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X:\Gordulo_fejlesztesi_terv\2026\00_Segédletek\Munkaanyag\Víz\MEKH_20260715 KIA teszt táblázatok\Önkormányzatoknak küldendő_F\"/>
    </mc:Choice>
  </mc:AlternateContent>
  <bookViews>
    <workbookView xWindow="0" yWindow="0" windowWidth="15348" windowHeight="4476" firstSheet="2" activeTab="2"/>
  </bookViews>
  <sheets>
    <sheet name="Előlap" sheetId="1" state="hidden" r:id="rId1"/>
    <sheet name="Összesítő" sheetId="2" state="hidden" r:id="rId2"/>
    <sheet name="F_IV_1A" sheetId="3" r:id="rId3"/>
    <sheet name="adat" sheetId="7" state="hidden" r:id="rId4"/>
    <sheet name="Kitöltési útmutató" sheetId="4" state="hidden" r:id="rId5"/>
    <sheet name="Megjegyzés" sheetId="5" state="hidden" r:id="rId6"/>
  </sheets>
  <externalReferences>
    <externalReference r:id="rId7"/>
  </externalReferences>
  <definedNames>
    <definedName name="_xlnm._FilterDatabase" localSheetId="2" hidden="1">F_IV_1A!$A$2:$CI$575</definedName>
    <definedName name="_xlnm._FilterDatabase" localSheetId="1" hidden="1">Összesítő!$A$2:$AX$65</definedName>
    <definedName name="_xlnm.Print_Area" localSheetId="2">F_IV_1A!$A$1:$Q$566</definedName>
  </definedNames>
  <calcPr calcId="152511"/>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D349" i="3" l="1"/>
  <c r="CC349" i="3"/>
  <c r="CB349" i="3"/>
  <c r="CA349" i="3"/>
  <c r="BZ349" i="3"/>
  <c r="BY349" i="3"/>
  <c r="BX349" i="3"/>
  <c r="BW349" i="3"/>
  <c r="BV349" i="3"/>
  <c r="BO349" i="3"/>
  <c r="BN349" i="3"/>
  <c r="BP349" i="3" s="1"/>
  <c r="BK349" i="3"/>
  <c r="BH349" i="3"/>
  <c r="BI349" i="3" s="1"/>
  <c r="BA349" i="3"/>
  <c r="AZ349" i="3"/>
  <c r="AX349" i="3"/>
  <c r="AR349" i="3"/>
  <c r="BJ349" i="3" s="1"/>
  <c r="BM349" i="3" s="1"/>
  <c r="AD349" i="3"/>
  <c r="BF349" i="3" s="1"/>
  <c r="BG349" i="3" s="1"/>
  <c r="L349" i="3"/>
  <c r="K349" i="3"/>
  <c r="J349" i="3"/>
  <c r="H349" i="3"/>
  <c r="F349" i="3"/>
  <c r="BC349" i="3" s="1"/>
  <c r="CD327" i="3"/>
  <c r="CC327" i="3"/>
  <c r="CB327" i="3"/>
  <c r="CA327" i="3"/>
  <c r="BZ327" i="3"/>
  <c r="BY327" i="3"/>
  <c r="BX327" i="3"/>
  <c r="BW327" i="3"/>
  <c r="BV327" i="3"/>
  <c r="BO327" i="3"/>
  <c r="BN327" i="3"/>
  <c r="BP327" i="3" s="1"/>
  <c r="BK327" i="3"/>
  <c r="BH327" i="3"/>
  <c r="BA327" i="3"/>
  <c r="AZ327" i="3"/>
  <c r="AX327" i="3"/>
  <c r="AR327" i="3"/>
  <c r="BJ327" i="3" s="1"/>
  <c r="BM327" i="3" s="1"/>
  <c r="AD327" i="3"/>
  <c r="BF327" i="3" s="1"/>
  <c r="BG327" i="3" s="1"/>
  <c r="L327" i="3"/>
  <c r="K327" i="3"/>
  <c r="J327" i="3"/>
  <c r="H327" i="3"/>
  <c r="F327" i="3"/>
  <c r="BC327" i="3" s="1"/>
  <c r="BI327" i="3" l="1"/>
  <c r="BL349" i="3"/>
  <c r="BS349" i="3"/>
  <c r="BR349" i="3"/>
  <c r="BD349" i="3"/>
  <c r="I349" i="3"/>
  <c r="BB349" i="3"/>
  <c r="CE349" i="3" s="1"/>
  <c r="BT349" i="3"/>
  <c r="BE349" i="3"/>
  <c r="BU349" i="3"/>
  <c r="BQ349" i="3"/>
  <c r="BL327" i="3"/>
  <c r="BS327" i="3"/>
  <c r="I327" i="3"/>
  <c r="BR327" i="3"/>
  <c r="BU327" i="3"/>
  <c r="BD327" i="3"/>
  <c r="BT327" i="3"/>
  <c r="BE327" i="3"/>
  <c r="BQ327" i="3"/>
  <c r="BB327" i="3"/>
  <c r="CF349" i="3" l="1"/>
  <c r="A349" i="3" s="1"/>
  <c r="CG349" i="3" s="1"/>
  <c r="AT349" i="3"/>
  <c r="AE349" i="3"/>
  <c r="AT327" i="3"/>
  <c r="AE327" i="3"/>
  <c r="CE327" i="3"/>
  <c r="CF327" i="3" s="1"/>
  <c r="A327" i="3" s="1"/>
  <c r="CG327" i="3" s="1"/>
  <c r="CH349" i="3" l="1"/>
  <c r="CI349" i="3"/>
  <c r="CI327" i="3"/>
  <c r="CH327" i="3"/>
  <c r="CD300" i="3" l="1"/>
  <c r="CC300" i="3"/>
  <c r="CB300" i="3"/>
  <c r="CA300" i="3"/>
  <c r="BZ300" i="3"/>
  <c r="BY300" i="3"/>
  <c r="BX300" i="3"/>
  <c r="BW300" i="3"/>
  <c r="BV300" i="3"/>
  <c r="BO300" i="3"/>
  <c r="BQ300" i="3" s="1"/>
  <c r="BN300" i="3"/>
  <c r="BP300" i="3" s="1"/>
  <c r="BK300" i="3"/>
  <c r="BH300" i="3"/>
  <c r="BA300" i="3"/>
  <c r="AZ300" i="3"/>
  <c r="AX300" i="3"/>
  <c r="AR300" i="3"/>
  <c r="BJ300" i="3" s="1"/>
  <c r="BM300" i="3" s="1"/>
  <c r="AD300" i="3"/>
  <c r="L300" i="3"/>
  <c r="K300" i="3"/>
  <c r="J300" i="3"/>
  <c r="H300" i="3"/>
  <c r="F300" i="3"/>
  <c r="BB300" i="3" s="1"/>
  <c r="BL300" i="3" l="1"/>
  <c r="AT300" i="3"/>
  <c r="BI300" i="3"/>
  <c r="I300" i="3"/>
  <c r="CE300" i="3"/>
  <c r="BC300" i="3"/>
  <c r="BS300" i="3" s="1"/>
  <c r="BF300" i="3"/>
  <c r="BG300" i="3" s="1"/>
  <c r="AE300" i="3" s="1"/>
  <c r="BR300" i="3" l="1"/>
  <c r="BT300" i="3"/>
  <c r="BD300" i="3"/>
  <c r="BU300" i="3"/>
  <c r="BE300" i="3"/>
  <c r="CF300" i="3" s="1"/>
  <c r="A300" i="3" s="1"/>
  <c r="CG300" i="3" s="1"/>
  <c r="CH300" i="3" l="1"/>
  <c r="CI300" i="3"/>
  <c r="CD282" i="3" l="1"/>
  <c r="CC282" i="3"/>
  <c r="CB282" i="3"/>
  <c r="CA282" i="3"/>
  <c r="BZ282" i="3"/>
  <c r="BY282" i="3"/>
  <c r="BX282" i="3"/>
  <c r="BW282" i="3"/>
  <c r="BV282" i="3"/>
  <c r="BO282" i="3"/>
  <c r="BN282" i="3"/>
  <c r="BP282" i="3" s="1"/>
  <c r="BK282" i="3"/>
  <c r="BH282" i="3"/>
  <c r="BA282" i="3"/>
  <c r="AZ282" i="3"/>
  <c r="I282" i="3" s="1"/>
  <c r="AX282" i="3"/>
  <c r="AR282" i="3"/>
  <c r="BJ282" i="3" s="1"/>
  <c r="BM282" i="3" s="1"/>
  <c r="AD282" i="3"/>
  <c r="BF282" i="3" s="1"/>
  <c r="BG282" i="3" s="1"/>
  <c r="L282" i="3"/>
  <c r="K282" i="3"/>
  <c r="J282" i="3"/>
  <c r="H282" i="3"/>
  <c r="F282" i="3"/>
  <c r="BC282" i="3" s="1"/>
  <c r="CD271" i="3"/>
  <c r="CC271" i="3"/>
  <c r="CB271" i="3"/>
  <c r="CA271" i="3"/>
  <c r="BZ271" i="3"/>
  <c r="BY271" i="3"/>
  <c r="BX271" i="3"/>
  <c r="BW271" i="3"/>
  <c r="BV271" i="3"/>
  <c r="BO271" i="3"/>
  <c r="BN271" i="3"/>
  <c r="BP271" i="3" s="1"/>
  <c r="BK271" i="3"/>
  <c r="BH271" i="3"/>
  <c r="BA271" i="3"/>
  <c r="AZ271" i="3"/>
  <c r="AX271" i="3"/>
  <c r="AR271" i="3"/>
  <c r="BJ271" i="3" s="1"/>
  <c r="BM271" i="3" s="1"/>
  <c r="AD271" i="3"/>
  <c r="L271" i="3"/>
  <c r="K271" i="3"/>
  <c r="J271" i="3"/>
  <c r="H271" i="3"/>
  <c r="F271" i="3"/>
  <c r="BB271" i="3" s="1"/>
  <c r="CD248" i="3"/>
  <c r="CC248" i="3"/>
  <c r="CB248" i="3"/>
  <c r="CA248" i="3"/>
  <c r="BZ248" i="3"/>
  <c r="BY248" i="3"/>
  <c r="BX248" i="3"/>
  <c r="BW248" i="3"/>
  <c r="BV248" i="3"/>
  <c r="BO248" i="3"/>
  <c r="BQ248" i="3" s="1"/>
  <c r="BN248" i="3"/>
  <c r="BP248" i="3" s="1"/>
  <c r="BK248" i="3"/>
  <c r="BH248" i="3"/>
  <c r="BA248" i="3"/>
  <c r="AZ248" i="3"/>
  <c r="AX248" i="3"/>
  <c r="AR248" i="3"/>
  <c r="BJ248" i="3" s="1"/>
  <c r="BM248" i="3" s="1"/>
  <c r="AD248" i="3"/>
  <c r="BF248" i="3" s="1"/>
  <c r="BG248" i="3" s="1"/>
  <c r="L248" i="3"/>
  <c r="K248" i="3"/>
  <c r="J248" i="3"/>
  <c r="H248" i="3"/>
  <c r="F248" i="3"/>
  <c r="BB248" i="3" s="1"/>
  <c r="CD226" i="3"/>
  <c r="CC226" i="3"/>
  <c r="CB226" i="3"/>
  <c r="CA226" i="3"/>
  <c r="BZ226" i="3"/>
  <c r="BY226" i="3"/>
  <c r="BX226" i="3"/>
  <c r="BW226" i="3"/>
  <c r="BV226" i="3"/>
  <c r="BQ226" i="3"/>
  <c r="BP226" i="3"/>
  <c r="BO226" i="3"/>
  <c r="BN226" i="3"/>
  <c r="BK226" i="3"/>
  <c r="BH226" i="3"/>
  <c r="BA226" i="3"/>
  <c r="AZ226" i="3"/>
  <c r="AX226" i="3"/>
  <c r="AR226" i="3"/>
  <c r="BJ226" i="3" s="1"/>
  <c r="BM226" i="3" s="1"/>
  <c r="AD226" i="3"/>
  <c r="BF226" i="3" s="1"/>
  <c r="BG226" i="3" s="1"/>
  <c r="L226" i="3"/>
  <c r="K226" i="3"/>
  <c r="J226" i="3"/>
  <c r="H226" i="3"/>
  <c r="F226" i="3"/>
  <c r="BC226" i="3" s="1"/>
  <c r="BS226" i="3" s="1"/>
  <c r="AT271" i="3" l="1"/>
  <c r="BL226" i="3"/>
  <c r="I226" i="3"/>
  <c r="BI282" i="3"/>
  <c r="BS282" i="3"/>
  <c r="BL282" i="3"/>
  <c r="BR282" i="3"/>
  <c r="BE282" i="3"/>
  <c r="BD282" i="3"/>
  <c r="BT282" i="3"/>
  <c r="BU282" i="3"/>
  <c r="BQ282" i="3"/>
  <c r="BB282" i="3"/>
  <c r="BL271" i="3"/>
  <c r="BI271" i="3"/>
  <c r="BQ271" i="3"/>
  <c r="BC271" i="3"/>
  <c r="BU271" i="3" s="1"/>
  <c r="I271" i="3"/>
  <c r="CE271" i="3"/>
  <c r="BF271" i="3"/>
  <c r="BG271" i="3" s="1"/>
  <c r="AE271" i="3" s="1"/>
  <c r="BL248" i="3"/>
  <c r="AT248" i="3"/>
  <c r="BI248" i="3"/>
  <c r="BC248" i="3"/>
  <c r="BU248" i="3" s="1"/>
  <c r="I248" i="3"/>
  <c r="AE248" i="3"/>
  <c r="CE248" i="3"/>
  <c r="BI226" i="3"/>
  <c r="BR226" i="3"/>
  <c r="BD226" i="3"/>
  <c r="BT226" i="3"/>
  <c r="BU226" i="3"/>
  <c r="BE226" i="3"/>
  <c r="BB226" i="3"/>
  <c r="CD562" i="3"/>
  <c r="CC562" i="3"/>
  <c r="CB562" i="3"/>
  <c r="CA562" i="3"/>
  <c r="BZ562" i="3"/>
  <c r="BY562" i="3"/>
  <c r="BX562" i="3"/>
  <c r="BW562" i="3"/>
  <c r="BV562" i="3"/>
  <c r="BO562" i="3"/>
  <c r="BS562" i="3" s="1"/>
  <c r="BN562" i="3"/>
  <c r="BP562" i="3" s="1"/>
  <c r="BM562" i="3"/>
  <c r="BK562" i="3"/>
  <c r="BH562" i="3"/>
  <c r="BA562" i="3"/>
  <c r="AZ562" i="3"/>
  <c r="AX562" i="3"/>
  <c r="AR562" i="3"/>
  <c r="BJ562" i="3" s="1"/>
  <c r="AD562" i="3"/>
  <c r="BF562" i="3" s="1"/>
  <c r="BG562" i="3" s="1"/>
  <c r="L562" i="3"/>
  <c r="K562" i="3"/>
  <c r="J562" i="3"/>
  <c r="H562" i="3"/>
  <c r="F562" i="3"/>
  <c r="BC562" i="3" s="1"/>
  <c r="CD554" i="3"/>
  <c r="CC554" i="3"/>
  <c r="CB554" i="3"/>
  <c r="CA554" i="3"/>
  <c r="BZ554" i="3"/>
  <c r="BY554" i="3"/>
  <c r="BX554" i="3"/>
  <c r="BW554" i="3"/>
  <c r="BV554" i="3"/>
  <c r="BO554" i="3"/>
  <c r="BS554" i="3" s="1"/>
  <c r="BN554" i="3"/>
  <c r="BP554" i="3" s="1"/>
  <c r="BM554" i="3"/>
  <c r="BK554" i="3"/>
  <c r="BH554" i="3"/>
  <c r="BA554" i="3"/>
  <c r="AZ554" i="3"/>
  <c r="AX554" i="3"/>
  <c r="AR554" i="3"/>
  <c r="BJ554" i="3" s="1"/>
  <c r="AD554" i="3"/>
  <c r="BF554" i="3" s="1"/>
  <c r="BG554" i="3" s="1"/>
  <c r="L554" i="3"/>
  <c r="K554" i="3"/>
  <c r="J554" i="3"/>
  <c r="H554" i="3"/>
  <c r="F554" i="3"/>
  <c r="BC554" i="3" s="1"/>
  <c r="CD544" i="3"/>
  <c r="CC544" i="3"/>
  <c r="CB544" i="3"/>
  <c r="CA544" i="3"/>
  <c r="BZ544" i="3"/>
  <c r="BY544" i="3"/>
  <c r="BX544" i="3"/>
  <c r="BW544" i="3"/>
  <c r="BV544" i="3"/>
  <c r="BO544" i="3"/>
  <c r="BS544" i="3" s="1"/>
  <c r="BN544" i="3"/>
  <c r="BP544" i="3" s="1"/>
  <c r="BM544" i="3"/>
  <c r="BK544" i="3"/>
  <c r="BH544" i="3"/>
  <c r="BA544" i="3"/>
  <c r="AZ544" i="3"/>
  <c r="AX544" i="3"/>
  <c r="AR544" i="3"/>
  <c r="BJ544" i="3" s="1"/>
  <c r="AD544" i="3"/>
  <c r="BF544" i="3" s="1"/>
  <c r="BG544" i="3" s="1"/>
  <c r="L544" i="3"/>
  <c r="K544" i="3"/>
  <c r="J544" i="3"/>
  <c r="H544" i="3"/>
  <c r="F544" i="3"/>
  <c r="BC544" i="3" s="1"/>
  <c r="CD533" i="3"/>
  <c r="CC533" i="3"/>
  <c r="CB533" i="3"/>
  <c r="CA533" i="3"/>
  <c r="BZ533" i="3"/>
  <c r="BY533" i="3"/>
  <c r="BX533" i="3"/>
  <c r="BW533" i="3"/>
  <c r="BV533" i="3"/>
  <c r="BO533" i="3"/>
  <c r="BS533" i="3" s="1"/>
  <c r="BN533" i="3"/>
  <c r="BP533" i="3" s="1"/>
  <c r="BM533" i="3"/>
  <c r="BK533" i="3"/>
  <c r="BH533" i="3"/>
  <c r="BA533" i="3"/>
  <c r="AZ533" i="3"/>
  <c r="AX533" i="3"/>
  <c r="AR533" i="3"/>
  <c r="BJ533" i="3" s="1"/>
  <c r="AD533" i="3"/>
  <c r="BF533" i="3" s="1"/>
  <c r="BG533" i="3" s="1"/>
  <c r="L533" i="3"/>
  <c r="K533" i="3"/>
  <c r="J533" i="3"/>
  <c r="H533" i="3"/>
  <c r="F533" i="3"/>
  <c r="BC533" i="3" s="1"/>
  <c r="CD524" i="3"/>
  <c r="CC524" i="3"/>
  <c r="CB524" i="3"/>
  <c r="CA524" i="3"/>
  <c r="BZ524" i="3"/>
  <c r="BY524" i="3"/>
  <c r="BX524" i="3"/>
  <c r="BW524" i="3"/>
  <c r="BV524" i="3"/>
  <c r="BO524" i="3"/>
  <c r="BS524" i="3" s="1"/>
  <c r="BN524" i="3"/>
  <c r="BP524" i="3" s="1"/>
  <c r="BM524" i="3"/>
  <c r="BK524" i="3"/>
  <c r="BH524" i="3"/>
  <c r="BA524" i="3"/>
  <c r="AZ524" i="3"/>
  <c r="AX524" i="3"/>
  <c r="AR524" i="3"/>
  <c r="BJ524" i="3" s="1"/>
  <c r="AD524" i="3"/>
  <c r="BF524" i="3" s="1"/>
  <c r="BG524" i="3" s="1"/>
  <c r="L524" i="3"/>
  <c r="K524" i="3"/>
  <c r="J524" i="3"/>
  <c r="H524" i="3"/>
  <c r="F524" i="3"/>
  <c r="BC524" i="3" s="1"/>
  <c r="CD517" i="3"/>
  <c r="CC517" i="3"/>
  <c r="CB517" i="3"/>
  <c r="CA517" i="3"/>
  <c r="BZ517" i="3"/>
  <c r="BY517" i="3"/>
  <c r="BX517" i="3"/>
  <c r="BW517" i="3"/>
  <c r="BV517" i="3"/>
  <c r="BO517" i="3"/>
  <c r="BS517" i="3" s="1"/>
  <c r="BN517" i="3"/>
  <c r="BP517" i="3" s="1"/>
  <c r="BM517" i="3"/>
  <c r="BK517" i="3"/>
  <c r="BH517" i="3"/>
  <c r="BI517" i="3" s="1"/>
  <c r="BA517" i="3"/>
  <c r="AZ517" i="3"/>
  <c r="AX517" i="3"/>
  <c r="AR517" i="3"/>
  <c r="BJ517" i="3" s="1"/>
  <c r="AD517" i="3"/>
  <c r="BF517" i="3" s="1"/>
  <c r="BG517" i="3" s="1"/>
  <c r="L517" i="3"/>
  <c r="K517" i="3"/>
  <c r="J517" i="3"/>
  <c r="H517" i="3"/>
  <c r="F517" i="3"/>
  <c r="BC517" i="3" s="1"/>
  <c r="CD509" i="3"/>
  <c r="CC509" i="3"/>
  <c r="CB509" i="3"/>
  <c r="CA509" i="3"/>
  <c r="BZ509" i="3"/>
  <c r="BY509" i="3"/>
  <c r="BX509" i="3"/>
  <c r="BW509" i="3"/>
  <c r="BV509" i="3"/>
  <c r="BO509" i="3"/>
  <c r="BS509" i="3" s="1"/>
  <c r="BN509" i="3"/>
  <c r="BP509" i="3" s="1"/>
  <c r="BM509" i="3"/>
  <c r="BK509" i="3"/>
  <c r="BH509" i="3"/>
  <c r="BA509" i="3"/>
  <c r="AZ509" i="3"/>
  <c r="AX509" i="3"/>
  <c r="AR509" i="3"/>
  <c r="BJ509" i="3" s="1"/>
  <c r="AD509" i="3"/>
  <c r="BF509" i="3" s="1"/>
  <c r="BG509" i="3" s="1"/>
  <c r="L509" i="3"/>
  <c r="K509" i="3"/>
  <c r="J509" i="3"/>
  <c r="H509" i="3"/>
  <c r="F509" i="3"/>
  <c r="BC509" i="3" s="1"/>
  <c r="CD498" i="3"/>
  <c r="CC498" i="3"/>
  <c r="CB498" i="3"/>
  <c r="CA498" i="3"/>
  <c r="BZ498" i="3"/>
  <c r="BY498" i="3"/>
  <c r="BX498" i="3"/>
  <c r="BW498" i="3"/>
  <c r="BV498" i="3"/>
  <c r="BO498" i="3"/>
  <c r="BS498" i="3" s="1"/>
  <c r="BN498" i="3"/>
  <c r="BP498" i="3" s="1"/>
  <c r="BM498" i="3"/>
  <c r="BK498" i="3"/>
  <c r="BH498" i="3"/>
  <c r="BA498" i="3"/>
  <c r="AZ498" i="3"/>
  <c r="AX498" i="3"/>
  <c r="AR498" i="3"/>
  <c r="BJ498" i="3" s="1"/>
  <c r="AD498" i="3"/>
  <c r="BF498" i="3" s="1"/>
  <c r="BG498" i="3" s="1"/>
  <c r="L498" i="3"/>
  <c r="K498" i="3"/>
  <c r="J498" i="3"/>
  <c r="H498" i="3"/>
  <c r="F498" i="3"/>
  <c r="BC498" i="3" s="1"/>
  <c r="CD488" i="3"/>
  <c r="CC488" i="3"/>
  <c r="CB488" i="3"/>
  <c r="CA488" i="3"/>
  <c r="BZ488" i="3"/>
  <c r="BY488" i="3"/>
  <c r="BX488" i="3"/>
  <c r="BW488" i="3"/>
  <c r="BV488" i="3"/>
  <c r="BO488" i="3"/>
  <c r="BS488" i="3" s="1"/>
  <c r="BN488" i="3"/>
  <c r="BP488" i="3" s="1"/>
  <c r="BM488" i="3"/>
  <c r="BK488" i="3"/>
  <c r="BH488" i="3"/>
  <c r="BA488" i="3"/>
  <c r="AZ488" i="3"/>
  <c r="AX488" i="3"/>
  <c r="AR488" i="3"/>
  <c r="BJ488" i="3" s="1"/>
  <c r="AD488" i="3"/>
  <c r="BF488" i="3" s="1"/>
  <c r="BG488" i="3" s="1"/>
  <c r="L488" i="3"/>
  <c r="K488" i="3"/>
  <c r="J488" i="3"/>
  <c r="H488" i="3"/>
  <c r="F488" i="3"/>
  <c r="BC488" i="3" s="1"/>
  <c r="CD481" i="3"/>
  <c r="CC481" i="3"/>
  <c r="CB481" i="3"/>
  <c r="CA481" i="3"/>
  <c r="BZ481" i="3"/>
  <c r="BY481" i="3"/>
  <c r="BX481" i="3"/>
  <c r="BW481" i="3"/>
  <c r="BV481" i="3"/>
  <c r="BO481" i="3"/>
  <c r="BS481" i="3" s="1"/>
  <c r="BN481" i="3"/>
  <c r="BP481" i="3" s="1"/>
  <c r="BM481" i="3"/>
  <c r="BK481" i="3"/>
  <c r="BL481" i="3" s="1"/>
  <c r="BH481" i="3"/>
  <c r="BA481" i="3"/>
  <c r="AZ481" i="3"/>
  <c r="AX481" i="3"/>
  <c r="AR481" i="3"/>
  <c r="BJ481" i="3" s="1"/>
  <c r="AD481" i="3"/>
  <c r="BF481" i="3" s="1"/>
  <c r="BG481" i="3" s="1"/>
  <c r="L481" i="3"/>
  <c r="K481" i="3"/>
  <c r="J481" i="3"/>
  <c r="H481" i="3"/>
  <c r="F481" i="3"/>
  <c r="BC481" i="3" s="1"/>
  <c r="CD473" i="3"/>
  <c r="CC473" i="3"/>
  <c r="CB473" i="3"/>
  <c r="CA473" i="3"/>
  <c r="BZ473" i="3"/>
  <c r="BY473" i="3"/>
  <c r="BX473" i="3"/>
  <c r="BW473" i="3"/>
  <c r="BV473" i="3"/>
  <c r="BO473" i="3"/>
  <c r="BS473" i="3" s="1"/>
  <c r="BN473" i="3"/>
  <c r="BP473" i="3" s="1"/>
  <c r="BM473" i="3"/>
  <c r="BK473" i="3"/>
  <c r="BH473" i="3"/>
  <c r="BA473" i="3"/>
  <c r="AZ473" i="3"/>
  <c r="AX473" i="3"/>
  <c r="AR473" i="3"/>
  <c r="BJ473" i="3" s="1"/>
  <c r="AD473" i="3"/>
  <c r="BF473" i="3" s="1"/>
  <c r="BG473" i="3" s="1"/>
  <c r="L473" i="3"/>
  <c r="K473" i="3"/>
  <c r="J473" i="3"/>
  <c r="H473" i="3"/>
  <c r="F473" i="3"/>
  <c r="BB473" i="3" s="1"/>
  <c r="AR447" i="3"/>
  <c r="BJ447" i="3" s="1"/>
  <c r="CD447" i="3"/>
  <c r="CC447" i="3"/>
  <c r="CB447" i="3"/>
  <c r="CA447" i="3"/>
  <c r="BZ447" i="3"/>
  <c r="BY447" i="3"/>
  <c r="BX447" i="3"/>
  <c r="BW447" i="3"/>
  <c r="BV447" i="3"/>
  <c r="BO447" i="3"/>
  <c r="BS447" i="3" s="1"/>
  <c r="BN447" i="3"/>
  <c r="BP447" i="3" s="1"/>
  <c r="BM447" i="3"/>
  <c r="BK447" i="3"/>
  <c r="BH447" i="3"/>
  <c r="BA447" i="3"/>
  <c r="AZ447" i="3"/>
  <c r="AX447" i="3"/>
  <c r="AD447" i="3"/>
  <c r="BF447" i="3" s="1"/>
  <c r="BG447" i="3" s="1"/>
  <c r="L447" i="3"/>
  <c r="K447" i="3"/>
  <c r="J447" i="3"/>
  <c r="H447" i="3"/>
  <c r="F447" i="3"/>
  <c r="BC447" i="3" s="1"/>
  <c r="CD435" i="3"/>
  <c r="CC435" i="3"/>
  <c r="CB435" i="3"/>
  <c r="CA435" i="3"/>
  <c r="BZ435" i="3"/>
  <c r="BY435" i="3"/>
  <c r="BX435" i="3"/>
  <c r="BW435" i="3"/>
  <c r="BV435" i="3"/>
  <c r="BO435" i="3"/>
  <c r="BS435" i="3" s="1"/>
  <c r="BN435" i="3"/>
  <c r="BP435" i="3" s="1"/>
  <c r="BM435" i="3"/>
  <c r="BK435" i="3"/>
  <c r="BH435" i="3"/>
  <c r="BA435" i="3"/>
  <c r="AZ435" i="3"/>
  <c r="AX435" i="3"/>
  <c r="AR435" i="3"/>
  <c r="BJ435" i="3" s="1"/>
  <c r="AD435" i="3"/>
  <c r="BF435" i="3" s="1"/>
  <c r="BG435" i="3" s="1"/>
  <c r="L435" i="3"/>
  <c r="K435" i="3"/>
  <c r="J435" i="3"/>
  <c r="H435" i="3"/>
  <c r="F435" i="3"/>
  <c r="BB435" i="3" s="1"/>
  <c r="CD426" i="3"/>
  <c r="CC426" i="3"/>
  <c r="CB426" i="3"/>
  <c r="CA426" i="3"/>
  <c r="BZ426" i="3"/>
  <c r="BY426" i="3"/>
  <c r="BX426" i="3"/>
  <c r="BW426" i="3"/>
  <c r="BV426" i="3"/>
  <c r="BO426" i="3"/>
  <c r="BS426" i="3" s="1"/>
  <c r="BN426" i="3"/>
  <c r="BP426" i="3" s="1"/>
  <c r="BM426" i="3"/>
  <c r="BK426" i="3"/>
  <c r="BH426" i="3"/>
  <c r="BA426" i="3"/>
  <c r="AZ426" i="3"/>
  <c r="AX426" i="3"/>
  <c r="AR426" i="3"/>
  <c r="BJ426" i="3" s="1"/>
  <c r="AD426" i="3"/>
  <c r="BF426" i="3" s="1"/>
  <c r="BG426" i="3" s="1"/>
  <c r="L426" i="3"/>
  <c r="K426" i="3"/>
  <c r="J426" i="3"/>
  <c r="H426" i="3"/>
  <c r="F426" i="3"/>
  <c r="BC426" i="3" s="1"/>
  <c r="CD418" i="3"/>
  <c r="CC418" i="3"/>
  <c r="CB418" i="3"/>
  <c r="CA418" i="3"/>
  <c r="BZ418" i="3"/>
  <c r="BY418" i="3"/>
  <c r="BX418" i="3"/>
  <c r="BW418" i="3"/>
  <c r="BV418" i="3"/>
  <c r="BO418" i="3"/>
  <c r="BS418" i="3" s="1"/>
  <c r="BN418" i="3"/>
  <c r="BP418" i="3" s="1"/>
  <c r="BM418" i="3"/>
  <c r="BK418" i="3"/>
  <c r="BH418" i="3"/>
  <c r="BA418" i="3"/>
  <c r="AZ418" i="3"/>
  <c r="AX418" i="3"/>
  <c r="AR418" i="3"/>
  <c r="BJ418" i="3" s="1"/>
  <c r="AD418" i="3"/>
  <c r="BF418" i="3" s="1"/>
  <c r="BG418" i="3" s="1"/>
  <c r="L418" i="3"/>
  <c r="K418" i="3"/>
  <c r="J418" i="3"/>
  <c r="H418" i="3"/>
  <c r="F418" i="3"/>
  <c r="BC418" i="3" s="1"/>
  <c r="CD382" i="3"/>
  <c r="CC382" i="3"/>
  <c r="CB382" i="3"/>
  <c r="CA382" i="3"/>
  <c r="BZ382" i="3"/>
  <c r="BY382" i="3"/>
  <c r="BX382" i="3"/>
  <c r="BW382" i="3"/>
  <c r="BV382" i="3"/>
  <c r="BO382" i="3"/>
  <c r="BS382" i="3" s="1"/>
  <c r="BN382" i="3"/>
  <c r="BP382" i="3" s="1"/>
  <c r="BM382" i="3"/>
  <c r="BK382" i="3"/>
  <c r="BH382" i="3"/>
  <c r="BA382" i="3"/>
  <c r="AZ382" i="3"/>
  <c r="AX382" i="3"/>
  <c r="AR382" i="3"/>
  <c r="BJ382" i="3" s="1"/>
  <c r="AD382" i="3"/>
  <c r="BF382" i="3" s="1"/>
  <c r="BG382" i="3" s="1"/>
  <c r="L382" i="3"/>
  <c r="K382" i="3"/>
  <c r="J382" i="3"/>
  <c r="H382" i="3"/>
  <c r="F382" i="3"/>
  <c r="BC382" i="3" s="1"/>
  <c r="CD375" i="3"/>
  <c r="CC375" i="3"/>
  <c r="CB375" i="3"/>
  <c r="CA375" i="3"/>
  <c r="BZ375" i="3"/>
  <c r="BY375" i="3"/>
  <c r="BX375" i="3"/>
  <c r="BW375" i="3"/>
  <c r="BV375" i="3"/>
  <c r="BO375" i="3"/>
  <c r="BS375" i="3" s="1"/>
  <c r="BN375" i="3"/>
  <c r="BP375" i="3" s="1"/>
  <c r="BM375" i="3"/>
  <c r="BK375" i="3"/>
  <c r="BH375" i="3"/>
  <c r="BA375" i="3"/>
  <c r="AZ375" i="3"/>
  <c r="AX375" i="3"/>
  <c r="AR375" i="3"/>
  <c r="BJ375" i="3" s="1"/>
  <c r="AD375" i="3"/>
  <c r="BF375" i="3" s="1"/>
  <c r="BG375" i="3" s="1"/>
  <c r="L375" i="3"/>
  <c r="K375" i="3"/>
  <c r="J375" i="3"/>
  <c r="H375" i="3"/>
  <c r="F375" i="3"/>
  <c r="BC375" i="3" s="1"/>
  <c r="CD368" i="3"/>
  <c r="CC368" i="3"/>
  <c r="CB368" i="3"/>
  <c r="CA368" i="3"/>
  <c r="BZ368" i="3"/>
  <c r="BY368" i="3"/>
  <c r="BX368" i="3"/>
  <c r="BW368" i="3"/>
  <c r="BV368" i="3"/>
  <c r="BO368" i="3"/>
  <c r="BS368" i="3" s="1"/>
  <c r="BN368" i="3"/>
  <c r="BP368" i="3" s="1"/>
  <c r="BM368" i="3"/>
  <c r="BK368" i="3"/>
  <c r="BH368" i="3"/>
  <c r="BA368" i="3"/>
  <c r="AZ368" i="3"/>
  <c r="AX368" i="3"/>
  <c r="AR368" i="3"/>
  <c r="BJ368" i="3" s="1"/>
  <c r="AD368" i="3"/>
  <c r="BF368" i="3" s="1"/>
  <c r="BG368" i="3" s="1"/>
  <c r="L368" i="3"/>
  <c r="K368" i="3"/>
  <c r="J368" i="3"/>
  <c r="H368" i="3"/>
  <c r="F368" i="3"/>
  <c r="BC368" i="3" s="1"/>
  <c r="CD352" i="3"/>
  <c r="CC352" i="3"/>
  <c r="CB352" i="3"/>
  <c r="CA352" i="3"/>
  <c r="BZ352" i="3"/>
  <c r="BY352" i="3"/>
  <c r="BX352" i="3"/>
  <c r="BW352" i="3"/>
  <c r="BV352" i="3"/>
  <c r="BO352" i="3"/>
  <c r="BS352" i="3" s="1"/>
  <c r="BN352" i="3"/>
  <c r="BP352" i="3" s="1"/>
  <c r="BM352" i="3"/>
  <c r="BK352" i="3"/>
  <c r="BH352" i="3"/>
  <c r="BA352" i="3"/>
  <c r="AZ352" i="3"/>
  <c r="AX352" i="3"/>
  <c r="AR352" i="3"/>
  <c r="BJ352" i="3" s="1"/>
  <c r="AD352" i="3"/>
  <c r="BF352" i="3" s="1"/>
  <c r="BG352" i="3" s="1"/>
  <c r="L352" i="3"/>
  <c r="K352" i="3"/>
  <c r="J352" i="3"/>
  <c r="H352" i="3"/>
  <c r="F352" i="3"/>
  <c r="BC352" i="3" s="1"/>
  <c r="CD330" i="3"/>
  <c r="CC330" i="3"/>
  <c r="CB330" i="3"/>
  <c r="CA330" i="3"/>
  <c r="BZ330" i="3"/>
  <c r="BY330" i="3"/>
  <c r="BX330" i="3"/>
  <c r="BW330" i="3"/>
  <c r="BV330" i="3"/>
  <c r="BO330" i="3"/>
  <c r="BS330" i="3" s="1"/>
  <c r="BN330" i="3"/>
  <c r="BP330" i="3" s="1"/>
  <c r="BM330" i="3"/>
  <c r="BK330" i="3"/>
  <c r="BL330" i="3" s="1"/>
  <c r="BH330" i="3"/>
  <c r="BA330" i="3"/>
  <c r="AZ330" i="3"/>
  <c r="AX330" i="3"/>
  <c r="AR330" i="3"/>
  <c r="BJ330" i="3" s="1"/>
  <c r="AD330" i="3"/>
  <c r="BF330" i="3" s="1"/>
  <c r="BG330" i="3" s="1"/>
  <c r="L330" i="3"/>
  <c r="K330" i="3"/>
  <c r="J330" i="3"/>
  <c r="H330" i="3"/>
  <c r="F330" i="3"/>
  <c r="BC330" i="3" s="1"/>
  <c r="AR320" i="3"/>
  <c r="BJ320" i="3" s="1"/>
  <c r="CD320" i="3"/>
  <c r="CC320" i="3"/>
  <c r="CB320" i="3"/>
  <c r="CA320" i="3"/>
  <c r="BZ320" i="3"/>
  <c r="BY320" i="3"/>
  <c r="BX320" i="3"/>
  <c r="BW320" i="3"/>
  <c r="BV320" i="3"/>
  <c r="BO320" i="3"/>
  <c r="BQ320" i="3" s="1"/>
  <c r="BN320" i="3"/>
  <c r="BP320" i="3" s="1"/>
  <c r="BM320" i="3"/>
  <c r="BK320" i="3"/>
  <c r="BH320" i="3"/>
  <c r="BA320" i="3"/>
  <c r="AZ320" i="3"/>
  <c r="AX320" i="3"/>
  <c r="AD320" i="3"/>
  <c r="BF320" i="3" s="1"/>
  <c r="BG320" i="3" s="1"/>
  <c r="L320" i="3"/>
  <c r="K320" i="3"/>
  <c r="J320" i="3"/>
  <c r="H320" i="3"/>
  <c r="F320" i="3"/>
  <c r="BB320" i="3" s="1"/>
  <c r="CD311" i="3"/>
  <c r="CC311" i="3"/>
  <c r="CB311" i="3"/>
  <c r="CA311" i="3"/>
  <c r="BZ311" i="3"/>
  <c r="BY311" i="3"/>
  <c r="BX311" i="3"/>
  <c r="BW311" i="3"/>
  <c r="BV311" i="3"/>
  <c r="BO311" i="3"/>
  <c r="BS311" i="3" s="1"/>
  <c r="BN311" i="3"/>
  <c r="BP311" i="3" s="1"/>
  <c r="BM311" i="3"/>
  <c r="BK311" i="3"/>
  <c r="BH311" i="3"/>
  <c r="BA311" i="3"/>
  <c r="AZ311" i="3"/>
  <c r="AX311" i="3"/>
  <c r="AR311" i="3"/>
  <c r="BJ311" i="3" s="1"/>
  <c r="AD311" i="3"/>
  <c r="BF311" i="3" s="1"/>
  <c r="BG311" i="3" s="1"/>
  <c r="L311" i="3"/>
  <c r="K311" i="3"/>
  <c r="J311" i="3"/>
  <c r="H311" i="3"/>
  <c r="F311" i="3"/>
  <c r="BC311" i="3" s="1"/>
  <c r="CD303" i="3"/>
  <c r="CC303" i="3"/>
  <c r="CB303" i="3"/>
  <c r="CA303" i="3"/>
  <c r="BZ303" i="3"/>
  <c r="BY303" i="3"/>
  <c r="BX303" i="3"/>
  <c r="BW303" i="3"/>
  <c r="BV303" i="3"/>
  <c r="BO303" i="3"/>
  <c r="BS303" i="3" s="1"/>
  <c r="BN303" i="3"/>
  <c r="BP303" i="3" s="1"/>
  <c r="BM303" i="3"/>
  <c r="BK303" i="3"/>
  <c r="BH303" i="3"/>
  <c r="BA303" i="3"/>
  <c r="AZ303" i="3"/>
  <c r="AX303" i="3"/>
  <c r="AR303" i="3"/>
  <c r="BJ303" i="3" s="1"/>
  <c r="AD303" i="3"/>
  <c r="BF303" i="3" s="1"/>
  <c r="BG303" i="3" s="1"/>
  <c r="L303" i="3"/>
  <c r="K303" i="3"/>
  <c r="J303" i="3"/>
  <c r="H303" i="3"/>
  <c r="F303" i="3"/>
  <c r="BC303" i="3" s="1"/>
  <c r="AR294" i="3"/>
  <c r="BJ294" i="3" s="1"/>
  <c r="CD294" i="3"/>
  <c r="CC294" i="3"/>
  <c r="CB294" i="3"/>
  <c r="CA294" i="3"/>
  <c r="BZ294" i="3"/>
  <c r="BY294" i="3"/>
  <c r="BX294" i="3"/>
  <c r="BW294" i="3"/>
  <c r="BV294" i="3"/>
  <c r="BO294" i="3"/>
  <c r="BS294" i="3" s="1"/>
  <c r="BN294" i="3"/>
  <c r="BP294" i="3" s="1"/>
  <c r="BM294" i="3"/>
  <c r="BK294" i="3"/>
  <c r="BH294" i="3"/>
  <c r="BA294" i="3"/>
  <c r="AZ294" i="3"/>
  <c r="AX294" i="3"/>
  <c r="AD294" i="3"/>
  <c r="BF294" i="3" s="1"/>
  <c r="BG294" i="3" s="1"/>
  <c r="L294" i="3"/>
  <c r="K294" i="3"/>
  <c r="J294" i="3"/>
  <c r="H294" i="3"/>
  <c r="F294" i="3"/>
  <c r="BC294" i="3" s="1"/>
  <c r="CD285" i="3"/>
  <c r="CC285" i="3"/>
  <c r="CB285" i="3"/>
  <c r="CA285" i="3"/>
  <c r="BZ285" i="3"/>
  <c r="BY285" i="3"/>
  <c r="BX285" i="3"/>
  <c r="BW285" i="3"/>
  <c r="BV285" i="3"/>
  <c r="BO285" i="3"/>
  <c r="BS285" i="3" s="1"/>
  <c r="BN285" i="3"/>
  <c r="BP285" i="3" s="1"/>
  <c r="BM285" i="3"/>
  <c r="BK285" i="3"/>
  <c r="BH285" i="3"/>
  <c r="BA285" i="3"/>
  <c r="AZ285" i="3"/>
  <c r="AX285" i="3"/>
  <c r="AR285" i="3"/>
  <c r="BJ285" i="3" s="1"/>
  <c r="AD285" i="3"/>
  <c r="BF285" i="3" s="1"/>
  <c r="BG285" i="3" s="1"/>
  <c r="L285" i="3"/>
  <c r="K285" i="3"/>
  <c r="J285" i="3"/>
  <c r="H285" i="3"/>
  <c r="F285" i="3"/>
  <c r="BC285" i="3" s="1"/>
  <c r="AR263" i="3"/>
  <c r="BJ263" i="3" s="1"/>
  <c r="CD263" i="3"/>
  <c r="CC263" i="3"/>
  <c r="CB263" i="3"/>
  <c r="CA263" i="3"/>
  <c r="BZ263" i="3"/>
  <c r="BY263" i="3"/>
  <c r="BX263" i="3"/>
  <c r="BW263" i="3"/>
  <c r="BV263" i="3"/>
  <c r="BO263" i="3"/>
  <c r="BS263" i="3" s="1"/>
  <c r="BN263" i="3"/>
  <c r="BP263" i="3" s="1"/>
  <c r="BM263" i="3"/>
  <c r="BK263" i="3"/>
  <c r="BH263" i="3"/>
  <c r="BA263" i="3"/>
  <c r="AZ263" i="3"/>
  <c r="AX263" i="3"/>
  <c r="AD263" i="3"/>
  <c r="BF263" i="3" s="1"/>
  <c r="BG263" i="3" s="1"/>
  <c r="L263" i="3"/>
  <c r="K263" i="3"/>
  <c r="J263" i="3"/>
  <c r="H263" i="3"/>
  <c r="F263" i="3"/>
  <c r="BC263" i="3" s="1"/>
  <c r="CD251" i="3"/>
  <c r="CC251" i="3"/>
  <c r="CB251" i="3"/>
  <c r="CA251" i="3"/>
  <c r="BZ251" i="3"/>
  <c r="BY251" i="3"/>
  <c r="BX251" i="3"/>
  <c r="BW251" i="3"/>
  <c r="BV251" i="3"/>
  <c r="BO251" i="3"/>
  <c r="BS251" i="3" s="1"/>
  <c r="BN251" i="3"/>
  <c r="BP251" i="3" s="1"/>
  <c r="BM251" i="3"/>
  <c r="BK251" i="3"/>
  <c r="BH251" i="3"/>
  <c r="BA251" i="3"/>
  <c r="AZ251" i="3"/>
  <c r="AX251" i="3"/>
  <c r="AR251" i="3"/>
  <c r="BJ251" i="3" s="1"/>
  <c r="AD251" i="3"/>
  <c r="BF251" i="3" s="1"/>
  <c r="BG251" i="3" s="1"/>
  <c r="L251" i="3"/>
  <c r="K251" i="3"/>
  <c r="J251" i="3"/>
  <c r="H251" i="3"/>
  <c r="F251" i="3"/>
  <c r="BC251" i="3" s="1"/>
  <c r="CD239" i="3"/>
  <c r="CC239" i="3"/>
  <c r="CB239" i="3"/>
  <c r="CA239" i="3"/>
  <c r="BZ239" i="3"/>
  <c r="BY239" i="3"/>
  <c r="BX239" i="3"/>
  <c r="BW239" i="3"/>
  <c r="BV239" i="3"/>
  <c r="BO239" i="3"/>
  <c r="BS239" i="3" s="1"/>
  <c r="BN239" i="3"/>
  <c r="BP239" i="3" s="1"/>
  <c r="BM239" i="3"/>
  <c r="BK239" i="3"/>
  <c r="BH239" i="3"/>
  <c r="BA239" i="3"/>
  <c r="AZ239" i="3"/>
  <c r="AX239" i="3"/>
  <c r="AR239" i="3"/>
  <c r="BJ239" i="3" s="1"/>
  <c r="AD239" i="3"/>
  <c r="BF239" i="3" s="1"/>
  <c r="BG239" i="3" s="1"/>
  <c r="L239" i="3"/>
  <c r="K239" i="3"/>
  <c r="J239" i="3"/>
  <c r="H239" i="3"/>
  <c r="F239" i="3"/>
  <c r="BC239" i="3" s="1"/>
  <c r="CD229" i="3"/>
  <c r="CC229" i="3"/>
  <c r="CB229" i="3"/>
  <c r="CA229" i="3"/>
  <c r="BZ229" i="3"/>
  <c r="BY229" i="3"/>
  <c r="BX229" i="3"/>
  <c r="BW229" i="3"/>
  <c r="BV229" i="3"/>
  <c r="BO229" i="3"/>
  <c r="BS229" i="3" s="1"/>
  <c r="BN229" i="3"/>
  <c r="BP229" i="3" s="1"/>
  <c r="BM229" i="3"/>
  <c r="BK229" i="3"/>
  <c r="BH229" i="3"/>
  <c r="BA229" i="3"/>
  <c r="AZ229" i="3"/>
  <c r="AX229" i="3"/>
  <c r="AR229" i="3"/>
  <c r="BJ229" i="3" s="1"/>
  <c r="AD229" i="3"/>
  <c r="BF229" i="3" s="1"/>
  <c r="BG229" i="3" s="1"/>
  <c r="L229" i="3"/>
  <c r="K229" i="3"/>
  <c r="J229" i="3"/>
  <c r="H229" i="3"/>
  <c r="F229" i="3"/>
  <c r="BC229" i="3" s="1"/>
  <c r="CD220" i="3"/>
  <c r="CC220" i="3"/>
  <c r="CB220" i="3"/>
  <c r="CA220" i="3"/>
  <c r="BZ220" i="3"/>
  <c r="BY220" i="3"/>
  <c r="BX220" i="3"/>
  <c r="BW220" i="3"/>
  <c r="BV220" i="3"/>
  <c r="BO220" i="3"/>
  <c r="BS220" i="3" s="1"/>
  <c r="BN220" i="3"/>
  <c r="BP220" i="3" s="1"/>
  <c r="BM220" i="3"/>
  <c r="BK220" i="3"/>
  <c r="BH220" i="3"/>
  <c r="BA220" i="3"/>
  <c r="AZ220" i="3"/>
  <c r="AX220" i="3"/>
  <c r="AR220" i="3"/>
  <c r="BJ220" i="3" s="1"/>
  <c r="AD220" i="3"/>
  <c r="BF220" i="3" s="1"/>
  <c r="BG220" i="3" s="1"/>
  <c r="L220" i="3"/>
  <c r="K220" i="3"/>
  <c r="J220" i="3"/>
  <c r="H220" i="3"/>
  <c r="F220" i="3"/>
  <c r="BC220" i="3" s="1"/>
  <c r="CD201" i="3"/>
  <c r="CC201" i="3"/>
  <c r="CB201" i="3"/>
  <c r="CA201" i="3"/>
  <c r="BZ201" i="3"/>
  <c r="BY201" i="3"/>
  <c r="BX201" i="3"/>
  <c r="BW201" i="3"/>
  <c r="BV201" i="3"/>
  <c r="BO201" i="3"/>
  <c r="BS201" i="3" s="1"/>
  <c r="BN201" i="3"/>
  <c r="BP201" i="3" s="1"/>
  <c r="BM201" i="3"/>
  <c r="BK201" i="3"/>
  <c r="BH201" i="3"/>
  <c r="BA201" i="3"/>
  <c r="AZ201" i="3"/>
  <c r="AX201" i="3"/>
  <c r="AR201" i="3"/>
  <c r="BJ201" i="3" s="1"/>
  <c r="AD201" i="3"/>
  <c r="BF201" i="3" s="1"/>
  <c r="BG201" i="3" s="1"/>
  <c r="L201" i="3"/>
  <c r="K201" i="3"/>
  <c r="J201" i="3"/>
  <c r="H201" i="3"/>
  <c r="F201" i="3"/>
  <c r="BC201" i="3" s="1"/>
  <c r="BL524" i="3" l="1"/>
  <c r="BL554" i="3"/>
  <c r="AT282" i="3"/>
  <c r="AE282" i="3"/>
  <c r="CE282" i="3"/>
  <c r="CF282" i="3" s="1"/>
  <c r="A282" i="3" s="1"/>
  <c r="CG282" i="3" s="1"/>
  <c r="BS271" i="3"/>
  <c r="BR271" i="3"/>
  <c r="BE271" i="3"/>
  <c r="BT271" i="3"/>
  <c r="BD271" i="3"/>
  <c r="BS248" i="3"/>
  <c r="BR248" i="3"/>
  <c r="BE248" i="3"/>
  <c r="BT248" i="3"/>
  <c r="BD248" i="3"/>
  <c r="AE226" i="3"/>
  <c r="AT226" i="3"/>
  <c r="CE226" i="3"/>
  <c r="CF226" i="3" s="1"/>
  <c r="A226" i="3" s="1"/>
  <c r="CG226" i="3" s="1"/>
  <c r="BQ498" i="3"/>
  <c r="BI498" i="3"/>
  <c r="I320" i="3"/>
  <c r="I303" i="3"/>
  <c r="I330" i="3"/>
  <c r="I352" i="3"/>
  <c r="BQ426" i="3"/>
  <c r="I375" i="3"/>
  <c r="BQ488" i="3"/>
  <c r="BI426" i="3"/>
  <c r="I498" i="3"/>
  <c r="BI435" i="3"/>
  <c r="I220" i="3"/>
  <c r="BL263" i="3"/>
  <c r="I418" i="3"/>
  <c r="I426" i="3"/>
  <c r="BL435" i="3"/>
  <c r="BI481" i="3"/>
  <c r="I509" i="3"/>
  <c r="I239" i="3"/>
  <c r="I251" i="3"/>
  <c r="I435" i="3"/>
  <c r="I447" i="3"/>
  <c r="I517" i="3"/>
  <c r="BQ562" i="3"/>
  <c r="I473" i="3"/>
  <c r="I481" i="3"/>
  <c r="I533" i="3"/>
  <c r="I544" i="3"/>
  <c r="I554" i="3"/>
  <c r="I562" i="3"/>
  <c r="BL562" i="3"/>
  <c r="BI562" i="3"/>
  <c r="BR562" i="3"/>
  <c r="BU562" i="3"/>
  <c r="BE562" i="3"/>
  <c r="BT562" i="3"/>
  <c r="BD562" i="3"/>
  <c r="BB562" i="3"/>
  <c r="BI554" i="3"/>
  <c r="BD554" i="3"/>
  <c r="BR554" i="3"/>
  <c r="BU554" i="3"/>
  <c r="BE554" i="3"/>
  <c r="BT554" i="3"/>
  <c r="BQ554" i="3"/>
  <c r="BB554" i="3"/>
  <c r="BL544" i="3"/>
  <c r="BI544" i="3"/>
  <c r="BQ544" i="3"/>
  <c r="BB544" i="3"/>
  <c r="BR544" i="3"/>
  <c r="BU544" i="3"/>
  <c r="BE544" i="3"/>
  <c r="BT544" i="3"/>
  <c r="BD544" i="3"/>
  <c r="BL533" i="3"/>
  <c r="BI533" i="3"/>
  <c r="BQ533" i="3"/>
  <c r="BR533" i="3"/>
  <c r="BU533" i="3"/>
  <c r="BE533" i="3"/>
  <c r="BT533" i="3"/>
  <c r="BD533" i="3"/>
  <c r="BB533" i="3"/>
  <c r="BI524" i="3"/>
  <c r="I524" i="3"/>
  <c r="BD524" i="3"/>
  <c r="BR524" i="3"/>
  <c r="BT524" i="3"/>
  <c r="BU524" i="3"/>
  <c r="BE524" i="3"/>
  <c r="BQ524" i="3"/>
  <c r="BB524" i="3"/>
  <c r="BL517" i="3"/>
  <c r="BD517" i="3"/>
  <c r="BR517" i="3"/>
  <c r="BU517" i="3"/>
  <c r="BE517" i="3"/>
  <c r="BT517" i="3"/>
  <c r="BQ517" i="3"/>
  <c r="BB517" i="3"/>
  <c r="BL509" i="3"/>
  <c r="BI509" i="3"/>
  <c r="BQ509" i="3"/>
  <c r="BR509" i="3"/>
  <c r="BU509" i="3"/>
  <c r="BE509" i="3"/>
  <c r="BT509" i="3"/>
  <c r="BD509" i="3"/>
  <c r="BB509" i="3"/>
  <c r="BL498" i="3"/>
  <c r="BU498" i="3"/>
  <c r="BD498" i="3"/>
  <c r="BR498" i="3"/>
  <c r="BE498" i="3"/>
  <c r="BT498" i="3"/>
  <c r="BB498" i="3"/>
  <c r="BL488" i="3"/>
  <c r="BI488" i="3"/>
  <c r="I488" i="3"/>
  <c r="BD488" i="3"/>
  <c r="BR488" i="3"/>
  <c r="BU488" i="3"/>
  <c r="BE488" i="3"/>
  <c r="BT488" i="3"/>
  <c r="BB488" i="3"/>
  <c r="BQ481" i="3"/>
  <c r="BT481" i="3"/>
  <c r="BD481" i="3"/>
  <c r="BB481" i="3"/>
  <c r="BE481" i="3"/>
  <c r="BU481" i="3"/>
  <c r="BR481" i="3"/>
  <c r="BL473" i="3"/>
  <c r="BI473" i="3"/>
  <c r="AE473" i="3"/>
  <c r="AT473" i="3"/>
  <c r="BC473" i="3"/>
  <c r="BE473" i="3" s="1"/>
  <c r="CE473" i="3"/>
  <c r="BQ473" i="3"/>
  <c r="BL447" i="3"/>
  <c r="BI447" i="3"/>
  <c r="BD447" i="3"/>
  <c r="BR447" i="3"/>
  <c r="BU447" i="3"/>
  <c r="BE447" i="3"/>
  <c r="BT447" i="3"/>
  <c r="BQ447" i="3"/>
  <c r="BB447" i="3"/>
  <c r="BQ435" i="3"/>
  <c r="CE435" i="3"/>
  <c r="AT435" i="3"/>
  <c r="AE435" i="3"/>
  <c r="BC435" i="3"/>
  <c r="BE435" i="3" s="1"/>
  <c r="BL426" i="3"/>
  <c r="BE426" i="3"/>
  <c r="BT426" i="3"/>
  <c r="BD426" i="3"/>
  <c r="BR426" i="3"/>
  <c r="BU426" i="3"/>
  <c r="BB426" i="3"/>
  <c r="BL418" i="3"/>
  <c r="BI418" i="3"/>
  <c r="BR418" i="3"/>
  <c r="BU418" i="3"/>
  <c r="BE418" i="3"/>
  <c r="BT418" i="3"/>
  <c r="BD418" i="3"/>
  <c r="BQ418" i="3"/>
  <c r="BB418" i="3"/>
  <c r="BL251" i="3"/>
  <c r="BI294" i="3"/>
  <c r="I368" i="3"/>
  <c r="BQ375" i="3"/>
  <c r="BI220" i="3"/>
  <c r="I263" i="3"/>
  <c r="BL285" i="3"/>
  <c r="BI201" i="3"/>
  <c r="BI229" i="3"/>
  <c r="I285" i="3"/>
  <c r="I294" i="3"/>
  <c r="I382" i="3"/>
  <c r="BL382" i="3"/>
  <c r="BI382" i="3"/>
  <c r="BQ382" i="3"/>
  <c r="BD382" i="3"/>
  <c r="BR382" i="3"/>
  <c r="BU382" i="3"/>
  <c r="BE382" i="3"/>
  <c r="BT382" i="3"/>
  <c r="BB382" i="3"/>
  <c r="BL375" i="3"/>
  <c r="BI375" i="3"/>
  <c r="BU375" i="3"/>
  <c r="BR375" i="3"/>
  <c r="BE375" i="3"/>
  <c r="BT375" i="3"/>
  <c r="BD375" i="3"/>
  <c r="BB375" i="3"/>
  <c r="BL368" i="3"/>
  <c r="BI368" i="3"/>
  <c r="BT368" i="3"/>
  <c r="BR368" i="3"/>
  <c r="BU368" i="3"/>
  <c r="BE368" i="3"/>
  <c r="BD368" i="3"/>
  <c r="BQ368" i="3"/>
  <c r="BB368" i="3"/>
  <c r="BL352" i="3"/>
  <c r="BI352" i="3"/>
  <c r="BQ352" i="3"/>
  <c r="BD352" i="3"/>
  <c r="BR352" i="3"/>
  <c r="BU352" i="3"/>
  <c r="BE352" i="3"/>
  <c r="BT352" i="3"/>
  <c r="BB352" i="3"/>
  <c r="BI330" i="3"/>
  <c r="BQ330" i="3"/>
  <c r="BU330" i="3"/>
  <c r="BE330" i="3"/>
  <c r="BT330" i="3"/>
  <c r="BR330" i="3"/>
  <c r="BD330" i="3"/>
  <c r="BB330" i="3"/>
  <c r="BL320" i="3"/>
  <c r="AE320" i="3"/>
  <c r="BI320" i="3"/>
  <c r="AT320" i="3"/>
  <c r="BC320" i="3"/>
  <c r="BD320" i="3" s="1"/>
  <c r="CE320" i="3"/>
  <c r="BS320" i="3"/>
  <c r="I311" i="3"/>
  <c r="BL311" i="3"/>
  <c r="BI311" i="3"/>
  <c r="BQ311" i="3"/>
  <c r="BU311" i="3"/>
  <c r="BE311" i="3"/>
  <c r="BT311" i="3"/>
  <c r="BD311" i="3"/>
  <c r="BR311" i="3"/>
  <c r="BB311" i="3"/>
  <c r="BL303" i="3"/>
  <c r="BI303" i="3"/>
  <c r="BQ303" i="3"/>
  <c r="BR303" i="3"/>
  <c r="BE303" i="3"/>
  <c r="BU303" i="3"/>
  <c r="BD303" i="3"/>
  <c r="BT303" i="3"/>
  <c r="BB303" i="3"/>
  <c r="BL294" i="3"/>
  <c r="BT294" i="3"/>
  <c r="BR294" i="3"/>
  <c r="BU294" i="3"/>
  <c r="BE294" i="3"/>
  <c r="BD294" i="3"/>
  <c r="BQ294" i="3"/>
  <c r="BB294" i="3"/>
  <c r="BI285" i="3"/>
  <c r="BR285" i="3"/>
  <c r="BT285" i="3"/>
  <c r="BD285" i="3"/>
  <c r="BU285" i="3"/>
  <c r="BE285" i="3"/>
  <c r="BQ285" i="3"/>
  <c r="BB285" i="3"/>
  <c r="BI263" i="3"/>
  <c r="BR263" i="3"/>
  <c r="BD263" i="3"/>
  <c r="BU263" i="3"/>
  <c r="BE263" i="3"/>
  <c r="BT263" i="3"/>
  <c r="BQ263" i="3"/>
  <c r="BB263" i="3"/>
  <c r="BI251" i="3"/>
  <c r="BR251" i="3"/>
  <c r="BU251" i="3"/>
  <c r="BE251" i="3"/>
  <c r="BT251" i="3"/>
  <c r="BD251" i="3"/>
  <c r="BQ251" i="3"/>
  <c r="BB251" i="3"/>
  <c r="BL239" i="3"/>
  <c r="BI239" i="3"/>
  <c r="BQ239" i="3"/>
  <c r="BE239" i="3"/>
  <c r="BT239" i="3"/>
  <c r="BD239" i="3"/>
  <c r="BR239" i="3"/>
  <c r="BU239" i="3"/>
  <c r="BB239" i="3"/>
  <c r="BL229" i="3"/>
  <c r="I229" i="3"/>
  <c r="BT229" i="3"/>
  <c r="BD229" i="3"/>
  <c r="BR229" i="3"/>
  <c r="BU229" i="3"/>
  <c r="BE229" i="3"/>
  <c r="BQ229" i="3"/>
  <c r="BB229" i="3"/>
  <c r="BL220" i="3"/>
  <c r="BT220" i="3"/>
  <c r="BR220" i="3"/>
  <c r="BU220" i="3"/>
  <c r="BE220" i="3"/>
  <c r="BD220" i="3"/>
  <c r="BQ220" i="3"/>
  <c r="BB220" i="3"/>
  <c r="BL201" i="3"/>
  <c r="I201" i="3"/>
  <c r="BT201" i="3"/>
  <c r="BR201" i="3"/>
  <c r="BU201" i="3"/>
  <c r="BE201" i="3"/>
  <c r="BD201" i="3"/>
  <c r="BQ201" i="3"/>
  <c r="BB201" i="3"/>
  <c r="CD195" i="3"/>
  <c r="CC195" i="3"/>
  <c r="CB195" i="3"/>
  <c r="CA195" i="3"/>
  <c r="BZ195" i="3"/>
  <c r="BY195" i="3"/>
  <c r="BX195" i="3"/>
  <c r="BW195" i="3"/>
  <c r="BV195" i="3"/>
  <c r="BO195" i="3"/>
  <c r="BQ195" i="3" s="1"/>
  <c r="BN195" i="3"/>
  <c r="BP195" i="3" s="1"/>
  <c r="BM195" i="3"/>
  <c r="BK195" i="3"/>
  <c r="BH195" i="3"/>
  <c r="BA195" i="3"/>
  <c r="AZ195" i="3"/>
  <c r="AX195" i="3"/>
  <c r="AR195" i="3"/>
  <c r="BJ195" i="3" s="1"/>
  <c r="AD195" i="3"/>
  <c r="BF195" i="3" s="1"/>
  <c r="BG195" i="3" s="1"/>
  <c r="L195" i="3"/>
  <c r="K195" i="3"/>
  <c r="J195" i="3"/>
  <c r="H195" i="3"/>
  <c r="F195" i="3"/>
  <c r="BB195" i="3" s="1"/>
  <c r="CD184" i="3"/>
  <c r="CC184" i="3"/>
  <c r="CB184" i="3"/>
  <c r="CA184" i="3"/>
  <c r="BZ184" i="3"/>
  <c r="BY184" i="3"/>
  <c r="BX184" i="3"/>
  <c r="BW184" i="3"/>
  <c r="BV184" i="3"/>
  <c r="BO184" i="3"/>
  <c r="BS184" i="3" s="1"/>
  <c r="BN184" i="3"/>
  <c r="BP184" i="3" s="1"/>
  <c r="BM184" i="3"/>
  <c r="BK184" i="3"/>
  <c r="BH184" i="3"/>
  <c r="BA184" i="3"/>
  <c r="AZ184" i="3"/>
  <c r="AX184" i="3"/>
  <c r="AR184" i="3"/>
  <c r="BJ184" i="3" s="1"/>
  <c r="AD184" i="3"/>
  <c r="BF184" i="3" s="1"/>
  <c r="BG184" i="3" s="1"/>
  <c r="L184" i="3"/>
  <c r="K184" i="3"/>
  <c r="J184" i="3"/>
  <c r="H184" i="3"/>
  <c r="F184" i="3"/>
  <c r="BC184" i="3" s="1"/>
  <c r="CD176" i="3"/>
  <c r="CC176" i="3"/>
  <c r="CB176" i="3"/>
  <c r="CA176" i="3"/>
  <c r="BZ176" i="3"/>
  <c r="BY176" i="3"/>
  <c r="BX176" i="3"/>
  <c r="BW176" i="3"/>
  <c r="BV176" i="3"/>
  <c r="BO176" i="3"/>
  <c r="BQ176" i="3" s="1"/>
  <c r="BN176" i="3"/>
  <c r="BP176" i="3" s="1"/>
  <c r="BM176" i="3"/>
  <c r="BK176" i="3"/>
  <c r="BH176" i="3"/>
  <c r="BA176" i="3"/>
  <c r="AZ176" i="3"/>
  <c r="AX176" i="3"/>
  <c r="AR176" i="3"/>
  <c r="BJ176" i="3" s="1"/>
  <c r="AD176" i="3"/>
  <c r="BF176" i="3" s="1"/>
  <c r="BG176" i="3" s="1"/>
  <c r="L176" i="3"/>
  <c r="K176" i="3"/>
  <c r="J176" i="3"/>
  <c r="H176" i="3"/>
  <c r="F176" i="3"/>
  <c r="BC176" i="3" s="1"/>
  <c r="CD168" i="3"/>
  <c r="CC168" i="3"/>
  <c r="CB168" i="3"/>
  <c r="CA168" i="3"/>
  <c r="BZ168" i="3"/>
  <c r="BY168" i="3"/>
  <c r="BX168" i="3"/>
  <c r="BW168" i="3"/>
  <c r="BV168" i="3"/>
  <c r="BO168" i="3"/>
  <c r="BS168" i="3" s="1"/>
  <c r="BN168" i="3"/>
  <c r="BP168" i="3" s="1"/>
  <c r="BM168" i="3"/>
  <c r="BK168" i="3"/>
  <c r="BH168" i="3"/>
  <c r="BA168" i="3"/>
  <c r="AZ168" i="3"/>
  <c r="AX168" i="3"/>
  <c r="AR168" i="3"/>
  <c r="BJ168" i="3" s="1"/>
  <c r="AD168" i="3"/>
  <c r="BF168" i="3" s="1"/>
  <c r="BG168" i="3" s="1"/>
  <c r="L168" i="3"/>
  <c r="K168" i="3"/>
  <c r="J168" i="3"/>
  <c r="H168" i="3"/>
  <c r="F168" i="3"/>
  <c r="BC168" i="3" s="1"/>
  <c r="CD154" i="3"/>
  <c r="CC154" i="3"/>
  <c r="CB154" i="3"/>
  <c r="CA154" i="3"/>
  <c r="BZ154" i="3"/>
  <c r="BY154" i="3"/>
  <c r="BX154" i="3"/>
  <c r="BW154" i="3"/>
  <c r="BV154" i="3"/>
  <c r="BO154" i="3"/>
  <c r="BS154" i="3" s="1"/>
  <c r="BN154" i="3"/>
  <c r="BP154" i="3" s="1"/>
  <c r="BM154" i="3"/>
  <c r="BK154" i="3"/>
  <c r="BH154" i="3"/>
  <c r="BA154" i="3"/>
  <c r="AZ154" i="3"/>
  <c r="AX154" i="3"/>
  <c r="AR154" i="3"/>
  <c r="BJ154" i="3" s="1"/>
  <c r="AD154" i="3"/>
  <c r="BF154" i="3" s="1"/>
  <c r="BG154" i="3" s="1"/>
  <c r="L154" i="3"/>
  <c r="K154" i="3"/>
  <c r="J154" i="3"/>
  <c r="H154" i="3"/>
  <c r="F154" i="3"/>
  <c r="BC154" i="3" s="1"/>
  <c r="CD147" i="3"/>
  <c r="CC147" i="3"/>
  <c r="CB147" i="3"/>
  <c r="CA147" i="3"/>
  <c r="BZ147" i="3"/>
  <c r="BY147" i="3"/>
  <c r="BX147" i="3"/>
  <c r="BW147" i="3"/>
  <c r="BV147" i="3"/>
  <c r="BO147" i="3"/>
  <c r="BQ147" i="3" s="1"/>
  <c r="BN147" i="3"/>
  <c r="BP147" i="3" s="1"/>
  <c r="BM147" i="3"/>
  <c r="BK147" i="3"/>
  <c r="BH147" i="3"/>
  <c r="BA147" i="3"/>
  <c r="AZ147" i="3"/>
  <c r="AX147" i="3"/>
  <c r="AR147" i="3"/>
  <c r="BJ147" i="3" s="1"/>
  <c r="AD147" i="3"/>
  <c r="BF147" i="3" s="1"/>
  <c r="BG147" i="3" s="1"/>
  <c r="L147" i="3"/>
  <c r="K147" i="3"/>
  <c r="J147" i="3"/>
  <c r="H147" i="3"/>
  <c r="F147" i="3"/>
  <c r="BC147" i="3" s="1"/>
  <c r="CD138" i="3"/>
  <c r="CC138" i="3"/>
  <c r="CB138" i="3"/>
  <c r="CA138" i="3"/>
  <c r="BZ138" i="3"/>
  <c r="BY138" i="3"/>
  <c r="BX138" i="3"/>
  <c r="BW138" i="3"/>
  <c r="BV138" i="3"/>
  <c r="BO138" i="3"/>
  <c r="BS138" i="3" s="1"/>
  <c r="BN138" i="3"/>
  <c r="BP138" i="3" s="1"/>
  <c r="BM138" i="3"/>
  <c r="BK138" i="3"/>
  <c r="BH138" i="3"/>
  <c r="BA138" i="3"/>
  <c r="AZ138" i="3"/>
  <c r="AX138" i="3"/>
  <c r="AR138" i="3"/>
  <c r="BJ138" i="3" s="1"/>
  <c r="AD138" i="3"/>
  <c r="BF138" i="3" s="1"/>
  <c r="BG138" i="3" s="1"/>
  <c r="L138" i="3"/>
  <c r="K138" i="3"/>
  <c r="J138" i="3"/>
  <c r="H138" i="3"/>
  <c r="F138" i="3"/>
  <c r="BC138" i="3" s="1"/>
  <c r="CD128" i="3"/>
  <c r="CC128" i="3"/>
  <c r="CB128" i="3"/>
  <c r="CA128" i="3"/>
  <c r="BZ128" i="3"/>
  <c r="BY128" i="3"/>
  <c r="BX128" i="3"/>
  <c r="BW128" i="3"/>
  <c r="BV128" i="3"/>
  <c r="BO128" i="3"/>
  <c r="BS128" i="3" s="1"/>
  <c r="BN128" i="3"/>
  <c r="BP128" i="3" s="1"/>
  <c r="BM128" i="3"/>
  <c r="BK128" i="3"/>
  <c r="BH128" i="3"/>
  <c r="BA128" i="3"/>
  <c r="AZ128" i="3"/>
  <c r="I128" i="3" s="1"/>
  <c r="AX128" i="3"/>
  <c r="AR128" i="3"/>
  <c r="BJ128" i="3" s="1"/>
  <c r="AD128" i="3"/>
  <c r="L128" i="3"/>
  <c r="K128" i="3"/>
  <c r="J128" i="3"/>
  <c r="H128" i="3"/>
  <c r="F128" i="3"/>
  <c r="BB128" i="3" s="1"/>
  <c r="CD119" i="3"/>
  <c r="CC119" i="3"/>
  <c r="CB119" i="3"/>
  <c r="CA119" i="3"/>
  <c r="BZ119" i="3"/>
  <c r="BY119" i="3"/>
  <c r="BX119" i="3"/>
  <c r="BW119" i="3"/>
  <c r="BV119" i="3"/>
  <c r="BO119" i="3"/>
  <c r="BQ119" i="3" s="1"/>
  <c r="BN119" i="3"/>
  <c r="BP119" i="3" s="1"/>
  <c r="BM119" i="3"/>
  <c r="BK119" i="3"/>
  <c r="BH119" i="3"/>
  <c r="BA119" i="3"/>
  <c r="AZ119" i="3"/>
  <c r="I119" i="3" s="1"/>
  <c r="AX119" i="3"/>
  <c r="AR119" i="3"/>
  <c r="BJ119" i="3" s="1"/>
  <c r="AD119" i="3"/>
  <c r="BF119" i="3" s="1"/>
  <c r="BG119" i="3" s="1"/>
  <c r="L119" i="3"/>
  <c r="K119" i="3"/>
  <c r="J119" i="3"/>
  <c r="H119" i="3"/>
  <c r="F119" i="3"/>
  <c r="BC119" i="3" s="1"/>
  <c r="CD107" i="3"/>
  <c r="CC107" i="3"/>
  <c r="CB107" i="3"/>
  <c r="CA107" i="3"/>
  <c r="BZ107" i="3"/>
  <c r="BY107" i="3"/>
  <c r="BX107" i="3"/>
  <c r="BW107" i="3"/>
  <c r="BV107" i="3"/>
  <c r="BO107" i="3"/>
  <c r="BS107" i="3" s="1"/>
  <c r="BN107" i="3"/>
  <c r="BP107" i="3" s="1"/>
  <c r="BM107" i="3"/>
  <c r="BK107" i="3"/>
  <c r="BH107" i="3"/>
  <c r="BA107" i="3"/>
  <c r="AZ107" i="3"/>
  <c r="I107" i="3" s="1"/>
  <c r="AX107" i="3"/>
  <c r="AR107" i="3"/>
  <c r="BJ107" i="3" s="1"/>
  <c r="AD107" i="3"/>
  <c r="BF107" i="3" s="1"/>
  <c r="BG107" i="3" s="1"/>
  <c r="L107" i="3"/>
  <c r="K107" i="3"/>
  <c r="J107" i="3"/>
  <c r="H107" i="3"/>
  <c r="F107" i="3"/>
  <c r="BC107" i="3" s="1"/>
  <c r="CF271" i="3" l="1"/>
  <c r="A271" i="3" s="1"/>
  <c r="CG271" i="3" s="1"/>
  <c r="CH271" i="3" s="1"/>
  <c r="CI282" i="3"/>
  <c r="CH282" i="3"/>
  <c r="CF248" i="3"/>
  <c r="A248" i="3" s="1"/>
  <c r="CG248" i="3" s="1"/>
  <c r="CH248" i="3" s="1"/>
  <c r="CI226" i="3"/>
  <c r="CH226" i="3"/>
  <c r="AT195" i="3"/>
  <c r="AT562" i="3"/>
  <c r="AE562" i="3"/>
  <c r="CE562" i="3"/>
  <c r="CF562" i="3" s="1"/>
  <c r="A562" i="3" s="1"/>
  <c r="CG562" i="3" s="1"/>
  <c r="AE554" i="3"/>
  <c r="AT554" i="3"/>
  <c r="CE554" i="3"/>
  <c r="CF554" i="3"/>
  <c r="A554" i="3" s="1"/>
  <c r="CG554" i="3" s="1"/>
  <c r="CE544" i="3"/>
  <c r="CF544" i="3" s="1"/>
  <c r="A544" i="3" s="1"/>
  <c r="CG544" i="3" s="1"/>
  <c r="AE544" i="3"/>
  <c r="AT544" i="3"/>
  <c r="AT533" i="3"/>
  <c r="AE533" i="3"/>
  <c r="CE533" i="3"/>
  <c r="CF533" i="3"/>
  <c r="A533" i="3" s="1"/>
  <c r="CG533" i="3" s="1"/>
  <c r="AE524" i="3"/>
  <c r="AT524" i="3"/>
  <c r="CE524" i="3"/>
  <c r="CF524" i="3"/>
  <c r="A524" i="3" s="1"/>
  <c r="CG524" i="3" s="1"/>
  <c r="AE517" i="3"/>
  <c r="AT517" i="3"/>
  <c r="CE517" i="3"/>
  <c r="CF517" i="3"/>
  <c r="A517" i="3" s="1"/>
  <c r="CG517" i="3" s="1"/>
  <c r="AT509" i="3"/>
  <c r="AE509" i="3"/>
  <c r="CE509" i="3"/>
  <c r="CF509" i="3"/>
  <c r="A509" i="3" s="1"/>
  <c r="CG509" i="3" s="1"/>
  <c r="BU473" i="3"/>
  <c r="AT498" i="3"/>
  <c r="AE498" i="3"/>
  <c r="CE498" i="3"/>
  <c r="CF498" i="3"/>
  <c r="A498" i="3" s="1"/>
  <c r="CG498" i="3" s="1"/>
  <c r="AT488" i="3"/>
  <c r="AE488" i="3"/>
  <c r="CE488" i="3"/>
  <c r="CF488" i="3"/>
  <c r="A488" i="3" s="1"/>
  <c r="CG488" i="3" s="1"/>
  <c r="BD473" i="3"/>
  <c r="CF473" i="3" s="1"/>
  <c r="A473" i="3" s="1"/>
  <c r="CG473" i="3" s="1"/>
  <c r="CH473" i="3" s="1"/>
  <c r="AT481" i="3"/>
  <c r="AE481" i="3"/>
  <c r="CE481" i="3"/>
  <c r="CF481" i="3" s="1"/>
  <c r="A481" i="3" s="1"/>
  <c r="CG481" i="3" s="1"/>
  <c r="BR473" i="3"/>
  <c r="BT473" i="3"/>
  <c r="AE447" i="3"/>
  <c r="AT447" i="3"/>
  <c r="CE447" i="3"/>
  <c r="CF447" i="3" s="1"/>
  <c r="A447" i="3" s="1"/>
  <c r="CG447" i="3" s="1"/>
  <c r="BR435" i="3"/>
  <c r="BD435" i="3"/>
  <c r="CF435" i="3" s="1"/>
  <c r="A435" i="3" s="1"/>
  <c r="CG435" i="3" s="1"/>
  <c r="CH435" i="3" s="1"/>
  <c r="BT435" i="3"/>
  <c r="BU435" i="3"/>
  <c r="AT426" i="3"/>
  <c r="AE426" i="3"/>
  <c r="CE426" i="3"/>
  <c r="CF426" i="3"/>
  <c r="A426" i="3" s="1"/>
  <c r="CG426" i="3" s="1"/>
  <c r="AT418" i="3"/>
  <c r="AE418" i="3"/>
  <c r="CE418" i="3"/>
  <c r="CF418" i="3"/>
  <c r="A418" i="3" s="1"/>
  <c r="CG418" i="3" s="1"/>
  <c r="AT382" i="3"/>
  <c r="AE382" i="3"/>
  <c r="CE382" i="3"/>
  <c r="CF382" i="3"/>
  <c r="A382" i="3" s="1"/>
  <c r="CG382" i="3" s="1"/>
  <c r="AT375" i="3"/>
  <c r="AE375" i="3"/>
  <c r="CE375" i="3"/>
  <c r="CF375" i="3" s="1"/>
  <c r="A375" i="3" s="1"/>
  <c r="CG375" i="3" s="1"/>
  <c r="AE368" i="3"/>
  <c r="AT368" i="3"/>
  <c r="CE368" i="3"/>
  <c r="CF368" i="3"/>
  <c r="A368" i="3" s="1"/>
  <c r="CG368" i="3" s="1"/>
  <c r="AT352" i="3"/>
  <c r="AE352" i="3"/>
  <c r="CE352" i="3"/>
  <c r="CF352" i="3" s="1"/>
  <c r="A352" i="3" s="1"/>
  <c r="CG352" i="3" s="1"/>
  <c r="AT330" i="3"/>
  <c r="AE330" i="3"/>
  <c r="CE330" i="3"/>
  <c r="CF330" i="3"/>
  <c r="A330" i="3" s="1"/>
  <c r="CG330" i="3" s="1"/>
  <c r="BU320" i="3"/>
  <c r="BT320" i="3"/>
  <c r="BR320" i="3"/>
  <c r="BE320" i="3"/>
  <c r="CF320" i="3" s="1"/>
  <c r="A320" i="3" s="1"/>
  <c r="CG320" i="3" s="1"/>
  <c r="AT311" i="3"/>
  <c r="AE311" i="3"/>
  <c r="CE311" i="3"/>
  <c r="CF311" i="3"/>
  <c r="A311" i="3" s="1"/>
  <c r="CG311" i="3" s="1"/>
  <c r="CE303" i="3"/>
  <c r="CF303" i="3" s="1"/>
  <c r="A303" i="3" s="1"/>
  <c r="CG303" i="3" s="1"/>
  <c r="AE303" i="3"/>
  <c r="AT303" i="3"/>
  <c r="AE294" i="3"/>
  <c r="AT294" i="3"/>
  <c r="CE294" i="3"/>
  <c r="CF294" i="3" s="1"/>
  <c r="A294" i="3" s="1"/>
  <c r="CG294" i="3" s="1"/>
  <c r="AE285" i="3"/>
  <c r="AT285" i="3"/>
  <c r="CE285" i="3"/>
  <c r="CF285" i="3" s="1"/>
  <c r="A285" i="3" s="1"/>
  <c r="CG285" i="3" s="1"/>
  <c r="AE263" i="3"/>
  <c r="AT263" i="3"/>
  <c r="CE263" i="3"/>
  <c r="CF263" i="3" s="1"/>
  <c r="A263" i="3" s="1"/>
  <c r="CG263" i="3" s="1"/>
  <c r="AE251" i="3"/>
  <c r="AT251" i="3"/>
  <c r="CE251" i="3"/>
  <c r="CF251" i="3" s="1"/>
  <c r="A251" i="3" s="1"/>
  <c r="CG251" i="3" s="1"/>
  <c r="AT239" i="3"/>
  <c r="AE239" i="3"/>
  <c r="CE239" i="3"/>
  <c r="CF239" i="3"/>
  <c r="A239" i="3" s="1"/>
  <c r="CG239" i="3" s="1"/>
  <c r="AE229" i="3"/>
  <c r="AT229" i="3"/>
  <c r="CE229" i="3"/>
  <c r="CF229" i="3" s="1"/>
  <c r="A229" i="3" s="1"/>
  <c r="CG229" i="3" s="1"/>
  <c r="AE220" i="3"/>
  <c r="AT220" i="3"/>
  <c r="CE220" i="3"/>
  <c r="CF220" i="3" s="1"/>
  <c r="A220" i="3" s="1"/>
  <c r="CG220" i="3" s="1"/>
  <c r="AE201" i="3"/>
  <c r="AT201" i="3"/>
  <c r="CE201" i="3"/>
  <c r="CF201" i="3"/>
  <c r="A201" i="3" s="1"/>
  <c r="CG201" i="3" s="1"/>
  <c r="BI119" i="3"/>
  <c r="BI154" i="3"/>
  <c r="BI176" i="3"/>
  <c r="BC195" i="3"/>
  <c r="BU195" i="3" s="1"/>
  <c r="I147" i="3"/>
  <c r="BI184" i="3"/>
  <c r="AT128" i="3"/>
  <c r="I168" i="3"/>
  <c r="I176" i="3"/>
  <c r="BL176" i="3"/>
  <c r="BS176" i="3"/>
  <c r="BL195" i="3"/>
  <c r="BI195" i="3"/>
  <c r="BS195" i="3"/>
  <c r="AE195" i="3"/>
  <c r="I195" i="3"/>
  <c r="CE195" i="3"/>
  <c r="BL184" i="3"/>
  <c r="BT184" i="3"/>
  <c r="BD184" i="3"/>
  <c r="BB184" i="3"/>
  <c r="CE184" i="3" s="1"/>
  <c r="I184" i="3"/>
  <c r="BE184" i="3"/>
  <c r="BU184" i="3"/>
  <c r="BQ184" i="3"/>
  <c r="BR184" i="3"/>
  <c r="BR176" i="3"/>
  <c r="BT176" i="3"/>
  <c r="BD176" i="3"/>
  <c r="BU176" i="3"/>
  <c r="BE176" i="3"/>
  <c r="BB176" i="3"/>
  <c r="I154" i="3"/>
  <c r="BL168" i="3"/>
  <c r="BI168" i="3"/>
  <c r="BD168" i="3"/>
  <c r="BR168" i="3"/>
  <c r="BT168" i="3"/>
  <c r="BU168" i="3"/>
  <c r="BE168" i="3"/>
  <c r="BQ168" i="3"/>
  <c r="BB168" i="3"/>
  <c r="BL154" i="3"/>
  <c r="BQ154" i="3"/>
  <c r="BB154" i="3"/>
  <c r="CE154" i="3" s="1"/>
  <c r="BR154" i="3"/>
  <c r="BE154" i="3"/>
  <c r="BU154" i="3"/>
  <c r="BD154" i="3"/>
  <c r="BT154" i="3"/>
  <c r="BL147" i="3"/>
  <c r="BI147" i="3"/>
  <c r="BB147" i="3"/>
  <c r="CE147" i="3" s="1"/>
  <c r="BT147" i="3"/>
  <c r="BE147" i="3"/>
  <c r="BU147" i="3"/>
  <c r="BS147" i="3"/>
  <c r="BD147" i="3"/>
  <c r="BR147" i="3"/>
  <c r="BL138" i="3"/>
  <c r="BI138" i="3"/>
  <c r="I138" i="3"/>
  <c r="BR138" i="3"/>
  <c r="BU138" i="3"/>
  <c r="BE138" i="3"/>
  <c r="BT138" i="3"/>
  <c r="BD138" i="3"/>
  <c r="BB138" i="3"/>
  <c r="BQ138" i="3"/>
  <c r="BL128" i="3"/>
  <c r="BI128" i="3"/>
  <c r="BQ128" i="3"/>
  <c r="BC128" i="3"/>
  <c r="BE128" i="3" s="1"/>
  <c r="CE128" i="3"/>
  <c r="BF128" i="3"/>
  <c r="BG128" i="3" s="1"/>
  <c r="AE128" i="3" s="1"/>
  <c r="BL119" i="3"/>
  <c r="BS119" i="3"/>
  <c r="BT119" i="3"/>
  <c r="BR119" i="3"/>
  <c r="BD119" i="3"/>
  <c r="BU119" i="3"/>
  <c r="BE119" i="3"/>
  <c r="BB119" i="3"/>
  <c r="BL107" i="3"/>
  <c r="BI107" i="3"/>
  <c r="BR107" i="3"/>
  <c r="BT107" i="3"/>
  <c r="BE107" i="3"/>
  <c r="BD107" i="3"/>
  <c r="BU107" i="3"/>
  <c r="BQ107" i="3"/>
  <c r="BB107" i="3"/>
  <c r="CD34" i="3"/>
  <c r="CC34" i="3"/>
  <c r="CB34" i="3"/>
  <c r="CA34" i="3"/>
  <c r="BZ34" i="3"/>
  <c r="BY34" i="3"/>
  <c r="BX34" i="3"/>
  <c r="BW34" i="3"/>
  <c r="BV34" i="3"/>
  <c r="BO34" i="3"/>
  <c r="BQ34" i="3" s="1"/>
  <c r="BN34" i="3"/>
  <c r="BP34" i="3" s="1"/>
  <c r="BK34" i="3"/>
  <c r="BH34" i="3"/>
  <c r="BA34" i="3"/>
  <c r="AZ34" i="3"/>
  <c r="AX34" i="3"/>
  <c r="AR34" i="3"/>
  <c r="BJ34" i="3" s="1"/>
  <c r="BM34" i="3" s="1"/>
  <c r="AD34" i="3"/>
  <c r="BF34" i="3" s="1"/>
  <c r="BG34" i="3" s="1"/>
  <c r="L34" i="3"/>
  <c r="K34" i="3"/>
  <c r="J34" i="3"/>
  <c r="H34" i="3"/>
  <c r="F34" i="3"/>
  <c r="BC34" i="3" s="1"/>
  <c r="CD33" i="3"/>
  <c r="CC33" i="3"/>
  <c r="CB33" i="3"/>
  <c r="CA33" i="3"/>
  <c r="BZ33" i="3"/>
  <c r="BY33" i="3"/>
  <c r="BX33" i="3"/>
  <c r="BW33" i="3"/>
  <c r="BV33" i="3"/>
  <c r="BO33" i="3"/>
  <c r="BQ33" i="3" s="1"/>
  <c r="BN33" i="3"/>
  <c r="BP33" i="3" s="1"/>
  <c r="BK33" i="3"/>
  <c r="BH33" i="3"/>
  <c r="BA33" i="3"/>
  <c r="AZ33" i="3"/>
  <c r="AX33" i="3"/>
  <c r="AR33" i="3"/>
  <c r="BJ33" i="3" s="1"/>
  <c r="BM33" i="3" s="1"/>
  <c r="AD33" i="3"/>
  <c r="BF33" i="3" s="1"/>
  <c r="BG33" i="3" s="1"/>
  <c r="L33" i="3"/>
  <c r="K33" i="3"/>
  <c r="J33" i="3"/>
  <c r="H33" i="3"/>
  <c r="F33" i="3"/>
  <c r="BC33" i="3" s="1"/>
  <c r="CD15" i="3"/>
  <c r="CC15" i="3"/>
  <c r="CB15" i="3"/>
  <c r="CA15" i="3"/>
  <c r="BZ15" i="3"/>
  <c r="BY15" i="3"/>
  <c r="BX15" i="3"/>
  <c r="BW15" i="3"/>
  <c r="BV15" i="3"/>
  <c r="BO15" i="3"/>
  <c r="BQ15" i="3" s="1"/>
  <c r="BN15" i="3"/>
  <c r="BP15" i="3" s="1"/>
  <c r="BK15" i="3"/>
  <c r="BH15" i="3"/>
  <c r="BA15" i="3"/>
  <c r="AZ15" i="3"/>
  <c r="AX15" i="3"/>
  <c r="AR15" i="3"/>
  <c r="BJ15" i="3" s="1"/>
  <c r="BM15" i="3" s="1"/>
  <c r="AD15" i="3"/>
  <c r="BF15" i="3" s="1"/>
  <c r="BG15" i="3" s="1"/>
  <c r="L15" i="3"/>
  <c r="K15" i="3"/>
  <c r="J15" i="3"/>
  <c r="H15" i="3"/>
  <c r="F15" i="3"/>
  <c r="BC15" i="3" s="1"/>
  <c r="CI271" i="3" l="1"/>
  <c r="CI248" i="3"/>
  <c r="CI562" i="3"/>
  <c r="CH562" i="3"/>
  <c r="CI554" i="3"/>
  <c r="CH554" i="3"/>
  <c r="CI544" i="3"/>
  <c r="CH544" i="3"/>
  <c r="CI533" i="3"/>
  <c r="CH533" i="3"/>
  <c r="CI524" i="3"/>
  <c r="CH524" i="3"/>
  <c r="CI517" i="3"/>
  <c r="CH517" i="3"/>
  <c r="CI509" i="3"/>
  <c r="CH509" i="3"/>
  <c r="CI498" i="3"/>
  <c r="CH498" i="3"/>
  <c r="CI435" i="3"/>
  <c r="CI488" i="3"/>
  <c r="CH488" i="3"/>
  <c r="CI473" i="3"/>
  <c r="CH481" i="3"/>
  <c r="CI481" i="3"/>
  <c r="CI447" i="3"/>
  <c r="CH447" i="3"/>
  <c r="CI426" i="3"/>
  <c r="CH426" i="3"/>
  <c r="CI418" i="3"/>
  <c r="CH418" i="3"/>
  <c r="CI382" i="3"/>
  <c r="CH382" i="3"/>
  <c r="CI375" i="3"/>
  <c r="CH375" i="3"/>
  <c r="CI368" i="3"/>
  <c r="CH368" i="3"/>
  <c r="CI352" i="3"/>
  <c r="CH352" i="3"/>
  <c r="CI330" i="3"/>
  <c r="CH330" i="3"/>
  <c r="CI320" i="3"/>
  <c r="CH320" i="3"/>
  <c r="CI311" i="3"/>
  <c r="CH311" i="3"/>
  <c r="CH303" i="3"/>
  <c r="CI303" i="3"/>
  <c r="CI294" i="3"/>
  <c r="CH294" i="3"/>
  <c r="CI285" i="3"/>
  <c r="CH285" i="3"/>
  <c r="CI263" i="3"/>
  <c r="CH263" i="3"/>
  <c r="CI251" i="3"/>
  <c r="CH251" i="3"/>
  <c r="CI239" i="3"/>
  <c r="CH239" i="3"/>
  <c r="CH229" i="3"/>
  <c r="CI229" i="3"/>
  <c r="CI220" i="3"/>
  <c r="CH220" i="3"/>
  <c r="CI201" i="3"/>
  <c r="CH201" i="3"/>
  <c r="I33" i="3"/>
  <c r="BE195" i="3"/>
  <c r="BT195" i="3"/>
  <c r="BR195" i="3"/>
  <c r="BD195" i="3"/>
  <c r="BI33" i="3"/>
  <c r="BR34" i="3"/>
  <c r="I15" i="3"/>
  <c r="CF184" i="3"/>
  <c r="A184" i="3" s="1"/>
  <c r="CG184" i="3" s="1"/>
  <c r="AT184" i="3"/>
  <c r="AE184" i="3"/>
  <c r="AT176" i="3"/>
  <c r="AE176" i="3"/>
  <c r="CE176" i="3"/>
  <c r="CF176" i="3" s="1"/>
  <c r="A176" i="3" s="1"/>
  <c r="CG176" i="3" s="1"/>
  <c r="AT168" i="3"/>
  <c r="AE168" i="3"/>
  <c r="CE168" i="3"/>
  <c r="CF168" i="3" s="1"/>
  <c r="A168" i="3" s="1"/>
  <c r="CG168" i="3" s="1"/>
  <c r="CF154" i="3"/>
  <c r="A154" i="3" s="1"/>
  <c r="CG154" i="3" s="1"/>
  <c r="AT154" i="3"/>
  <c r="AE154" i="3"/>
  <c r="CF147" i="3"/>
  <c r="A147" i="3" s="1"/>
  <c r="CG147" i="3" s="1"/>
  <c r="AT147" i="3"/>
  <c r="AE147" i="3"/>
  <c r="AT138" i="3"/>
  <c r="AE138" i="3"/>
  <c r="CE138" i="3"/>
  <c r="CF138" i="3" s="1"/>
  <c r="A138" i="3" s="1"/>
  <c r="CG138" i="3" s="1"/>
  <c r="BT128" i="3"/>
  <c r="BR128" i="3"/>
  <c r="BD128" i="3"/>
  <c r="CF128" i="3" s="1"/>
  <c r="A128" i="3" s="1"/>
  <c r="CG128" i="3" s="1"/>
  <c r="BU128" i="3"/>
  <c r="AT119" i="3"/>
  <c r="AE119" i="3"/>
  <c r="CE119" i="3"/>
  <c r="CF119" i="3" s="1"/>
  <c r="A119" i="3" s="1"/>
  <c r="CG119" i="3" s="1"/>
  <c r="AT107" i="3"/>
  <c r="AE107" i="3"/>
  <c r="CE107" i="3"/>
  <c r="CF107" i="3" s="1"/>
  <c r="A107" i="3" s="1"/>
  <c r="CG107" i="3" s="1"/>
  <c r="BI34" i="3"/>
  <c r="I34" i="3"/>
  <c r="BL34" i="3"/>
  <c r="BL33" i="3"/>
  <c r="BS33" i="3"/>
  <c r="BB34" i="3"/>
  <c r="CE34" i="3" s="1"/>
  <c r="BB33" i="3"/>
  <c r="BS34" i="3"/>
  <c r="BD34" i="3"/>
  <c r="BT34" i="3"/>
  <c r="BE34" i="3"/>
  <c r="BU34" i="3"/>
  <c r="BD33" i="3"/>
  <c r="BT33" i="3"/>
  <c r="BE33" i="3"/>
  <c r="BU33" i="3"/>
  <c r="BR33" i="3"/>
  <c r="BL15" i="3"/>
  <c r="BI15" i="3"/>
  <c r="BT15" i="3"/>
  <c r="BD15" i="3"/>
  <c r="BR15" i="3"/>
  <c r="BU15" i="3"/>
  <c r="BE15" i="3"/>
  <c r="BB15" i="3"/>
  <c r="BS15" i="3"/>
  <c r="CD17" i="3"/>
  <c r="CC17" i="3"/>
  <c r="CB17" i="3"/>
  <c r="CA17" i="3"/>
  <c r="BZ17" i="3"/>
  <c r="BY17" i="3"/>
  <c r="BX17" i="3"/>
  <c r="BW17" i="3"/>
  <c r="BV17" i="3"/>
  <c r="BO17" i="3"/>
  <c r="BN17" i="3"/>
  <c r="BP17" i="3" s="1"/>
  <c r="BK17" i="3"/>
  <c r="BH17" i="3"/>
  <c r="BA17" i="3"/>
  <c r="AZ17" i="3"/>
  <c r="AX17" i="3"/>
  <c r="AR17" i="3"/>
  <c r="BJ17" i="3" s="1"/>
  <c r="BM17" i="3" s="1"/>
  <c r="AD17" i="3"/>
  <c r="BF17" i="3" s="1"/>
  <c r="BG17" i="3" s="1"/>
  <c r="L17" i="3"/>
  <c r="K17" i="3"/>
  <c r="J17" i="3"/>
  <c r="H17" i="3"/>
  <c r="F17" i="3"/>
  <c r="BC17" i="3" s="1"/>
  <c r="CD16" i="3"/>
  <c r="CC16" i="3"/>
  <c r="CB16" i="3"/>
  <c r="CA16" i="3"/>
  <c r="BZ16" i="3"/>
  <c r="BY16" i="3"/>
  <c r="BX16" i="3"/>
  <c r="BW16" i="3"/>
  <c r="BV16" i="3"/>
  <c r="BO16" i="3"/>
  <c r="BQ16" i="3" s="1"/>
  <c r="BN16" i="3"/>
  <c r="BP16" i="3" s="1"/>
  <c r="BK16" i="3"/>
  <c r="BH16" i="3"/>
  <c r="BA16" i="3"/>
  <c r="AZ16" i="3"/>
  <c r="AX16" i="3"/>
  <c r="AR16" i="3"/>
  <c r="BJ16" i="3" s="1"/>
  <c r="BM16" i="3" s="1"/>
  <c r="AD16" i="3"/>
  <c r="BF16" i="3" s="1"/>
  <c r="BG16" i="3" s="1"/>
  <c r="L16" i="3"/>
  <c r="K16" i="3"/>
  <c r="J16" i="3"/>
  <c r="H16" i="3"/>
  <c r="F16" i="3"/>
  <c r="BC16" i="3" s="1"/>
  <c r="CF195" i="3" l="1"/>
  <c r="A195" i="3" s="1"/>
  <c r="CG195" i="3" s="1"/>
  <c r="CH195" i="3" s="1"/>
  <c r="CH184" i="3"/>
  <c r="CI184" i="3"/>
  <c r="CI176" i="3"/>
  <c r="CH176" i="3"/>
  <c r="CI168" i="3"/>
  <c r="CH168" i="3"/>
  <c r="CH154" i="3"/>
  <c r="CI154" i="3"/>
  <c r="CI147" i="3"/>
  <c r="CH147" i="3"/>
  <c r="CI138" i="3"/>
  <c r="CH138" i="3"/>
  <c r="CH128" i="3"/>
  <c r="CI128" i="3"/>
  <c r="CI119" i="3"/>
  <c r="CH119" i="3"/>
  <c r="CI107" i="3"/>
  <c r="CH107" i="3"/>
  <c r="CF34" i="3"/>
  <c r="A34" i="3" s="1"/>
  <c r="CG34" i="3" s="1"/>
  <c r="AE34" i="3"/>
  <c r="AT34" i="3"/>
  <c r="AE33" i="3"/>
  <c r="AT33" i="3"/>
  <c r="CE33" i="3"/>
  <c r="CF33" i="3" s="1"/>
  <c r="A33" i="3" s="1"/>
  <c r="CG33" i="3" s="1"/>
  <c r="AE15" i="3"/>
  <c r="AT15" i="3"/>
  <c r="CE15" i="3"/>
  <c r="CF15" i="3"/>
  <c r="A15" i="3" s="1"/>
  <c r="CG15" i="3" s="1"/>
  <c r="I17" i="3"/>
  <c r="BU16" i="3"/>
  <c r="BS16" i="3"/>
  <c r="BB16" i="3"/>
  <c r="CE16" i="3" s="1"/>
  <c r="I16" i="3"/>
  <c r="BL17" i="3"/>
  <c r="BL16" i="3"/>
  <c r="BI17" i="3"/>
  <c r="BI16" i="3"/>
  <c r="BS17" i="3"/>
  <c r="BR16" i="3"/>
  <c r="BR17" i="3"/>
  <c r="BU17" i="3"/>
  <c r="BE17" i="3"/>
  <c r="BT17" i="3"/>
  <c r="BD17" i="3"/>
  <c r="BQ17" i="3"/>
  <c r="BB17" i="3"/>
  <c r="BD16" i="3"/>
  <c r="BT16" i="3"/>
  <c r="BE16" i="3"/>
  <c r="CI195" i="3" l="1"/>
  <c r="CH34" i="3"/>
  <c r="CI34" i="3"/>
  <c r="CH33" i="3"/>
  <c r="CI33" i="3"/>
  <c r="CH15" i="3"/>
  <c r="CI15" i="3"/>
  <c r="CF16" i="3"/>
  <c r="A16" i="3" s="1"/>
  <c r="CG16" i="3" s="1"/>
  <c r="CH16" i="3" s="1"/>
  <c r="AT17" i="3"/>
  <c r="AE17" i="3"/>
  <c r="AT16" i="3"/>
  <c r="AE16" i="3"/>
  <c r="CE17" i="3"/>
  <c r="CF17" i="3"/>
  <c r="A17" i="3" s="1"/>
  <c r="CG17" i="3" s="1"/>
  <c r="CI16" i="3" l="1"/>
  <c r="CI17" i="3"/>
  <c r="CH17" i="3"/>
  <c r="CD400" i="3" l="1"/>
  <c r="CC400" i="3"/>
  <c r="CB400" i="3"/>
  <c r="CA400" i="3"/>
  <c r="BZ400" i="3"/>
  <c r="BY400" i="3"/>
  <c r="BX400" i="3"/>
  <c r="BW400" i="3"/>
  <c r="BV400" i="3"/>
  <c r="BO400" i="3"/>
  <c r="BS400" i="3" s="1"/>
  <c r="BN400" i="3"/>
  <c r="BP400" i="3" s="1"/>
  <c r="BM400" i="3"/>
  <c r="BK400" i="3"/>
  <c r="BH400" i="3"/>
  <c r="BA400" i="3"/>
  <c r="AZ400" i="3"/>
  <c r="AX400" i="3"/>
  <c r="AR400" i="3"/>
  <c r="BJ400" i="3" s="1"/>
  <c r="AD400" i="3"/>
  <c r="BF400" i="3" s="1"/>
  <c r="BG400" i="3" s="1"/>
  <c r="L400" i="3"/>
  <c r="K400" i="3"/>
  <c r="J400" i="3"/>
  <c r="H400" i="3"/>
  <c r="F400" i="3"/>
  <c r="BC400" i="3" s="1"/>
  <c r="CD342" i="3"/>
  <c r="CC342" i="3"/>
  <c r="CB342" i="3"/>
  <c r="CA342" i="3"/>
  <c r="BZ342" i="3"/>
  <c r="BY342" i="3"/>
  <c r="BX342" i="3"/>
  <c r="BW342" i="3"/>
  <c r="BV342" i="3"/>
  <c r="BO342" i="3"/>
  <c r="BQ342" i="3" s="1"/>
  <c r="BN342" i="3"/>
  <c r="BP342" i="3" s="1"/>
  <c r="BM342" i="3"/>
  <c r="BK342" i="3"/>
  <c r="BH342" i="3"/>
  <c r="BA342" i="3"/>
  <c r="AZ342" i="3"/>
  <c r="AX342" i="3"/>
  <c r="AR342" i="3"/>
  <c r="BJ342" i="3" s="1"/>
  <c r="AD342" i="3"/>
  <c r="BF342" i="3" s="1"/>
  <c r="BG342" i="3" s="1"/>
  <c r="L342" i="3"/>
  <c r="K342" i="3"/>
  <c r="J342" i="3"/>
  <c r="H342" i="3"/>
  <c r="F342" i="3"/>
  <c r="BB342" i="3" s="1"/>
  <c r="CD156" i="3"/>
  <c r="CC156" i="3"/>
  <c r="CB156" i="3"/>
  <c r="CA156" i="3"/>
  <c r="BZ156" i="3"/>
  <c r="BY156" i="3"/>
  <c r="BX156" i="3"/>
  <c r="BW156" i="3"/>
  <c r="BV156" i="3"/>
  <c r="BO156" i="3"/>
  <c r="BQ156" i="3" s="1"/>
  <c r="BN156" i="3"/>
  <c r="BP156" i="3" s="1"/>
  <c r="BM156" i="3"/>
  <c r="BK156" i="3"/>
  <c r="BH156" i="3"/>
  <c r="BA156" i="3"/>
  <c r="AZ156" i="3"/>
  <c r="AX156" i="3"/>
  <c r="AR156" i="3"/>
  <c r="BJ156" i="3" s="1"/>
  <c r="AD156" i="3"/>
  <c r="BF156" i="3" s="1"/>
  <c r="BG156" i="3" s="1"/>
  <c r="L156" i="3"/>
  <c r="K156" i="3"/>
  <c r="J156" i="3"/>
  <c r="H156" i="3"/>
  <c r="F156" i="3"/>
  <c r="BC156" i="3" s="1"/>
  <c r="BI342" i="3" l="1"/>
  <c r="BR156" i="3"/>
  <c r="BL156" i="3"/>
  <c r="BI156" i="3"/>
  <c r="BL342" i="3"/>
  <c r="I400" i="3"/>
  <c r="BI400" i="3"/>
  <c r="BS342" i="3"/>
  <c r="BL400" i="3"/>
  <c r="BR400" i="3"/>
  <c r="BD400" i="3"/>
  <c r="BE400" i="3"/>
  <c r="BU400" i="3"/>
  <c r="BT400" i="3"/>
  <c r="BQ400" i="3"/>
  <c r="BB400" i="3"/>
  <c r="BC342" i="3"/>
  <c r="BR342" i="3" s="1"/>
  <c r="AE342" i="3"/>
  <c r="AT342" i="3"/>
  <c r="I342" i="3"/>
  <c r="CE342" i="3"/>
  <c r="BS156" i="3"/>
  <c r="BB156" i="3"/>
  <c r="I156" i="3"/>
  <c r="BD156" i="3"/>
  <c r="BT156" i="3"/>
  <c r="BE156" i="3"/>
  <c r="BU156" i="3"/>
  <c r="CD4" i="3"/>
  <c r="CC4" i="3"/>
  <c r="CB4" i="3"/>
  <c r="CA4" i="3"/>
  <c r="BZ4" i="3"/>
  <c r="BY4" i="3"/>
  <c r="BX4" i="3"/>
  <c r="BW4" i="3"/>
  <c r="BV4" i="3"/>
  <c r="BO4" i="3"/>
  <c r="BN4" i="3"/>
  <c r="BP4" i="3" s="1"/>
  <c r="BK4" i="3"/>
  <c r="BH4" i="3"/>
  <c r="BA4" i="3"/>
  <c r="AZ4" i="3"/>
  <c r="AX4" i="3"/>
  <c r="AR4" i="3"/>
  <c r="BJ4" i="3" s="1"/>
  <c r="BM4" i="3" s="1"/>
  <c r="AD4" i="3"/>
  <c r="BF4" i="3" s="1"/>
  <c r="BG4" i="3" s="1"/>
  <c r="L4" i="3"/>
  <c r="K4" i="3"/>
  <c r="J4" i="3"/>
  <c r="H4" i="3"/>
  <c r="F4" i="3"/>
  <c r="BC4" i="3" s="1"/>
  <c r="BL4" i="3" l="1"/>
  <c r="BT342" i="3"/>
  <c r="BD342" i="3"/>
  <c r="BS4" i="3"/>
  <c r="BU342" i="3"/>
  <c r="BI4" i="3"/>
  <c r="BE342" i="3"/>
  <c r="AE400" i="3"/>
  <c r="AT400" i="3"/>
  <c r="CE400" i="3"/>
  <c r="CF400" i="3" s="1"/>
  <c r="A400" i="3" s="1"/>
  <c r="CG400" i="3" s="1"/>
  <c r="CE156" i="3"/>
  <c r="CF156" i="3" s="1"/>
  <c r="A156" i="3" s="1"/>
  <c r="CG156" i="3" s="1"/>
  <c r="AE156" i="3"/>
  <c r="AT156" i="3"/>
  <c r="I4" i="3"/>
  <c r="BR4" i="3"/>
  <c r="BU4" i="3"/>
  <c r="BE4" i="3"/>
  <c r="BT4" i="3"/>
  <c r="BD4" i="3"/>
  <c r="BQ4" i="3"/>
  <c r="BB4" i="3"/>
  <c r="CD90" i="3"/>
  <c r="CC90" i="3"/>
  <c r="CB90" i="3"/>
  <c r="CA90" i="3"/>
  <c r="BZ90" i="3"/>
  <c r="BY90" i="3"/>
  <c r="BX90" i="3"/>
  <c r="BW90" i="3"/>
  <c r="BV90" i="3"/>
  <c r="BO90" i="3"/>
  <c r="BS90" i="3" s="1"/>
  <c r="BN90" i="3"/>
  <c r="BP90" i="3" s="1"/>
  <c r="BM90" i="3"/>
  <c r="BK90" i="3"/>
  <c r="BH90" i="3"/>
  <c r="BA90" i="3"/>
  <c r="AZ90" i="3"/>
  <c r="AX90" i="3"/>
  <c r="AR90" i="3"/>
  <c r="BJ90" i="3" s="1"/>
  <c r="AD90" i="3"/>
  <c r="BF90" i="3" s="1"/>
  <c r="BG90" i="3" s="1"/>
  <c r="L90" i="3"/>
  <c r="K90" i="3"/>
  <c r="J90" i="3"/>
  <c r="H90" i="3"/>
  <c r="F90" i="3"/>
  <c r="BC90" i="3" s="1"/>
  <c r="CD72" i="3"/>
  <c r="CC72" i="3"/>
  <c r="CB72" i="3"/>
  <c r="CA72" i="3"/>
  <c r="BZ72" i="3"/>
  <c r="BY72" i="3"/>
  <c r="BX72" i="3"/>
  <c r="BW72" i="3"/>
  <c r="BV72" i="3"/>
  <c r="BO72" i="3"/>
  <c r="BS72" i="3" s="1"/>
  <c r="BN72" i="3"/>
  <c r="BP72" i="3" s="1"/>
  <c r="BM72" i="3"/>
  <c r="BK72" i="3"/>
  <c r="BH72" i="3"/>
  <c r="BA72" i="3"/>
  <c r="AZ72" i="3"/>
  <c r="AX72" i="3"/>
  <c r="AR72" i="3"/>
  <c r="BJ72" i="3" s="1"/>
  <c r="AD72" i="3"/>
  <c r="BF72" i="3" s="1"/>
  <c r="BG72" i="3" s="1"/>
  <c r="L72" i="3"/>
  <c r="K72" i="3"/>
  <c r="J72" i="3"/>
  <c r="H72" i="3"/>
  <c r="F72" i="3"/>
  <c r="BC72" i="3" s="1"/>
  <c r="CD63" i="3"/>
  <c r="CC63" i="3"/>
  <c r="CB63" i="3"/>
  <c r="CA63" i="3"/>
  <c r="BZ63" i="3"/>
  <c r="BY63" i="3"/>
  <c r="BX63" i="3"/>
  <c r="BW63" i="3"/>
  <c r="BV63" i="3"/>
  <c r="BO63" i="3"/>
  <c r="BS63" i="3" s="1"/>
  <c r="BN63" i="3"/>
  <c r="BP63" i="3" s="1"/>
  <c r="BM63" i="3"/>
  <c r="BK63" i="3"/>
  <c r="BH63" i="3"/>
  <c r="BA63" i="3"/>
  <c r="AZ63" i="3"/>
  <c r="AX63" i="3"/>
  <c r="AR63" i="3"/>
  <c r="BJ63" i="3" s="1"/>
  <c r="AD63" i="3"/>
  <c r="BF63" i="3" s="1"/>
  <c r="BG63" i="3" s="1"/>
  <c r="L63" i="3"/>
  <c r="K63" i="3"/>
  <c r="J63" i="3"/>
  <c r="H63" i="3"/>
  <c r="F63" i="3"/>
  <c r="BC63" i="3" s="1"/>
  <c r="CD46" i="3"/>
  <c r="CC46" i="3"/>
  <c r="CB46" i="3"/>
  <c r="CA46" i="3"/>
  <c r="BZ46" i="3"/>
  <c r="BY46" i="3"/>
  <c r="BX46" i="3"/>
  <c r="BW46" i="3"/>
  <c r="BV46" i="3"/>
  <c r="BO46" i="3"/>
  <c r="BS46" i="3" s="1"/>
  <c r="BN46" i="3"/>
  <c r="BP46" i="3" s="1"/>
  <c r="BM46" i="3"/>
  <c r="BK46" i="3"/>
  <c r="BH46" i="3"/>
  <c r="BA46" i="3"/>
  <c r="AZ46" i="3"/>
  <c r="AX46" i="3"/>
  <c r="AR46" i="3"/>
  <c r="BJ46" i="3" s="1"/>
  <c r="AD46" i="3"/>
  <c r="BF46" i="3" s="1"/>
  <c r="BG46" i="3" s="1"/>
  <c r="L46" i="3"/>
  <c r="K46" i="3"/>
  <c r="J46" i="3"/>
  <c r="H46" i="3"/>
  <c r="F46" i="3"/>
  <c r="BC46" i="3" s="1"/>
  <c r="CF342" i="3" l="1"/>
  <c r="A342" i="3" s="1"/>
  <c r="CG342" i="3" s="1"/>
  <c r="CH342" i="3" s="1"/>
  <c r="AE4" i="3"/>
  <c r="AT4" i="3"/>
  <c r="BL63" i="3"/>
  <c r="BQ63" i="3"/>
  <c r="I46" i="3"/>
  <c r="I63" i="3"/>
  <c r="BI72" i="3"/>
  <c r="BI90" i="3"/>
  <c r="CI400" i="3"/>
  <c r="CH400" i="3"/>
  <c r="CH156" i="3"/>
  <c r="CI156" i="3"/>
  <c r="I72" i="3"/>
  <c r="CE4" i="3"/>
  <c r="CF4" i="3" s="1"/>
  <c r="A4" i="3" s="1"/>
  <c r="CG4" i="3" s="1"/>
  <c r="BL90" i="3"/>
  <c r="I90" i="3"/>
  <c r="BR90" i="3"/>
  <c r="BD90" i="3"/>
  <c r="BU90" i="3"/>
  <c r="BE90" i="3"/>
  <c r="BT90" i="3"/>
  <c r="BQ90" i="3"/>
  <c r="BB90" i="3"/>
  <c r="BR72" i="3"/>
  <c r="BU72" i="3"/>
  <c r="BE72" i="3"/>
  <c r="BT72" i="3"/>
  <c r="BD72" i="3"/>
  <c r="BL72" i="3"/>
  <c r="BQ72" i="3"/>
  <c r="BB72" i="3"/>
  <c r="BI63" i="3"/>
  <c r="BT63" i="3"/>
  <c r="BD63" i="3"/>
  <c r="BR63" i="3"/>
  <c r="BU63" i="3"/>
  <c r="BE63" i="3"/>
  <c r="BB63" i="3"/>
  <c r="BL46" i="3"/>
  <c r="BI46" i="3"/>
  <c r="BD46" i="3"/>
  <c r="BR46" i="3"/>
  <c r="BT46" i="3"/>
  <c r="BU46" i="3"/>
  <c r="BE46" i="3"/>
  <c r="BQ46" i="3"/>
  <c r="BB46" i="3"/>
  <c r="CD37" i="3"/>
  <c r="CC37" i="3"/>
  <c r="CB37" i="3"/>
  <c r="CA37" i="3"/>
  <c r="BZ37" i="3"/>
  <c r="BY37" i="3"/>
  <c r="BX37" i="3"/>
  <c r="BW37" i="3"/>
  <c r="BV37" i="3"/>
  <c r="BO37" i="3"/>
  <c r="BQ37" i="3" s="1"/>
  <c r="BN37" i="3"/>
  <c r="BP37" i="3" s="1"/>
  <c r="BM37" i="3"/>
  <c r="BK37" i="3"/>
  <c r="BH37" i="3"/>
  <c r="BA37" i="3"/>
  <c r="AZ37" i="3"/>
  <c r="AX37" i="3"/>
  <c r="AR37" i="3"/>
  <c r="BJ37" i="3" s="1"/>
  <c r="AD37" i="3"/>
  <c r="BF37" i="3" s="1"/>
  <c r="BG37" i="3" s="1"/>
  <c r="L37" i="3"/>
  <c r="K37" i="3"/>
  <c r="J37" i="3"/>
  <c r="H37" i="3"/>
  <c r="F37" i="3"/>
  <c r="BC37" i="3" s="1"/>
  <c r="CD28" i="3"/>
  <c r="CC28" i="3"/>
  <c r="CB28" i="3"/>
  <c r="CA28" i="3"/>
  <c r="BZ28" i="3"/>
  <c r="BY28" i="3"/>
  <c r="BX28" i="3"/>
  <c r="BW28" i="3"/>
  <c r="BV28" i="3"/>
  <c r="BO28" i="3"/>
  <c r="BQ28" i="3" s="1"/>
  <c r="BN28" i="3"/>
  <c r="BP28" i="3" s="1"/>
  <c r="BM28" i="3"/>
  <c r="BK28" i="3"/>
  <c r="BH28" i="3"/>
  <c r="BA28" i="3"/>
  <c r="AZ28" i="3"/>
  <c r="AX28" i="3"/>
  <c r="AR28" i="3"/>
  <c r="BJ28" i="3" s="1"/>
  <c r="AD28" i="3"/>
  <c r="BF28" i="3" s="1"/>
  <c r="BG28" i="3" s="1"/>
  <c r="L28" i="3"/>
  <c r="K28" i="3"/>
  <c r="J28" i="3"/>
  <c r="H28" i="3"/>
  <c r="F28" i="3"/>
  <c r="BC28" i="3" s="1"/>
  <c r="BL28" i="3" l="1"/>
  <c r="CI342" i="3"/>
  <c r="CI4" i="3"/>
  <c r="CH4" i="3"/>
  <c r="BI28" i="3"/>
  <c r="I37" i="3"/>
  <c r="AT90" i="3"/>
  <c r="AE90" i="3"/>
  <c r="CE90" i="3"/>
  <c r="CF90" i="3" s="1"/>
  <c r="A90" i="3" s="1"/>
  <c r="CG90" i="3" s="1"/>
  <c r="AT72" i="3"/>
  <c r="AE72" i="3"/>
  <c r="CE72" i="3"/>
  <c r="CF72" i="3" s="1"/>
  <c r="A72" i="3" s="1"/>
  <c r="CG72" i="3" s="1"/>
  <c r="AT63" i="3"/>
  <c r="AE63" i="3"/>
  <c r="CE63" i="3"/>
  <c r="CF63" i="3" s="1"/>
  <c r="A63" i="3" s="1"/>
  <c r="CG63" i="3" s="1"/>
  <c r="AT46" i="3"/>
  <c r="AE46" i="3"/>
  <c r="CE46" i="3"/>
  <c r="CF46" i="3" s="1"/>
  <c r="A46" i="3" s="1"/>
  <c r="CG46" i="3" s="1"/>
  <c r="BL37" i="3"/>
  <c r="I28" i="3"/>
  <c r="BS28" i="3"/>
  <c r="BS37" i="3"/>
  <c r="BI37" i="3"/>
  <c r="BR37" i="3"/>
  <c r="BT37" i="3"/>
  <c r="BD37" i="3"/>
  <c r="BU37" i="3"/>
  <c r="BE37" i="3"/>
  <c r="BB37" i="3"/>
  <c r="BT28" i="3"/>
  <c r="BD28" i="3"/>
  <c r="BR28" i="3"/>
  <c r="BU28" i="3"/>
  <c r="BE28" i="3"/>
  <c r="BB28" i="3"/>
  <c r="CD20" i="3"/>
  <c r="CC20" i="3"/>
  <c r="CB20" i="3"/>
  <c r="CA20" i="3"/>
  <c r="BZ20" i="3"/>
  <c r="BY20" i="3"/>
  <c r="BX20" i="3"/>
  <c r="BW20" i="3"/>
  <c r="BV20" i="3"/>
  <c r="BO20" i="3"/>
  <c r="BN20" i="3"/>
  <c r="BP20" i="3" s="1"/>
  <c r="BK20" i="3"/>
  <c r="BH20" i="3"/>
  <c r="BA20" i="3"/>
  <c r="AZ20" i="3"/>
  <c r="AX20" i="3"/>
  <c r="AR20" i="3"/>
  <c r="BJ20" i="3" s="1"/>
  <c r="BM20" i="3" s="1"/>
  <c r="AD20" i="3"/>
  <c r="BF20" i="3" s="1"/>
  <c r="BG20" i="3" s="1"/>
  <c r="L20" i="3"/>
  <c r="K20" i="3"/>
  <c r="J20" i="3"/>
  <c r="H20" i="3"/>
  <c r="F20" i="3"/>
  <c r="BC20" i="3" s="1"/>
  <c r="CD21" i="3"/>
  <c r="CC21" i="3"/>
  <c r="CB21" i="3"/>
  <c r="CA21" i="3"/>
  <c r="BZ21" i="3"/>
  <c r="BY21" i="3"/>
  <c r="BX21" i="3"/>
  <c r="BW21" i="3"/>
  <c r="BV21" i="3"/>
  <c r="BO21" i="3"/>
  <c r="BQ21" i="3" s="1"/>
  <c r="BN21" i="3"/>
  <c r="BP21" i="3" s="1"/>
  <c r="BK21" i="3"/>
  <c r="BH21" i="3"/>
  <c r="BA21" i="3"/>
  <c r="AZ21" i="3"/>
  <c r="AX21" i="3"/>
  <c r="AR21" i="3"/>
  <c r="BJ21" i="3" s="1"/>
  <c r="BM21" i="3" s="1"/>
  <c r="AD21" i="3"/>
  <c r="BF21" i="3" s="1"/>
  <c r="BG21" i="3" s="1"/>
  <c r="L21" i="3"/>
  <c r="K21" i="3"/>
  <c r="J21" i="3"/>
  <c r="H21" i="3"/>
  <c r="F21" i="3"/>
  <c r="BC21" i="3" s="1"/>
  <c r="CH90" i="3" l="1"/>
  <c r="CI90" i="3"/>
  <c r="CI72" i="3"/>
  <c r="CH72" i="3"/>
  <c r="CH63" i="3"/>
  <c r="CI63" i="3"/>
  <c r="CH46" i="3"/>
  <c r="CI46" i="3"/>
  <c r="AT37" i="3"/>
  <c r="AE37" i="3"/>
  <c r="CE37" i="3"/>
  <c r="CF37" i="3" s="1"/>
  <c r="A37" i="3" s="1"/>
  <c r="CG37" i="3" s="1"/>
  <c r="AT28" i="3"/>
  <c r="AE28" i="3"/>
  <c r="CE28" i="3"/>
  <c r="CF28" i="3" s="1"/>
  <c r="A28" i="3" s="1"/>
  <c r="CG28" i="3" s="1"/>
  <c r="I20" i="3"/>
  <c r="BL21" i="3"/>
  <c r="BI20" i="3"/>
  <c r="BL20" i="3"/>
  <c r="BI21" i="3"/>
  <c r="BD21" i="3"/>
  <c r="BR21" i="3"/>
  <c r="BS21" i="3"/>
  <c r="BB21" i="3"/>
  <c r="CE21" i="3" s="1"/>
  <c r="BS20" i="3"/>
  <c r="BR20" i="3"/>
  <c r="BT20" i="3"/>
  <c r="BE20" i="3"/>
  <c r="BD20" i="3"/>
  <c r="BU20" i="3"/>
  <c r="BQ20" i="3"/>
  <c r="BB20" i="3"/>
  <c r="I21" i="3"/>
  <c r="BT21" i="3"/>
  <c r="BE21" i="3"/>
  <c r="BU21" i="3"/>
  <c r="CD165" i="3"/>
  <c r="CC165" i="3"/>
  <c r="CB165" i="3"/>
  <c r="CA165" i="3"/>
  <c r="BZ165" i="3"/>
  <c r="BY165" i="3"/>
  <c r="BX165" i="3"/>
  <c r="BW165" i="3"/>
  <c r="BV165" i="3"/>
  <c r="BO165" i="3"/>
  <c r="BQ165" i="3" s="1"/>
  <c r="BN165" i="3"/>
  <c r="BP165" i="3" s="1"/>
  <c r="BK165" i="3"/>
  <c r="BH165" i="3"/>
  <c r="BA165" i="3"/>
  <c r="AZ165" i="3"/>
  <c r="AX165" i="3"/>
  <c r="AR165" i="3"/>
  <c r="BJ165" i="3" s="1"/>
  <c r="BM165" i="3" s="1"/>
  <c r="AD165" i="3"/>
  <c r="BF165" i="3" s="1"/>
  <c r="BG165" i="3" s="1"/>
  <c r="L165" i="3"/>
  <c r="K165" i="3"/>
  <c r="J165" i="3"/>
  <c r="H165" i="3"/>
  <c r="F165" i="3"/>
  <c r="BC165" i="3" s="1"/>
  <c r="CD159" i="3"/>
  <c r="CC159" i="3"/>
  <c r="CB159" i="3"/>
  <c r="CA159" i="3"/>
  <c r="BZ159" i="3"/>
  <c r="BY159" i="3"/>
  <c r="BX159" i="3"/>
  <c r="BW159" i="3"/>
  <c r="BV159" i="3"/>
  <c r="BO159" i="3"/>
  <c r="BQ159" i="3" s="1"/>
  <c r="BN159" i="3"/>
  <c r="BP159" i="3" s="1"/>
  <c r="BK159" i="3"/>
  <c r="BH159" i="3"/>
  <c r="BA159" i="3"/>
  <c r="AZ159" i="3"/>
  <c r="AX159" i="3"/>
  <c r="AR159" i="3"/>
  <c r="BJ159" i="3" s="1"/>
  <c r="BM159" i="3" s="1"/>
  <c r="AD159" i="3"/>
  <c r="BF159" i="3" s="1"/>
  <c r="BG159" i="3" s="1"/>
  <c r="L159" i="3"/>
  <c r="K159" i="3"/>
  <c r="J159" i="3"/>
  <c r="H159" i="3"/>
  <c r="F159" i="3"/>
  <c r="BC159" i="3" s="1"/>
  <c r="CD144" i="3"/>
  <c r="CC144" i="3"/>
  <c r="CB144" i="3"/>
  <c r="CA144" i="3"/>
  <c r="BZ144" i="3"/>
  <c r="BY144" i="3"/>
  <c r="BX144" i="3"/>
  <c r="BW144" i="3"/>
  <c r="BV144" i="3"/>
  <c r="BO144" i="3"/>
  <c r="BQ144" i="3" s="1"/>
  <c r="BN144" i="3"/>
  <c r="BP144" i="3" s="1"/>
  <c r="BK144" i="3"/>
  <c r="BH144" i="3"/>
  <c r="BA144" i="3"/>
  <c r="AZ144" i="3"/>
  <c r="AX144" i="3"/>
  <c r="AR144" i="3"/>
  <c r="BJ144" i="3" s="1"/>
  <c r="BM144" i="3" s="1"/>
  <c r="AD144" i="3"/>
  <c r="BF144" i="3" s="1"/>
  <c r="BG144" i="3" s="1"/>
  <c r="L144" i="3"/>
  <c r="K144" i="3"/>
  <c r="J144" i="3"/>
  <c r="H144" i="3"/>
  <c r="F144" i="3"/>
  <c r="BC144" i="3" s="1"/>
  <c r="CD134" i="3"/>
  <c r="CC134" i="3"/>
  <c r="CB134" i="3"/>
  <c r="CA134" i="3"/>
  <c r="BZ134" i="3"/>
  <c r="BY134" i="3"/>
  <c r="BX134" i="3"/>
  <c r="BW134" i="3"/>
  <c r="BV134" i="3"/>
  <c r="BO134" i="3"/>
  <c r="BQ134" i="3" s="1"/>
  <c r="BN134" i="3"/>
  <c r="BP134" i="3" s="1"/>
  <c r="BK134" i="3"/>
  <c r="BH134" i="3"/>
  <c r="BA134" i="3"/>
  <c r="AZ134" i="3"/>
  <c r="AX134" i="3"/>
  <c r="AR134" i="3"/>
  <c r="BJ134" i="3" s="1"/>
  <c r="BM134" i="3" s="1"/>
  <c r="AD134" i="3"/>
  <c r="BF134" i="3" s="1"/>
  <c r="BG134" i="3" s="1"/>
  <c r="L134" i="3"/>
  <c r="K134" i="3"/>
  <c r="J134" i="3"/>
  <c r="H134" i="3"/>
  <c r="F134" i="3"/>
  <c r="BB134" i="3" s="1"/>
  <c r="CD116" i="3"/>
  <c r="CC116" i="3"/>
  <c r="CB116" i="3"/>
  <c r="CA116" i="3"/>
  <c r="BZ116" i="3"/>
  <c r="BY116" i="3"/>
  <c r="BX116" i="3"/>
  <c r="BW116" i="3"/>
  <c r="BV116" i="3"/>
  <c r="BO116" i="3"/>
  <c r="BQ116" i="3" s="1"/>
  <c r="BN116" i="3"/>
  <c r="BP116" i="3" s="1"/>
  <c r="BK116" i="3"/>
  <c r="BH116" i="3"/>
  <c r="BA116" i="3"/>
  <c r="AZ116" i="3"/>
  <c r="AX116" i="3"/>
  <c r="AR116" i="3"/>
  <c r="BJ116" i="3" s="1"/>
  <c r="BM116" i="3" s="1"/>
  <c r="AD116" i="3"/>
  <c r="BF116" i="3" s="1"/>
  <c r="BG116" i="3" s="1"/>
  <c r="L116" i="3"/>
  <c r="K116" i="3"/>
  <c r="J116" i="3"/>
  <c r="H116" i="3"/>
  <c r="F116" i="3"/>
  <c r="BC116" i="3" s="1"/>
  <c r="CD60" i="3"/>
  <c r="CC60" i="3"/>
  <c r="CB60" i="3"/>
  <c r="CA60" i="3"/>
  <c r="BZ60" i="3"/>
  <c r="BY60" i="3"/>
  <c r="BX60" i="3"/>
  <c r="BW60" i="3"/>
  <c r="BV60" i="3"/>
  <c r="BO60" i="3"/>
  <c r="BN60" i="3"/>
  <c r="BP60" i="3" s="1"/>
  <c r="BK60" i="3"/>
  <c r="BH60" i="3"/>
  <c r="BA60" i="3"/>
  <c r="AZ60" i="3"/>
  <c r="AX60" i="3"/>
  <c r="AR60" i="3"/>
  <c r="BJ60" i="3" s="1"/>
  <c r="BM60" i="3" s="1"/>
  <c r="AD60" i="3"/>
  <c r="BF60" i="3" s="1"/>
  <c r="BG60" i="3" s="1"/>
  <c r="L60" i="3"/>
  <c r="K60" i="3"/>
  <c r="J60" i="3"/>
  <c r="H60" i="3"/>
  <c r="F60" i="3"/>
  <c r="BC60" i="3" s="1"/>
  <c r="CH37" i="3" l="1"/>
  <c r="CI37" i="3"/>
  <c r="CH28" i="3"/>
  <c r="CI28" i="3"/>
  <c r="AT21" i="3"/>
  <c r="CF21" i="3" s="1"/>
  <c r="A21" i="3" s="1"/>
  <c r="CG21" i="3" s="1"/>
  <c r="AE21" i="3"/>
  <c r="AE20" i="3"/>
  <c r="AT20" i="3"/>
  <c r="CE20" i="3"/>
  <c r="CF20" i="3" s="1"/>
  <c r="A20" i="3" s="1"/>
  <c r="CG20" i="3" s="1"/>
  <c r="BT116" i="3"/>
  <c r="AT134" i="3"/>
  <c r="I144" i="3"/>
  <c r="I60" i="3"/>
  <c r="I116" i="3"/>
  <c r="BI134" i="3"/>
  <c r="I159" i="3"/>
  <c r="BI60" i="3"/>
  <c r="BL165" i="3"/>
  <c r="BI165" i="3"/>
  <c r="BS165" i="3"/>
  <c r="I165" i="3"/>
  <c r="BR165" i="3"/>
  <c r="BU165" i="3"/>
  <c r="BE165" i="3"/>
  <c r="BT165" i="3"/>
  <c r="BD165" i="3"/>
  <c r="BB165" i="3"/>
  <c r="BL159" i="3"/>
  <c r="BI159" i="3"/>
  <c r="BS159" i="3"/>
  <c r="BB159" i="3"/>
  <c r="CE159" i="3" s="1"/>
  <c r="BD159" i="3"/>
  <c r="BT159" i="3"/>
  <c r="BE159" i="3"/>
  <c r="BU159" i="3"/>
  <c r="BR159" i="3"/>
  <c r="BL144" i="3"/>
  <c r="BI144" i="3"/>
  <c r="BE144" i="3"/>
  <c r="BU144" i="3"/>
  <c r="BT144" i="3"/>
  <c r="BD144" i="3"/>
  <c r="BR144" i="3"/>
  <c r="BB144" i="3"/>
  <c r="BS144" i="3"/>
  <c r="BL134" i="3"/>
  <c r="AE134" i="3"/>
  <c r="I134" i="3"/>
  <c r="CE134" i="3"/>
  <c r="BC134" i="3"/>
  <c r="BS134" i="3" s="1"/>
  <c r="BI116" i="3"/>
  <c r="BL116" i="3"/>
  <c r="BS116" i="3"/>
  <c r="BR116" i="3"/>
  <c r="BB116" i="3"/>
  <c r="CE116" i="3" s="1"/>
  <c r="BE116" i="3"/>
  <c r="BU116" i="3"/>
  <c r="BD116" i="3"/>
  <c r="BL60" i="3"/>
  <c r="BS60" i="3"/>
  <c r="BT60" i="3"/>
  <c r="BD60" i="3"/>
  <c r="BR60" i="3"/>
  <c r="BU60" i="3"/>
  <c r="BE60" i="3"/>
  <c r="BQ60" i="3"/>
  <c r="BB60" i="3"/>
  <c r="CH21" i="3" l="1"/>
  <c r="CI21" i="3"/>
  <c r="CI20" i="3"/>
  <c r="CH20" i="3"/>
  <c r="AE165" i="3"/>
  <c r="AT165" i="3"/>
  <c r="CE165" i="3"/>
  <c r="CF159" i="3"/>
  <c r="A159" i="3" s="1"/>
  <c r="CG159" i="3" s="1"/>
  <c r="AE159" i="3"/>
  <c r="AT159" i="3"/>
  <c r="AT144" i="3"/>
  <c r="AE144" i="3"/>
  <c r="CE144" i="3"/>
  <c r="CF144" i="3" s="1"/>
  <c r="A144" i="3" s="1"/>
  <c r="CG144" i="3" s="1"/>
  <c r="BR134" i="3"/>
  <c r="BE134" i="3"/>
  <c r="BU134" i="3"/>
  <c r="BT134" i="3"/>
  <c r="BD134" i="3"/>
  <c r="CF116" i="3"/>
  <c r="A116" i="3" s="1"/>
  <c r="CG116" i="3" s="1"/>
  <c r="AE116" i="3"/>
  <c r="AT116" i="3"/>
  <c r="AT60" i="3"/>
  <c r="AE60" i="3"/>
  <c r="CE60" i="3"/>
  <c r="CF60" i="3" s="1"/>
  <c r="A60" i="3" s="1"/>
  <c r="CG60" i="3" s="1"/>
  <c r="CF165" i="3" l="1"/>
  <c r="A165" i="3" s="1"/>
  <c r="CG165" i="3" s="1"/>
  <c r="CH165" i="3" s="1"/>
  <c r="CF134" i="3"/>
  <c r="A134" i="3" s="1"/>
  <c r="CG134" i="3" s="1"/>
  <c r="CH134" i="3" s="1"/>
  <c r="CI159" i="3"/>
  <c r="CH159" i="3"/>
  <c r="CI144" i="3"/>
  <c r="CH144" i="3"/>
  <c r="CH116" i="3"/>
  <c r="CI116" i="3"/>
  <c r="CI60" i="3"/>
  <c r="CH60" i="3"/>
  <c r="CI134" i="3" l="1"/>
  <c r="CI165" i="3"/>
  <c r="AR51" i="3" l="1"/>
  <c r="BJ51" i="3" s="1"/>
  <c r="BM51" i="3" s="1"/>
  <c r="CD51" i="3"/>
  <c r="CC51" i="3"/>
  <c r="CB51" i="3"/>
  <c r="CA51" i="3"/>
  <c r="BZ51" i="3"/>
  <c r="BY51" i="3"/>
  <c r="BX51" i="3"/>
  <c r="BW51" i="3"/>
  <c r="BV51" i="3"/>
  <c r="BO51" i="3"/>
  <c r="BN51" i="3"/>
  <c r="BP51" i="3" s="1"/>
  <c r="BK51" i="3"/>
  <c r="BH51" i="3"/>
  <c r="BA51" i="3"/>
  <c r="AZ51" i="3"/>
  <c r="AX51" i="3"/>
  <c r="AD51" i="3"/>
  <c r="BF51" i="3" s="1"/>
  <c r="BG51" i="3" s="1"/>
  <c r="L51" i="3"/>
  <c r="K51" i="3"/>
  <c r="J51" i="3"/>
  <c r="H51" i="3"/>
  <c r="F51" i="3"/>
  <c r="BC51" i="3" s="1"/>
  <c r="CD40" i="3"/>
  <c r="CC40" i="3"/>
  <c r="CB40" i="3"/>
  <c r="CA40" i="3"/>
  <c r="BZ40" i="3"/>
  <c r="BY40" i="3"/>
  <c r="BX40" i="3"/>
  <c r="BW40" i="3"/>
  <c r="BV40" i="3"/>
  <c r="BO40" i="3"/>
  <c r="BN40" i="3"/>
  <c r="BP40" i="3" s="1"/>
  <c r="BK40" i="3"/>
  <c r="BH40" i="3"/>
  <c r="BG40" i="3"/>
  <c r="BA40" i="3"/>
  <c r="AZ40" i="3"/>
  <c r="AX40" i="3"/>
  <c r="AR40" i="3"/>
  <c r="BJ40" i="3" s="1"/>
  <c r="BM40" i="3" s="1"/>
  <c r="AD40" i="3"/>
  <c r="BF40" i="3" s="1"/>
  <c r="L40" i="3"/>
  <c r="K40" i="3"/>
  <c r="J40" i="3"/>
  <c r="H40" i="3"/>
  <c r="F40" i="3"/>
  <c r="BC40" i="3" s="1"/>
  <c r="I40" i="3" l="1"/>
  <c r="BI51" i="3"/>
  <c r="BI40" i="3"/>
  <c r="BL51" i="3"/>
  <c r="BS51" i="3"/>
  <c r="I51" i="3"/>
  <c r="BD51" i="3"/>
  <c r="BR51" i="3"/>
  <c r="BU51" i="3"/>
  <c r="BE51" i="3"/>
  <c r="BT51" i="3"/>
  <c r="BQ51" i="3"/>
  <c r="BB51" i="3"/>
  <c r="BL40" i="3"/>
  <c r="BS40" i="3"/>
  <c r="BT40" i="3"/>
  <c r="BR40" i="3"/>
  <c r="BU40" i="3"/>
  <c r="BE40" i="3"/>
  <c r="BD40" i="3"/>
  <c r="BQ40" i="3"/>
  <c r="BB40" i="3"/>
  <c r="CD339" i="3"/>
  <c r="CC339" i="3"/>
  <c r="CB339" i="3"/>
  <c r="CA339" i="3"/>
  <c r="BZ339" i="3"/>
  <c r="BY339" i="3"/>
  <c r="BX339" i="3"/>
  <c r="BW339" i="3"/>
  <c r="BV339" i="3"/>
  <c r="BO339" i="3"/>
  <c r="BN339" i="3"/>
  <c r="BP339" i="3" s="1"/>
  <c r="BK339" i="3"/>
  <c r="BH339" i="3"/>
  <c r="BA339" i="3"/>
  <c r="AZ339" i="3"/>
  <c r="AX339" i="3"/>
  <c r="AR339" i="3"/>
  <c r="BJ339" i="3" s="1"/>
  <c r="BM339" i="3" s="1"/>
  <c r="AD339" i="3"/>
  <c r="BF339" i="3" s="1"/>
  <c r="BG339" i="3" s="1"/>
  <c r="L339" i="3"/>
  <c r="K339" i="3"/>
  <c r="J339" i="3"/>
  <c r="H339" i="3"/>
  <c r="F339" i="3"/>
  <c r="BC339" i="3" s="1"/>
  <c r="A563" i="3"/>
  <c r="CG563" i="3" s="1"/>
  <c r="F563" i="3"/>
  <c r="BB563" i="3" s="1"/>
  <c r="H563" i="3"/>
  <c r="J563" i="3"/>
  <c r="K563" i="3"/>
  <c r="L563" i="3"/>
  <c r="AD563" i="3"/>
  <c r="BF563" i="3" s="1"/>
  <c r="BG563" i="3" s="1"/>
  <c r="AE563" i="3"/>
  <c r="AR563" i="3"/>
  <c r="BJ563" i="3" s="1"/>
  <c r="AT563" i="3"/>
  <c r="AX563" i="3"/>
  <c r="AZ563" i="3"/>
  <c r="BA563" i="3"/>
  <c r="BH563" i="3"/>
  <c r="BK563" i="3"/>
  <c r="BM563" i="3"/>
  <c r="BN563" i="3"/>
  <c r="BP563" i="3" s="1"/>
  <c r="BO563" i="3"/>
  <c r="BQ563" i="3" s="1"/>
  <c r="BV563" i="3"/>
  <c r="BW563" i="3"/>
  <c r="BX563" i="3"/>
  <c r="BY563" i="3"/>
  <c r="BZ563" i="3"/>
  <c r="CA563" i="3"/>
  <c r="CB563" i="3"/>
  <c r="CC563" i="3"/>
  <c r="CD563" i="3"/>
  <c r="AX5" i="3"/>
  <c r="AX6" i="3"/>
  <c r="AX7" i="3"/>
  <c r="AX8" i="3"/>
  <c r="AX9" i="3"/>
  <c r="AX10" i="3"/>
  <c r="AX11" i="3"/>
  <c r="AX12" i="3"/>
  <c r="AX13" i="3"/>
  <c r="AX14" i="3"/>
  <c r="AX18" i="3"/>
  <c r="AX19" i="3"/>
  <c r="AX22" i="3"/>
  <c r="AX23" i="3"/>
  <c r="AX24" i="3"/>
  <c r="AX25" i="3"/>
  <c r="AX26" i="3"/>
  <c r="AX27" i="3"/>
  <c r="AX29" i="3"/>
  <c r="AX30" i="3"/>
  <c r="AX31" i="3"/>
  <c r="AX32" i="3"/>
  <c r="AX35" i="3"/>
  <c r="AX36" i="3"/>
  <c r="AX38" i="3"/>
  <c r="AX39" i="3"/>
  <c r="AX41" i="3"/>
  <c r="AX42" i="3"/>
  <c r="AX43" i="3"/>
  <c r="AX44" i="3"/>
  <c r="AX45" i="3"/>
  <c r="AX47" i="3"/>
  <c r="AX48" i="3"/>
  <c r="AX49" i="3"/>
  <c r="AX50" i="3"/>
  <c r="AX52" i="3"/>
  <c r="AX53" i="3"/>
  <c r="AX54" i="3"/>
  <c r="AX55" i="3"/>
  <c r="AX56" i="3"/>
  <c r="AX57" i="3"/>
  <c r="AX58" i="3"/>
  <c r="AX59" i="3"/>
  <c r="AX61" i="3"/>
  <c r="AX62" i="3"/>
  <c r="AX64" i="3"/>
  <c r="AX65" i="3"/>
  <c r="AX66" i="3"/>
  <c r="AX67" i="3"/>
  <c r="AX68" i="3"/>
  <c r="AX69" i="3"/>
  <c r="AX70" i="3"/>
  <c r="AX71" i="3"/>
  <c r="AX73" i="3"/>
  <c r="AX74" i="3"/>
  <c r="AX75" i="3"/>
  <c r="AX76" i="3"/>
  <c r="AX77" i="3"/>
  <c r="AX78" i="3"/>
  <c r="AX79" i="3"/>
  <c r="AX80" i="3"/>
  <c r="AX81" i="3"/>
  <c r="AX82" i="3"/>
  <c r="AX83" i="3"/>
  <c r="AX84" i="3"/>
  <c r="AX85" i="3"/>
  <c r="AX86" i="3"/>
  <c r="AX87" i="3"/>
  <c r="AX88" i="3"/>
  <c r="AX89" i="3"/>
  <c r="AX91" i="3"/>
  <c r="AX92" i="3"/>
  <c r="AX93" i="3"/>
  <c r="AX94" i="3"/>
  <c r="AX95" i="3"/>
  <c r="AX96" i="3"/>
  <c r="AX97" i="3"/>
  <c r="AX98" i="3"/>
  <c r="AX99" i="3"/>
  <c r="AX100" i="3"/>
  <c r="AX101" i="3"/>
  <c r="AX102" i="3"/>
  <c r="AX103" i="3"/>
  <c r="AX104" i="3"/>
  <c r="AX105" i="3"/>
  <c r="AX106" i="3"/>
  <c r="AX108" i="3"/>
  <c r="AX109" i="3"/>
  <c r="AX110" i="3"/>
  <c r="AX111" i="3"/>
  <c r="AX112" i="3"/>
  <c r="AX113" i="3"/>
  <c r="AX114" i="3"/>
  <c r="AX115" i="3"/>
  <c r="AX117" i="3"/>
  <c r="AX118" i="3"/>
  <c r="AX120" i="3"/>
  <c r="AX121" i="3"/>
  <c r="AX122" i="3"/>
  <c r="AX123" i="3"/>
  <c r="AX124" i="3"/>
  <c r="AX125" i="3"/>
  <c r="AX126" i="3"/>
  <c r="AX127" i="3"/>
  <c r="AX129" i="3"/>
  <c r="AX130" i="3"/>
  <c r="AX131" i="3"/>
  <c r="AX132" i="3"/>
  <c r="AX133" i="3"/>
  <c r="AX135" i="3"/>
  <c r="AX136" i="3"/>
  <c r="AX137" i="3"/>
  <c r="AX139" i="3"/>
  <c r="AX140" i="3"/>
  <c r="AX141" i="3"/>
  <c r="AX142" i="3"/>
  <c r="AX143" i="3"/>
  <c r="AX145" i="3"/>
  <c r="AX146" i="3"/>
  <c r="AX148" i="3"/>
  <c r="AX149" i="3"/>
  <c r="AX150" i="3"/>
  <c r="AX151" i="3"/>
  <c r="AX152" i="3"/>
  <c r="AX153" i="3"/>
  <c r="AX155" i="3"/>
  <c r="AX157" i="3"/>
  <c r="AX158" i="3"/>
  <c r="AX160" i="3"/>
  <c r="AX161" i="3"/>
  <c r="AX162" i="3"/>
  <c r="AX163" i="3"/>
  <c r="AX164" i="3"/>
  <c r="AX166" i="3"/>
  <c r="AX167" i="3"/>
  <c r="AX169" i="3"/>
  <c r="AX170" i="3"/>
  <c r="AX171" i="3"/>
  <c r="AX172" i="3"/>
  <c r="AX173" i="3"/>
  <c r="AX174" i="3"/>
  <c r="AX175" i="3"/>
  <c r="AX177" i="3"/>
  <c r="AX178" i="3"/>
  <c r="AX179" i="3"/>
  <c r="AX180" i="3"/>
  <c r="AX181" i="3"/>
  <c r="AX182" i="3"/>
  <c r="AX183" i="3"/>
  <c r="AX185" i="3"/>
  <c r="AX186" i="3"/>
  <c r="AX187" i="3"/>
  <c r="AX188" i="3"/>
  <c r="AX189" i="3"/>
  <c r="AX190" i="3"/>
  <c r="AX191" i="3"/>
  <c r="AX192" i="3"/>
  <c r="AX193" i="3"/>
  <c r="AX194" i="3"/>
  <c r="AX196" i="3"/>
  <c r="AX197" i="3"/>
  <c r="AX198" i="3"/>
  <c r="AX199" i="3"/>
  <c r="AX200" i="3"/>
  <c r="AX202" i="3"/>
  <c r="AX203" i="3"/>
  <c r="AX204" i="3"/>
  <c r="AX205" i="3"/>
  <c r="AX206" i="3"/>
  <c r="AX207" i="3"/>
  <c r="AX208" i="3"/>
  <c r="AX209" i="3"/>
  <c r="AX210" i="3"/>
  <c r="AX211" i="3"/>
  <c r="AX212" i="3"/>
  <c r="AX213" i="3"/>
  <c r="AX214" i="3"/>
  <c r="AX215" i="3"/>
  <c r="AX216" i="3"/>
  <c r="AX217" i="3"/>
  <c r="AX218" i="3"/>
  <c r="AX219" i="3"/>
  <c r="AX221" i="3"/>
  <c r="AX222" i="3"/>
  <c r="AX223" i="3"/>
  <c r="AX224" i="3"/>
  <c r="AX225" i="3"/>
  <c r="AX227" i="3"/>
  <c r="AX228" i="3"/>
  <c r="AX230" i="3"/>
  <c r="AX231" i="3"/>
  <c r="AX232" i="3"/>
  <c r="AX233" i="3"/>
  <c r="AX234" i="3"/>
  <c r="AX235" i="3"/>
  <c r="AX236" i="3"/>
  <c r="AX237" i="3"/>
  <c r="AX238" i="3"/>
  <c r="AX240" i="3"/>
  <c r="AX241" i="3"/>
  <c r="AX242" i="3"/>
  <c r="AX243" i="3"/>
  <c r="AX244" i="3"/>
  <c r="AX245" i="3"/>
  <c r="AX246" i="3"/>
  <c r="AX247" i="3"/>
  <c r="AX249" i="3"/>
  <c r="AX250" i="3"/>
  <c r="AX252" i="3"/>
  <c r="AX253" i="3"/>
  <c r="AX254" i="3"/>
  <c r="AX255" i="3"/>
  <c r="AX256" i="3"/>
  <c r="AX257" i="3"/>
  <c r="AX258" i="3"/>
  <c r="AX259" i="3"/>
  <c r="AX260" i="3"/>
  <c r="AX261" i="3"/>
  <c r="AX262" i="3"/>
  <c r="AX264" i="3"/>
  <c r="AX265" i="3"/>
  <c r="AX266" i="3"/>
  <c r="AX267" i="3"/>
  <c r="AX268" i="3"/>
  <c r="AX269" i="3"/>
  <c r="AX270" i="3"/>
  <c r="AX272" i="3"/>
  <c r="AX273" i="3"/>
  <c r="AX274" i="3"/>
  <c r="AX275" i="3"/>
  <c r="AX276" i="3"/>
  <c r="AX277" i="3"/>
  <c r="AX278" i="3"/>
  <c r="AX279" i="3"/>
  <c r="AX280" i="3"/>
  <c r="AX281" i="3"/>
  <c r="AX283" i="3"/>
  <c r="AX284" i="3"/>
  <c r="AX286" i="3"/>
  <c r="AX287" i="3"/>
  <c r="AX288" i="3"/>
  <c r="AX289" i="3"/>
  <c r="AX290" i="3"/>
  <c r="AX291" i="3"/>
  <c r="AX292" i="3"/>
  <c r="AX293" i="3"/>
  <c r="AX295" i="3"/>
  <c r="AX296" i="3"/>
  <c r="AX297" i="3"/>
  <c r="AX298" i="3"/>
  <c r="AX299" i="3"/>
  <c r="AX301" i="3"/>
  <c r="AX302" i="3"/>
  <c r="AX304" i="3"/>
  <c r="AX305" i="3"/>
  <c r="AX306" i="3"/>
  <c r="AX307" i="3"/>
  <c r="AX308" i="3"/>
  <c r="AX309" i="3"/>
  <c r="AX310" i="3"/>
  <c r="AX312" i="3"/>
  <c r="AX313" i="3"/>
  <c r="AX314" i="3"/>
  <c r="AX315" i="3"/>
  <c r="AX316" i="3"/>
  <c r="AX317" i="3"/>
  <c r="AX318" i="3"/>
  <c r="AX319" i="3"/>
  <c r="AX321" i="3"/>
  <c r="AX322" i="3"/>
  <c r="AX323" i="3"/>
  <c r="AX324" i="3"/>
  <c r="AX325" i="3"/>
  <c r="AX326" i="3"/>
  <c r="AX328" i="3"/>
  <c r="AX329" i="3"/>
  <c r="AX331" i="3"/>
  <c r="AX332" i="3"/>
  <c r="AX333" i="3"/>
  <c r="AX334" i="3"/>
  <c r="AX335" i="3"/>
  <c r="AX336" i="3"/>
  <c r="AX337" i="3"/>
  <c r="AX338" i="3"/>
  <c r="AX340" i="3"/>
  <c r="AX341" i="3"/>
  <c r="AX343" i="3"/>
  <c r="AX344" i="3"/>
  <c r="AX345" i="3"/>
  <c r="AX346" i="3"/>
  <c r="AX347" i="3"/>
  <c r="AX348" i="3"/>
  <c r="AX350" i="3"/>
  <c r="AX351" i="3"/>
  <c r="AX353" i="3"/>
  <c r="AX354" i="3"/>
  <c r="AX355" i="3"/>
  <c r="AX356" i="3"/>
  <c r="AX357" i="3"/>
  <c r="AX358" i="3"/>
  <c r="AX359" i="3"/>
  <c r="AX360" i="3"/>
  <c r="AX361" i="3"/>
  <c r="AX362" i="3"/>
  <c r="AX363" i="3"/>
  <c r="AX364" i="3"/>
  <c r="AX365" i="3"/>
  <c r="AX366" i="3"/>
  <c r="AX367" i="3"/>
  <c r="AX369" i="3"/>
  <c r="AX370" i="3"/>
  <c r="AX371" i="3"/>
  <c r="AX372" i="3"/>
  <c r="AX373" i="3"/>
  <c r="AX374" i="3"/>
  <c r="AX376" i="3"/>
  <c r="AX377" i="3"/>
  <c r="AX378" i="3"/>
  <c r="AX379" i="3"/>
  <c r="AX380" i="3"/>
  <c r="AX381" i="3"/>
  <c r="AX383" i="3"/>
  <c r="AX384" i="3"/>
  <c r="AX385" i="3"/>
  <c r="AX386" i="3"/>
  <c r="AX387" i="3"/>
  <c r="AX388" i="3"/>
  <c r="AX389" i="3"/>
  <c r="AX390" i="3"/>
  <c r="AX391" i="3"/>
  <c r="AX392" i="3"/>
  <c r="AX393" i="3"/>
  <c r="AX394" i="3"/>
  <c r="AX395" i="3"/>
  <c r="AX396" i="3"/>
  <c r="AX397" i="3"/>
  <c r="AX398" i="3"/>
  <c r="AX399" i="3"/>
  <c r="AX401" i="3"/>
  <c r="AX402" i="3"/>
  <c r="AX403" i="3"/>
  <c r="AX404" i="3"/>
  <c r="AX405" i="3"/>
  <c r="AX406" i="3"/>
  <c r="AX407" i="3"/>
  <c r="AX408" i="3"/>
  <c r="AX409" i="3"/>
  <c r="AX410" i="3"/>
  <c r="AX411" i="3"/>
  <c r="AX412" i="3"/>
  <c r="AX413" i="3"/>
  <c r="AX414" i="3"/>
  <c r="AX415" i="3"/>
  <c r="AX416" i="3"/>
  <c r="AX417" i="3"/>
  <c r="AX419" i="3"/>
  <c r="AX420" i="3"/>
  <c r="AX421" i="3"/>
  <c r="AX422" i="3"/>
  <c r="AX423" i="3"/>
  <c r="AX424" i="3"/>
  <c r="AX425" i="3"/>
  <c r="AX427" i="3"/>
  <c r="AX428" i="3"/>
  <c r="AX429" i="3"/>
  <c r="AX430" i="3"/>
  <c r="AX431" i="3"/>
  <c r="AX432" i="3"/>
  <c r="AX433" i="3"/>
  <c r="AX434" i="3"/>
  <c r="AX436" i="3"/>
  <c r="AX437" i="3"/>
  <c r="AX438" i="3"/>
  <c r="AX439" i="3"/>
  <c r="AX440" i="3"/>
  <c r="AX441" i="3"/>
  <c r="AX442" i="3"/>
  <c r="AX443" i="3"/>
  <c r="AX444" i="3"/>
  <c r="AX445" i="3"/>
  <c r="AX446" i="3"/>
  <c r="AX448" i="3"/>
  <c r="AX449" i="3"/>
  <c r="AX450" i="3"/>
  <c r="AX451" i="3"/>
  <c r="AX452" i="3"/>
  <c r="AX453" i="3"/>
  <c r="AX454" i="3"/>
  <c r="AX455" i="3"/>
  <c r="AX456" i="3"/>
  <c r="AX457" i="3"/>
  <c r="AX458" i="3"/>
  <c r="AX459" i="3"/>
  <c r="AX460" i="3"/>
  <c r="AX461" i="3"/>
  <c r="AX462" i="3"/>
  <c r="AX463" i="3"/>
  <c r="AX464" i="3"/>
  <c r="AX465" i="3"/>
  <c r="AX466" i="3"/>
  <c r="AX467" i="3"/>
  <c r="AX468" i="3"/>
  <c r="AX469" i="3"/>
  <c r="AX470" i="3"/>
  <c r="AX471" i="3"/>
  <c r="AX472" i="3"/>
  <c r="AX474" i="3"/>
  <c r="AX475" i="3"/>
  <c r="AX476" i="3"/>
  <c r="AX477" i="3"/>
  <c r="AX478" i="3"/>
  <c r="AX479" i="3"/>
  <c r="AX480" i="3"/>
  <c r="AX482" i="3"/>
  <c r="AX483" i="3"/>
  <c r="AX484" i="3"/>
  <c r="AX485" i="3"/>
  <c r="AX486" i="3"/>
  <c r="AX487" i="3"/>
  <c r="AX489" i="3"/>
  <c r="AX490" i="3"/>
  <c r="AX491" i="3"/>
  <c r="AX492" i="3"/>
  <c r="AX493" i="3"/>
  <c r="AX494" i="3"/>
  <c r="AX495" i="3"/>
  <c r="AX496" i="3"/>
  <c r="AX497" i="3"/>
  <c r="AX499" i="3"/>
  <c r="AX500" i="3"/>
  <c r="AX501" i="3"/>
  <c r="AX502" i="3"/>
  <c r="AX503" i="3"/>
  <c r="AX504" i="3"/>
  <c r="AX505" i="3"/>
  <c r="AX506" i="3"/>
  <c r="AX507" i="3"/>
  <c r="AX508" i="3"/>
  <c r="AX510" i="3"/>
  <c r="AX511" i="3"/>
  <c r="AX512" i="3"/>
  <c r="AX513" i="3"/>
  <c r="AX514" i="3"/>
  <c r="AX515" i="3"/>
  <c r="AX516" i="3"/>
  <c r="AX518" i="3"/>
  <c r="AX519" i="3"/>
  <c r="AX520" i="3"/>
  <c r="AX521" i="3"/>
  <c r="AX522" i="3"/>
  <c r="AX523" i="3"/>
  <c r="AX525" i="3"/>
  <c r="AX526" i="3"/>
  <c r="AX527" i="3"/>
  <c r="AX528" i="3"/>
  <c r="AX529" i="3"/>
  <c r="AX530" i="3"/>
  <c r="AX531" i="3"/>
  <c r="AX532" i="3"/>
  <c r="AX534" i="3"/>
  <c r="AX535" i="3"/>
  <c r="AX536" i="3"/>
  <c r="AX537" i="3"/>
  <c r="AX538" i="3"/>
  <c r="AX539" i="3"/>
  <c r="AX540" i="3"/>
  <c r="AX541" i="3"/>
  <c r="AX542" i="3"/>
  <c r="AX543" i="3"/>
  <c r="AX545" i="3"/>
  <c r="AX546" i="3"/>
  <c r="AX547" i="3"/>
  <c r="AX548" i="3"/>
  <c r="AX549" i="3"/>
  <c r="AX550" i="3"/>
  <c r="AX551" i="3"/>
  <c r="AX552" i="3"/>
  <c r="AX553" i="3"/>
  <c r="AX555" i="3"/>
  <c r="AX556" i="3"/>
  <c r="AX557" i="3"/>
  <c r="AX558" i="3"/>
  <c r="AX559" i="3"/>
  <c r="AX560" i="3"/>
  <c r="AX561" i="3"/>
  <c r="AX564" i="3"/>
  <c r="AX565" i="3"/>
  <c r="AX566" i="3"/>
  <c r="AX567" i="3"/>
  <c r="AX568" i="3"/>
  <c r="AX569" i="3"/>
  <c r="AX570" i="3"/>
  <c r="AX571" i="3"/>
  <c r="AX572" i="3"/>
  <c r="AX3" i="3"/>
  <c r="AT51" i="3" l="1"/>
  <c r="AE51" i="3"/>
  <c r="CE51" i="3"/>
  <c r="CF51" i="3" s="1"/>
  <c r="A51" i="3" s="1"/>
  <c r="CG51" i="3" s="1"/>
  <c r="AT40" i="3"/>
  <c r="AE40" i="3"/>
  <c r="CE40" i="3"/>
  <c r="CF40" i="3" s="1"/>
  <c r="A40" i="3" s="1"/>
  <c r="CG40" i="3" s="1"/>
  <c r="BL339" i="3"/>
  <c r="I339" i="3"/>
  <c r="BI339" i="3"/>
  <c r="BR339" i="3"/>
  <c r="BU339" i="3"/>
  <c r="BE339" i="3"/>
  <c r="BT339" i="3"/>
  <c r="BD339" i="3"/>
  <c r="BS339" i="3"/>
  <c r="BQ339" i="3"/>
  <c r="BB339" i="3"/>
  <c r="BL563" i="3"/>
  <c r="BC563" i="3"/>
  <c r="BD563" i="3" s="1"/>
  <c r="BS563" i="3"/>
  <c r="I563" i="3"/>
  <c r="CE563" i="3"/>
  <c r="CF563" i="3"/>
  <c r="BI563" i="3"/>
  <c r="AR403" i="3"/>
  <c r="CI51" i="3" l="1"/>
  <c r="CH51" i="3"/>
  <c r="CI40" i="3"/>
  <c r="CH40" i="3"/>
  <c r="CE339" i="3"/>
  <c r="CF339" i="3" s="1"/>
  <c r="A339" i="3" s="1"/>
  <c r="CG339" i="3" s="1"/>
  <c r="AT339" i="3"/>
  <c r="AE339" i="3"/>
  <c r="BR563" i="3"/>
  <c r="CH563" i="3"/>
  <c r="BU563" i="3"/>
  <c r="BE563" i="3"/>
  <c r="BT563" i="3"/>
  <c r="CI563" i="3"/>
  <c r="CD202" i="3"/>
  <c r="CC202" i="3"/>
  <c r="CB202" i="3"/>
  <c r="CA202" i="3"/>
  <c r="BZ202" i="3"/>
  <c r="BY202" i="3"/>
  <c r="BX202" i="3"/>
  <c r="BW202" i="3"/>
  <c r="BV202" i="3"/>
  <c r="BO202" i="3"/>
  <c r="BS202" i="3" s="1"/>
  <c r="BN202" i="3"/>
  <c r="BP202" i="3" s="1"/>
  <c r="BM202" i="3"/>
  <c r="BK202" i="3"/>
  <c r="BH202" i="3"/>
  <c r="BA202" i="3"/>
  <c r="AZ202" i="3"/>
  <c r="AT202" i="3"/>
  <c r="AR202" i="3"/>
  <c r="BJ202" i="3" s="1"/>
  <c r="AE202" i="3"/>
  <c r="AD202" i="3"/>
  <c r="BF202" i="3" s="1"/>
  <c r="BG202" i="3" s="1"/>
  <c r="L202" i="3"/>
  <c r="K202" i="3"/>
  <c r="J202" i="3"/>
  <c r="H202" i="3"/>
  <c r="F202" i="3"/>
  <c r="BB202" i="3" s="1"/>
  <c r="A202" i="3"/>
  <c r="CG202" i="3" s="1"/>
  <c r="CI339" i="3" l="1"/>
  <c r="CH339" i="3"/>
  <c r="I202" i="3"/>
  <c r="BI202" i="3"/>
  <c r="BL202" i="3"/>
  <c r="BC202" i="3"/>
  <c r="CH202" i="3" s="1"/>
  <c r="CF202" i="3"/>
  <c r="CE202" i="3"/>
  <c r="BQ202" i="3"/>
  <c r="CI202" i="3" l="1"/>
  <c r="BE202" i="3"/>
  <c r="BD202" i="3"/>
  <c r="BT202" i="3"/>
  <c r="BR202" i="3"/>
  <c r="BU202" i="3"/>
  <c r="F204" i="3" l="1"/>
  <c r="BB204" i="3" s="1"/>
  <c r="H204" i="3"/>
  <c r="J204" i="3"/>
  <c r="K204" i="3"/>
  <c r="L204" i="3"/>
  <c r="AD204" i="3"/>
  <c r="BF204" i="3" s="1"/>
  <c r="AR204" i="3"/>
  <c r="BJ204" i="3" s="1"/>
  <c r="BM204" i="3" s="1"/>
  <c r="AZ204" i="3"/>
  <c r="BA204" i="3"/>
  <c r="BG204" i="3"/>
  <c r="BH204" i="3"/>
  <c r="BK204" i="3"/>
  <c r="BN204" i="3"/>
  <c r="BP204" i="3" s="1"/>
  <c r="BO204" i="3"/>
  <c r="BQ204" i="3" s="1"/>
  <c r="BV204" i="3"/>
  <c r="BW204" i="3"/>
  <c r="BX204" i="3"/>
  <c r="BY204" i="3"/>
  <c r="BZ204" i="3"/>
  <c r="CA204" i="3"/>
  <c r="CB204" i="3"/>
  <c r="CC204" i="3"/>
  <c r="CD204" i="3"/>
  <c r="F205" i="3"/>
  <c r="BB205" i="3" s="1"/>
  <c r="H205" i="3"/>
  <c r="J205" i="3"/>
  <c r="K205" i="3"/>
  <c r="L205" i="3"/>
  <c r="AD205" i="3"/>
  <c r="BF205" i="3" s="1"/>
  <c r="AR205" i="3"/>
  <c r="BJ205" i="3" s="1"/>
  <c r="BM205" i="3" s="1"/>
  <c r="AZ205" i="3"/>
  <c r="BA205" i="3"/>
  <c r="BG205" i="3"/>
  <c r="BH205" i="3"/>
  <c r="BK205" i="3"/>
  <c r="BN205" i="3"/>
  <c r="BP205" i="3" s="1"/>
  <c r="BO205" i="3"/>
  <c r="BQ205" i="3" s="1"/>
  <c r="BV205" i="3"/>
  <c r="BW205" i="3"/>
  <c r="BX205" i="3"/>
  <c r="BY205" i="3"/>
  <c r="BZ205" i="3"/>
  <c r="CA205" i="3"/>
  <c r="CB205" i="3"/>
  <c r="CC205" i="3"/>
  <c r="CD205" i="3"/>
  <c r="BI204" i="3" l="1"/>
  <c r="BI205" i="3"/>
  <c r="I204" i="3"/>
  <c r="AT204" i="3"/>
  <c r="CE204" i="3"/>
  <c r="AE204" i="3"/>
  <c r="I205" i="3"/>
  <c r="BC204" i="3"/>
  <c r="BS204" i="3" s="1"/>
  <c r="BL204" i="3"/>
  <c r="AT205" i="3"/>
  <c r="CE205" i="3"/>
  <c r="AE205" i="3"/>
  <c r="BL205" i="3"/>
  <c r="BC205" i="3"/>
  <c r="BR204" i="3" l="1"/>
  <c r="BU204" i="3"/>
  <c r="BD204" i="3"/>
  <c r="BE204" i="3"/>
  <c r="BT204" i="3"/>
  <c r="BR205" i="3"/>
  <c r="BD205" i="3"/>
  <c r="BT205" i="3"/>
  <c r="BE205" i="3"/>
  <c r="BU205" i="3"/>
  <c r="BS205" i="3"/>
  <c r="CF204" i="3" l="1"/>
  <c r="A204" i="3" s="1"/>
  <c r="CG204" i="3" s="1"/>
  <c r="CH204" i="3" s="1"/>
  <c r="CF205" i="3"/>
  <c r="A205" i="3" s="1"/>
  <c r="CG205" i="3" s="1"/>
  <c r="CH205" i="3" s="1"/>
  <c r="CD575" i="3"/>
  <c r="CC575" i="3"/>
  <c r="CB575" i="3"/>
  <c r="CA575" i="3"/>
  <c r="BZ575" i="3"/>
  <c r="BY575" i="3"/>
  <c r="BX575" i="3"/>
  <c r="BW575" i="3"/>
  <c r="BV575" i="3"/>
  <c r="BO575" i="3"/>
  <c r="BN575" i="3"/>
  <c r="BP575" i="3" s="1"/>
  <c r="BM575" i="3"/>
  <c r="BK575" i="3"/>
  <c r="BH575" i="3"/>
  <c r="BA575" i="3"/>
  <c r="AZ575" i="3"/>
  <c r="AT575" i="3"/>
  <c r="AR575" i="3"/>
  <c r="AE575" i="3"/>
  <c r="AD575" i="3"/>
  <c r="BF575" i="3" s="1"/>
  <c r="BG575" i="3" s="1"/>
  <c r="L575" i="3"/>
  <c r="K575" i="3"/>
  <c r="J575" i="3"/>
  <c r="H575" i="3"/>
  <c r="I575" i="3" s="1"/>
  <c r="F575" i="3"/>
  <c r="BC575" i="3" s="1"/>
  <c r="A575" i="3"/>
  <c r="CG575" i="3" s="1"/>
  <c r="CD574" i="3"/>
  <c r="CC574" i="3"/>
  <c r="CB574" i="3"/>
  <c r="CA574" i="3"/>
  <c r="BZ574" i="3"/>
  <c r="BY574" i="3"/>
  <c r="BX574" i="3"/>
  <c r="BW574" i="3"/>
  <c r="BV574" i="3"/>
  <c r="BO574" i="3"/>
  <c r="BQ574" i="3" s="1"/>
  <c r="BN574" i="3"/>
  <c r="BP574" i="3" s="1"/>
  <c r="BM574" i="3"/>
  <c r="BK574" i="3"/>
  <c r="BH574" i="3"/>
  <c r="BA574" i="3"/>
  <c r="AZ574" i="3"/>
  <c r="AT574" i="3"/>
  <c r="AR574" i="3"/>
  <c r="AE574" i="3"/>
  <c r="AD574" i="3"/>
  <c r="BF574" i="3" s="1"/>
  <c r="BG574" i="3" s="1"/>
  <c r="L574" i="3"/>
  <c r="K574" i="3"/>
  <c r="J574" i="3"/>
  <c r="H574" i="3"/>
  <c r="F574" i="3"/>
  <c r="A574" i="3"/>
  <c r="CG574" i="3" s="1"/>
  <c r="CD573" i="3"/>
  <c r="CC573" i="3"/>
  <c r="CB573" i="3"/>
  <c r="CA573" i="3"/>
  <c r="BZ573" i="3"/>
  <c r="BY573" i="3"/>
  <c r="BX573" i="3"/>
  <c r="BW573" i="3"/>
  <c r="BV573" i="3"/>
  <c r="BO573" i="3"/>
  <c r="BQ573" i="3" s="1"/>
  <c r="BN573" i="3"/>
  <c r="BP573" i="3" s="1"/>
  <c r="BM573" i="3"/>
  <c r="BK573" i="3"/>
  <c r="BH573" i="3"/>
  <c r="BA573" i="3"/>
  <c r="AZ573" i="3"/>
  <c r="AT573" i="3"/>
  <c r="AR573" i="3"/>
  <c r="BJ573" i="3" s="1"/>
  <c r="AE573" i="3"/>
  <c r="AD573" i="3"/>
  <c r="BF573" i="3" s="1"/>
  <c r="BG573" i="3" s="1"/>
  <c r="L573" i="3"/>
  <c r="K573" i="3"/>
  <c r="J573" i="3"/>
  <c r="H573" i="3"/>
  <c r="F573" i="3"/>
  <c r="BB573" i="3" s="1"/>
  <c r="CF573" i="3" s="1"/>
  <c r="A573" i="3"/>
  <c r="CG573" i="3" s="1"/>
  <c r="CD572" i="3"/>
  <c r="CC572" i="3"/>
  <c r="CB572" i="3"/>
  <c r="CA572" i="3"/>
  <c r="BZ572" i="3"/>
  <c r="BY572" i="3"/>
  <c r="BX572" i="3"/>
  <c r="BW572" i="3"/>
  <c r="BV572" i="3"/>
  <c r="BO572" i="3"/>
  <c r="BS572" i="3" s="1"/>
  <c r="BN572" i="3"/>
  <c r="BP572" i="3" s="1"/>
  <c r="BM572" i="3"/>
  <c r="BK572" i="3"/>
  <c r="BH572" i="3"/>
  <c r="BA572" i="3"/>
  <c r="AZ572" i="3"/>
  <c r="AR572" i="3"/>
  <c r="BJ572" i="3" s="1"/>
  <c r="AD572" i="3"/>
  <c r="L572" i="3"/>
  <c r="K572" i="3"/>
  <c r="J572" i="3"/>
  <c r="H572" i="3"/>
  <c r="F572" i="3"/>
  <c r="BC572" i="3" s="1"/>
  <c r="CD571" i="3"/>
  <c r="CC571" i="3"/>
  <c r="CB571" i="3"/>
  <c r="CA571" i="3"/>
  <c r="BZ571" i="3"/>
  <c r="BY571" i="3"/>
  <c r="BX571" i="3"/>
  <c r="BW571" i="3"/>
  <c r="BV571" i="3"/>
  <c r="BO571" i="3"/>
  <c r="BN571" i="3"/>
  <c r="BP571" i="3" s="1"/>
  <c r="BK571" i="3"/>
  <c r="BH571" i="3"/>
  <c r="BA571" i="3"/>
  <c r="AZ571" i="3"/>
  <c r="AR571" i="3"/>
  <c r="BJ571" i="3" s="1"/>
  <c r="BM571" i="3" s="1"/>
  <c r="AD571" i="3"/>
  <c r="BF571" i="3" s="1"/>
  <c r="BG571" i="3" s="1"/>
  <c r="L571" i="3"/>
  <c r="K571" i="3"/>
  <c r="J571" i="3"/>
  <c r="H571" i="3"/>
  <c r="F571" i="3"/>
  <c r="BC571" i="3" s="1"/>
  <c r="CD570" i="3"/>
  <c r="CC570" i="3"/>
  <c r="CB570" i="3"/>
  <c r="CA570" i="3"/>
  <c r="BZ570" i="3"/>
  <c r="BY570" i="3"/>
  <c r="BX570" i="3"/>
  <c r="BW570" i="3"/>
  <c r="BV570" i="3"/>
  <c r="BO570" i="3"/>
  <c r="BQ570" i="3" s="1"/>
  <c r="BN570" i="3"/>
  <c r="BP570" i="3" s="1"/>
  <c r="BK570" i="3"/>
  <c r="BH570" i="3"/>
  <c r="BG570" i="3"/>
  <c r="BA570" i="3"/>
  <c r="AZ570" i="3"/>
  <c r="AR570" i="3"/>
  <c r="BJ570" i="3" s="1"/>
  <c r="BM570" i="3" s="1"/>
  <c r="AD570" i="3"/>
  <c r="BF570" i="3" s="1"/>
  <c r="L570" i="3"/>
  <c r="K570" i="3"/>
  <c r="J570" i="3"/>
  <c r="H570" i="3"/>
  <c r="F570" i="3"/>
  <c r="BC570" i="3" s="1"/>
  <c r="CD569" i="3"/>
  <c r="CC569" i="3"/>
  <c r="CB569" i="3"/>
  <c r="CA569" i="3"/>
  <c r="BZ569" i="3"/>
  <c r="BY569" i="3"/>
  <c r="BX569" i="3"/>
  <c r="BW569" i="3"/>
  <c r="BV569" i="3"/>
  <c r="BO569" i="3"/>
  <c r="BN569" i="3"/>
  <c r="BP569" i="3" s="1"/>
  <c r="BK569" i="3"/>
  <c r="BH569" i="3"/>
  <c r="BG569" i="3"/>
  <c r="BA569" i="3"/>
  <c r="AZ569" i="3"/>
  <c r="AR569" i="3"/>
  <c r="BJ569" i="3" s="1"/>
  <c r="BM569" i="3" s="1"/>
  <c r="AD569" i="3"/>
  <c r="BF569" i="3" s="1"/>
  <c r="L569" i="3"/>
  <c r="K569" i="3"/>
  <c r="J569" i="3"/>
  <c r="H569" i="3"/>
  <c r="F569" i="3"/>
  <c r="BC569" i="3" s="1"/>
  <c r="CD568" i="3"/>
  <c r="CC568" i="3"/>
  <c r="CB568" i="3"/>
  <c r="CA568" i="3"/>
  <c r="BZ568" i="3"/>
  <c r="BY568" i="3"/>
  <c r="BX568" i="3"/>
  <c r="BW568" i="3"/>
  <c r="BV568" i="3"/>
  <c r="BO568" i="3"/>
  <c r="BN568" i="3"/>
  <c r="BP568" i="3" s="1"/>
  <c r="BK568" i="3"/>
  <c r="BH568" i="3"/>
  <c r="BA568" i="3"/>
  <c r="AZ568" i="3"/>
  <c r="AR568" i="3"/>
  <c r="BJ568" i="3" s="1"/>
  <c r="BM568" i="3" s="1"/>
  <c r="AD568" i="3"/>
  <c r="BF568" i="3" s="1"/>
  <c r="BG568" i="3" s="1"/>
  <c r="L568" i="3"/>
  <c r="K568" i="3"/>
  <c r="J568" i="3"/>
  <c r="H568" i="3"/>
  <c r="F568" i="3"/>
  <c r="BC568" i="3" s="1"/>
  <c r="CD567" i="3"/>
  <c r="CC567" i="3"/>
  <c r="CB567" i="3"/>
  <c r="CA567" i="3"/>
  <c r="BZ567" i="3"/>
  <c r="BY567" i="3"/>
  <c r="BX567" i="3"/>
  <c r="BW567" i="3"/>
  <c r="BV567" i="3"/>
  <c r="BO567" i="3"/>
  <c r="BN567" i="3"/>
  <c r="BP567" i="3" s="1"/>
  <c r="BK567" i="3"/>
  <c r="BH567" i="3"/>
  <c r="BG567" i="3"/>
  <c r="BA567" i="3"/>
  <c r="AZ567" i="3"/>
  <c r="AR567" i="3"/>
  <c r="AD567" i="3"/>
  <c r="BF567" i="3" s="1"/>
  <c r="L567" i="3"/>
  <c r="K567" i="3"/>
  <c r="J567" i="3"/>
  <c r="H567" i="3"/>
  <c r="F567" i="3"/>
  <c r="BC567" i="3" s="1"/>
  <c r="CD566" i="3"/>
  <c r="CC566" i="3"/>
  <c r="CB566" i="3"/>
  <c r="CA566" i="3"/>
  <c r="BZ566" i="3"/>
  <c r="BY566" i="3"/>
  <c r="BX566" i="3"/>
  <c r="BW566" i="3"/>
  <c r="BV566" i="3"/>
  <c r="BO566" i="3"/>
  <c r="BN566" i="3"/>
  <c r="BP566" i="3" s="1"/>
  <c r="BK566" i="3"/>
  <c r="BH566" i="3"/>
  <c r="BA566" i="3"/>
  <c r="AZ566" i="3"/>
  <c r="AR566" i="3"/>
  <c r="AD566" i="3"/>
  <c r="BF566" i="3" s="1"/>
  <c r="BG566" i="3" s="1"/>
  <c r="L566" i="3"/>
  <c r="K566" i="3"/>
  <c r="J566" i="3"/>
  <c r="H566" i="3"/>
  <c r="F566" i="3"/>
  <c r="CD565" i="3"/>
  <c r="CC565" i="3"/>
  <c r="CB565" i="3"/>
  <c r="CA565" i="3"/>
  <c r="BZ565" i="3"/>
  <c r="BY565" i="3"/>
  <c r="BX565" i="3"/>
  <c r="BW565" i="3"/>
  <c r="BV565" i="3"/>
  <c r="BO565" i="3"/>
  <c r="BQ565" i="3" s="1"/>
  <c r="BN565" i="3"/>
  <c r="BP565" i="3" s="1"/>
  <c r="BK565" i="3"/>
  <c r="BH565" i="3"/>
  <c r="BA565" i="3"/>
  <c r="AZ565" i="3"/>
  <c r="AR565" i="3"/>
  <c r="BJ565" i="3" s="1"/>
  <c r="BM565" i="3" s="1"/>
  <c r="AD565" i="3"/>
  <c r="BF565" i="3" s="1"/>
  <c r="BG565" i="3" s="1"/>
  <c r="L565" i="3"/>
  <c r="K565" i="3"/>
  <c r="J565" i="3"/>
  <c r="H565" i="3"/>
  <c r="F565" i="3"/>
  <c r="CD564" i="3"/>
  <c r="CC564" i="3"/>
  <c r="CB564" i="3"/>
  <c r="CA564" i="3"/>
  <c r="BZ564" i="3"/>
  <c r="BY564" i="3"/>
  <c r="BX564" i="3"/>
  <c r="BW564" i="3"/>
  <c r="BV564" i="3"/>
  <c r="BO564" i="3"/>
  <c r="BQ564" i="3" s="1"/>
  <c r="BN564" i="3"/>
  <c r="BP564" i="3" s="1"/>
  <c r="BK564" i="3"/>
  <c r="BH564" i="3"/>
  <c r="BA564" i="3"/>
  <c r="AZ564" i="3"/>
  <c r="AR564" i="3"/>
  <c r="BJ564" i="3" s="1"/>
  <c r="BM564" i="3" s="1"/>
  <c r="AD564" i="3"/>
  <c r="L564" i="3"/>
  <c r="K564" i="3"/>
  <c r="J564" i="3"/>
  <c r="H564" i="3"/>
  <c r="F564" i="3"/>
  <c r="BC564" i="3" s="1"/>
  <c r="CD561" i="3"/>
  <c r="CC561" i="3"/>
  <c r="CB561" i="3"/>
  <c r="CA561" i="3"/>
  <c r="BZ561" i="3"/>
  <c r="BY561" i="3"/>
  <c r="BX561" i="3"/>
  <c r="BW561" i="3"/>
  <c r="BV561" i="3"/>
  <c r="BO561" i="3"/>
  <c r="BS561" i="3" s="1"/>
  <c r="BN561" i="3"/>
  <c r="BP561" i="3" s="1"/>
  <c r="BM561" i="3"/>
  <c r="BK561" i="3"/>
  <c r="BH561" i="3"/>
  <c r="BA561" i="3"/>
  <c r="AZ561" i="3"/>
  <c r="AR561" i="3"/>
  <c r="AD561" i="3"/>
  <c r="BF561" i="3" s="1"/>
  <c r="BG561" i="3" s="1"/>
  <c r="L561" i="3"/>
  <c r="K561" i="3"/>
  <c r="J561" i="3"/>
  <c r="H561" i="3"/>
  <c r="F561" i="3"/>
  <c r="BC561" i="3" s="1"/>
  <c r="BR561" i="3" s="1"/>
  <c r="CD560" i="3"/>
  <c r="CC560" i="3"/>
  <c r="CB560" i="3"/>
  <c r="CA560" i="3"/>
  <c r="BZ560" i="3"/>
  <c r="BY560" i="3"/>
  <c r="BX560" i="3"/>
  <c r="BW560" i="3"/>
  <c r="BV560" i="3"/>
  <c r="BO560" i="3"/>
  <c r="BN560" i="3"/>
  <c r="BP560" i="3" s="1"/>
  <c r="BK560" i="3"/>
  <c r="BH560" i="3"/>
  <c r="BG560" i="3"/>
  <c r="BA560" i="3"/>
  <c r="AZ560" i="3"/>
  <c r="AR560" i="3"/>
  <c r="AD560" i="3"/>
  <c r="BF560" i="3" s="1"/>
  <c r="L560" i="3"/>
  <c r="K560" i="3"/>
  <c r="J560" i="3"/>
  <c r="H560" i="3"/>
  <c r="F560" i="3"/>
  <c r="BC560" i="3" s="1"/>
  <c r="CD559" i="3"/>
  <c r="CC559" i="3"/>
  <c r="CB559" i="3"/>
  <c r="CA559" i="3"/>
  <c r="BZ559" i="3"/>
  <c r="BY559" i="3"/>
  <c r="BX559" i="3"/>
  <c r="BW559" i="3"/>
  <c r="BV559" i="3"/>
  <c r="BO559" i="3"/>
  <c r="BN559" i="3"/>
  <c r="BP559" i="3" s="1"/>
  <c r="BK559" i="3"/>
  <c r="BH559" i="3"/>
  <c r="BA559" i="3"/>
  <c r="AZ559" i="3"/>
  <c r="AR559" i="3"/>
  <c r="BJ559" i="3" s="1"/>
  <c r="BM559" i="3" s="1"/>
  <c r="AD559" i="3"/>
  <c r="BF559" i="3" s="1"/>
  <c r="BG559" i="3" s="1"/>
  <c r="L559" i="3"/>
  <c r="K559" i="3"/>
  <c r="J559" i="3"/>
  <c r="H559" i="3"/>
  <c r="F559" i="3"/>
  <c r="BC559" i="3" s="1"/>
  <c r="CD558" i="3"/>
  <c r="CC558" i="3"/>
  <c r="CB558" i="3"/>
  <c r="CA558" i="3"/>
  <c r="BZ558" i="3"/>
  <c r="BY558" i="3"/>
  <c r="BX558" i="3"/>
  <c r="BW558" i="3"/>
  <c r="BV558" i="3"/>
  <c r="BO558" i="3"/>
  <c r="BN558" i="3"/>
  <c r="BP558" i="3" s="1"/>
  <c r="BK558" i="3"/>
  <c r="BH558" i="3"/>
  <c r="BG558" i="3"/>
  <c r="BA558" i="3"/>
  <c r="AZ558" i="3"/>
  <c r="AR558" i="3"/>
  <c r="AD558" i="3"/>
  <c r="BF558" i="3" s="1"/>
  <c r="L558" i="3"/>
  <c r="K558" i="3"/>
  <c r="J558" i="3"/>
  <c r="H558" i="3"/>
  <c r="F558" i="3"/>
  <c r="BC558" i="3" s="1"/>
  <c r="CD557" i="3"/>
  <c r="CC557" i="3"/>
  <c r="CB557" i="3"/>
  <c r="CA557" i="3"/>
  <c r="BZ557" i="3"/>
  <c r="BY557" i="3"/>
  <c r="BX557" i="3"/>
  <c r="BW557" i="3"/>
  <c r="BV557" i="3"/>
  <c r="BO557" i="3"/>
  <c r="BQ557" i="3" s="1"/>
  <c r="BN557" i="3"/>
  <c r="BP557" i="3" s="1"/>
  <c r="BK557" i="3"/>
  <c r="BH557" i="3"/>
  <c r="BA557" i="3"/>
  <c r="AZ557" i="3"/>
  <c r="AR557" i="3"/>
  <c r="AD557" i="3"/>
  <c r="BF557" i="3" s="1"/>
  <c r="BG557" i="3" s="1"/>
  <c r="L557" i="3"/>
  <c r="K557" i="3"/>
  <c r="J557" i="3"/>
  <c r="H557" i="3"/>
  <c r="F557" i="3"/>
  <c r="CD556" i="3"/>
  <c r="CC556" i="3"/>
  <c r="CB556" i="3"/>
  <c r="CA556" i="3"/>
  <c r="BZ556" i="3"/>
  <c r="BY556" i="3"/>
  <c r="BX556" i="3"/>
  <c r="BW556" i="3"/>
  <c r="BV556" i="3"/>
  <c r="BO556" i="3"/>
  <c r="BQ556" i="3" s="1"/>
  <c r="BN556" i="3"/>
  <c r="BP556" i="3" s="1"/>
  <c r="BK556" i="3"/>
  <c r="BH556" i="3"/>
  <c r="BA556" i="3"/>
  <c r="AZ556" i="3"/>
  <c r="AR556" i="3"/>
  <c r="BJ556" i="3" s="1"/>
  <c r="BM556" i="3" s="1"/>
  <c r="AD556" i="3"/>
  <c r="BF556" i="3" s="1"/>
  <c r="BG556" i="3" s="1"/>
  <c r="L556" i="3"/>
  <c r="K556" i="3"/>
  <c r="J556" i="3"/>
  <c r="H556" i="3"/>
  <c r="F556" i="3"/>
  <c r="BC556" i="3" s="1"/>
  <c r="CD555" i="3"/>
  <c r="CC555" i="3"/>
  <c r="CB555" i="3"/>
  <c r="CA555" i="3"/>
  <c r="BZ555" i="3"/>
  <c r="BY555" i="3"/>
  <c r="BX555" i="3"/>
  <c r="BW555" i="3"/>
  <c r="BV555" i="3"/>
  <c r="BO555" i="3"/>
  <c r="BQ555" i="3" s="1"/>
  <c r="BN555" i="3"/>
  <c r="BP555" i="3" s="1"/>
  <c r="BM555" i="3"/>
  <c r="BK555" i="3"/>
  <c r="BH555" i="3"/>
  <c r="BA555" i="3"/>
  <c r="AZ555" i="3"/>
  <c r="AT555" i="3"/>
  <c r="AR555" i="3"/>
  <c r="BJ555" i="3" s="1"/>
  <c r="AE555" i="3"/>
  <c r="AD555" i="3"/>
  <c r="L555" i="3"/>
  <c r="K555" i="3"/>
  <c r="J555" i="3"/>
  <c r="H555" i="3"/>
  <c r="I555" i="3" s="1"/>
  <c r="F555" i="3"/>
  <c r="A555" i="3"/>
  <c r="CG555" i="3" s="1"/>
  <c r="CD553" i="3"/>
  <c r="CC553" i="3"/>
  <c r="CB553" i="3"/>
  <c r="CA553" i="3"/>
  <c r="BZ553" i="3"/>
  <c r="BY553" i="3"/>
  <c r="BX553" i="3"/>
  <c r="BW553" i="3"/>
  <c r="BV553" i="3"/>
  <c r="BO553" i="3"/>
  <c r="BN553" i="3"/>
  <c r="BP553" i="3" s="1"/>
  <c r="BM553" i="3"/>
  <c r="BK553" i="3"/>
  <c r="BH553" i="3"/>
  <c r="BA553" i="3"/>
  <c r="AZ553" i="3"/>
  <c r="AR553" i="3"/>
  <c r="BJ553" i="3" s="1"/>
  <c r="AD553" i="3"/>
  <c r="L553" i="3"/>
  <c r="K553" i="3"/>
  <c r="J553" i="3"/>
  <c r="H553" i="3"/>
  <c r="F553" i="3"/>
  <c r="BC553" i="3" s="1"/>
  <c r="CD552" i="3"/>
  <c r="CC552" i="3"/>
  <c r="CB552" i="3"/>
  <c r="CA552" i="3"/>
  <c r="BZ552" i="3"/>
  <c r="BY552" i="3"/>
  <c r="BX552" i="3"/>
  <c r="BW552" i="3"/>
  <c r="BV552" i="3"/>
  <c r="BO552" i="3"/>
  <c r="BQ552" i="3" s="1"/>
  <c r="BN552" i="3"/>
  <c r="BP552" i="3" s="1"/>
  <c r="BK552" i="3"/>
  <c r="BH552" i="3"/>
  <c r="BG552" i="3"/>
  <c r="BA552" i="3"/>
  <c r="AZ552" i="3"/>
  <c r="AR552" i="3"/>
  <c r="AD552" i="3"/>
  <c r="BF552" i="3" s="1"/>
  <c r="L552" i="3"/>
  <c r="K552" i="3"/>
  <c r="J552" i="3"/>
  <c r="H552" i="3"/>
  <c r="F552" i="3"/>
  <c r="BC552" i="3" s="1"/>
  <c r="CD551" i="3"/>
  <c r="CC551" i="3"/>
  <c r="CB551" i="3"/>
  <c r="CA551" i="3"/>
  <c r="BZ551" i="3"/>
  <c r="BY551" i="3"/>
  <c r="BX551" i="3"/>
  <c r="BW551" i="3"/>
  <c r="BV551" i="3"/>
  <c r="BO551" i="3"/>
  <c r="BN551" i="3"/>
  <c r="BP551" i="3" s="1"/>
  <c r="BK551" i="3"/>
  <c r="BH551" i="3"/>
  <c r="BA551" i="3"/>
  <c r="AZ551" i="3"/>
  <c r="AR551" i="3"/>
  <c r="AD551" i="3"/>
  <c r="BF551" i="3" s="1"/>
  <c r="BG551" i="3" s="1"/>
  <c r="L551" i="3"/>
  <c r="K551" i="3"/>
  <c r="J551" i="3"/>
  <c r="H551" i="3"/>
  <c r="F551" i="3"/>
  <c r="BC551" i="3" s="1"/>
  <c r="CD550" i="3"/>
  <c r="CC550" i="3"/>
  <c r="CB550" i="3"/>
  <c r="CA550" i="3"/>
  <c r="BZ550" i="3"/>
  <c r="BY550" i="3"/>
  <c r="BX550" i="3"/>
  <c r="BW550" i="3"/>
  <c r="BV550" i="3"/>
  <c r="BO550" i="3"/>
  <c r="BN550" i="3"/>
  <c r="BP550" i="3" s="1"/>
  <c r="BK550" i="3"/>
  <c r="BH550" i="3"/>
  <c r="BA550" i="3"/>
  <c r="AZ550" i="3"/>
  <c r="AR550" i="3"/>
  <c r="AD550" i="3"/>
  <c r="BF550" i="3" s="1"/>
  <c r="BG550" i="3" s="1"/>
  <c r="L550" i="3"/>
  <c r="K550" i="3"/>
  <c r="J550" i="3"/>
  <c r="H550" i="3"/>
  <c r="F550" i="3"/>
  <c r="BC550" i="3" s="1"/>
  <c r="CD549" i="3"/>
  <c r="CC549" i="3"/>
  <c r="CB549" i="3"/>
  <c r="CA549" i="3"/>
  <c r="BZ549" i="3"/>
  <c r="BY549" i="3"/>
  <c r="BX549" i="3"/>
  <c r="BW549" i="3"/>
  <c r="BV549" i="3"/>
  <c r="BO549" i="3"/>
  <c r="BN549" i="3"/>
  <c r="BP549" i="3" s="1"/>
  <c r="BK549" i="3"/>
  <c r="BH549" i="3"/>
  <c r="BG549" i="3"/>
  <c r="BA549" i="3"/>
  <c r="AZ549" i="3"/>
  <c r="AR549" i="3"/>
  <c r="AD549" i="3"/>
  <c r="BF549" i="3" s="1"/>
  <c r="L549" i="3"/>
  <c r="K549" i="3"/>
  <c r="J549" i="3"/>
  <c r="H549" i="3"/>
  <c r="F549" i="3"/>
  <c r="BC549" i="3" s="1"/>
  <c r="CD548" i="3"/>
  <c r="CC548" i="3"/>
  <c r="CB548" i="3"/>
  <c r="CA548" i="3"/>
  <c r="BZ548" i="3"/>
  <c r="BY548" i="3"/>
  <c r="BX548" i="3"/>
  <c r="BW548" i="3"/>
  <c r="BV548" i="3"/>
  <c r="BO548" i="3"/>
  <c r="BQ548" i="3" s="1"/>
  <c r="BN548" i="3"/>
  <c r="BP548" i="3" s="1"/>
  <c r="BK548" i="3"/>
  <c r="BH548" i="3"/>
  <c r="BA548" i="3"/>
  <c r="AZ548" i="3"/>
  <c r="AR548" i="3"/>
  <c r="BJ548" i="3" s="1"/>
  <c r="BM548" i="3" s="1"/>
  <c r="AD548" i="3"/>
  <c r="BF548" i="3" s="1"/>
  <c r="BG548" i="3" s="1"/>
  <c r="L548" i="3"/>
  <c r="K548" i="3"/>
  <c r="J548" i="3"/>
  <c r="H548" i="3"/>
  <c r="F548" i="3"/>
  <c r="CD547" i="3"/>
  <c r="CC547" i="3"/>
  <c r="CB547" i="3"/>
  <c r="CA547" i="3"/>
  <c r="BZ547" i="3"/>
  <c r="BY547" i="3"/>
  <c r="BX547" i="3"/>
  <c r="BW547" i="3"/>
  <c r="BV547" i="3"/>
  <c r="BO547" i="3"/>
  <c r="BQ547" i="3" s="1"/>
  <c r="BN547" i="3"/>
  <c r="BP547" i="3" s="1"/>
  <c r="BK547" i="3"/>
  <c r="BH547" i="3"/>
  <c r="BA547" i="3"/>
  <c r="AZ547" i="3"/>
  <c r="AR547" i="3"/>
  <c r="BJ547" i="3" s="1"/>
  <c r="BM547" i="3" s="1"/>
  <c r="AD547" i="3"/>
  <c r="BF547" i="3" s="1"/>
  <c r="BG547" i="3" s="1"/>
  <c r="L547" i="3"/>
  <c r="K547" i="3"/>
  <c r="J547" i="3"/>
  <c r="H547" i="3"/>
  <c r="F547" i="3"/>
  <c r="BC547" i="3" s="1"/>
  <c r="CD546" i="3"/>
  <c r="CC546" i="3"/>
  <c r="CB546" i="3"/>
  <c r="CA546" i="3"/>
  <c r="BZ546" i="3"/>
  <c r="BY546" i="3"/>
  <c r="BX546" i="3"/>
  <c r="BW546" i="3"/>
  <c r="BV546" i="3"/>
  <c r="BO546" i="3"/>
  <c r="BQ546" i="3" s="1"/>
  <c r="BN546" i="3"/>
  <c r="BP546" i="3" s="1"/>
  <c r="BK546" i="3"/>
  <c r="BH546" i="3"/>
  <c r="BA546" i="3"/>
  <c r="AZ546" i="3"/>
  <c r="AR546" i="3"/>
  <c r="BJ546" i="3" s="1"/>
  <c r="BM546" i="3" s="1"/>
  <c r="AD546" i="3"/>
  <c r="L546" i="3"/>
  <c r="K546" i="3"/>
  <c r="J546" i="3"/>
  <c r="H546" i="3"/>
  <c r="F546" i="3"/>
  <c r="BC546" i="3" s="1"/>
  <c r="BD546" i="3" s="1"/>
  <c r="CD545" i="3"/>
  <c r="CC545" i="3"/>
  <c r="CB545" i="3"/>
  <c r="CA545" i="3"/>
  <c r="BZ545" i="3"/>
  <c r="BY545" i="3"/>
  <c r="BX545" i="3"/>
  <c r="BW545" i="3"/>
  <c r="BV545" i="3"/>
  <c r="BO545" i="3"/>
  <c r="BQ545" i="3" s="1"/>
  <c r="BN545" i="3"/>
  <c r="BP545" i="3" s="1"/>
  <c r="BM545" i="3"/>
  <c r="BK545" i="3"/>
  <c r="BH545" i="3"/>
  <c r="BA545" i="3"/>
  <c r="AZ545" i="3"/>
  <c r="AT545" i="3"/>
  <c r="AR545" i="3"/>
  <c r="BJ545" i="3" s="1"/>
  <c r="AE545" i="3"/>
  <c r="AD545" i="3"/>
  <c r="BF545" i="3" s="1"/>
  <c r="BG545" i="3" s="1"/>
  <c r="L545" i="3"/>
  <c r="K545" i="3"/>
  <c r="J545" i="3"/>
  <c r="H545" i="3"/>
  <c r="F545" i="3"/>
  <c r="BB545" i="3" s="1"/>
  <c r="A545" i="3"/>
  <c r="CG545" i="3" s="1"/>
  <c r="CD543" i="3"/>
  <c r="CC543" i="3"/>
  <c r="CB543" i="3"/>
  <c r="CA543" i="3"/>
  <c r="BZ543" i="3"/>
  <c r="BY543" i="3"/>
  <c r="BX543" i="3"/>
  <c r="BW543" i="3"/>
  <c r="BV543" i="3"/>
  <c r="BO543" i="3"/>
  <c r="BS543" i="3" s="1"/>
  <c r="BN543" i="3"/>
  <c r="BP543" i="3" s="1"/>
  <c r="BM543" i="3"/>
  <c r="BK543" i="3"/>
  <c r="BH543" i="3"/>
  <c r="BA543" i="3"/>
  <c r="AZ543" i="3"/>
  <c r="AR543" i="3"/>
  <c r="BJ543" i="3" s="1"/>
  <c r="AD543" i="3"/>
  <c r="BF543" i="3" s="1"/>
  <c r="BG543" i="3" s="1"/>
  <c r="L543" i="3"/>
  <c r="K543" i="3"/>
  <c r="J543" i="3"/>
  <c r="H543" i="3"/>
  <c r="F543" i="3"/>
  <c r="BC543" i="3" s="1"/>
  <c r="CD542" i="3"/>
  <c r="CC542" i="3"/>
  <c r="CB542" i="3"/>
  <c r="CA542" i="3"/>
  <c r="BZ542" i="3"/>
  <c r="BY542" i="3"/>
  <c r="BX542" i="3"/>
  <c r="BW542" i="3"/>
  <c r="BV542" i="3"/>
  <c r="BO542" i="3"/>
  <c r="BN542" i="3"/>
  <c r="BP542" i="3" s="1"/>
  <c r="BK542" i="3"/>
  <c r="BH542" i="3"/>
  <c r="BA542" i="3"/>
  <c r="AZ542" i="3"/>
  <c r="AR542" i="3"/>
  <c r="BJ542" i="3" s="1"/>
  <c r="BM542" i="3" s="1"/>
  <c r="AD542" i="3"/>
  <c r="BF542" i="3" s="1"/>
  <c r="BG542" i="3" s="1"/>
  <c r="L542" i="3"/>
  <c r="K542" i="3"/>
  <c r="J542" i="3"/>
  <c r="H542" i="3"/>
  <c r="F542" i="3"/>
  <c r="BC542" i="3" s="1"/>
  <c r="CD541" i="3"/>
  <c r="CC541" i="3"/>
  <c r="CB541" i="3"/>
  <c r="CA541" i="3"/>
  <c r="BZ541" i="3"/>
  <c r="BY541" i="3"/>
  <c r="BX541" i="3"/>
  <c r="BW541" i="3"/>
  <c r="BV541" i="3"/>
  <c r="BO541" i="3"/>
  <c r="BN541" i="3"/>
  <c r="BP541" i="3" s="1"/>
  <c r="BK541" i="3"/>
  <c r="BH541" i="3"/>
  <c r="BA541" i="3"/>
  <c r="AZ541" i="3"/>
  <c r="AR541" i="3"/>
  <c r="BJ541" i="3" s="1"/>
  <c r="BM541" i="3" s="1"/>
  <c r="AD541" i="3"/>
  <c r="BF541" i="3" s="1"/>
  <c r="BG541" i="3" s="1"/>
  <c r="L541" i="3"/>
  <c r="K541" i="3"/>
  <c r="J541" i="3"/>
  <c r="H541" i="3"/>
  <c r="F541" i="3"/>
  <c r="CD540" i="3"/>
  <c r="CC540" i="3"/>
  <c r="CB540" i="3"/>
  <c r="CA540" i="3"/>
  <c r="BZ540" i="3"/>
  <c r="BY540" i="3"/>
  <c r="BX540" i="3"/>
  <c r="BW540" i="3"/>
  <c r="BV540" i="3"/>
  <c r="BO540" i="3"/>
  <c r="BN540" i="3"/>
  <c r="BP540" i="3" s="1"/>
  <c r="BK540" i="3"/>
  <c r="BH540" i="3"/>
  <c r="BA540" i="3"/>
  <c r="AZ540" i="3"/>
  <c r="AR540" i="3"/>
  <c r="BJ540" i="3" s="1"/>
  <c r="BM540" i="3" s="1"/>
  <c r="AD540" i="3"/>
  <c r="L540" i="3"/>
  <c r="K540" i="3"/>
  <c r="J540" i="3"/>
  <c r="H540" i="3"/>
  <c r="F540" i="3"/>
  <c r="CD539" i="3"/>
  <c r="CC539" i="3"/>
  <c r="CB539" i="3"/>
  <c r="CA539" i="3"/>
  <c r="BZ539" i="3"/>
  <c r="BY539" i="3"/>
  <c r="BX539" i="3"/>
  <c r="BW539" i="3"/>
  <c r="BV539" i="3"/>
  <c r="BO539" i="3"/>
  <c r="BQ539" i="3" s="1"/>
  <c r="BN539" i="3"/>
  <c r="BP539" i="3" s="1"/>
  <c r="BK539" i="3"/>
  <c r="BH539" i="3"/>
  <c r="BA539" i="3"/>
  <c r="AZ539" i="3"/>
  <c r="AR539" i="3"/>
  <c r="BJ539" i="3" s="1"/>
  <c r="BM539" i="3" s="1"/>
  <c r="AD539" i="3"/>
  <c r="BF539" i="3" s="1"/>
  <c r="BG539" i="3" s="1"/>
  <c r="L539" i="3"/>
  <c r="K539" i="3"/>
  <c r="J539" i="3"/>
  <c r="H539" i="3"/>
  <c r="F539" i="3"/>
  <c r="BB539" i="3" s="1"/>
  <c r="CD538" i="3"/>
  <c r="CC538" i="3"/>
  <c r="CB538" i="3"/>
  <c r="CA538" i="3"/>
  <c r="BZ538" i="3"/>
  <c r="BY538" i="3"/>
  <c r="BX538" i="3"/>
  <c r="BW538" i="3"/>
  <c r="BV538" i="3"/>
  <c r="BO538" i="3"/>
  <c r="BQ538" i="3" s="1"/>
  <c r="BN538" i="3"/>
  <c r="BP538" i="3" s="1"/>
  <c r="BK538" i="3"/>
  <c r="BH538" i="3"/>
  <c r="BA538" i="3"/>
  <c r="AZ538" i="3"/>
  <c r="AR538" i="3"/>
  <c r="BJ538" i="3" s="1"/>
  <c r="BM538" i="3" s="1"/>
  <c r="AD538" i="3"/>
  <c r="BF538" i="3" s="1"/>
  <c r="BG538" i="3" s="1"/>
  <c r="L538" i="3"/>
  <c r="K538" i="3"/>
  <c r="J538" i="3"/>
  <c r="H538" i="3"/>
  <c r="F538" i="3"/>
  <c r="BB538" i="3" s="1"/>
  <c r="CD537" i="3"/>
  <c r="CC537" i="3"/>
  <c r="CB537" i="3"/>
  <c r="CA537" i="3"/>
  <c r="BZ537" i="3"/>
  <c r="BY537" i="3"/>
  <c r="BX537" i="3"/>
  <c r="BW537" i="3"/>
  <c r="BV537" i="3"/>
  <c r="BO537" i="3"/>
  <c r="BQ537" i="3" s="1"/>
  <c r="BN537" i="3"/>
  <c r="BP537" i="3" s="1"/>
  <c r="BK537" i="3"/>
  <c r="BH537" i="3"/>
  <c r="BA537" i="3"/>
  <c r="AZ537" i="3"/>
  <c r="AR537" i="3"/>
  <c r="BJ537" i="3" s="1"/>
  <c r="BM537" i="3" s="1"/>
  <c r="AD537" i="3"/>
  <c r="BF537" i="3" s="1"/>
  <c r="BG537" i="3" s="1"/>
  <c r="L537" i="3"/>
  <c r="K537" i="3"/>
  <c r="J537" i="3"/>
  <c r="H537" i="3"/>
  <c r="F537" i="3"/>
  <c r="BC537" i="3" s="1"/>
  <c r="CD536" i="3"/>
  <c r="CC536" i="3"/>
  <c r="CB536" i="3"/>
  <c r="CA536" i="3"/>
  <c r="BZ536" i="3"/>
  <c r="BY536" i="3"/>
  <c r="BX536" i="3"/>
  <c r="BW536" i="3"/>
  <c r="BV536" i="3"/>
  <c r="BO536" i="3"/>
  <c r="BN536" i="3"/>
  <c r="BP536" i="3" s="1"/>
  <c r="BK536" i="3"/>
  <c r="BH536" i="3"/>
  <c r="BA536" i="3"/>
  <c r="AZ536" i="3"/>
  <c r="AR536" i="3"/>
  <c r="BJ536" i="3" s="1"/>
  <c r="BM536" i="3" s="1"/>
  <c r="AD536" i="3"/>
  <c r="BF536" i="3" s="1"/>
  <c r="BG536" i="3" s="1"/>
  <c r="L536" i="3"/>
  <c r="K536" i="3"/>
  <c r="J536" i="3"/>
  <c r="H536" i="3"/>
  <c r="F536" i="3"/>
  <c r="BB536" i="3" s="1"/>
  <c r="CD535" i="3"/>
  <c r="CC535" i="3"/>
  <c r="CB535" i="3"/>
  <c r="CA535" i="3"/>
  <c r="BZ535" i="3"/>
  <c r="BY535" i="3"/>
  <c r="BX535" i="3"/>
  <c r="BW535" i="3"/>
  <c r="BV535" i="3"/>
  <c r="BO535" i="3"/>
  <c r="BN535" i="3"/>
  <c r="BP535" i="3" s="1"/>
  <c r="BK535" i="3"/>
  <c r="BH535" i="3"/>
  <c r="BG535" i="3"/>
  <c r="BA535" i="3"/>
  <c r="AZ535" i="3"/>
  <c r="AR535" i="3"/>
  <c r="BJ535" i="3" s="1"/>
  <c r="BM535" i="3" s="1"/>
  <c r="AD535" i="3"/>
  <c r="BF535" i="3" s="1"/>
  <c r="L535" i="3"/>
  <c r="K535" i="3"/>
  <c r="J535" i="3"/>
  <c r="H535" i="3"/>
  <c r="F535" i="3"/>
  <c r="CD534" i="3"/>
  <c r="CC534" i="3"/>
  <c r="CB534" i="3"/>
  <c r="CA534" i="3"/>
  <c r="BZ534" i="3"/>
  <c r="BY534" i="3"/>
  <c r="BX534" i="3"/>
  <c r="BW534" i="3"/>
  <c r="BV534" i="3"/>
  <c r="BO534" i="3"/>
  <c r="BS534" i="3" s="1"/>
  <c r="BN534" i="3"/>
  <c r="BP534" i="3" s="1"/>
  <c r="BM534" i="3"/>
  <c r="BK534" i="3"/>
  <c r="BH534" i="3"/>
  <c r="BA534" i="3"/>
  <c r="AZ534" i="3"/>
  <c r="AT534" i="3"/>
  <c r="AR534" i="3"/>
  <c r="BJ534" i="3" s="1"/>
  <c r="AE534" i="3"/>
  <c r="AD534" i="3"/>
  <c r="BF534" i="3" s="1"/>
  <c r="BG534" i="3" s="1"/>
  <c r="L534" i="3"/>
  <c r="K534" i="3"/>
  <c r="J534" i="3"/>
  <c r="H534" i="3"/>
  <c r="I534" i="3" s="1"/>
  <c r="F534" i="3"/>
  <c r="A534" i="3"/>
  <c r="CG534" i="3" s="1"/>
  <c r="CD532" i="3"/>
  <c r="CC532" i="3"/>
  <c r="CB532" i="3"/>
  <c r="CA532" i="3"/>
  <c r="BZ532" i="3"/>
  <c r="BY532" i="3"/>
  <c r="BX532" i="3"/>
  <c r="BW532" i="3"/>
  <c r="BV532" i="3"/>
  <c r="BO532" i="3"/>
  <c r="BQ532" i="3" s="1"/>
  <c r="BN532" i="3"/>
  <c r="BP532" i="3" s="1"/>
  <c r="BM532" i="3"/>
  <c r="BK532" i="3"/>
  <c r="BH532" i="3"/>
  <c r="BA532" i="3"/>
  <c r="AZ532" i="3"/>
  <c r="AR532" i="3"/>
  <c r="BJ532" i="3" s="1"/>
  <c r="AD532" i="3"/>
  <c r="L532" i="3"/>
  <c r="K532" i="3"/>
  <c r="J532" i="3"/>
  <c r="H532" i="3"/>
  <c r="F532" i="3"/>
  <c r="BB532" i="3" s="1"/>
  <c r="CD531" i="3"/>
  <c r="CC531" i="3"/>
  <c r="CB531" i="3"/>
  <c r="CA531" i="3"/>
  <c r="BZ531" i="3"/>
  <c r="BY531" i="3"/>
  <c r="BX531" i="3"/>
  <c r="BW531" i="3"/>
  <c r="BV531" i="3"/>
  <c r="BO531" i="3"/>
  <c r="BQ531" i="3" s="1"/>
  <c r="BN531" i="3"/>
  <c r="BP531" i="3" s="1"/>
  <c r="BK531" i="3"/>
  <c r="BH531" i="3"/>
  <c r="BA531" i="3"/>
  <c r="AZ531" i="3"/>
  <c r="AR531" i="3"/>
  <c r="BJ531" i="3" s="1"/>
  <c r="BM531" i="3" s="1"/>
  <c r="AD531" i="3"/>
  <c r="BF531" i="3" s="1"/>
  <c r="BG531" i="3" s="1"/>
  <c r="L531" i="3"/>
  <c r="K531" i="3"/>
  <c r="J531" i="3"/>
  <c r="H531" i="3"/>
  <c r="F531" i="3"/>
  <c r="BB531" i="3" s="1"/>
  <c r="CD530" i="3"/>
  <c r="CC530" i="3"/>
  <c r="CB530" i="3"/>
  <c r="CA530" i="3"/>
  <c r="BZ530" i="3"/>
  <c r="BY530" i="3"/>
  <c r="BX530" i="3"/>
  <c r="BW530" i="3"/>
  <c r="BV530" i="3"/>
  <c r="BO530" i="3"/>
  <c r="BQ530" i="3" s="1"/>
  <c r="BN530" i="3"/>
  <c r="BP530" i="3" s="1"/>
  <c r="BK530" i="3"/>
  <c r="BH530" i="3"/>
  <c r="BA530" i="3"/>
  <c r="AZ530" i="3"/>
  <c r="AR530" i="3"/>
  <c r="BJ530" i="3" s="1"/>
  <c r="BM530" i="3" s="1"/>
  <c r="AD530" i="3"/>
  <c r="BF530" i="3" s="1"/>
  <c r="BG530" i="3" s="1"/>
  <c r="L530" i="3"/>
  <c r="K530" i="3"/>
  <c r="J530" i="3"/>
  <c r="H530" i="3"/>
  <c r="F530" i="3"/>
  <c r="BC530" i="3" s="1"/>
  <c r="CD529" i="3"/>
  <c r="CC529" i="3"/>
  <c r="CB529" i="3"/>
  <c r="CA529" i="3"/>
  <c r="BZ529" i="3"/>
  <c r="BY529" i="3"/>
  <c r="BX529" i="3"/>
  <c r="BW529" i="3"/>
  <c r="BV529" i="3"/>
  <c r="BO529" i="3"/>
  <c r="BQ529" i="3" s="1"/>
  <c r="BN529" i="3"/>
  <c r="BP529" i="3" s="1"/>
  <c r="BK529" i="3"/>
  <c r="BH529" i="3"/>
  <c r="BG529" i="3"/>
  <c r="BA529" i="3"/>
  <c r="AZ529" i="3"/>
  <c r="AR529" i="3"/>
  <c r="BJ529" i="3" s="1"/>
  <c r="BM529" i="3" s="1"/>
  <c r="AD529" i="3"/>
  <c r="BF529" i="3" s="1"/>
  <c r="L529" i="3"/>
  <c r="K529" i="3"/>
  <c r="J529" i="3"/>
  <c r="H529" i="3"/>
  <c r="F529" i="3"/>
  <c r="BB529" i="3" s="1"/>
  <c r="CD528" i="3"/>
  <c r="CC528" i="3"/>
  <c r="CB528" i="3"/>
  <c r="CA528" i="3"/>
  <c r="BZ528" i="3"/>
  <c r="BY528" i="3"/>
  <c r="BX528" i="3"/>
  <c r="BW528" i="3"/>
  <c r="BV528" i="3"/>
  <c r="BO528" i="3"/>
  <c r="BN528" i="3"/>
  <c r="BP528" i="3" s="1"/>
  <c r="BK528" i="3"/>
  <c r="BH528" i="3"/>
  <c r="BA528" i="3"/>
  <c r="AZ528" i="3"/>
  <c r="AR528" i="3"/>
  <c r="AD528" i="3"/>
  <c r="BF528" i="3" s="1"/>
  <c r="BG528" i="3" s="1"/>
  <c r="L528" i="3"/>
  <c r="K528" i="3"/>
  <c r="J528" i="3"/>
  <c r="H528" i="3"/>
  <c r="F528" i="3"/>
  <c r="BC528" i="3" s="1"/>
  <c r="CD527" i="3"/>
  <c r="CC527" i="3"/>
  <c r="CB527" i="3"/>
  <c r="CA527" i="3"/>
  <c r="BZ527" i="3"/>
  <c r="BY527" i="3"/>
  <c r="BX527" i="3"/>
  <c r="BW527" i="3"/>
  <c r="BV527" i="3"/>
  <c r="BO527" i="3"/>
  <c r="BN527" i="3"/>
  <c r="BP527" i="3" s="1"/>
  <c r="BK527" i="3"/>
  <c r="BH527" i="3"/>
  <c r="BG527" i="3"/>
  <c r="BA527" i="3"/>
  <c r="AZ527" i="3"/>
  <c r="AR527" i="3"/>
  <c r="BJ527" i="3" s="1"/>
  <c r="BM527" i="3" s="1"/>
  <c r="AD527" i="3"/>
  <c r="BF527" i="3" s="1"/>
  <c r="L527" i="3"/>
  <c r="K527" i="3"/>
  <c r="J527" i="3"/>
  <c r="H527" i="3"/>
  <c r="F527" i="3"/>
  <c r="BC527" i="3" s="1"/>
  <c r="CD526" i="3"/>
  <c r="CC526" i="3"/>
  <c r="CB526" i="3"/>
  <c r="CA526" i="3"/>
  <c r="BZ526" i="3"/>
  <c r="BY526" i="3"/>
  <c r="BX526" i="3"/>
  <c r="BW526" i="3"/>
  <c r="BV526" i="3"/>
  <c r="BO526" i="3"/>
  <c r="BN526" i="3"/>
  <c r="BP526" i="3" s="1"/>
  <c r="BK526" i="3"/>
  <c r="BH526" i="3"/>
  <c r="BA526" i="3"/>
  <c r="AZ526" i="3"/>
  <c r="AR526" i="3"/>
  <c r="AD526" i="3"/>
  <c r="BF526" i="3" s="1"/>
  <c r="BG526" i="3" s="1"/>
  <c r="L526" i="3"/>
  <c r="K526" i="3"/>
  <c r="J526" i="3"/>
  <c r="H526" i="3"/>
  <c r="F526" i="3"/>
  <c r="CD525" i="3"/>
  <c r="CC525" i="3"/>
  <c r="CB525" i="3"/>
  <c r="CA525" i="3"/>
  <c r="BZ525" i="3"/>
  <c r="BY525" i="3"/>
  <c r="BX525" i="3"/>
  <c r="BW525" i="3"/>
  <c r="BV525" i="3"/>
  <c r="BO525" i="3"/>
  <c r="BQ525" i="3" s="1"/>
  <c r="BN525" i="3"/>
  <c r="BP525" i="3" s="1"/>
  <c r="BM525" i="3"/>
  <c r="BK525" i="3"/>
  <c r="BH525" i="3"/>
  <c r="BA525" i="3"/>
  <c r="AZ525" i="3"/>
  <c r="AT525" i="3"/>
  <c r="AR525" i="3"/>
  <c r="BJ525" i="3" s="1"/>
  <c r="AE525" i="3"/>
  <c r="AD525" i="3"/>
  <c r="L525" i="3"/>
  <c r="K525" i="3"/>
  <c r="J525" i="3"/>
  <c r="H525" i="3"/>
  <c r="F525" i="3"/>
  <c r="A525" i="3"/>
  <c r="CG525" i="3" s="1"/>
  <c r="CD523" i="3"/>
  <c r="CC523" i="3"/>
  <c r="CB523" i="3"/>
  <c r="CA523" i="3"/>
  <c r="BZ523" i="3"/>
  <c r="BY523" i="3"/>
  <c r="BX523" i="3"/>
  <c r="BW523" i="3"/>
  <c r="BV523" i="3"/>
  <c r="BO523" i="3"/>
  <c r="BQ523" i="3" s="1"/>
  <c r="BN523" i="3"/>
  <c r="BP523" i="3" s="1"/>
  <c r="BM523" i="3"/>
  <c r="BK523" i="3"/>
  <c r="BH523" i="3"/>
  <c r="BA523" i="3"/>
  <c r="AZ523" i="3"/>
  <c r="AR523" i="3"/>
  <c r="BJ523" i="3" s="1"/>
  <c r="AD523" i="3"/>
  <c r="BF523" i="3" s="1"/>
  <c r="BG523" i="3" s="1"/>
  <c r="L523" i="3"/>
  <c r="K523" i="3"/>
  <c r="J523" i="3"/>
  <c r="H523" i="3"/>
  <c r="F523" i="3"/>
  <c r="BC523" i="3" s="1"/>
  <c r="CD522" i="3"/>
  <c r="CC522" i="3"/>
  <c r="CB522" i="3"/>
  <c r="CA522" i="3"/>
  <c r="BZ522" i="3"/>
  <c r="BY522" i="3"/>
  <c r="BX522" i="3"/>
  <c r="BW522" i="3"/>
  <c r="BV522" i="3"/>
  <c r="BO522" i="3"/>
  <c r="BQ522" i="3" s="1"/>
  <c r="BN522" i="3"/>
  <c r="BP522" i="3" s="1"/>
  <c r="BK522" i="3"/>
  <c r="BH522" i="3"/>
  <c r="BA522" i="3"/>
  <c r="AZ522" i="3"/>
  <c r="AR522" i="3"/>
  <c r="BJ522" i="3" s="1"/>
  <c r="BM522" i="3" s="1"/>
  <c r="AD522" i="3"/>
  <c r="L522" i="3"/>
  <c r="K522" i="3"/>
  <c r="J522" i="3"/>
  <c r="H522" i="3"/>
  <c r="F522" i="3"/>
  <c r="BC522" i="3" s="1"/>
  <c r="CD521" i="3"/>
  <c r="CC521" i="3"/>
  <c r="CB521" i="3"/>
  <c r="CA521" i="3"/>
  <c r="BZ521" i="3"/>
  <c r="BY521" i="3"/>
  <c r="BX521" i="3"/>
  <c r="BW521" i="3"/>
  <c r="BV521" i="3"/>
  <c r="BO521" i="3"/>
  <c r="BQ521" i="3" s="1"/>
  <c r="BN521" i="3"/>
  <c r="BP521" i="3" s="1"/>
  <c r="BK521" i="3"/>
  <c r="BH521" i="3"/>
  <c r="BG521" i="3"/>
  <c r="BA521" i="3"/>
  <c r="AZ521" i="3"/>
  <c r="AR521" i="3"/>
  <c r="BJ521" i="3" s="1"/>
  <c r="BM521" i="3" s="1"/>
  <c r="AD521" i="3"/>
  <c r="BF521" i="3" s="1"/>
  <c r="L521" i="3"/>
  <c r="K521" i="3"/>
  <c r="J521" i="3"/>
  <c r="H521" i="3"/>
  <c r="F521" i="3"/>
  <c r="BC521" i="3" s="1"/>
  <c r="CD520" i="3"/>
  <c r="CC520" i="3"/>
  <c r="CB520" i="3"/>
  <c r="CA520" i="3"/>
  <c r="BZ520" i="3"/>
  <c r="BY520" i="3"/>
  <c r="BX520" i="3"/>
  <c r="BW520" i="3"/>
  <c r="BV520" i="3"/>
  <c r="BO520" i="3"/>
  <c r="BN520" i="3"/>
  <c r="BP520" i="3" s="1"/>
  <c r="BK520" i="3"/>
  <c r="BH520" i="3"/>
  <c r="BA520" i="3"/>
  <c r="AZ520" i="3"/>
  <c r="AR520" i="3"/>
  <c r="AD520" i="3"/>
  <c r="BF520" i="3" s="1"/>
  <c r="BG520" i="3" s="1"/>
  <c r="L520" i="3"/>
  <c r="K520" i="3"/>
  <c r="J520" i="3"/>
  <c r="H520" i="3"/>
  <c r="F520" i="3"/>
  <c r="BC520" i="3" s="1"/>
  <c r="CD519" i="3"/>
  <c r="CC519" i="3"/>
  <c r="CB519" i="3"/>
  <c r="CA519" i="3"/>
  <c r="BZ519" i="3"/>
  <c r="BY519" i="3"/>
  <c r="BX519" i="3"/>
  <c r="BW519" i="3"/>
  <c r="BV519" i="3"/>
  <c r="BO519" i="3"/>
  <c r="BN519" i="3"/>
  <c r="BP519" i="3" s="1"/>
  <c r="BK519" i="3"/>
  <c r="BH519" i="3"/>
  <c r="BG519" i="3"/>
  <c r="BA519" i="3"/>
  <c r="AZ519" i="3"/>
  <c r="AR519" i="3"/>
  <c r="BJ519" i="3" s="1"/>
  <c r="BM519" i="3" s="1"/>
  <c r="AD519" i="3"/>
  <c r="BF519" i="3" s="1"/>
  <c r="L519" i="3"/>
  <c r="K519" i="3"/>
  <c r="J519" i="3"/>
  <c r="H519" i="3"/>
  <c r="F519" i="3"/>
  <c r="BC519" i="3" s="1"/>
  <c r="CD518" i="3"/>
  <c r="CC518" i="3"/>
  <c r="CB518" i="3"/>
  <c r="CA518" i="3"/>
  <c r="BZ518" i="3"/>
  <c r="BY518" i="3"/>
  <c r="BX518" i="3"/>
  <c r="BW518" i="3"/>
  <c r="BV518" i="3"/>
  <c r="BO518" i="3"/>
  <c r="BS518" i="3" s="1"/>
  <c r="BN518" i="3"/>
  <c r="BP518" i="3" s="1"/>
  <c r="BM518" i="3"/>
  <c r="BK518" i="3"/>
  <c r="BH518" i="3"/>
  <c r="BA518" i="3"/>
  <c r="AZ518" i="3"/>
  <c r="AT518" i="3"/>
  <c r="AR518" i="3"/>
  <c r="AE518" i="3"/>
  <c r="AD518" i="3"/>
  <c r="BF518" i="3" s="1"/>
  <c r="BG518" i="3" s="1"/>
  <c r="L518" i="3"/>
  <c r="K518" i="3"/>
  <c r="J518" i="3"/>
  <c r="H518" i="3"/>
  <c r="I518" i="3" s="1"/>
  <c r="F518" i="3"/>
  <c r="A518" i="3"/>
  <c r="CG518" i="3" s="1"/>
  <c r="CD516" i="3"/>
  <c r="CC516" i="3"/>
  <c r="CB516" i="3"/>
  <c r="CA516" i="3"/>
  <c r="BZ516" i="3"/>
  <c r="BY516" i="3"/>
  <c r="BX516" i="3"/>
  <c r="BW516" i="3"/>
  <c r="BV516" i="3"/>
  <c r="BO516" i="3"/>
  <c r="BQ516" i="3" s="1"/>
  <c r="BN516" i="3"/>
  <c r="BP516" i="3" s="1"/>
  <c r="BM516" i="3"/>
  <c r="BK516" i="3"/>
  <c r="BH516" i="3"/>
  <c r="BA516" i="3"/>
  <c r="AZ516" i="3"/>
  <c r="AR516" i="3"/>
  <c r="BJ516" i="3" s="1"/>
  <c r="AD516" i="3"/>
  <c r="L516" i="3"/>
  <c r="K516" i="3"/>
  <c r="J516" i="3"/>
  <c r="H516" i="3"/>
  <c r="F516" i="3"/>
  <c r="BB516" i="3" s="1"/>
  <c r="CD515" i="3"/>
  <c r="CC515" i="3"/>
  <c r="CB515" i="3"/>
  <c r="CA515" i="3"/>
  <c r="BZ515" i="3"/>
  <c r="BY515" i="3"/>
  <c r="BX515" i="3"/>
  <c r="BW515" i="3"/>
  <c r="BV515" i="3"/>
  <c r="BO515" i="3"/>
  <c r="BN515" i="3"/>
  <c r="BP515" i="3" s="1"/>
  <c r="BK515" i="3"/>
  <c r="BH515" i="3"/>
  <c r="BA515" i="3"/>
  <c r="AZ515" i="3"/>
  <c r="AR515" i="3"/>
  <c r="BJ515" i="3" s="1"/>
  <c r="BM515" i="3" s="1"/>
  <c r="AD515" i="3"/>
  <c r="BF515" i="3" s="1"/>
  <c r="BG515" i="3" s="1"/>
  <c r="L515" i="3"/>
  <c r="K515" i="3"/>
  <c r="J515" i="3"/>
  <c r="H515" i="3"/>
  <c r="F515" i="3"/>
  <c r="BC515" i="3" s="1"/>
  <c r="CD514" i="3"/>
  <c r="CC514" i="3"/>
  <c r="CB514" i="3"/>
  <c r="CA514" i="3"/>
  <c r="BZ514" i="3"/>
  <c r="BY514" i="3"/>
  <c r="BX514" i="3"/>
  <c r="BW514" i="3"/>
  <c r="BV514" i="3"/>
  <c r="BO514" i="3"/>
  <c r="BN514" i="3"/>
  <c r="BP514" i="3" s="1"/>
  <c r="BK514" i="3"/>
  <c r="BH514" i="3"/>
  <c r="BA514" i="3"/>
  <c r="AZ514" i="3"/>
  <c r="AR514" i="3"/>
  <c r="BJ514" i="3" s="1"/>
  <c r="BM514" i="3" s="1"/>
  <c r="AD514" i="3"/>
  <c r="BF514" i="3" s="1"/>
  <c r="BG514" i="3" s="1"/>
  <c r="L514" i="3"/>
  <c r="K514" i="3"/>
  <c r="J514" i="3"/>
  <c r="H514" i="3"/>
  <c r="F514" i="3"/>
  <c r="CD513" i="3"/>
  <c r="CC513" i="3"/>
  <c r="CB513" i="3"/>
  <c r="CA513" i="3"/>
  <c r="BZ513" i="3"/>
  <c r="BY513" i="3"/>
  <c r="BX513" i="3"/>
  <c r="BW513" i="3"/>
  <c r="BV513" i="3"/>
  <c r="BO513" i="3"/>
  <c r="BN513" i="3"/>
  <c r="BP513" i="3" s="1"/>
  <c r="BK513" i="3"/>
  <c r="BH513" i="3"/>
  <c r="BG513" i="3"/>
  <c r="BA513" i="3"/>
  <c r="AZ513" i="3"/>
  <c r="AR513" i="3"/>
  <c r="BJ513" i="3" s="1"/>
  <c r="BM513" i="3" s="1"/>
  <c r="AD513" i="3"/>
  <c r="BF513" i="3" s="1"/>
  <c r="L513" i="3"/>
  <c r="K513" i="3"/>
  <c r="J513" i="3"/>
  <c r="H513" i="3"/>
  <c r="F513" i="3"/>
  <c r="BC513" i="3" s="1"/>
  <c r="CD512" i="3"/>
  <c r="CC512" i="3"/>
  <c r="CB512" i="3"/>
  <c r="CA512" i="3"/>
  <c r="BZ512" i="3"/>
  <c r="BY512" i="3"/>
  <c r="BX512" i="3"/>
  <c r="BW512" i="3"/>
  <c r="BV512" i="3"/>
  <c r="BO512" i="3"/>
  <c r="BN512" i="3"/>
  <c r="BP512" i="3" s="1"/>
  <c r="BK512" i="3"/>
  <c r="BH512" i="3"/>
  <c r="BG512" i="3"/>
  <c r="BA512" i="3"/>
  <c r="AZ512" i="3"/>
  <c r="AR512" i="3"/>
  <c r="AD512" i="3"/>
  <c r="BF512" i="3" s="1"/>
  <c r="L512" i="3"/>
  <c r="K512" i="3"/>
  <c r="J512" i="3"/>
  <c r="H512" i="3"/>
  <c r="F512" i="3"/>
  <c r="CD511" i="3"/>
  <c r="CC511" i="3"/>
  <c r="CB511" i="3"/>
  <c r="CA511" i="3"/>
  <c r="BZ511" i="3"/>
  <c r="BY511" i="3"/>
  <c r="BX511" i="3"/>
  <c r="BW511" i="3"/>
  <c r="BV511" i="3"/>
  <c r="BO511" i="3"/>
  <c r="BN511" i="3"/>
  <c r="BP511" i="3" s="1"/>
  <c r="BK511" i="3"/>
  <c r="BH511" i="3"/>
  <c r="BG511" i="3"/>
  <c r="BA511" i="3"/>
  <c r="AZ511" i="3"/>
  <c r="AR511" i="3"/>
  <c r="BJ511" i="3" s="1"/>
  <c r="BM511" i="3" s="1"/>
  <c r="AD511" i="3"/>
  <c r="BF511" i="3" s="1"/>
  <c r="L511" i="3"/>
  <c r="K511" i="3"/>
  <c r="J511" i="3"/>
  <c r="H511" i="3"/>
  <c r="F511" i="3"/>
  <c r="CD510" i="3"/>
  <c r="CC510" i="3"/>
  <c r="CB510" i="3"/>
  <c r="CA510" i="3"/>
  <c r="BZ510" i="3"/>
  <c r="BY510" i="3"/>
  <c r="BX510" i="3"/>
  <c r="BW510" i="3"/>
  <c r="BV510" i="3"/>
  <c r="BO510" i="3"/>
  <c r="BN510" i="3"/>
  <c r="BP510" i="3" s="1"/>
  <c r="BM510" i="3"/>
  <c r="BK510" i="3"/>
  <c r="BH510" i="3"/>
  <c r="BA510" i="3"/>
  <c r="AZ510" i="3"/>
  <c r="AT510" i="3"/>
  <c r="AR510" i="3"/>
  <c r="AE510" i="3"/>
  <c r="AD510" i="3"/>
  <c r="BF510" i="3" s="1"/>
  <c r="BG510" i="3" s="1"/>
  <c r="L510" i="3"/>
  <c r="K510" i="3"/>
  <c r="J510" i="3"/>
  <c r="H510" i="3"/>
  <c r="F510" i="3"/>
  <c r="A510" i="3"/>
  <c r="CG510" i="3" s="1"/>
  <c r="CD508" i="3"/>
  <c r="CC508" i="3"/>
  <c r="CB508" i="3"/>
  <c r="CA508" i="3"/>
  <c r="BZ508" i="3"/>
  <c r="BY508" i="3"/>
  <c r="BX508" i="3"/>
  <c r="BW508" i="3"/>
  <c r="BV508" i="3"/>
  <c r="BO508" i="3"/>
  <c r="BN508" i="3"/>
  <c r="BP508" i="3" s="1"/>
  <c r="BM508" i="3"/>
  <c r="BK508" i="3"/>
  <c r="BH508" i="3"/>
  <c r="BA508" i="3"/>
  <c r="AZ508" i="3"/>
  <c r="AR508" i="3"/>
  <c r="BJ508" i="3" s="1"/>
  <c r="AD508" i="3"/>
  <c r="L508" i="3"/>
  <c r="K508" i="3"/>
  <c r="J508" i="3"/>
  <c r="H508" i="3"/>
  <c r="F508" i="3"/>
  <c r="BB508" i="3" s="1"/>
  <c r="CD507" i="3"/>
  <c r="CC507" i="3"/>
  <c r="CB507" i="3"/>
  <c r="CA507" i="3"/>
  <c r="BZ507" i="3"/>
  <c r="BY507" i="3"/>
  <c r="BX507" i="3"/>
  <c r="BW507" i="3"/>
  <c r="BV507" i="3"/>
  <c r="BO507" i="3"/>
  <c r="BQ507" i="3" s="1"/>
  <c r="BN507" i="3"/>
  <c r="BP507" i="3" s="1"/>
  <c r="BK507" i="3"/>
  <c r="BH507" i="3"/>
  <c r="BA507" i="3"/>
  <c r="AZ507" i="3"/>
  <c r="AR507" i="3"/>
  <c r="BJ507" i="3" s="1"/>
  <c r="BM507" i="3" s="1"/>
  <c r="AD507" i="3"/>
  <c r="BF507" i="3" s="1"/>
  <c r="BG507" i="3" s="1"/>
  <c r="L507" i="3"/>
  <c r="K507" i="3"/>
  <c r="J507" i="3"/>
  <c r="H507" i="3"/>
  <c r="F507" i="3"/>
  <c r="BB507" i="3" s="1"/>
  <c r="CD506" i="3"/>
  <c r="CC506" i="3"/>
  <c r="CB506" i="3"/>
  <c r="CA506" i="3"/>
  <c r="BZ506" i="3"/>
  <c r="BY506" i="3"/>
  <c r="BX506" i="3"/>
  <c r="BW506" i="3"/>
  <c r="BV506" i="3"/>
  <c r="BO506" i="3"/>
  <c r="BQ506" i="3" s="1"/>
  <c r="BN506" i="3"/>
  <c r="BP506" i="3" s="1"/>
  <c r="BK506" i="3"/>
  <c r="BH506" i="3"/>
  <c r="BA506" i="3"/>
  <c r="AZ506" i="3"/>
  <c r="AR506" i="3"/>
  <c r="BJ506" i="3" s="1"/>
  <c r="BM506" i="3" s="1"/>
  <c r="AD506" i="3"/>
  <c r="BF506" i="3" s="1"/>
  <c r="BG506" i="3" s="1"/>
  <c r="L506" i="3"/>
  <c r="K506" i="3"/>
  <c r="J506" i="3"/>
  <c r="H506" i="3"/>
  <c r="F506" i="3"/>
  <c r="BC506" i="3" s="1"/>
  <c r="CD505" i="3"/>
  <c r="CC505" i="3"/>
  <c r="CB505" i="3"/>
  <c r="CA505" i="3"/>
  <c r="BZ505" i="3"/>
  <c r="BY505" i="3"/>
  <c r="BX505" i="3"/>
  <c r="BW505" i="3"/>
  <c r="BV505" i="3"/>
  <c r="BO505" i="3"/>
  <c r="BN505" i="3"/>
  <c r="BP505" i="3" s="1"/>
  <c r="BK505" i="3"/>
  <c r="BH505" i="3"/>
  <c r="BA505" i="3"/>
  <c r="AZ505" i="3"/>
  <c r="AR505" i="3"/>
  <c r="BJ505" i="3" s="1"/>
  <c r="BM505" i="3" s="1"/>
  <c r="AD505" i="3"/>
  <c r="L505" i="3"/>
  <c r="K505" i="3"/>
  <c r="J505" i="3"/>
  <c r="H505" i="3"/>
  <c r="F505" i="3"/>
  <c r="BC505" i="3" s="1"/>
  <c r="BR505" i="3" s="1"/>
  <c r="CD504" i="3"/>
  <c r="CC504" i="3"/>
  <c r="CB504" i="3"/>
  <c r="CA504" i="3"/>
  <c r="BZ504" i="3"/>
  <c r="BY504" i="3"/>
  <c r="BX504" i="3"/>
  <c r="BW504" i="3"/>
  <c r="BV504" i="3"/>
  <c r="BO504" i="3"/>
  <c r="BQ504" i="3" s="1"/>
  <c r="BN504" i="3"/>
  <c r="BP504" i="3" s="1"/>
  <c r="BK504" i="3"/>
  <c r="BH504" i="3"/>
  <c r="BG504" i="3"/>
  <c r="BA504" i="3"/>
  <c r="AZ504" i="3"/>
  <c r="AR504" i="3"/>
  <c r="BJ504" i="3" s="1"/>
  <c r="BM504" i="3" s="1"/>
  <c r="AD504" i="3"/>
  <c r="BF504" i="3" s="1"/>
  <c r="L504" i="3"/>
  <c r="K504" i="3"/>
  <c r="J504" i="3"/>
  <c r="H504" i="3"/>
  <c r="F504" i="3"/>
  <c r="CD503" i="3"/>
  <c r="CC503" i="3"/>
  <c r="CB503" i="3"/>
  <c r="CA503" i="3"/>
  <c r="BZ503" i="3"/>
  <c r="BY503" i="3"/>
  <c r="BX503" i="3"/>
  <c r="BW503" i="3"/>
  <c r="BV503" i="3"/>
  <c r="BO503" i="3"/>
  <c r="BN503" i="3"/>
  <c r="BP503" i="3" s="1"/>
  <c r="BK503" i="3"/>
  <c r="BH503" i="3"/>
  <c r="BA503" i="3"/>
  <c r="AZ503" i="3"/>
  <c r="AR503" i="3"/>
  <c r="AD503" i="3"/>
  <c r="BF503" i="3" s="1"/>
  <c r="BG503" i="3" s="1"/>
  <c r="L503" i="3"/>
  <c r="K503" i="3"/>
  <c r="J503" i="3"/>
  <c r="H503" i="3"/>
  <c r="F503" i="3"/>
  <c r="CD502" i="3"/>
  <c r="CC502" i="3"/>
  <c r="CB502" i="3"/>
  <c r="CA502" i="3"/>
  <c r="BZ502" i="3"/>
  <c r="BY502" i="3"/>
  <c r="BX502" i="3"/>
  <c r="BW502" i="3"/>
  <c r="BV502" i="3"/>
  <c r="BO502" i="3"/>
  <c r="BN502" i="3"/>
  <c r="BP502" i="3" s="1"/>
  <c r="BK502" i="3"/>
  <c r="BH502" i="3"/>
  <c r="BG502" i="3"/>
  <c r="BA502" i="3"/>
  <c r="AZ502" i="3"/>
  <c r="AR502" i="3"/>
  <c r="BJ502" i="3" s="1"/>
  <c r="BM502" i="3" s="1"/>
  <c r="AD502" i="3"/>
  <c r="BF502" i="3" s="1"/>
  <c r="L502" i="3"/>
  <c r="K502" i="3"/>
  <c r="J502" i="3"/>
  <c r="H502" i="3"/>
  <c r="F502" i="3"/>
  <c r="CD501" i="3"/>
  <c r="CC501" i="3"/>
  <c r="CB501" i="3"/>
  <c r="CA501" i="3"/>
  <c r="BZ501" i="3"/>
  <c r="BY501" i="3"/>
  <c r="BX501" i="3"/>
  <c r="BW501" i="3"/>
  <c r="BV501" i="3"/>
  <c r="BO501" i="3"/>
  <c r="BN501" i="3"/>
  <c r="BP501" i="3" s="1"/>
  <c r="BK501" i="3"/>
  <c r="BH501" i="3"/>
  <c r="BA501" i="3"/>
  <c r="AZ501" i="3"/>
  <c r="AR501" i="3"/>
  <c r="BJ501" i="3" s="1"/>
  <c r="BM501" i="3" s="1"/>
  <c r="AD501" i="3"/>
  <c r="BF501" i="3" s="1"/>
  <c r="BG501" i="3" s="1"/>
  <c r="L501" i="3"/>
  <c r="K501" i="3"/>
  <c r="J501" i="3"/>
  <c r="H501" i="3"/>
  <c r="F501" i="3"/>
  <c r="CD500" i="3"/>
  <c r="CC500" i="3"/>
  <c r="CB500" i="3"/>
  <c r="CA500" i="3"/>
  <c r="BZ500" i="3"/>
  <c r="BY500" i="3"/>
  <c r="BX500" i="3"/>
  <c r="BW500" i="3"/>
  <c r="BV500" i="3"/>
  <c r="BO500" i="3"/>
  <c r="BQ500" i="3" s="1"/>
  <c r="BN500" i="3"/>
  <c r="BP500" i="3" s="1"/>
  <c r="BK500" i="3"/>
  <c r="BH500" i="3"/>
  <c r="BA500" i="3"/>
  <c r="AZ500" i="3"/>
  <c r="AR500" i="3"/>
  <c r="AD500" i="3"/>
  <c r="L500" i="3"/>
  <c r="K500" i="3"/>
  <c r="J500" i="3"/>
  <c r="H500" i="3"/>
  <c r="F500" i="3"/>
  <c r="BB500" i="3" s="1"/>
  <c r="CD499" i="3"/>
  <c r="CC499" i="3"/>
  <c r="CB499" i="3"/>
  <c r="CA499" i="3"/>
  <c r="BZ499" i="3"/>
  <c r="BY499" i="3"/>
  <c r="BX499" i="3"/>
  <c r="BW499" i="3"/>
  <c r="BV499" i="3"/>
  <c r="BO499" i="3"/>
  <c r="BQ499" i="3" s="1"/>
  <c r="BN499" i="3"/>
  <c r="BP499" i="3" s="1"/>
  <c r="BM499" i="3"/>
  <c r="BK499" i="3"/>
  <c r="BH499" i="3"/>
  <c r="BA499" i="3"/>
  <c r="AZ499" i="3"/>
  <c r="AT499" i="3"/>
  <c r="AR499" i="3"/>
  <c r="BJ499" i="3" s="1"/>
  <c r="AE499" i="3"/>
  <c r="AD499" i="3"/>
  <c r="BF499" i="3" s="1"/>
  <c r="BG499" i="3" s="1"/>
  <c r="L499" i="3"/>
  <c r="K499" i="3"/>
  <c r="J499" i="3"/>
  <c r="H499" i="3"/>
  <c r="F499" i="3"/>
  <c r="A499" i="3"/>
  <c r="CG499" i="3" s="1"/>
  <c r="CD497" i="3"/>
  <c r="CC497" i="3"/>
  <c r="CB497" i="3"/>
  <c r="CA497" i="3"/>
  <c r="BZ497" i="3"/>
  <c r="BY497" i="3"/>
  <c r="BX497" i="3"/>
  <c r="BW497" i="3"/>
  <c r="BV497" i="3"/>
  <c r="BO497" i="3"/>
  <c r="BS497" i="3" s="1"/>
  <c r="BN497" i="3"/>
  <c r="BP497" i="3" s="1"/>
  <c r="BM497" i="3"/>
  <c r="BK497" i="3"/>
  <c r="BH497" i="3"/>
  <c r="BA497" i="3"/>
  <c r="AZ497" i="3"/>
  <c r="AR497" i="3"/>
  <c r="BJ497" i="3" s="1"/>
  <c r="AD497" i="3"/>
  <c r="BF497" i="3" s="1"/>
  <c r="BG497" i="3" s="1"/>
  <c r="L497" i="3"/>
  <c r="K497" i="3"/>
  <c r="J497" i="3"/>
  <c r="H497" i="3"/>
  <c r="F497" i="3"/>
  <c r="BC497" i="3" s="1"/>
  <c r="CD496" i="3"/>
  <c r="CC496" i="3"/>
  <c r="CB496" i="3"/>
  <c r="CA496" i="3"/>
  <c r="BZ496" i="3"/>
  <c r="BY496" i="3"/>
  <c r="BX496" i="3"/>
  <c r="BW496" i="3"/>
  <c r="BV496" i="3"/>
  <c r="BO496" i="3"/>
  <c r="BQ496" i="3" s="1"/>
  <c r="BN496" i="3"/>
  <c r="BP496" i="3" s="1"/>
  <c r="BK496" i="3"/>
  <c r="BH496" i="3"/>
  <c r="BA496" i="3"/>
  <c r="AZ496" i="3"/>
  <c r="AR496" i="3"/>
  <c r="BJ496" i="3" s="1"/>
  <c r="BM496" i="3" s="1"/>
  <c r="AD496" i="3"/>
  <c r="L496" i="3"/>
  <c r="K496" i="3"/>
  <c r="J496" i="3"/>
  <c r="H496" i="3"/>
  <c r="F496" i="3"/>
  <c r="BC496" i="3" s="1"/>
  <c r="CD495" i="3"/>
  <c r="CC495" i="3"/>
  <c r="CB495" i="3"/>
  <c r="CA495" i="3"/>
  <c r="BZ495" i="3"/>
  <c r="BY495" i="3"/>
  <c r="BX495" i="3"/>
  <c r="BW495" i="3"/>
  <c r="BV495" i="3"/>
  <c r="BO495" i="3"/>
  <c r="BQ495" i="3" s="1"/>
  <c r="BN495" i="3"/>
  <c r="BP495" i="3" s="1"/>
  <c r="BK495" i="3"/>
  <c r="BH495" i="3"/>
  <c r="BG495" i="3"/>
  <c r="BA495" i="3"/>
  <c r="AZ495" i="3"/>
  <c r="AR495" i="3"/>
  <c r="BJ495" i="3" s="1"/>
  <c r="BM495" i="3" s="1"/>
  <c r="AD495" i="3"/>
  <c r="BF495" i="3" s="1"/>
  <c r="L495" i="3"/>
  <c r="K495" i="3"/>
  <c r="J495" i="3"/>
  <c r="H495" i="3"/>
  <c r="F495" i="3"/>
  <c r="BC495" i="3" s="1"/>
  <c r="CD494" i="3"/>
  <c r="CC494" i="3"/>
  <c r="CB494" i="3"/>
  <c r="CA494" i="3"/>
  <c r="BZ494" i="3"/>
  <c r="BY494" i="3"/>
  <c r="BX494" i="3"/>
  <c r="BW494" i="3"/>
  <c r="BV494" i="3"/>
  <c r="BO494" i="3"/>
  <c r="BQ494" i="3" s="1"/>
  <c r="BN494" i="3"/>
  <c r="BP494" i="3" s="1"/>
  <c r="BK494" i="3"/>
  <c r="BH494" i="3"/>
  <c r="BG494" i="3"/>
  <c r="BA494" i="3"/>
  <c r="AZ494" i="3"/>
  <c r="AR494" i="3"/>
  <c r="AD494" i="3"/>
  <c r="BF494" i="3" s="1"/>
  <c r="L494" i="3"/>
  <c r="K494" i="3"/>
  <c r="J494" i="3"/>
  <c r="H494" i="3"/>
  <c r="F494" i="3"/>
  <c r="CD493" i="3"/>
  <c r="CC493" i="3"/>
  <c r="CB493" i="3"/>
  <c r="CA493" i="3"/>
  <c r="BZ493" i="3"/>
  <c r="BY493" i="3"/>
  <c r="BX493" i="3"/>
  <c r="BW493" i="3"/>
  <c r="BV493" i="3"/>
  <c r="BO493" i="3"/>
  <c r="BN493" i="3"/>
  <c r="BP493" i="3" s="1"/>
  <c r="BK493" i="3"/>
  <c r="BH493" i="3"/>
  <c r="BG493" i="3"/>
  <c r="BA493" i="3"/>
  <c r="AZ493" i="3"/>
  <c r="AR493" i="3"/>
  <c r="BJ493" i="3" s="1"/>
  <c r="BM493" i="3" s="1"/>
  <c r="AD493" i="3"/>
  <c r="BF493" i="3" s="1"/>
  <c r="L493" i="3"/>
  <c r="K493" i="3"/>
  <c r="J493" i="3"/>
  <c r="H493" i="3"/>
  <c r="F493" i="3"/>
  <c r="CD492" i="3"/>
  <c r="CC492" i="3"/>
  <c r="CB492" i="3"/>
  <c r="CA492" i="3"/>
  <c r="BZ492" i="3"/>
  <c r="BY492" i="3"/>
  <c r="BX492" i="3"/>
  <c r="BW492" i="3"/>
  <c r="BV492" i="3"/>
  <c r="BO492" i="3"/>
  <c r="BN492" i="3"/>
  <c r="BP492" i="3" s="1"/>
  <c r="BK492" i="3"/>
  <c r="BH492" i="3"/>
  <c r="BA492" i="3"/>
  <c r="AZ492" i="3"/>
  <c r="AR492" i="3"/>
  <c r="AD492" i="3"/>
  <c r="BF492" i="3" s="1"/>
  <c r="BG492" i="3" s="1"/>
  <c r="L492" i="3"/>
  <c r="K492" i="3"/>
  <c r="J492" i="3"/>
  <c r="H492" i="3"/>
  <c r="F492" i="3"/>
  <c r="CD491" i="3"/>
  <c r="CC491" i="3"/>
  <c r="CB491" i="3"/>
  <c r="CA491" i="3"/>
  <c r="BZ491" i="3"/>
  <c r="BY491" i="3"/>
  <c r="BX491" i="3"/>
  <c r="BW491" i="3"/>
  <c r="BV491" i="3"/>
  <c r="BO491" i="3"/>
  <c r="BQ491" i="3" s="1"/>
  <c r="BN491" i="3"/>
  <c r="BP491" i="3" s="1"/>
  <c r="BK491" i="3"/>
  <c r="BH491" i="3"/>
  <c r="BA491" i="3"/>
  <c r="AZ491" i="3"/>
  <c r="AR491" i="3"/>
  <c r="BJ491" i="3" s="1"/>
  <c r="BM491" i="3" s="1"/>
  <c r="AD491" i="3"/>
  <c r="L491" i="3"/>
  <c r="K491" i="3"/>
  <c r="J491" i="3"/>
  <c r="H491" i="3"/>
  <c r="F491" i="3"/>
  <c r="BB491" i="3" s="1"/>
  <c r="CD490" i="3"/>
  <c r="CC490" i="3"/>
  <c r="CB490" i="3"/>
  <c r="CA490" i="3"/>
  <c r="BZ490" i="3"/>
  <c r="BY490" i="3"/>
  <c r="BX490" i="3"/>
  <c r="BW490" i="3"/>
  <c r="BV490" i="3"/>
  <c r="BO490" i="3"/>
  <c r="BN490" i="3"/>
  <c r="BP490" i="3" s="1"/>
  <c r="BK490" i="3"/>
  <c r="BH490" i="3"/>
  <c r="BA490" i="3"/>
  <c r="AZ490" i="3"/>
  <c r="AR490" i="3"/>
  <c r="BJ490" i="3" s="1"/>
  <c r="BM490" i="3" s="1"/>
  <c r="AD490" i="3"/>
  <c r="BF490" i="3" s="1"/>
  <c r="BG490" i="3" s="1"/>
  <c r="L490" i="3"/>
  <c r="K490" i="3"/>
  <c r="J490" i="3"/>
  <c r="H490" i="3"/>
  <c r="F490" i="3"/>
  <c r="BC490" i="3" s="1"/>
  <c r="BR490" i="3" s="1"/>
  <c r="CD489" i="3"/>
  <c r="CC489" i="3"/>
  <c r="CB489" i="3"/>
  <c r="CA489" i="3"/>
  <c r="BZ489" i="3"/>
  <c r="BY489" i="3"/>
  <c r="BX489" i="3"/>
  <c r="BW489" i="3"/>
  <c r="BV489" i="3"/>
  <c r="BO489" i="3"/>
  <c r="BN489" i="3"/>
  <c r="BP489" i="3" s="1"/>
  <c r="BM489" i="3"/>
  <c r="BK489" i="3"/>
  <c r="BH489" i="3"/>
  <c r="BA489" i="3"/>
  <c r="AZ489" i="3"/>
  <c r="AT489" i="3"/>
  <c r="AR489" i="3"/>
  <c r="AE489" i="3"/>
  <c r="AD489" i="3"/>
  <c r="BF489" i="3" s="1"/>
  <c r="BG489" i="3" s="1"/>
  <c r="L489" i="3"/>
  <c r="K489" i="3"/>
  <c r="J489" i="3"/>
  <c r="H489" i="3"/>
  <c r="F489" i="3"/>
  <c r="BB489" i="3" s="1"/>
  <c r="A489" i="3"/>
  <c r="CG489" i="3" s="1"/>
  <c r="CD487" i="3"/>
  <c r="CC487" i="3"/>
  <c r="CB487" i="3"/>
  <c r="CA487" i="3"/>
  <c r="BZ487" i="3"/>
  <c r="BY487" i="3"/>
  <c r="BX487" i="3"/>
  <c r="BW487" i="3"/>
  <c r="BV487" i="3"/>
  <c r="BO487" i="3"/>
  <c r="BS487" i="3" s="1"/>
  <c r="BN487" i="3"/>
  <c r="BP487" i="3" s="1"/>
  <c r="BM487" i="3"/>
  <c r="BK487" i="3"/>
  <c r="BH487" i="3"/>
  <c r="BA487" i="3"/>
  <c r="AZ487" i="3"/>
  <c r="AR487" i="3"/>
  <c r="BJ487" i="3" s="1"/>
  <c r="AD487" i="3"/>
  <c r="BF487" i="3" s="1"/>
  <c r="BG487" i="3" s="1"/>
  <c r="L487" i="3"/>
  <c r="K487" i="3"/>
  <c r="J487" i="3"/>
  <c r="H487" i="3"/>
  <c r="F487" i="3"/>
  <c r="BC487" i="3" s="1"/>
  <c r="BR487" i="3" s="1"/>
  <c r="CD486" i="3"/>
  <c r="CC486" i="3"/>
  <c r="CB486" i="3"/>
  <c r="CA486" i="3"/>
  <c r="BZ486" i="3"/>
  <c r="BY486" i="3"/>
  <c r="BX486" i="3"/>
  <c r="BW486" i="3"/>
  <c r="BV486" i="3"/>
  <c r="BO486" i="3"/>
  <c r="BN486" i="3"/>
  <c r="BP486" i="3" s="1"/>
  <c r="BK486" i="3"/>
  <c r="BH486" i="3"/>
  <c r="BG486" i="3"/>
  <c r="BA486" i="3"/>
  <c r="AZ486" i="3"/>
  <c r="AR486" i="3"/>
  <c r="BJ486" i="3" s="1"/>
  <c r="BM486" i="3" s="1"/>
  <c r="AD486" i="3"/>
  <c r="BF486" i="3" s="1"/>
  <c r="L486" i="3"/>
  <c r="K486" i="3"/>
  <c r="J486" i="3"/>
  <c r="H486" i="3"/>
  <c r="F486" i="3"/>
  <c r="BC486" i="3" s="1"/>
  <c r="BT486" i="3" s="1"/>
  <c r="CD485" i="3"/>
  <c r="CC485" i="3"/>
  <c r="CB485" i="3"/>
  <c r="CA485" i="3"/>
  <c r="BZ485" i="3"/>
  <c r="BY485" i="3"/>
  <c r="BX485" i="3"/>
  <c r="BW485" i="3"/>
  <c r="BV485" i="3"/>
  <c r="BO485" i="3"/>
  <c r="BN485" i="3"/>
  <c r="BP485" i="3" s="1"/>
  <c r="BK485" i="3"/>
  <c r="BH485" i="3"/>
  <c r="BG485" i="3"/>
  <c r="BA485" i="3"/>
  <c r="AZ485" i="3"/>
  <c r="AR485" i="3"/>
  <c r="AD485" i="3"/>
  <c r="BF485" i="3" s="1"/>
  <c r="L485" i="3"/>
  <c r="K485" i="3"/>
  <c r="J485" i="3"/>
  <c r="H485" i="3"/>
  <c r="F485" i="3"/>
  <c r="CD484" i="3"/>
  <c r="CC484" i="3"/>
  <c r="CB484" i="3"/>
  <c r="CA484" i="3"/>
  <c r="BZ484" i="3"/>
  <c r="BY484" i="3"/>
  <c r="BX484" i="3"/>
  <c r="BW484" i="3"/>
  <c r="BV484" i="3"/>
  <c r="BO484" i="3"/>
  <c r="BN484" i="3"/>
  <c r="BP484" i="3" s="1"/>
  <c r="BK484" i="3"/>
  <c r="BH484" i="3"/>
  <c r="BA484" i="3"/>
  <c r="AZ484" i="3"/>
  <c r="AR484" i="3"/>
  <c r="BJ484" i="3" s="1"/>
  <c r="BM484" i="3" s="1"/>
  <c r="AD484" i="3"/>
  <c r="BF484" i="3" s="1"/>
  <c r="BG484" i="3" s="1"/>
  <c r="L484" i="3"/>
  <c r="K484" i="3"/>
  <c r="J484" i="3"/>
  <c r="H484" i="3"/>
  <c r="F484" i="3"/>
  <c r="CD483" i="3"/>
  <c r="CC483" i="3"/>
  <c r="CB483" i="3"/>
  <c r="CA483" i="3"/>
  <c r="BZ483" i="3"/>
  <c r="BY483" i="3"/>
  <c r="BX483" i="3"/>
  <c r="BW483" i="3"/>
  <c r="BV483" i="3"/>
  <c r="BO483" i="3"/>
  <c r="BQ483" i="3" s="1"/>
  <c r="BN483" i="3"/>
  <c r="BP483" i="3" s="1"/>
  <c r="BK483" i="3"/>
  <c r="BH483" i="3"/>
  <c r="BA483" i="3"/>
  <c r="AZ483" i="3"/>
  <c r="AR483" i="3"/>
  <c r="BJ483" i="3" s="1"/>
  <c r="BM483" i="3" s="1"/>
  <c r="AD483" i="3"/>
  <c r="L483" i="3"/>
  <c r="K483" i="3"/>
  <c r="J483" i="3"/>
  <c r="H483" i="3"/>
  <c r="F483" i="3"/>
  <c r="BB483" i="3" s="1"/>
  <c r="CD482" i="3"/>
  <c r="CC482" i="3"/>
  <c r="CB482" i="3"/>
  <c r="CA482" i="3"/>
  <c r="BZ482" i="3"/>
  <c r="BY482" i="3"/>
  <c r="BX482" i="3"/>
  <c r="BW482" i="3"/>
  <c r="BV482" i="3"/>
  <c r="BO482" i="3"/>
  <c r="BN482" i="3"/>
  <c r="BP482" i="3" s="1"/>
  <c r="BM482" i="3"/>
  <c r="BK482" i="3"/>
  <c r="BH482" i="3"/>
  <c r="BA482" i="3"/>
  <c r="AZ482" i="3"/>
  <c r="AT482" i="3"/>
  <c r="AR482" i="3"/>
  <c r="BJ482" i="3" s="1"/>
  <c r="AE482" i="3"/>
  <c r="AD482" i="3"/>
  <c r="BF482" i="3" s="1"/>
  <c r="BG482" i="3" s="1"/>
  <c r="L482" i="3"/>
  <c r="K482" i="3"/>
  <c r="J482" i="3"/>
  <c r="H482" i="3"/>
  <c r="F482" i="3"/>
  <c r="BC482" i="3" s="1"/>
  <c r="A482" i="3"/>
  <c r="CG482" i="3" s="1"/>
  <c r="CD480" i="3"/>
  <c r="CC480" i="3"/>
  <c r="CB480" i="3"/>
  <c r="CA480" i="3"/>
  <c r="BZ480" i="3"/>
  <c r="BY480" i="3"/>
  <c r="BX480" i="3"/>
  <c r="BW480" i="3"/>
  <c r="BV480" i="3"/>
  <c r="BO480" i="3"/>
  <c r="BS480" i="3" s="1"/>
  <c r="BN480" i="3"/>
  <c r="BP480" i="3" s="1"/>
  <c r="BM480" i="3"/>
  <c r="BK480" i="3"/>
  <c r="BH480" i="3"/>
  <c r="BA480" i="3"/>
  <c r="AZ480" i="3"/>
  <c r="AR480" i="3"/>
  <c r="BJ480" i="3" s="1"/>
  <c r="AD480" i="3"/>
  <c r="BF480" i="3" s="1"/>
  <c r="BG480" i="3" s="1"/>
  <c r="L480" i="3"/>
  <c r="K480" i="3"/>
  <c r="J480" i="3"/>
  <c r="H480" i="3"/>
  <c r="F480" i="3"/>
  <c r="BC480" i="3" s="1"/>
  <c r="CD479" i="3"/>
  <c r="CC479" i="3"/>
  <c r="CB479" i="3"/>
  <c r="CA479" i="3"/>
  <c r="BZ479" i="3"/>
  <c r="BY479" i="3"/>
  <c r="BX479" i="3"/>
  <c r="BW479" i="3"/>
  <c r="BV479" i="3"/>
  <c r="BO479" i="3"/>
  <c r="BQ479" i="3" s="1"/>
  <c r="BN479" i="3"/>
  <c r="BP479" i="3" s="1"/>
  <c r="BK479" i="3"/>
  <c r="BH479" i="3"/>
  <c r="BA479" i="3"/>
  <c r="AZ479" i="3"/>
  <c r="AR479" i="3"/>
  <c r="BJ479" i="3" s="1"/>
  <c r="BM479" i="3" s="1"/>
  <c r="AD479" i="3"/>
  <c r="BF479" i="3" s="1"/>
  <c r="BG479" i="3" s="1"/>
  <c r="L479" i="3"/>
  <c r="K479" i="3"/>
  <c r="J479" i="3"/>
  <c r="H479" i="3"/>
  <c r="F479" i="3"/>
  <c r="BC479" i="3" s="1"/>
  <c r="BR479" i="3" s="1"/>
  <c r="CD478" i="3"/>
  <c r="CC478" i="3"/>
  <c r="CB478" i="3"/>
  <c r="CA478" i="3"/>
  <c r="BZ478" i="3"/>
  <c r="BY478" i="3"/>
  <c r="BX478" i="3"/>
  <c r="BW478" i="3"/>
  <c r="BV478" i="3"/>
  <c r="BO478" i="3"/>
  <c r="BN478" i="3"/>
  <c r="BP478" i="3" s="1"/>
  <c r="BK478" i="3"/>
  <c r="BH478" i="3"/>
  <c r="BA478" i="3"/>
  <c r="AZ478" i="3"/>
  <c r="AR478" i="3"/>
  <c r="BJ478" i="3" s="1"/>
  <c r="BM478" i="3" s="1"/>
  <c r="AD478" i="3"/>
  <c r="L478" i="3"/>
  <c r="K478" i="3"/>
  <c r="J478" i="3"/>
  <c r="H478" i="3"/>
  <c r="F478" i="3"/>
  <c r="BC478" i="3" s="1"/>
  <c r="BD478" i="3" s="1"/>
  <c r="CD477" i="3"/>
  <c r="CC477" i="3"/>
  <c r="CB477" i="3"/>
  <c r="CA477" i="3"/>
  <c r="BZ477" i="3"/>
  <c r="BY477" i="3"/>
  <c r="BX477" i="3"/>
  <c r="BW477" i="3"/>
  <c r="BV477" i="3"/>
  <c r="BO477" i="3"/>
  <c r="BQ477" i="3" s="1"/>
  <c r="BN477" i="3"/>
  <c r="BP477" i="3" s="1"/>
  <c r="BK477" i="3"/>
  <c r="BH477" i="3"/>
  <c r="BA477" i="3"/>
  <c r="AZ477" i="3"/>
  <c r="AR477" i="3"/>
  <c r="BJ477" i="3" s="1"/>
  <c r="BM477" i="3" s="1"/>
  <c r="AD477" i="3"/>
  <c r="BF477" i="3" s="1"/>
  <c r="BG477" i="3" s="1"/>
  <c r="L477" i="3"/>
  <c r="K477" i="3"/>
  <c r="J477" i="3"/>
  <c r="H477" i="3"/>
  <c r="F477" i="3"/>
  <c r="BB477" i="3" s="1"/>
  <c r="CD476" i="3"/>
  <c r="CC476" i="3"/>
  <c r="CB476" i="3"/>
  <c r="CA476" i="3"/>
  <c r="BZ476" i="3"/>
  <c r="BY476" i="3"/>
  <c r="BX476" i="3"/>
  <c r="BW476" i="3"/>
  <c r="BV476" i="3"/>
  <c r="BO476" i="3"/>
  <c r="BN476" i="3"/>
  <c r="BP476" i="3" s="1"/>
  <c r="BK476" i="3"/>
  <c r="BH476" i="3"/>
  <c r="BA476" i="3"/>
  <c r="AZ476" i="3"/>
  <c r="AR476" i="3"/>
  <c r="BJ476" i="3" s="1"/>
  <c r="BM476" i="3" s="1"/>
  <c r="AD476" i="3"/>
  <c r="BF476" i="3" s="1"/>
  <c r="BG476" i="3" s="1"/>
  <c r="L476" i="3"/>
  <c r="K476" i="3"/>
  <c r="J476" i="3"/>
  <c r="H476" i="3"/>
  <c r="F476" i="3"/>
  <c r="BC476" i="3" s="1"/>
  <c r="CD475" i="3"/>
  <c r="CC475" i="3"/>
  <c r="CB475" i="3"/>
  <c r="CA475" i="3"/>
  <c r="BZ475" i="3"/>
  <c r="BY475" i="3"/>
  <c r="BX475" i="3"/>
  <c r="BW475" i="3"/>
  <c r="BV475" i="3"/>
  <c r="BO475" i="3"/>
  <c r="BQ475" i="3" s="1"/>
  <c r="BN475" i="3"/>
  <c r="BP475" i="3" s="1"/>
  <c r="BK475" i="3"/>
  <c r="BH475" i="3"/>
  <c r="BA475" i="3"/>
  <c r="AZ475" i="3"/>
  <c r="AR475" i="3"/>
  <c r="BJ475" i="3" s="1"/>
  <c r="BM475" i="3" s="1"/>
  <c r="AD475" i="3"/>
  <c r="L475" i="3"/>
  <c r="K475" i="3"/>
  <c r="J475" i="3"/>
  <c r="H475" i="3"/>
  <c r="F475" i="3"/>
  <c r="BB475" i="3" s="1"/>
  <c r="CD474" i="3"/>
  <c r="CC474" i="3"/>
  <c r="CB474" i="3"/>
  <c r="CA474" i="3"/>
  <c r="BZ474" i="3"/>
  <c r="BY474" i="3"/>
  <c r="BX474" i="3"/>
  <c r="BW474" i="3"/>
  <c r="BV474" i="3"/>
  <c r="BO474" i="3"/>
  <c r="BN474" i="3"/>
  <c r="BP474" i="3" s="1"/>
  <c r="BM474" i="3"/>
  <c r="BK474" i="3"/>
  <c r="BH474" i="3"/>
  <c r="BA474" i="3"/>
  <c r="AZ474" i="3"/>
  <c r="AT474" i="3"/>
  <c r="AR474" i="3"/>
  <c r="BJ474" i="3" s="1"/>
  <c r="AE474" i="3"/>
  <c r="AD474" i="3"/>
  <c r="BF474" i="3" s="1"/>
  <c r="BG474" i="3" s="1"/>
  <c r="L474" i="3"/>
  <c r="K474" i="3"/>
  <c r="J474" i="3"/>
  <c r="H474" i="3"/>
  <c r="F474" i="3"/>
  <c r="BB474" i="3" s="1"/>
  <c r="A474" i="3"/>
  <c r="CG474" i="3" s="1"/>
  <c r="CD472" i="3"/>
  <c r="CC472" i="3"/>
  <c r="CB472" i="3"/>
  <c r="CA472" i="3"/>
  <c r="BZ472" i="3"/>
  <c r="BY472" i="3"/>
  <c r="BX472" i="3"/>
  <c r="BW472" i="3"/>
  <c r="BV472" i="3"/>
  <c r="BO472" i="3"/>
  <c r="BS472" i="3" s="1"/>
  <c r="BN472" i="3"/>
  <c r="BP472" i="3" s="1"/>
  <c r="BM472" i="3"/>
  <c r="BK472" i="3"/>
  <c r="BH472" i="3"/>
  <c r="BA472" i="3"/>
  <c r="AZ472" i="3"/>
  <c r="AR472" i="3"/>
  <c r="BJ472" i="3" s="1"/>
  <c r="AD472" i="3"/>
  <c r="BF472" i="3" s="1"/>
  <c r="BG472" i="3" s="1"/>
  <c r="L472" i="3"/>
  <c r="K472" i="3"/>
  <c r="J472" i="3"/>
  <c r="H472" i="3"/>
  <c r="F472" i="3"/>
  <c r="BC472" i="3" s="1"/>
  <c r="BE472" i="3" s="1"/>
  <c r="CD471" i="3"/>
  <c r="CC471" i="3"/>
  <c r="CB471" i="3"/>
  <c r="CA471" i="3"/>
  <c r="BZ471" i="3"/>
  <c r="BY471" i="3"/>
  <c r="BX471" i="3"/>
  <c r="BW471" i="3"/>
  <c r="BV471" i="3"/>
  <c r="BO471" i="3"/>
  <c r="BQ471" i="3" s="1"/>
  <c r="BN471" i="3"/>
  <c r="BP471" i="3" s="1"/>
  <c r="BK471" i="3"/>
  <c r="BH471" i="3"/>
  <c r="BA471" i="3"/>
  <c r="AZ471" i="3"/>
  <c r="AR471" i="3"/>
  <c r="AD471" i="3"/>
  <c r="BF471" i="3" s="1"/>
  <c r="BG471" i="3" s="1"/>
  <c r="L471" i="3"/>
  <c r="K471" i="3"/>
  <c r="J471" i="3"/>
  <c r="H471" i="3"/>
  <c r="F471" i="3"/>
  <c r="CD470" i="3"/>
  <c r="CC470" i="3"/>
  <c r="CB470" i="3"/>
  <c r="CA470" i="3"/>
  <c r="BZ470" i="3"/>
  <c r="BY470" i="3"/>
  <c r="BX470" i="3"/>
  <c r="BW470" i="3"/>
  <c r="BV470" i="3"/>
  <c r="BO470" i="3"/>
  <c r="BQ470" i="3" s="1"/>
  <c r="BN470" i="3"/>
  <c r="BP470" i="3" s="1"/>
  <c r="BK470" i="3"/>
  <c r="BH470" i="3"/>
  <c r="BA470" i="3"/>
  <c r="AZ470" i="3"/>
  <c r="AR470" i="3"/>
  <c r="AD470" i="3"/>
  <c r="BF470" i="3" s="1"/>
  <c r="BG470" i="3" s="1"/>
  <c r="L470" i="3"/>
  <c r="K470" i="3"/>
  <c r="J470" i="3"/>
  <c r="H470" i="3"/>
  <c r="F470" i="3"/>
  <c r="BB470" i="3" s="1"/>
  <c r="CD469" i="3"/>
  <c r="CC469" i="3"/>
  <c r="CB469" i="3"/>
  <c r="CA469" i="3"/>
  <c r="BZ469" i="3"/>
  <c r="BY469" i="3"/>
  <c r="BX469" i="3"/>
  <c r="BW469" i="3"/>
  <c r="BV469" i="3"/>
  <c r="BO469" i="3"/>
  <c r="BQ469" i="3" s="1"/>
  <c r="BN469" i="3"/>
  <c r="BP469" i="3" s="1"/>
  <c r="BK469" i="3"/>
  <c r="BH469" i="3"/>
  <c r="BA469" i="3"/>
  <c r="AZ469" i="3"/>
  <c r="AR469" i="3"/>
  <c r="BJ469" i="3" s="1"/>
  <c r="BM469" i="3" s="1"/>
  <c r="AD469" i="3"/>
  <c r="BF469" i="3" s="1"/>
  <c r="BG469" i="3" s="1"/>
  <c r="L469" i="3"/>
  <c r="K469" i="3"/>
  <c r="J469" i="3"/>
  <c r="H469" i="3"/>
  <c r="F469" i="3"/>
  <c r="BC469" i="3" s="1"/>
  <c r="CD468" i="3"/>
  <c r="CC468" i="3"/>
  <c r="CB468" i="3"/>
  <c r="CA468" i="3"/>
  <c r="BZ468" i="3"/>
  <c r="BY468" i="3"/>
  <c r="BX468" i="3"/>
  <c r="BW468" i="3"/>
  <c r="BV468" i="3"/>
  <c r="BO468" i="3"/>
  <c r="BQ468" i="3" s="1"/>
  <c r="BN468" i="3"/>
  <c r="BP468" i="3" s="1"/>
  <c r="BK468" i="3"/>
  <c r="BH468" i="3"/>
  <c r="BA468" i="3"/>
  <c r="AZ468" i="3"/>
  <c r="AR468" i="3"/>
  <c r="BJ468" i="3" s="1"/>
  <c r="BM468" i="3" s="1"/>
  <c r="AD468" i="3"/>
  <c r="BF468" i="3" s="1"/>
  <c r="BG468" i="3" s="1"/>
  <c r="L468" i="3"/>
  <c r="K468" i="3"/>
  <c r="J468" i="3"/>
  <c r="H468" i="3"/>
  <c r="F468" i="3"/>
  <c r="BC468" i="3" s="1"/>
  <c r="BR468" i="3" s="1"/>
  <c r="CD467" i="3"/>
  <c r="CC467" i="3"/>
  <c r="CB467" i="3"/>
  <c r="CA467" i="3"/>
  <c r="BZ467" i="3"/>
  <c r="BY467" i="3"/>
  <c r="BX467" i="3"/>
  <c r="BW467" i="3"/>
  <c r="BV467" i="3"/>
  <c r="BO467" i="3"/>
  <c r="BN467" i="3"/>
  <c r="BP467" i="3" s="1"/>
  <c r="BM467" i="3"/>
  <c r="BK467" i="3"/>
  <c r="BH467" i="3"/>
  <c r="BA467" i="3"/>
  <c r="AZ467" i="3"/>
  <c r="AT467" i="3"/>
  <c r="AR467" i="3"/>
  <c r="BJ467" i="3" s="1"/>
  <c r="AE467" i="3"/>
  <c r="AD467" i="3"/>
  <c r="BF467" i="3" s="1"/>
  <c r="BG467" i="3" s="1"/>
  <c r="L467" i="3"/>
  <c r="K467" i="3"/>
  <c r="J467" i="3"/>
  <c r="H467" i="3"/>
  <c r="F467" i="3"/>
  <c r="BB467" i="3" s="1"/>
  <c r="A467" i="3"/>
  <c r="CG467" i="3" s="1"/>
  <c r="CD466" i="3"/>
  <c r="CC466" i="3"/>
  <c r="CB466" i="3"/>
  <c r="CA466" i="3"/>
  <c r="BZ466" i="3"/>
  <c r="BY466" i="3"/>
  <c r="BX466" i="3"/>
  <c r="BW466" i="3"/>
  <c r="BV466" i="3"/>
  <c r="BO466" i="3"/>
  <c r="BS466" i="3" s="1"/>
  <c r="BN466" i="3"/>
  <c r="BP466" i="3" s="1"/>
  <c r="BM466" i="3"/>
  <c r="BK466" i="3"/>
  <c r="BH466" i="3"/>
  <c r="BA466" i="3"/>
  <c r="AZ466" i="3"/>
  <c r="AR466" i="3"/>
  <c r="BJ466" i="3" s="1"/>
  <c r="AD466" i="3"/>
  <c r="BF466" i="3" s="1"/>
  <c r="BG466" i="3" s="1"/>
  <c r="L466" i="3"/>
  <c r="K466" i="3"/>
  <c r="J466" i="3"/>
  <c r="H466" i="3"/>
  <c r="F466" i="3"/>
  <c r="BC466" i="3" s="1"/>
  <c r="CD465" i="3"/>
  <c r="CC465" i="3"/>
  <c r="CB465" i="3"/>
  <c r="CA465" i="3"/>
  <c r="BZ465" i="3"/>
  <c r="BY465" i="3"/>
  <c r="BX465" i="3"/>
  <c r="BW465" i="3"/>
  <c r="BV465" i="3"/>
  <c r="BO465" i="3"/>
  <c r="BN465" i="3"/>
  <c r="BP465" i="3" s="1"/>
  <c r="BK465" i="3"/>
  <c r="BH465" i="3"/>
  <c r="BA465" i="3"/>
  <c r="AZ465" i="3"/>
  <c r="AR465" i="3"/>
  <c r="BJ465" i="3" s="1"/>
  <c r="BM465" i="3" s="1"/>
  <c r="AD465" i="3"/>
  <c r="L465" i="3"/>
  <c r="K465" i="3"/>
  <c r="J465" i="3"/>
  <c r="H465" i="3"/>
  <c r="F465" i="3"/>
  <c r="BC465" i="3" s="1"/>
  <c r="CD464" i="3"/>
  <c r="CC464" i="3"/>
  <c r="CB464" i="3"/>
  <c r="CA464" i="3"/>
  <c r="BZ464" i="3"/>
  <c r="BY464" i="3"/>
  <c r="BX464" i="3"/>
  <c r="BW464" i="3"/>
  <c r="BV464" i="3"/>
  <c r="BO464" i="3"/>
  <c r="BN464" i="3"/>
  <c r="BP464" i="3" s="1"/>
  <c r="BK464" i="3"/>
  <c r="BH464" i="3"/>
  <c r="BA464" i="3"/>
  <c r="AZ464" i="3"/>
  <c r="AR464" i="3"/>
  <c r="AD464" i="3"/>
  <c r="BF464" i="3" s="1"/>
  <c r="BG464" i="3" s="1"/>
  <c r="L464" i="3"/>
  <c r="K464" i="3"/>
  <c r="J464" i="3"/>
  <c r="H464" i="3"/>
  <c r="F464" i="3"/>
  <c r="CD463" i="3"/>
  <c r="CC463" i="3"/>
  <c r="CB463" i="3"/>
  <c r="CA463" i="3"/>
  <c r="BZ463" i="3"/>
  <c r="BY463" i="3"/>
  <c r="BX463" i="3"/>
  <c r="BW463" i="3"/>
  <c r="BV463" i="3"/>
  <c r="BO463" i="3"/>
  <c r="BQ463" i="3" s="1"/>
  <c r="BN463" i="3"/>
  <c r="BP463" i="3" s="1"/>
  <c r="BK463" i="3"/>
  <c r="BH463" i="3"/>
  <c r="BA463" i="3"/>
  <c r="AZ463" i="3"/>
  <c r="AR463" i="3"/>
  <c r="BJ463" i="3" s="1"/>
  <c r="BM463" i="3" s="1"/>
  <c r="AD463" i="3"/>
  <c r="BF463" i="3" s="1"/>
  <c r="BG463" i="3" s="1"/>
  <c r="L463" i="3"/>
  <c r="K463" i="3"/>
  <c r="J463" i="3"/>
  <c r="H463" i="3"/>
  <c r="F463" i="3"/>
  <c r="BB463" i="3" s="1"/>
  <c r="CD462" i="3"/>
  <c r="CC462" i="3"/>
  <c r="CB462" i="3"/>
  <c r="CA462" i="3"/>
  <c r="BZ462" i="3"/>
  <c r="BY462" i="3"/>
  <c r="BX462" i="3"/>
  <c r="BW462" i="3"/>
  <c r="BV462" i="3"/>
  <c r="BO462" i="3"/>
  <c r="BQ462" i="3" s="1"/>
  <c r="BN462" i="3"/>
  <c r="BP462" i="3" s="1"/>
  <c r="BK462" i="3"/>
  <c r="BH462" i="3"/>
  <c r="BA462" i="3"/>
  <c r="AZ462" i="3"/>
  <c r="AR462" i="3"/>
  <c r="BJ462" i="3" s="1"/>
  <c r="BM462" i="3" s="1"/>
  <c r="AD462" i="3"/>
  <c r="BF462" i="3" s="1"/>
  <c r="BG462" i="3" s="1"/>
  <c r="L462" i="3"/>
  <c r="K462" i="3"/>
  <c r="J462" i="3"/>
  <c r="H462" i="3"/>
  <c r="F462" i="3"/>
  <c r="BB462" i="3" s="1"/>
  <c r="CD461" i="3"/>
  <c r="CC461" i="3"/>
  <c r="CB461" i="3"/>
  <c r="CA461" i="3"/>
  <c r="BZ461" i="3"/>
  <c r="BY461" i="3"/>
  <c r="BX461" i="3"/>
  <c r="BW461" i="3"/>
  <c r="BV461" i="3"/>
  <c r="BO461" i="3"/>
  <c r="BN461" i="3"/>
  <c r="BP461" i="3" s="1"/>
  <c r="BK461" i="3"/>
  <c r="BH461" i="3"/>
  <c r="BA461" i="3"/>
  <c r="AZ461" i="3"/>
  <c r="AR461" i="3"/>
  <c r="BJ461" i="3" s="1"/>
  <c r="BM461" i="3" s="1"/>
  <c r="AD461" i="3"/>
  <c r="BF461" i="3" s="1"/>
  <c r="BG461" i="3" s="1"/>
  <c r="L461" i="3"/>
  <c r="K461" i="3"/>
  <c r="J461" i="3"/>
  <c r="H461" i="3"/>
  <c r="F461" i="3"/>
  <c r="BB461" i="3" s="1"/>
  <c r="CD460" i="3"/>
  <c r="CC460" i="3"/>
  <c r="CB460" i="3"/>
  <c r="CA460" i="3"/>
  <c r="BZ460" i="3"/>
  <c r="BY460" i="3"/>
  <c r="BX460" i="3"/>
  <c r="BW460" i="3"/>
  <c r="BV460" i="3"/>
  <c r="BO460" i="3"/>
  <c r="BN460" i="3"/>
  <c r="BP460" i="3" s="1"/>
  <c r="BK460" i="3"/>
  <c r="BH460" i="3"/>
  <c r="BA460" i="3"/>
  <c r="AZ460" i="3"/>
  <c r="AR460" i="3"/>
  <c r="BJ460" i="3" s="1"/>
  <c r="BM460" i="3" s="1"/>
  <c r="AD460" i="3"/>
  <c r="BF460" i="3" s="1"/>
  <c r="BG460" i="3" s="1"/>
  <c r="L460" i="3"/>
  <c r="K460" i="3"/>
  <c r="J460" i="3"/>
  <c r="H460" i="3"/>
  <c r="F460" i="3"/>
  <c r="CD459" i="3"/>
  <c r="CC459" i="3"/>
  <c r="CB459" i="3"/>
  <c r="CA459" i="3"/>
  <c r="BZ459" i="3"/>
  <c r="BY459" i="3"/>
  <c r="BX459" i="3"/>
  <c r="BW459" i="3"/>
  <c r="BV459" i="3"/>
  <c r="BO459" i="3"/>
  <c r="BN459" i="3"/>
  <c r="BP459" i="3" s="1"/>
  <c r="BM459" i="3"/>
  <c r="BK459" i="3"/>
  <c r="BH459" i="3"/>
  <c r="BA459" i="3"/>
  <c r="AZ459" i="3"/>
  <c r="AT459" i="3"/>
  <c r="AR459" i="3"/>
  <c r="BJ459" i="3" s="1"/>
  <c r="AE459" i="3"/>
  <c r="AD459" i="3"/>
  <c r="L459" i="3"/>
  <c r="K459" i="3"/>
  <c r="J459" i="3"/>
  <c r="H459" i="3"/>
  <c r="F459" i="3"/>
  <c r="BB459" i="3" s="1"/>
  <c r="A459" i="3"/>
  <c r="CG459" i="3" s="1"/>
  <c r="CD458" i="3"/>
  <c r="CC458" i="3"/>
  <c r="CB458" i="3"/>
  <c r="CA458" i="3"/>
  <c r="BZ458" i="3"/>
  <c r="BY458" i="3"/>
  <c r="BX458" i="3"/>
  <c r="BW458" i="3"/>
  <c r="BV458" i="3"/>
  <c r="BO458" i="3"/>
  <c r="BS458" i="3" s="1"/>
  <c r="BN458" i="3"/>
  <c r="BP458" i="3" s="1"/>
  <c r="BM458" i="3"/>
  <c r="BK458" i="3"/>
  <c r="BH458" i="3"/>
  <c r="BA458" i="3"/>
  <c r="AZ458" i="3"/>
  <c r="AR458" i="3"/>
  <c r="BJ458" i="3" s="1"/>
  <c r="AD458" i="3"/>
  <c r="BF458" i="3" s="1"/>
  <c r="BG458" i="3" s="1"/>
  <c r="L458" i="3"/>
  <c r="K458" i="3"/>
  <c r="J458" i="3"/>
  <c r="H458" i="3"/>
  <c r="F458" i="3"/>
  <c r="BB458" i="3" s="1"/>
  <c r="CD457" i="3"/>
  <c r="CC457" i="3"/>
  <c r="CB457" i="3"/>
  <c r="CA457" i="3"/>
  <c r="BZ457" i="3"/>
  <c r="BY457" i="3"/>
  <c r="BX457" i="3"/>
  <c r="BW457" i="3"/>
  <c r="BV457" i="3"/>
  <c r="BO457" i="3"/>
  <c r="BN457" i="3"/>
  <c r="BP457" i="3" s="1"/>
  <c r="BK457" i="3"/>
  <c r="BH457" i="3"/>
  <c r="BG457" i="3"/>
  <c r="BA457" i="3"/>
  <c r="AZ457" i="3"/>
  <c r="AR457" i="3"/>
  <c r="BJ457" i="3" s="1"/>
  <c r="BM457" i="3" s="1"/>
  <c r="AD457" i="3"/>
  <c r="BF457" i="3" s="1"/>
  <c r="L457" i="3"/>
  <c r="K457" i="3"/>
  <c r="J457" i="3"/>
  <c r="H457" i="3"/>
  <c r="F457" i="3"/>
  <c r="BC457" i="3" s="1"/>
  <c r="CD456" i="3"/>
  <c r="CC456" i="3"/>
  <c r="CB456" i="3"/>
  <c r="CA456" i="3"/>
  <c r="BZ456" i="3"/>
  <c r="BY456" i="3"/>
  <c r="BX456" i="3"/>
  <c r="BW456" i="3"/>
  <c r="BV456" i="3"/>
  <c r="BO456" i="3"/>
  <c r="BQ456" i="3" s="1"/>
  <c r="BN456" i="3"/>
  <c r="BP456" i="3" s="1"/>
  <c r="BK456" i="3"/>
  <c r="BH456" i="3"/>
  <c r="BA456" i="3"/>
  <c r="AZ456" i="3"/>
  <c r="AR456" i="3"/>
  <c r="AD456" i="3"/>
  <c r="BF456" i="3" s="1"/>
  <c r="BG456" i="3" s="1"/>
  <c r="L456" i="3"/>
  <c r="K456" i="3"/>
  <c r="J456" i="3"/>
  <c r="H456" i="3"/>
  <c r="F456" i="3"/>
  <c r="CD455" i="3"/>
  <c r="CC455" i="3"/>
  <c r="CB455" i="3"/>
  <c r="CA455" i="3"/>
  <c r="BZ455" i="3"/>
  <c r="BY455" i="3"/>
  <c r="BX455" i="3"/>
  <c r="BW455" i="3"/>
  <c r="BV455" i="3"/>
  <c r="BO455" i="3"/>
  <c r="BQ455" i="3" s="1"/>
  <c r="BN455" i="3"/>
  <c r="BP455" i="3" s="1"/>
  <c r="BK455" i="3"/>
  <c r="BH455" i="3"/>
  <c r="BA455" i="3"/>
  <c r="AZ455" i="3"/>
  <c r="AR455" i="3"/>
  <c r="BJ455" i="3" s="1"/>
  <c r="BM455" i="3" s="1"/>
  <c r="AD455" i="3"/>
  <c r="BF455" i="3" s="1"/>
  <c r="BG455" i="3" s="1"/>
  <c r="L455" i="3"/>
  <c r="K455" i="3"/>
  <c r="J455" i="3"/>
  <c r="H455" i="3"/>
  <c r="F455" i="3"/>
  <c r="BB455" i="3" s="1"/>
  <c r="CD454" i="3"/>
  <c r="CC454" i="3"/>
  <c r="CB454" i="3"/>
  <c r="CA454" i="3"/>
  <c r="BZ454" i="3"/>
  <c r="BY454" i="3"/>
  <c r="BX454" i="3"/>
  <c r="BW454" i="3"/>
  <c r="BV454" i="3"/>
  <c r="BO454" i="3"/>
  <c r="BN454" i="3"/>
  <c r="BP454" i="3" s="1"/>
  <c r="BK454" i="3"/>
  <c r="BH454" i="3"/>
  <c r="BA454" i="3"/>
  <c r="AZ454" i="3"/>
  <c r="AR454" i="3"/>
  <c r="BJ454" i="3" s="1"/>
  <c r="BM454" i="3" s="1"/>
  <c r="AD454" i="3"/>
  <c r="BF454" i="3" s="1"/>
  <c r="BG454" i="3" s="1"/>
  <c r="L454" i="3"/>
  <c r="K454" i="3"/>
  <c r="J454" i="3"/>
  <c r="H454" i="3"/>
  <c r="F454" i="3"/>
  <c r="BB454" i="3" s="1"/>
  <c r="CD453" i="3"/>
  <c r="CC453" i="3"/>
  <c r="CB453" i="3"/>
  <c r="CA453" i="3"/>
  <c r="BZ453" i="3"/>
  <c r="BY453" i="3"/>
  <c r="BX453" i="3"/>
  <c r="BW453" i="3"/>
  <c r="BV453" i="3"/>
  <c r="BO453" i="3"/>
  <c r="BN453" i="3"/>
  <c r="BP453" i="3" s="1"/>
  <c r="BK453" i="3"/>
  <c r="BH453" i="3"/>
  <c r="BA453" i="3"/>
  <c r="AZ453" i="3"/>
  <c r="AR453" i="3"/>
  <c r="BJ453" i="3" s="1"/>
  <c r="BM453" i="3" s="1"/>
  <c r="AD453" i="3"/>
  <c r="L453" i="3"/>
  <c r="K453" i="3"/>
  <c r="J453" i="3"/>
  <c r="H453" i="3"/>
  <c r="F453" i="3"/>
  <c r="BB453" i="3" s="1"/>
  <c r="CD452" i="3"/>
  <c r="CC452" i="3"/>
  <c r="CB452" i="3"/>
  <c r="CA452" i="3"/>
  <c r="BZ452" i="3"/>
  <c r="BY452" i="3"/>
  <c r="BX452" i="3"/>
  <c r="BW452" i="3"/>
  <c r="BV452" i="3"/>
  <c r="BO452" i="3"/>
  <c r="BQ452" i="3" s="1"/>
  <c r="BN452" i="3"/>
  <c r="BP452" i="3" s="1"/>
  <c r="BK452" i="3"/>
  <c r="BH452" i="3"/>
  <c r="BA452" i="3"/>
  <c r="AZ452" i="3"/>
  <c r="AR452" i="3"/>
  <c r="BJ452" i="3" s="1"/>
  <c r="BM452" i="3" s="1"/>
  <c r="AD452" i="3"/>
  <c r="BF452" i="3" s="1"/>
  <c r="BG452" i="3" s="1"/>
  <c r="L452" i="3"/>
  <c r="K452" i="3"/>
  <c r="J452" i="3"/>
  <c r="H452" i="3"/>
  <c r="F452" i="3"/>
  <c r="BC452" i="3" s="1"/>
  <c r="CD451" i="3"/>
  <c r="CC451" i="3"/>
  <c r="CB451" i="3"/>
  <c r="CA451" i="3"/>
  <c r="BZ451" i="3"/>
  <c r="BY451" i="3"/>
  <c r="BX451" i="3"/>
  <c r="BW451" i="3"/>
  <c r="BV451" i="3"/>
  <c r="BO451" i="3"/>
  <c r="BN451" i="3"/>
  <c r="BP451" i="3" s="1"/>
  <c r="BK451" i="3"/>
  <c r="BH451" i="3"/>
  <c r="BA451" i="3"/>
  <c r="AZ451" i="3"/>
  <c r="AR451" i="3"/>
  <c r="BJ451" i="3" s="1"/>
  <c r="BM451" i="3" s="1"/>
  <c r="AD451" i="3"/>
  <c r="BF451" i="3" s="1"/>
  <c r="BG451" i="3" s="1"/>
  <c r="L451" i="3"/>
  <c r="K451" i="3"/>
  <c r="J451" i="3"/>
  <c r="H451" i="3"/>
  <c r="F451" i="3"/>
  <c r="BB451" i="3" s="1"/>
  <c r="CD450" i="3"/>
  <c r="CC450" i="3"/>
  <c r="CB450" i="3"/>
  <c r="CA450" i="3"/>
  <c r="BZ450" i="3"/>
  <c r="BY450" i="3"/>
  <c r="BX450" i="3"/>
  <c r="BW450" i="3"/>
  <c r="BV450" i="3"/>
  <c r="BO450" i="3"/>
  <c r="BN450" i="3"/>
  <c r="BP450" i="3" s="1"/>
  <c r="BK450" i="3"/>
  <c r="BH450" i="3"/>
  <c r="BG450" i="3"/>
  <c r="BA450" i="3"/>
  <c r="AZ450" i="3"/>
  <c r="AR450" i="3"/>
  <c r="BJ450" i="3" s="1"/>
  <c r="BM450" i="3" s="1"/>
  <c r="AD450" i="3"/>
  <c r="BF450" i="3" s="1"/>
  <c r="L450" i="3"/>
  <c r="K450" i="3"/>
  <c r="J450" i="3"/>
  <c r="H450" i="3"/>
  <c r="F450" i="3"/>
  <c r="BC450" i="3" s="1"/>
  <c r="CD449" i="3"/>
  <c r="CC449" i="3"/>
  <c r="CB449" i="3"/>
  <c r="CA449" i="3"/>
  <c r="BZ449" i="3"/>
  <c r="BY449" i="3"/>
  <c r="BX449" i="3"/>
  <c r="BW449" i="3"/>
  <c r="BV449" i="3"/>
  <c r="BO449" i="3"/>
  <c r="BN449" i="3"/>
  <c r="BP449" i="3" s="1"/>
  <c r="BK449" i="3"/>
  <c r="BH449" i="3"/>
  <c r="BG449" i="3"/>
  <c r="BA449" i="3"/>
  <c r="AZ449" i="3"/>
  <c r="AR449" i="3"/>
  <c r="AD449" i="3"/>
  <c r="BF449" i="3" s="1"/>
  <c r="L449" i="3"/>
  <c r="K449" i="3"/>
  <c r="J449" i="3"/>
  <c r="H449" i="3"/>
  <c r="F449" i="3"/>
  <c r="BC449" i="3" s="1"/>
  <c r="CD448" i="3"/>
  <c r="CC448" i="3"/>
  <c r="CB448" i="3"/>
  <c r="CA448" i="3"/>
  <c r="BZ448" i="3"/>
  <c r="BY448" i="3"/>
  <c r="BX448" i="3"/>
  <c r="BW448" i="3"/>
  <c r="BV448" i="3"/>
  <c r="BO448" i="3"/>
  <c r="BS448" i="3" s="1"/>
  <c r="BN448" i="3"/>
  <c r="BP448" i="3" s="1"/>
  <c r="BM448" i="3"/>
  <c r="BK448" i="3"/>
  <c r="BH448" i="3"/>
  <c r="BA448" i="3"/>
  <c r="AZ448" i="3"/>
  <c r="AT448" i="3"/>
  <c r="AR448" i="3"/>
  <c r="AE448" i="3"/>
  <c r="AD448" i="3"/>
  <c r="BF448" i="3" s="1"/>
  <c r="BG448" i="3" s="1"/>
  <c r="L448" i="3"/>
  <c r="K448" i="3"/>
  <c r="J448" i="3"/>
  <c r="H448" i="3"/>
  <c r="F448" i="3"/>
  <c r="A448" i="3"/>
  <c r="CG448" i="3" s="1"/>
  <c r="CD446" i="3"/>
  <c r="CC446" i="3"/>
  <c r="CB446" i="3"/>
  <c r="CA446" i="3"/>
  <c r="BZ446" i="3"/>
  <c r="BY446" i="3"/>
  <c r="BX446" i="3"/>
  <c r="BW446" i="3"/>
  <c r="BV446" i="3"/>
  <c r="BO446" i="3"/>
  <c r="BQ446" i="3" s="1"/>
  <c r="BN446" i="3"/>
  <c r="BP446" i="3" s="1"/>
  <c r="BM446" i="3"/>
  <c r="BK446" i="3"/>
  <c r="BH446" i="3"/>
  <c r="BA446" i="3"/>
  <c r="AZ446" i="3"/>
  <c r="AR446" i="3"/>
  <c r="AD446" i="3"/>
  <c r="BF446" i="3" s="1"/>
  <c r="BG446" i="3" s="1"/>
  <c r="L446" i="3"/>
  <c r="K446" i="3"/>
  <c r="J446" i="3"/>
  <c r="H446" i="3"/>
  <c r="F446" i="3"/>
  <c r="BB446" i="3" s="1"/>
  <c r="CD445" i="3"/>
  <c r="CC445" i="3"/>
  <c r="CB445" i="3"/>
  <c r="CA445" i="3"/>
  <c r="BZ445" i="3"/>
  <c r="BY445" i="3"/>
  <c r="BX445" i="3"/>
  <c r="BW445" i="3"/>
  <c r="BV445" i="3"/>
  <c r="BO445" i="3"/>
  <c r="BQ445" i="3" s="1"/>
  <c r="BN445" i="3"/>
  <c r="BP445" i="3" s="1"/>
  <c r="BK445" i="3"/>
  <c r="BH445" i="3"/>
  <c r="BA445" i="3"/>
  <c r="AZ445" i="3"/>
  <c r="AR445" i="3"/>
  <c r="BJ445" i="3" s="1"/>
  <c r="BM445" i="3" s="1"/>
  <c r="AD445" i="3"/>
  <c r="BF445" i="3" s="1"/>
  <c r="BG445" i="3" s="1"/>
  <c r="L445" i="3"/>
  <c r="K445" i="3"/>
  <c r="J445" i="3"/>
  <c r="H445" i="3"/>
  <c r="F445" i="3"/>
  <c r="BB445" i="3" s="1"/>
  <c r="CD444" i="3"/>
  <c r="CC444" i="3"/>
  <c r="CB444" i="3"/>
  <c r="CA444" i="3"/>
  <c r="BZ444" i="3"/>
  <c r="BY444" i="3"/>
  <c r="BX444" i="3"/>
  <c r="BW444" i="3"/>
  <c r="BV444" i="3"/>
  <c r="BO444" i="3"/>
  <c r="BQ444" i="3" s="1"/>
  <c r="BN444" i="3"/>
  <c r="BP444" i="3" s="1"/>
  <c r="BK444" i="3"/>
  <c r="BH444" i="3"/>
  <c r="BA444" i="3"/>
  <c r="AZ444" i="3"/>
  <c r="AR444" i="3"/>
  <c r="BJ444" i="3" s="1"/>
  <c r="BM444" i="3" s="1"/>
  <c r="AD444" i="3"/>
  <c r="BF444" i="3" s="1"/>
  <c r="BG444" i="3" s="1"/>
  <c r="L444" i="3"/>
  <c r="K444" i="3"/>
  <c r="J444" i="3"/>
  <c r="H444" i="3"/>
  <c r="F444" i="3"/>
  <c r="BC444" i="3" s="1"/>
  <c r="CD443" i="3"/>
  <c r="CC443" i="3"/>
  <c r="CB443" i="3"/>
  <c r="CA443" i="3"/>
  <c r="BZ443" i="3"/>
  <c r="BY443" i="3"/>
  <c r="BX443" i="3"/>
  <c r="BW443" i="3"/>
  <c r="BV443" i="3"/>
  <c r="BO443" i="3"/>
  <c r="BQ443" i="3" s="1"/>
  <c r="BN443" i="3"/>
  <c r="BP443" i="3" s="1"/>
  <c r="BK443" i="3"/>
  <c r="BH443" i="3"/>
  <c r="BA443" i="3"/>
  <c r="AZ443" i="3"/>
  <c r="AR443" i="3"/>
  <c r="BJ443" i="3" s="1"/>
  <c r="BM443" i="3" s="1"/>
  <c r="AD443" i="3"/>
  <c r="BF443" i="3" s="1"/>
  <c r="BG443" i="3" s="1"/>
  <c r="L443" i="3"/>
  <c r="K443" i="3"/>
  <c r="J443" i="3"/>
  <c r="H443" i="3"/>
  <c r="F443" i="3"/>
  <c r="BC443" i="3" s="1"/>
  <c r="BR443" i="3" s="1"/>
  <c r="CD442" i="3"/>
  <c r="CC442" i="3"/>
  <c r="CB442" i="3"/>
  <c r="CA442" i="3"/>
  <c r="BZ442" i="3"/>
  <c r="BY442" i="3"/>
  <c r="BX442" i="3"/>
  <c r="BW442" i="3"/>
  <c r="BV442" i="3"/>
  <c r="BO442" i="3"/>
  <c r="BN442" i="3"/>
  <c r="BP442" i="3" s="1"/>
  <c r="BK442" i="3"/>
  <c r="BH442" i="3"/>
  <c r="BA442" i="3"/>
  <c r="AZ442" i="3"/>
  <c r="AR442" i="3"/>
  <c r="BJ442" i="3" s="1"/>
  <c r="BM442" i="3" s="1"/>
  <c r="AD442" i="3"/>
  <c r="BF442" i="3" s="1"/>
  <c r="BG442" i="3" s="1"/>
  <c r="L442" i="3"/>
  <c r="K442" i="3"/>
  <c r="J442" i="3"/>
  <c r="H442" i="3"/>
  <c r="F442" i="3"/>
  <c r="BB442" i="3" s="1"/>
  <c r="CD441" i="3"/>
  <c r="CC441" i="3"/>
  <c r="CB441" i="3"/>
  <c r="CA441" i="3"/>
  <c r="BZ441" i="3"/>
  <c r="BY441" i="3"/>
  <c r="BX441" i="3"/>
  <c r="BW441" i="3"/>
  <c r="BV441" i="3"/>
  <c r="BO441" i="3"/>
  <c r="BN441" i="3"/>
  <c r="BP441" i="3" s="1"/>
  <c r="BK441" i="3"/>
  <c r="BH441" i="3"/>
  <c r="BA441" i="3"/>
  <c r="AZ441" i="3"/>
  <c r="AR441" i="3"/>
  <c r="BJ441" i="3" s="1"/>
  <c r="BM441" i="3" s="1"/>
  <c r="AD441" i="3"/>
  <c r="BF441" i="3" s="1"/>
  <c r="BG441" i="3" s="1"/>
  <c r="L441" i="3"/>
  <c r="K441" i="3"/>
  <c r="J441" i="3"/>
  <c r="H441" i="3"/>
  <c r="F441" i="3"/>
  <c r="BC441" i="3" s="1"/>
  <c r="BU441" i="3" s="1"/>
  <c r="CD440" i="3"/>
  <c r="CC440" i="3"/>
  <c r="CB440" i="3"/>
  <c r="CA440" i="3"/>
  <c r="BZ440" i="3"/>
  <c r="BY440" i="3"/>
  <c r="BX440" i="3"/>
  <c r="BW440" i="3"/>
  <c r="BV440" i="3"/>
  <c r="BO440" i="3"/>
  <c r="BN440" i="3"/>
  <c r="BP440" i="3" s="1"/>
  <c r="BK440" i="3"/>
  <c r="BH440" i="3"/>
  <c r="BG440" i="3"/>
  <c r="BA440" i="3"/>
  <c r="AZ440" i="3"/>
  <c r="AR440" i="3"/>
  <c r="BJ440" i="3" s="1"/>
  <c r="BM440" i="3" s="1"/>
  <c r="AD440" i="3"/>
  <c r="BF440" i="3" s="1"/>
  <c r="L440" i="3"/>
  <c r="K440" i="3"/>
  <c r="J440" i="3"/>
  <c r="H440" i="3"/>
  <c r="F440" i="3"/>
  <c r="CD439" i="3"/>
  <c r="CC439" i="3"/>
  <c r="CB439" i="3"/>
  <c r="CA439" i="3"/>
  <c r="BZ439" i="3"/>
  <c r="BY439" i="3"/>
  <c r="BX439" i="3"/>
  <c r="BW439" i="3"/>
  <c r="BV439" i="3"/>
  <c r="BO439" i="3"/>
  <c r="BN439" i="3"/>
  <c r="BP439" i="3" s="1"/>
  <c r="BK439" i="3"/>
  <c r="BH439" i="3"/>
  <c r="BA439" i="3"/>
  <c r="AZ439" i="3"/>
  <c r="AR439" i="3"/>
  <c r="AD439" i="3"/>
  <c r="BF439" i="3" s="1"/>
  <c r="BG439" i="3" s="1"/>
  <c r="L439" i="3"/>
  <c r="K439" i="3"/>
  <c r="J439" i="3"/>
  <c r="H439" i="3"/>
  <c r="F439" i="3"/>
  <c r="CD438" i="3"/>
  <c r="CC438" i="3"/>
  <c r="CB438" i="3"/>
  <c r="CA438" i="3"/>
  <c r="BZ438" i="3"/>
  <c r="BY438" i="3"/>
  <c r="BX438" i="3"/>
  <c r="BW438" i="3"/>
  <c r="BV438" i="3"/>
  <c r="BO438" i="3"/>
  <c r="BQ438" i="3" s="1"/>
  <c r="BN438" i="3"/>
  <c r="BP438" i="3" s="1"/>
  <c r="BK438" i="3"/>
  <c r="BH438" i="3"/>
  <c r="BA438" i="3"/>
  <c r="AZ438" i="3"/>
  <c r="AR438" i="3"/>
  <c r="BJ438" i="3" s="1"/>
  <c r="BM438" i="3" s="1"/>
  <c r="AD438" i="3"/>
  <c r="BF438" i="3" s="1"/>
  <c r="BG438" i="3" s="1"/>
  <c r="L438" i="3"/>
  <c r="K438" i="3"/>
  <c r="J438" i="3"/>
  <c r="H438" i="3"/>
  <c r="F438" i="3"/>
  <c r="BB438" i="3" s="1"/>
  <c r="CD437" i="3"/>
  <c r="CC437" i="3"/>
  <c r="CB437" i="3"/>
  <c r="CA437" i="3"/>
  <c r="BZ437" i="3"/>
  <c r="BY437" i="3"/>
  <c r="BX437" i="3"/>
  <c r="BW437" i="3"/>
  <c r="BV437" i="3"/>
  <c r="BO437" i="3"/>
  <c r="BQ437" i="3" s="1"/>
  <c r="BN437" i="3"/>
  <c r="BP437" i="3" s="1"/>
  <c r="BK437" i="3"/>
  <c r="BH437" i="3"/>
  <c r="BA437" i="3"/>
  <c r="AZ437" i="3"/>
  <c r="AR437" i="3"/>
  <c r="BJ437" i="3" s="1"/>
  <c r="BM437" i="3" s="1"/>
  <c r="AD437" i="3"/>
  <c r="BF437" i="3" s="1"/>
  <c r="BG437" i="3" s="1"/>
  <c r="L437" i="3"/>
  <c r="K437" i="3"/>
  <c r="J437" i="3"/>
  <c r="H437" i="3"/>
  <c r="F437" i="3"/>
  <c r="BB437" i="3" s="1"/>
  <c r="CD436" i="3"/>
  <c r="CC436" i="3"/>
  <c r="CB436" i="3"/>
  <c r="CA436" i="3"/>
  <c r="BZ436" i="3"/>
  <c r="BY436" i="3"/>
  <c r="BX436" i="3"/>
  <c r="BW436" i="3"/>
  <c r="BV436" i="3"/>
  <c r="BO436" i="3"/>
  <c r="BS436" i="3" s="1"/>
  <c r="BN436" i="3"/>
  <c r="BP436" i="3" s="1"/>
  <c r="BM436" i="3"/>
  <c r="BK436" i="3"/>
  <c r="BH436" i="3"/>
  <c r="BA436" i="3"/>
  <c r="AZ436" i="3"/>
  <c r="AT436" i="3"/>
  <c r="AR436" i="3"/>
  <c r="BJ436" i="3" s="1"/>
  <c r="AE436" i="3"/>
  <c r="AD436" i="3"/>
  <c r="L436" i="3"/>
  <c r="K436" i="3"/>
  <c r="J436" i="3"/>
  <c r="H436" i="3"/>
  <c r="F436" i="3"/>
  <c r="BC436" i="3" s="1"/>
  <c r="A436" i="3"/>
  <c r="CG436" i="3" s="1"/>
  <c r="CD434" i="3"/>
  <c r="CC434" i="3"/>
  <c r="CB434" i="3"/>
  <c r="CA434" i="3"/>
  <c r="BZ434" i="3"/>
  <c r="BY434" i="3"/>
  <c r="BX434" i="3"/>
  <c r="BW434" i="3"/>
  <c r="BV434" i="3"/>
  <c r="BO434" i="3"/>
  <c r="BQ434" i="3" s="1"/>
  <c r="BN434" i="3"/>
  <c r="BP434" i="3" s="1"/>
  <c r="BM434" i="3"/>
  <c r="BK434" i="3"/>
  <c r="BH434" i="3"/>
  <c r="BA434" i="3"/>
  <c r="AZ434" i="3"/>
  <c r="AR434" i="3"/>
  <c r="BJ434" i="3" s="1"/>
  <c r="AD434" i="3"/>
  <c r="BF434" i="3" s="1"/>
  <c r="BG434" i="3" s="1"/>
  <c r="L434" i="3"/>
  <c r="K434" i="3"/>
  <c r="J434" i="3"/>
  <c r="H434" i="3"/>
  <c r="F434" i="3"/>
  <c r="CD433" i="3"/>
  <c r="CC433" i="3"/>
  <c r="CB433" i="3"/>
  <c r="CA433" i="3"/>
  <c r="BZ433" i="3"/>
  <c r="BY433" i="3"/>
  <c r="BX433" i="3"/>
  <c r="BW433" i="3"/>
  <c r="BV433" i="3"/>
  <c r="BO433" i="3"/>
  <c r="BQ433" i="3" s="1"/>
  <c r="BN433" i="3"/>
  <c r="BP433" i="3" s="1"/>
  <c r="BK433" i="3"/>
  <c r="BH433" i="3"/>
  <c r="BA433" i="3"/>
  <c r="AZ433" i="3"/>
  <c r="AR433" i="3"/>
  <c r="BJ433" i="3" s="1"/>
  <c r="BM433" i="3" s="1"/>
  <c r="AD433" i="3"/>
  <c r="BF433" i="3" s="1"/>
  <c r="BG433" i="3" s="1"/>
  <c r="L433" i="3"/>
  <c r="K433" i="3"/>
  <c r="J433" i="3"/>
  <c r="H433" i="3"/>
  <c r="F433" i="3"/>
  <c r="BC433" i="3" s="1"/>
  <c r="CD432" i="3"/>
  <c r="CC432" i="3"/>
  <c r="CB432" i="3"/>
  <c r="CA432" i="3"/>
  <c r="BZ432" i="3"/>
  <c r="BY432" i="3"/>
  <c r="BX432" i="3"/>
  <c r="BW432" i="3"/>
  <c r="BV432" i="3"/>
  <c r="BO432" i="3"/>
  <c r="BN432" i="3"/>
  <c r="BP432" i="3" s="1"/>
  <c r="BK432" i="3"/>
  <c r="BH432" i="3"/>
  <c r="BG432" i="3"/>
  <c r="BA432" i="3"/>
  <c r="AZ432" i="3"/>
  <c r="AR432" i="3"/>
  <c r="BJ432" i="3" s="1"/>
  <c r="BM432" i="3" s="1"/>
  <c r="AD432" i="3"/>
  <c r="BF432" i="3" s="1"/>
  <c r="L432" i="3"/>
  <c r="K432" i="3"/>
  <c r="J432" i="3"/>
  <c r="H432" i="3"/>
  <c r="F432" i="3"/>
  <c r="BC432" i="3" s="1"/>
  <c r="CD431" i="3"/>
  <c r="CC431" i="3"/>
  <c r="CB431" i="3"/>
  <c r="CA431" i="3"/>
  <c r="BZ431" i="3"/>
  <c r="BY431" i="3"/>
  <c r="BX431" i="3"/>
  <c r="BW431" i="3"/>
  <c r="BV431" i="3"/>
  <c r="BO431" i="3"/>
  <c r="BN431" i="3"/>
  <c r="BP431" i="3" s="1"/>
  <c r="BK431" i="3"/>
  <c r="BH431" i="3"/>
  <c r="BG431" i="3"/>
  <c r="BA431" i="3"/>
  <c r="AZ431" i="3"/>
  <c r="AR431" i="3"/>
  <c r="BJ431" i="3" s="1"/>
  <c r="BM431" i="3" s="1"/>
  <c r="AD431" i="3"/>
  <c r="BF431" i="3" s="1"/>
  <c r="L431" i="3"/>
  <c r="K431" i="3"/>
  <c r="J431" i="3"/>
  <c r="H431" i="3"/>
  <c r="F431" i="3"/>
  <c r="CD430" i="3"/>
  <c r="CC430" i="3"/>
  <c r="CB430" i="3"/>
  <c r="CA430" i="3"/>
  <c r="BZ430" i="3"/>
  <c r="BY430" i="3"/>
  <c r="BX430" i="3"/>
  <c r="BW430" i="3"/>
  <c r="BV430" i="3"/>
  <c r="BO430" i="3"/>
  <c r="BN430" i="3"/>
  <c r="BP430" i="3" s="1"/>
  <c r="BK430" i="3"/>
  <c r="BH430" i="3"/>
  <c r="BA430" i="3"/>
  <c r="AZ430" i="3"/>
  <c r="AR430" i="3"/>
  <c r="AD430" i="3"/>
  <c r="BF430" i="3" s="1"/>
  <c r="BG430" i="3" s="1"/>
  <c r="L430" i="3"/>
  <c r="K430" i="3"/>
  <c r="J430" i="3"/>
  <c r="H430" i="3"/>
  <c r="F430" i="3"/>
  <c r="CD429" i="3"/>
  <c r="CC429" i="3"/>
  <c r="CB429" i="3"/>
  <c r="CA429" i="3"/>
  <c r="BZ429" i="3"/>
  <c r="BY429" i="3"/>
  <c r="BX429" i="3"/>
  <c r="BW429" i="3"/>
  <c r="BV429" i="3"/>
  <c r="BO429" i="3"/>
  <c r="BQ429" i="3" s="1"/>
  <c r="BN429" i="3"/>
  <c r="BP429" i="3" s="1"/>
  <c r="BK429" i="3"/>
  <c r="BH429" i="3"/>
  <c r="BA429" i="3"/>
  <c r="AZ429" i="3"/>
  <c r="AR429" i="3"/>
  <c r="BJ429" i="3" s="1"/>
  <c r="BM429" i="3" s="1"/>
  <c r="AD429" i="3"/>
  <c r="BF429" i="3" s="1"/>
  <c r="BG429" i="3" s="1"/>
  <c r="L429" i="3"/>
  <c r="K429" i="3"/>
  <c r="J429" i="3"/>
  <c r="H429" i="3"/>
  <c r="F429" i="3"/>
  <c r="BB429" i="3" s="1"/>
  <c r="CD428" i="3"/>
  <c r="CC428" i="3"/>
  <c r="CB428" i="3"/>
  <c r="CA428" i="3"/>
  <c r="BZ428" i="3"/>
  <c r="BY428" i="3"/>
  <c r="BX428" i="3"/>
  <c r="BW428" i="3"/>
  <c r="BV428" i="3"/>
  <c r="BO428" i="3"/>
  <c r="BQ428" i="3" s="1"/>
  <c r="BN428" i="3"/>
  <c r="BP428" i="3" s="1"/>
  <c r="BK428" i="3"/>
  <c r="BH428" i="3"/>
  <c r="BA428" i="3"/>
  <c r="AZ428" i="3"/>
  <c r="AR428" i="3"/>
  <c r="BJ428" i="3" s="1"/>
  <c r="BM428" i="3" s="1"/>
  <c r="AD428" i="3"/>
  <c r="BF428" i="3" s="1"/>
  <c r="BG428" i="3" s="1"/>
  <c r="L428" i="3"/>
  <c r="K428" i="3"/>
  <c r="J428" i="3"/>
  <c r="H428" i="3"/>
  <c r="F428" i="3"/>
  <c r="BB428" i="3" s="1"/>
  <c r="CD427" i="3"/>
  <c r="CC427" i="3"/>
  <c r="CB427" i="3"/>
  <c r="CA427" i="3"/>
  <c r="BZ427" i="3"/>
  <c r="BY427" i="3"/>
  <c r="BX427" i="3"/>
  <c r="BW427" i="3"/>
  <c r="BV427" i="3"/>
  <c r="BO427" i="3"/>
  <c r="BN427" i="3"/>
  <c r="BP427" i="3" s="1"/>
  <c r="BM427" i="3"/>
  <c r="BK427" i="3"/>
  <c r="BH427" i="3"/>
  <c r="BA427" i="3"/>
  <c r="AZ427" i="3"/>
  <c r="AT427" i="3"/>
  <c r="AR427" i="3"/>
  <c r="BJ427" i="3" s="1"/>
  <c r="AE427" i="3"/>
  <c r="AD427" i="3"/>
  <c r="L427" i="3"/>
  <c r="K427" i="3"/>
  <c r="J427" i="3"/>
  <c r="H427" i="3"/>
  <c r="F427" i="3"/>
  <c r="BB427" i="3" s="1"/>
  <c r="A427" i="3"/>
  <c r="CG427" i="3" s="1"/>
  <c r="CD425" i="3"/>
  <c r="CC425" i="3"/>
  <c r="CB425" i="3"/>
  <c r="CA425" i="3"/>
  <c r="BZ425" i="3"/>
  <c r="BY425" i="3"/>
  <c r="BX425" i="3"/>
  <c r="BW425" i="3"/>
  <c r="BV425" i="3"/>
  <c r="BO425" i="3"/>
  <c r="BQ425" i="3" s="1"/>
  <c r="BN425" i="3"/>
  <c r="BP425" i="3" s="1"/>
  <c r="BM425" i="3"/>
  <c r="BK425" i="3"/>
  <c r="BH425" i="3"/>
  <c r="BA425" i="3"/>
  <c r="AZ425" i="3"/>
  <c r="AR425" i="3"/>
  <c r="BJ425" i="3" s="1"/>
  <c r="AD425" i="3"/>
  <c r="BF425" i="3" s="1"/>
  <c r="BG425" i="3" s="1"/>
  <c r="L425" i="3"/>
  <c r="K425" i="3"/>
  <c r="J425" i="3"/>
  <c r="H425" i="3"/>
  <c r="F425" i="3"/>
  <c r="BC425" i="3" s="1"/>
  <c r="CD424" i="3"/>
  <c r="CC424" i="3"/>
  <c r="CB424" i="3"/>
  <c r="CA424" i="3"/>
  <c r="BZ424" i="3"/>
  <c r="BY424" i="3"/>
  <c r="BX424" i="3"/>
  <c r="BW424" i="3"/>
  <c r="BV424" i="3"/>
  <c r="BO424" i="3"/>
  <c r="BQ424" i="3" s="1"/>
  <c r="BN424" i="3"/>
  <c r="BP424" i="3" s="1"/>
  <c r="BK424" i="3"/>
  <c r="BH424" i="3"/>
  <c r="BA424" i="3"/>
  <c r="AZ424" i="3"/>
  <c r="AR424" i="3"/>
  <c r="BJ424" i="3" s="1"/>
  <c r="BM424" i="3" s="1"/>
  <c r="AD424" i="3"/>
  <c r="BF424" i="3" s="1"/>
  <c r="BG424" i="3" s="1"/>
  <c r="L424" i="3"/>
  <c r="K424" i="3"/>
  <c r="J424" i="3"/>
  <c r="H424" i="3"/>
  <c r="F424" i="3"/>
  <c r="BC424" i="3" s="1"/>
  <c r="CD423" i="3"/>
  <c r="CC423" i="3"/>
  <c r="CB423" i="3"/>
  <c r="CA423" i="3"/>
  <c r="BZ423" i="3"/>
  <c r="BY423" i="3"/>
  <c r="BX423" i="3"/>
  <c r="BW423" i="3"/>
  <c r="BV423" i="3"/>
  <c r="BO423" i="3"/>
  <c r="BN423" i="3"/>
  <c r="BP423" i="3" s="1"/>
  <c r="BK423" i="3"/>
  <c r="BH423" i="3"/>
  <c r="BG423" i="3"/>
  <c r="BA423" i="3"/>
  <c r="AZ423" i="3"/>
  <c r="AR423" i="3"/>
  <c r="BJ423" i="3" s="1"/>
  <c r="BM423" i="3" s="1"/>
  <c r="AD423" i="3"/>
  <c r="BF423" i="3" s="1"/>
  <c r="L423" i="3"/>
  <c r="K423" i="3"/>
  <c r="J423" i="3"/>
  <c r="H423" i="3"/>
  <c r="F423" i="3"/>
  <c r="BC423" i="3" s="1"/>
  <c r="BU423" i="3" s="1"/>
  <c r="CD422" i="3"/>
  <c r="CC422" i="3"/>
  <c r="CB422" i="3"/>
  <c r="CA422" i="3"/>
  <c r="BZ422" i="3"/>
  <c r="BY422" i="3"/>
  <c r="BX422" i="3"/>
  <c r="BW422" i="3"/>
  <c r="BV422" i="3"/>
  <c r="BO422" i="3"/>
  <c r="BN422" i="3"/>
  <c r="BP422" i="3" s="1"/>
  <c r="BK422" i="3"/>
  <c r="BH422" i="3"/>
  <c r="BA422" i="3"/>
  <c r="AZ422" i="3"/>
  <c r="AR422" i="3"/>
  <c r="BJ422" i="3" s="1"/>
  <c r="BM422" i="3" s="1"/>
  <c r="AD422" i="3"/>
  <c r="BF422" i="3" s="1"/>
  <c r="BG422" i="3" s="1"/>
  <c r="L422" i="3"/>
  <c r="K422" i="3"/>
  <c r="J422" i="3"/>
  <c r="H422" i="3"/>
  <c r="F422" i="3"/>
  <c r="CD421" i="3"/>
  <c r="CC421" i="3"/>
  <c r="CB421" i="3"/>
  <c r="CA421" i="3"/>
  <c r="BZ421" i="3"/>
  <c r="BY421" i="3"/>
  <c r="BX421" i="3"/>
  <c r="BW421" i="3"/>
  <c r="BV421" i="3"/>
  <c r="BO421" i="3"/>
  <c r="BQ421" i="3" s="1"/>
  <c r="BN421" i="3"/>
  <c r="BP421" i="3" s="1"/>
  <c r="BK421" i="3"/>
  <c r="BH421" i="3"/>
  <c r="BA421" i="3"/>
  <c r="AZ421" i="3"/>
  <c r="AR421" i="3"/>
  <c r="AD421" i="3"/>
  <c r="BF421" i="3" s="1"/>
  <c r="BG421" i="3" s="1"/>
  <c r="L421" i="3"/>
  <c r="K421" i="3"/>
  <c r="J421" i="3"/>
  <c r="H421" i="3"/>
  <c r="F421" i="3"/>
  <c r="CD420" i="3"/>
  <c r="CC420" i="3"/>
  <c r="CB420" i="3"/>
  <c r="CA420" i="3"/>
  <c r="BZ420" i="3"/>
  <c r="BY420" i="3"/>
  <c r="BX420" i="3"/>
  <c r="BW420" i="3"/>
  <c r="BV420" i="3"/>
  <c r="BO420" i="3"/>
  <c r="BN420" i="3"/>
  <c r="BP420" i="3" s="1"/>
  <c r="BK420" i="3"/>
  <c r="BH420" i="3"/>
  <c r="BA420" i="3"/>
  <c r="AZ420" i="3"/>
  <c r="AR420" i="3"/>
  <c r="AD420" i="3"/>
  <c r="BF420" i="3" s="1"/>
  <c r="BG420" i="3" s="1"/>
  <c r="L420" i="3"/>
  <c r="K420" i="3"/>
  <c r="J420" i="3"/>
  <c r="H420" i="3"/>
  <c r="F420" i="3"/>
  <c r="BB420" i="3" s="1"/>
  <c r="CD419" i="3"/>
  <c r="CC419" i="3"/>
  <c r="CB419" i="3"/>
  <c r="CA419" i="3"/>
  <c r="BZ419" i="3"/>
  <c r="BY419" i="3"/>
  <c r="BX419" i="3"/>
  <c r="BW419" i="3"/>
  <c r="BV419" i="3"/>
  <c r="BO419" i="3"/>
  <c r="BQ419" i="3" s="1"/>
  <c r="BN419" i="3"/>
  <c r="BP419" i="3" s="1"/>
  <c r="BM419" i="3"/>
  <c r="BK419" i="3"/>
  <c r="BH419" i="3"/>
  <c r="BA419" i="3"/>
  <c r="AZ419" i="3"/>
  <c r="AT419" i="3"/>
  <c r="AR419" i="3"/>
  <c r="BJ419" i="3" s="1"/>
  <c r="AE419" i="3"/>
  <c r="AD419" i="3"/>
  <c r="BF419" i="3" s="1"/>
  <c r="BG419" i="3" s="1"/>
  <c r="L419" i="3"/>
  <c r="K419" i="3"/>
  <c r="J419" i="3"/>
  <c r="H419" i="3"/>
  <c r="F419" i="3"/>
  <c r="BB419" i="3" s="1"/>
  <c r="A419" i="3"/>
  <c r="CG419" i="3" s="1"/>
  <c r="CD417" i="3"/>
  <c r="CC417" i="3"/>
  <c r="CB417" i="3"/>
  <c r="CA417" i="3"/>
  <c r="BZ417" i="3"/>
  <c r="BY417" i="3"/>
  <c r="BX417" i="3"/>
  <c r="BW417" i="3"/>
  <c r="BV417" i="3"/>
  <c r="BO417" i="3"/>
  <c r="BN417" i="3"/>
  <c r="BP417" i="3" s="1"/>
  <c r="BM417" i="3"/>
  <c r="BK417" i="3"/>
  <c r="BH417" i="3"/>
  <c r="BA417" i="3"/>
  <c r="AZ417" i="3"/>
  <c r="AR417" i="3"/>
  <c r="BJ417" i="3" s="1"/>
  <c r="AD417" i="3"/>
  <c r="BF417" i="3" s="1"/>
  <c r="BG417" i="3" s="1"/>
  <c r="L417" i="3"/>
  <c r="K417" i="3"/>
  <c r="J417" i="3"/>
  <c r="H417" i="3"/>
  <c r="F417" i="3"/>
  <c r="BC417" i="3" s="1"/>
  <c r="BU417" i="3" s="1"/>
  <c r="CD416" i="3"/>
  <c r="CC416" i="3"/>
  <c r="CB416" i="3"/>
  <c r="CA416" i="3"/>
  <c r="BZ416" i="3"/>
  <c r="BY416" i="3"/>
  <c r="BX416" i="3"/>
  <c r="BW416" i="3"/>
  <c r="BV416" i="3"/>
  <c r="BO416" i="3"/>
  <c r="BQ416" i="3" s="1"/>
  <c r="BN416" i="3"/>
  <c r="BP416" i="3" s="1"/>
  <c r="BK416" i="3"/>
  <c r="BH416" i="3"/>
  <c r="BA416" i="3"/>
  <c r="AZ416" i="3"/>
  <c r="AR416" i="3"/>
  <c r="BJ416" i="3" s="1"/>
  <c r="BM416" i="3" s="1"/>
  <c r="AD416" i="3"/>
  <c r="BF416" i="3" s="1"/>
  <c r="BG416" i="3" s="1"/>
  <c r="L416" i="3"/>
  <c r="K416" i="3"/>
  <c r="J416" i="3"/>
  <c r="H416" i="3"/>
  <c r="F416" i="3"/>
  <c r="BC416" i="3" s="1"/>
  <c r="CD415" i="3"/>
  <c r="CC415" i="3"/>
  <c r="CB415" i="3"/>
  <c r="CA415" i="3"/>
  <c r="BZ415" i="3"/>
  <c r="BY415" i="3"/>
  <c r="BX415" i="3"/>
  <c r="BW415" i="3"/>
  <c r="BV415" i="3"/>
  <c r="BO415" i="3"/>
  <c r="BQ415" i="3" s="1"/>
  <c r="BN415" i="3"/>
  <c r="BP415" i="3" s="1"/>
  <c r="BK415" i="3"/>
  <c r="BH415" i="3"/>
  <c r="BA415" i="3"/>
  <c r="AZ415" i="3"/>
  <c r="AR415" i="3"/>
  <c r="BJ415" i="3" s="1"/>
  <c r="BM415" i="3" s="1"/>
  <c r="AD415" i="3"/>
  <c r="BF415" i="3" s="1"/>
  <c r="BG415" i="3" s="1"/>
  <c r="L415" i="3"/>
  <c r="K415" i="3"/>
  <c r="J415" i="3"/>
  <c r="H415" i="3"/>
  <c r="F415" i="3"/>
  <c r="BC415" i="3" s="1"/>
  <c r="CD414" i="3"/>
  <c r="CC414" i="3"/>
  <c r="CB414" i="3"/>
  <c r="CA414" i="3"/>
  <c r="BZ414" i="3"/>
  <c r="BY414" i="3"/>
  <c r="BX414" i="3"/>
  <c r="BW414" i="3"/>
  <c r="BV414" i="3"/>
  <c r="BO414" i="3"/>
  <c r="BN414" i="3"/>
  <c r="BP414" i="3" s="1"/>
  <c r="BK414" i="3"/>
  <c r="BH414" i="3"/>
  <c r="BG414" i="3"/>
  <c r="BA414" i="3"/>
  <c r="AZ414" i="3"/>
  <c r="AR414" i="3"/>
  <c r="BJ414" i="3" s="1"/>
  <c r="BM414" i="3" s="1"/>
  <c r="AD414" i="3"/>
  <c r="BF414" i="3" s="1"/>
  <c r="L414" i="3"/>
  <c r="K414" i="3"/>
  <c r="J414" i="3"/>
  <c r="H414" i="3"/>
  <c r="F414" i="3"/>
  <c r="BC414" i="3" s="1"/>
  <c r="CD413" i="3"/>
  <c r="CC413" i="3"/>
  <c r="CB413" i="3"/>
  <c r="CA413" i="3"/>
  <c r="BZ413" i="3"/>
  <c r="BY413" i="3"/>
  <c r="BX413" i="3"/>
  <c r="BW413" i="3"/>
  <c r="BV413" i="3"/>
  <c r="BO413" i="3"/>
  <c r="BN413" i="3"/>
  <c r="BP413" i="3" s="1"/>
  <c r="BK413" i="3"/>
  <c r="BH413" i="3"/>
  <c r="BA413" i="3"/>
  <c r="AZ413" i="3"/>
  <c r="AR413" i="3"/>
  <c r="BJ413" i="3" s="1"/>
  <c r="BM413" i="3" s="1"/>
  <c r="AD413" i="3"/>
  <c r="BF413" i="3" s="1"/>
  <c r="BG413" i="3" s="1"/>
  <c r="L413" i="3"/>
  <c r="K413" i="3"/>
  <c r="J413" i="3"/>
  <c r="H413" i="3"/>
  <c r="F413" i="3"/>
  <c r="CD412" i="3"/>
  <c r="CC412" i="3"/>
  <c r="CB412" i="3"/>
  <c r="CA412" i="3"/>
  <c r="BZ412" i="3"/>
  <c r="BY412" i="3"/>
  <c r="BX412" i="3"/>
  <c r="BW412" i="3"/>
  <c r="BV412" i="3"/>
  <c r="BO412" i="3"/>
  <c r="BQ412" i="3" s="1"/>
  <c r="BN412" i="3"/>
  <c r="BP412" i="3" s="1"/>
  <c r="BK412" i="3"/>
  <c r="BH412" i="3"/>
  <c r="BA412" i="3"/>
  <c r="AZ412" i="3"/>
  <c r="AR412" i="3"/>
  <c r="AD412" i="3"/>
  <c r="BF412" i="3" s="1"/>
  <c r="BG412" i="3" s="1"/>
  <c r="L412" i="3"/>
  <c r="K412" i="3"/>
  <c r="J412" i="3"/>
  <c r="H412" i="3"/>
  <c r="F412" i="3"/>
  <c r="CD411" i="3"/>
  <c r="CC411" i="3"/>
  <c r="CB411" i="3"/>
  <c r="CA411" i="3"/>
  <c r="BZ411" i="3"/>
  <c r="BY411" i="3"/>
  <c r="BX411" i="3"/>
  <c r="BW411" i="3"/>
  <c r="BV411" i="3"/>
  <c r="BO411" i="3"/>
  <c r="BN411" i="3"/>
  <c r="BP411" i="3" s="1"/>
  <c r="BK411" i="3"/>
  <c r="BH411" i="3"/>
  <c r="BG411" i="3"/>
  <c r="BA411" i="3"/>
  <c r="AZ411" i="3"/>
  <c r="AR411" i="3"/>
  <c r="BJ411" i="3" s="1"/>
  <c r="BM411" i="3" s="1"/>
  <c r="AD411" i="3"/>
  <c r="BF411" i="3" s="1"/>
  <c r="L411" i="3"/>
  <c r="K411" i="3"/>
  <c r="J411" i="3"/>
  <c r="H411" i="3"/>
  <c r="F411" i="3"/>
  <c r="BB411" i="3" s="1"/>
  <c r="CD410" i="3"/>
  <c r="CC410" i="3"/>
  <c r="CB410" i="3"/>
  <c r="CA410" i="3"/>
  <c r="BZ410" i="3"/>
  <c r="BY410" i="3"/>
  <c r="BX410" i="3"/>
  <c r="BW410" i="3"/>
  <c r="BV410" i="3"/>
  <c r="BO410" i="3"/>
  <c r="BQ410" i="3" s="1"/>
  <c r="BN410" i="3"/>
  <c r="BP410" i="3" s="1"/>
  <c r="BK410" i="3"/>
  <c r="BH410" i="3"/>
  <c r="BA410" i="3"/>
  <c r="AZ410" i="3"/>
  <c r="AR410" i="3"/>
  <c r="BJ410" i="3" s="1"/>
  <c r="BM410" i="3" s="1"/>
  <c r="AD410" i="3"/>
  <c r="BF410" i="3" s="1"/>
  <c r="BG410" i="3" s="1"/>
  <c r="L410" i="3"/>
  <c r="K410" i="3"/>
  <c r="J410" i="3"/>
  <c r="H410" i="3"/>
  <c r="F410" i="3"/>
  <c r="BB410" i="3" s="1"/>
  <c r="CD409" i="3"/>
  <c r="CC409" i="3"/>
  <c r="CB409" i="3"/>
  <c r="CA409" i="3"/>
  <c r="BZ409" i="3"/>
  <c r="BY409" i="3"/>
  <c r="BX409" i="3"/>
  <c r="BW409" i="3"/>
  <c r="BV409" i="3"/>
  <c r="BO409" i="3"/>
  <c r="BN409" i="3"/>
  <c r="BP409" i="3" s="1"/>
  <c r="BM409" i="3"/>
  <c r="BK409" i="3"/>
  <c r="BH409" i="3"/>
  <c r="BA409" i="3"/>
  <c r="AZ409" i="3"/>
  <c r="AT409" i="3"/>
  <c r="AR409" i="3"/>
  <c r="BJ409" i="3" s="1"/>
  <c r="AE409" i="3"/>
  <c r="AD409" i="3"/>
  <c r="BF409" i="3" s="1"/>
  <c r="BG409" i="3" s="1"/>
  <c r="L409" i="3"/>
  <c r="K409" i="3"/>
  <c r="J409" i="3"/>
  <c r="H409" i="3"/>
  <c r="I409" i="3" s="1"/>
  <c r="F409" i="3"/>
  <c r="BB409" i="3" s="1"/>
  <c r="A409" i="3"/>
  <c r="CG409" i="3" s="1"/>
  <c r="CD408" i="3"/>
  <c r="CC408" i="3"/>
  <c r="CB408" i="3"/>
  <c r="CA408" i="3"/>
  <c r="BZ408" i="3"/>
  <c r="BY408" i="3"/>
  <c r="BX408" i="3"/>
  <c r="BW408" i="3"/>
  <c r="BV408" i="3"/>
  <c r="BO408" i="3"/>
  <c r="BS408" i="3" s="1"/>
  <c r="BN408" i="3"/>
  <c r="BP408" i="3" s="1"/>
  <c r="BM408" i="3"/>
  <c r="BK408" i="3"/>
  <c r="BH408" i="3"/>
  <c r="BA408" i="3"/>
  <c r="AZ408" i="3"/>
  <c r="AR408" i="3"/>
  <c r="BJ408" i="3" s="1"/>
  <c r="AD408" i="3"/>
  <c r="BF408" i="3" s="1"/>
  <c r="BG408" i="3" s="1"/>
  <c r="L408" i="3"/>
  <c r="K408" i="3"/>
  <c r="J408" i="3"/>
  <c r="H408" i="3"/>
  <c r="F408" i="3"/>
  <c r="BC408" i="3" s="1"/>
  <c r="CD407" i="3"/>
  <c r="CC407" i="3"/>
  <c r="CB407" i="3"/>
  <c r="CA407" i="3"/>
  <c r="BZ407" i="3"/>
  <c r="BY407" i="3"/>
  <c r="BX407" i="3"/>
  <c r="BW407" i="3"/>
  <c r="BV407" i="3"/>
  <c r="BO407" i="3"/>
  <c r="BQ407" i="3" s="1"/>
  <c r="BN407" i="3"/>
  <c r="BP407" i="3" s="1"/>
  <c r="BK407" i="3"/>
  <c r="BH407" i="3"/>
  <c r="BA407" i="3"/>
  <c r="AZ407" i="3"/>
  <c r="AR407" i="3"/>
  <c r="BJ407" i="3" s="1"/>
  <c r="BM407" i="3" s="1"/>
  <c r="AD407" i="3"/>
  <c r="BF407" i="3" s="1"/>
  <c r="BG407" i="3" s="1"/>
  <c r="L407" i="3"/>
  <c r="K407" i="3"/>
  <c r="J407" i="3"/>
  <c r="H407" i="3"/>
  <c r="F407" i="3"/>
  <c r="BC407" i="3" s="1"/>
  <c r="CD406" i="3"/>
  <c r="CC406" i="3"/>
  <c r="CB406" i="3"/>
  <c r="CA406" i="3"/>
  <c r="BZ406" i="3"/>
  <c r="BY406" i="3"/>
  <c r="BX406" i="3"/>
  <c r="BW406" i="3"/>
  <c r="BV406" i="3"/>
  <c r="BO406" i="3"/>
  <c r="BQ406" i="3" s="1"/>
  <c r="BN406" i="3"/>
  <c r="BP406" i="3" s="1"/>
  <c r="BK406" i="3"/>
  <c r="BH406" i="3"/>
  <c r="BG406" i="3"/>
  <c r="BA406" i="3"/>
  <c r="AZ406" i="3"/>
  <c r="AR406" i="3"/>
  <c r="BJ406" i="3" s="1"/>
  <c r="BM406" i="3" s="1"/>
  <c r="AD406" i="3"/>
  <c r="BF406" i="3" s="1"/>
  <c r="L406" i="3"/>
  <c r="K406" i="3"/>
  <c r="J406" i="3"/>
  <c r="H406" i="3"/>
  <c r="F406" i="3"/>
  <c r="BC406" i="3" s="1"/>
  <c r="BE406" i="3" s="1"/>
  <c r="CD405" i="3"/>
  <c r="CC405" i="3"/>
  <c r="CB405" i="3"/>
  <c r="CA405" i="3"/>
  <c r="BZ405" i="3"/>
  <c r="BY405" i="3"/>
  <c r="BX405" i="3"/>
  <c r="BW405" i="3"/>
  <c r="BV405" i="3"/>
  <c r="BO405" i="3"/>
  <c r="BN405" i="3"/>
  <c r="BP405" i="3" s="1"/>
  <c r="BK405" i="3"/>
  <c r="BH405" i="3"/>
  <c r="BA405" i="3"/>
  <c r="AZ405" i="3"/>
  <c r="AR405" i="3"/>
  <c r="BJ405" i="3" s="1"/>
  <c r="BM405" i="3" s="1"/>
  <c r="AD405" i="3"/>
  <c r="BF405" i="3" s="1"/>
  <c r="BG405" i="3" s="1"/>
  <c r="L405" i="3"/>
  <c r="K405" i="3"/>
  <c r="J405" i="3"/>
  <c r="H405" i="3"/>
  <c r="F405" i="3"/>
  <c r="CD404" i="3"/>
  <c r="CC404" i="3"/>
  <c r="CB404" i="3"/>
  <c r="CA404" i="3"/>
  <c r="BZ404" i="3"/>
  <c r="BY404" i="3"/>
  <c r="BX404" i="3"/>
  <c r="BW404" i="3"/>
  <c r="BV404" i="3"/>
  <c r="BO404" i="3"/>
  <c r="BQ404" i="3" s="1"/>
  <c r="BN404" i="3"/>
  <c r="BP404" i="3" s="1"/>
  <c r="BK404" i="3"/>
  <c r="BH404" i="3"/>
  <c r="BA404" i="3"/>
  <c r="AZ404" i="3"/>
  <c r="AR404" i="3"/>
  <c r="BJ404" i="3" s="1"/>
  <c r="BM404" i="3" s="1"/>
  <c r="AD404" i="3"/>
  <c r="BF404" i="3" s="1"/>
  <c r="BG404" i="3" s="1"/>
  <c r="L404" i="3"/>
  <c r="K404" i="3"/>
  <c r="J404" i="3"/>
  <c r="H404" i="3"/>
  <c r="F404" i="3"/>
  <c r="BB404" i="3" s="1"/>
  <c r="CD403" i="3"/>
  <c r="CC403" i="3"/>
  <c r="CB403" i="3"/>
  <c r="CA403" i="3"/>
  <c r="BZ403" i="3"/>
  <c r="BY403" i="3"/>
  <c r="BX403" i="3"/>
  <c r="BW403" i="3"/>
  <c r="BV403" i="3"/>
  <c r="BO403" i="3"/>
  <c r="BN403" i="3"/>
  <c r="BP403" i="3" s="1"/>
  <c r="BK403" i="3"/>
  <c r="BH403" i="3"/>
  <c r="BA403" i="3"/>
  <c r="AZ403" i="3"/>
  <c r="BJ403" i="3"/>
  <c r="BM403" i="3" s="1"/>
  <c r="AD403" i="3"/>
  <c r="BF403" i="3" s="1"/>
  <c r="BG403" i="3" s="1"/>
  <c r="L403" i="3"/>
  <c r="K403" i="3"/>
  <c r="J403" i="3"/>
  <c r="H403" i="3"/>
  <c r="F403" i="3"/>
  <c r="BB403" i="3" s="1"/>
  <c r="CD402" i="3"/>
  <c r="CC402" i="3"/>
  <c r="CB402" i="3"/>
  <c r="CA402" i="3"/>
  <c r="BZ402" i="3"/>
  <c r="BY402" i="3"/>
  <c r="BX402" i="3"/>
  <c r="BW402" i="3"/>
  <c r="BV402" i="3"/>
  <c r="BO402" i="3"/>
  <c r="BQ402" i="3" s="1"/>
  <c r="BN402" i="3"/>
  <c r="BP402" i="3" s="1"/>
  <c r="BK402" i="3"/>
  <c r="BH402" i="3"/>
  <c r="BA402" i="3"/>
  <c r="AZ402" i="3"/>
  <c r="AR402" i="3"/>
  <c r="BJ402" i="3" s="1"/>
  <c r="BM402" i="3" s="1"/>
  <c r="AD402" i="3"/>
  <c r="L402" i="3"/>
  <c r="K402" i="3"/>
  <c r="J402" i="3"/>
  <c r="H402" i="3"/>
  <c r="F402" i="3"/>
  <c r="BC402" i="3" s="1"/>
  <c r="BT402" i="3" s="1"/>
  <c r="CD401" i="3"/>
  <c r="CC401" i="3"/>
  <c r="CB401" i="3"/>
  <c r="CA401" i="3"/>
  <c r="BZ401" i="3"/>
  <c r="BY401" i="3"/>
  <c r="BX401" i="3"/>
  <c r="BW401" i="3"/>
  <c r="BV401" i="3"/>
  <c r="BO401" i="3"/>
  <c r="BN401" i="3"/>
  <c r="BP401" i="3" s="1"/>
  <c r="BM401" i="3"/>
  <c r="BK401" i="3"/>
  <c r="BH401" i="3"/>
  <c r="BA401" i="3"/>
  <c r="AZ401" i="3"/>
  <c r="AT401" i="3"/>
  <c r="AR401" i="3"/>
  <c r="BJ401" i="3" s="1"/>
  <c r="AE401" i="3"/>
  <c r="AD401" i="3"/>
  <c r="BF401" i="3" s="1"/>
  <c r="BG401" i="3" s="1"/>
  <c r="L401" i="3"/>
  <c r="K401" i="3"/>
  <c r="J401" i="3"/>
  <c r="H401" i="3"/>
  <c r="F401" i="3"/>
  <c r="BC401" i="3" s="1"/>
  <c r="A401" i="3"/>
  <c r="CG401" i="3" s="1"/>
  <c r="CD399" i="3"/>
  <c r="CC399" i="3"/>
  <c r="CB399" i="3"/>
  <c r="CA399" i="3"/>
  <c r="BZ399" i="3"/>
  <c r="BY399" i="3"/>
  <c r="BX399" i="3"/>
  <c r="BW399" i="3"/>
  <c r="BV399" i="3"/>
  <c r="BO399" i="3"/>
  <c r="BS399" i="3" s="1"/>
  <c r="BN399" i="3"/>
  <c r="BP399" i="3" s="1"/>
  <c r="BM399" i="3"/>
  <c r="BK399" i="3"/>
  <c r="BH399" i="3"/>
  <c r="BA399" i="3"/>
  <c r="AZ399" i="3"/>
  <c r="AR399" i="3"/>
  <c r="BJ399" i="3" s="1"/>
  <c r="AD399" i="3"/>
  <c r="BF399" i="3" s="1"/>
  <c r="BG399" i="3" s="1"/>
  <c r="L399" i="3"/>
  <c r="K399" i="3"/>
  <c r="J399" i="3"/>
  <c r="H399" i="3"/>
  <c r="F399" i="3"/>
  <c r="BC399" i="3" s="1"/>
  <c r="CD398" i="3"/>
  <c r="CC398" i="3"/>
  <c r="CB398" i="3"/>
  <c r="CA398" i="3"/>
  <c r="BZ398" i="3"/>
  <c r="BY398" i="3"/>
  <c r="BX398" i="3"/>
  <c r="BW398" i="3"/>
  <c r="BV398" i="3"/>
  <c r="BO398" i="3"/>
  <c r="BN398" i="3"/>
  <c r="BP398" i="3" s="1"/>
  <c r="BK398" i="3"/>
  <c r="BH398" i="3"/>
  <c r="BA398" i="3"/>
  <c r="AZ398" i="3"/>
  <c r="AR398" i="3"/>
  <c r="AD398" i="3"/>
  <c r="BF398" i="3" s="1"/>
  <c r="BG398" i="3" s="1"/>
  <c r="L398" i="3"/>
  <c r="K398" i="3"/>
  <c r="J398" i="3"/>
  <c r="H398" i="3"/>
  <c r="F398" i="3"/>
  <c r="BC398" i="3" s="1"/>
  <c r="CD397" i="3"/>
  <c r="CC397" i="3"/>
  <c r="CB397" i="3"/>
  <c r="CA397" i="3"/>
  <c r="BZ397" i="3"/>
  <c r="BY397" i="3"/>
  <c r="BX397" i="3"/>
  <c r="BW397" i="3"/>
  <c r="BV397" i="3"/>
  <c r="BO397" i="3"/>
  <c r="BQ397" i="3" s="1"/>
  <c r="BN397" i="3"/>
  <c r="BP397" i="3" s="1"/>
  <c r="BK397" i="3"/>
  <c r="BH397" i="3"/>
  <c r="BA397" i="3"/>
  <c r="AZ397" i="3"/>
  <c r="AR397" i="3"/>
  <c r="BJ397" i="3" s="1"/>
  <c r="BM397" i="3" s="1"/>
  <c r="AD397" i="3"/>
  <c r="BF397" i="3" s="1"/>
  <c r="BG397" i="3" s="1"/>
  <c r="L397" i="3"/>
  <c r="K397" i="3"/>
  <c r="J397" i="3"/>
  <c r="H397" i="3"/>
  <c r="F397" i="3"/>
  <c r="BB397" i="3" s="1"/>
  <c r="CD396" i="3"/>
  <c r="CC396" i="3"/>
  <c r="CB396" i="3"/>
  <c r="CA396" i="3"/>
  <c r="BZ396" i="3"/>
  <c r="BY396" i="3"/>
  <c r="BX396" i="3"/>
  <c r="BW396" i="3"/>
  <c r="BV396" i="3"/>
  <c r="BO396" i="3"/>
  <c r="BQ396" i="3" s="1"/>
  <c r="BN396" i="3"/>
  <c r="BP396" i="3" s="1"/>
  <c r="BK396" i="3"/>
  <c r="BH396" i="3"/>
  <c r="BA396" i="3"/>
  <c r="AZ396" i="3"/>
  <c r="AR396" i="3"/>
  <c r="AD396" i="3"/>
  <c r="BF396" i="3" s="1"/>
  <c r="BG396" i="3" s="1"/>
  <c r="L396" i="3"/>
  <c r="K396" i="3"/>
  <c r="J396" i="3"/>
  <c r="H396" i="3"/>
  <c r="F396" i="3"/>
  <c r="BC396" i="3" s="1"/>
  <c r="CD395" i="3"/>
  <c r="CC395" i="3"/>
  <c r="CB395" i="3"/>
  <c r="CA395" i="3"/>
  <c r="BZ395" i="3"/>
  <c r="BY395" i="3"/>
  <c r="BX395" i="3"/>
  <c r="BW395" i="3"/>
  <c r="BV395" i="3"/>
  <c r="BO395" i="3"/>
  <c r="BQ395" i="3" s="1"/>
  <c r="BN395" i="3"/>
  <c r="BP395" i="3" s="1"/>
  <c r="BK395" i="3"/>
  <c r="BH395" i="3"/>
  <c r="BA395" i="3"/>
  <c r="AZ395" i="3"/>
  <c r="AR395" i="3"/>
  <c r="BJ395" i="3" s="1"/>
  <c r="BM395" i="3" s="1"/>
  <c r="AD395" i="3"/>
  <c r="BF395" i="3" s="1"/>
  <c r="BG395" i="3" s="1"/>
  <c r="L395" i="3"/>
  <c r="K395" i="3"/>
  <c r="J395" i="3"/>
  <c r="H395" i="3"/>
  <c r="F395" i="3"/>
  <c r="BC395" i="3" s="1"/>
  <c r="CD394" i="3"/>
  <c r="CC394" i="3"/>
  <c r="CB394" i="3"/>
  <c r="CA394" i="3"/>
  <c r="BZ394" i="3"/>
  <c r="BY394" i="3"/>
  <c r="BX394" i="3"/>
  <c r="BW394" i="3"/>
  <c r="BV394" i="3"/>
  <c r="BO394" i="3"/>
  <c r="BQ394" i="3" s="1"/>
  <c r="BN394" i="3"/>
  <c r="BP394" i="3" s="1"/>
  <c r="BK394" i="3"/>
  <c r="BH394" i="3"/>
  <c r="BA394" i="3"/>
  <c r="AZ394" i="3"/>
  <c r="AR394" i="3"/>
  <c r="BJ394" i="3" s="1"/>
  <c r="BM394" i="3" s="1"/>
  <c r="AD394" i="3"/>
  <c r="BF394" i="3" s="1"/>
  <c r="BG394" i="3" s="1"/>
  <c r="L394" i="3"/>
  <c r="K394" i="3"/>
  <c r="J394" i="3"/>
  <c r="H394" i="3"/>
  <c r="F394" i="3"/>
  <c r="BC394" i="3" s="1"/>
  <c r="BU394" i="3" s="1"/>
  <c r="CD393" i="3"/>
  <c r="CC393" i="3"/>
  <c r="CB393" i="3"/>
  <c r="CA393" i="3"/>
  <c r="BZ393" i="3"/>
  <c r="BY393" i="3"/>
  <c r="BX393" i="3"/>
  <c r="BW393" i="3"/>
  <c r="BV393" i="3"/>
  <c r="BO393" i="3"/>
  <c r="BN393" i="3"/>
  <c r="BP393" i="3" s="1"/>
  <c r="BK393" i="3"/>
  <c r="BH393" i="3"/>
  <c r="BG393" i="3"/>
  <c r="BA393" i="3"/>
  <c r="AZ393" i="3"/>
  <c r="AR393" i="3"/>
  <c r="BJ393" i="3" s="1"/>
  <c r="BM393" i="3" s="1"/>
  <c r="AD393" i="3"/>
  <c r="BF393" i="3" s="1"/>
  <c r="L393" i="3"/>
  <c r="K393" i="3"/>
  <c r="J393" i="3"/>
  <c r="H393" i="3"/>
  <c r="F393" i="3"/>
  <c r="BC393" i="3" s="1"/>
  <c r="CD392" i="3"/>
  <c r="CC392" i="3"/>
  <c r="CB392" i="3"/>
  <c r="CA392" i="3"/>
  <c r="BZ392" i="3"/>
  <c r="BY392" i="3"/>
  <c r="BX392" i="3"/>
  <c r="BW392" i="3"/>
  <c r="BV392" i="3"/>
  <c r="BO392" i="3"/>
  <c r="BS392" i="3" s="1"/>
  <c r="BN392" i="3"/>
  <c r="BP392" i="3" s="1"/>
  <c r="BM392" i="3"/>
  <c r="BK392" i="3"/>
  <c r="BH392" i="3"/>
  <c r="BA392" i="3"/>
  <c r="AZ392" i="3"/>
  <c r="AT392" i="3"/>
  <c r="AR392" i="3"/>
  <c r="AE392" i="3"/>
  <c r="AD392" i="3"/>
  <c r="L392" i="3"/>
  <c r="K392" i="3"/>
  <c r="J392" i="3"/>
  <c r="H392" i="3"/>
  <c r="F392" i="3"/>
  <c r="BC392" i="3" s="1"/>
  <c r="A392" i="3"/>
  <c r="CG392" i="3" s="1"/>
  <c r="CD391" i="3"/>
  <c r="CC391" i="3"/>
  <c r="CB391" i="3"/>
  <c r="CA391" i="3"/>
  <c r="BZ391" i="3"/>
  <c r="BY391" i="3"/>
  <c r="BX391" i="3"/>
  <c r="BW391" i="3"/>
  <c r="BV391" i="3"/>
  <c r="BO391" i="3"/>
  <c r="BS391" i="3" s="1"/>
  <c r="BN391" i="3"/>
  <c r="BP391" i="3" s="1"/>
  <c r="BM391" i="3"/>
  <c r="BK391" i="3"/>
  <c r="BH391" i="3"/>
  <c r="BA391" i="3"/>
  <c r="AZ391" i="3"/>
  <c r="AR391" i="3"/>
  <c r="BJ391" i="3" s="1"/>
  <c r="AD391" i="3"/>
  <c r="BF391" i="3" s="1"/>
  <c r="BG391" i="3" s="1"/>
  <c r="L391" i="3"/>
  <c r="K391" i="3"/>
  <c r="J391" i="3"/>
  <c r="H391" i="3"/>
  <c r="F391" i="3"/>
  <c r="BC391" i="3" s="1"/>
  <c r="CD390" i="3"/>
  <c r="CC390" i="3"/>
  <c r="CB390" i="3"/>
  <c r="CA390" i="3"/>
  <c r="BZ390" i="3"/>
  <c r="BY390" i="3"/>
  <c r="BX390" i="3"/>
  <c r="BW390" i="3"/>
  <c r="BV390" i="3"/>
  <c r="BO390" i="3"/>
  <c r="BN390" i="3"/>
  <c r="BP390" i="3" s="1"/>
  <c r="BK390" i="3"/>
  <c r="BH390" i="3"/>
  <c r="BA390" i="3"/>
  <c r="AZ390" i="3"/>
  <c r="AR390" i="3"/>
  <c r="BJ390" i="3" s="1"/>
  <c r="BM390" i="3" s="1"/>
  <c r="AD390" i="3"/>
  <c r="BF390" i="3" s="1"/>
  <c r="BG390" i="3" s="1"/>
  <c r="L390" i="3"/>
  <c r="K390" i="3"/>
  <c r="J390" i="3"/>
  <c r="H390" i="3"/>
  <c r="F390" i="3"/>
  <c r="BB390" i="3" s="1"/>
  <c r="CD389" i="3"/>
  <c r="CC389" i="3"/>
  <c r="CB389" i="3"/>
  <c r="CA389" i="3"/>
  <c r="BZ389" i="3"/>
  <c r="BY389" i="3"/>
  <c r="BX389" i="3"/>
  <c r="BW389" i="3"/>
  <c r="BV389" i="3"/>
  <c r="BO389" i="3"/>
  <c r="BN389" i="3"/>
  <c r="BP389" i="3" s="1"/>
  <c r="BK389" i="3"/>
  <c r="BH389" i="3"/>
  <c r="BA389" i="3"/>
  <c r="AZ389" i="3"/>
  <c r="AR389" i="3"/>
  <c r="BJ389" i="3" s="1"/>
  <c r="BM389" i="3" s="1"/>
  <c r="AD389" i="3"/>
  <c r="BF389" i="3" s="1"/>
  <c r="BG389" i="3" s="1"/>
  <c r="L389" i="3"/>
  <c r="K389" i="3"/>
  <c r="J389" i="3"/>
  <c r="H389" i="3"/>
  <c r="F389" i="3"/>
  <c r="BB389" i="3" s="1"/>
  <c r="CD388" i="3"/>
  <c r="CC388" i="3"/>
  <c r="CB388" i="3"/>
  <c r="CA388" i="3"/>
  <c r="BZ388" i="3"/>
  <c r="BY388" i="3"/>
  <c r="BX388" i="3"/>
  <c r="BW388" i="3"/>
  <c r="BV388" i="3"/>
  <c r="BO388" i="3"/>
  <c r="BN388" i="3"/>
  <c r="BP388" i="3" s="1"/>
  <c r="BK388" i="3"/>
  <c r="BH388" i="3"/>
  <c r="BA388" i="3"/>
  <c r="AZ388" i="3"/>
  <c r="AR388" i="3"/>
  <c r="BJ388" i="3" s="1"/>
  <c r="BM388" i="3" s="1"/>
  <c r="AD388" i="3"/>
  <c r="BF388" i="3" s="1"/>
  <c r="BG388" i="3" s="1"/>
  <c r="L388" i="3"/>
  <c r="K388" i="3"/>
  <c r="J388" i="3"/>
  <c r="H388" i="3"/>
  <c r="F388" i="3"/>
  <c r="BC388" i="3" s="1"/>
  <c r="CD387" i="3"/>
  <c r="CC387" i="3"/>
  <c r="CB387" i="3"/>
  <c r="CA387" i="3"/>
  <c r="BZ387" i="3"/>
  <c r="BY387" i="3"/>
  <c r="BX387" i="3"/>
  <c r="BW387" i="3"/>
  <c r="BV387" i="3"/>
  <c r="BO387" i="3"/>
  <c r="BQ387" i="3" s="1"/>
  <c r="BN387" i="3"/>
  <c r="BP387" i="3" s="1"/>
  <c r="BK387" i="3"/>
  <c r="BH387" i="3"/>
  <c r="BA387" i="3"/>
  <c r="AZ387" i="3"/>
  <c r="AR387" i="3"/>
  <c r="BJ387" i="3" s="1"/>
  <c r="BM387" i="3" s="1"/>
  <c r="AD387" i="3"/>
  <c r="BF387" i="3" s="1"/>
  <c r="BG387" i="3" s="1"/>
  <c r="L387" i="3"/>
  <c r="K387" i="3"/>
  <c r="J387" i="3"/>
  <c r="H387" i="3"/>
  <c r="F387" i="3"/>
  <c r="BC387" i="3" s="1"/>
  <c r="BE387" i="3" s="1"/>
  <c r="CD386" i="3"/>
  <c r="CC386" i="3"/>
  <c r="CB386" i="3"/>
  <c r="CA386" i="3"/>
  <c r="BZ386" i="3"/>
  <c r="BY386" i="3"/>
  <c r="BX386" i="3"/>
  <c r="BW386" i="3"/>
  <c r="BV386" i="3"/>
  <c r="BO386" i="3"/>
  <c r="BN386" i="3"/>
  <c r="BP386" i="3" s="1"/>
  <c r="BK386" i="3"/>
  <c r="BH386" i="3"/>
  <c r="BA386" i="3"/>
  <c r="AZ386" i="3"/>
  <c r="AR386" i="3"/>
  <c r="BJ386" i="3" s="1"/>
  <c r="BM386" i="3" s="1"/>
  <c r="AD386" i="3"/>
  <c r="BF386" i="3" s="1"/>
  <c r="BG386" i="3" s="1"/>
  <c r="L386" i="3"/>
  <c r="K386" i="3"/>
  <c r="J386" i="3"/>
  <c r="H386" i="3"/>
  <c r="F386" i="3"/>
  <c r="BC386" i="3" s="1"/>
  <c r="BU386" i="3" s="1"/>
  <c r="CD385" i="3"/>
  <c r="CC385" i="3"/>
  <c r="CB385" i="3"/>
  <c r="CA385" i="3"/>
  <c r="BZ385" i="3"/>
  <c r="BY385" i="3"/>
  <c r="BX385" i="3"/>
  <c r="BW385" i="3"/>
  <c r="BV385" i="3"/>
  <c r="BO385" i="3"/>
  <c r="BN385" i="3"/>
  <c r="BP385" i="3" s="1"/>
  <c r="BK385" i="3"/>
  <c r="BH385" i="3"/>
  <c r="BA385" i="3"/>
  <c r="AZ385" i="3"/>
  <c r="AR385" i="3"/>
  <c r="BJ385" i="3" s="1"/>
  <c r="BM385" i="3" s="1"/>
  <c r="AD385" i="3"/>
  <c r="L385" i="3"/>
  <c r="K385" i="3"/>
  <c r="J385" i="3"/>
  <c r="H385" i="3"/>
  <c r="F385" i="3"/>
  <c r="BC385" i="3" s="1"/>
  <c r="CD384" i="3"/>
  <c r="CC384" i="3"/>
  <c r="CB384" i="3"/>
  <c r="CA384" i="3"/>
  <c r="BZ384" i="3"/>
  <c r="BY384" i="3"/>
  <c r="BX384" i="3"/>
  <c r="BW384" i="3"/>
  <c r="BV384" i="3"/>
  <c r="BO384" i="3"/>
  <c r="BN384" i="3"/>
  <c r="BP384" i="3" s="1"/>
  <c r="BK384" i="3"/>
  <c r="BH384" i="3"/>
  <c r="BA384" i="3"/>
  <c r="AZ384" i="3"/>
  <c r="AR384" i="3"/>
  <c r="AD384" i="3"/>
  <c r="BF384" i="3" s="1"/>
  <c r="BG384" i="3" s="1"/>
  <c r="L384" i="3"/>
  <c r="K384" i="3"/>
  <c r="J384" i="3"/>
  <c r="H384" i="3"/>
  <c r="F384" i="3"/>
  <c r="BC384" i="3" s="1"/>
  <c r="CD383" i="3"/>
  <c r="CC383" i="3"/>
  <c r="CB383" i="3"/>
  <c r="CA383" i="3"/>
  <c r="BZ383" i="3"/>
  <c r="BY383" i="3"/>
  <c r="BX383" i="3"/>
  <c r="BW383" i="3"/>
  <c r="BV383" i="3"/>
  <c r="BO383" i="3"/>
  <c r="BS383" i="3" s="1"/>
  <c r="BN383" i="3"/>
  <c r="BP383" i="3" s="1"/>
  <c r="BM383" i="3"/>
  <c r="BK383" i="3"/>
  <c r="BH383" i="3"/>
  <c r="BA383" i="3"/>
  <c r="AZ383" i="3"/>
  <c r="AT383" i="3"/>
  <c r="AR383" i="3"/>
  <c r="BJ383" i="3" s="1"/>
  <c r="AE383" i="3"/>
  <c r="AD383" i="3"/>
  <c r="BF383" i="3" s="1"/>
  <c r="BG383" i="3" s="1"/>
  <c r="L383" i="3"/>
  <c r="K383" i="3"/>
  <c r="J383" i="3"/>
  <c r="H383" i="3"/>
  <c r="F383" i="3"/>
  <c r="BC383" i="3" s="1"/>
  <c r="A383" i="3"/>
  <c r="CG383" i="3" s="1"/>
  <c r="CD381" i="3"/>
  <c r="CC381" i="3"/>
  <c r="CB381" i="3"/>
  <c r="CA381" i="3"/>
  <c r="BZ381" i="3"/>
  <c r="BY381" i="3"/>
  <c r="BX381" i="3"/>
  <c r="BW381" i="3"/>
  <c r="BV381" i="3"/>
  <c r="BO381" i="3"/>
  <c r="BS381" i="3" s="1"/>
  <c r="BN381" i="3"/>
  <c r="BP381" i="3" s="1"/>
  <c r="BM381" i="3"/>
  <c r="BK381" i="3"/>
  <c r="BH381" i="3"/>
  <c r="BA381" i="3"/>
  <c r="AZ381" i="3"/>
  <c r="AR381" i="3"/>
  <c r="AD381" i="3"/>
  <c r="BF381" i="3" s="1"/>
  <c r="BG381" i="3" s="1"/>
  <c r="L381" i="3"/>
  <c r="K381" i="3"/>
  <c r="J381" i="3"/>
  <c r="H381" i="3"/>
  <c r="F381" i="3"/>
  <c r="BB381" i="3" s="1"/>
  <c r="CD380" i="3"/>
  <c r="CC380" i="3"/>
  <c r="CB380" i="3"/>
  <c r="CA380" i="3"/>
  <c r="BZ380" i="3"/>
  <c r="BY380" i="3"/>
  <c r="BX380" i="3"/>
  <c r="BW380" i="3"/>
  <c r="BV380" i="3"/>
  <c r="BO380" i="3"/>
  <c r="BN380" i="3"/>
  <c r="BP380" i="3" s="1"/>
  <c r="BK380" i="3"/>
  <c r="BH380" i="3"/>
  <c r="BA380" i="3"/>
  <c r="AZ380" i="3"/>
  <c r="AR380" i="3"/>
  <c r="BJ380" i="3" s="1"/>
  <c r="BM380" i="3" s="1"/>
  <c r="AD380" i="3"/>
  <c r="L380" i="3"/>
  <c r="K380" i="3"/>
  <c r="J380" i="3"/>
  <c r="H380" i="3"/>
  <c r="F380" i="3"/>
  <c r="BB380" i="3" s="1"/>
  <c r="CD379" i="3"/>
  <c r="CC379" i="3"/>
  <c r="CB379" i="3"/>
  <c r="CA379" i="3"/>
  <c r="BZ379" i="3"/>
  <c r="BY379" i="3"/>
  <c r="BX379" i="3"/>
  <c r="BW379" i="3"/>
  <c r="BV379" i="3"/>
  <c r="BO379" i="3"/>
  <c r="BQ379" i="3" s="1"/>
  <c r="BN379" i="3"/>
  <c r="BP379" i="3" s="1"/>
  <c r="BK379" i="3"/>
  <c r="BH379" i="3"/>
  <c r="BA379" i="3"/>
  <c r="AZ379" i="3"/>
  <c r="AR379" i="3"/>
  <c r="BJ379" i="3" s="1"/>
  <c r="BM379" i="3" s="1"/>
  <c r="AD379" i="3"/>
  <c r="BF379" i="3" s="1"/>
  <c r="BG379" i="3" s="1"/>
  <c r="L379" i="3"/>
  <c r="K379" i="3"/>
  <c r="J379" i="3"/>
  <c r="H379" i="3"/>
  <c r="F379" i="3"/>
  <c r="BC379" i="3" s="1"/>
  <c r="CD378" i="3"/>
  <c r="CC378" i="3"/>
  <c r="CB378" i="3"/>
  <c r="CA378" i="3"/>
  <c r="BZ378" i="3"/>
  <c r="BY378" i="3"/>
  <c r="BX378" i="3"/>
  <c r="BW378" i="3"/>
  <c r="BV378" i="3"/>
  <c r="BO378" i="3"/>
  <c r="BQ378" i="3" s="1"/>
  <c r="BN378" i="3"/>
  <c r="BP378" i="3" s="1"/>
  <c r="BK378" i="3"/>
  <c r="BH378" i="3"/>
  <c r="BA378" i="3"/>
  <c r="AZ378" i="3"/>
  <c r="AR378" i="3"/>
  <c r="BJ378" i="3" s="1"/>
  <c r="BM378" i="3" s="1"/>
  <c r="AD378" i="3"/>
  <c r="BF378" i="3" s="1"/>
  <c r="BG378" i="3" s="1"/>
  <c r="L378" i="3"/>
  <c r="K378" i="3"/>
  <c r="J378" i="3"/>
  <c r="H378" i="3"/>
  <c r="F378" i="3"/>
  <c r="BB378" i="3" s="1"/>
  <c r="CD377" i="3"/>
  <c r="CC377" i="3"/>
  <c r="CB377" i="3"/>
  <c r="CA377" i="3"/>
  <c r="BZ377" i="3"/>
  <c r="BY377" i="3"/>
  <c r="BX377" i="3"/>
  <c r="BW377" i="3"/>
  <c r="BV377" i="3"/>
  <c r="BO377" i="3"/>
  <c r="BN377" i="3"/>
  <c r="BP377" i="3" s="1"/>
  <c r="BK377" i="3"/>
  <c r="BH377" i="3"/>
  <c r="BG377" i="3"/>
  <c r="BA377" i="3"/>
  <c r="AZ377" i="3"/>
  <c r="AR377" i="3"/>
  <c r="BJ377" i="3" s="1"/>
  <c r="BM377" i="3" s="1"/>
  <c r="AD377" i="3"/>
  <c r="BF377" i="3" s="1"/>
  <c r="L377" i="3"/>
  <c r="K377" i="3"/>
  <c r="J377" i="3"/>
  <c r="H377" i="3"/>
  <c r="F377" i="3"/>
  <c r="BC377" i="3" s="1"/>
  <c r="CD376" i="3"/>
  <c r="CC376" i="3"/>
  <c r="CB376" i="3"/>
  <c r="CA376" i="3"/>
  <c r="BZ376" i="3"/>
  <c r="BY376" i="3"/>
  <c r="BX376" i="3"/>
  <c r="BW376" i="3"/>
  <c r="BV376" i="3"/>
  <c r="BO376" i="3"/>
  <c r="BN376" i="3"/>
  <c r="BP376" i="3" s="1"/>
  <c r="BM376" i="3"/>
  <c r="BK376" i="3"/>
  <c r="BH376" i="3"/>
  <c r="BA376" i="3"/>
  <c r="AZ376" i="3"/>
  <c r="AT376" i="3"/>
  <c r="AR376" i="3"/>
  <c r="AE376" i="3"/>
  <c r="AD376" i="3"/>
  <c r="BF376" i="3" s="1"/>
  <c r="BG376" i="3" s="1"/>
  <c r="L376" i="3"/>
  <c r="K376" i="3"/>
  <c r="J376" i="3"/>
  <c r="H376" i="3"/>
  <c r="F376" i="3"/>
  <c r="BC376" i="3" s="1"/>
  <c r="A376" i="3"/>
  <c r="CG376" i="3" s="1"/>
  <c r="CD374" i="3"/>
  <c r="CC374" i="3"/>
  <c r="CB374" i="3"/>
  <c r="CA374" i="3"/>
  <c r="BZ374" i="3"/>
  <c r="BY374" i="3"/>
  <c r="BX374" i="3"/>
  <c r="BW374" i="3"/>
  <c r="BV374" i="3"/>
  <c r="BO374" i="3"/>
  <c r="BS374" i="3" s="1"/>
  <c r="BN374" i="3"/>
  <c r="BP374" i="3" s="1"/>
  <c r="BM374" i="3"/>
  <c r="BK374" i="3"/>
  <c r="BH374" i="3"/>
  <c r="BA374" i="3"/>
  <c r="AZ374" i="3"/>
  <c r="AR374" i="3"/>
  <c r="BJ374" i="3" s="1"/>
  <c r="AD374" i="3"/>
  <c r="BF374" i="3" s="1"/>
  <c r="BG374" i="3" s="1"/>
  <c r="L374" i="3"/>
  <c r="K374" i="3"/>
  <c r="J374" i="3"/>
  <c r="H374" i="3"/>
  <c r="F374" i="3"/>
  <c r="BC374" i="3" s="1"/>
  <c r="CD373" i="3"/>
  <c r="CC373" i="3"/>
  <c r="CB373" i="3"/>
  <c r="CA373" i="3"/>
  <c r="BZ373" i="3"/>
  <c r="BY373" i="3"/>
  <c r="BX373" i="3"/>
  <c r="BW373" i="3"/>
  <c r="BV373" i="3"/>
  <c r="BO373" i="3"/>
  <c r="BN373" i="3"/>
  <c r="BP373" i="3" s="1"/>
  <c r="BK373" i="3"/>
  <c r="BH373" i="3"/>
  <c r="BA373" i="3"/>
  <c r="AZ373" i="3"/>
  <c r="AR373" i="3"/>
  <c r="BJ373" i="3" s="1"/>
  <c r="BM373" i="3" s="1"/>
  <c r="AD373" i="3"/>
  <c r="BF373" i="3" s="1"/>
  <c r="BG373" i="3" s="1"/>
  <c r="L373" i="3"/>
  <c r="K373" i="3"/>
  <c r="J373" i="3"/>
  <c r="H373" i="3"/>
  <c r="F373" i="3"/>
  <c r="BB373" i="3" s="1"/>
  <c r="CD372" i="3"/>
  <c r="CC372" i="3"/>
  <c r="CB372" i="3"/>
  <c r="CA372" i="3"/>
  <c r="BZ372" i="3"/>
  <c r="BY372" i="3"/>
  <c r="BX372" i="3"/>
  <c r="BW372" i="3"/>
  <c r="BV372" i="3"/>
  <c r="BO372" i="3"/>
  <c r="BN372" i="3"/>
  <c r="BP372" i="3" s="1"/>
  <c r="BK372" i="3"/>
  <c r="BH372" i="3"/>
  <c r="BA372" i="3"/>
  <c r="AZ372" i="3"/>
  <c r="AR372" i="3"/>
  <c r="BJ372" i="3" s="1"/>
  <c r="BM372" i="3" s="1"/>
  <c r="AD372" i="3"/>
  <c r="BF372" i="3" s="1"/>
  <c r="BG372" i="3" s="1"/>
  <c r="L372" i="3"/>
  <c r="K372" i="3"/>
  <c r="J372" i="3"/>
  <c r="H372" i="3"/>
  <c r="F372" i="3"/>
  <c r="BB372" i="3" s="1"/>
  <c r="CD371" i="3"/>
  <c r="CC371" i="3"/>
  <c r="CB371" i="3"/>
  <c r="CA371" i="3"/>
  <c r="BZ371" i="3"/>
  <c r="BY371" i="3"/>
  <c r="BX371" i="3"/>
  <c r="BW371" i="3"/>
  <c r="BV371" i="3"/>
  <c r="BO371" i="3"/>
  <c r="BN371" i="3"/>
  <c r="BP371" i="3" s="1"/>
  <c r="BK371" i="3"/>
  <c r="BH371" i="3"/>
  <c r="BA371" i="3"/>
  <c r="AZ371" i="3"/>
  <c r="AR371" i="3"/>
  <c r="BJ371" i="3" s="1"/>
  <c r="BM371" i="3" s="1"/>
  <c r="AD371" i="3"/>
  <c r="BF371" i="3" s="1"/>
  <c r="BG371" i="3" s="1"/>
  <c r="L371" i="3"/>
  <c r="K371" i="3"/>
  <c r="J371" i="3"/>
  <c r="H371" i="3"/>
  <c r="F371" i="3"/>
  <c r="BC371" i="3" s="1"/>
  <c r="CD370" i="3"/>
  <c r="CC370" i="3"/>
  <c r="CB370" i="3"/>
  <c r="CA370" i="3"/>
  <c r="BZ370" i="3"/>
  <c r="BY370" i="3"/>
  <c r="BX370" i="3"/>
  <c r="BW370" i="3"/>
  <c r="BV370" i="3"/>
  <c r="BO370" i="3"/>
  <c r="BQ370" i="3" s="1"/>
  <c r="BN370" i="3"/>
  <c r="BP370" i="3" s="1"/>
  <c r="BK370" i="3"/>
  <c r="BH370" i="3"/>
  <c r="BA370" i="3"/>
  <c r="AZ370" i="3"/>
  <c r="AR370" i="3"/>
  <c r="BJ370" i="3" s="1"/>
  <c r="BM370" i="3" s="1"/>
  <c r="AD370" i="3"/>
  <c r="BF370" i="3" s="1"/>
  <c r="BG370" i="3" s="1"/>
  <c r="L370" i="3"/>
  <c r="K370" i="3"/>
  <c r="J370" i="3"/>
  <c r="H370" i="3"/>
  <c r="F370" i="3"/>
  <c r="BB370" i="3" s="1"/>
  <c r="CD369" i="3"/>
  <c r="CC369" i="3"/>
  <c r="CB369" i="3"/>
  <c r="CA369" i="3"/>
  <c r="BZ369" i="3"/>
  <c r="BY369" i="3"/>
  <c r="BX369" i="3"/>
  <c r="BW369" i="3"/>
  <c r="BV369" i="3"/>
  <c r="BO369" i="3"/>
  <c r="BS369" i="3" s="1"/>
  <c r="BN369" i="3"/>
  <c r="BP369" i="3" s="1"/>
  <c r="BM369" i="3"/>
  <c r="BK369" i="3"/>
  <c r="BH369" i="3"/>
  <c r="BA369" i="3"/>
  <c r="AZ369" i="3"/>
  <c r="AT369" i="3"/>
  <c r="AR369" i="3"/>
  <c r="BJ369" i="3" s="1"/>
  <c r="AE369" i="3"/>
  <c r="AD369" i="3"/>
  <c r="BF369" i="3" s="1"/>
  <c r="BG369" i="3" s="1"/>
  <c r="L369" i="3"/>
  <c r="K369" i="3"/>
  <c r="J369" i="3"/>
  <c r="H369" i="3"/>
  <c r="F369" i="3"/>
  <c r="BC369" i="3" s="1"/>
  <c r="A369" i="3"/>
  <c r="CG369" i="3" s="1"/>
  <c r="CD367" i="3"/>
  <c r="CC367" i="3"/>
  <c r="CB367" i="3"/>
  <c r="CA367" i="3"/>
  <c r="BZ367" i="3"/>
  <c r="BY367" i="3"/>
  <c r="BX367" i="3"/>
  <c r="BW367" i="3"/>
  <c r="BV367" i="3"/>
  <c r="BO367" i="3"/>
  <c r="BN367" i="3"/>
  <c r="BP367" i="3" s="1"/>
  <c r="BM367" i="3"/>
  <c r="BK367" i="3"/>
  <c r="BH367" i="3"/>
  <c r="BA367" i="3"/>
  <c r="AZ367" i="3"/>
  <c r="AR367" i="3"/>
  <c r="AD367" i="3"/>
  <c r="BF367" i="3" s="1"/>
  <c r="BG367" i="3" s="1"/>
  <c r="L367" i="3"/>
  <c r="K367" i="3"/>
  <c r="J367" i="3"/>
  <c r="H367" i="3"/>
  <c r="F367" i="3"/>
  <c r="BC367" i="3" s="1"/>
  <c r="CD366" i="3"/>
  <c r="CC366" i="3"/>
  <c r="CB366" i="3"/>
  <c r="CA366" i="3"/>
  <c r="BZ366" i="3"/>
  <c r="BY366" i="3"/>
  <c r="BX366" i="3"/>
  <c r="BW366" i="3"/>
  <c r="BV366" i="3"/>
  <c r="BO366" i="3"/>
  <c r="BN366" i="3"/>
  <c r="BP366" i="3" s="1"/>
  <c r="BK366" i="3"/>
  <c r="BH366" i="3"/>
  <c r="BA366" i="3"/>
  <c r="AZ366" i="3"/>
  <c r="AR366" i="3"/>
  <c r="BJ366" i="3" s="1"/>
  <c r="BM366" i="3" s="1"/>
  <c r="AD366" i="3"/>
  <c r="BF366" i="3" s="1"/>
  <c r="BG366" i="3" s="1"/>
  <c r="L366" i="3"/>
  <c r="K366" i="3"/>
  <c r="J366" i="3"/>
  <c r="H366" i="3"/>
  <c r="F366" i="3"/>
  <c r="BC366" i="3" s="1"/>
  <c r="CD365" i="3"/>
  <c r="CC365" i="3"/>
  <c r="CB365" i="3"/>
  <c r="CA365" i="3"/>
  <c r="BZ365" i="3"/>
  <c r="BY365" i="3"/>
  <c r="BX365" i="3"/>
  <c r="BW365" i="3"/>
  <c r="BV365" i="3"/>
  <c r="BO365" i="3"/>
  <c r="BN365" i="3"/>
  <c r="BP365" i="3" s="1"/>
  <c r="BK365" i="3"/>
  <c r="BH365" i="3"/>
  <c r="BA365" i="3"/>
  <c r="AZ365" i="3"/>
  <c r="AR365" i="3"/>
  <c r="AD365" i="3"/>
  <c r="BF365" i="3" s="1"/>
  <c r="BG365" i="3" s="1"/>
  <c r="L365" i="3"/>
  <c r="K365" i="3"/>
  <c r="J365" i="3"/>
  <c r="H365" i="3"/>
  <c r="F365" i="3"/>
  <c r="BB365" i="3" s="1"/>
  <c r="CD364" i="3"/>
  <c r="CC364" i="3"/>
  <c r="CB364" i="3"/>
  <c r="CA364" i="3"/>
  <c r="BZ364" i="3"/>
  <c r="BY364" i="3"/>
  <c r="BX364" i="3"/>
  <c r="BW364" i="3"/>
  <c r="BV364" i="3"/>
  <c r="BO364" i="3"/>
  <c r="BN364" i="3"/>
  <c r="BP364" i="3" s="1"/>
  <c r="BK364" i="3"/>
  <c r="BH364" i="3"/>
  <c r="BA364" i="3"/>
  <c r="AZ364" i="3"/>
  <c r="AR364" i="3"/>
  <c r="BJ364" i="3" s="1"/>
  <c r="BM364" i="3" s="1"/>
  <c r="AD364" i="3"/>
  <c r="L364" i="3"/>
  <c r="K364" i="3"/>
  <c r="J364" i="3"/>
  <c r="H364" i="3"/>
  <c r="F364" i="3"/>
  <c r="BB364" i="3" s="1"/>
  <c r="CD363" i="3"/>
  <c r="CC363" i="3"/>
  <c r="CB363" i="3"/>
  <c r="CA363" i="3"/>
  <c r="BZ363" i="3"/>
  <c r="BY363" i="3"/>
  <c r="BX363" i="3"/>
  <c r="BW363" i="3"/>
  <c r="BV363" i="3"/>
  <c r="BO363" i="3"/>
  <c r="BN363" i="3"/>
  <c r="BP363" i="3" s="1"/>
  <c r="BK363" i="3"/>
  <c r="BH363" i="3"/>
  <c r="BA363" i="3"/>
  <c r="AZ363" i="3"/>
  <c r="AR363" i="3"/>
  <c r="BJ363" i="3" s="1"/>
  <c r="BM363" i="3" s="1"/>
  <c r="AD363" i="3"/>
  <c r="L363" i="3"/>
  <c r="K363" i="3"/>
  <c r="J363" i="3"/>
  <c r="H363" i="3"/>
  <c r="F363" i="3"/>
  <c r="BC363" i="3" s="1"/>
  <c r="CD362" i="3"/>
  <c r="CC362" i="3"/>
  <c r="CB362" i="3"/>
  <c r="CA362" i="3"/>
  <c r="BZ362" i="3"/>
  <c r="BY362" i="3"/>
  <c r="BX362" i="3"/>
  <c r="BW362" i="3"/>
  <c r="BV362" i="3"/>
  <c r="BO362" i="3"/>
  <c r="BN362" i="3"/>
  <c r="BP362" i="3" s="1"/>
  <c r="BK362" i="3"/>
  <c r="BH362" i="3"/>
  <c r="BA362" i="3"/>
  <c r="AZ362" i="3"/>
  <c r="AR362" i="3"/>
  <c r="BJ362" i="3" s="1"/>
  <c r="BM362" i="3" s="1"/>
  <c r="AD362" i="3"/>
  <c r="BF362" i="3" s="1"/>
  <c r="BG362" i="3" s="1"/>
  <c r="L362" i="3"/>
  <c r="K362" i="3"/>
  <c r="J362" i="3"/>
  <c r="H362" i="3"/>
  <c r="F362" i="3"/>
  <c r="BC362" i="3" s="1"/>
  <c r="CD361" i="3"/>
  <c r="CC361" i="3"/>
  <c r="CB361" i="3"/>
  <c r="CA361" i="3"/>
  <c r="BZ361" i="3"/>
  <c r="BY361" i="3"/>
  <c r="BX361" i="3"/>
  <c r="BW361" i="3"/>
  <c r="BV361" i="3"/>
  <c r="BO361" i="3"/>
  <c r="BN361" i="3"/>
  <c r="BP361" i="3" s="1"/>
  <c r="BM361" i="3"/>
  <c r="BK361" i="3"/>
  <c r="BH361" i="3"/>
  <c r="BA361" i="3"/>
  <c r="AZ361" i="3"/>
  <c r="AT361" i="3"/>
  <c r="AR361" i="3"/>
  <c r="BJ361" i="3" s="1"/>
  <c r="AE361" i="3"/>
  <c r="AD361" i="3"/>
  <c r="BF361" i="3" s="1"/>
  <c r="BG361" i="3" s="1"/>
  <c r="L361" i="3"/>
  <c r="K361" i="3"/>
  <c r="J361" i="3"/>
  <c r="H361" i="3"/>
  <c r="F361" i="3"/>
  <c r="A361" i="3"/>
  <c r="CG361" i="3" s="1"/>
  <c r="CD360" i="3"/>
  <c r="CC360" i="3"/>
  <c r="CB360" i="3"/>
  <c r="CA360" i="3"/>
  <c r="BZ360" i="3"/>
  <c r="BY360" i="3"/>
  <c r="BX360" i="3"/>
  <c r="BW360" i="3"/>
  <c r="BV360" i="3"/>
  <c r="BO360" i="3"/>
  <c r="BS360" i="3" s="1"/>
  <c r="BN360" i="3"/>
  <c r="BP360" i="3" s="1"/>
  <c r="BM360" i="3"/>
  <c r="BK360" i="3"/>
  <c r="BH360" i="3"/>
  <c r="BA360" i="3"/>
  <c r="AZ360" i="3"/>
  <c r="AR360" i="3"/>
  <c r="BJ360" i="3" s="1"/>
  <c r="AD360" i="3"/>
  <c r="BF360" i="3" s="1"/>
  <c r="BG360" i="3" s="1"/>
  <c r="L360" i="3"/>
  <c r="K360" i="3"/>
  <c r="J360" i="3"/>
  <c r="H360" i="3"/>
  <c r="F360" i="3"/>
  <c r="BC360" i="3" s="1"/>
  <c r="CD359" i="3"/>
  <c r="CC359" i="3"/>
  <c r="CB359" i="3"/>
  <c r="CA359" i="3"/>
  <c r="BZ359" i="3"/>
  <c r="BY359" i="3"/>
  <c r="BX359" i="3"/>
  <c r="BW359" i="3"/>
  <c r="BV359" i="3"/>
  <c r="BO359" i="3"/>
  <c r="BN359" i="3"/>
  <c r="BP359" i="3" s="1"/>
  <c r="BK359" i="3"/>
  <c r="BH359" i="3"/>
  <c r="BA359" i="3"/>
  <c r="AZ359" i="3"/>
  <c r="AR359" i="3"/>
  <c r="AD359" i="3"/>
  <c r="BF359" i="3" s="1"/>
  <c r="BG359" i="3" s="1"/>
  <c r="L359" i="3"/>
  <c r="K359" i="3"/>
  <c r="J359" i="3"/>
  <c r="H359" i="3"/>
  <c r="F359" i="3"/>
  <c r="BC359" i="3" s="1"/>
  <c r="CD358" i="3"/>
  <c r="CC358" i="3"/>
  <c r="CB358" i="3"/>
  <c r="CA358" i="3"/>
  <c r="BZ358" i="3"/>
  <c r="BY358" i="3"/>
  <c r="BX358" i="3"/>
  <c r="BW358" i="3"/>
  <c r="BV358" i="3"/>
  <c r="BO358" i="3"/>
  <c r="BN358" i="3"/>
  <c r="BP358" i="3" s="1"/>
  <c r="BK358" i="3"/>
  <c r="BH358" i="3"/>
  <c r="BA358" i="3"/>
  <c r="AZ358" i="3"/>
  <c r="AR358" i="3"/>
  <c r="BJ358" i="3" s="1"/>
  <c r="BM358" i="3" s="1"/>
  <c r="AD358" i="3"/>
  <c r="BF358" i="3" s="1"/>
  <c r="BG358" i="3" s="1"/>
  <c r="L358" i="3"/>
  <c r="K358" i="3"/>
  <c r="J358" i="3"/>
  <c r="H358" i="3"/>
  <c r="F358" i="3"/>
  <c r="BC358" i="3" s="1"/>
  <c r="CD357" i="3"/>
  <c r="CC357" i="3"/>
  <c r="CB357" i="3"/>
  <c r="CA357" i="3"/>
  <c r="BZ357" i="3"/>
  <c r="BY357" i="3"/>
  <c r="BX357" i="3"/>
  <c r="BW357" i="3"/>
  <c r="BV357" i="3"/>
  <c r="BO357" i="3"/>
  <c r="BN357" i="3"/>
  <c r="BP357" i="3" s="1"/>
  <c r="BK357" i="3"/>
  <c r="BH357" i="3"/>
  <c r="BA357" i="3"/>
  <c r="AZ357" i="3"/>
  <c r="AR357" i="3"/>
  <c r="BJ357" i="3" s="1"/>
  <c r="BM357" i="3" s="1"/>
  <c r="AD357" i="3"/>
  <c r="BF357" i="3" s="1"/>
  <c r="BG357" i="3" s="1"/>
  <c r="L357" i="3"/>
  <c r="K357" i="3"/>
  <c r="J357" i="3"/>
  <c r="H357" i="3"/>
  <c r="F357" i="3"/>
  <c r="BB357" i="3" s="1"/>
  <c r="CD356" i="3"/>
  <c r="CC356" i="3"/>
  <c r="CB356" i="3"/>
  <c r="CA356" i="3"/>
  <c r="BZ356" i="3"/>
  <c r="BY356" i="3"/>
  <c r="BX356" i="3"/>
  <c r="BW356" i="3"/>
  <c r="BV356" i="3"/>
  <c r="BO356" i="3"/>
  <c r="BN356" i="3"/>
  <c r="BP356" i="3" s="1"/>
  <c r="BK356" i="3"/>
  <c r="BH356" i="3"/>
  <c r="BA356" i="3"/>
  <c r="AZ356" i="3"/>
  <c r="AR356" i="3"/>
  <c r="BJ356" i="3" s="1"/>
  <c r="BM356" i="3" s="1"/>
  <c r="AD356" i="3"/>
  <c r="BF356" i="3" s="1"/>
  <c r="BG356" i="3" s="1"/>
  <c r="L356" i="3"/>
  <c r="K356" i="3"/>
  <c r="J356" i="3"/>
  <c r="H356" i="3"/>
  <c r="F356" i="3"/>
  <c r="BB356" i="3" s="1"/>
  <c r="CD355" i="3"/>
  <c r="CC355" i="3"/>
  <c r="CB355" i="3"/>
  <c r="CA355" i="3"/>
  <c r="BZ355" i="3"/>
  <c r="BY355" i="3"/>
  <c r="BX355" i="3"/>
  <c r="BW355" i="3"/>
  <c r="BV355" i="3"/>
  <c r="BO355" i="3"/>
  <c r="BN355" i="3"/>
  <c r="BP355" i="3" s="1"/>
  <c r="BK355" i="3"/>
  <c r="BH355" i="3"/>
  <c r="BA355" i="3"/>
  <c r="AZ355" i="3"/>
  <c r="AR355" i="3"/>
  <c r="BJ355" i="3" s="1"/>
  <c r="BM355" i="3" s="1"/>
  <c r="AD355" i="3"/>
  <c r="BF355" i="3" s="1"/>
  <c r="BG355" i="3" s="1"/>
  <c r="L355" i="3"/>
  <c r="K355" i="3"/>
  <c r="J355" i="3"/>
  <c r="H355" i="3"/>
  <c r="F355" i="3"/>
  <c r="BC355" i="3" s="1"/>
  <c r="CD354" i="3"/>
  <c r="CC354" i="3"/>
  <c r="CB354" i="3"/>
  <c r="CA354" i="3"/>
  <c r="BZ354" i="3"/>
  <c r="BY354" i="3"/>
  <c r="BX354" i="3"/>
  <c r="BW354" i="3"/>
  <c r="BV354" i="3"/>
  <c r="BO354" i="3"/>
  <c r="BN354" i="3"/>
  <c r="BP354" i="3" s="1"/>
  <c r="BK354" i="3"/>
  <c r="BH354" i="3"/>
  <c r="BA354" i="3"/>
  <c r="AZ354" i="3"/>
  <c r="AR354" i="3"/>
  <c r="AD354" i="3"/>
  <c r="BF354" i="3" s="1"/>
  <c r="BG354" i="3" s="1"/>
  <c r="L354" i="3"/>
  <c r="K354" i="3"/>
  <c r="J354" i="3"/>
  <c r="H354" i="3"/>
  <c r="F354" i="3"/>
  <c r="BC354" i="3" s="1"/>
  <c r="CD353" i="3"/>
  <c r="CC353" i="3"/>
  <c r="CB353" i="3"/>
  <c r="CA353" i="3"/>
  <c r="BZ353" i="3"/>
  <c r="BY353" i="3"/>
  <c r="BX353" i="3"/>
  <c r="BW353" i="3"/>
  <c r="BV353" i="3"/>
  <c r="BO353" i="3"/>
  <c r="BQ353" i="3" s="1"/>
  <c r="BN353" i="3"/>
  <c r="BP353" i="3" s="1"/>
  <c r="BM353" i="3"/>
  <c r="BK353" i="3"/>
  <c r="BH353" i="3"/>
  <c r="BA353" i="3"/>
  <c r="AZ353" i="3"/>
  <c r="AT353" i="3"/>
  <c r="AR353" i="3"/>
  <c r="BJ353" i="3" s="1"/>
  <c r="AE353" i="3"/>
  <c r="AD353" i="3"/>
  <c r="BF353" i="3" s="1"/>
  <c r="BG353" i="3" s="1"/>
  <c r="L353" i="3"/>
  <c r="K353" i="3"/>
  <c r="J353" i="3"/>
  <c r="H353" i="3"/>
  <c r="F353" i="3"/>
  <c r="BB353" i="3" s="1"/>
  <c r="A353" i="3"/>
  <c r="CG353" i="3" s="1"/>
  <c r="CD351" i="3"/>
  <c r="CC351" i="3"/>
  <c r="CB351" i="3"/>
  <c r="CA351" i="3"/>
  <c r="BZ351" i="3"/>
  <c r="BY351" i="3"/>
  <c r="BX351" i="3"/>
  <c r="BW351" i="3"/>
  <c r="BV351" i="3"/>
  <c r="BO351" i="3"/>
  <c r="BS351" i="3" s="1"/>
  <c r="BN351" i="3"/>
  <c r="BP351" i="3" s="1"/>
  <c r="BM351" i="3"/>
  <c r="BK351" i="3"/>
  <c r="BH351" i="3"/>
  <c r="BA351" i="3"/>
  <c r="AZ351" i="3"/>
  <c r="AR351" i="3"/>
  <c r="BJ351" i="3" s="1"/>
  <c r="AD351" i="3"/>
  <c r="BF351" i="3" s="1"/>
  <c r="BG351" i="3" s="1"/>
  <c r="L351" i="3"/>
  <c r="K351" i="3"/>
  <c r="J351" i="3"/>
  <c r="H351" i="3"/>
  <c r="F351" i="3"/>
  <c r="BC351" i="3" s="1"/>
  <c r="CD350" i="3"/>
  <c r="CC350" i="3"/>
  <c r="CB350" i="3"/>
  <c r="CA350" i="3"/>
  <c r="BZ350" i="3"/>
  <c r="BY350" i="3"/>
  <c r="BX350" i="3"/>
  <c r="BW350" i="3"/>
  <c r="BV350" i="3"/>
  <c r="BO350" i="3"/>
  <c r="BN350" i="3"/>
  <c r="BP350" i="3" s="1"/>
  <c r="BK350" i="3"/>
  <c r="BH350" i="3"/>
  <c r="BA350" i="3"/>
  <c r="AZ350" i="3"/>
  <c r="AR350" i="3"/>
  <c r="AD350" i="3"/>
  <c r="BF350" i="3" s="1"/>
  <c r="BG350" i="3" s="1"/>
  <c r="L350" i="3"/>
  <c r="K350" i="3"/>
  <c r="J350" i="3"/>
  <c r="H350" i="3"/>
  <c r="F350" i="3"/>
  <c r="BC350" i="3" s="1"/>
  <c r="CD348" i="3"/>
  <c r="CC348" i="3"/>
  <c r="CB348" i="3"/>
  <c r="CA348" i="3"/>
  <c r="BZ348" i="3"/>
  <c r="BY348" i="3"/>
  <c r="BX348" i="3"/>
  <c r="BW348" i="3"/>
  <c r="BV348" i="3"/>
  <c r="BO348" i="3"/>
  <c r="BQ348" i="3" s="1"/>
  <c r="BN348" i="3"/>
  <c r="BP348" i="3" s="1"/>
  <c r="BK348" i="3"/>
  <c r="BH348" i="3"/>
  <c r="BA348" i="3"/>
  <c r="AZ348" i="3"/>
  <c r="AR348" i="3"/>
  <c r="BJ348" i="3" s="1"/>
  <c r="BM348" i="3" s="1"/>
  <c r="AD348" i="3"/>
  <c r="BF348" i="3" s="1"/>
  <c r="BG348" i="3" s="1"/>
  <c r="L348" i="3"/>
  <c r="K348" i="3"/>
  <c r="J348" i="3"/>
  <c r="H348" i="3"/>
  <c r="F348" i="3"/>
  <c r="BC348" i="3" s="1"/>
  <c r="CD347" i="3"/>
  <c r="CC347" i="3"/>
  <c r="CB347" i="3"/>
  <c r="CA347" i="3"/>
  <c r="BZ347" i="3"/>
  <c r="BY347" i="3"/>
  <c r="BX347" i="3"/>
  <c r="BW347" i="3"/>
  <c r="BV347" i="3"/>
  <c r="BO347" i="3"/>
  <c r="BN347" i="3"/>
  <c r="BP347" i="3" s="1"/>
  <c r="BK347" i="3"/>
  <c r="BH347" i="3"/>
  <c r="BA347" i="3"/>
  <c r="AZ347" i="3"/>
  <c r="AR347" i="3"/>
  <c r="BJ347" i="3" s="1"/>
  <c r="BM347" i="3" s="1"/>
  <c r="AD347" i="3"/>
  <c r="BF347" i="3" s="1"/>
  <c r="BG347" i="3" s="1"/>
  <c r="L347" i="3"/>
  <c r="K347" i="3"/>
  <c r="J347" i="3"/>
  <c r="H347" i="3"/>
  <c r="F347" i="3"/>
  <c r="BB347" i="3" s="1"/>
  <c r="CD346" i="3"/>
  <c r="CC346" i="3"/>
  <c r="CB346" i="3"/>
  <c r="CA346" i="3"/>
  <c r="BZ346" i="3"/>
  <c r="BY346" i="3"/>
  <c r="BX346" i="3"/>
  <c r="BW346" i="3"/>
  <c r="BV346" i="3"/>
  <c r="BO346" i="3"/>
  <c r="BN346" i="3"/>
  <c r="BP346" i="3" s="1"/>
  <c r="BK346" i="3"/>
  <c r="BH346" i="3"/>
  <c r="BA346" i="3"/>
  <c r="AZ346" i="3"/>
  <c r="AR346" i="3"/>
  <c r="BJ346" i="3" s="1"/>
  <c r="BM346" i="3" s="1"/>
  <c r="AD346" i="3"/>
  <c r="L346" i="3"/>
  <c r="K346" i="3"/>
  <c r="J346" i="3"/>
  <c r="H346" i="3"/>
  <c r="F346" i="3"/>
  <c r="BB346" i="3" s="1"/>
  <c r="CD345" i="3"/>
  <c r="CC345" i="3"/>
  <c r="CB345" i="3"/>
  <c r="CA345" i="3"/>
  <c r="BZ345" i="3"/>
  <c r="BY345" i="3"/>
  <c r="BX345" i="3"/>
  <c r="BW345" i="3"/>
  <c r="BV345" i="3"/>
  <c r="BO345" i="3"/>
  <c r="BN345" i="3"/>
  <c r="BP345" i="3" s="1"/>
  <c r="BK345" i="3"/>
  <c r="BH345" i="3"/>
  <c r="BA345" i="3"/>
  <c r="AZ345" i="3"/>
  <c r="AR345" i="3"/>
  <c r="BJ345" i="3" s="1"/>
  <c r="BM345" i="3" s="1"/>
  <c r="AD345" i="3"/>
  <c r="BF345" i="3" s="1"/>
  <c r="BG345" i="3" s="1"/>
  <c r="L345" i="3"/>
  <c r="K345" i="3"/>
  <c r="J345" i="3"/>
  <c r="H345" i="3"/>
  <c r="F345" i="3"/>
  <c r="BC345" i="3" s="1"/>
  <c r="CD344" i="3"/>
  <c r="CC344" i="3"/>
  <c r="CB344" i="3"/>
  <c r="CA344" i="3"/>
  <c r="BZ344" i="3"/>
  <c r="BY344" i="3"/>
  <c r="BX344" i="3"/>
  <c r="BW344" i="3"/>
  <c r="BV344" i="3"/>
  <c r="BO344" i="3"/>
  <c r="BN344" i="3"/>
  <c r="BP344" i="3" s="1"/>
  <c r="BK344" i="3"/>
  <c r="BH344" i="3"/>
  <c r="BA344" i="3"/>
  <c r="AZ344" i="3"/>
  <c r="AR344" i="3"/>
  <c r="BJ344" i="3" s="1"/>
  <c r="BM344" i="3" s="1"/>
  <c r="AD344" i="3"/>
  <c r="BF344" i="3" s="1"/>
  <c r="BG344" i="3" s="1"/>
  <c r="L344" i="3"/>
  <c r="K344" i="3"/>
  <c r="J344" i="3"/>
  <c r="H344" i="3"/>
  <c r="F344" i="3"/>
  <c r="BC344" i="3" s="1"/>
  <c r="CD343" i="3"/>
  <c r="CC343" i="3"/>
  <c r="CB343" i="3"/>
  <c r="CA343" i="3"/>
  <c r="BZ343" i="3"/>
  <c r="BY343" i="3"/>
  <c r="BX343" i="3"/>
  <c r="BW343" i="3"/>
  <c r="BV343" i="3"/>
  <c r="BO343" i="3"/>
  <c r="BS343" i="3" s="1"/>
  <c r="BN343" i="3"/>
  <c r="BP343" i="3" s="1"/>
  <c r="BM343" i="3"/>
  <c r="BK343" i="3"/>
  <c r="BH343" i="3"/>
  <c r="BA343" i="3"/>
  <c r="AZ343" i="3"/>
  <c r="AT343" i="3"/>
  <c r="AR343" i="3"/>
  <c r="BJ343" i="3" s="1"/>
  <c r="AE343" i="3"/>
  <c r="AD343" i="3"/>
  <c r="BF343" i="3" s="1"/>
  <c r="BG343" i="3" s="1"/>
  <c r="L343" i="3"/>
  <c r="K343" i="3"/>
  <c r="J343" i="3"/>
  <c r="H343" i="3"/>
  <c r="F343" i="3"/>
  <c r="BB343" i="3" s="1"/>
  <c r="A343" i="3"/>
  <c r="CG343" i="3" s="1"/>
  <c r="CD341" i="3"/>
  <c r="CC341" i="3"/>
  <c r="CB341" i="3"/>
  <c r="CA341" i="3"/>
  <c r="BZ341" i="3"/>
  <c r="BY341" i="3"/>
  <c r="BX341" i="3"/>
  <c r="BW341" i="3"/>
  <c r="BV341" i="3"/>
  <c r="BO341" i="3"/>
  <c r="BS341" i="3" s="1"/>
  <c r="BN341" i="3"/>
  <c r="BP341" i="3" s="1"/>
  <c r="BM341" i="3"/>
  <c r="BK341" i="3"/>
  <c r="BH341" i="3"/>
  <c r="BA341" i="3"/>
  <c r="AZ341" i="3"/>
  <c r="AR341" i="3"/>
  <c r="BJ341" i="3" s="1"/>
  <c r="AD341" i="3"/>
  <c r="BF341" i="3" s="1"/>
  <c r="BG341" i="3" s="1"/>
  <c r="L341" i="3"/>
  <c r="K341" i="3"/>
  <c r="J341" i="3"/>
  <c r="H341" i="3"/>
  <c r="F341" i="3"/>
  <c r="BC341" i="3" s="1"/>
  <c r="CD340" i="3"/>
  <c r="CC340" i="3"/>
  <c r="CB340" i="3"/>
  <c r="CA340" i="3"/>
  <c r="BZ340" i="3"/>
  <c r="BY340" i="3"/>
  <c r="BX340" i="3"/>
  <c r="BW340" i="3"/>
  <c r="BV340" i="3"/>
  <c r="BO340" i="3"/>
  <c r="BN340" i="3"/>
  <c r="BP340" i="3" s="1"/>
  <c r="BK340" i="3"/>
  <c r="BH340" i="3"/>
  <c r="BA340" i="3"/>
  <c r="AZ340" i="3"/>
  <c r="AR340" i="3"/>
  <c r="BJ340" i="3" s="1"/>
  <c r="BM340" i="3" s="1"/>
  <c r="AD340" i="3"/>
  <c r="BF340" i="3" s="1"/>
  <c r="BG340" i="3" s="1"/>
  <c r="L340" i="3"/>
  <c r="K340" i="3"/>
  <c r="J340" i="3"/>
  <c r="H340" i="3"/>
  <c r="F340" i="3"/>
  <c r="CD338" i="3"/>
  <c r="CC338" i="3"/>
  <c r="CB338" i="3"/>
  <c r="CA338" i="3"/>
  <c r="BZ338" i="3"/>
  <c r="BY338" i="3"/>
  <c r="BX338" i="3"/>
  <c r="BW338" i="3"/>
  <c r="BV338" i="3"/>
  <c r="BO338" i="3"/>
  <c r="BN338" i="3"/>
  <c r="BP338" i="3" s="1"/>
  <c r="BK338" i="3"/>
  <c r="BH338" i="3"/>
  <c r="BA338" i="3"/>
  <c r="AZ338" i="3"/>
  <c r="AR338" i="3"/>
  <c r="BJ338" i="3" s="1"/>
  <c r="BM338" i="3" s="1"/>
  <c r="AD338" i="3"/>
  <c r="BF338" i="3" s="1"/>
  <c r="BG338" i="3" s="1"/>
  <c r="L338" i="3"/>
  <c r="K338" i="3"/>
  <c r="J338" i="3"/>
  <c r="H338" i="3"/>
  <c r="F338" i="3"/>
  <c r="BC338" i="3" s="1"/>
  <c r="CD337" i="3"/>
  <c r="CC337" i="3"/>
  <c r="CB337" i="3"/>
  <c r="CA337" i="3"/>
  <c r="BZ337" i="3"/>
  <c r="BY337" i="3"/>
  <c r="BX337" i="3"/>
  <c r="BW337" i="3"/>
  <c r="BV337" i="3"/>
  <c r="BO337" i="3"/>
  <c r="BN337" i="3"/>
  <c r="BP337" i="3" s="1"/>
  <c r="BK337" i="3"/>
  <c r="BH337" i="3"/>
  <c r="BA337" i="3"/>
  <c r="AZ337" i="3"/>
  <c r="AR337" i="3"/>
  <c r="BJ337" i="3" s="1"/>
  <c r="BM337" i="3" s="1"/>
  <c r="AD337" i="3"/>
  <c r="BF337" i="3" s="1"/>
  <c r="BG337" i="3" s="1"/>
  <c r="L337" i="3"/>
  <c r="K337" i="3"/>
  <c r="J337" i="3"/>
  <c r="H337" i="3"/>
  <c r="F337" i="3"/>
  <c r="BC337" i="3" s="1"/>
  <c r="CD336" i="3"/>
  <c r="CC336" i="3"/>
  <c r="CB336" i="3"/>
  <c r="CA336" i="3"/>
  <c r="BZ336" i="3"/>
  <c r="BY336" i="3"/>
  <c r="BX336" i="3"/>
  <c r="BW336" i="3"/>
  <c r="BV336" i="3"/>
  <c r="BO336" i="3"/>
  <c r="BQ336" i="3" s="1"/>
  <c r="BN336" i="3"/>
  <c r="BP336" i="3" s="1"/>
  <c r="BK336" i="3"/>
  <c r="BH336" i="3"/>
  <c r="BA336" i="3"/>
  <c r="AZ336" i="3"/>
  <c r="AR336" i="3"/>
  <c r="BJ336" i="3" s="1"/>
  <c r="BM336" i="3" s="1"/>
  <c r="AD336" i="3"/>
  <c r="L336" i="3"/>
  <c r="K336" i="3"/>
  <c r="J336" i="3"/>
  <c r="H336" i="3"/>
  <c r="F336" i="3"/>
  <c r="BB336" i="3" s="1"/>
  <c r="CD335" i="3"/>
  <c r="CC335" i="3"/>
  <c r="CB335" i="3"/>
  <c r="CA335" i="3"/>
  <c r="BZ335" i="3"/>
  <c r="BY335" i="3"/>
  <c r="BX335" i="3"/>
  <c r="BW335" i="3"/>
  <c r="BV335" i="3"/>
  <c r="BO335" i="3"/>
  <c r="BQ335" i="3" s="1"/>
  <c r="BN335" i="3"/>
  <c r="BP335" i="3" s="1"/>
  <c r="BK335" i="3"/>
  <c r="BH335" i="3"/>
  <c r="BA335" i="3"/>
  <c r="AZ335" i="3"/>
  <c r="AR335" i="3"/>
  <c r="BJ335" i="3" s="1"/>
  <c r="BM335" i="3" s="1"/>
  <c r="AD335" i="3"/>
  <c r="BF335" i="3" s="1"/>
  <c r="BG335" i="3" s="1"/>
  <c r="L335" i="3"/>
  <c r="K335" i="3"/>
  <c r="J335" i="3"/>
  <c r="H335" i="3"/>
  <c r="F335" i="3"/>
  <c r="BC335" i="3" s="1"/>
  <c r="CD334" i="3"/>
  <c r="CC334" i="3"/>
  <c r="CB334" i="3"/>
  <c r="CA334" i="3"/>
  <c r="BZ334" i="3"/>
  <c r="BY334" i="3"/>
  <c r="BX334" i="3"/>
  <c r="BW334" i="3"/>
  <c r="BV334" i="3"/>
  <c r="BO334" i="3"/>
  <c r="BQ334" i="3" s="1"/>
  <c r="BN334" i="3"/>
  <c r="BP334" i="3" s="1"/>
  <c r="BK334" i="3"/>
  <c r="BH334" i="3"/>
  <c r="BA334" i="3"/>
  <c r="AZ334" i="3"/>
  <c r="AR334" i="3"/>
  <c r="BJ334" i="3" s="1"/>
  <c r="BM334" i="3" s="1"/>
  <c r="AD334" i="3"/>
  <c r="BF334" i="3" s="1"/>
  <c r="BG334" i="3" s="1"/>
  <c r="L334" i="3"/>
  <c r="K334" i="3"/>
  <c r="J334" i="3"/>
  <c r="H334" i="3"/>
  <c r="F334" i="3"/>
  <c r="CD333" i="3"/>
  <c r="CC333" i="3"/>
  <c r="CB333" i="3"/>
  <c r="CA333" i="3"/>
  <c r="BZ333" i="3"/>
  <c r="BY333" i="3"/>
  <c r="BX333" i="3"/>
  <c r="BW333" i="3"/>
  <c r="BV333" i="3"/>
  <c r="BO333" i="3"/>
  <c r="BQ333" i="3" s="1"/>
  <c r="BN333" i="3"/>
  <c r="BP333" i="3" s="1"/>
  <c r="BK333" i="3"/>
  <c r="BH333" i="3"/>
  <c r="BA333" i="3"/>
  <c r="AZ333" i="3"/>
  <c r="AR333" i="3"/>
  <c r="BJ333" i="3" s="1"/>
  <c r="BM333" i="3" s="1"/>
  <c r="AD333" i="3"/>
  <c r="BF333" i="3" s="1"/>
  <c r="BG333" i="3" s="1"/>
  <c r="L333" i="3"/>
  <c r="K333" i="3"/>
  <c r="J333" i="3"/>
  <c r="H333" i="3"/>
  <c r="F333" i="3"/>
  <c r="BC333" i="3" s="1"/>
  <c r="CD332" i="3"/>
  <c r="CC332" i="3"/>
  <c r="CB332" i="3"/>
  <c r="CA332" i="3"/>
  <c r="BZ332" i="3"/>
  <c r="BY332" i="3"/>
  <c r="BX332" i="3"/>
  <c r="BW332" i="3"/>
  <c r="BV332" i="3"/>
  <c r="BO332" i="3"/>
  <c r="BN332" i="3"/>
  <c r="BP332" i="3" s="1"/>
  <c r="BK332" i="3"/>
  <c r="BH332" i="3"/>
  <c r="BG332" i="3"/>
  <c r="BA332" i="3"/>
  <c r="AZ332" i="3"/>
  <c r="AR332" i="3"/>
  <c r="BJ332" i="3" s="1"/>
  <c r="BM332" i="3" s="1"/>
  <c r="AD332" i="3"/>
  <c r="BF332" i="3" s="1"/>
  <c r="L332" i="3"/>
  <c r="K332" i="3"/>
  <c r="J332" i="3"/>
  <c r="H332" i="3"/>
  <c r="F332" i="3"/>
  <c r="BB332" i="3" s="1"/>
  <c r="CD331" i="3"/>
  <c r="CC331" i="3"/>
  <c r="CB331" i="3"/>
  <c r="CA331" i="3"/>
  <c r="BZ331" i="3"/>
  <c r="BY331" i="3"/>
  <c r="BX331" i="3"/>
  <c r="BW331" i="3"/>
  <c r="BV331" i="3"/>
  <c r="BO331" i="3"/>
  <c r="BS331" i="3" s="1"/>
  <c r="BN331" i="3"/>
  <c r="BP331" i="3" s="1"/>
  <c r="BM331" i="3"/>
  <c r="BK331" i="3"/>
  <c r="BH331" i="3"/>
  <c r="BA331" i="3"/>
  <c r="AZ331" i="3"/>
  <c r="AT331" i="3"/>
  <c r="AR331" i="3"/>
  <c r="AE331" i="3"/>
  <c r="AD331" i="3"/>
  <c r="BF331" i="3" s="1"/>
  <c r="BG331" i="3" s="1"/>
  <c r="L331" i="3"/>
  <c r="K331" i="3"/>
  <c r="J331" i="3"/>
  <c r="H331" i="3"/>
  <c r="F331" i="3"/>
  <c r="BC331" i="3" s="1"/>
  <c r="A331" i="3"/>
  <c r="CG331" i="3" s="1"/>
  <c r="CD329" i="3"/>
  <c r="CC329" i="3"/>
  <c r="CB329" i="3"/>
  <c r="CA329" i="3"/>
  <c r="BZ329" i="3"/>
  <c r="BY329" i="3"/>
  <c r="BX329" i="3"/>
  <c r="BW329" i="3"/>
  <c r="BV329" i="3"/>
  <c r="BO329" i="3"/>
  <c r="BS329" i="3" s="1"/>
  <c r="BN329" i="3"/>
  <c r="BP329" i="3" s="1"/>
  <c r="BM329" i="3"/>
  <c r="BK329" i="3"/>
  <c r="BH329" i="3"/>
  <c r="BA329" i="3"/>
  <c r="AZ329" i="3"/>
  <c r="AR329" i="3"/>
  <c r="BJ329" i="3" s="1"/>
  <c r="AD329" i="3"/>
  <c r="BF329" i="3" s="1"/>
  <c r="BG329" i="3" s="1"/>
  <c r="L329" i="3"/>
  <c r="K329" i="3"/>
  <c r="J329" i="3"/>
  <c r="H329" i="3"/>
  <c r="F329" i="3"/>
  <c r="BC329" i="3" s="1"/>
  <c r="CD328" i="3"/>
  <c r="CC328" i="3"/>
  <c r="CB328" i="3"/>
  <c r="CA328" i="3"/>
  <c r="BZ328" i="3"/>
  <c r="BY328" i="3"/>
  <c r="BX328" i="3"/>
  <c r="BW328" i="3"/>
  <c r="BV328" i="3"/>
  <c r="BO328" i="3"/>
  <c r="BN328" i="3"/>
  <c r="BP328" i="3" s="1"/>
  <c r="BK328" i="3"/>
  <c r="BH328" i="3"/>
  <c r="BA328" i="3"/>
  <c r="AZ328" i="3"/>
  <c r="AR328" i="3"/>
  <c r="BJ328" i="3" s="1"/>
  <c r="BM328" i="3" s="1"/>
  <c r="AD328" i="3"/>
  <c r="BF328" i="3" s="1"/>
  <c r="BG328" i="3" s="1"/>
  <c r="L328" i="3"/>
  <c r="K328" i="3"/>
  <c r="J328" i="3"/>
  <c r="H328" i="3"/>
  <c r="F328" i="3"/>
  <c r="BC328" i="3" s="1"/>
  <c r="CD326" i="3"/>
  <c r="CC326" i="3"/>
  <c r="CB326" i="3"/>
  <c r="CA326" i="3"/>
  <c r="BZ326" i="3"/>
  <c r="BY326" i="3"/>
  <c r="BX326" i="3"/>
  <c r="BW326" i="3"/>
  <c r="BV326" i="3"/>
  <c r="BO326" i="3"/>
  <c r="BQ326" i="3" s="1"/>
  <c r="BN326" i="3"/>
  <c r="BP326" i="3" s="1"/>
  <c r="BK326" i="3"/>
  <c r="BH326" i="3"/>
  <c r="BA326" i="3"/>
  <c r="AZ326" i="3"/>
  <c r="AR326" i="3"/>
  <c r="BJ326" i="3" s="1"/>
  <c r="BM326" i="3" s="1"/>
  <c r="AD326" i="3"/>
  <c r="BF326" i="3" s="1"/>
  <c r="BG326" i="3" s="1"/>
  <c r="L326" i="3"/>
  <c r="K326" i="3"/>
  <c r="J326" i="3"/>
  <c r="H326" i="3"/>
  <c r="F326" i="3"/>
  <c r="BB326" i="3" s="1"/>
  <c r="CD325" i="3"/>
  <c r="CC325" i="3"/>
  <c r="CB325" i="3"/>
  <c r="CA325" i="3"/>
  <c r="BZ325" i="3"/>
  <c r="BY325" i="3"/>
  <c r="BX325" i="3"/>
  <c r="BW325" i="3"/>
  <c r="BV325" i="3"/>
  <c r="BO325" i="3"/>
  <c r="BN325" i="3"/>
  <c r="BP325" i="3" s="1"/>
  <c r="BK325" i="3"/>
  <c r="BH325" i="3"/>
  <c r="BA325" i="3"/>
  <c r="AZ325" i="3"/>
  <c r="AR325" i="3"/>
  <c r="BJ325" i="3" s="1"/>
  <c r="BM325" i="3" s="1"/>
  <c r="AD325" i="3"/>
  <c r="BF325" i="3" s="1"/>
  <c r="BG325" i="3" s="1"/>
  <c r="L325" i="3"/>
  <c r="K325" i="3"/>
  <c r="J325" i="3"/>
  <c r="H325" i="3"/>
  <c r="F325" i="3"/>
  <c r="BC325" i="3" s="1"/>
  <c r="CD324" i="3"/>
  <c r="CC324" i="3"/>
  <c r="CB324" i="3"/>
  <c r="CA324" i="3"/>
  <c r="BZ324" i="3"/>
  <c r="BY324" i="3"/>
  <c r="BX324" i="3"/>
  <c r="BW324" i="3"/>
  <c r="BV324" i="3"/>
  <c r="BO324" i="3"/>
  <c r="BQ324" i="3" s="1"/>
  <c r="BN324" i="3"/>
  <c r="BP324" i="3" s="1"/>
  <c r="BK324" i="3"/>
  <c r="BH324" i="3"/>
  <c r="BA324" i="3"/>
  <c r="AZ324" i="3"/>
  <c r="AR324" i="3"/>
  <c r="BJ324" i="3" s="1"/>
  <c r="BM324" i="3" s="1"/>
  <c r="AD324" i="3"/>
  <c r="BF324" i="3" s="1"/>
  <c r="BG324" i="3" s="1"/>
  <c r="L324" i="3"/>
  <c r="K324" i="3"/>
  <c r="J324" i="3"/>
  <c r="H324" i="3"/>
  <c r="F324" i="3"/>
  <c r="BC324" i="3" s="1"/>
  <c r="CD323" i="3"/>
  <c r="CC323" i="3"/>
  <c r="CB323" i="3"/>
  <c r="CA323" i="3"/>
  <c r="BZ323" i="3"/>
  <c r="BY323" i="3"/>
  <c r="BX323" i="3"/>
  <c r="BW323" i="3"/>
  <c r="BV323" i="3"/>
  <c r="BO323" i="3"/>
  <c r="BN323" i="3"/>
  <c r="BP323" i="3" s="1"/>
  <c r="BK323" i="3"/>
  <c r="BH323" i="3"/>
  <c r="BA323" i="3"/>
  <c r="AZ323" i="3"/>
  <c r="AR323" i="3"/>
  <c r="BJ323" i="3" s="1"/>
  <c r="BM323" i="3" s="1"/>
  <c r="AD323" i="3"/>
  <c r="BF323" i="3" s="1"/>
  <c r="BG323" i="3" s="1"/>
  <c r="L323" i="3"/>
  <c r="K323" i="3"/>
  <c r="J323" i="3"/>
  <c r="H323" i="3"/>
  <c r="F323" i="3"/>
  <c r="CD322" i="3"/>
  <c r="CC322" i="3"/>
  <c r="CB322" i="3"/>
  <c r="CA322" i="3"/>
  <c r="BZ322" i="3"/>
  <c r="BY322" i="3"/>
  <c r="BX322" i="3"/>
  <c r="BW322" i="3"/>
  <c r="BV322" i="3"/>
  <c r="BO322" i="3"/>
  <c r="BN322" i="3"/>
  <c r="BP322" i="3" s="1"/>
  <c r="BK322" i="3"/>
  <c r="BH322" i="3"/>
  <c r="BG322" i="3"/>
  <c r="BA322" i="3"/>
  <c r="AZ322" i="3"/>
  <c r="AR322" i="3"/>
  <c r="BJ322" i="3" s="1"/>
  <c r="BM322" i="3" s="1"/>
  <c r="AD322" i="3"/>
  <c r="BF322" i="3" s="1"/>
  <c r="L322" i="3"/>
  <c r="K322" i="3"/>
  <c r="J322" i="3"/>
  <c r="H322" i="3"/>
  <c r="F322" i="3"/>
  <c r="BC322" i="3" s="1"/>
  <c r="CD321" i="3"/>
  <c r="CC321" i="3"/>
  <c r="CB321" i="3"/>
  <c r="CA321" i="3"/>
  <c r="BZ321" i="3"/>
  <c r="BY321" i="3"/>
  <c r="BX321" i="3"/>
  <c r="BW321" i="3"/>
  <c r="BV321" i="3"/>
  <c r="BO321" i="3"/>
  <c r="BS321" i="3" s="1"/>
  <c r="BN321" i="3"/>
  <c r="BP321" i="3" s="1"/>
  <c r="BM321" i="3"/>
  <c r="BK321" i="3"/>
  <c r="BH321" i="3"/>
  <c r="BA321" i="3"/>
  <c r="AZ321" i="3"/>
  <c r="AT321" i="3"/>
  <c r="AR321" i="3"/>
  <c r="AE321" i="3"/>
  <c r="AD321" i="3"/>
  <c r="BF321" i="3" s="1"/>
  <c r="BG321" i="3" s="1"/>
  <c r="L321" i="3"/>
  <c r="K321" i="3"/>
  <c r="J321" i="3"/>
  <c r="H321" i="3"/>
  <c r="F321" i="3"/>
  <c r="BC321" i="3" s="1"/>
  <c r="A321" i="3"/>
  <c r="CG321" i="3" s="1"/>
  <c r="CD319" i="3"/>
  <c r="CC319" i="3"/>
  <c r="CB319" i="3"/>
  <c r="CA319" i="3"/>
  <c r="BZ319" i="3"/>
  <c r="BY319" i="3"/>
  <c r="BX319" i="3"/>
  <c r="BW319" i="3"/>
  <c r="BV319" i="3"/>
  <c r="BO319" i="3"/>
  <c r="BS319" i="3" s="1"/>
  <c r="BN319" i="3"/>
  <c r="BP319" i="3" s="1"/>
  <c r="BM319" i="3"/>
  <c r="BK319" i="3"/>
  <c r="BH319" i="3"/>
  <c r="BA319" i="3"/>
  <c r="AZ319" i="3"/>
  <c r="AR319" i="3"/>
  <c r="AD319" i="3"/>
  <c r="BF319" i="3" s="1"/>
  <c r="BG319" i="3" s="1"/>
  <c r="L319" i="3"/>
  <c r="K319" i="3"/>
  <c r="J319" i="3"/>
  <c r="H319" i="3"/>
  <c r="F319" i="3"/>
  <c r="BC319" i="3" s="1"/>
  <c r="CD318" i="3"/>
  <c r="CC318" i="3"/>
  <c r="CB318" i="3"/>
  <c r="CA318" i="3"/>
  <c r="BZ318" i="3"/>
  <c r="BY318" i="3"/>
  <c r="BX318" i="3"/>
  <c r="BW318" i="3"/>
  <c r="BV318" i="3"/>
  <c r="BO318" i="3"/>
  <c r="BN318" i="3"/>
  <c r="BP318" i="3" s="1"/>
  <c r="BK318" i="3"/>
  <c r="BH318" i="3"/>
  <c r="BA318" i="3"/>
  <c r="AZ318" i="3"/>
  <c r="AR318" i="3"/>
  <c r="BJ318" i="3" s="1"/>
  <c r="BM318" i="3" s="1"/>
  <c r="AD318" i="3"/>
  <c r="BF318" i="3" s="1"/>
  <c r="BG318" i="3" s="1"/>
  <c r="L318" i="3"/>
  <c r="K318" i="3"/>
  <c r="J318" i="3"/>
  <c r="H318" i="3"/>
  <c r="F318" i="3"/>
  <c r="BC318" i="3" s="1"/>
  <c r="CD317" i="3"/>
  <c r="CC317" i="3"/>
  <c r="CB317" i="3"/>
  <c r="CA317" i="3"/>
  <c r="BZ317" i="3"/>
  <c r="BY317" i="3"/>
  <c r="BX317" i="3"/>
  <c r="BW317" i="3"/>
  <c r="BV317" i="3"/>
  <c r="BO317" i="3"/>
  <c r="BN317" i="3"/>
  <c r="BP317" i="3" s="1"/>
  <c r="BK317" i="3"/>
  <c r="BH317" i="3"/>
  <c r="BA317" i="3"/>
  <c r="AZ317" i="3"/>
  <c r="AR317" i="3"/>
  <c r="BJ317" i="3" s="1"/>
  <c r="BM317" i="3" s="1"/>
  <c r="AD317" i="3"/>
  <c r="BF317" i="3" s="1"/>
  <c r="BG317" i="3" s="1"/>
  <c r="L317" i="3"/>
  <c r="K317" i="3"/>
  <c r="J317" i="3"/>
  <c r="H317" i="3"/>
  <c r="F317" i="3"/>
  <c r="BB317" i="3" s="1"/>
  <c r="CD316" i="3"/>
  <c r="CC316" i="3"/>
  <c r="CB316" i="3"/>
  <c r="CA316" i="3"/>
  <c r="BZ316" i="3"/>
  <c r="BY316" i="3"/>
  <c r="BX316" i="3"/>
  <c r="BW316" i="3"/>
  <c r="BV316" i="3"/>
  <c r="BO316" i="3"/>
  <c r="BQ316" i="3" s="1"/>
  <c r="BN316" i="3"/>
  <c r="BP316" i="3" s="1"/>
  <c r="BK316" i="3"/>
  <c r="BH316" i="3"/>
  <c r="BA316" i="3"/>
  <c r="AZ316" i="3"/>
  <c r="AR316" i="3"/>
  <c r="BJ316" i="3" s="1"/>
  <c r="BM316" i="3" s="1"/>
  <c r="AD316" i="3"/>
  <c r="BF316" i="3" s="1"/>
  <c r="BG316" i="3" s="1"/>
  <c r="L316" i="3"/>
  <c r="K316" i="3"/>
  <c r="J316" i="3"/>
  <c r="H316" i="3"/>
  <c r="F316" i="3"/>
  <c r="BC316" i="3" s="1"/>
  <c r="CD315" i="3"/>
  <c r="CC315" i="3"/>
  <c r="CB315" i="3"/>
  <c r="CA315" i="3"/>
  <c r="BZ315" i="3"/>
  <c r="BY315" i="3"/>
  <c r="BX315" i="3"/>
  <c r="BW315" i="3"/>
  <c r="BV315" i="3"/>
  <c r="BO315" i="3"/>
  <c r="BQ315" i="3" s="1"/>
  <c r="BN315" i="3"/>
  <c r="BP315" i="3" s="1"/>
  <c r="BK315" i="3"/>
  <c r="BH315" i="3"/>
  <c r="BA315" i="3"/>
  <c r="AZ315" i="3"/>
  <c r="AR315" i="3"/>
  <c r="BJ315" i="3" s="1"/>
  <c r="BM315" i="3" s="1"/>
  <c r="AD315" i="3"/>
  <c r="BF315" i="3" s="1"/>
  <c r="BG315" i="3" s="1"/>
  <c r="L315" i="3"/>
  <c r="K315" i="3"/>
  <c r="J315" i="3"/>
  <c r="H315" i="3"/>
  <c r="F315" i="3"/>
  <c r="BB315" i="3" s="1"/>
  <c r="CD314" i="3"/>
  <c r="CC314" i="3"/>
  <c r="CB314" i="3"/>
  <c r="CA314" i="3"/>
  <c r="BZ314" i="3"/>
  <c r="BY314" i="3"/>
  <c r="BX314" i="3"/>
  <c r="BW314" i="3"/>
  <c r="BV314" i="3"/>
  <c r="BO314" i="3"/>
  <c r="BQ314" i="3" s="1"/>
  <c r="BN314" i="3"/>
  <c r="BP314" i="3" s="1"/>
  <c r="BK314" i="3"/>
  <c r="BH314" i="3"/>
  <c r="BA314" i="3"/>
  <c r="AZ314" i="3"/>
  <c r="AR314" i="3"/>
  <c r="BJ314" i="3" s="1"/>
  <c r="BM314" i="3" s="1"/>
  <c r="AD314" i="3"/>
  <c r="BF314" i="3" s="1"/>
  <c r="BG314" i="3" s="1"/>
  <c r="L314" i="3"/>
  <c r="K314" i="3"/>
  <c r="J314" i="3"/>
  <c r="H314" i="3"/>
  <c r="F314" i="3"/>
  <c r="BC314" i="3" s="1"/>
  <c r="CD313" i="3"/>
  <c r="CC313" i="3"/>
  <c r="CB313" i="3"/>
  <c r="CA313" i="3"/>
  <c r="BZ313" i="3"/>
  <c r="BY313" i="3"/>
  <c r="BX313" i="3"/>
  <c r="BW313" i="3"/>
  <c r="BV313" i="3"/>
  <c r="BO313" i="3"/>
  <c r="BN313" i="3"/>
  <c r="BP313" i="3" s="1"/>
  <c r="BK313" i="3"/>
  <c r="BH313" i="3"/>
  <c r="BA313" i="3"/>
  <c r="AZ313" i="3"/>
  <c r="AR313" i="3"/>
  <c r="BJ313" i="3" s="1"/>
  <c r="BM313" i="3" s="1"/>
  <c r="AD313" i="3"/>
  <c r="L313" i="3"/>
  <c r="K313" i="3"/>
  <c r="J313" i="3"/>
  <c r="H313" i="3"/>
  <c r="F313" i="3"/>
  <c r="BC313" i="3" s="1"/>
  <c r="BU313" i="3" s="1"/>
  <c r="CD312" i="3"/>
  <c r="CC312" i="3"/>
  <c r="CB312" i="3"/>
  <c r="CA312" i="3"/>
  <c r="BZ312" i="3"/>
  <c r="BY312" i="3"/>
  <c r="BX312" i="3"/>
  <c r="BW312" i="3"/>
  <c r="BV312" i="3"/>
  <c r="BO312" i="3"/>
  <c r="BS312" i="3" s="1"/>
  <c r="BN312" i="3"/>
  <c r="BP312" i="3" s="1"/>
  <c r="BM312" i="3"/>
  <c r="BK312" i="3"/>
  <c r="BH312" i="3"/>
  <c r="BA312" i="3"/>
  <c r="AZ312" i="3"/>
  <c r="AT312" i="3"/>
  <c r="AR312" i="3"/>
  <c r="AE312" i="3"/>
  <c r="AD312" i="3"/>
  <c r="L312" i="3"/>
  <c r="K312" i="3"/>
  <c r="J312" i="3"/>
  <c r="H312" i="3"/>
  <c r="F312" i="3"/>
  <c r="BC312" i="3" s="1"/>
  <c r="A312" i="3"/>
  <c r="CG312" i="3" s="1"/>
  <c r="CD310" i="3"/>
  <c r="CC310" i="3"/>
  <c r="CB310" i="3"/>
  <c r="CA310" i="3"/>
  <c r="BZ310" i="3"/>
  <c r="BY310" i="3"/>
  <c r="BX310" i="3"/>
  <c r="BW310" i="3"/>
  <c r="BV310" i="3"/>
  <c r="BO310" i="3"/>
  <c r="BN310" i="3"/>
  <c r="BP310" i="3" s="1"/>
  <c r="BM310" i="3"/>
  <c r="BK310" i="3"/>
  <c r="BH310" i="3"/>
  <c r="BA310" i="3"/>
  <c r="AZ310" i="3"/>
  <c r="AR310" i="3"/>
  <c r="BJ310" i="3" s="1"/>
  <c r="AD310" i="3"/>
  <c r="BF310" i="3" s="1"/>
  <c r="BG310" i="3" s="1"/>
  <c r="L310" i="3"/>
  <c r="K310" i="3"/>
  <c r="J310" i="3"/>
  <c r="H310" i="3"/>
  <c r="F310" i="3"/>
  <c r="BC310" i="3" s="1"/>
  <c r="CD309" i="3"/>
  <c r="CC309" i="3"/>
  <c r="CB309" i="3"/>
  <c r="CA309" i="3"/>
  <c r="BZ309" i="3"/>
  <c r="BY309" i="3"/>
  <c r="BX309" i="3"/>
  <c r="BW309" i="3"/>
  <c r="BV309" i="3"/>
  <c r="BO309" i="3"/>
  <c r="BN309" i="3"/>
  <c r="BP309" i="3" s="1"/>
  <c r="BK309" i="3"/>
  <c r="BH309" i="3"/>
  <c r="BA309" i="3"/>
  <c r="AZ309" i="3"/>
  <c r="AR309" i="3"/>
  <c r="BJ309" i="3" s="1"/>
  <c r="BM309" i="3" s="1"/>
  <c r="AD309" i="3"/>
  <c r="L309" i="3"/>
  <c r="K309" i="3"/>
  <c r="J309" i="3"/>
  <c r="H309" i="3"/>
  <c r="F309" i="3"/>
  <c r="BC309" i="3" s="1"/>
  <c r="CD308" i="3"/>
  <c r="CC308" i="3"/>
  <c r="CB308" i="3"/>
  <c r="CA308" i="3"/>
  <c r="BZ308" i="3"/>
  <c r="BY308" i="3"/>
  <c r="BX308" i="3"/>
  <c r="BW308" i="3"/>
  <c r="BV308" i="3"/>
  <c r="BO308" i="3"/>
  <c r="BQ308" i="3" s="1"/>
  <c r="BN308" i="3"/>
  <c r="BP308" i="3" s="1"/>
  <c r="BK308" i="3"/>
  <c r="BH308" i="3"/>
  <c r="BA308" i="3"/>
  <c r="AZ308" i="3"/>
  <c r="AR308" i="3"/>
  <c r="BJ308" i="3" s="1"/>
  <c r="BM308" i="3" s="1"/>
  <c r="AD308" i="3"/>
  <c r="BF308" i="3" s="1"/>
  <c r="BG308" i="3" s="1"/>
  <c r="L308" i="3"/>
  <c r="K308" i="3"/>
  <c r="J308" i="3"/>
  <c r="H308" i="3"/>
  <c r="F308" i="3"/>
  <c r="BB308" i="3" s="1"/>
  <c r="CD307" i="3"/>
  <c r="CC307" i="3"/>
  <c r="CB307" i="3"/>
  <c r="CA307" i="3"/>
  <c r="BZ307" i="3"/>
  <c r="BY307" i="3"/>
  <c r="BX307" i="3"/>
  <c r="BW307" i="3"/>
  <c r="BV307" i="3"/>
  <c r="BO307" i="3"/>
  <c r="BQ307" i="3" s="1"/>
  <c r="BN307" i="3"/>
  <c r="BP307" i="3" s="1"/>
  <c r="BK307" i="3"/>
  <c r="BH307" i="3"/>
  <c r="BA307" i="3"/>
  <c r="AZ307" i="3"/>
  <c r="AR307" i="3"/>
  <c r="BJ307" i="3" s="1"/>
  <c r="BM307" i="3" s="1"/>
  <c r="AD307" i="3"/>
  <c r="BF307" i="3" s="1"/>
  <c r="BG307" i="3" s="1"/>
  <c r="L307" i="3"/>
  <c r="K307" i="3"/>
  <c r="J307" i="3"/>
  <c r="H307" i="3"/>
  <c r="F307" i="3"/>
  <c r="BC307" i="3" s="1"/>
  <c r="CD306" i="3"/>
  <c r="CC306" i="3"/>
  <c r="CB306" i="3"/>
  <c r="CA306" i="3"/>
  <c r="BZ306" i="3"/>
  <c r="BY306" i="3"/>
  <c r="BX306" i="3"/>
  <c r="BW306" i="3"/>
  <c r="BV306" i="3"/>
  <c r="BO306" i="3"/>
  <c r="BQ306" i="3" s="1"/>
  <c r="BN306" i="3"/>
  <c r="BP306" i="3" s="1"/>
  <c r="BK306" i="3"/>
  <c r="BH306" i="3"/>
  <c r="BA306" i="3"/>
  <c r="AZ306" i="3"/>
  <c r="AR306" i="3"/>
  <c r="BJ306" i="3" s="1"/>
  <c r="BM306" i="3" s="1"/>
  <c r="AD306" i="3"/>
  <c r="BF306" i="3" s="1"/>
  <c r="BG306" i="3" s="1"/>
  <c r="L306" i="3"/>
  <c r="K306" i="3"/>
  <c r="J306" i="3"/>
  <c r="H306" i="3"/>
  <c r="F306" i="3"/>
  <c r="BB306" i="3" s="1"/>
  <c r="CD305" i="3"/>
  <c r="CC305" i="3"/>
  <c r="CB305" i="3"/>
  <c r="CA305" i="3"/>
  <c r="BZ305" i="3"/>
  <c r="BY305" i="3"/>
  <c r="BX305" i="3"/>
  <c r="BW305" i="3"/>
  <c r="BV305" i="3"/>
  <c r="BO305" i="3"/>
  <c r="BQ305" i="3" s="1"/>
  <c r="BN305" i="3"/>
  <c r="BP305" i="3" s="1"/>
  <c r="BK305" i="3"/>
  <c r="BH305" i="3"/>
  <c r="BA305" i="3"/>
  <c r="AZ305" i="3"/>
  <c r="AR305" i="3"/>
  <c r="BJ305" i="3" s="1"/>
  <c r="BM305" i="3" s="1"/>
  <c r="AD305" i="3"/>
  <c r="BF305" i="3" s="1"/>
  <c r="BG305" i="3" s="1"/>
  <c r="L305" i="3"/>
  <c r="K305" i="3"/>
  <c r="J305" i="3"/>
  <c r="H305" i="3"/>
  <c r="F305" i="3"/>
  <c r="BB305" i="3" s="1"/>
  <c r="CD304" i="3"/>
  <c r="CC304" i="3"/>
  <c r="CB304" i="3"/>
  <c r="CA304" i="3"/>
  <c r="BZ304" i="3"/>
  <c r="BY304" i="3"/>
  <c r="BX304" i="3"/>
  <c r="BW304" i="3"/>
  <c r="BV304" i="3"/>
  <c r="BO304" i="3"/>
  <c r="BS304" i="3" s="1"/>
  <c r="BN304" i="3"/>
  <c r="BP304" i="3" s="1"/>
  <c r="BM304" i="3"/>
  <c r="BK304" i="3"/>
  <c r="BH304" i="3"/>
  <c r="BA304" i="3"/>
  <c r="AZ304" i="3"/>
  <c r="AT304" i="3"/>
  <c r="AR304" i="3"/>
  <c r="AE304" i="3"/>
  <c r="AD304" i="3"/>
  <c r="BF304" i="3" s="1"/>
  <c r="BG304" i="3" s="1"/>
  <c r="L304" i="3"/>
  <c r="K304" i="3"/>
  <c r="J304" i="3"/>
  <c r="H304" i="3"/>
  <c r="F304" i="3"/>
  <c r="BC304" i="3" s="1"/>
  <c r="A304" i="3"/>
  <c r="CG304" i="3" s="1"/>
  <c r="CD302" i="3"/>
  <c r="CC302" i="3"/>
  <c r="CB302" i="3"/>
  <c r="CA302" i="3"/>
  <c r="BZ302" i="3"/>
  <c r="BY302" i="3"/>
  <c r="BX302" i="3"/>
  <c r="BW302" i="3"/>
  <c r="BV302" i="3"/>
  <c r="BO302" i="3"/>
  <c r="BN302" i="3"/>
  <c r="BP302" i="3" s="1"/>
  <c r="BM302" i="3"/>
  <c r="BK302" i="3"/>
  <c r="BH302" i="3"/>
  <c r="BA302" i="3"/>
  <c r="AZ302" i="3"/>
  <c r="AR302" i="3"/>
  <c r="AD302" i="3"/>
  <c r="BF302" i="3" s="1"/>
  <c r="BG302" i="3" s="1"/>
  <c r="L302" i="3"/>
  <c r="K302" i="3"/>
  <c r="J302" i="3"/>
  <c r="H302" i="3"/>
  <c r="F302" i="3"/>
  <c r="BC302" i="3" s="1"/>
  <c r="CD301" i="3"/>
  <c r="CC301" i="3"/>
  <c r="CB301" i="3"/>
  <c r="CA301" i="3"/>
  <c r="BZ301" i="3"/>
  <c r="BY301" i="3"/>
  <c r="BX301" i="3"/>
  <c r="BW301" i="3"/>
  <c r="BV301" i="3"/>
  <c r="BO301" i="3"/>
  <c r="BN301" i="3"/>
  <c r="BP301" i="3" s="1"/>
  <c r="BK301" i="3"/>
  <c r="BH301" i="3"/>
  <c r="BA301" i="3"/>
  <c r="AZ301" i="3"/>
  <c r="AR301" i="3"/>
  <c r="BJ301" i="3" s="1"/>
  <c r="BM301" i="3" s="1"/>
  <c r="AD301" i="3"/>
  <c r="BF301" i="3" s="1"/>
  <c r="BG301" i="3" s="1"/>
  <c r="L301" i="3"/>
  <c r="K301" i="3"/>
  <c r="J301" i="3"/>
  <c r="H301" i="3"/>
  <c r="F301" i="3"/>
  <c r="CD299" i="3"/>
  <c r="CC299" i="3"/>
  <c r="CB299" i="3"/>
  <c r="CA299" i="3"/>
  <c r="BZ299" i="3"/>
  <c r="BY299" i="3"/>
  <c r="BX299" i="3"/>
  <c r="BW299" i="3"/>
  <c r="BV299" i="3"/>
  <c r="BO299" i="3"/>
  <c r="BN299" i="3"/>
  <c r="BP299" i="3" s="1"/>
  <c r="BK299" i="3"/>
  <c r="BH299" i="3"/>
  <c r="BA299" i="3"/>
  <c r="AZ299" i="3"/>
  <c r="AR299" i="3"/>
  <c r="AD299" i="3"/>
  <c r="L299" i="3"/>
  <c r="K299" i="3"/>
  <c r="J299" i="3"/>
  <c r="H299" i="3"/>
  <c r="F299" i="3"/>
  <c r="BC299" i="3" s="1"/>
  <c r="CD298" i="3"/>
  <c r="CC298" i="3"/>
  <c r="CB298" i="3"/>
  <c r="CA298" i="3"/>
  <c r="BZ298" i="3"/>
  <c r="BY298" i="3"/>
  <c r="BX298" i="3"/>
  <c r="BW298" i="3"/>
  <c r="BV298" i="3"/>
  <c r="BO298" i="3"/>
  <c r="BQ298" i="3" s="1"/>
  <c r="BN298" i="3"/>
  <c r="BP298" i="3" s="1"/>
  <c r="BK298" i="3"/>
  <c r="BH298" i="3"/>
  <c r="BA298" i="3"/>
  <c r="AZ298" i="3"/>
  <c r="AR298" i="3"/>
  <c r="BJ298" i="3" s="1"/>
  <c r="BM298" i="3" s="1"/>
  <c r="AD298" i="3"/>
  <c r="BF298" i="3" s="1"/>
  <c r="BG298" i="3" s="1"/>
  <c r="L298" i="3"/>
  <c r="K298" i="3"/>
  <c r="J298" i="3"/>
  <c r="H298" i="3"/>
  <c r="F298" i="3"/>
  <c r="BB298" i="3" s="1"/>
  <c r="CD297" i="3"/>
  <c r="CC297" i="3"/>
  <c r="CB297" i="3"/>
  <c r="CA297" i="3"/>
  <c r="BZ297" i="3"/>
  <c r="BY297" i="3"/>
  <c r="BX297" i="3"/>
  <c r="BW297" i="3"/>
  <c r="BV297" i="3"/>
  <c r="BO297" i="3"/>
  <c r="BQ297" i="3" s="1"/>
  <c r="BN297" i="3"/>
  <c r="BP297" i="3" s="1"/>
  <c r="BK297" i="3"/>
  <c r="BH297" i="3"/>
  <c r="BA297" i="3"/>
  <c r="AZ297" i="3"/>
  <c r="AR297" i="3"/>
  <c r="BJ297" i="3" s="1"/>
  <c r="BM297" i="3" s="1"/>
  <c r="AD297" i="3"/>
  <c r="BF297" i="3" s="1"/>
  <c r="BG297" i="3" s="1"/>
  <c r="L297" i="3"/>
  <c r="K297" i="3"/>
  <c r="J297" i="3"/>
  <c r="H297" i="3"/>
  <c r="F297" i="3"/>
  <c r="BC297" i="3" s="1"/>
  <c r="CD296" i="3"/>
  <c r="CC296" i="3"/>
  <c r="CB296" i="3"/>
  <c r="CA296" i="3"/>
  <c r="BZ296" i="3"/>
  <c r="BY296" i="3"/>
  <c r="BX296" i="3"/>
  <c r="BW296" i="3"/>
  <c r="BV296" i="3"/>
  <c r="BO296" i="3"/>
  <c r="BN296" i="3"/>
  <c r="BP296" i="3" s="1"/>
  <c r="BK296" i="3"/>
  <c r="BH296" i="3"/>
  <c r="BA296" i="3"/>
  <c r="AZ296" i="3"/>
  <c r="AR296" i="3"/>
  <c r="AD296" i="3"/>
  <c r="BF296" i="3" s="1"/>
  <c r="BG296" i="3" s="1"/>
  <c r="L296" i="3"/>
  <c r="K296" i="3"/>
  <c r="J296" i="3"/>
  <c r="H296" i="3"/>
  <c r="F296" i="3"/>
  <c r="CD295" i="3"/>
  <c r="CC295" i="3"/>
  <c r="CB295" i="3"/>
  <c r="CA295" i="3"/>
  <c r="BZ295" i="3"/>
  <c r="BY295" i="3"/>
  <c r="BX295" i="3"/>
  <c r="BW295" i="3"/>
  <c r="BV295" i="3"/>
  <c r="BO295" i="3"/>
  <c r="BQ295" i="3" s="1"/>
  <c r="BN295" i="3"/>
  <c r="BP295" i="3" s="1"/>
  <c r="BM295" i="3"/>
  <c r="BK295" i="3"/>
  <c r="BH295" i="3"/>
  <c r="BA295" i="3"/>
  <c r="AZ295" i="3"/>
  <c r="AT295" i="3"/>
  <c r="AR295" i="3"/>
  <c r="BJ295" i="3" s="1"/>
  <c r="AE295" i="3"/>
  <c r="AD295" i="3"/>
  <c r="BF295" i="3" s="1"/>
  <c r="BG295" i="3" s="1"/>
  <c r="L295" i="3"/>
  <c r="K295" i="3"/>
  <c r="J295" i="3"/>
  <c r="H295" i="3"/>
  <c r="F295" i="3"/>
  <c r="BB295" i="3" s="1"/>
  <c r="A295" i="3"/>
  <c r="CG295" i="3" s="1"/>
  <c r="CD293" i="3"/>
  <c r="CC293" i="3"/>
  <c r="CB293" i="3"/>
  <c r="CA293" i="3"/>
  <c r="BZ293" i="3"/>
  <c r="BY293" i="3"/>
  <c r="BX293" i="3"/>
  <c r="BW293" i="3"/>
  <c r="BV293" i="3"/>
  <c r="BO293" i="3"/>
  <c r="BQ293" i="3" s="1"/>
  <c r="BN293" i="3"/>
  <c r="BP293" i="3" s="1"/>
  <c r="BM293" i="3"/>
  <c r="BK293" i="3"/>
  <c r="BH293" i="3"/>
  <c r="BA293" i="3"/>
  <c r="AZ293" i="3"/>
  <c r="AR293" i="3"/>
  <c r="BJ293" i="3" s="1"/>
  <c r="AD293" i="3"/>
  <c r="BF293" i="3" s="1"/>
  <c r="BG293" i="3" s="1"/>
  <c r="L293" i="3"/>
  <c r="K293" i="3"/>
  <c r="J293" i="3"/>
  <c r="H293" i="3"/>
  <c r="F293" i="3"/>
  <c r="BC293" i="3" s="1"/>
  <c r="BD293" i="3" s="1"/>
  <c r="CD292" i="3"/>
  <c r="CC292" i="3"/>
  <c r="CB292" i="3"/>
  <c r="CA292" i="3"/>
  <c r="BZ292" i="3"/>
  <c r="BY292" i="3"/>
  <c r="BX292" i="3"/>
  <c r="BW292" i="3"/>
  <c r="BV292" i="3"/>
  <c r="BO292" i="3"/>
  <c r="BQ292" i="3" s="1"/>
  <c r="BN292" i="3"/>
  <c r="BP292" i="3" s="1"/>
  <c r="BK292" i="3"/>
  <c r="BH292" i="3"/>
  <c r="BA292" i="3"/>
  <c r="AZ292" i="3"/>
  <c r="AR292" i="3"/>
  <c r="BJ292" i="3" s="1"/>
  <c r="BM292" i="3" s="1"/>
  <c r="AD292" i="3"/>
  <c r="BF292" i="3" s="1"/>
  <c r="BG292" i="3" s="1"/>
  <c r="L292" i="3"/>
  <c r="K292" i="3"/>
  <c r="J292" i="3"/>
  <c r="H292" i="3"/>
  <c r="F292" i="3"/>
  <c r="BB292" i="3" s="1"/>
  <c r="CD291" i="3"/>
  <c r="CC291" i="3"/>
  <c r="CB291" i="3"/>
  <c r="CA291" i="3"/>
  <c r="BZ291" i="3"/>
  <c r="BY291" i="3"/>
  <c r="BX291" i="3"/>
  <c r="BW291" i="3"/>
  <c r="BV291" i="3"/>
  <c r="BO291" i="3"/>
  <c r="BQ291" i="3" s="1"/>
  <c r="BN291" i="3"/>
  <c r="BP291" i="3" s="1"/>
  <c r="BK291" i="3"/>
  <c r="BH291" i="3"/>
  <c r="BA291" i="3"/>
  <c r="AZ291" i="3"/>
  <c r="AR291" i="3"/>
  <c r="BJ291" i="3" s="1"/>
  <c r="BM291" i="3" s="1"/>
  <c r="AD291" i="3"/>
  <c r="BF291" i="3" s="1"/>
  <c r="BG291" i="3" s="1"/>
  <c r="L291" i="3"/>
  <c r="K291" i="3"/>
  <c r="J291" i="3"/>
  <c r="H291" i="3"/>
  <c r="F291" i="3"/>
  <c r="BB291" i="3" s="1"/>
  <c r="CD290" i="3"/>
  <c r="CC290" i="3"/>
  <c r="CB290" i="3"/>
  <c r="CA290" i="3"/>
  <c r="BZ290" i="3"/>
  <c r="BY290" i="3"/>
  <c r="BX290" i="3"/>
  <c r="BW290" i="3"/>
  <c r="BV290" i="3"/>
  <c r="BO290" i="3"/>
  <c r="BQ290" i="3" s="1"/>
  <c r="BN290" i="3"/>
  <c r="BP290" i="3" s="1"/>
  <c r="BK290" i="3"/>
  <c r="BH290" i="3"/>
  <c r="BA290" i="3"/>
  <c r="AZ290" i="3"/>
  <c r="AR290" i="3"/>
  <c r="BJ290" i="3" s="1"/>
  <c r="BM290" i="3" s="1"/>
  <c r="AD290" i="3"/>
  <c r="BF290" i="3" s="1"/>
  <c r="BG290" i="3" s="1"/>
  <c r="L290" i="3"/>
  <c r="K290" i="3"/>
  <c r="J290" i="3"/>
  <c r="H290" i="3"/>
  <c r="F290" i="3"/>
  <c r="BC290" i="3" s="1"/>
  <c r="BU290" i="3" s="1"/>
  <c r="CD289" i="3"/>
  <c r="CC289" i="3"/>
  <c r="CB289" i="3"/>
  <c r="CA289" i="3"/>
  <c r="BZ289" i="3"/>
  <c r="BY289" i="3"/>
  <c r="BX289" i="3"/>
  <c r="BW289" i="3"/>
  <c r="BV289" i="3"/>
  <c r="BO289" i="3"/>
  <c r="BQ289" i="3" s="1"/>
  <c r="BN289" i="3"/>
  <c r="BP289" i="3" s="1"/>
  <c r="BK289" i="3"/>
  <c r="BH289" i="3"/>
  <c r="BA289" i="3"/>
  <c r="AZ289" i="3"/>
  <c r="AR289" i="3"/>
  <c r="BJ289" i="3" s="1"/>
  <c r="BM289" i="3" s="1"/>
  <c r="AD289" i="3"/>
  <c r="BF289" i="3" s="1"/>
  <c r="BG289" i="3" s="1"/>
  <c r="L289" i="3"/>
  <c r="K289" i="3"/>
  <c r="J289" i="3"/>
  <c r="H289" i="3"/>
  <c r="F289" i="3"/>
  <c r="BC289" i="3" s="1"/>
  <c r="BU289" i="3" s="1"/>
  <c r="CD288" i="3"/>
  <c r="CC288" i="3"/>
  <c r="CB288" i="3"/>
  <c r="CA288" i="3"/>
  <c r="BZ288" i="3"/>
  <c r="BY288" i="3"/>
  <c r="BX288" i="3"/>
  <c r="BW288" i="3"/>
  <c r="BV288" i="3"/>
  <c r="BO288" i="3"/>
  <c r="BN288" i="3"/>
  <c r="BP288" i="3" s="1"/>
  <c r="BK288" i="3"/>
  <c r="BH288" i="3"/>
  <c r="BG288" i="3"/>
  <c r="BA288" i="3"/>
  <c r="AZ288" i="3"/>
  <c r="AR288" i="3"/>
  <c r="BJ288" i="3" s="1"/>
  <c r="BM288" i="3" s="1"/>
  <c r="AD288" i="3"/>
  <c r="BF288" i="3" s="1"/>
  <c r="L288" i="3"/>
  <c r="K288" i="3"/>
  <c r="J288" i="3"/>
  <c r="H288" i="3"/>
  <c r="F288" i="3"/>
  <c r="BC288" i="3" s="1"/>
  <c r="CD287" i="3"/>
  <c r="CC287" i="3"/>
  <c r="CB287" i="3"/>
  <c r="CA287" i="3"/>
  <c r="BZ287" i="3"/>
  <c r="BY287" i="3"/>
  <c r="BX287" i="3"/>
  <c r="BW287" i="3"/>
  <c r="BV287" i="3"/>
  <c r="BO287" i="3"/>
  <c r="BN287" i="3"/>
  <c r="BP287" i="3" s="1"/>
  <c r="BK287" i="3"/>
  <c r="BH287" i="3"/>
  <c r="BA287" i="3"/>
  <c r="AZ287" i="3"/>
  <c r="AR287" i="3"/>
  <c r="BJ287" i="3" s="1"/>
  <c r="BM287" i="3" s="1"/>
  <c r="AD287" i="3"/>
  <c r="BF287" i="3" s="1"/>
  <c r="BG287" i="3" s="1"/>
  <c r="L287" i="3"/>
  <c r="K287" i="3"/>
  <c r="J287" i="3"/>
  <c r="H287" i="3"/>
  <c r="F287" i="3"/>
  <c r="CD286" i="3"/>
  <c r="CC286" i="3"/>
  <c r="CB286" i="3"/>
  <c r="CA286" i="3"/>
  <c r="BZ286" i="3"/>
  <c r="BY286" i="3"/>
  <c r="BX286" i="3"/>
  <c r="BW286" i="3"/>
  <c r="BV286" i="3"/>
  <c r="BO286" i="3"/>
  <c r="BQ286" i="3" s="1"/>
  <c r="BN286" i="3"/>
  <c r="BP286" i="3" s="1"/>
  <c r="BM286" i="3"/>
  <c r="BK286" i="3"/>
  <c r="BH286" i="3"/>
  <c r="BA286" i="3"/>
  <c r="AZ286" i="3"/>
  <c r="AT286" i="3"/>
  <c r="AR286" i="3"/>
  <c r="BJ286" i="3" s="1"/>
  <c r="AE286" i="3"/>
  <c r="AD286" i="3"/>
  <c r="BF286" i="3" s="1"/>
  <c r="BG286" i="3" s="1"/>
  <c r="L286" i="3"/>
  <c r="K286" i="3"/>
  <c r="J286" i="3"/>
  <c r="H286" i="3"/>
  <c r="F286" i="3"/>
  <c r="BB286" i="3" s="1"/>
  <c r="A286" i="3"/>
  <c r="CG286" i="3" s="1"/>
  <c r="CD284" i="3"/>
  <c r="CC284" i="3"/>
  <c r="CB284" i="3"/>
  <c r="CA284" i="3"/>
  <c r="BZ284" i="3"/>
  <c r="BY284" i="3"/>
  <c r="BX284" i="3"/>
  <c r="BW284" i="3"/>
  <c r="BV284" i="3"/>
  <c r="BO284" i="3"/>
  <c r="BQ284" i="3" s="1"/>
  <c r="BN284" i="3"/>
  <c r="BP284" i="3" s="1"/>
  <c r="BM284" i="3"/>
  <c r="BK284" i="3"/>
  <c r="BH284" i="3"/>
  <c r="BA284" i="3"/>
  <c r="AZ284" i="3"/>
  <c r="AR284" i="3"/>
  <c r="BJ284" i="3" s="1"/>
  <c r="AD284" i="3"/>
  <c r="BF284" i="3" s="1"/>
  <c r="BG284" i="3" s="1"/>
  <c r="L284" i="3"/>
  <c r="K284" i="3"/>
  <c r="J284" i="3"/>
  <c r="H284" i="3"/>
  <c r="F284" i="3"/>
  <c r="BC284" i="3" s="1"/>
  <c r="BD284" i="3" s="1"/>
  <c r="CD283" i="3"/>
  <c r="CC283" i="3"/>
  <c r="CB283" i="3"/>
  <c r="CA283" i="3"/>
  <c r="BZ283" i="3"/>
  <c r="BY283" i="3"/>
  <c r="BX283" i="3"/>
  <c r="BW283" i="3"/>
  <c r="BV283" i="3"/>
  <c r="BO283" i="3"/>
  <c r="BQ283" i="3" s="1"/>
  <c r="BN283" i="3"/>
  <c r="BP283" i="3" s="1"/>
  <c r="BK283" i="3"/>
  <c r="BH283" i="3"/>
  <c r="BA283" i="3"/>
  <c r="AZ283" i="3"/>
  <c r="AR283" i="3"/>
  <c r="BJ283" i="3" s="1"/>
  <c r="BM283" i="3" s="1"/>
  <c r="AD283" i="3"/>
  <c r="BF283" i="3" s="1"/>
  <c r="BG283" i="3" s="1"/>
  <c r="L283" i="3"/>
  <c r="K283" i="3"/>
  <c r="J283" i="3"/>
  <c r="H283" i="3"/>
  <c r="F283" i="3"/>
  <c r="BB283" i="3" s="1"/>
  <c r="CD281" i="3"/>
  <c r="CC281" i="3"/>
  <c r="CB281" i="3"/>
  <c r="CA281" i="3"/>
  <c r="BZ281" i="3"/>
  <c r="BY281" i="3"/>
  <c r="BX281" i="3"/>
  <c r="BW281" i="3"/>
  <c r="BV281" i="3"/>
  <c r="BO281" i="3"/>
  <c r="BN281" i="3"/>
  <c r="BP281" i="3" s="1"/>
  <c r="BK281" i="3"/>
  <c r="BH281" i="3"/>
  <c r="BA281" i="3"/>
  <c r="AZ281" i="3"/>
  <c r="AR281" i="3"/>
  <c r="BJ281" i="3" s="1"/>
  <c r="BM281" i="3" s="1"/>
  <c r="AD281" i="3"/>
  <c r="BF281" i="3" s="1"/>
  <c r="BG281" i="3" s="1"/>
  <c r="L281" i="3"/>
  <c r="K281" i="3"/>
  <c r="J281" i="3"/>
  <c r="H281" i="3"/>
  <c r="F281" i="3"/>
  <c r="BC281" i="3" s="1"/>
  <c r="CD280" i="3"/>
  <c r="CC280" i="3"/>
  <c r="CB280" i="3"/>
  <c r="CA280" i="3"/>
  <c r="BZ280" i="3"/>
  <c r="BY280" i="3"/>
  <c r="BX280" i="3"/>
  <c r="BW280" i="3"/>
  <c r="BV280" i="3"/>
  <c r="BO280" i="3"/>
  <c r="BN280" i="3"/>
  <c r="BP280" i="3" s="1"/>
  <c r="BK280" i="3"/>
  <c r="BH280" i="3"/>
  <c r="BA280" i="3"/>
  <c r="AZ280" i="3"/>
  <c r="AR280" i="3"/>
  <c r="BJ280" i="3" s="1"/>
  <c r="BM280" i="3" s="1"/>
  <c r="AD280" i="3"/>
  <c r="BF280" i="3" s="1"/>
  <c r="BG280" i="3" s="1"/>
  <c r="L280" i="3"/>
  <c r="K280" i="3"/>
  <c r="J280" i="3"/>
  <c r="H280" i="3"/>
  <c r="F280" i="3"/>
  <c r="BB280" i="3" s="1"/>
  <c r="CD279" i="3"/>
  <c r="CC279" i="3"/>
  <c r="CB279" i="3"/>
  <c r="CA279" i="3"/>
  <c r="BZ279" i="3"/>
  <c r="BY279" i="3"/>
  <c r="BX279" i="3"/>
  <c r="BW279" i="3"/>
  <c r="BV279" i="3"/>
  <c r="BO279" i="3"/>
  <c r="BQ279" i="3" s="1"/>
  <c r="BN279" i="3"/>
  <c r="BP279" i="3" s="1"/>
  <c r="BK279" i="3"/>
  <c r="BH279" i="3"/>
  <c r="BA279" i="3"/>
  <c r="AZ279" i="3"/>
  <c r="AR279" i="3"/>
  <c r="BJ279" i="3" s="1"/>
  <c r="BM279" i="3" s="1"/>
  <c r="AD279" i="3"/>
  <c r="BF279" i="3" s="1"/>
  <c r="BG279" i="3" s="1"/>
  <c r="L279" i="3"/>
  <c r="K279" i="3"/>
  <c r="J279" i="3"/>
  <c r="H279" i="3"/>
  <c r="F279" i="3"/>
  <c r="BC279" i="3" s="1"/>
  <c r="CD278" i="3"/>
  <c r="CC278" i="3"/>
  <c r="CB278" i="3"/>
  <c r="CA278" i="3"/>
  <c r="BZ278" i="3"/>
  <c r="BY278" i="3"/>
  <c r="BX278" i="3"/>
  <c r="BW278" i="3"/>
  <c r="BV278" i="3"/>
  <c r="BO278" i="3"/>
  <c r="BN278" i="3"/>
  <c r="BP278" i="3" s="1"/>
  <c r="BK278" i="3"/>
  <c r="BH278" i="3"/>
  <c r="BG278" i="3"/>
  <c r="BA278" i="3"/>
  <c r="AZ278" i="3"/>
  <c r="AR278" i="3"/>
  <c r="BJ278" i="3" s="1"/>
  <c r="BM278" i="3" s="1"/>
  <c r="AD278" i="3"/>
  <c r="BF278" i="3" s="1"/>
  <c r="L278" i="3"/>
  <c r="K278" i="3"/>
  <c r="J278" i="3"/>
  <c r="H278" i="3"/>
  <c r="F278" i="3"/>
  <c r="BC278" i="3" s="1"/>
  <c r="CD277" i="3"/>
  <c r="CC277" i="3"/>
  <c r="CB277" i="3"/>
  <c r="CA277" i="3"/>
  <c r="BZ277" i="3"/>
  <c r="BY277" i="3"/>
  <c r="BX277" i="3"/>
  <c r="BW277" i="3"/>
  <c r="BV277" i="3"/>
  <c r="BO277" i="3"/>
  <c r="BN277" i="3"/>
  <c r="BP277" i="3" s="1"/>
  <c r="BK277" i="3"/>
  <c r="BH277" i="3"/>
  <c r="BA277" i="3"/>
  <c r="AZ277" i="3"/>
  <c r="AR277" i="3"/>
  <c r="AD277" i="3"/>
  <c r="BF277" i="3" s="1"/>
  <c r="BG277" i="3" s="1"/>
  <c r="L277" i="3"/>
  <c r="K277" i="3"/>
  <c r="J277" i="3"/>
  <c r="H277" i="3"/>
  <c r="F277" i="3"/>
  <c r="CD276" i="3"/>
  <c r="CC276" i="3"/>
  <c r="CB276" i="3"/>
  <c r="CA276" i="3"/>
  <c r="BZ276" i="3"/>
  <c r="BY276" i="3"/>
  <c r="BX276" i="3"/>
  <c r="BW276" i="3"/>
  <c r="BV276" i="3"/>
  <c r="BO276" i="3"/>
  <c r="BQ276" i="3" s="1"/>
  <c r="BN276" i="3"/>
  <c r="BP276" i="3" s="1"/>
  <c r="BK276" i="3"/>
  <c r="BH276" i="3"/>
  <c r="BA276" i="3"/>
  <c r="AZ276" i="3"/>
  <c r="AR276" i="3"/>
  <c r="BJ276" i="3" s="1"/>
  <c r="BM276" i="3" s="1"/>
  <c r="AD276" i="3"/>
  <c r="BF276" i="3" s="1"/>
  <c r="BG276" i="3" s="1"/>
  <c r="L276" i="3"/>
  <c r="K276" i="3"/>
  <c r="J276" i="3"/>
  <c r="H276" i="3"/>
  <c r="F276" i="3"/>
  <c r="BB276" i="3" s="1"/>
  <c r="CD275" i="3"/>
  <c r="CC275" i="3"/>
  <c r="CB275" i="3"/>
  <c r="CA275" i="3"/>
  <c r="BZ275" i="3"/>
  <c r="BY275" i="3"/>
  <c r="BX275" i="3"/>
  <c r="BW275" i="3"/>
  <c r="BV275" i="3"/>
  <c r="BO275" i="3"/>
  <c r="BQ275" i="3" s="1"/>
  <c r="BN275" i="3"/>
  <c r="BP275" i="3" s="1"/>
  <c r="BK275" i="3"/>
  <c r="BH275" i="3"/>
  <c r="BA275" i="3"/>
  <c r="AZ275" i="3"/>
  <c r="AR275" i="3"/>
  <c r="BJ275" i="3" s="1"/>
  <c r="BM275" i="3" s="1"/>
  <c r="AD275" i="3"/>
  <c r="BF275" i="3" s="1"/>
  <c r="BG275" i="3" s="1"/>
  <c r="L275" i="3"/>
  <c r="K275" i="3"/>
  <c r="J275" i="3"/>
  <c r="H275" i="3"/>
  <c r="F275" i="3"/>
  <c r="BC275" i="3" s="1"/>
  <c r="CD274" i="3"/>
  <c r="CC274" i="3"/>
  <c r="CB274" i="3"/>
  <c r="CA274" i="3"/>
  <c r="BZ274" i="3"/>
  <c r="BY274" i="3"/>
  <c r="BX274" i="3"/>
  <c r="BW274" i="3"/>
  <c r="BV274" i="3"/>
  <c r="BO274" i="3"/>
  <c r="BS274" i="3" s="1"/>
  <c r="BN274" i="3"/>
  <c r="BP274" i="3" s="1"/>
  <c r="BM274" i="3"/>
  <c r="BK274" i="3"/>
  <c r="BH274" i="3"/>
  <c r="BA274" i="3"/>
  <c r="AZ274" i="3"/>
  <c r="AT274" i="3"/>
  <c r="AR274" i="3"/>
  <c r="BJ274" i="3" s="1"/>
  <c r="AE274" i="3"/>
  <c r="AD274" i="3"/>
  <c r="BF274" i="3" s="1"/>
  <c r="BG274" i="3" s="1"/>
  <c r="L274" i="3"/>
  <c r="K274" i="3"/>
  <c r="J274" i="3"/>
  <c r="H274" i="3"/>
  <c r="F274" i="3"/>
  <c r="BB274" i="3" s="1"/>
  <c r="A274" i="3"/>
  <c r="CG274" i="3" s="1"/>
  <c r="CD273" i="3"/>
  <c r="CC273" i="3"/>
  <c r="CB273" i="3"/>
  <c r="CA273" i="3"/>
  <c r="BZ273" i="3"/>
  <c r="BY273" i="3"/>
  <c r="BX273" i="3"/>
  <c r="BW273" i="3"/>
  <c r="BV273" i="3"/>
  <c r="BO273" i="3"/>
  <c r="BN273" i="3"/>
  <c r="BP273" i="3" s="1"/>
  <c r="BM273" i="3"/>
  <c r="BK273" i="3"/>
  <c r="BH273" i="3"/>
  <c r="BA273" i="3"/>
  <c r="AZ273" i="3"/>
  <c r="AR273" i="3"/>
  <c r="BJ273" i="3" s="1"/>
  <c r="AD273" i="3"/>
  <c r="BF273" i="3" s="1"/>
  <c r="BG273" i="3" s="1"/>
  <c r="L273" i="3"/>
  <c r="K273" i="3"/>
  <c r="J273" i="3"/>
  <c r="H273" i="3"/>
  <c r="F273" i="3"/>
  <c r="BC273" i="3" s="1"/>
  <c r="CD272" i="3"/>
  <c r="CC272" i="3"/>
  <c r="CB272" i="3"/>
  <c r="CA272" i="3"/>
  <c r="BZ272" i="3"/>
  <c r="BY272" i="3"/>
  <c r="BX272" i="3"/>
  <c r="BW272" i="3"/>
  <c r="BV272" i="3"/>
  <c r="BO272" i="3"/>
  <c r="BN272" i="3"/>
  <c r="BP272" i="3" s="1"/>
  <c r="BK272" i="3"/>
  <c r="BH272" i="3"/>
  <c r="BA272" i="3"/>
  <c r="AZ272" i="3"/>
  <c r="AR272" i="3"/>
  <c r="BJ272" i="3" s="1"/>
  <c r="BM272" i="3" s="1"/>
  <c r="AD272" i="3"/>
  <c r="BF272" i="3" s="1"/>
  <c r="BG272" i="3" s="1"/>
  <c r="L272" i="3"/>
  <c r="K272" i="3"/>
  <c r="J272" i="3"/>
  <c r="H272" i="3"/>
  <c r="F272" i="3"/>
  <c r="BC272" i="3" s="1"/>
  <c r="CD270" i="3"/>
  <c r="CC270" i="3"/>
  <c r="CB270" i="3"/>
  <c r="CA270" i="3"/>
  <c r="BZ270" i="3"/>
  <c r="BY270" i="3"/>
  <c r="BX270" i="3"/>
  <c r="BW270" i="3"/>
  <c r="BV270" i="3"/>
  <c r="BO270" i="3"/>
  <c r="BN270" i="3"/>
  <c r="BP270" i="3" s="1"/>
  <c r="BK270" i="3"/>
  <c r="BH270" i="3"/>
  <c r="BA270" i="3"/>
  <c r="AZ270" i="3"/>
  <c r="AR270" i="3"/>
  <c r="BJ270" i="3" s="1"/>
  <c r="BM270" i="3" s="1"/>
  <c r="AD270" i="3"/>
  <c r="BF270" i="3" s="1"/>
  <c r="BG270" i="3" s="1"/>
  <c r="L270" i="3"/>
  <c r="K270" i="3"/>
  <c r="J270" i="3"/>
  <c r="H270" i="3"/>
  <c r="F270" i="3"/>
  <c r="BC270" i="3" s="1"/>
  <c r="CD269" i="3"/>
  <c r="CC269" i="3"/>
  <c r="CB269" i="3"/>
  <c r="CA269" i="3"/>
  <c r="BZ269" i="3"/>
  <c r="BY269" i="3"/>
  <c r="BX269" i="3"/>
  <c r="BW269" i="3"/>
  <c r="BV269" i="3"/>
  <c r="BO269" i="3"/>
  <c r="BN269" i="3"/>
  <c r="BP269" i="3" s="1"/>
  <c r="BK269" i="3"/>
  <c r="BH269" i="3"/>
  <c r="BG269" i="3"/>
  <c r="BA269" i="3"/>
  <c r="AZ269" i="3"/>
  <c r="AR269" i="3"/>
  <c r="BJ269" i="3" s="1"/>
  <c r="BM269" i="3" s="1"/>
  <c r="AD269" i="3"/>
  <c r="BF269" i="3" s="1"/>
  <c r="L269" i="3"/>
  <c r="K269" i="3"/>
  <c r="J269" i="3"/>
  <c r="H269" i="3"/>
  <c r="F269" i="3"/>
  <c r="BC269" i="3" s="1"/>
  <c r="CD268" i="3"/>
  <c r="CC268" i="3"/>
  <c r="CB268" i="3"/>
  <c r="CA268" i="3"/>
  <c r="BZ268" i="3"/>
  <c r="BY268" i="3"/>
  <c r="BX268" i="3"/>
  <c r="BW268" i="3"/>
  <c r="BV268" i="3"/>
  <c r="BO268" i="3"/>
  <c r="BN268" i="3"/>
  <c r="BP268" i="3" s="1"/>
  <c r="BK268" i="3"/>
  <c r="BH268" i="3"/>
  <c r="BG268" i="3"/>
  <c r="BA268" i="3"/>
  <c r="AZ268" i="3"/>
  <c r="AR268" i="3"/>
  <c r="AD268" i="3"/>
  <c r="BF268" i="3" s="1"/>
  <c r="L268" i="3"/>
  <c r="K268" i="3"/>
  <c r="J268" i="3"/>
  <c r="H268" i="3"/>
  <c r="F268" i="3"/>
  <c r="CD267" i="3"/>
  <c r="CC267" i="3"/>
  <c r="CB267" i="3"/>
  <c r="CA267" i="3"/>
  <c r="BZ267" i="3"/>
  <c r="BY267" i="3"/>
  <c r="BX267" i="3"/>
  <c r="BW267" i="3"/>
  <c r="BV267" i="3"/>
  <c r="BO267" i="3"/>
  <c r="BQ267" i="3" s="1"/>
  <c r="BN267" i="3"/>
  <c r="BP267" i="3" s="1"/>
  <c r="BK267" i="3"/>
  <c r="BH267" i="3"/>
  <c r="BA267" i="3"/>
  <c r="AZ267" i="3"/>
  <c r="AR267" i="3"/>
  <c r="BJ267" i="3" s="1"/>
  <c r="BM267" i="3" s="1"/>
  <c r="AD267" i="3"/>
  <c r="BF267" i="3" s="1"/>
  <c r="BG267" i="3" s="1"/>
  <c r="L267" i="3"/>
  <c r="K267" i="3"/>
  <c r="J267" i="3"/>
  <c r="H267" i="3"/>
  <c r="F267" i="3"/>
  <c r="CD266" i="3"/>
  <c r="CC266" i="3"/>
  <c r="CB266" i="3"/>
  <c r="CA266" i="3"/>
  <c r="BZ266" i="3"/>
  <c r="BY266" i="3"/>
  <c r="BX266" i="3"/>
  <c r="BW266" i="3"/>
  <c r="BV266" i="3"/>
  <c r="BO266" i="3"/>
  <c r="BQ266" i="3" s="1"/>
  <c r="BN266" i="3"/>
  <c r="BP266" i="3" s="1"/>
  <c r="BK266" i="3"/>
  <c r="BH266" i="3"/>
  <c r="BA266" i="3"/>
  <c r="AZ266" i="3"/>
  <c r="AR266" i="3"/>
  <c r="BJ266" i="3" s="1"/>
  <c r="BM266" i="3" s="1"/>
  <c r="AD266" i="3"/>
  <c r="BF266" i="3" s="1"/>
  <c r="BG266" i="3" s="1"/>
  <c r="L266" i="3"/>
  <c r="K266" i="3"/>
  <c r="J266" i="3"/>
  <c r="H266" i="3"/>
  <c r="F266" i="3"/>
  <c r="BC266" i="3" s="1"/>
  <c r="BU266" i="3" s="1"/>
  <c r="CD265" i="3"/>
  <c r="CC265" i="3"/>
  <c r="CB265" i="3"/>
  <c r="CA265" i="3"/>
  <c r="BZ265" i="3"/>
  <c r="BY265" i="3"/>
  <c r="BX265" i="3"/>
  <c r="BW265" i="3"/>
  <c r="BV265" i="3"/>
  <c r="BO265" i="3"/>
  <c r="BQ265" i="3" s="1"/>
  <c r="BN265" i="3"/>
  <c r="BP265" i="3" s="1"/>
  <c r="BK265" i="3"/>
  <c r="BH265" i="3"/>
  <c r="BA265" i="3"/>
  <c r="AZ265" i="3"/>
  <c r="AR265" i="3"/>
  <c r="BJ265" i="3" s="1"/>
  <c r="BM265" i="3" s="1"/>
  <c r="AD265" i="3"/>
  <c r="L265" i="3"/>
  <c r="K265" i="3"/>
  <c r="J265" i="3"/>
  <c r="H265" i="3"/>
  <c r="F265" i="3"/>
  <c r="BB265" i="3" s="1"/>
  <c r="CD264" i="3"/>
  <c r="CC264" i="3"/>
  <c r="CB264" i="3"/>
  <c r="CA264" i="3"/>
  <c r="BZ264" i="3"/>
  <c r="BY264" i="3"/>
  <c r="BX264" i="3"/>
  <c r="BW264" i="3"/>
  <c r="BV264" i="3"/>
  <c r="BO264" i="3"/>
  <c r="BS264" i="3" s="1"/>
  <c r="BN264" i="3"/>
  <c r="BP264" i="3" s="1"/>
  <c r="BM264" i="3"/>
  <c r="BK264" i="3"/>
  <c r="BH264" i="3"/>
  <c r="BA264" i="3"/>
  <c r="AZ264" i="3"/>
  <c r="AT264" i="3"/>
  <c r="AR264" i="3"/>
  <c r="BJ264" i="3" s="1"/>
  <c r="AE264" i="3"/>
  <c r="AD264" i="3"/>
  <c r="BF264" i="3" s="1"/>
  <c r="BG264" i="3" s="1"/>
  <c r="L264" i="3"/>
  <c r="K264" i="3"/>
  <c r="J264" i="3"/>
  <c r="H264" i="3"/>
  <c r="F264" i="3"/>
  <c r="BC264" i="3" s="1"/>
  <c r="A264" i="3"/>
  <c r="CG264" i="3" s="1"/>
  <c r="CD262" i="3"/>
  <c r="CC262" i="3"/>
  <c r="CB262" i="3"/>
  <c r="CA262" i="3"/>
  <c r="BZ262" i="3"/>
  <c r="BY262" i="3"/>
  <c r="BX262" i="3"/>
  <c r="BW262" i="3"/>
  <c r="BV262" i="3"/>
  <c r="BO262" i="3"/>
  <c r="BN262" i="3"/>
  <c r="BP262" i="3" s="1"/>
  <c r="BM262" i="3"/>
  <c r="BK262" i="3"/>
  <c r="BH262" i="3"/>
  <c r="BA262" i="3"/>
  <c r="AZ262" i="3"/>
  <c r="AR262" i="3"/>
  <c r="BJ262" i="3" s="1"/>
  <c r="AD262" i="3"/>
  <c r="BF262" i="3" s="1"/>
  <c r="BG262" i="3" s="1"/>
  <c r="L262" i="3"/>
  <c r="K262" i="3"/>
  <c r="J262" i="3"/>
  <c r="H262" i="3"/>
  <c r="F262" i="3"/>
  <c r="BC262" i="3" s="1"/>
  <c r="BU262" i="3" s="1"/>
  <c r="CD261" i="3"/>
  <c r="CC261" i="3"/>
  <c r="CB261" i="3"/>
  <c r="CA261" i="3"/>
  <c r="BZ261" i="3"/>
  <c r="BY261" i="3"/>
  <c r="BX261" i="3"/>
  <c r="BW261" i="3"/>
  <c r="BV261" i="3"/>
  <c r="BO261" i="3"/>
  <c r="BQ261" i="3" s="1"/>
  <c r="BN261" i="3"/>
  <c r="BP261" i="3" s="1"/>
  <c r="BK261" i="3"/>
  <c r="BH261" i="3"/>
  <c r="BA261" i="3"/>
  <c r="AZ261" i="3"/>
  <c r="AR261" i="3"/>
  <c r="BJ261" i="3" s="1"/>
  <c r="BM261" i="3" s="1"/>
  <c r="AD261" i="3"/>
  <c r="L261" i="3"/>
  <c r="K261" i="3"/>
  <c r="J261" i="3"/>
  <c r="H261" i="3"/>
  <c r="F261" i="3"/>
  <c r="BC261" i="3" s="1"/>
  <c r="CD260" i="3"/>
  <c r="CC260" i="3"/>
  <c r="CB260" i="3"/>
  <c r="CA260" i="3"/>
  <c r="BZ260" i="3"/>
  <c r="BY260" i="3"/>
  <c r="BX260" i="3"/>
  <c r="BW260" i="3"/>
  <c r="BV260" i="3"/>
  <c r="BO260" i="3"/>
  <c r="BN260" i="3"/>
  <c r="BP260" i="3" s="1"/>
  <c r="BK260" i="3"/>
  <c r="BH260" i="3"/>
  <c r="BA260" i="3"/>
  <c r="AZ260" i="3"/>
  <c r="AR260" i="3"/>
  <c r="BJ260" i="3" s="1"/>
  <c r="BM260" i="3" s="1"/>
  <c r="AD260" i="3"/>
  <c r="BF260" i="3" s="1"/>
  <c r="BG260" i="3" s="1"/>
  <c r="L260" i="3"/>
  <c r="K260" i="3"/>
  <c r="J260" i="3"/>
  <c r="H260" i="3"/>
  <c r="F260" i="3"/>
  <c r="BB260" i="3" s="1"/>
  <c r="CD259" i="3"/>
  <c r="CC259" i="3"/>
  <c r="CB259" i="3"/>
  <c r="CA259" i="3"/>
  <c r="BZ259" i="3"/>
  <c r="BY259" i="3"/>
  <c r="BX259" i="3"/>
  <c r="BW259" i="3"/>
  <c r="BV259" i="3"/>
  <c r="BO259" i="3"/>
  <c r="BQ259" i="3" s="1"/>
  <c r="BN259" i="3"/>
  <c r="BP259" i="3" s="1"/>
  <c r="BK259" i="3"/>
  <c r="BH259" i="3"/>
  <c r="BA259" i="3"/>
  <c r="AZ259" i="3"/>
  <c r="AR259" i="3"/>
  <c r="BJ259" i="3" s="1"/>
  <c r="BM259" i="3" s="1"/>
  <c r="AD259" i="3"/>
  <c r="BF259" i="3" s="1"/>
  <c r="BG259" i="3" s="1"/>
  <c r="L259" i="3"/>
  <c r="K259" i="3"/>
  <c r="J259" i="3"/>
  <c r="H259" i="3"/>
  <c r="F259" i="3"/>
  <c r="BB259" i="3" s="1"/>
  <c r="CD258" i="3"/>
  <c r="CC258" i="3"/>
  <c r="CB258" i="3"/>
  <c r="CA258" i="3"/>
  <c r="BZ258" i="3"/>
  <c r="BY258" i="3"/>
  <c r="BX258" i="3"/>
  <c r="BW258" i="3"/>
  <c r="BV258" i="3"/>
  <c r="BO258" i="3"/>
  <c r="BQ258" i="3" s="1"/>
  <c r="BN258" i="3"/>
  <c r="BP258" i="3" s="1"/>
  <c r="BK258" i="3"/>
  <c r="BH258" i="3"/>
  <c r="BA258" i="3"/>
  <c r="AZ258" i="3"/>
  <c r="AR258" i="3"/>
  <c r="BJ258" i="3" s="1"/>
  <c r="BM258" i="3" s="1"/>
  <c r="AD258" i="3"/>
  <c r="BF258" i="3" s="1"/>
  <c r="BG258" i="3" s="1"/>
  <c r="L258" i="3"/>
  <c r="K258" i="3"/>
  <c r="J258" i="3"/>
  <c r="H258" i="3"/>
  <c r="F258" i="3"/>
  <c r="BB258" i="3" s="1"/>
  <c r="CD257" i="3"/>
  <c r="CC257" i="3"/>
  <c r="CB257" i="3"/>
  <c r="CA257" i="3"/>
  <c r="BZ257" i="3"/>
  <c r="BY257" i="3"/>
  <c r="BX257" i="3"/>
  <c r="BW257" i="3"/>
  <c r="BV257" i="3"/>
  <c r="BO257" i="3"/>
  <c r="BN257" i="3"/>
  <c r="BP257" i="3" s="1"/>
  <c r="BK257" i="3"/>
  <c r="BH257" i="3"/>
  <c r="BA257" i="3"/>
  <c r="AZ257" i="3"/>
  <c r="AR257" i="3"/>
  <c r="BJ257" i="3" s="1"/>
  <c r="BM257" i="3" s="1"/>
  <c r="AD257" i="3"/>
  <c r="BF257" i="3" s="1"/>
  <c r="BG257" i="3" s="1"/>
  <c r="L257" i="3"/>
  <c r="K257" i="3"/>
  <c r="J257" i="3"/>
  <c r="H257" i="3"/>
  <c r="F257" i="3"/>
  <c r="BC257" i="3" s="1"/>
  <c r="BR257" i="3" s="1"/>
  <c r="CD256" i="3"/>
  <c r="CC256" i="3"/>
  <c r="CB256" i="3"/>
  <c r="CA256" i="3"/>
  <c r="BZ256" i="3"/>
  <c r="BY256" i="3"/>
  <c r="BX256" i="3"/>
  <c r="BW256" i="3"/>
  <c r="BV256" i="3"/>
  <c r="BO256" i="3"/>
  <c r="BN256" i="3"/>
  <c r="BP256" i="3" s="1"/>
  <c r="BK256" i="3"/>
  <c r="BH256" i="3"/>
  <c r="BA256" i="3"/>
  <c r="AZ256" i="3"/>
  <c r="AR256" i="3"/>
  <c r="BJ256" i="3" s="1"/>
  <c r="BM256" i="3" s="1"/>
  <c r="AD256" i="3"/>
  <c r="BF256" i="3" s="1"/>
  <c r="BG256" i="3" s="1"/>
  <c r="L256" i="3"/>
  <c r="K256" i="3"/>
  <c r="J256" i="3"/>
  <c r="H256" i="3"/>
  <c r="F256" i="3"/>
  <c r="BB256" i="3" s="1"/>
  <c r="CD255" i="3"/>
  <c r="CC255" i="3"/>
  <c r="CB255" i="3"/>
  <c r="CA255" i="3"/>
  <c r="BZ255" i="3"/>
  <c r="BY255" i="3"/>
  <c r="BX255" i="3"/>
  <c r="BW255" i="3"/>
  <c r="BV255" i="3"/>
  <c r="BO255" i="3"/>
  <c r="BN255" i="3"/>
  <c r="BP255" i="3" s="1"/>
  <c r="BK255" i="3"/>
  <c r="BH255" i="3"/>
  <c r="BG255" i="3"/>
  <c r="BA255" i="3"/>
  <c r="AZ255" i="3"/>
  <c r="AR255" i="3"/>
  <c r="BJ255" i="3" s="1"/>
  <c r="BM255" i="3" s="1"/>
  <c r="AD255" i="3"/>
  <c r="BF255" i="3" s="1"/>
  <c r="L255" i="3"/>
  <c r="K255" i="3"/>
  <c r="J255" i="3"/>
  <c r="H255" i="3"/>
  <c r="F255" i="3"/>
  <c r="BC255" i="3" s="1"/>
  <c r="CD254" i="3"/>
  <c r="CC254" i="3"/>
  <c r="CB254" i="3"/>
  <c r="CA254" i="3"/>
  <c r="BZ254" i="3"/>
  <c r="BY254" i="3"/>
  <c r="BX254" i="3"/>
  <c r="BW254" i="3"/>
  <c r="BV254" i="3"/>
  <c r="BO254" i="3"/>
  <c r="BN254" i="3"/>
  <c r="BP254" i="3" s="1"/>
  <c r="BK254" i="3"/>
  <c r="BH254" i="3"/>
  <c r="BA254" i="3"/>
  <c r="AZ254" i="3"/>
  <c r="AR254" i="3"/>
  <c r="BJ254" i="3" s="1"/>
  <c r="BM254" i="3" s="1"/>
  <c r="AD254" i="3"/>
  <c r="BF254" i="3" s="1"/>
  <c r="BG254" i="3" s="1"/>
  <c r="L254" i="3"/>
  <c r="K254" i="3"/>
  <c r="J254" i="3"/>
  <c r="H254" i="3"/>
  <c r="F254" i="3"/>
  <c r="CD253" i="3"/>
  <c r="CC253" i="3"/>
  <c r="CB253" i="3"/>
  <c r="CA253" i="3"/>
  <c r="BZ253" i="3"/>
  <c r="BY253" i="3"/>
  <c r="BX253" i="3"/>
  <c r="BW253" i="3"/>
  <c r="BV253" i="3"/>
  <c r="BO253" i="3"/>
  <c r="BQ253" i="3" s="1"/>
  <c r="BN253" i="3"/>
  <c r="BP253" i="3" s="1"/>
  <c r="BK253" i="3"/>
  <c r="BH253" i="3"/>
  <c r="BA253" i="3"/>
  <c r="AZ253" i="3"/>
  <c r="AR253" i="3"/>
  <c r="AD253" i="3"/>
  <c r="BF253" i="3" s="1"/>
  <c r="BG253" i="3" s="1"/>
  <c r="L253" i="3"/>
  <c r="K253" i="3"/>
  <c r="J253" i="3"/>
  <c r="H253" i="3"/>
  <c r="F253" i="3"/>
  <c r="CD252" i="3"/>
  <c r="CC252" i="3"/>
  <c r="CB252" i="3"/>
  <c r="CA252" i="3"/>
  <c r="BZ252" i="3"/>
  <c r="BY252" i="3"/>
  <c r="BX252" i="3"/>
  <c r="BW252" i="3"/>
  <c r="BV252" i="3"/>
  <c r="BO252" i="3"/>
  <c r="BN252" i="3"/>
  <c r="BP252" i="3" s="1"/>
  <c r="BM252" i="3"/>
  <c r="BK252" i="3"/>
  <c r="BH252" i="3"/>
  <c r="BA252" i="3"/>
  <c r="AZ252" i="3"/>
  <c r="AT252" i="3"/>
  <c r="AR252" i="3"/>
  <c r="BJ252" i="3" s="1"/>
  <c r="AE252" i="3"/>
  <c r="AD252" i="3"/>
  <c r="BF252" i="3" s="1"/>
  <c r="BG252" i="3" s="1"/>
  <c r="L252" i="3"/>
  <c r="K252" i="3"/>
  <c r="J252" i="3"/>
  <c r="H252" i="3"/>
  <c r="F252" i="3"/>
  <c r="BB252" i="3" s="1"/>
  <c r="A252" i="3"/>
  <c r="CG252" i="3" s="1"/>
  <c r="CD250" i="3"/>
  <c r="CC250" i="3"/>
  <c r="CB250" i="3"/>
  <c r="CA250" i="3"/>
  <c r="BZ250" i="3"/>
  <c r="BY250" i="3"/>
  <c r="BX250" i="3"/>
  <c r="BW250" i="3"/>
  <c r="BV250" i="3"/>
  <c r="BO250" i="3"/>
  <c r="BN250" i="3"/>
  <c r="BP250" i="3" s="1"/>
  <c r="BM250" i="3"/>
  <c r="BK250" i="3"/>
  <c r="BH250" i="3"/>
  <c r="BA250" i="3"/>
  <c r="AZ250" i="3"/>
  <c r="AR250" i="3"/>
  <c r="BJ250" i="3" s="1"/>
  <c r="AD250" i="3"/>
  <c r="BF250" i="3" s="1"/>
  <c r="BG250" i="3" s="1"/>
  <c r="L250" i="3"/>
  <c r="K250" i="3"/>
  <c r="J250" i="3"/>
  <c r="H250" i="3"/>
  <c r="F250" i="3"/>
  <c r="BC250" i="3" s="1"/>
  <c r="CD249" i="3"/>
  <c r="CC249" i="3"/>
  <c r="CB249" i="3"/>
  <c r="CA249" i="3"/>
  <c r="BZ249" i="3"/>
  <c r="BY249" i="3"/>
  <c r="BX249" i="3"/>
  <c r="BW249" i="3"/>
  <c r="BV249" i="3"/>
  <c r="BO249" i="3"/>
  <c r="BQ249" i="3" s="1"/>
  <c r="BN249" i="3"/>
  <c r="BP249" i="3" s="1"/>
  <c r="BK249" i="3"/>
  <c r="BH249" i="3"/>
  <c r="BA249" i="3"/>
  <c r="AZ249" i="3"/>
  <c r="AR249" i="3"/>
  <c r="BJ249" i="3" s="1"/>
  <c r="BM249" i="3" s="1"/>
  <c r="AD249" i="3"/>
  <c r="BF249" i="3" s="1"/>
  <c r="BG249" i="3" s="1"/>
  <c r="L249" i="3"/>
  <c r="K249" i="3"/>
  <c r="J249" i="3"/>
  <c r="H249" i="3"/>
  <c r="F249" i="3"/>
  <c r="BC249" i="3" s="1"/>
  <c r="BR249" i="3" s="1"/>
  <c r="CD247" i="3"/>
  <c r="CC247" i="3"/>
  <c r="CB247" i="3"/>
  <c r="CA247" i="3"/>
  <c r="BZ247" i="3"/>
  <c r="BY247" i="3"/>
  <c r="BX247" i="3"/>
  <c r="BW247" i="3"/>
  <c r="BV247" i="3"/>
  <c r="BO247" i="3"/>
  <c r="BN247" i="3"/>
  <c r="BP247" i="3" s="1"/>
  <c r="BK247" i="3"/>
  <c r="BH247" i="3"/>
  <c r="BA247" i="3"/>
  <c r="AZ247" i="3"/>
  <c r="AR247" i="3"/>
  <c r="BJ247" i="3" s="1"/>
  <c r="BM247" i="3" s="1"/>
  <c r="AD247" i="3"/>
  <c r="BF247" i="3" s="1"/>
  <c r="BG247" i="3" s="1"/>
  <c r="L247" i="3"/>
  <c r="K247" i="3"/>
  <c r="J247" i="3"/>
  <c r="H247" i="3"/>
  <c r="F247" i="3"/>
  <c r="BC247" i="3" s="1"/>
  <c r="BR247" i="3" s="1"/>
  <c r="CD246" i="3"/>
  <c r="CC246" i="3"/>
  <c r="CB246" i="3"/>
  <c r="CA246" i="3"/>
  <c r="BZ246" i="3"/>
  <c r="BY246" i="3"/>
  <c r="BX246" i="3"/>
  <c r="BW246" i="3"/>
  <c r="BV246" i="3"/>
  <c r="BO246" i="3"/>
  <c r="BQ246" i="3" s="1"/>
  <c r="BN246" i="3"/>
  <c r="BP246" i="3" s="1"/>
  <c r="BK246" i="3"/>
  <c r="BH246" i="3"/>
  <c r="BA246" i="3"/>
  <c r="AZ246" i="3"/>
  <c r="AR246" i="3"/>
  <c r="BJ246" i="3" s="1"/>
  <c r="BM246" i="3" s="1"/>
  <c r="AD246" i="3"/>
  <c r="BF246" i="3" s="1"/>
  <c r="BG246" i="3" s="1"/>
  <c r="L246" i="3"/>
  <c r="K246" i="3"/>
  <c r="J246" i="3"/>
  <c r="H246" i="3"/>
  <c r="F246" i="3"/>
  <c r="BB246" i="3" s="1"/>
  <c r="CD245" i="3"/>
  <c r="CC245" i="3"/>
  <c r="CB245" i="3"/>
  <c r="CA245" i="3"/>
  <c r="BZ245" i="3"/>
  <c r="BY245" i="3"/>
  <c r="BX245" i="3"/>
  <c r="BW245" i="3"/>
  <c r="BV245" i="3"/>
  <c r="BO245" i="3"/>
  <c r="BN245" i="3"/>
  <c r="BP245" i="3" s="1"/>
  <c r="BK245" i="3"/>
  <c r="BH245" i="3"/>
  <c r="BG245" i="3"/>
  <c r="BA245" i="3"/>
  <c r="AZ245" i="3"/>
  <c r="AR245" i="3"/>
  <c r="BJ245" i="3" s="1"/>
  <c r="BM245" i="3" s="1"/>
  <c r="AD245" i="3"/>
  <c r="BF245" i="3" s="1"/>
  <c r="L245" i="3"/>
  <c r="K245" i="3"/>
  <c r="J245" i="3"/>
  <c r="H245" i="3"/>
  <c r="F245" i="3"/>
  <c r="BC245" i="3" s="1"/>
  <c r="CD244" i="3"/>
  <c r="CC244" i="3"/>
  <c r="CB244" i="3"/>
  <c r="CA244" i="3"/>
  <c r="BZ244" i="3"/>
  <c r="BY244" i="3"/>
  <c r="BX244" i="3"/>
  <c r="BW244" i="3"/>
  <c r="BV244" i="3"/>
  <c r="BO244" i="3"/>
  <c r="BN244" i="3"/>
  <c r="BP244" i="3" s="1"/>
  <c r="BK244" i="3"/>
  <c r="BH244" i="3"/>
  <c r="BA244" i="3"/>
  <c r="AZ244" i="3"/>
  <c r="AR244" i="3"/>
  <c r="AD244" i="3"/>
  <c r="BF244" i="3" s="1"/>
  <c r="BG244" i="3" s="1"/>
  <c r="L244" i="3"/>
  <c r="K244" i="3"/>
  <c r="J244" i="3"/>
  <c r="H244" i="3"/>
  <c r="F244" i="3"/>
  <c r="CD243" i="3"/>
  <c r="CC243" i="3"/>
  <c r="CB243" i="3"/>
  <c r="CA243" i="3"/>
  <c r="BZ243" i="3"/>
  <c r="BY243" i="3"/>
  <c r="BX243" i="3"/>
  <c r="BW243" i="3"/>
  <c r="BV243" i="3"/>
  <c r="BO243" i="3"/>
  <c r="BQ243" i="3" s="1"/>
  <c r="BN243" i="3"/>
  <c r="BP243" i="3" s="1"/>
  <c r="BK243" i="3"/>
  <c r="BH243" i="3"/>
  <c r="BA243" i="3"/>
  <c r="AZ243" i="3"/>
  <c r="AR243" i="3"/>
  <c r="AD243" i="3"/>
  <c r="BF243" i="3" s="1"/>
  <c r="BG243" i="3" s="1"/>
  <c r="L243" i="3"/>
  <c r="K243" i="3"/>
  <c r="J243" i="3"/>
  <c r="H243" i="3"/>
  <c r="F243" i="3"/>
  <c r="CD242" i="3"/>
  <c r="CC242" i="3"/>
  <c r="CB242" i="3"/>
  <c r="CA242" i="3"/>
  <c r="BZ242" i="3"/>
  <c r="BY242" i="3"/>
  <c r="BX242" i="3"/>
  <c r="BW242" i="3"/>
  <c r="BV242" i="3"/>
  <c r="BO242" i="3"/>
  <c r="BQ242" i="3" s="1"/>
  <c r="BN242" i="3"/>
  <c r="BP242" i="3" s="1"/>
  <c r="BK242" i="3"/>
  <c r="BH242" i="3"/>
  <c r="BA242" i="3"/>
  <c r="AZ242" i="3"/>
  <c r="AR242" i="3"/>
  <c r="BJ242" i="3" s="1"/>
  <c r="BM242" i="3" s="1"/>
  <c r="AD242" i="3"/>
  <c r="BF242" i="3" s="1"/>
  <c r="BG242" i="3" s="1"/>
  <c r="L242" i="3"/>
  <c r="K242" i="3"/>
  <c r="J242" i="3"/>
  <c r="H242" i="3"/>
  <c r="F242" i="3"/>
  <c r="BB242" i="3" s="1"/>
  <c r="CD241" i="3"/>
  <c r="CC241" i="3"/>
  <c r="CB241" i="3"/>
  <c r="CA241" i="3"/>
  <c r="BZ241" i="3"/>
  <c r="BY241" i="3"/>
  <c r="BX241" i="3"/>
  <c r="BW241" i="3"/>
  <c r="BV241" i="3"/>
  <c r="BO241" i="3"/>
  <c r="BQ241" i="3" s="1"/>
  <c r="BN241" i="3"/>
  <c r="BP241" i="3" s="1"/>
  <c r="BK241" i="3"/>
  <c r="BH241" i="3"/>
  <c r="BA241" i="3"/>
  <c r="AZ241" i="3"/>
  <c r="AR241" i="3"/>
  <c r="BJ241" i="3" s="1"/>
  <c r="BM241" i="3" s="1"/>
  <c r="AD241" i="3"/>
  <c r="L241" i="3"/>
  <c r="K241" i="3"/>
  <c r="J241" i="3"/>
  <c r="H241" i="3"/>
  <c r="F241" i="3"/>
  <c r="BC241" i="3" s="1"/>
  <c r="CD240" i="3"/>
  <c r="CC240" i="3"/>
  <c r="CB240" i="3"/>
  <c r="CA240" i="3"/>
  <c r="BZ240" i="3"/>
  <c r="BY240" i="3"/>
  <c r="BX240" i="3"/>
  <c r="BW240" i="3"/>
  <c r="BV240" i="3"/>
  <c r="BO240" i="3"/>
  <c r="BS240" i="3" s="1"/>
  <c r="BN240" i="3"/>
  <c r="BP240" i="3" s="1"/>
  <c r="BM240" i="3"/>
  <c r="BK240" i="3"/>
  <c r="BH240" i="3"/>
  <c r="BA240" i="3"/>
  <c r="AZ240" i="3"/>
  <c r="AT240" i="3"/>
  <c r="AR240" i="3"/>
  <c r="BJ240" i="3" s="1"/>
  <c r="AE240" i="3"/>
  <c r="AD240" i="3"/>
  <c r="L240" i="3"/>
  <c r="K240" i="3"/>
  <c r="J240" i="3"/>
  <c r="H240" i="3"/>
  <c r="F240" i="3"/>
  <c r="BB240" i="3" s="1"/>
  <c r="A240" i="3"/>
  <c r="CG240" i="3" s="1"/>
  <c r="CD238" i="3"/>
  <c r="CC238" i="3"/>
  <c r="CB238" i="3"/>
  <c r="CA238" i="3"/>
  <c r="BZ238" i="3"/>
  <c r="BY238" i="3"/>
  <c r="BX238" i="3"/>
  <c r="BW238" i="3"/>
  <c r="BV238" i="3"/>
  <c r="BO238" i="3"/>
  <c r="BS238" i="3" s="1"/>
  <c r="BN238" i="3"/>
  <c r="BP238" i="3" s="1"/>
  <c r="BM238" i="3"/>
  <c r="BK238" i="3"/>
  <c r="BH238" i="3"/>
  <c r="BA238" i="3"/>
  <c r="AZ238" i="3"/>
  <c r="AR238" i="3"/>
  <c r="BJ238" i="3" s="1"/>
  <c r="AD238" i="3"/>
  <c r="BF238" i="3" s="1"/>
  <c r="BG238" i="3" s="1"/>
  <c r="L238" i="3"/>
  <c r="K238" i="3"/>
  <c r="J238" i="3"/>
  <c r="H238" i="3"/>
  <c r="F238" i="3"/>
  <c r="BC238" i="3" s="1"/>
  <c r="CD237" i="3"/>
  <c r="CC237" i="3"/>
  <c r="CB237" i="3"/>
  <c r="CA237" i="3"/>
  <c r="BZ237" i="3"/>
  <c r="BY237" i="3"/>
  <c r="BX237" i="3"/>
  <c r="BW237" i="3"/>
  <c r="BV237" i="3"/>
  <c r="BO237" i="3"/>
  <c r="BQ237" i="3" s="1"/>
  <c r="BN237" i="3"/>
  <c r="BP237" i="3" s="1"/>
  <c r="BK237" i="3"/>
  <c r="BH237" i="3"/>
  <c r="BA237" i="3"/>
  <c r="AZ237" i="3"/>
  <c r="AR237" i="3"/>
  <c r="BJ237" i="3" s="1"/>
  <c r="BM237" i="3" s="1"/>
  <c r="AD237" i="3"/>
  <c r="BF237" i="3" s="1"/>
  <c r="BG237" i="3" s="1"/>
  <c r="L237" i="3"/>
  <c r="K237" i="3"/>
  <c r="J237" i="3"/>
  <c r="H237" i="3"/>
  <c r="F237" i="3"/>
  <c r="BB237" i="3" s="1"/>
  <c r="CD236" i="3"/>
  <c r="CC236" i="3"/>
  <c r="CB236" i="3"/>
  <c r="CA236" i="3"/>
  <c r="BZ236" i="3"/>
  <c r="BY236" i="3"/>
  <c r="BX236" i="3"/>
  <c r="BW236" i="3"/>
  <c r="BV236" i="3"/>
  <c r="BO236" i="3"/>
  <c r="BN236" i="3"/>
  <c r="BP236" i="3" s="1"/>
  <c r="BK236" i="3"/>
  <c r="BH236" i="3"/>
  <c r="BG236" i="3"/>
  <c r="BA236" i="3"/>
  <c r="AZ236" i="3"/>
  <c r="AR236" i="3"/>
  <c r="BJ236" i="3" s="1"/>
  <c r="BM236" i="3" s="1"/>
  <c r="AD236" i="3"/>
  <c r="BF236" i="3" s="1"/>
  <c r="L236" i="3"/>
  <c r="K236" i="3"/>
  <c r="J236" i="3"/>
  <c r="H236" i="3"/>
  <c r="F236" i="3"/>
  <c r="BC236" i="3" s="1"/>
  <c r="CD235" i="3"/>
  <c r="CC235" i="3"/>
  <c r="CB235" i="3"/>
  <c r="CA235" i="3"/>
  <c r="BZ235" i="3"/>
  <c r="BY235" i="3"/>
  <c r="BX235" i="3"/>
  <c r="BW235" i="3"/>
  <c r="BV235" i="3"/>
  <c r="BO235" i="3"/>
  <c r="BN235" i="3"/>
  <c r="BP235" i="3" s="1"/>
  <c r="BK235" i="3"/>
  <c r="BH235" i="3"/>
  <c r="BA235" i="3"/>
  <c r="AZ235" i="3"/>
  <c r="AR235" i="3"/>
  <c r="AD235" i="3"/>
  <c r="BF235" i="3" s="1"/>
  <c r="BG235" i="3" s="1"/>
  <c r="L235" i="3"/>
  <c r="K235" i="3"/>
  <c r="J235" i="3"/>
  <c r="H235" i="3"/>
  <c r="F235" i="3"/>
  <c r="CD234" i="3"/>
  <c r="CC234" i="3"/>
  <c r="CB234" i="3"/>
  <c r="CA234" i="3"/>
  <c r="BZ234" i="3"/>
  <c r="BY234" i="3"/>
  <c r="BX234" i="3"/>
  <c r="BW234" i="3"/>
  <c r="BV234" i="3"/>
  <c r="BO234" i="3"/>
  <c r="BN234" i="3"/>
  <c r="BP234" i="3" s="1"/>
  <c r="BK234" i="3"/>
  <c r="BH234" i="3"/>
  <c r="BA234" i="3"/>
  <c r="AZ234" i="3"/>
  <c r="AR234" i="3"/>
  <c r="BJ234" i="3" s="1"/>
  <c r="BM234" i="3" s="1"/>
  <c r="AD234" i="3"/>
  <c r="BF234" i="3" s="1"/>
  <c r="BG234" i="3" s="1"/>
  <c r="L234" i="3"/>
  <c r="K234" i="3"/>
  <c r="J234" i="3"/>
  <c r="H234" i="3"/>
  <c r="F234" i="3"/>
  <c r="CD233" i="3"/>
  <c r="CC233" i="3"/>
  <c r="CB233" i="3"/>
  <c r="CA233" i="3"/>
  <c r="BZ233" i="3"/>
  <c r="BY233" i="3"/>
  <c r="BX233" i="3"/>
  <c r="BW233" i="3"/>
  <c r="BV233" i="3"/>
  <c r="BO233" i="3"/>
  <c r="BQ233" i="3" s="1"/>
  <c r="BN233" i="3"/>
  <c r="BP233" i="3" s="1"/>
  <c r="BK233" i="3"/>
  <c r="BH233" i="3"/>
  <c r="BA233" i="3"/>
  <c r="AZ233" i="3"/>
  <c r="AR233" i="3"/>
  <c r="BJ233" i="3" s="1"/>
  <c r="BM233" i="3" s="1"/>
  <c r="AD233" i="3"/>
  <c r="BF233" i="3" s="1"/>
  <c r="BG233" i="3" s="1"/>
  <c r="L233" i="3"/>
  <c r="K233" i="3"/>
  <c r="J233" i="3"/>
  <c r="H233" i="3"/>
  <c r="F233" i="3"/>
  <c r="BB233" i="3" s="1"/>
  <c r="CD232" i="3"/>
  <c r="CC232" i="3"/>
  <c r="CB232" i="3"/>
  <c r="CA232" i="3"/>
  <c r="BZ232" i="3"/>
  <c r="BY232" i="3"/>
  <c r="BX232" i="3"/>
  <c r="BW232" i="3"/>
  <c r="BV232" i="3"/>
  <c r="BO232" i="3"/>
  <c r="BQ232" i="3" s="1"/>
  <c r="BN232" i="3"/>
  <c r="BP232" i="3" s="1"/>
  <c r="BK232" i="3"/>
  <c r="BH232" i="3"/>
  <c r="BA232" i="3"/>
  <c r="AZ232" i="3"/>
  <c r="AR232" i="3"/>
  <c r="BJ232" i="3" s="1"/>
  <c r="BM232" i="3" s="1"/>
  <c r="AD232" i="3"/>
  <c r="BF232" i="3" s="1"/>
  <c r="BG232" i="3" s="1"/>
  <c r="L232" i="3"/>
  <c r="K232" i="3"/>
  <c r="J232" i="3"/>
  <c r="H232" i="3"/>
  <c r="F232" i="3"/>
  <c r="BC232" i="3" s="1"/>
  <c r="BR232" i="3" s="1"/>
  <c r="CD231" i="3"/>
  <c r="CC231" i="3"/>
  <c r="CB231" i="3"/>
  <c r="CA231" i="3"/>
  <c r="BZ231" i="3"/>
  <c r="BY231" i="3"/>
  <c r="BX231" i="3"/>
  <c r="BW231" i="3"/>
  <c r="BV231" i="3"/>
  <c r="BO231" i="3"/>
  <c r="BQ231" i="3" s="1"/>
  <c r="BN231" i="3"/>
  <c r="BP231" i="3" s="1"/>
  <c r="BK231" i="3"/>
  <c r="BH231" i="3"/>
  <c r="BA231" i="3"/>
  <c r="AZ231" i="3"/>
  <c r="AR231" i="3"/>
  <c r="BJ231" i="3" s="1"/>
  <c r="BM231" i="3" s="1"/>
  <c r="AD231" i="3"/>
  <c r="BF231" i="3" s="1"/>
  <c r="BG231" i="3" s="1"/>
  <c r="L231" i="3"/>
  <c r="K231" i="3"/>
  <c r="J231" i="3"/>
  <c r="H231" i="3"/>
  <c r="F231" i="3"/>
  <c r="BC231" i="3" s="1"/>
  <c r="BR231" i="3" s="1"/>
  <c r="CD230" i="3"/>
  <c r="CC230" i="3"/>
  <c r="CB230" i="3"/>
  <c r="CA230" i="3"/>
  <c r="BZ230" i="3"/>
  <c r="BY230" i="3"/>
  <c r="BX230" i="3"/>
  <c r="BW230" i="3"/>
  <c r="BV230" i="3"/>
  <c r="BO230" i="3"/>
  <c r="BS230" i="3" s="1"/>
  <c r="BN230" i="3"/>
  <c r="BP230" i="3" s="1"/>
  <c r="BM230" i="3"/>
  <c r="BK230" i="3"/>
  <c r="BH230" i="3"/>
  <c r="BA230" i="3"/>
  <c r="AZ230" i="3"/>
  <c r="AT230" i="3"/>
  <c r="AR230" i="3"/>
  <c r="BJ230" i="3" s="1"/>
  <c r="AE230" i="3"/>
  <c r="AD230" i="3"/>
  <c r="BF230" i="3" s="1"/>
  <c r="BG230" i="3" s="1"/>
  <c r="L230" i="3"/>
  <c r="K230" i="3"/>
  <c r="J230" i="3"/>
  <c r="H230" i="3"/>
  <c r="F230" i="3"/>
  <c r="BC230" i="3" s="1"/>
  <c r="A230" i="3"/>
  <c r="CG230" i="3" s="1"/>
  <c r="CD228" i="3"/>
  <c r="CC228" i="3"/>
  <c r="CB228" i="3"/>
  <c r="CA228" i="3"/>
  <c r="BZ228" i="3"/>
  <c r="BY228" i="3"/>
  <c r="BX228" i="3"/>
  <c r="BW228" i="3"/>
  <c r="BV228" i="3"/>
  <c r="BO228" i="3"/>
  <c r="BS228" i="3" s="1"/>
  <c r="BN228" i="3"/>
  <c r="BP228" i="3" s="1"/>
  <c r="BM228" i="3"/>
  <c r="BK228" i="3"/>
  <c r="BH228" i="3"/>
  <c r="BA228" i="3"/>
  <c r="AZ228" i="3"/>
  <c r="AR228" i="3"/>
  <c r="BJ228" i="3" s="1"/>
  <c r="AD228" i="3"/>
  <c r="BF228" i="3" s="1"/>
  <c r="BG228" i="3" s="1"/>
  <c r="L228" i="3"/>
  <c r="K228" i="3"/>
  <c r="J228" i="3"/>
  <c r="H228" i="3"/>
  <c r="F228" i="3"/>
  <c r="BB228" i="3" s="1"/>
  <c r="CD227" i="3"/>
  <c r="CC227" i="3"/>
  <c r="CB227" i="3"/>
  <c r="CA227" i="3"/>
  <c r="BZ227" i="3"/>
  <c r="BY227" i="3"/>
  <c r="BX227" i="3"/>
  <c r="BW227" i="3"/>
  <c r="BV227" i="3"/>
  <c r="BO227" i="3"/>
  <c r="BN227" i="3"/>
  <c r="BP227" i="3" s="1"/>
  <c r="BK227" i="3"/>
  <c r="BH227" i="3"/>
  <c r="BA227" i="3"/>
  <c r="AZ227" i="3"/>
  <c r="AR227" i="3"/>
  <c r="BJ227" i="3" s="1"/>
  <c r="BM227" i="3" s="1"/>
  <c r="AD227" i="3"/>
  <c r="BF227" i="3" s="1"/>
  <c r="BG227" i="3" s="1"/>
  <c r="L227" i="3"/>
  <c r="K227" i="3"/>
  <c r="J227" i="3"/>
  <c r="H227" i="3"/>
  <c r="F227" i="3"/>
  <c r="CD225" i="3"/>
  <c r="CC225" i="3"/>
  <c r="CB225" i="3"/>
  <c r="CA225" i="3"/>
  <c r="BZ225" i="3"/>
  <c r="BY225" i="3"/>
  <c r="BX225" i="3"/>
  <c r="BW225" i="3"/>
  <c r="BV225" i="3"/>
  <c r="BO225" i="3"/>
  <c r="BN225" i="3"/>
  <c r="BP225" i="3" s="1"/>
  <c r="BK225" i="3"/>
  <c r="BH225" i="3"/>
  <c r="BG225" i="3"/>
  <c r="BA225" i="3"/>
  <c r="AZ225" i="3"/>
  <c r="AR225" i="3"/>
  <c r="BJ225" i="3" s="1"/>
  <c r="BM225" i="3" s="1"/>
  <c r="AD225" i="3"/>
  <c r="BF225" i="3" s="1"/>
  <c r="L225" i="3"/>
  <c r="K225" i="3"/>
  <c r="J225" i="3"/>
  <c r="H225" i="3"/>
  <c r="F225" i="3"/>
  <c r="CD224" i="3"/>
  <c r="CC224" i="3"/>
  <c r="CB224" i="3"/>
  <c r="CA224" i="3"/>
  <c r="BZ224" i="3"/>
  <c r="BY224" i="3"/>
  <c r="BX224" i="3"/>
  <c r="BW224" i="3"/>
  <c r="BV224" i="3"/>
  <c r="BO224" i="3"/>
  <c r="BN224" i="3"/>
  <c r="BP224" i="3" s="1"/>
  <c r="BK224" i="3"/>
  <c r="BH224" i="3"/>
  <c r="BA224" i="3"/>
  <c r="AZ224" i="3"/>
  <c r="AR224" i="3"/>
  <c r="BJ224" i="3" s="1"/>
  <c r="BM224" i="3" s="1"/>
  <c r="AD224" i="3"/>
  <c r="BF224" i="3" s="1"/>
  <c r="BG224" i="3" s="1"/>
  <c r="L224" i="3"/>
  <c r="K224" i="3"/>
  <c r="J224" i="3"/>
  <c r="H224" i="3"/>
  <c r="F224" i="3"/>
  <c r="CD223" i="3"/>
  <c r="CC223" i="3"/>
  <c r="CB223" i="3"/>
  <c r="CA223" i="3"/>
  <c r="BZ223" i="3"/>
  <c r="BY223" i="3"/>
  <c r="BX223" i="3"/>
  <c r="BW223" i="3"/>
  <c r="BV223" i="3"/>
  <c r="BO223" i="3"/>
  <c r="BQ223" i="3" s="1"/>
  <c r="BN223" i="3"/>
  <c r="BP223" i="3" s="1"/>
  <c r="BK223" i="3"/>
  <c r="BH223" i="3"/>
  <c r="BA223" i="3"/>
  <c r="AZ223" i="3"/>
  <c r="AR223" i="3"/>
  <c r="BJ223" i="3" s="1"/>
  <c r="BM223" i="3" s="1"/>
  <c r="AD223" i="3"/>
  <c r="BF223" i="3" s="1"/>
  <c r="BG223" i="3" s="1"/>
  <c r="L223" i="3"/>
  <c r="K223" i="3"/>
  <c r="J223" i="3"/>
  <c r="H223" i="3"/>
  <c r="F223" i="3"/>
  <c r="BB223" i="3" s="1"/>
  <c r="CD222" i="3"/>
  <c r="CC222" i="3"/>
  <c r="CB222" i="3"/>
  <c r="CA222" i="3"/>
  <c r="BZ222" i="3"/>
  <c r="BY222" i="3"/>
  <c r="BX222" i="3"/>
  <c r="BW222" i="3"/>
  <c r="BV222" i="3"/>
  <c r="BO222" i="3"/>
  <c r="BQ222" i="3" s="1"/>
  <c r="BN222" i="3"/>
  <c r="BP222" i="3" s="1"/>
  <c r="BK222" i="3"/>
  <c r="BH222" i="3"/>
  <c r="BA222" i="3"/>
  <c r="AZ222" i="3"/>
  <c r="AR222" i="3"/>
  <c r="BJ222" i="3" s="1"/>
  <c r="BM222" i="3" s="1"/>
  <c r="AD222" i="3"/>
  <c r="BF222" i="3" s="1"/>
  <c r="BG222" i="3" s="1"/>
  <c r="L222" i="3"/>
  <c r="K222" i="3"/>
  <c r="J222" i="3"/>
  <c r="H222" i="3"/>
  <c r="F222" i="3"/>
  <c r="BC222" i="3" s="1"/>
  <c r="CD221" i="3"/>
  <c r="CC221" i="3"/>
  <c r="CB221" i="3"/>
  <c r="CA221" i="3"/>
  <c r="BZ221" i="3"/>
  <c r="BY221" i="3"/>
  <c r="BX221" i="3"/>
  <c r="BW221" i="3"/>
  <c r="BV221" i="3"/>
  <c r="BO221" i="3"/>
  <c r="BQ221" i="3" s="1"/>
  <c r="BN221" i="3"/>
  <c r="BP221" i="3" s="1"/>
  <c r="BM221" i="3"/>
  <c r="BK221" i="3"/>
  <c r="BH221" i="3"/>
  <c r="BA221" i="3"/>
  <c r="AZ221" i="3"/>
  <c r="AT221" i="3"/>
  <c r="AR221" i="3"/>
  <c r="BJ221" i="3" s="1"/>
  <c r="AE221" i="3"/>
  <c r="AD221" i="3"/>
  <c r="BF221" i="3" s="1"/>
  <c r="BG221" i="3" s="1"/>
  <c r="L221" i="3"/>
  <c r="K221" i="3"/>
  <c r="J221" i="3"/>
  <c r="H221" i="3"/>
  <c r="F221" i="3"/>
  <c r="BC221" i="3" s="1"/>
  <c r="A221" i="3"/>
  <c r="CG221" i="3" s="1"/>
  <c r="CD219" i="3"/>
  <c r="CC219" i="3"/>
  <c r="CB219" i="3"/>
  <c r="CA219" i="3"/>
  <c r="BZ219" i="3"/>
  <c r="BY219" i="3"/>
  <c r="BX219" i="3"/>
  <c r="BW219" i="3"/>
  <c r="BV219" i="3"/>
  <c r="BO219" i="3"/>
  <c r="BS219" i="3" s="1"/>
  <c r="BN219" i="3"/>
  <c r="BP219" i="3" s="1"/>
  <c r="BM219" i="3"/>
  <c r="BK219" i="3"/>
  <c r="BH219" i="3"/>
  <c r="BA219" i="3"/>
  <c r="AZ219" i="3"/>
  <c r="AR219" i="3"/>
  <c r="BJ219" i="3" s="1"/>
  <c r="AD219" i="3"/>
  <c r="BF219" i="3" s="1"/>
  <c r="BG219" i="3" s="1"/>
  <c r="L219" i="3"/>
  <c r="K219" i="3"/>
  <c r="J219" i="3"/>
  <c r="H219" i="3"/>
  <c r="F219" i="3"/>
  <c r="BC219" i="3" s="1"/>
  <c r="CD218" i="3"/>
  <c r="CC218" i="3"/>
  <c r="CB218" i="3"/>
  <c r="CA218" i="3"/>
  <c r="BZ218" i="3"/>
  <c r="BY218" i="3"/>
  <c r="BX218" i="3"/>
  <c r="BW218" i="3"/>
  <c r="BV218" i="3"/>
  <c r="BO218" i="3"/>
  <c r="BN218" i="3"/>
  <c r="BP218" i="3" s="1"/>
  <c r="BK218" i="3"/>
  <c r="BH218" i="3"/>
  <c r="BA218" i="3"/>
  <c r="AZ218" i="3"/>
  <c r="AR218" i="3"/>
  <c r="BJ218" i="3" s="1"/>
  <c r="BM218" i="3" s="1"/>
  <c r="AD218" i="3"/>
  <c r="BF218" i="3" s="1"/>
  <c r="BG218" i="3" s="1"/>
  <c r="L218" i="3"/>
  <c r="K218" i="3"/>
  <c r="J218" i="3"/>
  <c r="H218" i="3"/>
  <c r="F218" i="3"/>
  <c r="CD217" i="3"/>
  <c r="CC217" i="3"/>
  <c r="CB217" i="3"/>
  <c r="CA217" i="3"/>
  <c r="BZ217" i="3"/>
  <c r="BY217" i="3"/>
  <c r="BX217" i="3"/>
  <c r="BW217" i="3"/>
  <c r="BV217" i="3"/>
  <c r="BO217" i="3"/>
  <c r="BQ217" i="3" s="1"/>
  <c r="BN217" i="3"/>
  <c r="BP217" i="3" s="1"/>
  <c r="BK217" i="3"/>
  <c r="BH217" i="3"/>
  <c r="BA217" i="3"/>
  <c r="AZ217" i="3"/>
  <c r="AR217" i="3"/>
  <c r="BJ217" i="3" s="1"/>
  <c r="BM217" i="3" s="1"/>
  <c r="AD217" i="3"/>
  <c r="BF217" i="3" s="1"/>
  <c r="BG217" i="3" s="1"/>
  <c r="L217" i="3"/>
  <c r="K217" i="3"/>
  <c r="J217" i="3"/>
  <c r="H217" i="3"/>
  <c r="F217" i="3"/>
  <c r="BB217" i="3" s="1"/>
  <c r="CD216" i="3"/>
  <c r="CC216" i="3"/>
  <c r="CB216" i="3"/>
  <c r="CA216" i="3"/>
  <c r="BZ216" i="3"/>
  <c r="BY216" i="3"/>
  <c r="BX216" i="3"/>
  <c r="BW216" i="3"/>
  <c r="BV216" i="3"/>
  <c r="BO216" i="3"/>
  <c r="BQ216" i="3" s="1"/>
  <c r="BN216" i="3"/>
  <c r="BP216" i="3" s="1"/>
  <c r="BK216" i="3"/>
  <c r="BH216" i="3"/>
  <c r="BA216" i="3"/>
  <c r="AZ216" i="3"/>
  <c r="AR216" i="3"/>
  <c r="BJ216" i="3" s="1"/>
  <c r="BM216" i="3" s="1"/>
  <c r="AD216" i="3"/>
  <c r="BF216" i="3" s="1"/>
  <c r="BG216" i="3" s="1"/>
  <c r="L216" i="3"/>
  <c r="K216" i="3"/>
  <c r="J216" i="3"/>
  <c r="H216" i="3"/>
  <c r="F216" i="3"/>
  <c r="BC216" i="3" s="1"/>
  <c r="BU216" i="3" s="1"/>
  <c r="CD215" i="3"/>
  <c r="CC215" i="3"/>
  <c r="CB215" i="3"/>
  <c r="CA215" i="3"/>
  <c r="BZ215" i="3"/>
  <c r="BY215" i="3"/>
  <c r="BX215" i="3"/>
  <c r="BW215" i="3"/>
  <c r="BV215" i="3"/>
  <c r="BO215" i="3"/>
  <c r="BQ215" i="3" s="1"/>
  <c r="BN215" i="3"/>
  <c r="BP215" i="3" s="1"/>
  <c r="BK215" i="3"/>
  <c r="BH215" i="3"/>
  <c r="BA215" i="3"/>
  <c r="AZ215" i="3"/>
  <c r="AR215" i="3"/>
  <c r="BJ215" i="3" s="1"/>
  <c r="BM215" i="3" s="1"/>
  <c r="AD215" i="3"/>
  <c r="BF215" i="3" s="1"/>
  <c r="BG215" i="3" s="1"/>
  <c r="L215" i="3"/>
  <c r="K215" i="3"/>
  <c r="J215" i="3"/>
  <c r="H215" i="3"/>
  <c r="F215" i="3"/>
  <c r="BB215" i="3" s="1"/>
  <c r="CD214" i="3"/>
  <c r="CC214" i="3"/>
  <c r="CB214" i="3"/>
  <c r="CA214" i="3"/>
  <c r="BZ214" i="3"/>
  <c r="BY214" i="3"/>
  <c r="BX214" i="3"/>
  <c r="BW214" i="3"/>
  <c r="BV214" i="3"/>
  <c r="BO214" i="3"/>
  <c r="BN214" i="3"/>
  <c r="BP214" i="3" s="1"/>
  <c r="BK214" i="3"/>
  <c r="BH214" i="3"/>
  <c r="BA214" i="3"/>
  <c r="AZ214" i="3"/>
  <c r="AR214" i="3"/>
  <c r="BJ214" i="3" s="1"/>
  <c r="BM214" i="3" s="1"/>
  <c r="AD214" i="3"/>
  <c r="BF214" i="3" s="1"/>
  <c r="BG214" i="3" s="1"/>
  <c r="L214" i="3"/>
  <c r="K214" i="3"/>
  <c r="J214" i="3"/>
  <c r="H214" i="3"/>
  <c r="F214" i="3"/>
  <c r="BC214" i="3" s="1"/>
  <c r="BR214" i="3" s="1"/>
  <c r="CD213" i="3"/>
  <c r="CC213" i="3"/>
  <c r="CB213" i="3"/>
  <c r="CA213" i="3"/>
  <c r="BZ213" i="3"/>
  <c r="BY213" i="3"/>
  <c r="BX213" i="3"/>
  <c r="BW213" i="3"/>
  <c r="BV213" i="3"/>
  <c r="BO213" i="3"/>
  <c r="BN213" i="3"/>
  <c r="BP213" i="3" s="1"/>
  <c r="BK213" i="3"/>
  <c r="BH213" i="3"/>
  <c r="BA213" i="3"/>
  <c r="AZ213" i="3"/>
  <c r="AR213" i="3"/>
  <c r="BJ213" i="3" s="1"/>
  <c r="BM213" i="3" s="1"/>
  <c r="AD213" i="3"/>
  <c r="BF213" i="3" s="1"/>
  <c r="BG213" i="3" s="1"/>
  <c r="L213" i="3"/>
  <c r="K213" i="3"/>
  <c r="J213" i="3"/>
  <c r="H213" i="3"/>
  <c r="F213" i="3"/>
  <c r="BC213" i="3" s="1"/>
  <c r="BR213" i="3" s="1"/>
  <c r="CD212" i="3"/>
  <c r="CC212" i="3"/>
  <c r="CB212" i="3"/>
  <c r="CA212" i="3"/>
  <c r="BZ212" i="3"/>
  <c r="BY212" i="3"/>
  <c r="BX212" i="3"/>
  <c r="BW212" i="3"/>
  <c r="BV212" i="3"/>
  <c r="BO212" i="3"/>
  <c r="BS212" i="3" s="1"/>
  <c r="BN212" i="3"/>
  <c r="BP212" i="3" s="1"/>
  <c r="BM212" i="3"/>
  <c r="BK212" i="3"/>
  <c r="BH212" i="3"/>
  <c r="BA212" i="3"/>
  <c r="AZ212" i="3"/>
  <c r="AR212" i="3"/>
  <c r="BJ212" i="3" s="1"/>
  <c r="AD212" i="3"/>
  <c r="BF212" i="3" s="1"/>
  <c r="BG212" i="3" s="1"/>
  <c r="L212" i="3"/>
  <c r="K212" i="3"/>
  <c r="J212" i="3"/>
  <c r="H212" i="3"/>
  <c r="F212" i="3"/>
  <c r="CD211" i="3"/>
  <c r="CC211" i="3"/>
  <c r="CB211" i="3"/>
  <c r="CA211" i="3"/>
  <c r="BZ211" i="3"/>
  <c r="BY211" i="3"/>
  <c r="BX211" i="3"/>
  <c r="BW211" i="3"/>
  <c r="BV211" i="3"/>
  <c r="BO211" i="3"/>
  <c r="BN211" i="3"/>
  <c r="BP211" i="3" s="1"/>
  <c r="BM211" i="3"/>
  <c r="BK211" i="3"/>
  <c r="BH211" i="3"/>
  <c r="BA211" i="3"/>
  <c r="AZ211" i="3"/>
  <c r="AR211" i="3"/>
  <c r="BJ211" i="3" s="1"/>
  <c r="AD211" i="3"/>
  <c r="BF211" i="3" s="1"/>
  <c r="BG211" i="3" s="1"/>
  <c r="L211" i="3"/>
  <c r="K211" i="3"/>
  <c r="J211" i="3"/>
  <c r="H211" i="3"/>
  <c r="F211" i="3"/>
  <c r="BC211" i="3" s="1"/>
  <c r="BE211" i="3" s="1"/>
  <c r="CD210" i="3"/>
  <c r="CC210" i="3"/>
  <c r="CB210" i="3"/>
  <c r="CA210" i="3"/>
  <c r="BZ210" i="3"/>
  <c r="BY210" i="3"/>
  <c r="BX210" i="3"/>
  <c r="BW210" i="3"/>
  <c r="BV210" i="3"/>
  <c r="BO210" i="3"/>
  <c r="BN210" i="3"/>
  <c r="BP210" i="3" s="1"/>
  <c r="BK210" i="3"/>
  <c r="BH210" i="3"/>
  <c r="BA210" i="3"/>
  <c r="AZ210" i="3"/>
  <c r="AR210" i="3"/>
  <c r="BJ210" i="3" s="1"/>
  <c r="BM210" i="3" s="1"/>
  <c r="AD210" i="3"/>
  <c r="L210" i="3"/>
  <c r="K210" i="3"/>
  <c r="J210" i="3"/>
  <c r="H210" i="3"/>
  <c r="F210" i="3"/>
  <c r="CD209" i="3"/>
  <c r="CC209" i="3"/>
  <c r="CB209" i="3"/>
  <c r="CA209" i="3"/>
  <c r="BZ209" i="3"/>
  <c r="BY209" i="3"/>
  <c r="BX209" i="3"/>
  <c r="BW209" i="3"/>
  <c r="BV209" i="3"/>
  <c r="BO209" i="3"/>
  <c r="BQ209" i="3" s="1"/>
  <c r="BN209" i="3"/>
  <c r="BP209" i="3" s="1"/>
  <c r="BK209" i="3"/>
  <c r="BH209" i="3"/>
  <c r="BA209" i="3"/>
  <c r="AZ209" i="3"/>
  <c r="AR209" i="3"/>
  <c r="BJ209" i="3" s="1"/>
  <c r="BM209" i="3" s="1"/>
  <c r="AD209" i="3"/>
  <c r="BF209" i="3" s="1"/>
  <c r="BG209" i="3" s="1"/>
  <c r="L209" i="3"/>
  <c r="K209" i="3"/>
  <c r="J209" i="3"/>
  <c r="H209" i="3"/>
  <c r="F209" i="3"/>
  <c r="BB209" i="3" s="1"/>
  <c r="CD208" i="3"/>
  <c r="CC208" i="3"/>
  <c r="CB208" i="3"/>
  <c r="CA208" i="3"/>
  <c r="BZ208" i="3"/>
  <c r="BY208" i="3"/>
  <c r="BX208" i="3"/>
  <c r="BW208" i="3"/>
  <c r="BV208" i="3"/>
  <c r="BO208" i="3"/>
  <c r="BQ208" i="3" s="1"/>
  <c r="BN208" i="3"/>
  <c r="BP208" i="3" s="1"/>
  <c r="BK208" i="3"/>
  <c r="BH208" i="3"/>
  <c r="BA208" i="3"/>
  <c r="AZ208" i="3"/>
  <c r="AR208" i="3"/>
  <c r="BJ208" i="3" s="1"/>
  <c r="BM208" i="3" s="1"/>
  <c r="AD208" i="3"/>
  <c r="BF208" i="3" s="1"/>
  <c r="BG208" i="3" s="1"/>
  <c r="L208" i="3"/>
  <c r="K208" i="3"/>
  <c r="J208" i="3"/>
  <c r="H208" i="3"/>
  <c r="F208" i="3"/>
  <c r="BC208" i="3" s="1"/>
  <c r="CD207" i="3"/>
  <c r="CC207" i="3"/>
  <c r="CB207" i="3"/>
  <c r="CA207" i="3"/>
  <c r="BZ207" i="3"/>
  <c r="BY207" i="3"/>
  <c r="BX207" i="3"/>
  <c r="BW207" i="3"/>
  <c r="BV207" i="3"/>
  <c r="BO207" i="3"/>
  <c r="BN207" i="3"/>
  <c r="BP207" i="3" s="1"/>
  <c r="BK207" i="3"/>
  <c r="BH207" i="3"/>
  <c r="BA207" i="3"/>
  <c r="AZ207" i="3"/>
  <c r="AR207" i="3"/>
  <c r="BJ207" i="3" s="1"/>
  <c r="BM207" i="3" s="1"/>
  <c r="AD207" i="3"/>
  <c r="BF207" i="3" s="1"/>
  <c r="BG207" i="3" s="1"/>
  <c r="L207" i="3"/>
  <c r="K207" i="3"/>
  <c r="J207" i="3"/>
  <c r="H207" i="3"/>
  <c r="F207" i="3"/>
  <c r="BB207" i="3" s="1"/>
  <c r="CD206" i="3"/>
  <c r="CC206" i="3"/>
  <c r="CB206" i="3"/>
  <c r="CA206" i="3"/>
  <c r="BZ206" i="3"/>
  <c r="BY206" i="3"/>
  <c r="BX206" i="3"/>
  <c r="BW206" i="3"/>
  <c r="BV206" i="3"/>
  <c r="BO206" i="3"/>
  <c r="BQ206" i="3" s="1"/>
  <c r="BN206" i="3"/>
  <c r="BP206" i="3" s="1"/>
  <c r="BK206" i="3"/>
  <c r="BH206" i="3"/>
  <c r="BA206" i="3"/>
  <c r="AZ206" i="3"/>
  <c r="AR206" i="3"/>
  <c r="BJ206" i="3" s="1"/>
  <c r="BM206" i="3" s="1"/>
  <c r="AD206" i="3"/>
  <c r="BF206" i="3" s="1"/>
  <c r="BG206" i="3" s="1"/>
  <c r="L206" i="3"/>
  <c r="K206" i="3"/>
  <c r="J206" i="3"/>
  <c r="H206" i="3"/>
  <c r="F206" i="3"/>
  <c r="BB206" i="3" s="1"/>
  <c r="CD203" i="3"/>
  <c r="CC203" i="3"/>
  <c r="CB203" i="3"/>
  <c r="CA203" i="3"/>
  <c r="BZ203" i="3"/>
  <c r="BY203" i="3"/>
  <c r="BX203" i="3"/>
  <c r="BW203" i="3"/>
  <c r="BV203" i="3"/>
  <c r="BO203" i="3"/>
  <c r="BN203" i="3"/>
  <c r="BP203" i="3" s="1"/>
  <c r="BK203" i="3"/>
  <c r="BH203" i="3"/>
  <c r="BA203" i="3"/>
  <c r="AZ203" i="3"/>
  <c r="AR203" i="3"/>
  <c r="BJ203" i="3" s="1"/>
  <c r="BM203" i="3" s="1"/>
  <c r="AD203" i="3"/>
  <c r="BF203" i="3" s="1"/>
  <c r="BG203" i="3" s="1"/>
  <c r="L203" i="3"/>
  <c r="K203" i="3"/>
  <c r="J203" i="3"/>
  <c r="H203" i="3"/>
  <c r="F203" i="3"/>
  <c r="BC203" i="3" s="1"/>
  <c r="BE203" i="3" s="1"/>
  <c r="CD200" i="3"/>
  <c r="CC200" i="3"/>
  <c r="CB200" i="3"/>
  <c r="CA200" i="3"/>
  <c r="BZ200" i="3"/>
  <c r="BY200" i="3"/>
  <c r="BX200" i="3"/>
  <c r="BW200" i="3"/>
  <c r="BV200" i="3"/>
  <c r="BO200" i="3"/>
  <c r="BN200" i="3"/>
  <c r="BP200" i="3" s="1"/>
  <c r="BM200" i="3"/>
  <c r="BK200" i="3"/>
  <c r="BH200" i="3"/>
  <c r="BA200" i="3"/>
  <c r="AZ200" i="3"/>
  <c r="AR200" i="3"/>
  <c r="BJ200" i="3" s="1"/>
  <c r="AD200" i="3"/>
  <c r="L200" i="3"/>
  <c r="K200" i="3"/>
  <c r="J200" i="3"/>
  <c r="H200" i="3"/>
  <c r="F200" i="3"/>
  <c r="CD199" i="3"/>
  <c r="CC199" i="3"/>
  <c r="CB199" i="3"/>
  <c r="CA199" i="3"/>
  <c r="BZ199" i="3"/>
  <c r="BY199" i="3"/>
  <c r="BX199" i="3"/>
  <c r="BW199" i="3"/>
  <c r="BV199" i="3"/>
  <c r="BO199" i="3"/>
  <c r="BQ199" i="3" s="1"/>
  <c r="BN199" i="3"/>
  <c r="BP199" i="3" s="1"/>
  <c r="BK199" i="3"/>
  <c r="BH199" i="3"/>
  <c r="BA199" i="3"/>
  <c r="AZ199" i="3"/>
  <c r="AR199" i="3"/>
  <c r="BJ199" i="3" s="1"/>
  <c r="BM199" i="3" s="1"/>
  <c r="AD199" i="3"/>
  <c r="BF199" i="3" s="1"/>
  <c r="BG199" i="3" s="1"/>
  <c r="L199" i="3"/>
  <c r="K199" i="3"/>
  <c r="J199" i="3"/>
  <c r="H199" i="3"/>
  <c r="F199" i="3"/>
  <c r="BB199" i="3" s="1"/>
  <c r="CD198" i="3"/>
  <c r="CC198" i="3"/>
  <c r="CB198" i="3"/>
  <c r="CA198" i="3"/>
  <c r="BZ198" i="3"/>
  <c r="BY198" i="3"/>
  <c r="BX198" i="3"/>
  <c r="BW198" i="3"/>
  <c r="BV198" i="3"/>
  <c r="BO198" i="3"/>
  <c r="BQ198" i="3" s="1"/>
  <c r="BN198" i="3"/>
  <c r="BP198" i="3" s="1"/>
  <c r="BK198" i="3"/>
  <c r="BH198" i="3"/>
  <c r="BA198" i="3"/>
  <c r="AZ198" i="3"/>
  <c r="AR198" i="3"/>
  <c r="BJ198" i="3" s="1"/>
  <c r="BM198" i="3" s="1"/>
  <c r="AD198" i="3"/>
  <c r="L198" i="3"/>
  <c r="K198" i="3"/>
  <c r="J198" i="3"/>
  <c r="H198" i="3"/>
  <c r="F198" i="3"/>
  <c r="BC198" i="3" s="1"/>
  <c r="CD197" i="3"/>
  <c r="CC197" i="3"/>
  <c r="CB197" i="3"/>
  <c r="CA197" i="3"/>
  <c r="BZ197" i="3"/>
  <c r="BY197" i="3"/>
  <c r="BX197" i="3"/>
  <c r="BW197" i="3"/>
  <c r="BV197" i="3"/>
  <c r="BO197" i="3"/>
  <c r="BQ197" i="3" s="1"/>
  <c r="BN197" i="3"/>
  <c r="BP197" i="3" s="1"/>
  <c r="BK197" i="3"/>
  <c r="BH197" i="3"/>
  <c r="BA197" i="3"/>
  <c r="AZ197" i="3"/>
  <c r="AR197" i="3"/>
  <c r="BJ197" i="3" s="1"/>
  <c r="BM197" i="3" s="1"/>
  <c r="AD197" i="3"/>
  <c r="BF197" i="3" s="1"/>
  <c r="BG197" i="3" s="1"/>
  <c r="L197" i="3"/>
  <c r="K197" i="3"/>
  <c r="J197" i="3"/>
  <c r="H197" i="3"/>
  <c r="F197" i="3"/>
  <c r="BB197" i="3" s="1"/>
  <c r="CD196" i="3"/>
  <c r="CC196" i="3"/>
  <c r="CB196" i="3"/>
  <c r="CA196" i="3"/>
  <c r="BZ196" i="3"/>
  <c r="BY196" i="3"/>
  <c r="BX196" i="3"/>
  <c r="BW196" i="3"/>
  <c r="BV196" i="3"/>
  <c r="BO196" i="3"/>
  <c r="BQ196" i="3" s="1"/>
  <c r="BN196" i="3"/>
  <c r="BP196" i="3" s="1"/>
  <c r="BM196" i="3"/>
  <c r="BK196" i="3"/>
  <c r="BH196" i="3"/>
  <c r="BA196" i="3"/>
  <c r="AZ196" i="3"/>
  <c r="AT196" i="3"/>
  <c r="AR196" i="3"/>
  <c r="BJ196" i="3" s="1"/>
  <c r="AE196" i="3"/>
  <c r="AD196" i="3"/>
  <c r="BF196" i="3" s="1"/>
  <c r="BG196" i="3" s="1"/>
  <c r="L196" i="3"/>
  <c r="K196" i="3"/>
  <c r="J196" i="3"/>
  <c r="H196" i="3"/>
  <c r="F196" i="3"/>
  <c r="BC196" i="3" s="1"/>
  <c r="A196" i="3"/>
  <c r="CG196" i="3" s="1"/>
  <c r="CD194" i="3"/>
  <c r="CC194" i="3"/>
  <c r="CB194" i="3"/>
  <c r="CA194" i="3"/>
  <c r="BZ194" i="3"/>
  <c r="BY194" i="3"/>
  <c r="BX194" i="3"/>
  <c r="BW194" i="3"/>
  <c r="BV194" i="3"/>
  <c r="BO194" i="3"/>
  <c r="BS194" i="3" s="1"/>
  <c r="BN194" i="3"/>
  <c r="BP194" i="3" s="1"/>
  <c r="BM194" i="3"/>
  <c r="BK194" i="3"/>
  <c r="BH194" i="3"/>
  <c r="BA194" i="3"/>
  <c r="AZ194" i="3"/>
  <c r="AR194" i="3"/>
  <c r="BJ194" i="3" s="1"/>
  <c r="AD194" i="3"/>
  <c r="BF194" i="3" s="1"/>
  <c r="BG194" i="3" s="1"/>
  <c r="L194" i="3"/>
  <c r="K194" i="3"/>
  <c r="J194" i="3"/>
  <c r="H194" i="3"/>
  <c r="F194" i="3"/>
  <c r="BC194" i="3" s="1"/>
  <c r="BR194" i="3" s="1"/>
  <c r="CD193" i="3"/>
  <c r="CC193" i="3"/>
  <c r="CB193" i="3"/>
  <c r="CA193" i="3"/>
  <c r="BZ193" i="3"/>
  <c r="BY193" i="3"/>
  <c r="BX193" i="3"/>
  <c r="BW193" i="3"/>
  <c r="BV193" i="3"/>
  <c r="BO193" i="3"/>
  <c r="BQ193" i="3" s="1"/>
  <c r="BN193" i="3"/>
  <c r="BP193" i="3" s="1"/>
  <c r="BK193" i="3"/>
  <c r="BH193" i="3"/>
  <c r="BA193" i="3"/>
  <c r="AZ193" i="3"/>
  <c r="AR193" i="3"/>
  <c r="BJ193" i="3" s="1"/>
  <c r="BM193" i="3" s="1"/>
  <c r="AD193" i="3"/>
  <c r="BF193" i="3" s="1"/>
  <c r="BG193" i="3" s="1"/>
  <c r="L193" i="3"/>
  <c r="K193" i="3"/>
  <c r="J193" i="3"/>
  <c r="H193" i="3"/>
  <c r="F193" i="3"/>
  <c r="CD192" i="3"/>
  <c r="CC192" i="3"/>
  <c r="CB192" i="3"/>
  <c r="CA192" i="3"/>
  <c r="BZ192" i="3"/>
  <c r="BY192" i="3"/>
  <c r="BX192" i="3"/>
  <c r="BW192" i="3"/>
  <c r="BV192" i="3"/>
  <c r="BO192" i="3"/>
  <c r="BN192" i="3"/>
  <c r="BP192" i="3" s="1"/>
  <c r="BK192" i="3"/>
  <c r="BH192" i="3"/>
  <c r="BA192" i="3"/>
  <c r="AZ192" i="3"/>
  <c r="AR192" i="3"/>
  <c r="AD192" i="3"/>
  <c r="BF192" i="3" s="1"/>
  <c r="BG192" i="3" s="1"/>
  <c r="L192" i="3"/>
  <c r="K192" i="3"/>
  <c r="J192" i="3"/>
  <c r="H192" i="3"/>
  <c r="F192" i="3"/>
  <c r="BC192" i="3" s="1"/>
  <c r="BU192" i="3" s="1"/>
  <c r="CD191" i="3"/>
  <c r="CC191" i="3"/>
  <c r="CB191" i="3"/>
  <c r="CA191" i="3"/>
  <c r="BZ191" i="3"/>
  <c r="BY191" i="3"/>
  <c r="BX191" i="3"/>
  <c r="BW191" i="3"/>
  <c r="BV191" i="3"/>
  <c r="BO191" i="3"/>
  <c r="BN191" i="3"/>
  <c r="BP191" i="3" s="1"/>
  <c r="BK191" i="3"/>
  <c r="BH191" i="3"/>
  <c r="BA191" i="3"/>
  <c r="AZ191" i="3"/>
  <c r="AR191" i="3"/>
  <c r="BJ191" i="3" s="1"/>
  <c r="BM191" i="3" s="1"/>
  <c r="AD191" i="3"/>
  <c r="L191" i="3"/>
  <c r="K191" i="3"/>
  <c r="J191" i="3"/>
  <c r="H191" i="3"/>
  <c r="F191" i="3"/>
  <c r="CD190" i="3"/>
  <c r="CC190" i="3"/>
  <c r="CB190" i="3"/>
  <c r="CA190" i="3"/>
  <c r="BZ190" i="3"/>
  <c r="BY190" i="3"/>
  <c r="BX190" i="3"/>
  <c r="BW190" i="3"/>
  <c r="BV190" i="3"/>
  <c r="BO190" i="3"/>
  <c r="BQ190" i="3" s="1"/>
  <c r="BN190" i="3"/>
  <c r="BP190" i="3" s="1"/>
  <c r="BK190" i="3"/>
  <c r="BH190" i="3"/>
  <c r="BA190" i="3"/>
  <c r="AZ190" i="3"/>
  <c r="AR190" i="3"/>
  <c r="BJ190" i="3" s="1"/>
  <c r="BM190" i="3" s="1"/>
  <c r="AD190" i="3"/>
  <c r="BF190" i="3" s="1"/>
  <c r="BG190" i="3" s="1"/>
  <c r="L190" i="3"/>
  <c r="K190" i="3"/>
  <c r="J190" i="3"/>
  <c r="H190" i="3"/>
  <c r="F190" i="3"/>
  <c r="BB190" i="3" s="1"/>
  <c r="CD189" i="3"/>
  <c r="CC189" i="3"/>
  <c r="CB189" i="3"/>
  <c r="CA189" i="3"/>
  <c r="BZ189" i="3"/>
  <c r="BY189" i="3"/>
  <c r="BX189" i="3"/>
  <c r="BW189" i="3"/>
  <c r="BV189" i="3"/>
  <c r="BO189" i="3"/>
  <c r="BN189" i="3"/>
  <c r="BP189" i="3" s="1"/>
  <c r="BK189" i="3"/>
  <c r="BH189" i="3"/>
  <c r="BA189" i="3"/>
  <c r="AZ189" i="3"/>
  <c r="AR189" i="3"/>
  <c r="BJ189" i="3" s="1"/>
  <c r="BM189" i="3" s="1"/>
  <c r="AD189" i="3"/>
  <c r="L189" i="3"/>
  <c r="K189" i="3"/>
  <c r="J189" i="3"/>
  <c r="H189" i="3"/>
  <c r="F189" i="3"/>
  <c r="BC189" i="3" s="1"/>
  <c r="BD189" i="3" s="1"/>
  <c r="CD188" i="3"/>
  <c r="CC188" i="3"/>
  <c r="CB188" i="3"/>
  <c r="CA188" i="3"/>
  <c r="BZ188" i="3"/>
  <c r="BY188" i="3"/>
  <c r="BX188" i="3"/>
  <c r="BW188" i="3"/>
  <c r="BV188" i="3"/>
  <c r="BO188" i="3"/>
  <c r="BN188" i="3"/>
  <c r="BP188" i="3" s="1"/>
  <c r="BK188" i="3"/>
  <c r="BH188" i="3"/>
  <c r="BA188" i="3"/>
  <c r="AZ188" i="3"/>
  <c r="AR188" i="3"/>
  <c r="BJ188" i="3" s="1"/>
  <c r="BM188" i="3" s="1"/>
  <c r="AD188" i="3"/>
  <c r="BF188" i="3" s="1"/>
  <c r="BG188" i="3" s="1"/>
  <c r="L188" i="3"/>
  <c r="K188" i="3"/>
  <c r="J188" i="3"/>
  <c r="H188" i="3"/>
  <c r="F188" i="3"/>
  <c r="BB188" i="3" s="1"/>
  <c r="CD187" i="3"/>
  <c r="CC187" i="3"/>
  <c r="CB187" i="3"/>
  <c r="CA187" i="3"/>
  <c r="BZ187" i="3"/>
  <c r="BY187" i="3"/>
  <c r="BX187" i="3"/>
  <c r="BW187" i="3"/>
  <c r="BV187" i="3"/>
  <c r="BO187" i="3"/>
  <c r="BQ187" i="3" s="1"/>
  <c r="BN187" i="3"/>
  <c r="BP187" i="3" s="1"/>
  <c r="BK187" i="3"/>
  <c r="BH187" i="3"/>
  <c r="BA187" i="3"/>
  <c r="AZ187" i="3"/>
  <c r="AR187" i="3"/>
  <c r="BJ187" i="3" s="1"/>
  <c r="BM187" i="3" s="1"/>
  <c r="AD187" i="3"/>
  <c r="BF187" i="3" s="1"/>
  <c r="BG187" i="3" s="1"/>
  <c r="L187" i="3"/>
  <c r="K187" i="3"/>
  <c r="J187" i="3"/>
  <c r="H187" i="3"/>
  <c r="F187" i="3"/>
  <c r="BC187" i="3" s="1"/>
  <c r="BE187" i="3" s="1"/>
  <c r="CD186" i="3"/>
  <c r="CC186" i="3"/>
  <c r="CB186" i="3"/>
  <c r="CA186" i="3"/>
  <c r="BZ186" i="3"/>
  <c r="BY186" i="3"/>
  <c r="BX186" i="3"/>
  <c r="BW186" i="3"/>
  <c r="BV186" i="3"/>
  <c r="BO186" i="3"/>
  <c r="BQ186" i="3" s="1"/>
  <c r="BN186" i="3"/>
  <c r="BP186" i="3" s="1"/>
  <c r="BK186" i="3"/>
  <c r="BH186" i="3"/>
  <c r="BA186" i="3"/>
  <c r="AZ186" i="3"/>
  <c r="AR186" i="3"/>
  <c r="AD186" i="3"/>
  <c r="L186" i="3"/>
  <c r="K186" i="3"/>
  <c r="J186" i="3"/>
  <c r="H186" i="3"/>
  <c r="F186" i="3"/>
  <c r="BC186" i="3" s="1"/>
  <c r="BT186" i="3" s="1"/>
  <c r="CD185" i="3"/>
  <c r="CC185" i="3"/>
  <c r="CB185" i="3"/>
  <c r="CA185" i="3"/>
  <c r="BZ185" i="3"/>
  <c r="BY185" i="3"/>
  <c r="BX185" i="3"/>
  <c r="BW185" i="3"/>
  <c r="BV185" i="3"/>
  <c r="BO185" i="3"/>
  <c r="BQ185" i="3" s="1"/>
  <c r="BN185" i="3"/>
  <c r="BP185" i="3" s="1"/>
  <c r="BM185" i="3"/>
  <c r="BK185" i="3"/>
  <c r="BH185" i="3"/>
  <c r="BA185" i="3"/>
  <c r="AZ185" i="3"/>
  <c r="AT185" i="3"/>
  <c r="AR185" i="3"/>
  <c r="BJ185" i="3" s="1"/>
  <c r="AE185" i="3"/>
  <c r="AD185" i="3"/>
  <c r="BF185" i="3" s="1"/>
  <c r="BG185" i="3" s="1"/>
  <c r="L185" i="3"/>
  <c r="K185" i="3"/>
  <c r="J185" i="3"/>
  <c r="H185" i="3"/>
  <c r="F185" i="3"/>
  <c r="BB185" i="3" s="1"/>
  <c r="CE185" i="3" s="1"/>
  <c r="A185" i="3"/>
  <c r="CG185" i="3" s="1"/>
  <c r="CD183" i="3"/>
  <c r="CC183" i="3"/>
  <c r="CB183" i="3"/>
  <c r="CA183" i="3"/>
  <c r="BZ183" i="3"/>
  <c r="BY183" i="3"/>
  <c r="BX183" i="3"/>
  <c r="BW183" i="3"/>
  <c r="BV183" i="3"/>
  <c r="BO183" i="3"/>
  <c r="BN183" i="3"/>
  <c r="BP183" i="3" s="1"/>
  <c r="BM183" i="3"/>
  <c r="BK183" i="3"/>
  <c r="BH183" i="3"/>
  <c r="BA183" i="3"/>
  <c r="AZ183" i="3"/>
  <c r="AR183" i="3"/>
  <c r="BJ183" i="3" s="1"/>
  <c r="AD183" i="3"/>
  <c r="BF183" i="3" s="1"/>
  <c r="BG183" i="3" s="1"/>
  <c r="L183" i="3"/>
  <c r="K183" i="3"/>
  <c r="J183" i="3"/>
  <c r="H183" i="3"/>
  <c r="F183" i="3"/>
  <c r="BC183" i="3" s="1"/>
  <c r="BE183" i="3" s="1"/>
  <c r="CD182" i="3"/>
  <c r="CC182" i="3"/>
  <c r="CB182" i="3"/>
  <c r="CA182" i="3"/>
  <c r="BZ182" i="3"/>
  <c r="BY182" i="3"/>
  <c r="BX182" i="3"/>
  <c r="BW182" i="3"/>
  <c r="BV182" i="3"/>
  <c r="BO182" i="3"/>
  <c r="BQ182" i="3" s="1"/>
  <c r="BN182" i="3"/>
  <c r="BP182" i="3" s="1"/>
  <c r="BK182" i="3"/>
  <c r="BH182" i="3"/>
  <c r="BA182" i="3"/>
  <c r="AZ182" i="3"/>
  <c r="AR182" i="3"/>
  <c r="BJ182" i="3" s="1"/>
  <c r="BM182" i="3" s="1"/>
  <c r="AD182" i="3"/>
  <c r="BF182" i="3" s="1"/>
  <c r="BG182" i="3" s="1"/>
  <c r="L182" i="3"/>
  <c r="K182" i="3"/>
  <c r="J182" i="3"/>
  <c r="H182" i="3"/>
  <c r="F182" i="3"/>
  <c r="BB182" i="3" s="1"/>
  <c r="CD181" i="3"/>
  <c r="CC181" i="3"/>
  <c r="CB181" i="3"/>
  <c r="CA181" i="3"/>
  <c r="BZ181" i="3"/>
  <c r="BY181" i="3"/>
  <c r="BX181" i="3"/>
  <c r="BW181" i="3"/>
  <c r="BV181" i="3"/>
  <c r="BO181" i="3"/>
  <c r="BQ181" i="3" s="1"/>
  <c r="BN181" i="3"/>
  <c r="BP181" i="3" s="1"/>
  <c r="BK181" i="3"/>
  <c r="BH181" i="3"/>
  <c r="BA181" i="3"/>
  <c r="AZ181" i="3"/>
  <c r="AR181" i="3"/>
  <c r="BJ181" i="3" s="1"/>
  <c r="BM181" i="3" s="1"/>
  <c r="AD181" i="3"/>
  <c r="BF181" i="3" s="1"/>
  <c r="BG181" i="3" s="1"/>
  <c r="L181" i="3"/>
  <c r="K181" i="3"/>
  <c r="J181" i="3"/>
  <c r="H181" i="3"/>
  <c r="F181" i="3"/>
  <c r="BC181" i="3" s="1"/>
  <c r="CD180" i="3"/>
  <c r="CC180" i="3"/>
  <c r="CB180" i="3"/>
  <c r="CA180" i="3"/>
  <c r="BZ180" i="3"/>
  <c r="BY180" i="3"/>
  <c r="BX180" i="3"/>
  <c r="BW180" i="3"/>
  <c r="BV180" i="3"/>
  <c r="BO180" i="3"/>
  <c r="BN180" i="3"/>
  <c r="BP180" i="3" s="1"/>
  <c r="BK180" i="3"/>
  <c r="BH180" i="3"/>
  <c r="BA180" i="3"/>
  <c r="AZ180" i="3"/>
  <c r="AR180" i="3"/>
  <c r="BJ180" i="3" s="1"/>
  <c r="BM180" i="3" s="1"/>
  <c r="AD180" i="3"/>
  <c r="BF180" i="3" s="1"/>
  <c r="BG180" i="3" s="1"/>
  <c r="L180" i="3"/>
  <c r="K180" i="3"/>
  <c r="J180" i="3"/>
  <c r="H180" i="3"/>
  <c r="F180" i="3"/>
  <c r="BC180" i="3" s="1"/>
  <c r="BT180" i="3" s="1"/>
  <c r="CD179" i="3"/>
  <c r="CC179" i="3"/>
  <c r="CB179" i="3"/>
  <c r="CA179" i="3"/>
  <c r="BZ179" i="3"/>
  <c r="BY179" i="3"/>
  <c r="BX179" i="3"/>
  <c r="BW179" i="3"/>
  <c r="BV179" i="3"/>
  <c r="BO179" i="3"/>
  <c r="BN179" i="3"/>
  <c r="BP179" i="3" s="1"/>
  <c r="BK179" i="3"/>
  <c r="BH179" i="3"/>
  <c r="BA179" i="3"/>
  <c r="AZ179" i="3"/>
  <c r="AR179" i="3"/>
  <c r="BJ179" i="3" s="1"/>
  <c r="BM179" i="3" s="1"/>
  <c r="AD179" i="3"/>
  <c r="BF179" i="3" s="1"/>
  <c r="BG179" i="3" s="1"/>
  <c r="L179" i="3"/>
  <c r="K179" i="3"/>
  <c r="J179" i="3"/>
  <c r="H179" i="3"/>
  <c r="F179" i="3"/>
  <c r="BC179" i="3" s="1"/>
  <c r="CD178" i="3"/>
  <c r="CC178" i="3"/>
  <c r="CB178" i="3"/>
  <c r="CA178" i="3"/>
  <c r="BZ178" i="3"/>
  <c r="BY178" i="3"/>
  <c r="BX178" i="3"/>
  <c r="BW178" i="3"/>
  <c r="BV178" i="3"/>
  <c r="BO178" i="3"/>
  <c r="BQ178" i="3" s="1"/>
  <c r="BN178" i="3"/>
  <c r="BP178" i="3" s="1"/>
  <c r="BK178" i="3"/>
  <c r="BH178" i="3"/>
  <c r="BA178" i="3"/>
  <c r="AZ178" i="3"/>
  <c r="AR178" i="3"/>
  <c r="BJ178" i="3" s="1"/>
  <c r="BM178" i="3" s="1"/>
  <c r="AD178" i="3"/>
  <c r="BF178" i="3" s="1"/>
  <c r="BG178" i="3" s="1"/>
  <c r="L178" i="3"/>
  <c r="K178" i="3"/>
  <c r="J178" i="3"/>
  <c r="H178" i="3"/>
  <c r="F178" i="3"/>
  <c r="BB178" i="3" s="1"/>
  <c r="CD177" i="3"/>
  <c r="CC177" i="3"/>
  <c r="CB177" i="3"/>
  <c r="CA177" i="3"/>
  <c r="BZ177" i="3"/>
  <c r="BY177" i="3"/>
  <c r="BX177" i="3"/>
  <c r="BW177" i="3"/>
  <c r="BV177" i="3"/>
  <c r="BO177" i="3"/>
  <c r="BQ177" i="3" s="1"/>
  <c r="BN177" i="3"/>
  <c r="BP177" i="3" s="1"/>
  <c r="BM177" i="3"/>
  <c r="BK177" i="3"/>
  <c r="BH177" i="3"/>
  <c r="BA177" i="3"/>
  <c r="AZ177" i="3"/>
  <c r="AT177" i="3"/>
  <c r="AR177" i="3"/>
  <c r="BJ177" i="3" s="1"/>
  <c r="AE177" i="3"/>
  <c r="AD177" i="3"/>
  <c r="BF177" i="3" s="1"/>
  <c r="BG177" i="3" s="1"/>
  <c r="L177" i="3"/>
  <c r="K177" i="3"/>
  <c r="J177" i="3"/>
  <c r="H177" i="3"/>
  <c r="F177" i="3"/>
  <c r="BC177" i="3" s="1"/>
  <c r="A177" i="3"/>
  <c r="CG177" i="3" s="1"/>
  <c r="CD175" i="3"/>
  <c r="CC175" i="3"/>
  <c r="CB175" i="3"/>
  <c r="CA175" i="3"/>
  <c r="BZ175" i="3"/>
  <c r="BY175" i="3"/>
  <c r="BX175" i="3"/>
  <c r="BW175" i="3"/>
  <c r="BV175" i="3"/>
  <c r="BO175" i="3"/>
  <c r="BS175" i="3" s="1"/>
  <c r="BN175" i="3"/>
  <c r="BP175" i="3" s="1"/>
  <c r="BM175" i="3"/>
  <c r="BK175" i="3"/>
  <c r="BH175" i="3"/>
  <c r="BA175" i="3"/>
  <c r="AZ175" i="3"/>
  <c r="AR175" i="3"/>
  <c r="BJ175" i="3" s="1"/>
  <c r="AD175" i="3"/>
  <c r="BF175" i="3" s="1"/>
  <c r="BG175" i="3" s="1"/>
  <c r="L175" i="3"/>
  <c r="K175" i="3"/>
  <c r="J175" i="3"/>
  <c r="H175" i="3"/>
  <c r="F175" i="3"/>
  <c r="BB175" i="3" s="1"/>
  <c r="CD174" i="3"/>
  <c r="CC174" i="3"/>
  <c r="CB174" i="3"/>
  <c r="CA174" i="3"/>
  <c r="BZ174" i="3"/>
  <c r="BY174" i="3"/>
  <c r="BX174" i="3"/>
  <c r="BW174" i="3"/>
  <c r="BV174" i="3"/>
  <c r="BO174" i="3"/>
  <c r="BN174" i="3"/>
  <c r="BP174" i="3" s="1"/>
  <c r="BK174" i="3"/>
  <c r="BH174" i="3"/>
  <c r="BA174" i="3"/>
  <c r="AZ174" i="3"/>
  <c r="AR174" i="3"/>
  <c r="BJ174" i="3" s="1"/>
  <c r="BM174" i="3" s="1"/>
  <c r="AD174" i="3"/>
  <c r="BF174" i="3" s="1"/>
  <c r="BG174" i="3" s="1"/>
  <c r="L174" i="3"/>
  <c r="K174" i="3"/>
  <c r="J174" i="3"/>
  <c r="H174" i="3"/>
  <c r="F174" i="3"/>
  <c r="BC174" i="3" s="1"/>
  <c r="CD173" i="3"/>
  <c r="CC173" i="3"/>
  <c r="CB173" i="3"/>
  <c r="CA173" i="3"/>
  <c r="BZ173" i="3"/>
  <c r="BY173" i="3"/>
  <c r="BX173" i="3"/>
  <c r="BW173" i="3"/>
  <c r="BV173" i="3"/>
  <c r="BO173" i="3"/>
  <c r="BN173" i="3"/>
  <c r="BP173" i="3" s="1"/>
  <c r="BK173" i="3"/>
  <c r="BH173" i="3"/>
  <c r="BA173" i="3"/>
  <c r="AZ173" i="3"/>
  <c r="AR173" i="3"/>
  <c r="BJ173" i="3" s="1"/>
  <c r="BM173" i="3" s="1"/>
  <c r="AD173" i="3"/>
  <c r="BF173" i="3" s="1"/>
  <c r="BG173" i="3" s="1"/>
  <c r="L173" i="3"/>
  <c r="K173" i="3"/>
  <c r="J173" i="3"/>
  <c r="H173" i="3"/>
  <c r="F173" i="3"/>
  <c r="BC173" i="3" s="1"/>
  <c r="BU173" i="3" s="1"/>
  <c r="CD172" i="3"/>
  <c r="CC172" i="3"/>
  <c r="CB172" i="3"/>
  <c r="CA172" i="3"/>
  <c r="BZ172" i="3"/>
  <c r="BY172" i="3"/>
  <c r="BX172" i="3"/>
  <c r="BW172" i="3"/>
  <c r="BV172" i="3"/>
  <c r="BO172" i="3"/>
  <c r="BN172" i="3"/>
  <c r="BP172" i="3" s="1"/>
  <c r="BK172" i="3"/>
  <c r="BH172" i="3"/>
  <c r="BA172" i="3"/>
  <c r="AZ172" i="3"/>
  <c r="AR172" i="3"/>
  <c r="BJ172" i="3" s="1"/>
  <c r="BM172" i="3" s="1"/>
  <c r="AD172" i="3"/>
  <c r="BF172" i="3" s="1"/>
  <c r="BG172" i="3" s="1"/>
  <c r="L172" i="3"/>
  <c r="K172" i="3"/>
  <c r="J172" i="3"/>
  <c r="H172" i="3"/>
  <c r="F172" i="3"/>
  <c r="BC172" i="3" s="1"/>
  <c r="CD171" i="3"/>
  <c r="CC171" i="3"/>
  <c r="CB171" i="3"/>
  <c r="CA171" i="3"/>
  <c r="BZ171" i="3"/>
  <c r="BY171" i="3"/>
  <c r="BX171" i="3"/>
  <c r="BW171" i="3"/>
  <c r="BV171" i="3"/>
  <c r="BO171" i="3"/>
  <c r="BN171" i="3"/>
  <c r="BP171" i="3" s="1"/>
  <c r="BK171" i="3"/>
  <c r="BH171" i="3"/>
  <c r="BA171" i="3"/>
  <c r="AZ171" i="3"/>
  <c r="AR171" i="3"/>
  <c r="BJ171" i="3" s="1"/>
  <c r="BM171" i="3" s="1"/>
  <c r="AD171" i="3"/>
  <c r="BF171" i="3" s="1"/>
  <c r="BG171" i="3" s="1"/>
  <c r="L171" i="3"/>
  <c r="K171" i="3"/>
  <c r="J171" i="3"/>
  <c r="H171" i="3"/>
  <c r="F171" i="3"/>
  <c r="BC171" i="3" s="1"/>
  <c r="CD170" i="3"/>
  <c r="CC170" i="3"/>
  <c r="CB170" i="3"/>
  <c r="CA170" i="3"/>
  <c r="BZ170" i="3"/>
  <c r="BY170" i="3"/>
  <c r="BX170" i="3"/>
  <c r="BW170" i="3"/>
  <c r="BV170" i="3"/>
  <c r="BO170" i="3"/>
  <c r="BN170" i="3"/>
  <c r="BP170" i="3" s="1"/>
  <c r="BK170" i="3"/>
  <c r="BH170" i="3"/>
  <c r="BA170" i="3"/>
  <c r="AZ170" i="3"/>
  <c r="AR170" i="3"/>
  <c r="BJ170" i="3" s="1"/>
  <c r="BM170" i="3" s="1"/>
  <c r="AD170" i="3"/>
  <c r="BF170" i="3" s="1"/>
  <c r="BG170" i="3" s="1"/>
  <c r="L170" i="3"/>
  <c r="K170" i="3"/>
  <c r="J170" i="3"/>
  <c r="H170" i="3"/>
  <c r="F170" i="3"/>
  <c r="BC170" i="3" s="1"/>
  <c r="CD169" i="3"/>
  <c r="CC169" i="3"/>
  <c r="CB169" i="3"/>
  <c r="CA169" i="3"/>
  <c r="BZ169" i="3"/>
  <c r="BY169" i="3"/>
  <c r="BX169" i="3"/>
  <c r="BW169" i="3"/>
  <c r="BV169" i="3"/>
  <c r="BO169" i="3"/>
  <c r="BQ169" i="3" s="1"/>
  <c r="BN169" i="3"/>
  <c r="BP169" i="3" s="1"/>
  <c r="BM169" i="3"/>
  <c r="BK169" i="3"/>
  <c r="BH169" i="3"/>
  <c r="BA169" i="3"/>
  <c r="AZ169" i="3"/>
  <c r="AT169" i="3"/>
  <c r="AR169" i="3"/>
  <c r="BJ169" i="3" s="1"/>
  <c r="AE169" i="3"/>
  <c r="AD169" i="3"/>
  <c r="BF169" i="3" s="1"/>
  <c r="BG169" i="3" s="1"/>
  <c r="L169" i="3"/>
  <c r="K169" i="3"/>
  <c r="J169" i="3"/>
  <c r="H169" i="3"/>
  <c r="F169" i="3"/>
  <c r="BB169" i="3" s="1"/>
  <c r="A169" i="3"/>
  <c r="CG169" i="3" s="1"/>
  <c r="CD167" i="3"/>
  <c r="CC167" i="3"/>
  <c r="CB167" i="3"/>
  <c r="CA167" i="3"/>
  <c r="BZ167" i="3"/>
  <c r="BY167" i="3"/>
  <c r="BX167" i="3"/>
  <c r="BW167" i="3"/>
  <c r="BV167" i="3"/>
  <c r="BO167" i="3"/>
  <c r="BS167" i="3" s="1"/>
  <c r="BN167" i="3"/>
  <c r="BP167" i="3" s="1"/>
  <c r="BM167" i="3"/>
  <c r="BK167" i="3"/>
  <c r="BH167" i="3"/>
  <c r="BA167" i="3"/>
  <c r="AZ167" i="3"/>
  <c r="AR167" i="3"/>
  <c r="BJ167" i="3" s="1"/>
  <c r="AD167" i="3"/>
  <c r="BF167" i="3" s="1"/>
  <c r="BG167" i="3" s="1"/>
  <c r="L167" i="3"/>
  <c r="K167" i="3"/>
  <c r="J167" i="3"/>
  <c r="H167" i="3"/>
  <c r="F167" i="3"/>
  <c r="BC167" i="3" s="1"/>
  <c r="CD166" i="3"/>
  <c r="CC166" i="3"/>
  <c r="CB166" i="3"/>
  <c r="CA166" i="3"/>
  <c r="BZ166" i="3"/>
  <c r="BY166" i="3"/>
  <c r="BX166" i="3"/>
  <c r="BW166" i="3"/>
  <c r="BV166" i="3"/>
  <c r="BO166" i="3"/>
  <c r="BN166" i="3"/>
  <c r="BP166" i="3" s="1"/>
  <c r="BK166" i="3"/>
  <c r="BH166" i="3"/>
  <c r="BA166" i="3"/>
  <c r="AZ166" i="3"/>
  <c r="AR166" i="3"/>
  <c r="BJ166" i="3" s="1"/>
  <c r="BM166" i="3" s="1"/>
  <c r="AD166" i="3"/>
  <c r="BF166" i="3" s="1"/>
  <c r="BG166" i="3" s="1"/>
  <c r="L166" i="3"/>
  <c r="K166" i="3"/>
  <c r="J166" i="3"/>
  <c r="H166" i="3"/>
  <c r="F166" i="3"/>
  <c r="BC166" i="3" s="1"/>
  <c r="CD164" i="3"/>
  <c r="CC164" i="3"/>
  <c r="CB164" i="3"/>
  <c r="CA164" i="3"/>
  <c r="BZ164" i="3"/>
  <c r="BY164" i="3"/>
  <c r="BX164" i="3"/>
  <c r="BW164" i="3"/>
  <c r="BV164" i="3"/>
  <c r="BO164" i="3"/>
  <c r="BQ164" i="3" s="1"/>
  <c r="BN164" i="3"/>
  <c r="BP164" i="3" s="1"/>
  <c r="BK164" i="3"/>
  <c r="BH164" i="3"/>
  <c r="BA164" i="3"/>
  <c r="AZ164" i="3"/>
  <c r="AR164" i="3"/>
  <c r="BJ164" i="3" s="1"/>
  <c r="BM164" i="3" s="1"/>
  <c r="AD164" i="3"/>
  <c r="BF164" i="3" s="1"/>
  <c r="BG164" i="3" s="1"/>
  <c r="L164" i="3"/>
  <c r="K164" i="3"/>
  <c r="J164" i="3"/>
  <c r="H164" i="3"/>
  <c r="F164" i="3"/>
  <c r="BC164" i="3" s="1"/>
  <c r="CD163" i="3"/>
  <c r="CC163" i="3"/>
  <c r="CB163" i="3"/>
  <c r="CA163" i="3"/>
  <c r="BZ163" i="3"/>
  <c r="BY163" i="3"/>
  <c r="BX163" i="3"/>
  <c r="BW163" i="3"/>
  <c r="BV163" i="3"/>
  <c r="BO163" i="3"/>
  <c r="BQ163" i="3" s="1"/>
  <c r="BN163" i="3"/>
  <c r="BP163" i="3" s="1"/>
  <c r="BK163" i="3"/>
  <c r="BH163" i="3"/>
  <c r="BG163" i="3"/>
  <c r="BA163" i="3"/>
  <c r="AZ163" i="3"/>
  <c r="AR163" i="3"/>
  <c r="BJ163" i="3" s="1"/>
  <c r="BM163" i="3" s="1"/>
  <c r="AD163" i="3"/>
  <c r="BF163" i="3" s="1"/>
  <c r="L163" i="3"/>
  <c r="K163" i="3"/>
  <c r="J163" i="3"/>
  <c r="H163" i="3"/>
  <c r="F163" i="3"/>
  <c r="BC163" i="3" s="1"/>
  <c r="CD162" i="3"/>
  <c r="CC162" i="3"/>
  <c r="CB162" i="3"/>
  <c r="CA162" i="3"/>
  <c r="BZ162" i="3"/>
  <c r="BY162" i="3"/>
  <c r="BX162" i="3"/>
  <c r="BW162" i="3"/>
  <c r="BV162" i="3"/>
  <c r="BO162" i="3"/>
  <c r="BS162" i="3" s="1"/>
  <c r="BN162" i="3"/>
  <c r="BP162" i="3" s="1"/>
  <c r="BM162" i="3"/>
  <c r="BK162" i="3"/>
  <c r="BH162" i="3"/>
  <c r="BA162" i="3"/>
  <c r="AZ162" i="3"/>
  <c r="AT162" i="3"/>
  <c r="AR162" i="3"/>
  <c r="AE162" i="3"/>
  <c r="AD162" i="3"/>
  <c r="L162" i="3"/>
  <c r="K162" i="3"/>
  <c r="J162" i="3"/>
  <c r="H162" i="3"/>
  <c r="F162" i="3"/>
  <c r="BC162" i="3" s="1"/>
  <c r="A162" i="3"/>
  <c r="CG162" i="3" s="1"/>
  <c r="CD161" i="3"/>
  <c r="CC161" i="3"/>
  <c r="CB161" i="3"/>
  <c r="CA161" i="3"/>
  <c r="BZ161" i="3"/>
  <c r="BY161" i="3"/>
  <c r="BX161" i="3"/>
  <c r="BW161" i="3"/>
  <c r="BV161" i="3"/>
  <c r="BO161" i="3"/>
  <c r="BQ161" i="3" s="1"/>
  <c r="BN161" i="3"/>
  <c r="BP161" i="3" s="1"/>
  <c r="BM161" i="3"/>
  <c r="BK161" i="3"/>
  <c r="BH161" i="3"/>
  <c r="BA161" i="3"/>
  <c r="AZ161" i="3"/>
  <c r="AR161" i="3"/>
  <c r="BJ161" i="3" s="1"/>
  <c r="AD161" i="3"/>
  <c r="BF161" i="3" s="1"/>
  <c r="BG161" i="3" s="1"/>
  <c r="L161" i="3"/>
  <c r="K161" i="3"/>
  <c r="J161" i="3"/>
  <c r="H161" i="3"/>
  <c r="F161" i="3"/>
  <c r="BB161" i="3" s="1"/>
  <c r="CD160" i="3"/>
  <c r="CC160" i="3"/>
  <c r="CB160" i="3"/>
  <c r="CA160" i="3"/>
  <c r="BZ160" i="3"/>
  <c r="BY160" i="3"/>
  <c r="BX160" i="3"/>
  <c r="BW160" i="3"/>
  <c r="BV160" i="3"/>
  <c r="BO160" i="3"/>
  <c r="BN160" i="3"/>
  <c r="BP160" i="3" s="1"/>
  <c r="BK160" i="3"/>
  <c r="BH160" i="3"/>
  <c r="BG160" i="3"/>
  <c r="BA160" i="3"/>
  <c r="AZ160" i="3"/>
  <c r="AR160" i="3"/>
  <c r="AD160" i="3"/>
  <c r="BF160" i="3" s="1"/>
  <c r="L160" i="3"/>
  <c r="K160" i="3"/>
  <c r="J160" i="3"/>
  <c r="H160" i="3"/>
  <c r="F160" i="3"/>
  <c r="BC160" i="3" s="1"/>
  <c r="CD158" i="3"/>
  <c r="CC158" i="3"/>
  <c r="CB158" i="3"/>
  <c r="CA158" i="3"/>
  <c r="BZ158" i="3"/>
  <c r="BY158" i="3"/>
  <c r="BX158" i="3"/>
  <c r="BW158" i="3"/>
  <c r="BV158" i="3"/>
  <c r="BO158" i="3"/>
  <c r="BN158" i="3"/>
  <c r="BP158" i="3" s="1"/>
  <c r="BK158" i="3"/>
  <c r="BH158" i="3"/>
  <c r="BG158" i="3"/>
  <c r="BA158" i="3"/>
  <c r="AZ158" i="3"/>
  <c r="AR158" i="3"/>
  <c r="BJ158" i="3" s="1"/>
  <c r="BM158" i="3" s="1"/>
  <c r="AD158" i="3"/>
  <c r="BF158" i="3" s="1"/>
  <c r="L158" i="3"/>
  <c r="K158" i="3"/>
  <c r="J158" i="3"/>
  <c r="H158" i="3"/>
  <c r="F158" i="3"/>
  <c r="BC158" i="3" s="1"/>
  <c r="CD157" i="3"/>
  <c r="CC157" i="3"/>
  <c r="CB157" i="3"/>
  <c r="CA157" i="3"/>
  <c r="BZ157" i="3"/>
  <c r="BY157" i="3"/>
  <c r="BX157" i="3"/>
  <c r="BW157" i="3"/>
  <c r="BV157" i="3"/>
  <c r="BO157" i="3"/>
  <c r="BN157" i="3"/>
  <c r="BP157" i="3" s="1"/>
  <c r="BK157" i="3"/>
  <c r="BH157" i="3"/>
  <c r="BA157" i="3"/>
  <c r="AZ157" i="3"/>
  <c r="AR157" i="3"/>
  <c r="AD157" i="3"/>
  <c r="BF157" i="3" s="1"/>
  <c r="BG157" i="3" s="1"/>
  <c r="L157" i="3"/>
  <c r="K157" i="3"/>
  <c r="J157" i="3"/>
  <c r="H157" i="3"/>
  <c r="F157" i="3"/>
  <c r="BC157" i="3" s="1"/>
  <c r="CD155" i="3"/>
  <c r="CC155" i="3"/>
  <c r="CB155" i="3"/>
  <c r="CA155" i="3"/>
  <c r="BZ155" i="3"/>
  <c r="BY155" i="3"/>
  <c r="BX155" i="3"/>
  <c r="BW155" i="3"/>
  <c r="BV155" i="3"/>
  <c r="BO155" i="3"/>
  <c r="BS155" i="3" s="1"/>
  <c r="BN155" i="3"/>
  <c r="BP155" i="3" s="1"/>
  <c r="BM155" i="3"/>
  <c r="BK155" i="3"/>
  <c r="BH155" i="3"/>
  <c r="BA155" i="3"/>
  <c r="AZ155" i="3"/>
  <c r="AT155" i="3"/>
  <c r="AR155" i="3"/>
  <c r="BJ155" i="3" s="1"/>
  <c r="AE155" i="3"/>
  <c r="AD155" i="3"/>
  <c r="L155" i="3"/>
  <c r="K155" i="3"/>
  <c r="J155" i="3"/>
  <c r="H155" i="3"/>
  <c r="F155" i="3"/>
  <c r="BC155" i="3" s="1"/>
  <c r="A155" i="3"/>
  <c r="CG155" i="3" s="1"/>
  <c r="CD153" i="3"/>
  <c r="CC153" i="3"/>
  <c r="CB153" i="3"/>
  <c r="CA153" i="3"/>
  <c r="BZ153" i="3"/>
  <c r="BY153" i="3"/>
  <c r="BX153" i="3"/>
  <c r="BW153" i="3"/>
  <c r="BV153" i="3"/>
  <c r="BO153" i="3"/>
  <c r="BQ153" i="3" s="1"/>
  <c r="BN153" i="3"/>
  <c r="BP153" i="3" s="1"/>
  <c r="BK153" i="3"/>
  <c r="BH153" i="3"/>
  <c r="BA153" i="3"/>
  <c r="AZ153" i="3"/>
  <c r="AR153" i="3"/>
  <c r="BJ153" i="3" s="1"/>
  <c r="BM153" i="3" s="1"/>
  <c r="AD153" i="3"/>
  <c r="BF153" i="3" s="1"/>
  <c r="BG153" i="3" s="1"/>
  <c r="L153" i="3"/>
  <c r="K153" i="3"/>
  <c r="J153" i="3"/>
  <c r="H153" i="3"/>
  <c r="F153" i="3"/>
  <c r="BB153" i="3" s="1"/>
  <c r="CD152" i="3"/>
  <c r="CC152" i="3"/>
  <c r="CB152" i="3"/>
  <c r="CA152" i="3"/>
  <c r="BZ152" i="3"/>
  <c r="BY152" i="3"/>
  <c r="BX152" i="3"/>
  <c r="BW152" i="3"/>
  <c r="BV152" i="3"/>
  <c r="BO152" i="3"/>
  <c r="BQ152" i="3" s="1"/>
  <c r="BN152" i="3"/>
  <c r="BP152" i="3" s="1"/>
  <c r="BK152" i="3"/>
  <c r="BH152" i="3"/>
  <c r="BA152" i="3"/>
  <c r="AZ152" i="3"/>
  <c r="AR152" i="3"/>
  <c r="AD152" i="3"/>
  <c r="BF152" i="3" s="1"/>
  <c r="BG152" i="3" s="1"/>
  <c r="L152" i="3"/>
  <c r="K152" i="3"/>
  <c r="J152" i="3"/>
  <c r="H152" i="3"/>
  <c r="F152" i="3"/>
  <c r="BC152" i="3" s="1"/>
  <c r="CD151" i="3"/>
  <c r="CC151" i="3"/>
  <c r="CB151" i="3"/>
  <c r="CA151" i="3"/>
  <c r="BZ151" i="3"/>
  <c r="BY151" i="3"/>
  <c r="BX151" i="3"/>
  <c r="BW151" i="3"/>
  <c r="BV151" i="3"/>
  <c r="BO151" i="3"/>
  <c r="BN151" i="3"/>
  <c r="BP151" i="3" s="1"/>
  <c r="BK151" i="3"/>
  <c r="BH151" i="3"/>
  <c r="BA151" i="3"/>
  <c r="AZ151" i="3"/>
  <c r="AR151" i="3"/>
  <c r="BJ151" i="3" s="1"/>
  <c r="BM151" i="3" s="1"/>
  <c r="AD151" i="3"/>
  <c r="BF151" i="3" s="1"/>
  <c r="BG151" i="3" s="1"/>
  <c r="L151" i="3"/>
  <c r="K151" i="3"/>
  <c r="J151" i="3"/>
  <c r="H151" i="3"/>
  <c r="F151" i="3"/>
  <c r="BB151" i="3" s="1"/>
  <c r="CD150" i="3"/>
  <c r="CC150" i="3"/>
  <c r="CB150" i="3"/>
  <c r="CA150" i="3"/>
  <c r="BZ150" i="3"/>
  <c r="BY150" i="3"/>
  <c r="BX150" i="3"/>
  <c r="BW150" i="3"/>
  <c r="BV150" i="3"/>
  <c r="BO150" i="3"/>
  <c r="BQ150" i="3" s="1"/>
  <c r="BN150" i="3"/>
  <c r="BP150" i="3" s="1"/>
  <c r="BK150" i="3"/>
  <c r="BH150" i="3"/>
  <c r="BA150" i="3"/>
  <c r="AZ150" i="3"/>
  <c r="AR150" i="3"/>
  <c r="BJ150" i="3" s="1"/>
  <c r="BM150" i="3" s="1"/>
  <c r="AD150" i="3"/>
  <c r="BF150" i="3" s="1"/>
  <c r="BG150" i="3" s="1"/>
  <c r="L150" i="3"/>
  <c r="K150" i="3"/>
  <c r="J150" i="3"/>
  <c r="H150" i="3"/>
  <c r="F150" i="3"/>
  <c r="BB150" i="3" s="1"/>
  <c r="CD149" i="3"/>
  <c r="CC149" i="3"/>
  <c r="CB149" i="3"/>
  <c r="CA149" i="3"/>
  <c r="BZ149" i="3"/>
  <c r="BY149" i="3"/>
  <c r="BX149" i="3"/>
  <c r="BW149" i="3"/>
  <c r="BV149" i="3"/>
  <c r="BO149" i="3"/>
  <c r="BN149" i="3"/>
  <c r="BP149" i="3" s="1"/>
  <c r="BK149" i="3"/>
  <c r="BH149" i="3"/>
  <c r="BA149" i="3"/>
  <c r="AZ149" i="3"/>
  <c r="AR149" i="3"/>
  <c r="BJ149" i="3" s="1"/>
  <c r="BM149" i="3" s="1"/>
  <c r="AD149" i="3"/>
  <c r="BF149" i="3" s="1"/>
  <c r="BG149" i="3" s="1"/>
  <c r="L149" i="3"/>
  <c r="K149" i="3"/>
  <c r="J149" i="3"/>
  <c r="H149" i="3"/>
  <c r="F149" i="3"/>
  <c r="BC149" i="3" s="1"/>
  <c r="BU149" i="3" s="1"/>
  <c r="CD148" i="3"/>
  <c r="CC148" i="3"/>
  <c r="CB148" i="3"/>
  <c r="CA148" i="3"/>
  <c r="BZ148" i="3"/>
  <c r="BY148" i="3"/>
  <c r="BX148" i="3"/>
  <c r="BW148" i="3"/>
  <c r="BV148" i="3"/>
  <c r="BO148" i="3"/>
  <c r="BS148" i="3" s="1"/>
  <c r="BN148" i="3"/>
  <c r="BP148" i="3" s="1"/>
  <c r="BM148" i="3"/>
  <c r="BK148" i="3"/>
  <c r="BH148" i="3"/>
  <c r="BA148" i="3"/>
  <c r="AZ148" i="3"/>
  <c r="AT148" i="3"/>
  <c r="AR148" i="3"/>
  <c r="BJ148" i="3" s="1"/>
  <c r="AE148" i="3"/>
  <c r="AD148" i="3"/>
  <c r="L148" i="3"/>
  <c r="K148" i="3"/>
  <c r="J148" i="3"/>
  <c r="H148" i="3"/>
  <c r="F148" i="3"/>
  <c r="BB148" i="3" s="1"/>
  <c r="A148" i="3"/>
  <c r="CG148" i="3" s="1"/>
  <c r="CD146" i="3"/>
  <c r="CC146" i="3"/>
  <c r="CB146" i="3"/>
  <c r="CA146" i="3"/>
  <c r="BZ146" i="3"/>
  <c r="BY146" i="3"/>
  <c r="BX146" i="3"/>
  <c r="BW146" i="3"/>
  <c r="BV146" i="3"/>
  <c r="BO146" i="3"/>
  <c r="BQ146" i="3" s="1"/>
  <c r="BN146" i="3"/>
  <c r="BP146" i="3" s="1"/>
  <c r="BM146" i="3"/>
  <c r="BK146" i="3"/>
  <c r="BH146" i="3"/>
  <c r="BA146" i="3"/>
  <c r="AZ146" i="3"/>
  <c r="AR146" i="3"/>
  <c r="BJ146" i="3" s="1"/>
  <c r="AD146" i="3"/>
  <c r="BF146" i="3" s="1"/>
  <c r="BG146" i="3" s="1"/>
  <c r="L146" i="3"/>
  <c r="K146" i="3"/>
  <c r="J146" i="3"/>
  <c r="H146" i="3"/>
  <c r="F146" i="3"/>
  <c r="BC146" i="3" s="1"/>
  <c r="CD145" i="3"/>
  <c r="CC145" i="3"/>
  <c r="CB145" i="3"/>
  <c r="CA145" i="3"/>
  <c r="BZ145" i="3"/>
  <c r="BY145" i="3"/>
  <c r="BX145" i="3"/>
  <c r="BW145" i="3"/>
  <c r="BV145" i="3"/>
  <c r="BO145" i="3"/>
  <c r="BN145" i="3"/>
  <c r="BP145" i="3" s="1"/>
  <c r="BK145" i="3"/>
  <c r="BH145" i="3"/>
  <c r="BA145" i="3"/>
  <c r="AZ145" i="3"/>
  <c r="AR145" i="3"/>
  <c r="BJ145" i="3" s="1"/>
  <c r="BM145" i="3" s="1"/>
  <c r="AD145" i="3"/>
  <c r="BF145" i="3" s="1"/>
  <c r="BG145" i="3" s="1"/>
  <c r="L145" i="3"/>
  <c r="K145" i="3"/>
  <c r="J145" i="3"/>
  <c r="H145" i="3"/>
  <c r="F145" i="3"/>
  <c r="BC145" i="3" s="1"/>
  <c r="BR145" i="3" s="1"/>
  <c r="CD143" i="3"/>
  <c r="CC143" i="3"/>
  <c r="CB143" i="3"/>
  <c r="CA143" i="3"/>
  <c r="BZ143" i="3"/>
  <c r="BY143" i="3"/>
  <c r="BX143" i="3"/>
  <c r="BW143" i="3"/>
  <c r="BV143" i="3"/>
  <c r="BO143" i="3"/>
  <c r="BN143" i="3"/>
  <c r="BP143" i="3" s="1"/>
  <c r="BK143" i="3"/>
  <c r="BH143" i="3"/>
  <c r="BA143" i="3"/>
  <c r="AZ143" i="3"/>
  <c r="AR143" i="3"/>
  <c r="BJ143" i="3" s="1"/>
  <c r="BM143" i="3" s="1"/>
  <c r="AD143" i="3"/>
  <c r="L143" i="3"/>
  <c r="K143" i="3"/>
  <c r="J143" i="3"/>
  <c r="H143" i="3"/>
  <c r="F143" i="3"/>
  <c r="BC143" i="3" s="1"/>
  <c r="CD142" i="3"/>
  <c r="CC142" i="3"/>
  <c r="CB142" i="3"/>
  <c r="CA142" i="3"/>
  <c r="BZ142" i="3"/>
  <c r="BY142" i="3"/>
  <c r="BX142" i="3"/>
  <c r="BW142" i="3"/>
  <c r="BV142" i="3"/>
  <c r="BO142" i="3"/>
  <c r="BQ142" i="3" s="1"/>
  <c r="BN142" i="3"/>
  <c r="BP142" i="3" s="1"/>
  <c r="BK142" i="3"/>
  <c r="BH142" i="3"/>
  <c r="BA142" i="3"/>
  <c r="AZ142" i="3"/>
  <c r="AR142" i="3"/>
  <c r="BJ142" i="3" s="1"/>
  <c r="BM142" i="3" s="1"/>
  <c r="AD142" i="3"/>
  <c r="BF142" i="3" s="1"/>
  <c r="BG142" i="3" s="1"/>
  <c r="L142" i="3"/>
  <c r="K142" i="3"/>
  <c r="J142" i="3"/>
  <c r="H142" i="3"/>
  <c r="F142" i="3"/>
  <c r="BC142" i="3" s="1"/>
  <c r="CD141" i="3"/>
  <c r="CC141" i="3"/>
  <c r="CB141" i="3"/>
  <c r="CA141" i="3"/>
  <c r="BZ141" i="3"/>
  <c r="BY141" i="3"/>
  <c r="BX141" i="3"/>
  <c r="BW141" i="3"/>
  <c r="BV141" i="3"/>
  <c r="BO141" i="3"/>
  <c r="BN141" i="3"/>
  <c r="BP141" i="3" s="1"/>
  <c r="BK141" i="3"/>
  <c r="BH141" i="3"/>
  <c r="BG141" i="3"/>
  <c r="BA141" i="3"/>
  <c r="AZ141" i="3"/>
  <c r="AR141" i="3"/>
  <c r="BJ141" i="3" s="1"/>
  <c r="BM141" i="3" s="1"/>
  <c r="AD141" i="3"/>
  <c r="BF141" i="3" s="1"/>
  <c r="L141" i="3"/>
  <c r="K141" i="3"/>
  <c r="J141" i="3"/>
  <c r="H141" i="3"/>
  <c r="F141" i="3"/>
  <c r="BC141" i="3" s="1"/>
  <c r="CD140" i="3"/>
  <c r="CC140" i="3"/>
  <c r="CB140" i="3"/>
  <c r="CA140" i="3"/>
  <c r="BZ140" i="3"/>
  <c r="BY140" i="3"/>
  <c r="BX140" i="3"/>
  <c r="BW140" i="3"/>
  <c r="BV140" i="3"/>
  <c r="BO140" i="3"/>
  <c r="BQ140" i="3" s="1"/>
  <c r="BN140" i="3"/>
  <c r="BP140" i="3" s="1"/>
  <c r="BK140" i="3"/>
  <c r="BH140" i="3"/>
  <c r="BA140" i="3"/>
  <c r="AZ140" i="3"/>
  <c r="AR140" i="3"/>
  <c r="BJ140" i="3" s="1"/>
  <c r="BM140" i="3" s="1"/>
  <c r="AD140" i="3"/>
  <c r="L140" i="3"/>
  <c r="K140" i="3"/>
  <c r="J140" i="3"/>
  <c r="H140" i="3"/>
  <c r="F140" i="3"/>
  <c r="BB140" i="3" s="1"/>
  <c r="CD139" i="3"/>
  <c r="CC139" i="3"/>
  <c r="CB139" i="3"/>
  <c r="CA139" i="3"/>
  <c r="BZ139" i="3"/>
  <c r="BY139" i="3"/>
  <c r="BX139" i="3"/>
  <c r="BW139" i="3"/>
  <c r="BV139" i="3"/>
  <c r="BO139" i="3"/>
  <c r="BQ139" i="3" s="1"/>
  <c r="BN139" i="3"/>
  <c r="BP139" i="3" s="1"/>
  <c r="BM139" i="3"/>
  <c r="BK139" i="3"/>
  <c r="BH139" i="3"/>
  <c r="BA139" i="3"/>
  <c r="AZ139" i="3"/>
  <c r="AT139" i="3"/>
  <c r="AR139" i="3"/>
  <c r="BJ139" i="3" s="1"/>
  <c r="AE139" i="3"/>
  <c r="AD139" i="3"/>
  <c r="BF139" i="3" s="1"/>
  <c r="BG139" i="3" s="1"/>
  <c r="L139" i="3"/>
  <c r="K139" i="3"/>
  <c r="J139" i="3"/>
  <c r="H139" i="3"/>
  <c r="F139" i="3"/>
  <c r="BB139" i="3" s="1"/>
  <c r="A139" i="3"/>
  <c r="CG139" i="3" s="1"/>
  <c r="CD137" i="3"/>
  <c r="CC137" i="3"/>
  <c r="CB137" i="3"/>
  <c r="CA137" i="3"/>
  <c r="BZ137" i="3"/>
  <c r="BY137" i="3"/>
  <c r="BX137" i="3"/>
  <c r="BW137" i="3"/>
  <c r="BV137" i="3"/>
  <c r="BO137" i="3"/>
  <c r="BQ137" i="3" s="1"/>
  <c r="BN137" i="3"/>
  <c r="BP137" i="3" s="1"/>
  <c r="BM137" i="3"/>
  <c r="BK137" i="3"/>
  <c r="BH137" i="3"/>
  <c r="BA137" i="3"/>
  <c r="AZ137" i="3"/>
  <c r="AR137" i="3"/>
  <c r="AD137" i="3"/>
  <c r="BF137" i="3" s="1"/>
  <c r="BG137" i="3" s="1"/>
  <c r="L137" i="3"/>
  <c r="K137" i="3"/>
  <c r="J137" i="3"/>
  <c r="H137" i="3"/>
  <c r="F137" i="3"/>
  <c r="BC137" i="3" s="1"/>
  <c r="CD136" i="3"/>
  <c r="CC136" i="3"/>
  <c r="CB136" i="3"/>
  <c r="CA136" i="3"/>
  <c r="BZ136" i="3"/>
  <c r="BY136" i="3"/>
  <c r="BX136" i="3"/>
  <c r="BW136" i="3"/>
  <c r="BV136" i="3"/>
  <c r="BO136" i="3"/>
  <c r="BN136" i="3"/>
  <c r="BP136" i="3" s="1"/>
  <c r="BK136" i="3"/>
  <c r="BH136" i="3"/>
  <c r="BA136" i="3"/>
  <c r="AZ136" i="3"/>
  <c r="AR136" i="3"/>
  <c r="AD136" i="3"/>
  <c r="BF136" i="3" s="1"/>
  <c r="BG136" i="3" s="1"/>
  <c r="L136" i="3"/>
  <c r="K136" i="3"/>
  <c r="J136" i="3"/>
  <c r="H136" i="3"/>
  <c r="F136" i="3"/>
  <c r="BC136" i="3" s="1"/>
  <c r="CD135" i="3"/>
  <c r="CC135" i="3"/>
  <c r="CB135" i="3"/>
  <c r="CA135" i="3"/>
  <c r="BZ135" i="3"/>
  <c r="BY135" i="3"/>
  <c r="BX135" i="3"/>
  <c r="BW135" i="3"/>
  <c r="BV135" i="3"/>
  <c r="BO135" i="3"/>
  <c r="BN135" i="3"/>
  <c r="BP135" i="3" s="1"/>
  <c r="BK135" i="3"/>
  <c r="BH135" i="3"/>
  <c r="BA135" i="3"/>
  <c r="AZ135" i="3"/>
  <c r="AR135" i="3"/>
  <c r="BJ135" i="3" s="1"/>
  <c r="BM135" i="3" s="1"/>
  <c r="AD135" i="3"/>
  <c r="BF135" i="3" s="1"/>
  <c r="BG135" i="3" s="1"/>
  <c r="L135" i="3"/>
  <c r="K135" i="3"/>
  <c r="J135" i="3"/>
  <c r="H135" i="3"/>
  <c r="F135" i="3"/>
  <c r="BB135" i="3" s="1"/>
  <c r="CD133" i="3"/>
  <c r="CC133" i="3"/>
  <c r="CB133" i="3"/>
  <c r="CA133" i="3"/>
  <c r="BZ133" i="3"/>
  <c r="BY133" i="3"/>
  <c r="BX133" i="3"/>
  <c r="BW133" i="3"/>
  <c r="BV133" i="3"/>
  <c r="BO133" i="3"/>
  <c r="BN133" i="3"/>
  <c r="BP133" i="3" s="1"/>
  <c r="BK133" i="3"/>
  <c r="BH133" i="3"/>
  <c r="BA133" i="3"/>
  <c r="AZ133" i="3"/>
  <c r="AR133" i="3"/>
  <c r="BJ133" i="3" s="1"/>
  <c r="BM133" i="3" s="1"/>
  <c r="AD133" i="3"/>
  <c r="BF133" i="3" s="1"/>
  <c r="BG133" i="3" s="1"/>
  <c r="L133" i="3"/>
  <c r="K133" i="3"/>
  <c r="J133" i="3"/>
  <c r="H133" i="3"/>
  <c r="F133" i="3"/>
  <c r="BC133" i="3" s="1"/>
  <c r="CD132" i="3"/>
  <c r="CC132" i="3"/>
  <c r="CB132" i="3"/>
  <c r="CA132" i="3"/>
  <c r="BZ132" i="3"/>
  <c r="BY132" i="3"/>
  <c r="BX132" i="3"/>
  <c r="BW132" i="3"/>
  <c r="BV132" i="3"/>
  <c r="BO132" i="3"/>
  <c r="BN132" i="3"/>
  <c r="BP132" i="3" s="1"/>
  <c r="BK132" i="3"/>
  <c r="BH132" i="3"/>
  <c r="BA132" i="3"/>
  <c r="AZ132" i="3"/>
  <c r="AR132" i="3"/>
  <c r="BJ132" i="3" s="1"/>
  <c r="BM132" i="3" s="1"/>
  <c r="AD132" i="3"/>
  <c r="L132" i="3"/>
  <c r="K132" i="3"/>
  <c r="J132" i="3"/>
  <c r="H132" i="3"/>
  <c r="F132" i="3"/>
  <c r="BC132" i="3" s="1"/>
  <c r="CD131" i="3"/>
  <c r="CC131" i="3"/>
  <c r="CB131" i="3"/>
  <c r="CA131" i="3"/>
  <c r="BZ131" i="3"/>
  <c r="BY131" i="3"/>
  <c r="BX131" i="3"/>
  <c r="BW131" i="3"/>
  <c r="BV131" i="3"/>
  <c r="BO131" i="3"/>
  <c r="BQ131" i="3" s="1"/>
  <c r="BN131" i="3"/>
  <c r="BP131" i="3" s="1"/>
  <c r="BK131" i="3"/>
  <c r="BH131" i="3"/>
  <c r="BG131" i="3"/>
  <c r="BA131" i="3"/>
  <c r="AZ131" i="3"/>
  <c r="AR131" i="3"/>
  <c r="BJ131" i="3" s="1"/>
  <c r="BM131" i="3" s="1"/>
  <c r="AD131" i="3"/>
  <c r="BF131" i="3" s="1"/>
  <c r="L131" i="3"/>
  <c r="K131" i="3"/>
  <c r="J131" i="3"/>
  <c r="H131" i="3"/>
  <c r="F131" i="3"/>
  <c r="BC131" i="3" s="1"/>
  <c r="CD130" i="3"/>
  <c r="CC130" i="3"/>
  <c r="CB130" i="3"/>
  <c r="CA130" i="3"/>
  <c r="BZ130" i="3"/>
  <c r="BY130" i="3"/>
  <c r="BX130" i="3"/>
  <c r="BW130" i="3"/>
  <c r="BV130" i="3"/>
  <c r="BO130" i="3"/>
  <c r="BN130" i="3"/>
  <c r="BP130" i="3" s="1"/>
  <c r="BK130" i="3"/>
  <c r="BH130" i="3"/>
  <c r="BG130" i="3"/>
  <c r="BA130" i="3"/>
  <c r="AZ130" i="3"/>
  <c r="AR130" i="3"/>
  <c r="AD130" i="3"/>
  <c r="BF130" i="3" s="1"/>
  <c r="L130" i="3"/>
  <c r="K130" i="3"/>
  <c r="J130" i="3"/>
  <c r="H130" i="3"/>
  <c r="F130" i="3"/>
  <c r="BC130" i="3" s="1"/>
  <c r="CD129" i="3"/>
  <c r="CC129" i="3"/>
  <c r="CB129" i="3"/>
  <c r="CA129" i="3"/>
  <c r="BZ129" i="3"/>
  <c r="BY129" i="3"/>
  <c r="BX129" i="3"/>
  <c r="BW129" i="3"/>
  <c r="BV129" i="3"/>
  <c r="BO129" i="3"/>
  <c r="BS129" i="3" s="1"/>
  <c r="BN129" i="3"/>
  <c r="BP129" i="3" s="1"/>
  <c r="BM129" i="3"/>
  <c r="BK129" i="3"/>
  <c r="BH129" i="3"/>
  <c r="BA129" i="3"/>
  <c r="AZ129" i="3"/>
  <c r="AT129" i="3"/>
  <c r="AR129" i="3"/>
  <c r="BJ129" i="3" s="1"/>
  <c r="AE129" i="3"/>
  <c r="AD129" i="3"/>
  <c r="BF129" i="3" s="1"/>
  <c r="BG129" i="3" s="1"/>
  <c r="L129" i="3"/>
  <c r="K129" i="3"/>
  <c r="J129" i="3"/>
  <c r="H129" i="3"/>
  <c r="F129" i="3"/>
  <c r="BC129" i="3" s="1"/>
  <c r="A129" i="3"/>
  <c r="CG129" i="3" s="1"/>
  <c r="CD127" i="3"/>
  <c r="CC127" i="3"/>
  <c r="CB127" i="3"/>
  <c r="CA127" i="3"/>
  <c r="BZ127" i="3"/>
  <c r="BY127" i="3"/>
  <c r="BX127" i="3"/>
  <c r="BW127" i="3"/>
  <c r="BV127" i="3"/>
  <c r="BO127" i="3"/>
  <c r="BS127" i="3" s="1"/>
  <c r="BN127" i="3"/>
  <c r="BP127" i="3" s="1"/>
  <c r="BM127" i="3"/>
  <c r="BK127" i="3"/>
  <c r="BH127" i="3"/>
  <c r="BA127" i="3"/>
  <c r="AZ127" i="3"/>
  <c r="AR127" i="3"/>
  <c r="AD127" i="3"/>
  <c r="BF127" i="3" s="1"/>
  <c r="BG127" i="3" s="1"/>
  <c r="L127" i="3"/>
  <c r="K127" i="3"/>
  <c r="J127" i="3"/>
  <c r="H127" i="3"/>
  <c r="F127" i="3"/>
  <c r="BC127" i="3" s="1"/>
  <c r="CD126" i="3"/>
  <c r="CC126" i="3"/>
  <c r="CB126" i="3"/>
  <c r="CA126" i="3"/>
  <c r="BZ126" i="3"/>
  <c r="BY126" i="3"/>
  <c r="BX126" i="3"/>
  <c r="BW126" i="3"/>
  <c r="BV126" i="3"/>
  <c r="BO126" i="3"/>
  <c r="BN126" i="3"/>
  <c r="BP126" i="3" s="1"/>
  <c r="BK126" i="3"/>
  <c r="BH126" i="3"/>
  <c r="BA126" i="3"/>
  <c r="AZ126" i="3"/>
  <c r="AR126" i="3"/>
  <c r="AD126" i="3"/>
  <c r="L126" i="3"/>
  <c r="K126" i="3"/>
  <c r="J126" i="3"/>
  <c r="H126" i="3"/>
  <c r="F126" i="3"/>
  <c r="BC126" i="3" s="1"/>
  <c r="F92" i="3"/>
  <c r="BC92" i="3" s="1"/>
  <c r="H92" i="3"/>
  <c r="J92" i="3"/>
  <c r="K92" i="3"/>
  <c r="L92" i="3"/>
  <c r="AD92" i="3"/>
  <c r="BF92" i="3" s="1"/>
  <c r="BG92" i="3" s="1"/>
  <c r="AR92" i="3"/>
  <c r="BJ92" i="3" s="1"/>
  <c r="BM92" i="3" s="1"/>
  <c r="AZ92" i="3"/>
  <c r="BA92" i="3"/>
  <c r="BH92" i="3"/>
  <c r="BK92" i="3"/>
  <c r="BN92" i="3"/>
  <c r="BP92" i="3" s="1"/>
  <c r="BO92" i="3"/>
  <c r="BQ92" i="3" s="1"/>
  <c r="BV92" i="3"/>
  <c r="BW92" i="3"/>
  <c r="BX92" i="3"/>
  <c r="BY92" i="3"/>
  <c r="BZ92" i="3"/>
  <c r="CA92" i="3"/>
  <c r="CB92" i="3"/>
  <c r="CC92" i="3"/>
  <c r="CD92" i="3"/>
  <c r="F93" i="3"/>
  <c r="BC93" i="3" s="1"/>
  <c r="H93" i="3"/>
  <c r="J93" i="3"/>
  <c r="K93" i="3"/>
  <c r="L93" i="3"/>
  <c r="AD93" i="3"/>
  <c r="BF93" i="3" s="1"/>
  <c r="BG93" i="3" s="1"/>
  <c r="AR93" i="3"/>
  <c r="BJ93" i="3" s="1"/>
  <c r="BM93" i="3" s="1"/>
  <c r="AZ93" i="3"/>
  <c r="BA93" i="3"/>
  <c r="BH93" i="3"/>
  <c r="BK93" i="3"/>
  <c r="BN93" i="3"/>
  <c r="BP93" i="3" s="1"/>
  <c r="BO93" i="3"/>
  <c r="BQ93" i="3" s="1"/>
  <c r="BV93" i="3"/>
  <c r="BW93" i="3"/>
  <c r="BX93" i="3"/>
  <c r="BY93" i="3"/>
  <c r="BZ93" i="3"/>
  <c r="CA93" i="3"/>
  <c r="CB93" i="3"/>
  <c r="CC93" i="3"/>
  <c r="CD93" i="3"/>
  <c r="F94" i="3"/>
  <c r="BB94" i="3" s="1"/>
  <c r="H94" i="3"/>
  <c r="J94" i="3"/>
  <c r="K94" i="3"/>
  <c r="L94" i="3"/>
  <c r="AD94" i="3"/>
  <c r="BF94" i="3" s="1"/>
  <c r="BG94" i="3" s="1"/>
  <c r="AR94" i="3"/>
  <c r="BJ94" i="3" s="1"/>
  <c r="BM94" i="3" s="1"/>
  <c r="AZ94" i="3"/>
  <c r="BA94" i="3"/>
  <c r="BH94" i="3"/>
  <c r="BK94" i="3"/>
  <c r="BN94" i="3"/>
  <c r="BP94" i="3" s="1"/>
  <c r="BO94" i="3"/>
  <c r="BQ94" i="3" s="1"/>
  <c r="BV94" i="3"/>
  <c r="BW94" i="3"/>
  <c r="BX94" i="3"/>
  <c r="BY94" i="3"/>
  <c r="BZ94" i="3"/>
  <c r="CA94" i="3"/>
  <c r="CB94" i="3"/>
  <c r="CC94" i="3"/>
  <c r="CD94" i="3"/>
  <c r="F95" i="3"/>
  <c r="BB95" i="3" s="1"/>
  <c r="H95" i="3"/>
  <c r="J95" i="3"/>
  <c r="K95" i="3"/>
  <c r="L95" i="3"/>
  <c r="AD95" i="3"/>
  <c r="AR95" i="3"/>
  <c r="BJ95" i="3" s="1"/>
  <c r="BM95" i="3" s="1"/>
  <c r="AZ95" i="3"/>
  <c r="BA95" i="3"/>
  <c r="BH95" i="3"/>
  <c r="BK95" i="3"/>
  <c r="BN95" i="3"/>
  <c r="BP95" i="3" s="1"/>
  <c r="BO95" i="3"/>
  <c r="BQ95" i="3" s="1"/>
  <c r="BV95" i="3"/>
  <c r="BW95" i="3"/>
  <c r="BX95" i="3"/>
  <c r="BY95" i="3"/>
  <c r="BZ95" i="3"/>
  <c r="CA95" i="3"/>
  <c r="CB95" i="3"/>
  <c r="CC95" i="3"/>
  <c r="CD95" i="3"/>
  <c r="F96" i="3"/>
  <c r="BC96" i="3" s="1"/>
  <c r="H96" i="3"/>
  <c r="J96" i="3"/>
  <c r="K96" i="3"/>
  <c r="L96" i="3"/>
  <c r="AD96" i="3"/>
  <c r="BF96" i="3" s="1"/>
  <c r="AR96" i="3"/>
  <c r="BJ96" i="3" s="1"/>
  <c r="BM96" i="3" s="1"/>
  <c r="AZ96" i="3"/>
  <c r="BA96" i="3"/>
  <c r="BG96" i="3"/>
  <c r="BH96" i="3"/>
  <c r="BK96" i="3"/>
  <c r="BN96" i="3"/>
  <c r="BP96" i="3" s="1"/>
  <c r="BO96" i="3"/>
  <c r="BQ96" i="3" s="1"/>
  <c r="BV96" i="3"/>
  <c r="BW96" i="3"/>
  <c r="BX96" i="3"/>
  <c r="BY96" i="3"/>
  <c r="BZ96" i="3"/>
  <c r="CA96" i="3"/>
  <c r="CB96" i="3"/>
  <c r="CC96" i="3"/>
  <c r="CD96" i="3"/>
  <c r="F97" i="3"/>
  <c r="BB97" i="3" s="1"/>
  <c r="H97" i="3"/>
  <c r="J97" i="3"/>
  <c r="K97" i="3"/>
  <c r="L97" i="3"/>
  <c r="AD97" i="3"/>
  <c r="BF97" i="3" s="1"/>
  <c r="BG97" i="3" s="1"/>
  <c r="AR97" i="3"/>
  <c r="BJ97" i="3" s="1"/>
  <c r="BM97" i="3" s="1"/>
  <c r="AZ97" i="3"/>
  <c r="BA97" i="3"/>
  <c r="BH97" i="3"/>
  <c r="BK97" i="3"/>
  <c r="BN97" i="3"/>
  <c r="BP97" i="3" s="1"/>
  <c r="BO97" i="3"/>
  <c r="BQ97" i="3" s="1"/>
  <c r="BV97" i="3"/>
  <c r="BW97" i="3"/>
  <c r="BX97" i="3"/>
  <c r="BY97" i="3"/>
  <c r="BZ97" i="3"/>
  <c r="CA97" i="3"/>
  <c r="CB97" i="3"/>
  <c r="CC97" i="3"/>
  <c r="CD97" i="3"/>
  <c r="F98" i="3"/>
  <c r="BC98" i="3" s="1"/>
  <c r="H98" i="3"/>
  <c r="J98" i="3"/>
  <c r="K98" i="3"/>
  <c r="L98" i="3"/>
  <c r="AD98" i="3"/>
  <c r="BF98" i="3" s="1"/>
  <c r="BG98" i="3" s="1"/>
  <c r="AR98" i="3"/>
  <c r="BJ98" i="3" s="1"/>
  <c r="BM98" i="3" s="1"/>
  <c r="AZ98" i="3"/>
  <c r="BA98" i="3"/>
  <c r="BH98" i="3"/>
  <c r="BK98" i="3"/>
  <c r="BN98" i="3"/>
  <c r="BP98" i="3" s="1"/>
  <c r="BO98" i="3"/>
  <c r="BQ98" i="3" s="1"/>
  <c r="BV98" i="3"/>
  <c r="BW98" i="3"/>
  <c r="BX98" i="3"/>
  <c r="BY98" i="3"/>
  <c r="BZ98" i="3"/>
  <c r="CA98" i="3"/>
  <c r="CB98" i="3"/>
  <c r="CC98" i="3"/>
  <c r="CD98" i="3"/>
  <c r="F99" i="3"/>
  <c r="BC99" i="3" s="1"/>
  <c r="BD99" i="3" s="1"/>
  <c r="H99" i="3"/>
  <c r="J99" i="3"/>
  <c r="K99" i="3"/>
  <c r="L99" i="3"/>
  <c r="AD99" i="3"/>
  <c r="BF99" i="3" s="1"/>
  <c r="BG99" i="3" s="1"/>
  <c r="AR99" i="3"/>
  <c r="BJ99" i="3" s="1"/>
  <c r="AZ99" i="3"/>
  <c r="BA99" i="3"/>
  <c r="BH99" i="3"/>
  <c r="BK99" i="3"/>
  <c r="BM99" i="3"/>
  <c r="BN99" i="3"/>
  <c r="BP99" i="3" s="1"/>
  <c r="BO99" i="3"/>
  <c r="BQ99" i="3" s="1"/>
  <c r="BV99" i="3"/>
  <c r="BW99" i="3"/>
  <c r="BX99" i="3"/>
  <c r="BY99" i="3"/>
  <c r="BZ99" i="3"/>
  <c r="CA99" i="3"/>
  <c r="CB99" i="3"/>
  <c r="CC99" i="3"/>
  <c r="CD99" i="3"/>
  <c r="CD125" i="3"/>
  <c r="CC125" i="3"/>
  <c r="CB125" i="3"/>
  <c r="CA125" i="3"/>
  <c r="BZ125" i="3"/>
  <c r="BY125" i="3"/>
  <c r="BX125" i="3"/>
  <c r="BW125" i="3"/>
  <c r="BV125" i="3"/>
  <c r="BO125" i="3"/>
  <c r="BN125" i="3"/>
  <c r="BP125" i="3" s="1"/>
  <c r="BK125" i="3"/>
  <c r="BH125" i="3"/>
  <c r="BA125" i="3"/>
  <c r="AZ125" i="3"/>
  <c r="AR125" i="3"/>
  <c r="BJ125" i="3" s="1"/>
  <c r="BM125" i="3" s="1"/>
  <c r="AD125" i="3"/>
  <c r="L125" i="3"/>
  <c r="K125" i="3"/>
  <c r="J125" i="3"/>
  <c r="H125" i="3"/>
  <c r="F125" i="3"/>
  <c r="BC125" i="3" s="1"/>
  <c r="CD124" i="3"/>
  <c r="CC124" i="3"/>
  <c r="CB124" i="3"/>
  <c r="CA124" i="3"/>
  <c r="BZ124" i="3"/>
  <c r="BY124" i="3"/>
  <c r="BX124" i="3"/>
  <c r="BW124" i="3"/>
  <c r="BV124" i="3"/>
  <c r="BO124" i="3"/>
  <c r="BN124" i="3"/>
  <c r="BP124" i="3" s="1"/>
  <c r="BK124" i="3"/>
  <c r="BH124" i="3"/>
  <c r="BA124" i="3"/>
  <c r="AZ124" i="3"/>
  <c r="AR124" i="3"/>
  <c r="BJ124" i="3" s="1"/>
  <c r="BM124" i="3" s="1"/>
  <c r="AD124" i="3"/>
  <c r="L124" i="3"/>
  <c r="K124" i="3"/>
  <c r="J124" i="3"/>
  <c r="H124" i="3"/>
  <c r="F124" i="3"/>
  <c r="BB124" i="3" s="1"/>
  <c r="CD123" i="3"/>
  <c r="CC123" i="3"/>
  <c r="CB123" i="3"/>
  <c r="CA123" i="3"/>
  <c r="BZ123" i="3"/>
  <c r="BY123" i="3"/>
  <c r="BX123" i="3"/>
  <c r="BW123" i="3"/>
  <c r="BV123" i="3"/>
  <c r="BO123" i="3"/>
  <c r="BQ123" i="3" s="1"/>
  <c r="BN123" i="3"/>
  <c r="BP123" i="3" s="1"/>
  <c r="BK123" i="3"/>
  <c r="BH123" i="3"/>
  <c r="BA123" i="3"/>
  <c r="AZ123" i="3"/>
  <c r="AR123" i="3"/>
  <c r="BJ123" i="3" s="1"/>
  <c r="BM123" i="3" s="1"/>
  <c r="AD123" i="3"/>
  <c r="BF123" i="3" s="1"/>
  <c r="BG123" i="3" s="1"/>
  <c r="L123" i="3"/>
  <c r="K123" i="3"/>
  <c r="J123" i="3"/>
  <c r="H123" i="3"/>
  <c r="F123" i="3"/>
  <c r="BC123" i="3" s="1"/>
  <c r="BU123" i="3" s="1"/>
  <c r="CD122" i="3"/>
  <c r="CC122" i="3"/>
  <c r="CB122" i="3"/>
  <c r="CA122" i="3"/>
  <c r="BZ122" i="3"/>
  <c r="BY122" i="3"/>
  <c r="BX122" i="3"/>
  <c r="BW122" i="3"/>
  <c r="BV122" i="3"/>
  <c r="BO122" i="3"/>
  <c r="BQ122" i="3" s="1"/>
  <c r="BN122" i="3"/>
  <c r="BP122" i="3" s="1"/>
  <c r="BK122" i="3"/>
  <c r="BH122" i="3"/>
  <c r="BG122" i="3"/>
  <c r="BA122" i="3"/>
  <c r="AZ122" i="3"/>
  <c r="AR122" i="3"/>
  <c r="BJ122" i="3" s="1"/>
  <c r="BM122" i="3" s="1"/>
  <c r="AD122" i="3"/>
  <c r="BF122" i="3" s="1"/>
  <c r="L122" i="3"/>
  <c r="K122" i="3"/>
  <c r="J122" i="3"/>
  <c r="H122" i="3"/>
  <c r="F122" i="3"/>
  <c r="BC122" i="3" s="1"/>
  <c r="BU122" i="3" s="1"/>
  <c r="CD121" i="3"/>
  <c r="CC121" i="3"/>
  <c r="CB121" i="3"/>
  <c r="CA121" i="3"/>
  <c r="BZ121" i="3"/>
  <c r="BY121" i="3"/>
  <c r="BX121" i="3"/>
  <c r="BW121" i="3"/>
  <c r="BV121" i="3"/>
  <c r="BO121" i="3"/>
  <c r="BN121" i="3"/>
  <c r="BP121" i="3" s="1"/>
  <c r="BK121" i="3"/>
  <c r="BH121" i="3"/>
  <c r="BA121" i="3"/>
  <c r="AZ121" i="3"/>
  <c r="AR121" i="3"/>
  <c r="BJ121" i="3" s="1"/>
  <c r="BM121" i="3" s="1"/>
  <c r="AD121" i="3"/>
  <c r="BF121" i="3" s="1"/>
  <c r="BG121" i="3" s="1"/>
  <c r="L121" i="3"/>
  <c r="K121" i="3"/>
  <c r="J121" i="3"/>
  <c r="H121" i="3"/>
  <c r="F121" i="3"/>
  <c r="BC121" i="3" s="1"/>
  <c r="CD120" i="3"/>
  <c r="CC120" i="3"/>
  <c r="CB120" i="3"/>
  <c r="CA120" i="3"/>
  <c r="BZ120" i="3"/>
  <c r="BY120" i="3"/>
  <c r="BX120" i="3"/>
  <c r="BW120" i="3"/>
  <c r="BV120" i="3"/>
  <c r="BO120" i="3"/>
  <c r="BS120" i="3" s="1"/>
  <c r="BN120" i="3"/>
  <c r="BP120" i="3" s="1"/>
  <c r="BM120" i="3"/>
  <c r="BK120" i="3"/>
  <c r="BH120" i="3"/>
  <c r="BA120" i="3"/>
  <c r="AZ120" i="3"/>
  <c r="AT120" i="3"/>
  <c r="AR120" i="3"/>
  <c r="BJ120" i="3" s="1"/>
  <c r="AE120" i="3"/>
  <c r="AD120" i="3"/>
  <c r="L120" i="3"/>
  <c r="K120" i="3"/>
  <c r="J120" i="3"/>
  <c r="H120" i="3"/>
  <c r="F120" i="3"/>
  <c r="BB120" i="3" s="1"/>
  <c r="A120" i="3"/>
  <c r="CG120" i="3" s="1"/>
  <c r="CD118" i="3"/>
  <c r="CC118" i="3"/>
  <c r="CB118" i="3"/>
  <c r="CA118" i="3"/>
  <c r="BZ118" i="3"/>
  <c r="BY118" i="3"/>
  <c r="BX118" i="3"/>
  <c r="BW118" i="3"/>
  <c r="BV118" i="3"/>
  <c r="BO118" i="3"/>
  <c r="BS118" i="3" s="1"/>
  <c r="BN118" i="3"/>
  <c r="BP118" i="3" s="1"/>
  <c r="BM118" i="3"/>
  <c r="BK118" i="3"/>
  <c r="BH118" i="3"/>
  <c r="BA118" i="3"/>
  <c r="AZ118" i="3"/>
  <c r="AR118" i="3"/>
  <c r="BJ118" i="3" s="1"/>
  <c r="AD118" i="3"/>
  <c r="BF118" i="3" s="1"/>
  <c r="BG118" i="3" s="1"/>
  <c r="L118" i="3"/>
  <c r="K118" i="3"/>
  <c r="J118" i="3"/>
  <c r="H118" i="3"/>
  <c r="F118" i="3"/>
  <c r="BC118" i="3" s="1"/>
  <c r="CD117" i="3"/>
  <c r="CC117" i="3"/>
  <c r="CB117" i="3"/>
  <c r="CA117" i="3"/>
  <c r="BZ117" i="3"/>
  <c r="BY117" i="3"/>
  <c r="BX117" i="3"/>
  <c r="BW117" i="3"/>
  <c r="BV117" i="3"/>
  <c r="BO117" i="3"/>
  <c r="BN117" i="3"/>
  <c r="BP117" i="3" s="1"/>
  <c r="BK117" i="3"/>
  <c r="BH117" i="3"/>
  <c r="BA117" i="3"/>
  <c r="AZ117" i="3"/>
  <c r="AR117" i="3"/>
  <c r="BJ117" i="3" s="1"/>
  <c r="BM117" i="3" s="1"/>
  <c r="AD117" i="3"/>
  <c r="BF117" i="3" s="1"/>
  <c r="BG117" i="3" s="1"/>
  <c r="L117" i="3"/>
  <c r="K117" i="3"/>
  <c r="J117" i="3"/>
  <c r="H117" i="3"/>
  <c r="F117" i="3"/>
  <c r="BC117" i="3" s="1"/>
  <c r="CD115" i="3"/>
  <c r="CC115" i="3"/>
  <c r="CB115" i="3"/>
  <c r="CA115" i="3"/>
  <c r="BZ115" i="3"/>
  <c r="BY115" i="3"/>
  <c r="BX115" i="3"/>
  <c r="BW115" i="3"/>
  <c r="BV115" i="3"/>
  <c r="BO115" i="3"/>
  <c r="BQ115" i="3" s="1"/>
  <c r="BN115" i="3"/>
  <c r="BP115" i="3" s="1"/>
  <c r="BK115" i="3"/>
  <c r="BH115" i="3"/>
  <c r="BA115" i="3"/>
  <c r="AZ115" i="3"/>
  <c r="AR115" i="3"/>
  <c r="BJ115" i="3" s="1"/>
  <c r="BM115" i="3" s="1"/>
  <c r="AD115" i="3"/>
  <c r="BF115" i="3" s="1"/>
  <c r="BG115" i="3" s="1"/>
  <c r="L115" i="3"/>
  <c r="K115" i="3"/>
  <c r="J115" i="3"/>
  <c r="H115" i="3"/>
  <c r="F115" i="3"/>
  <c r="BC115" i="3" s="1"/>
  <c r="CD114" i="3"/>
  <c r="CC114" i="3"/>
  <c r="CB114" i="3"/>
  <c r="CA114" i="3"/>
  <c r="BZ114" i="3"/>
  <c r="BY114" i="3"/>
  <c r="BX114" i="3"/>
  <c r="BW114" i="3"/>
  <c r="BV114" i="3"/>
  <c r="BO114" i="3"/>
  <c r="BN114" i="3"/>
  <c r="BP114" i="3" s="1"/>
  <c r="BK114" i="3"/>
  <c r="BH114" i="3"/>
  <c r="BG114" i="3"/>
  <c r="BA114" i="3"/>
  <c r="AZ114" i="3"/>
  <c r="AR114" i="3"/>
  <c r="BJ114" i="3" s="1"/>
  <c r="BM114" i="3" s="1"/>
  <c r="AD114" i="3"/>
  <c r="BF114" i="3" s="1"/>
  <c r="L114" i="3"/>
  <c r="K114" i="3"/>
  <c r="J114" i="3"/>
  <c r="H114" i="3"/>
  <c r="F114" i="3"/>
  <c r="BC114" i="3" s="1"/>
  <c r="CD113" i="3"/>
  <c r="CC113" i="3"/>
  <c r="CB113" i="3"/>
  <c r="CA113" i="3"/>
  <c r="BZ113" i="3"/>
  <c r="BY113" i="3"/>
  <c r="BX113" i="3"/>
  <c r="BW113" i="3"/>
  <c r="BV113" i="3"/>
  <c r="BO113" i="3"/>
  <c r="BQ113" i="3" s="1"/>
  <c r="BN113" i="3"/>
  <c r="BP113" i="3" s="1"/>
  <c r="BK113" i="3"/>
  <c r="BH113" i="3"/>
  <c r="BA113" i="3"/>
  <c r="AZ113" i="3"/>
  <c r="AR113" i="3"/>
  <c r="BJ113" i="3" s="1"/>
  <c r="BM113" i="3" s="1"/>
  <c r="AD113" i="3"/>
  <c r="BF113" i="3" s="1"/>
  <c r="BG113" i="3" s="1"/>
  <c r="L113" i="3"/>
  <c r="K113" i="3"/>
  <c r="J113" i="3"/>
  <c r="H113" i="3"/>
  <c r="F113" i="3"/>
  <c r="BC113" i="3" s="1"/>
  <c r="CD112" i="3"/>
  <c r="CC112" i="3"/>
  <c r="CB112" i="3"/>
  <c r="CA112" i="3"/>
  <c r="BZ112" i="3"/>
  <c r="BY112" i="3"/>
  <c r="BX112" i="3"/>
  <c r="BW112" i="3"/>
  <c r="BV112" i="3"/>
  <c r="BO112" i="3"/>
  <c r="BQ112" i="3" s="1"/>
  <c r="BN112" i="3"/>
  <c r="BP112" i="3" s="1"/>
  <c r="BK112" i="3"/>
  <c r="BH112" i="3"/>
  <c r="BG112" i="3"/>
  <c r="BA112" i="3"/>
  <c r="AZ112" i="3"/>
  <c r="AR112" i="3"/>
  <c r="AD112" i="3"/>
  <c r="BF112" i="3" s="1"/>
  <c r="L112" i="3"/>
  <c r="K112" i="3"/>
  <c r="J112" i="3"/>
  <c r="H112" i="3"/>
  <c r="F112" i="3"/>
  <c r="BC112" i="3" s="1"/>
  <c r="CD111" i="3"/>
  <c r="CC111" i="3"/>
  <c r="CB111" i="3"/>
  <c r="CA111" i="3"/>
  <c r="BZ111" i="3"/>
  <c r="BY111" i="3"/>
  <c r="BX111" i="3"/>
  <c r="BW111" i="3"/>
  <c r="BV111" i="3"/>
  <c r="BO111" i="3"/>
  <c r="BN111" i="3"/>
  <c r="BP111" i="3" s="1"/>
  <c r="BK111" i="3"/>
  <c r="BH111" i="3"/>
  <c r="BA111" i="3"/>
  <c r="AZ111" i="3"/>
  <c r="AR111" i="3"/>
  <c r="BJ111" i="3" s="1"/>
  <c r="BM111" i="3" s="1"/>
  <c r="AD111" i="3"/>
  <c r="BF111" i="3" s="1"/>
  <c r="BG111" i="3" s="1"/>
  <c r="L111" i="3"/>
  <c r="K111" i="3"/>
  <c r="J111" i="3"/>
  <c r="H111" i="3"/>
  <c r="F111" i="3"/>
  <c r="BC111" i="3" s="1"/>
  <c r="CD110" i="3"/>
  <c r="CC110" i="3"/>
  <c r="CB110" i="3"/>
  <c r="CA110" i="3"/>
  <c r="BZ110" i="3"/>
  <c r="BY110" i="3"/>
  <c r="BX110" i="3"/>
  <c r="BW110" i="3"/>
  <c r="BV110" i="3"/>
  <c r="BO110" i="3"/>
  <c r="BQ110" i="3" s="1"/>
  <c r="BN110" i="3"/>
  <c r="BP110" i="3" s="1"/>
  <c r="BK110" i="3"/>
  <c r="BH110" i="3"/>
  <c r="BA110" i="3"/>
  <c r="AZ110" i="3"/>
  <c r="AR110" i="3"/>
  <c r="BJ110" i="3" s="1"/>
  <c r="BM110" i="3" s="1"/>
  <c r="AD110" i="3"/>
  <c r="BF110" i="3" s="1"/>
  <c r="BG110" i="3" s="1"/>
  <c r="L110" i="3"/>
  <c r="K110" i="3"/>
  <c r="J110" i="3"/>
  <c r="H110" i="3"/>
  <c r="F110" i="3"/>
  <c r="BB110" i="3" s="1"/>
  <c r="CD109" i="3"/>
  <c r="CC109" i="3"/>
  <c r="CB109" i="3"/>
  <c r="CA109" i="3"/>
  <c r="BZ109" i="3"/>
  <c r="BY109" i="3"/>
  <c r="BX109" i="3"/>
  <c r="BW109" i="3"/>
  <c r="BV109" i="3"/>
  <c r="BO109" i="3"/>
  <c r="BQ109" i="3" s="1"/>
  <c r="BN109" i="3"/>
  <c r="BP109" i="3" s="1"/>
  <c r="BK109" i="3"/>
  <c r="BH109" i="3"/>
  <c r="BA109" i="3"/>
  <c r="AZ109" i="3"/>
  <c r="AR109" i="3"/>
  <c r="BJ109" i="3" s="1"/>
  <c r="BM109" i="3" s="1"/>
  <c r="AD109" i="3"/>
  <c r="BF109" i="3" s="1"/>
  <c r="BG109" i="3" s="1"/>
  <c r="L109" i="3"/>
  <c r="K109" i="3"/>
  <c r="J109" i="3"/>
  <c r="H109" i="3"/>
  <c r="F109" i="3"/>
  <c r="BC109" i="3" s="1"/>
  <c r="CD108" i="3"/>
  <c r="CC108" i="3"/>
  <c r="CB108" i="3"/>
  <c r="CA108" i="3"/>
  <c r="BZ108" i="3"/>
  <c r="BY108" i="3"/>
  <c r="BX108" i="3"/>
  <c r="BW108" i="3"/>
  <c r="BV108" i="3"/>
  <c r="BO108" i="3"/>
  <c r="BS108" i="3" s="1"/>
  <c r="BN108" i="3"/>
  <c r="BP108" i="3" s="1"/>
  <c r="BM108" i="3"/>
  <c r="BK108" i="3"/>
  <c r="BH108" i="3"/>
  <c r="BA108" i="3"/>
  <c r="AZ108" i="3"/>
  <c r="AR108" i="3"/>
  <c r="BJ108" i="3" s="1"/>
  <c r="AD108" i="3"/>
  <c r="L108" i="3"/>
  <c r="K108" i="3"/>
  <c r="J108" i="3"/>
  <c r="H108" i="3"/>
  <c r="F108" i="3"/>
  <c r="BC108" i="3" s="1"/>
  <c r="CD106" i="3"/>
  <c r="CC106" i="3"/>
  <c r="CB106" i="3"/>
  <c r="CA106" i="3"/>
  <c r="BZ106" i="3"/>
  <c r="BY106" i="3"/>
  <c r="BX106" i="3"/>
  <c r="BW106" i="3"/>
  <c r="BV106" i="3"/>
  <c r="BO106" i="3"/>
  <c r="BQ106" i="3" s="1"/>
  <c r="BN106" i="3"/>
  <c r="BP106" i="3" s="1"/>
  <c r="BM106" i="3"/>
  <c r="BK106" i="3"/>
  <c r="BH106" i="3"/>
  <c r="BA106" i="3"/>
  <c r="AZ106" i="3"/>
  <c r="AR106" i="3"/>
  <c r="BJ106" i="3" s="1"/>
  <c r="AD106" i="3"/>
  <c r="BF106" i="3" s="1"/>
  <c r="BG106" i="3" s="1"/>
  <c r="L106" i="3"/>
  <c r="K106" i="3"/>
  <c r="J106" i="3"/>
  <c r="H106" i="3"/>
  <c r="F106" i="3"/>
  <c r="BC106" i="3" s="1"/>
  <c r="CD105" i="3"/>
  <c r="CC105" i="3"/>
  <c r="CB105" i="3"/>
  <c r="CA105" i="3"/>
  <c r="BZ105" i="3"/>
  <c r="BY105" i="3"/>
  <c r="BX105" i="3"/>
  <c r="BW105" i="3"/>
  <c r="BV105" i="3"/>
  <c r="BO105" i="3"/>
  <c r="BQ105" i="3" s="1"/>
  <c r="BN105" i="3"/>
  <c r="BP105" i="3" s="1"/>
  <c r="BK105" i="3"/>
  <c r="BH105" i="3"/>
  <c r="BA105" i="3"/>
  <c r="AZ105" i="3"/>
  <c r="AR105" i="3"/>
  <c r="BJ105" i="3" s="1"/>
  <c r="BM105" i="3" s="1"/>
  <c r="AD105" i="3"/>
  <c r="BF105" i="3" s="1"/>
  <c r="BG105" i="3" s="1"/>
  <c r="L105" i="3"/>
  <c r="K105" i="3"/>
  <c r="J105" i="3"/>
  <c r="H105" i="3"/>
  <c r="F105" i="3"/>
  <c r="BC105" i="3" s="1"/>
  <c r="CD104" i="3"/>
  <c r="CC104" i="3"/>
  <c r="CB104" i="3"/>
  <c r="CA104" i="3"/>
  <c r="BZ104" i="3"/>
  <c r="BY104" i="3"/>
  <c r="BX104" i="3"/>
  <c r="BW104" i="3"/>
  <c r="BV104" i="3"/>
  <c r="BO104" i="3"/>
  <c r="BQ104" i="3" s="1"/>
  <c r="BN104" i="3"/>
  <c r="BP104" i="3" s="1"/>
  <c r="BK104" i="3"/>
  <c r="BH104" i="3"/>
  <c r="BA104" i="3"/>
  <c r="AZ104" i="3"/>
  <c r="AR104" i="3"/>
  <c r="BJ104" i="3" s="1"/>
  <c r="BM104" i="3" s="1"/>
  <c r="AD104" i="3"/>
  <c r="BF104" i="3" s="1"/>
  <c r="BG104" i="3" s="1"/>
  <c r="L104" i="3"/>
  <c r="K104" i="3"/>
  <c r="J104" i="3"/>
  <c r="H104" i="3"/>
  <c r="F104" i="3"/>
  <c r="BC104" i="3" s="1"/>
  <c r="CD103" i="3"/>
  <c r="CC103" i="3"/>
  <c r="CB103" i="3"/>
  <c r="CA103" i="3"/>
  <c r="BZ103" i="3"/>
  <c r="BY103" i="3"/>
  <c r="BX103" i="3"/>
  <c r="BW103" i="3"/>
  <c r="BV103" i="3"/>
  <c r="BO103" i="3"/>
  <c r="BQ103" i="3" s="1"/>
  <c r="BN103" i="3"/>
  <c r="BP103" i="3" s="1"/>
  <c r="BK103" i="3"/>
  <c r="BH103" i="3"/>
  <c r="BA103" i="3"/>
  <c r="AZ103" i="3"/>
  <c r="AR103" i="3"/>
  <c r="BJ103" i="3" s="1"/>
  <c r="BM103" i="3" s="1"/>
  <c r="AD103" i="3"/>
  <c r="BF103" i="3" s="1"/>
  <c r="BG103" i="3" s="1"/>
  <c r="L103" i="3"/>
  <c r="K103" i="3"/>
  <c r="J103" i="3"/>
  <c r="H103" i="3"/>
  <c r="F103" i="3"/>
  <c r="BB103" i="3" s="1"/>
  <c r="CD102" i="3"/>
  <c r="CC102" i="3"/>
  <c r="CB102" i="3"/>
  <c r="CA102" i="3"/>
  <c r="BZ102" i="3"/>
  <c r="BY102" i="3"/>
  <c r="BX102" i="3"/>
  <c r="BW102" i="3"/>
  <c r="BV102" i="3"/>
  <c r="BO102" i="3"/>
  <c r="BN102" i="3"/>
  <c r="BP102" i="3" s="1"/>
  <c r="BK102" i="3"/>
  <c r="BH102" i="3"/>
  <c r="BA102" i="3"/>
  <c r="AZ102" i="3"/>
  <c r="AR102" i="3"/>
  <c r="BJ102" i="3" s="1"/>
  <c r="BM102" i="3" s="1"/>
  <c r="AD102" i="3"/>
  <c r="BF102" i="3" s="1"/>
  <c r="BG102" i="3" s="1"/>
  <c r="L102" i="3"/>
  <c r="K102" i="3"/>
  <c r="J102" i="3"/>
  <c r="H102" i="3"/>
  <c r="F102" i="3"/>
  <c r="BC102" i="3" s="1"/>
  <c r="CD101" i="3"/>
  <c r="CC101" i="3"/>
  <c r="CB101" i="3"/>
  <c r="CA101" i="3"/>
  <c r="BZ101" i="3"/>
  <c r="BY101" i="3"/>
  <c r="BX101" i="3"/>
  <c r="BW101" i="3"/>
  <c r="BV101" i="3"/>
  <c r="BO101" i="3"/>
  <c r="BQ101" i="3" s="1"/>
  <c r="BN101" i="3"/>
  <c r="BP101" i="3" s="1"/>
  <c r="BK101" i="3"/>
  <c r="BH101" i="3"/>
  <c r="BG101" i="3"/>
  <c r="BA101" i="3"/>
  <c r="AZ101" i="3"/>
  <c r="AR101" i="3"/>
  <c r="BJ101" i="3" s="1"/>
  <c r="BM101" i="3" s="1"/>
  <c r="AD101" i="3"/>
  <c r="BF101" i="3" s="1"/>
  <c r="L101" i="3"/>
  <c r="K101" i="3"/>
  <c r="J101" i="3"/>
  <c r="H101" i="3"/>
  <c r="F101" i="3"/>
  <c r="BB101" i="3" s="1"/>
  <c r="CD100" i="3"/>
  <c r="CC100" i="3"/>
  <c r="CB100" i="3"/>
  <c r="CA100" i="3"/>
  <c r="BZ100" i="3"/>
  <c r="BY100" i="3"/>
  <c r="BX100" i="3"/>
  <c r="BW100" i="3"/>
  <c r="BV100" i="3"/>
  <c r="BO100" i="3"/>
  <c r="BQ100" i="3" s="1"/>
  <c r="BN100" i="3"/>
  <c r="BP100" i="3" s="1"/>
  <c r="BM100" i="3"/>
  <c r="BK100" i="3"/>
  <c r="BH100" i="3"/>
  <c r="BA100" i="3"/>
  <c r="AZ100" i="3"/>
  <c r="AT100" i="3"/>
  <c r="AR100" i="3"/>
  <c r="BJ100" i="3" s="1"/>
  <c r="AE100" i="3"/>
  <c r="AD100" i="3"/>
  <c r="BF100" i="3" s="1"/>
  <c r="BG100" i="3" s="1"/>
  <c r="L100" i="3"/>
  <c r="K100" i="3"/>
  <c r="J100" i="3"/>
  <c r="H100" i="3"/>
  <c r="F100" i="3"/>
  <c r="BC100" i="3" s="1"/>
  <c r="A100" i="3"/>
  <c r="CG100" i="3" s="1"/>
  <c r="CD91" i="3"/>
  <c r="CC91" i="3"/>
  <c r="CB91" i="3"/>
  <c r="CA91" i="3"/>
  <c r="BZ91" i="3"/>
  <c r="BY91" i="3"/>
  <c r="BX91" i="3"/>
  <c r="BW91" i="3"/>
  <c r="BV91" i="3"/>
  <c r="BO91" i="3"/>
  <c r="BS91" i="3" s="1"/>
  <c r="BN91" i="3"/>
  <c r="BP91" i="3" s="1"/>
  <c r="BM91" i="3"/>
  <c r="BK91" i="3"/>
  <c r="BH91" i="3"/>
  <c r="BA91" i="3"/>
  <c r="AZ91" i="3"/>
  <c r="AT91" i="3"/>
  <c r="AR91" i="3"/>
  <c r="BJ91" i="3" s="1"/>
  <c r="AE91" i="3"/>
  <c r="AD91" i="3"/>
  <c r="BF91" i="3" s="1"/>
  <c r="BG91" i="3" s="1"/>
  <c r="L91" i="3"/>
  <c r="K91" i="3"/>
  <c r="J91" i="3"/>
  <c r="H91" i="3"/>
  <c r="F91" i="3"/>
  <c r="BC91" i="3" s="1"/>
  <c r="A91" i="3"/>
  <c r="CG91" i="3" s="1"/>
  <c r="CD89" i="3"/>
  <c r="CC89" i="3"/>
  <c r="CB89" i="3"/>
  <c r="CA89" i="3"/>
  <c r="BZ89" i="3"/>
  <c r="BY89" i="3"/>
  <c r="BX89" i="3"/>
  <c r="BW89" i="3"/>
  <c r="BV89" i="3"/>
  <c r="BO89" i="3"/>
  <c r="BN89" i="3"/>
  <c r="BP89" i="3" s="1"/>
  <c r="BM89" i="3"/>
  <c r="BK89" i="3"/>
  <c r="BH89" i="3"/>
  <c r="BA89" i="3"/>
  <c r="AZ89" i="3"/>
  <c r="AR89" i="3"/>
  <c r="AD89" i="3"/>
  <c r="BF89" i="3" s="1"/>
  <c r="BG89" i="3" s="1"/>
  <c r="L89" i="3"/>
  <c r="K89" i="3"/>
  <c r="J89" i="3"/>
  <c r="H89" i="3"/>
  <c r="F89" i="3"/>
  <c r="BC89" i="3" s="1"/>
  <c r="BR89" i="3" s="1"/>
  <c r="CD88" i="3"/>
  <c r="CC88" i="3"/>
  <c r="CB88" i="3"/>
  <c r="CA88" i="3"/>
  <c r="BZ88" i="3"/>
  <c r="BY88" i="3"/>
  <c r="BX88" i="3"/>
  <c r="BW88" i="3"/>
  <c r="BV88" i="3"/>
  <c r="BO88" i="3"/>
  <c r="BN88" i="3"/>
  <c r="BP88" i="3" s="1"/>
  <c r="BK88" i="3"/>
  <c r="BH88" i="3"/>
  <c r="BA88" i="3"/>
  <c r="AZ88" i="3"/>
  <c r="AR88" i="3"/>
  <c r="BJ88" i="3" s="1"/>
  <c r="BM88" i="3" s="1"/>
  <c r="AD88" i="3"/>
  <c r="BF88" i="3" s="1"/>
  <c r="BG88" i="3" s="1"/>
  <c r="L88" i="3"/>
  <c r="K88" i="3"/>
  <c r="J88" i="3"/>
  <c r="H88" i="3"/>
  <c r="F88" i="3"/>
  <c r="BC88" i="3" s="1"/>
  <c r="CD87" i="3"/>
  <c r="CC87" i="3"/>
  <c r="CB87" i="3"/>
  <c r="CA87" i="3"/>
  <c r="BZ87" i="3"/>
  <c r="BY87" i="3"/>
  <c r="BX87" i="3"/>
  <c r="BW87" i="3"/>
  <c r="BV87" i="3"/>
  <c r="BO87" i="3"/>
  <c r="BQ87" i="3" s="1"/>
  <c r="BN87" i="3"/>
  <c r="BP87" i="3" s="1"/>
  <c r="BK87" i="3"/>
  <c r="BH87" i="3"/>
  <c r="BA87" i="3"/>
  <c r="AZ87" i="3"/>
  <c r="AR87" i="3"/>
  <c r="BJ87" i="3" s="1"/>
  <c r="BM87" i="3" s="1"/>
  <c r="AD87" i="3"/>
  <c r="BF87" i="3" s="1"/>
  <c r="BG87" i="3" s="1"/>
  <c r="L87" i="3"/>
  <c r="K87" i="3"/>
  <c r="J87" i="3"/>
  <c r="H87" i="3"/>
  <c r="F87" i="3"/>
  <c r="BB87" i="3" s="1"/>
  <c r="CD86" i="3"/>
  <c r="CC86" i="3"/>
  <c r="CB86" i="3"/>
  <c r="CA86" i="3"/>
  <c r="BZ86" i="3"/>
  <c r="BY86" i="3"/>
  <c r="BX86" i="3"/>
  <c r="BW86" i="3"/>
  <c r="BV86" i="3"/>
  <c r="BO86" i="3"/>
  <c r="BQ86" i="3" s="1"/>
  <c r="BN86" i="3"/>
  <c r="BP86" i="3" s="1"/>
  <c r="BK86" i="3"/>
  <c r="BH86" i="3"/>
  <c r="BA86" i="3"/>
  <c r="AZ86" i="3"/>
  <c r="AR86" i="3"/>
  <c r="BJ86" i="3" s="1"/>
  <c r="BM86" i="3" s="1"/>
  <c r="AD86" i="3"/>
  <c r="BF86" i="3" s="1"/>
  <c r="BG86" i="3" s="1"/>
  <c r="L86" i="3"/>
  <c r="K86" i="3"/>
  <c r="J86" i="3"/>
  <c r="H86" i="3"/>
  <c r="F86" i="3"/>
  <c r="BC86" i="3" s="1"/>
  <c r="CD85" i="3"/>
  <c r="CC85" i="3"/>
  <c r="CB85" i="3"/>
  <c r="CA85" i="3"/>
  <c r="BZ85" i="3"/>
  <c r="BY85" i="3"/>
  <c r="BX85" i="3"/>
  <c r="BW85" i="3"/>
  <c r="BV85" i="3"/>
  <c r="BO85" i="3"/>
  <c r="BQ85" i="3" s="1"/>
  <c r="BN85" i="3"/>
  <c r="BP85" i="3" s="1"/>
  <c r="BK85" i="3"/>
  <c r="BH85" i="3"/>
  <c r="BA85" i="3"/>
  <c r="AZ85" i="3"/>
  <c r="AR85" i="3"/>
  <c r="BJ85" i="3" s="1"/>
  <c r="BM85" i="3" s="1"/>
  <c r="AD85" i="3"/>
  <c r="BF85" i="3" s="1"/>
  <c r="BG85" i="3" s="1"/>
  <c r="L85" i="3"/>
  <c r="K85" i="3"/>
  <c r="J85" i="3"/>
  <c r="H85" i="3"/>
  <c r="F85" i="3"/>
  <c r="BC85" i="3" s="1"/>
  <c r="CD84" i="3"/>
  <c r="CC84" i="3"/>
  <c r="CB84" i="3"/>
  <c r="CA84" i="3"/>
  <c r="BZ84" i="3"/>
  <c r="BY84" i="3"/>
  <c r="BX84" i="3"/>
  <c r="BW84" i="3"/>
  <c r="BV84" i="3"/>
  <c r="BO84" i="3"/>
  <c r="BN84" i="3"/>
  <c r="BP84" i="3" s="1"/>
  <c r="BK84" i="3"/>
  <c r="BH84" i="3"/>
  <c r="BA84" i="3"/>
  <c r="AZ84" i="3"/>
  <c r="AR84" i="3"/>
  <c r="BJ84" i="3" s="1"/>
  <c r="BM84" i="3" s="1"/>
  <c r="AD84" i="3"/>
  <c r="BF84" i="3" s="1"/>
  <c r="BG84" i="3" s="1"/>
  <c r="L84" i="3"/>
  <c r="K84" i="3"/>
  <c r="J84" i="3"/>
  <c r="H84" i="3"/>
  <c r="F84" i="3"/>
  <c r="BC84" i="3" s="1"/>
  <c r="CD83" i="3"/>
  <c r="CC83" i="3"/>
  <c r="CB83" i="3"/>
  <c r="CA83" i="3"/>
  <c r="BZ83" i="3"/>
  <c r="BY83" i="3"/>
  <c r="BX83" i="3"/>
  <c r="BW83" i="3"/>
  <c r="BV83" i="3"/>
  <c r="BO83" i="3"/>
  <c r="BQ83" i="3" s="1"/>
  <c r="BN83" i="3"/>
  <c r="BP83" i="3" s="1"/>
  <c r="BK83" i="3"/>
  <c r="BH83" i="3"/>
  <c r="BA83" i="3"/>
  <c r="AZ83" i="3"/>
  <c r="AR83" i="3"/>
  <c r="BJ83" i="3" s="1"/>
  <c r="BM83" i="3" s="1"/>
  <c r="AD83" i="3"/>
  <c r="L83" i="3"/>
  <c r="K83" i="3"/>
  <c r="J83" i="3"/>
  <c r="H83" i="3"/>
  <c r="F83" i="3"/>
  <c r="BB83" i="3" s="1"/>
  <c r="CD82" i="3"/>
  <c r="CC82" i="3"/>
  <c r="CB82" i="3"/>
  <c r="CA82" i="3"/>
  <c r="BZ82" i="3"/>
  <c r="BY82" i="3"/>
  <c r="BX82" i="3"/>
  <c r="BW82" i="3"/>
  <c r="BV82" i="3"/>
  <c r="BO82" i="3"/>
  <c r="BQ82" i="3" s="1"/>
  <c r="BN82" i="3"/>
  <c r="BP82" i="3" s="1"/>
  <c r="BM82" i="3"/>
  <c r="BK82" i="3"/>
  <c r="BH82" i="3"/>
  <c r="BA82" i="3"/>
  <c r="AZ82" i="3"/>
  <c r="AT82" i="3"/>
  <c r="AR82" i="3"/>
  <c r="BJ82" i="3" s="1"/>
  <c r="AE82" i="3"/>
  <c r="AD82" i="3"/>
  <c r="BF82" i="3" s="1"/>
  <c r="BG82" i="3" s="1"/>
  <c r="L82" i="3"/>
  <c r="K82" i="3"/>
  <c r="J82" i="3"/>
  <c r="H82" i="3"/>
  <c r="F82" i="3"/>
  <c r="BC82" i="3" s="1"/>
  <c r="A82" i="3"/>
  <c r="CG82" i="3" s="1"/>
  <c r="CD81" i="3"/>
  <c r="CC81" i="3"/>
  <c r="CB81" i="3"/>
  <c r="CA81" i="3"/>
  <c r="BZ81" i="3"/>
  <c r="BY81" i="3"/>
  <c r="BX81" i="3"/>
  <c r="BW81" i="3"/>
  <c r="BV81" i="3"/>
  <c r="BO81" i="3"/>
  <c r="BQ81" i="3" s="1"/>
  <c r="BN81" i="3"/>
  <c r="BP81" i="3" s="1"/>
  <c r="BM81" i="3"/>
  <c r="BK81" i="3"/>
  <c r="BH81" i="3"/>
  <c r="BA81" i="3"/>
  <c r="AZ81" i="3"/>
  <c r="AR81" i="3"/>
  <c r="BJ81" i="3" s="1"/>
  <c r="AD81" i="3"/>
  <c r="BF81" i="3" s="1"/>
  <c r="BG81" i="3" s="1"/>
  <c r="L81" i="3"/>
  <c r="K81" i="3"/>
  <c r="J81" i="3"/>
  <c r="H81" i="3"/>
  <c r="F81" i="3"/>
  <c r="BC81" i="3" s="1"/>
  <c r="CD80" i="3"/>
  <c r="CC80" i="3"/>
  <c r="CB80" i="3"/>
  <c r="CA80" i="3"/>
  <c r="BZ80" i="3"/>
  <c r="BY80" i="3"/>
  <c r="BX80" i="3"/>
  <c r="BW80" i="3"/>
  <c r="BV80" i="3"/>
  <c r="BO80" i="3"/>
  <c r="BQ80" i="3" s="1"/>
  <c r="BN80" i="3"/>
  <c r="BP80" i="3" s="1"/>
  <c r="BK80" i="3"/>
  <c r="BH80" i="3"/>
  <c r="BA80" i="3"/>
  <c r="AZ80" i="3"/>
  <c r="AR80" i="3"/>
  <c r="BJ80" i="3" s="1"/>
  <c r="BM80" i="3" s="1"/>
  <c r="AD80" i="3"/>
  <c r="BF80" i="3" s="1"/>
  <c r="BG80" i="3" s="1"/>
  <c r="L80" i="3"/>
  <c r="K80" i="3"/>
  <c r="J80" i="3"/>
  <c r="H80" i="3"/>
  <c r="F80" i="3"/>
  <c r="BC80" i="3" s="1"/>
  <c r="CD79" i="3"/>
  <c r="CC79" i="3"/>
  <c r="CB79" i="3"/>
  <c r="CA79" i="3"/>
  <c r="BZ79" i="3"/>
  <c r="BY79" i="3"/>
  <c r="BX79" i="3"/>
  <c r="BW79" i="3"/>
  <c r="BV79" i="3"/>
  <c r="BO79" i="3"/>
  <c r="BN79" i="3"/>
  <c r="BP79" i="3" s="1"/>
  <c r="BK79" i="3"/>
  <c r="BH79" i="3"/>
  <c r="BA79" i="3"/>
  <c r="AZ79" i="3"/>
  <c r="AR79" i="3"/>
  <c r="AD79" i="3"/>
  <c r="BF79" i="3" s="1"/>
  <c r="BG79" i="3" s="1"/>
  <c r="L79" i="3"/>
  <c r="K79" i="3"/>
  <c r="J79" i="3"/>
  <c r="H79" i="3"/>
  <c r="F79" i="3"/>
  <c r="CD78" i="3"/>
  <c r="CC78" i="3"/>
  <c r="CB78" i="3"/>
  <c r="CA78" i="3"/>
  <c r="BZ78" i="3"/>
  <c r="BY78" i="3"/>
  <c r="BX78" i="3"/>
  <c r="BW78" i="3"/>
  <c r="BV78" i="3"/>
  <c r="BO78" i="3"/>
  <c r="BN78" i="3"/>
  <c r="BP78" i="3" s="1"/>
  <c r="BK78" i="3"/>
  <c r="BH78" i="3"/>
  <c r="BA78" i="3"/>
  <c r="AZ78" i="3"/>
  <c r="AR78" i="3"/>
  <c r="AD78" i="3"/>
  <c r="BF78" i="3" s="1"/>
  <c r="BG78" i="3" s="1"/>
  <c r="L78" i="3"/>
  <c r="K78" i="3"/>
  <c r="J78" i="3"/>
  <c r="H78" i="3"/>
  <c r="F78" i="3"/>
  <c r="CD77" i="3"/>
  <c r="CC77" i="3"/>
  <c r="CB77" i="3"/>
  <c r="CA77" i="3"/>
  <c r="BZ77" i="3"/>
  <c r="BY77" i="3"/>
  <c r="BX77" i="3"/>
  <c r="BW77" i="3"/>
  <c r="BV77" i="3"/>
  <c r="BO77" i="3"/>
  <c r="BQ77" i="3" s="1"/>
  <c r="BN77" i="3"/>
  <c r="BP77" i="3" s="1"/>
  <c r="BK77" i="3"/>
  <c r="BH77" i="3"/>
  <c r="BA77" i="3"/>
  <c r="AZ77" i="3"/>
  <c r="AR77" i="3"/>
  <c r="BJ77" i="3" s="1"/>
  <c r="BM77" i="3" s="1"/>
  <c r="AD77" i="3"/>
  <c r="BF77" i="3" s="1"/>
  <c r="BG77" i="3" s="1"/>
  <c r="L77" i="3"/>
  <c r="K77" i="3"/>
  <c r="J77" i="3"/>
  <c r="H77" i="3"/>
  <c r="F77" i="3"/>
  <c r="BB77" i="3" s="1"/>
  <c r="CD76" i="3"/>
  <c r="CC76" i="3"/>
  <c r="CB76" i="3"/>
  <c r="CA76" i="3"/>
  <c r="BZ76" i="3"/>
  <c r="BY76" i="3"/>
  <c r="BX76" i="3"/>
  <c r="BW76" i="3"/>
  <c r="BV76" i="3"/>
  <c r="BO76" i="3"/>
  <c r="BQ76" i="3" s="1"/>
  <c r="BN76" i="3"/>
  <c r="BP76" i="3" s="1"/>
  <c r="BK76" i="3"/>
  <c r="BH76" i="3"/>
  <c r="BA76" i="3"/>
  <c r="AZ76" i="3"/>
  <c r="AR76" i="3"/>
  <c r="AD76" i="3"/>
  <c r="BF76" i="3" s="1"/>
  <c r="BG76" i="3" s="1"/>
  <c r="L76" i="3"/>
  <c r="K76" i="3"/>
  <c r="J76" i="3"/>
  <c r="H76" i="3"/>
  <c r="F76" i="3"/>
  <c r="BC76" i="3" s="1"/>
  <c r="CD75" i="3"/>
  <c r="CC75" i="3"/>
  <c r="CB75" i="3"/>
  <c r="CA75" i="3"/>
  <c r="BZ75" i="3"/>
  <c r="BY75" i="3"/>
  <c r="BX75" i="3"/>
  <c r="BW75" i="3"/>
  <c r="BV75" i="3"/>
  <c r="BO75" i="3"/>
  <c r="BQ75" i="3" s="1"/>
  <c r="BN75" i="3"/>
  <c r="BP75" i="3" s="1"/>
  <c r="BK75" i="3"/>
  <c r="BH75" i="3"/>
  <c r="BA75" i="3"/>
  <c r="AZ75" i="3"/>
  <c r="AR75" i="3"/>
  <c r="BJ75" i="3" s="1"/>
  <c r="BM75" i="3" s="1"/>
  <c r="AD75" i="3"/>
  <c r="L75" i="3"/>
  <c r="K75" i="3"/>
  <c r="J75" i="3"/>
  <c r="H75" i="3"/>
  <c r="F75" i="3"/>
  <c r="BB75" i="3" s="1"/>
  <c r="CD74" i="3"/>
  <c r="CC74" i="3"/>
  <c r="CB74" i="3"/>
  <c r="CA74" i="3"/>
  <c r="BZ74" i="3"/>
  <c r="BY74" i="3"/>
  <c r="BX74" i="3"/>
  <c r="BW74" i="3"/>
  <c r="BV74" i="3"/>
  <c r="BO74" i="3"/>
  <c r="BQ74" i="3" s="1"/>
  <c r="BN74" i="3"/>
  <c r="BP74" i="3" s="1"/>
  <c r="BK74" i="3"/>
  <c r="BH74" i="3"/>
  <c r="BA74" i="3"/>
  <c r="AZ74" i="3"/>
  <c r="AR74" i="3"/>
  <c r="BJ74" i="3" s="1"/>
  <c r="BM74" i="3" s="1"/>
  <c r="AD74" i="3"/>
  <c r="BF74" i="3" s="1"/>
  <c r="BG74" i="3" s="1"/>
  <c r="L74" i="3"/>
  <c r="K74" i="3"/>
  <c r="J74" i="3"/>
  <c r="H74" i="3"/>
  <c r="F74" i="3"/>
  <c r="BC74" i="3" s="1"/>
  <c r="BR74" i="3" s="1"/>
  <c r="CD73" i="3"/>
  <c r="CC73" i="3"/>
  <c r="CB73" i="3"/>
  <c r="CA73" i="3"/>
  <c r="BZ73" i="3"/>
  <c r="BY73" i="3"/>
  <c r="BX73" i="3"/>
  <c r="BW73" i="3"/>
  <c r="BV73" i="3"/>
  <c r="BO73" i="3"/>
  <c r="BS73" i="3" s="1"/>
  <c r="BN73" i="3"/>
  <c r="BP73" i="3" s="1"/>
  <c r="BM73" i="3"/>
  <c r="BK73" i="3"/>
  <c r="BH73" i="3"/>
  <c r="BA73" i="3"/>
  <c r="AZ73" i="3"/>
  <c r="AT73" i="3"/>
  <c r="AR73" i="3"/>
  <c r="BJ73" i="3" s="1"/>
  <c r="AE73" i="3"/>
  <c r="AD73" i="3"/>
  <c r="BF73" i="3" s="1"/>
  <c r="BG73" i="3" s="1"/>
  <c r="L73" i="3"/>
  <c r="K73" i="3"/>
  <c r="J73" i="3"/>
  <c r="H73" i="3"/>
  <c r="F73" i="3"/>
  <c r="BB73" i="3" s="1"/>
  <c r="A73" i="3"/>
  <c r="CG73" i="3" s="1"/>
  <c r="CD71" i="3"/>
  <c r="CC71" i="3"/>
  <c r="CB71" i="3"/>
  <c r="CA71" i="3"/>
  <c r="BZ71" i="3"/>
  <c r="BY71" i="3"/>
  <c r="BX71" i="3"/>
  <c r="BW71" i="3"/>
  <c r="BV71" i="3"/>
  <c r="BO71" i="3"/>
  <c r="BQ71" i="3" s="1"/>
  <c r="BN71" i="3"/>
  <c r="BP71" i="3" s="1"/>
  <c r="BM71" i="3"/>
  <c r="BK71" i="3"/>
  <c r="BH71" i="3"/>
  <c r="BA71" i="3"/>
  <c r="AZ71" i="3"/>
  <c r="AR71" i="3"/>
  <c r="BJ71" i="3" s="1"/>
  <c r="AD71" i="3"/>
  <c r="BF71" i="3" s="1"/>
  <c r="BG71" i="3" s="1"/>
  <c r="L71" i="3"/>
  <c r="K71" i="3"/>
  <c r="J71" i="3"/>
  <c r="H71" i="3"/>
  <c r="F71" i="3"/>
  <c r="BB71" i="3" s="1"/>
  <c r="CD70" i="3"/>
  <c r="CC70" i="3"/>
  <c r="CB70" i="3"/>
  <c r="CA70" i="3"/>
  <c r="BZ70" i="3"/>
  <c r="BY70" i="3"/>
  <c r="BX70" i="3"/>
  <c r="BW70" i="3"/>
  <c r="BV70" i="3"/>
  <c r="BO70" i="3"/>
  <c r="BN70" i="3"/>
  <c r="BP70" i="3" s="1"/>
  <c r="BK70" i="3"/>
  <c r="BH70" i="3"/>
  <c r="BA70" i="3"/>
  <c r="AZ70" i="3"/>
  <c r="AR70" i="3"/>
  <c r="BJ70" i="3" s="1"/>
  <c r="BM70" i="3" s="1"/>
  <c r="AD70" i="3"/>
  <c r="BF70" i="3" s="1"/>
  <c r="BG70" i="3" s="1"/>
  <c r="L70" i="3"/>
  <c r="K70" i="3"/>
  <c r="J70" i="3"/>
  <c r="H70" i="3"/>
  <c r="F70" i="3"/>
  <c r="BC70" i="3" s="1"/>
  <c r="CD69" i="3"/>
  <c r="CC69" i="3"/>
  <c r="CB69" i="3"/>
  <c r="CA69" i="3"/>
  <c r="BZ69" i="3"/>
  <c r="BY69" i="3"/>
  <c r="BX69" i="3"/>
  <c r="BW69" i="3"/>
  <c r="BV69" i="3"/>
  <c r="BO69" i="3"/>
  <c r="BQ69" i="3" s="1"/>
  <c r="BN69" i="3"/>
  <c r="BP69" i="3" s="1"/>
  <c r="BK69" i="3"/>
  <c r="BH69" i="3"/>
  <c r="BA69" i="3"/>
  <c r="AZ69" i="3"/>
  <c r="AR69" i="3"/>
  <c r="BJ69" i="3" s="1"/>
  <c r="BM69" i="3" s="1"/>
  <c r="AD69" i="3"/>
  <c r="BF69" i="3" s="1"/>
  <c r="BG69" i="3" s="1"/>
  <c r="L69" i="3"/>
  <c r="K69" i="3"/>
  <c r="J69" i="3"/>
  <c r="H69" i="3"/>
  <c r="F69" i="3"/>
  <c r="BC69" i="3" s="1"/>
  <c r="CD68" i="3"/>
  <c r="CC68" i="3"/>
  <c r="CB68" i="3"/>
  <c r="CA68" i="3"/>
  <c r="BZ68" i="3"/>
  <c r="BY68" i="3"/>
  <c r="BX68" i="3"/>
  <c r="BW68" i="3"/>
  <c r="BV68" i="3"/>
  <c r="BO68" i="3"/>
  <c r="BN68" i="3"/>
  <c r="BP68" i="3" s="1"/>
  <c r="BK68" i="3"/>
  <c r="BH68" i="3"/>
  <c r="BA68" i="3"/>
  <c r="AZ68" i="3"/>
  <c r="AR68" i="3"/>
  <c r="BJ68" i="3" s="1"/>
  <c r="BM68" i="3" s="1"/>
  <c r="AD68" i="3"/>
  <c r="BF68" i="3" s="1"/>
  <c r="BG68" i="3" s="1"/>
  <c r="L68" i="3"/>
  <c r="K68" i="3"/>
  <c r="J68" i="3"/>
  <c r="H68" i="3"/>
  <c r="F68" i="3"/>
  <c r="BB68" i="3" s="1"/>
  <c r="CD67" i="3"/>
  <c r="CC67" i="3"/>
  <c r="CB67" i="3"/>
  <c r="CA67" i="3"/>
  <c r="BZ67" i="3"/>
  <c r="BY67" i="3"/>
  <c r="BX67" i="3"/>
  <c r="BW67" i="3"/>
  <c r="BV67" i="3"/>
  <c r="BO67" i="3"/>
  <c r="BQ67" i="3" s="1"/>
  <c r="BN67" i="3"/>
  <c r="BP67" i="3" s="1"/>
  <c r="BK67" i="3"/>
  <c r="BH67" i="3"/>
  <c r="BA67" i="3"/>
  <c r="AZ67" i="3"/>
  <c r="AR67" i="3"/>
  <c r="BJ67" i="3" s="1"/>
  <c r="BM67" i="3" s="1"/>
  <c r="AD67" i="3"/>
  <c r="BF67" i="3" s="1"/>
  <c r="BG67" i="3" s="1"/>
  <c r="L67" i="3"/>
  <c r="K67" i="3"/>
  <c r="J67" i="3"/>
  <c r="H67" i="3"/>
  <c r="F67" i="3"/>
  <c r="BB67" i="3" s="1"/>
  <c r="CD66" i="3"/>
  <c r="CC66" i="3"/>
  <c r="CB66" i="3"/>
  <c r="CA66" i="3"/>
  <c r="BZ66" i="3"/>
  <c r="BY66" i="3"/>
  <c r="BX66" i="3"/>
  <c r="BW66" i="3"/>
  <c r="BV66" i="3"/>
  <c r="BO66" i="3"/>
  <c r="BQ66" i="3" s="1"/>
  <c r="BN66" i="3"/>
  <c r="BP66" i="3" s="1"/>
  <c r="BK66" i="3"/>
  <c r="BH66" i="3"/>
  <c r="BA66" i="3"/>
  <c r="AZ66" i="3"/>
  <c r="AR66" i="3"/>
  <c r="BJ66" i="3" s="1"/>
  <c r="BM66" i="3" s="1"/>
  <c r="AD66" i="3"/>
  <c r="BF66" i="3" s="1"/>
  <c r="BG66" i="3" s="1"/>
  <c r="L66" i="3"/>
  <c r="K66" i="3"/>
  <c r="J66" i="3"/>
  <c r="H66" i="3"/>
  <c r="F66" i="3"/>
  <c r="BB66" i="3" s="1"/>
  <c r="CD65" i="3"/>
  <c r="CC65" i="3"/>
  <c r="CB65" i="3"/>
  <c r="CA65" i="3"/>
  <c r="BZ65" i="3"/>
  <c r="BY65" i="3"/>
  <c r="BX65" i="3"/>
  <c r="BW65" i="3"/>
  <c r="BV65" i="3"/>
  <c r="BO65" i="3"/>
  <c r="BQ65" i="3" s="1"/>
  <c r="BN65" i="3"/>
  <c r="BP65" i="3" s="1"/>
  <c r="BK65" i="3"/>
  <c r="BH65" i="3"/>
  <c r="BA65" i="3"/>
  <c r="AZ65" i="3"/>
  <c r="AR65" i="3"/>
  <c r="BJ65" i="3" s="1"/>
  <c r="BM65" i="3" s="1"/>
  <c r="AD65" i="3"/>
  <c r="BF65" i="3" s="1"/>
  <c r="BG65" i="3" s="1"/>
  <c r="L65" i="3"/>
  <c r="K65" i="3"/>
  <c r="J65" i="3"/>
  <c r="H65" i="3"/>
  <c r="F65" i="3"/>
  <c r="BC65" i="3" s="1"/>
  <c r="CD64" i="3"/>
  <c r="CC64" i="3"/>
  <c r="CB64" i="3"/>
  <c r="CA64" i="3"/>
  <c r="BZ64" i="3"/>
  <c r="BY64" i="3"/>
  <c r="BX64" i="3"/>
  <c r="BW64" i="3"/>
  <c r="BV64" i="3"/>
  <c r="BO64" i="3"/>
  <c r="BQ64" i="3" s="1"/>
  <c r="BN64" i="3"/>
  <c r="BP64" i="3" s="1"/>
  <c r="BM64" i="3"/>
  <c r="BK64" i="3"/>
  <c r="BH64" i="3"/>
  <c r="BA64" i="3"/>
  <c r="AZ64" i="3"/>
  <c r="AT64" i="3"/>
  <c r="AR64" i="3"/>
  <c r="BJ64" i="3" s="1"/>
  <c r="AE64" i="3"/>
  <c r="AD64" i="3"/>
  <c r="BF64" i="3" s="1"/>
  <c r="BG64" i="3" s="1"/>
  <c r="L64" i="3"/>
  <c r="K64" i="3"/>
  <c r="J64" i="3"/>
  <c r="H64" i="3"/>
  <c r="F64" i="3"/>
  <c r="BB64" i="3" s="1"/>
  <c r="A64" i="3"/>
  <c r="CG64" i="3" s="1"/>
  <c r="CD62" i="3"/>
  <c r="CC62" i="3"/>
  <c r="CB62" i="3"/>
  <c r="CA62" i="3"/>
  <c r="BZ62" i="3"/>
  <c r="BY62" i="3"/>
  <c r="BX62" i="3"/>
  <c r="BW62" i="3"/>
  <c r="BV62" i="3"/>
  <c r="BO62" i="3"/>
  <c r="BS62" i="3" s="1"/>
  <c r="BN62" i="3"/>
  <c r="BP62" i="3" s="1"/>
  <c r="BM62" i="3"/>
  <c r="BK62" i="3"/>
  <c r="BH62" i="3"/>
  <c r="BA62" i="3"/>
  <c r="AZ62" i="3"/>
  <c r="AR62" i="3"/>
  <c r="BJ62" i="3" s="1"/>
  <c r="AD62" i="3"/>
  <c r="BF62" i="3" s="1"/>
  <c r="BG62" i="3" s="1"/>
  <c r="L62" i="3"/>
  <c r="K62" i="3"/>
  <c r="J62" i="3"/>
  <c r="H62" i="3"/>
  <c r="F62" i="3"/>
  <c r="BC62" i="3" s="1"/>
  <c r="BU62" i="3" s="1"/>
  <c r="CD61" i="3"/>
  <c r="CC61" i="3"/>
  <c r="CB61" i="3"/>
  <c r="CA61" i="3"/>
  <c r="BZ61" i="3"/>
  <c r="BY61" i="3"/>
  <c r="BX61" i="3"/>
  <c r="BW61" i="3"/>
  <c r="BV61" i="3"/>
  <c r="BO61" i="3"/>
  <c r="BN61" i="3"/>
  <c r="BP61" i="3" s="1"/>
  <c r="BK61" i="3"/>
  <c r="BH61" i="3"/>
  <c r="BA61" i="3"/>
  <c r="AZ61" i="3"/>
  <c r="AR61" i="3"/>
  <c r="BJ61" i="3" s="1"/>
  <c r="BM61" i="3" s="1"/>
  <c r="AD61" i="3"/>
  <c r="BF61" i="3" s="1"/>
  <c r="BG61" i="3" s="1"/>
  <c r="L61" i="3"/>
  <c r="K61" i="3"/>
  <c r="J61" i="3"/>
  <c r="H61" i="3"/>
  <c r="F61" i="3"/>
  <c r="BC61" i="3" s="1"/>
  <c r="BD61" i="3" s="1"/>
  <c r="CD59" i="3"/>
  <c r="CC59" i="3"/>
  <c r="CB59" i="3"/>
  <c r="CA59" i="3"/>
  <c r="BZ59" i="3"/>
  <c r="BY59" i="3"/>
  <c r="BX59" i="3"/>
  <c r="BW59" i="3"/>
  <c r="BV59" i="3"/>
  <c r="BO59" i="3"/>
  <c r="BQ59" i="3" s="1"/>
  <c r="BN59" i="3"/>
  <c r="BP59" i="3" s="1"/>
  <c r="BK59" i="3"/>
  <c r="BH59" i="3"/>
  <c r="BA59" i="3"/>
  <c r="AZ59" i="3"/>
  <c r="AR59" i="3"/>
  <c r="BJ59" i="3" s="1"/>
  <c r="BM59" i="3" s="1"/>
  <c r="AD59" i="3"/>
  <c r="BF59" i="3" s="1"/>
  <c r="BG59" i="3" s="1"/>
  <c r="L59" i="3"/>
  <c r="K59" i="3"/>
  <c r="J59" i="3"/>
  <c r="H59" i="3"/>
  <c r="F59" i="3"/>
  <c r="BB59" i="3" s="1"/>
  <c r="CD58" i="3"/>
  <c r="CC58" i="3"/>
  <c r="CB58" i="3"/>
  <c r="CA58" i="3"/>
  <c r="BZ58" i="3"/>
  <c r="BY58" i="3"/>
  <c r="BX58" i="3"/>
  <c r="BW58" i="3"/>
  <c r="BV58" i="3"/>
  <c r="BO58" i="3"/>
  <c r="BQ58" i="3" s="1"/>
  <c r="BN58" i="3"/>
  <c r="BP58" i="3" s="1"/>
  <c r="BK58" i="3"/>
  <c r="BH58" i="3"/>
  <c r="BA58" i="3"/>
  <c r="AZ58" i="3"/>
  <c r="AR58" i="3"/>
  <c r="AD58" i="3"/>
  <c r="BF58" i="3" s="1"/>
  <c r="BG58" i="3" s="1"/>
  <c r="L58" i="3"/>
  <c r="K58" i="3"/>
  <c r="J58" i="3"/>
  <c r="H58" i="3"/>
  <c r="F58" i="3"/>
  <c r="BC58" i="3" s="1"/>
  <c r="CD57" i="3"/>
  <c r="CC57" i="3"/>
  <c r="CB57" i="3"/>
  <c r="CA57" i="3"/>
  <c r="BZ57" i="3"/>
  <c r="BY57" i="3"/>
  <c r="BX57" i="3"/>
  <c r="BW57" i="3"/>
  <c r="BV57" i="3"/>
  <c r="BO57" i="3"/>
  <c r="BN57" i="3"/>
  <c r="BP57" i="3" s="1"/>
  <c r="BK57" i="3"/>
  <c r="BH57" i="3"/>
  <c r="BA57" i="3"/>
  <c r="AZ57" i="3"/>
  <c r="AR57" i="3"/>
  <c r="BJ57" i="3" s="1"/>
  <c r="BM57" i="3" s="1"/>
  <c r="AD57" i="3"/>
  <c r="BF57" i="3" s="1"/>
  <c r="BG57" i="3" s="1"/>
  <c r="L57" i="3"/>
  <c r="K57" i="3"/>
  <c r="J57" i="3"/>
  <c r="H57" i="3"/>
  <c r="F57" i="3"/>
  <c r="BC57" i="3" s="1"/>
  <c r="CD56" i="3"/>
  <c r="CC56" i="3"/>
  <c r="CB56" i="3"/>
  <c r="CA56" i="3"/>
  <c r="BZ56" i="3"/>
  <c r="BY56" i="3"/>
  <c r="BX56" i="3"/>
  <c r="BW56" i="3"/>
  <c r="BV56" i="3"/>
  <c r="BO56" i="3"/>
  <c r="BQ56" i="3" s="1"/>
  <c r="BN56" i="3"/>
  <c r="BP56" i="3" s="1"/>
  <c r="BK56" i="3"/>
  <c r="BH56" i="3"/>
  <c r="BA56" i="3"/>
  <c r="AZ56" i="3"/>
  <c r="AR56" i="3"/>
  <c r="BJ56" i="3" s="1"/>
  <c r="BM56" i="3" s="1"/>
  <c r="AD56" i="3"/>
  <c r="BF56" i="3" s="1"/>
  <c r="BG56" i="3" s="1"/>
  <c r="L56" i="3"/>
  <c r="K56" i="3"/>
  <c r="J56" i="3"/>
  <c r="H56" i="3"/>
  <c r="F56" i="3"/>
  <c r="BB56" i="3" s="1"/>
  <c r="CD55" i="3"/>
  <c r="CC55" i="3"/>
  <c r="CB55" i="3"/>
  <c r="CA55" i="3"/>
  <c r="BZ55" i="3"/>
  <c r="BY55" i="3"/>
  <c r="BX55" i="3"/>
  <c r="BW55" i="3"/>
  <c r="BV55" i="3"/>
  <c r="BO55" i="3"/>
  <c r="BN55" i="3"/>
  <c r="BP55" i="3" s="1"/>
  <c r="BM55" i="3"/>
  <c r="BK55" i="3"/>
  <c r="BH55" i="3"/>
  <c r="BA55" i="3"/>
  <c r="AZ55" i="3"/>
  <c r="AT55" i="3"/>
  <c r="AR55" i="3"/>
  <c r="BJ55" i="3" s="1"/>
  <c r="AE55" i="3"/>
  <c r="AD55" i="3"/>
  <c r="BF55" i="3" s="1"/>
  <c r="BG55" i="3" s="1"/>
  <c r="L55" i="3"/>
  <c r="K55" i="3"/>
  <c r="J55" i="3"/>
  <c r="H55" i="3"/>
  <c r="F55" i="3"/>
  <c r="BC55" i="3" s="1"/>
  <c r="A55" i="3"/>
  <c r="CG55" i="3" s="1"/>
  <c r="CD54" i="3"/>
  <c r="CC54" i="3"/>
  <c r="CB54" i="3"/>
  <c r="CA54" i="3"/>
  <c r="BZ54" i="3"/>
  <c r="BY54" i="3"/>
  <c r="BX54" i="3"/>
  <c r="BW54" i="3"/>
  <c r="BV54" i="3"/>
  <c r="BO54" i="3"/>
  <c r="BS54" i="3" s="1"/>
  <c r="BN54" i="3"/>
  <c r="BP54" i="3" s="1"/>
  <c r="BM54" i="3"/>
  <c r="BK54" i="3"/>
  <c r="BH54" i="3"/>
  <c r="BA54" i="3"/>
  <c r="AZ54" i="3"/>
  <c r="AR54" i="3"/>
  <c r="BJ54" i="3" s="1"/>
  <c r="AD54" i="3"/>
  <c r="BF54" i="3" s="1"/>
  <c r="BG54" i="3" s="1"/>
  <c r="L54" i="3"/>
  <c r="K54" i="3"/>
  <c r="J54" i="3"/>
  <c r="H54" i="3"/>
  <c r="F54" i="3"/>
  <c r="CD53" i="3"/>
  <c r="CC53" i="3"/>
  <c r="CB53" i="3"/>
  <c r="CA53" i="3"/>
  <c r="BZ53" i="3"/>
  <c r="BY53" i="3"/>
  <c r="BX53" i="3"/>
  <c r="BW53" i="3"/>
  <c r="BV53" i="3"/>
  <c r="BO53" i="3"/>
  <c r="BN53" i="3"/>
  <c r="BP53" i="3" s="1"/>
  <c r="BK53" i="3"/>
  <c r="BH53" i="3"/>
  <c r="BA53" i="3"/>
  <c r="AZ53" i="3"/>
  <c r="AR53" i="3"/>
  <c r="BJ53" i="3" s="1"/>
  <c r="BM53" i="3" s="1"/>
  <c r="AD53" i="3"/>
  <c r="BF53" i="3" s="1"/>
  <c r="BG53" i="3" s="1"/>
  <c r="L53" i="3"/>
  <c r="K53" i="3"/>
  <c r="J53" i="3"/>
  <c r="H53" i="3"/>
  <c r="F53" i="3"/>
  <c r="BC53" i="3" s="1"/>
  <c r="BU53" i="3" s="1"/>
  <c r="CD52" i="3"/>
  <c r="CC52" i="3"/>
  <c r="CB52" i="3"/>
  <c r="CA52" i="3"/>
  <c r="BZ52" i="3"/>
  <c r="BY52" i="3"/>
  <c r="BX52" i="3"/>
  <c r="BW52" i="3"/>
  <c r="BV52" i="3"/>
  <c r="BO52" i="3"/>
  <c r="BN52" i="3"/>
  <c r="BP52" i="3" s="1"/>
  <c r="BK52" i="3"/>
  <c r="BH52" i="3"/>
  <c r="BA52" i="3"/>
  <c r="AZ52" i="3"/>
  <c r="AR52" i="3"/>
  <c r="BJ52" i="3" s="1"/>
  <c r="BM52" i="3" s="1"/>
  <c r="AD52" i="3"/>
  <c r="BF52" i="3" s="1"/>
  <c r="BG52" i="3" s="1"/>
  <c r="L52" i="3"/>
  <c r="K52" i="3"/>
  <c r="J52" i="3"/>
  <c r="H52" i="3"/>
  <c r="F52" i="3"/>
  <c r="BC52" i="3" s="1"/>
  <c r="BD52" i="3" s="1"/>
  <c r="CD50" i="3"/>
  <c r="CC50" i="3"/>
  <c r="CB50" i="3"/>
  <c r="CA50" i="3"/>
  <c r="BZ50" i="3"/>
  <c r="BY50" i="3"/>
  <c r="BX50" i="3"/>
  <c r="BW50" i="3"/>
  <c r="BV50" i="3"/>
  <c r="BO50" i="3"/>
  <c r="BQ50" i="3" s="1"/>
  <c r="BN50" i="3"/>
  <c r="BP50" i="3" s="1"/>
  <c r="BK50" i="3"/>
  <c r="BH50" i="3"/>
  <c r="BA50" i="3"/>
  <c r="AZ50" i="3"/>
  <c r="AR50" i="3"/>
  <c r="BJ50" i="3" s="1"/>
  <c r="BM50" i="3" s="1"/>
  <c r="AD50" i="3"/>
  <c r="BF50" i="3" s="1"/>
  <c r="BG50" i="3" s="1"/>
  <c r="L50" i="3"/>
  <c r="K50" i="3"/>
  <c r="J50" i="3"/>
  <c r="H50" i="3"/>
  <c r="F50" i="3"/>
  <c r="BB50" i="3" s="1"/>
  <c r="CD49" i="3"/>
  <c r="CC49" i="3"/>
  <c r="CB49" i="3"/>
  <c r="CA49" i="3"/>
  <c r="BZ49" i="3"/>
  <c r="BY49" i="3"/>
  <c r="BX49" i="3"/>
  <c r="BW49" i="3"/>
  <c r="BV49" i="3"/>
  <c r="BO49" i="3"/>
  <c r="BQ49" i="3" s="1"/>
  <c r="BN49" i="3"/>
  <c r="BP49" i="3" s="1"/>
  <c r="BK49" i="3"/>
  <c r="BH49" i="3"/>
  <c r="BA49" i="3"/>
  <c r="AZ49" i="3"/>
  <c r="AR49" i="3"/>
  <c r="BJ49" i="3" s="1"/>
  <c r="BM49" i="3" s="1"/>
  <c r="AD49" i="3"/>
  <c r="BF49" i="3" s="1"/>
  <c r="BG49" i="3" s="1"/>
  <c r="L49" i="3"/>
  <c r="K49" i="3"/>
  <c r="J49" i="3"/>
  <c r="H49" i="3"/>
  <c r="F49" i="3"/>
  <c r="BC49" i="3" s="1"/>
  <c r="CD48" i="3"/>
  <c r="CC48" i="3"/>
  <c r="CB48" i="3"/>
  <c r="CA48" i="3"/>
  <c r="BZ48" i="3"/>
  <c r="BY48" i="3"/>
  <c r="BX48" i="3"/>
  <c r="BW48" i="3"/>
  <c r="BV48" i="3"/>
  <c r="BO48" i="3"/>
  <c r="BN48" i="3"/>
  <c r="BP48" i="3" s="1"/>
  <c r="BK48" i="3"/>
  <c r="BH48" i="3"/>
  <c r="BA48" i="3"/>
  <c r="AZ48" i="3"/>
  <c r="AR48" i="3"/>
  <c r="BJ48" i="3" s="1"/>
  <c r="BM48" i="3" s="1"/>
  <c r="AD48" i="3"/>
  <c r="BF48" i="3" s="1"/>
  <c r="BG48" i="3" s="1"/>
  <c r="L48" i="3"/>
  <c r="K48" i="3"/>
  <c r="J48" i="3"/>
  <c r="H48" i="3"/>
  <c r="F48" i="3"/>
  <c r="CD47" i="3"/>
  <c r="CC47" i="3"/>
  <c r="CB47" i="3"/>
  <c r="CA47" i="3"/>
  <c r="BZ47" i="3"/>
  <c r="BY47" i="3"/>
  <c r="BX47" i="3"/>
  <c r="BW47" i="3"/>
  <c r="BV47" i="3"/>
  <c r="BO47" i="3"/>
  <c r="BS47" i="3" s="1"/>
  <c r="BN47" i="3"/>
  <c r="BP47" i="3" s="1"/>
  <c r="BM47" i="3"/>
  <c r="BK47" i="3"/>
  <c r="BH47" i="3"/>
  <c r="BA47" i="3"/>
  <c r="AZ47" i="3"/>
  <c r="AT47" i="3"/>
  <c r="AR47" i="3"/>
  <c r="BJ47" i="3" s="1"/>
  <c r="AE47" i="3"/>
  <c r="AD47" i="3"/>
  <c r="BF47" i="3" s="1"/>
  <c r="BG47" i="3" s="1"/>
  <c r="L47" i="3"/>
  <c r="K47" i="3"/>
  <c r="J47" i="3"/>
  <c r="H47" i="3"/>
  <c r="F47" i="3"/>
  <c r="BB47" i="3" s="1"/>
  <c r="A47" i="3"/>
  <c r="CG47" i="3" s="1"/>
  <c r="CD45" i="3"/>
  <c r="CC45" i="3"/>
  <c r="CB45" i="3"/>
  <c r="CA45" i="3"/>
  <c r="BZ45" i="3"/>
  <c r="BY45" i="3"/>
  <c r="BX45" i="3"/>
  <c r="BW45" i="3"/>
  <c r="BV45" i="3"/>
  <c r="BO45" i="3"/>
  <c r="BN45" i="3"/>
  <c r="BP45" i="3" s="1"/>
  <c r="BM45" i="3"/>
  <c r="BK45" i="3"/>
  <c r="BH45" i="3"/>
  <c r="BA45" i="3"/>
  <c r="AZ45" i="3"/>
  <c r="AR45" i="3"/>
  <c r="BJ45" i="3" s="1"/>
  <c r="AD45" i="3"/>
  <c r="BF45" i="3" s="1"/>
  <c r="BG45" i="3" s="1"/>
  <c r="L45" i="3"/>
  <c r="K45" i="3"/>
  <c r="J45" i="3"/>
  <c r="H45" i="3"/>
  <c r="F45" i="3"/>
  <c r="BC45" i="3" s="1"/>
  <c r="CD44" i="3"/>
  <c r="CC44" i="3"/>
  <c r="CB44" i="3"/>
  <c r="CA44" i="3"/>
  <c r="BZ44" i="3"/>
  <c r="BY44" i="3"/>
  <c r="BX44" i="3"/>
  <c r="BW44" i="3"/>
  <c r="BV44" i="3"/>
  <c r="BO44" i="3"/>
  <c r="BN44" i="3"/>
  <c r="BP44" i="3" s="1"/>
  <c r="BK44" i="3"/>
  <c r="BH44" i="3"/>
  <c r="BA44" i="3"/>
  <c r="AZ44" i="3"/>
  <c r="AR44" i="3"/>
  <c r="AD44" i="3"/>
  <c r="BF44" i="3" s="1"/>
  <c r="BG44" i="3" s="1"/>
  <c r="L44" i="3"/>
  <c r="K44" i="3"/>
  <c r="J44" i="3"/>
  <c r="H44" i="3"/>
  <c r="F44" i="3"/>
  <c r="CD43" i="3"/>
  <c r="CC43" i="3"/>
  <c r="CB43" i="3"/>
  <c r="CA43" i="3"/>
  <c r="BZ43" i="3"/>
  <c r="BY43" i="3"/>
  <c r="BX43" i="3"/>
  <c r="BW43" i="3"/>
  <c r="BV43" i="3"/>
  <c r="BO43" i="3"/>
  <c r="BN43" i="3"/>
  <c r="BP43" i="3" s="1"/>
  <c r="BK43" i="3"/>
  <c r="BH43" i="3"/>
  <c r="BA43" i="3"/>
  <c r="AZ43" i="3"/>
  <c r="AR43" i="3"/>
  <c r="BJ43" i="3" s="1"/>
  <c r="BM43" i="3" s="1"/>
  <c r="AD43" i="3"/>
  <c r="BF43" i="3" s="1"/>
  <c r="BG43" i="3" s="1"/>
  <c r="L43" i="3"/>
  <c r="K43" i="3"/>
  <c r="J43" i="3"/>
  <c r="H43" i="3"/>
  <c r="F43" i="3"/>
  <c r="BC43" i="3" s="1"/>
  <c r="BU43" i="3" s="1"/>
  <c r="CD42" i="3"/>
  <c r="CC42" i="3"/>
  <c r="CB42" i="3"/>
  <c r="CA42" i="3"/>
  <c r="BZ42" i="3"/>
  <c r="BY42" i="3"/>
  <c r="BX42" i="3"/>
  <c r="BW42" i="3"/>
  <c r="BV42" i="3"/>
  <c r="BO42" i="3"/>
  <c r="BN42" i="3"/>
  <c r="BP42" i="3" s="1"/>
  <c r="BK42" i="3"/>
  <c r="BH42" i="3"/>
  <c r="BA42" i="3"/>
  <c r="AZ42" i="3"/>
  <c r="AR42" i="3"/>
  <c r="BJ42" i="3" s="1"/>
  <c r="BM42" i="3" s="1"/>
  <c r="AD42" i="3"/>
  <c r="BF42" i="3" s="1"/>
  <c r="BG42" i="3" s="1"/>
  <c r="L42" i="3"/>
  <c r="K42" i="3"/>
  <c r="J42" i="3"/>
  <c r="H42" i="3"/>
  <c r="F42" i="3"/>
  <c r="BC42" i="3" s="1"/>
  <c r="CD41" i="3"/>
  <c r="CC41" i="3"/>
  <c r="CB41" i="3"/>
  <c r="CA41" i="3"/>
  <c r="BZ41" i="3"/>
  <c r="BY41" i="3"/>
  <c r="BX41" i="3"/>
  <c r="BW41" i="3"/>
  <c r="BV41" i="3"/>
  <c r="BO41" i="3"/>
  <c r="BQ41" i="3" s="1"/>
  <c r="BN41" i="3"/>
  <c r="BP41" i="3" s="1"/>
  <c r="BK41" i="3"/>
  <c r="BH41" i="3"/>
  <c r="BA41" i="3"/>
  <c r="AZ41" i="3"/>
  <c r="AR41" i="3"/>
  <c r="BJ41" i="3" s="1"/>
  <c r="BM41" i="3" s="1"/>
  <c r="AD41" i="3"/>
  <c r="BF41" i="3" s="1"/>
  <c r="BG41" i="3" s="1"/>
  <c r="L41" i="3"/>
  <c r="K41" i="3"/>
  <c r="J41" i="3"/>
  <c r="H41" i="3"/>
  <c r="F41" i="3"/>
  <c r="BB41" i="3" s="1"/>
  <c r="CD39" i="3"/>
  <c r="CC39" i="3"/>
  <c r="CB39" i="3"/>
  <c r="CA39" i="3"/>
  <c r="BZ39" i="3"/>
  <c r="BY39" i="3"/>
  <c r="BX39" i="3"/>
  <c r="BW39" i="3"/>
  <c r="BV39" i="3"/>
  <c r="BO39" i="3"/>
  <c r="BQ39" i="3" s="1"/>
  <c r="BN39" i="3"/>
  <c r="BP39" i="3" s="1"/>
  <c r="BK39" i="3"/>
  <c r="BH39" i="3"/>
  <c r="BA39" i="3"/>
  <c r="AZ39" i="3"/>
  <c r="AR39" i="3"/>
  <c r="BJ39" i="3" s="1"/>
  <c r="BM39" i="3" s="1"/>
  <c r="AD39" i="3"/>
  <c r="BF39" i="3" s="1"/>
  <c r="BG39" i="3" s="1"/>
  <c r="L39" i="3"/>
  <c r="K39" i="3"/>
  <c r="J39" i="3"/>
  <c r="H39" i="3"/>
  <c r="F39" i="3"/>
  <c r="BC39" i="3" s="1"/>
  <c r="CD38" i="3"/>
  <c r="CC38" i="3"/>
  <c r="CB38" i="3"/>
  <c r="CA38" i="3"/>
  <c r="BZ38" i="3"/>
  <c r="BY38" i="3"/>
  <c r="BX38" i="3"/>
  <c r="BW38" i="3"/>
  <c r="BV38" i="3"/>
  <c r="BO38" i="3"/>
  <c r="BS38" i="3" s="1"/>
  <c r="BN38" i="3"/>
  <c r="BP38" i="3" s="1"/>
  <c r="BM38" i="3"/>
  <c r="BK38" i="3"/>
  <c r="BH38" i="3"/>
  <c r="BA38" i="3"/>
  <c r="AZ38" i="3"/>
  <c r="AT38" i="3"/>
  <c r="AR38" i="3"/>
  <c r="BJ38" i="3" s="1"/>
  <c r="AE38" i="3"/>
  <c r="AD38" i="3"/>
  <c r="BF38" i="3" s="1"/>
  <c r="BG38" i="3" s="1"/>
  <c r="L38" i="3"/>
  <c r="K38" i="3"/>
  <c r="J38" i="3"/>
  <c r="H38" i="3"/>
  <c r="F38" i="3"/>
  <c r="BC38" i="3" s="1"/>
  <c r="A38" i="3"/>
  <c r="CG38" i="3" s="1"/>
  <c r="CD36" i="3"/>
  <c r="CC36" i="3"/>
  <c r="CB36" i="3"/>
  <c r="CA36" i="3"/>
  <c r="BZ36" i="3"/>
  <c r="BY36" i="3"/>
  <c r="BX36" i="3"/>
  <c r="BW36" i="3"/>
  <c r="BV36" i="3"/>
  <c r="BO36" i="3"/>
  <c r="BQ36" i="3" s="1"/>
  <c r="BN36" i="3"/>
  <c r="BP36" i="3" s="1"/>
  <c r="BM36" i="3"/>
  <c r="BK36" i="3"/>
  <c r="BH36" i="3"/>
  <c r="BA36" i="3"/>
  <c r="AZ36" i="3"/>
  <c r="AR36" i="3"/>
  <c r="BJ36" i="3" s="1"/>
  <c r="AD36" i="3"/>
  <c r="BF36" i="3" s="1"/>
  <c r="BG36" i="3" s="1"/>
  <c r="L36" i="3"/>
  <c r="K36" i="3"/>
  <c r="J36" i="3"/>
  <c r="H36" i="3"/>
  <c r="F36" i="3"/>
  <c r="BB36" i="3" s="1"/>
  <c r="CD35" i="3"/>
  <c r="CC35" i="3"/>
  <c r="CB35" i="3"/>
  <c r="CA35" i="3"/>
  <c r="BZ35" i="3"/>
  <c r="BY35" i="3"/>
  <c r="BX35" i="3"/>
  <c r="BW35" i="3"/>
  <c r="BV35" i="3"/>
  <c r="BO35" i="3"/>
  <c r="BN35" i="3"/>
  <c r="BP35" i="3" s="1"/>
  <c r="BK35" i="3"/>
  <c r="BH35" i="3"/>
  <c r="BG35" i="3"/>
  <c r="BA35" i="3"/>
  <c r="AZ35" i="3"/>
  <c r="AR35" i="3"/>
  <c r="BJ35" i="3" s="1"/>
  <c r="BM35" i="3" s="1"/>
  <c r="AD35" i="3"/>
  <c r="BF35" i="3" s="1"/>
  <c r="L35" i="3"/>
  <c r="K35" i="3"/>
  <c r="J35" i="3"/>
  <c r="H35" i="3"/>
  <c r="F35" i="3"/>
  <c r="BC35" i="3" s="1"/>
  <c r="BR35" i="3" s="1"/>
  <c r="CD32" i="3"/>
  <c r="CC32" i="3"/>
  <c r="CB32" i="3"/>
  <c r="CA32" i="3"/>
  <c r="BZ32" i="3"/>
  <c r="BY32" i="3"/>
  <c r="BX32" i="3"/>
  <c r="BW32" i="3"/>
  <c r="BV32" i="3"/>
  <c r="BO32" i="3"/>
  <c r="BQ32" i="3" s="1"/>
  <c r="BN32" i="3"/>
  <c r="BP32" i="3" s="1"/>
  <c r="BK32" i="3"/>
  <c r="BH32" i="3"/>
  <c r="BA32" i="3"/>
  <c r="AZ32" i="3"/>
  <c r="AR32" i="3"/>
  <c r="BJ32" i="3" s="1"/>
  <c r="BM32" i="3" s="1"/>
  <c r="AD32" i="3"/>
  <c r="BF32" i="3" s="1"/>
  <c r="BG32" i="3" s="1"/>
  <c r="L32" i="3"/>
  <c r="K32" i="3"/>
  <c r="J32" i="3"/>
  <c r="H32" i="3"/>
  <c r="F32" i="3"/>
  <c r="BC32" i="3" s="1"/>
  <c r="BU32" i="3" s="1"/>
  <c r="CD31" i="3"/>
  <c r="CC31" i="3"/>
  <c r="CB31" i="3"/>
  <c r="CA31" i="3"/>
  <c r="BZ31" i="3"/>
  <c r="BY31" i="3"/>
  <c r="BX31" i="3"/>
  <c r="BW31" i="3"/>
  <c r="BV31" i="3"/>
  <c r="BO31" i="3"/>
  <c r="BN31" i="3"/>
  <c r="BP31" i="3" s="1"/>
  <c r="BK31" i="3"/>
  <c r="BH31" i="3"/>
  <c r="BG31" i="3"/>
  <c r="BA31" i="3"/>
  <c r="AZ31" i="3"/>
  <c r="AR31" i="3"/>
  <c r="BJ31" i="3" s="1"/>
  <c r="BM31" i="3" s="1"/>
  <c r="AD31" i="3"/>
  <c r="BF31" i="3" s="1"/>
  <c r="L31" i="3"/>
  <c r="K31" i="3"/>
  <c r="J31" i="3"/>
  <c r="H31" i="3"/>
  <c r="F31" i="3"/>
  <c r="BC31" i="3" s="1"/>
  <c r="BT31" i="3" s="1"/>
  <c r="CD30" i="3"/>
  <c r="CC30" i="3"/>
  <c r="CB30" i="3"/>
  <c r="CA30" i="3"/>
  <c r="BZ30" i="3"/>
  <c r="BY30" i="3"/>
  <c r="BX30" i="3"/>
  <c r="BW30" i="3"/>
  <c r="BV30" i="3"/>
  <c r="BO30" i="3"/>
  <c r="BQ30" i="3" s="1"/>
  <c r="BN30" i="3"/>
  <c r="BP30" i="3" s="1"/>
  <c r="BK30" i="3"/>
  <c r="BH30" i="3"/>
  <c r="BA30" i="3"/>
  <c r="AZ30" i="3"/>
  <c r="AR30" i="3"/>
  <c r="BJ30" i="3" s="1"/>
  <c r="BM30" i="3" s="1"/>
  <c r="AD30" i="3"/>
  <c r="L30" i="3"/>
  <c r="K30" i="3"/>
  <c r="J30" i="3"/>
  <c r="H30" i="3"/>
  <c r="F30" i="3"/>
  <c r="BB30" i="3" s="1"/>
  <c r="CD29" i="3"/>
  <c r="CC29" i="3"/>
  <c r="CB29" i="3"/>
  <c r="CA29" i="3"/>
  <c r="BZ29" i="3"/>
  <c r="BY29" i="3"/>
  <c r="BX29" i="3"/>
  <c r="BW29" i="3"/>
  <c r="BV29" i="3"/>
  <c r="BO29" i="3"/>
  <c r="BQ29" i="3" s="1"/>
  <c r="BN29" i="3"/>
  <c r="BP29" i="3" s="1"/>
  <c r="BM29" i="3"/>
  <c r="BK29" i="3"/>
  <c r="BH29" i="3"/>
  <c r="BA29" i="3"/>
  <c r="AZ29" i="3"/>
  <c r="AT29" i="3"/>
  <c r="AR29" i="3"/>
  <c r="BJ29" i="3" s="1"/>
  <c r="AE29" i="3"/>
  <c r="AD29" i="3"/>
  <c r="BF29" i="3" s="1"/>
  <c r="BG29" i="3" s="1"/>
  <c r="L29" i="3"/>
  <c r="K29" i="3"/>
  <c r="J29" i="3"/>
  <c r="H29" i="3"/>
  <c r="F29" i="3"/>
  <c r="A29" i="3"/>
  <c r="CG29" i="3" s="1"/>
  <c r="CD27" i="3"/>
  <c r="CC27" i="3"/>
  <c r="CB27" i="3"/>
  <c r="CA27" i="3"/>
  <c r="BZ27" i="3"/>
  <c r="BY27" i="3"/>
  <c r="BX27" i="3"/>
  <c r="BW27" i="3"/>
  <c r="BV27" i="3"/>
  <c r="BO27" i="3"/>
  <c r="BS27" i="3" s="1"/>
  <c r="BN27" i="3"/>
  <c r="BP27" i="3" s="1"/>
  <c r="BM27" i="3"/>
  <c r="BK27" i="3"/>
  <c r="BH27" i="3"/>
  <c r="BA27" i="3"/>
  <c r="AZ27" i="3"/>
  <c r="AR27" i="3"/>
  <c r="BJ27" i="3" s="1"/>
  <c r="AD27" i="3"/>
  <c r="BF27" i="3" s="1"/>
  <c r="BG27" i="3" s="1"/>
  <c r="L27" i="3"/>
  <c r="K27" i="3"/>
  <c r="J27" i="3"/>
  <c r="H27" i="3"/>
  <c r="F27" i="3"/>
  <c r="BC27" i="3" s="1"/>
  <c r="CD26" i="3"/>
  <c r="CC26" i="3"/>
  <c r="CB26" i="3"/>
  <c r="CA26" i="3"/>
  <c r="BZ26" i="3"/>
  <c r="BY26" i="3"/>
  <c r="BX26" i="3"/>
  <c r="BW26" i="3"/>
  <c r="BV26" i="3"/>
  <c r="BO26" i="3"/>
  <c r="BN26" i="3"/>
  <c r="BP26" i="3" s="1"/>
  <c r="BK26" i="3"/>
  <c r="BH26" i="3"/>
  <c r="BA26" i="3"/>
  <c r="AZ26" i="3"/>
  <c r="AR26" i="3"/>
  <c r="BJ26" i="3" s="1"/>
  <c r="BM26" i="3" s="1"/>
  <c r="AD26" i="3"/>
  <c r="BF26" i="3" s="1"/>
  <c r="BG26" i="3" s="1"/>
  <c r="L26" i="3"/>
  <c r="K26" i="3"/>
  <c r="J26" i="3"/>
  <c r="H26" i="3"/>
  <c r="F26" i="3"/>
  <c r="BB26" i="3" s="1"/>
  <c r="CD25" i="3"/>
  <c r="CC25" i="3"/>
  <c r="CB25" i="3"/>
  <c r="CA25" i="3"/>
  <c r="BZ25" i="3"/>
  <c r="BY25" i="3"/>
  <c r="BX25" i="3"/>
  <c r="BW25" i="3"/>
  <c r="BV25" i="3"/>
  <c r="BO25" i="3"/>
  <c r="BN25" i="3"/>
  <c r="BP25" i="3" s="1"/>
  <c r="BK25" i="3"/>
  <c r="BH25" i="3"/>
  <c r="BG25" i="3"/>
  <c r="BA25" i="3"/>
  <c r="AZ25" i="3"/>
  <c r="AR25" i="3"/>
  <c r="BJ25" i="3" s="1"/>
  <c r="BM25" i="3" s="1"/>
  <c r="AD25" i="3"/>
  <c r="BF25" i="3" s="1"/>
  <c r="L25" i="3"/>
  <c r="K25" i="3"/>
  <c r="J25" i="3"/>
  <c r="H25" i="3"/>
  <c r="F25" i="3"/>
  <c r="BC25" i="3" s="1"/>
  <c r="CD24" i="3"/>
  <c r="CC24" i="3"/>
  <c r="CB24" i="3"/>
  <c r="CA24" i="3"/>
  <c r="BZ24" i="3"/>
  <c r="BY24" i="3"/>
  <c r="BX24" i="3"/>
  <c r="BW24" i="3"/>
  <c r="BV24" i="3"/>
  <c r="BO24" i="3"/>
  <c r="BQ24" i="3" s="1"/>
  <c r="BN24" i="3"/>
  <c r="BP24" i="3" s="1"/>
  <c r="BK24" i="3"/>
  <c r="BH24" i="3"/>
  <c r="BA24" i="3"/>
  <c r="AZ24" i="3"/>
  <c r="AR24" i="3"/>
  <c r="BJ24" i="3" s="1"/>
  <c r="BM24" i="3" s="1"/>
  <c r="AD24" i="3"/>
  <c r="BF24" i="3" s="1"/>
  <c r="BG24" i="3" s="1"/>
  <c r="L24" i="3"/>
  <c r="K24" i="3"/>
  <c r="J24" i="3"/>
  <c r="H24" i="3"/>
  <c r="F24" i="3"/>
  <c r="BB24" i="3" s="1"/>
  <c r="CD23" i="3"/>
  <c r="CC23" i="3"/>
  <c r="CB23" i="3"/>
  <c r="CA23" i="3"/>
  <c r="BZ23" i="3"/>
  <c r="BY23" i="3"/>
  <c r="BX23" i="3"/>
  <c r="BW23" i="3"/>
  <c r="BV23" i="3"/>
  <c r="BO23" i="3"/>
  <c r="BS23" i="3" s="1"/>
  <c r="BN23" i="3"/>
  <c r="BP23" i="3" s="1"/>
  <c r="BM23" i="3"/>
  <c r="BK23" i="3"/>
  <c r="BH23" i="3"/>
  <c r="BA23" i="3"/>
  <c r="AZ23" i="3"/>
  <c r="AT23" i="3"/>
  <c r="AR23" i="3"/>
  <c r="BJ23" i="3" s="1"/>
  <c r="AE23" i="3"/>
  <c r="AD23" i="3"/>
  <c r="BF23" i="3" s="1"/>
  <c r="BG23" i="3" s="1"/>
  <c r="L23" i="3"/>
  <c r="K23" i="3"/>
  <c r="J23" i="3"/>
  <c r="H23" i="3"/>
  <c r="F23" i="3"/>
  <c r="BB23" i="3" s="1"/>
  <c r="CF23" i="3" s="1"/>
  <c r="A23" i="3"/>
  <c r="CG23" i="3" s="1"/>
  <c r="CD22" i="3"/>
  <c r="CC22" i="3"/>
  <c r="CB22" i="3"/>
  <c r="CA22" i="3"/>
  <c r="BZ22" i="3"/>
  <c r="BY22" i="3"/>
  <c r="BX22" i="3"/>
  <c r="BW22" i="3"/>
  <c r="BV22" i="3"/>
  <c r="BO22" i="3"/>
  <c r="BN22" i="3"/>
  <c r="BP22" i="3" s="1"/>
  <c r="BM22" i="3"/>
  <c r="BK22" i="3"/>
  <c r="BH22" i="3"/>
  <c r="BA22" i="3"/>
  <c r="AZ22" i="3"/>
  <c r="AR22" i="3"/>
  <c r="BJ22" i="3" s="1"/>
  <c r="AD22" i="3"/>
  <c r="BF22" i="3" s="1"/>
  <c r="BG22" i="3" s="1"/>
  <c r="L22" i="3"/>
  <c r="K22" i="3"/>
  <c r="J22" i="3"/>
  <c r="H22" i="3"/>
  <c r="F22" i="3"/>
  <c r="BC22" i="3" s="1"/>
  <c r="CD19" i="3"/>
  <c r="CC19" i="3"/>
  <c r="CB19" i="3"/>
  <c r="CA19" i="3"/>
  <c r="BZ19" i="3"/>
  <c r="BY19" i="3"/>
  <c r="BX19" i="3"/>
  <c r="BW19" i="3"/>
  <c r="BV19" i="3"/>
  <c r="BO19" i="3"/>
  <c r="BN19" i="3"/>
  <c r="BP19" i="3" s="1"/>
  <c r="BK19" i="3"/>
  <c r="BH19" i="3"/>
  <c r="BA19" i="3"/>
  <c r="AZ19" i="3"/>
  <c r="AR19" i="3"/>
  <c r="AD19" i="3"/>
  <c r="BF19" i="3" s="1"/>
  <c r="BG19" i="3" s="1"/>
  <c r="L19" i="3"/>
  <c r="K19" i="3"/>
  <c r="J19" i="3"/>
  <c r="H19" i="3"/>
  <c r="F19" i="3"/>
  <c r="CD18" i="3"/>
  <c r="CC18" i="3"/>
  <c r="CB18" i="3"/>
  <c r="CA18" i="3"/>
  <c r="BZ18" i="3"/>
  <c r="BY18" i="3"/>
  <c r="BX18" i="3"/>
  <c r="BW18" i="3"/>
  <c r="BV18" i="3"/>
  <c r="BO18" i="3"/>
  <c r="BN18" i="3"/>
  <c r="BP18" i="3" s="1"/>
  <c r="BK18" i="3"/>
  <c r="BH18" i="3"/>
  <c r="BA18" i="3"/>
  <c r="AZ18" i="3"/>
  <c r="AR18" i="3"/>
  <c r="BJ18" i="3" s="1"/>
  <c r="BM18" i="3" s="1"/>
  <c r="AD18" i="3"/>
  <c r="BF18" i="3" s="1"/>
  <c r="BG18" i="3" s="1"/>
  <c r="L18" i="3"/>
  <c r="K18" i="3"/>
  <c r="J18" i="3"/>
  <c r="H18" i="3"/>
  <c r="F18" i="3"/>
  <c r="BB18" i="3" s="1"/>
  <c r="CD14" i="3"/>
  <c r="CC14" i="3"/>
  <c r="CB14" i="3"/>
  <c r="CA14" i="3"/>
  <c r="BZ14" i="3"/>
  <c r="BY14" i="3"/>
  <c r="BX14" i="3"/>
  <c r="BW14" i="3"/>
  <c r="BV14" i="3"/>
  <c r="BO14" i="3"/>
  <c r="BQ14" i="3" s="1"/>
  <c r="BN14" i="3"/>
  <c r="BP14" i="3" s="1"/>
  <c r="BK14" i="3"/>
  <c r="BH14" i="3"/>
  <c r="BA14" i="3"/>
  <c r="AZ14" i="3"/>
  <c r="AR14" i="3"/>
  <c r="BJ14" i="3" s="1"/>
  <c r="BM14" i="3" s="1"/>
  <c r="AD14" i="3"/>
  <c r="BF14" i="3" s="1"/>
  <c r="BG14" i="3" s="1"/>
  <c r="L14" i="3"/>
  <c r="K14" i="3"/>
  <c r="J14" i="3"/>
  <c r="H14" i="3"/>
  <c r="F14" i="3"/>
  <c r="BC14" i="3" s="1"/>
  <c r="BT14" i="3" s="1"/>
  <c r="CD13" i="3"/>
  <c r="CC13" i="3"/>
  <c r="CB13" i="3"/>
  <c r="CA13" i="3"/>
  <c r="BZ13" i="3"/>
  <c r="BY13" i="3"/>
  <c r="BX13" i="3"/>
  <c r="BW13" i="3"/>
  <c r="BV13" i="3"/>
  <c r="BO13" i="3"/>
  <c r="BN13" i="3"/>
  <c r="BP13" i="3" s="1"/>
  <c r="BK13" i="3"/>
  <c r="BH13" i="3"/>
  <c r="BA13" i="3"/>
  <c r="AZ13" i="3"/>
  <c r="AR13" i="3"/>
  <c r="BJ13" i="3" s="1"/>
  <c r="BM13" i="3" s="1"/>
  <c r="AD13" i="3"/>
  <c r="L13" i="3"/>
  <c r="K13" i="3"/>
  <c r="J13" i="3"/>
  <c r="H13" i="3"/>
  <c r="F13" i="3"/>
  <c r="BC13" i="3" s="1"/>
  <c r="BR13" i="3" s="1"/>
  <c r="CD12" i="3"/>
  <c r="CC12" i="3"/>
  <c r="CB12" i="3"/>
  <c r="CA12" i="3"/>
  <c r="BZ12" i="3"/>
  <c r="BY12" i="3"/>
  <c r="BX12" i="3"/>
  <c r="BW12" i="3"/>
  <c r="BV12" i="3"/>
  <c r="BO12" i="3"/>
  <c r="BN12" i="3"/>
  <c r="BP12" i="3" s="1"/>
  <c r="BK12" i="3"/>
  <c r="BH12" i="3"/>
  <c r="BA12" i="3"/>
  <c r="AZ12" i="3"/>
  <c r="AR12" i="3"/>
  <c r="BJ12" i="3" s="1"/>
  <c r="BM12" i="3" s="1"/>
  <c r="AD12" i="3"/>
  <c r="BF12" i="3" s="1"/>
  <c r="BG12" i="3" s="1"/>
  <c r="L12" i="3"/>
  <c r="K12" i="3"/>
  <c r="J12" i="3"/>
  <c r="H12" i="3"/>
  <c r="F12" i="3"/>
  <c r="BB12" i="3" s="1"/>
  <c r="CD11" i="3"/>
  <c r="CC11" i="3"/>
  <c r="CB11" i="3"/>
  <c r="CA11" i="3"/>
  <c r="BZ11" i="3"/>
  <c r="BY11" i="3"/>
  <c r="BX11" i="3"/>
  <c r="BW11" i="3"/>
  <c r="BV11" i="3"/>
  <c r="BO11" i="3"/>
  <c r="BN11" i="3"/>
  <c r="BP11" i="3" s="1"/>
  <c r="BK11" i="3"/>
  <c r="BH11" i="3"/>
  <c r="BA11" i="3"/>
  <c r="AZ11" i="3"/>
  <c r="AR11" i="3"/>
  <c r="BJ11" i="3" s="1"/>
  <c r="BM11" i="3" s="1"/>
  <c r="AD11" i="3"/>
  <c r="BF11" i="3" s="1"/>
  <c r="BG11" i="3" s="1"/>
  <c r="L11" i="3"/>
  <c r="K11" i="3"/>
  <c r="J11" i="3"/>
  <c r="H11" i="3"/>
  <c r="F11" i="3"/>
  <c r="BC11" i="3" s="1"/>
  <c r="CD10" i="3"/>
  <c r="CC10" i="3"/>
  <c r="CB10" i="3"/>
  <c r="CA10" i="3"/>
  <c r="BZ10" i="3"/>
  <c r="BY10" i="3"/>
  <c r="BX10" i="3"/>
  <c r="BW10" i="3"/>
  <c r="BV10" i="3"/>
  <c r="BO10" i="3"/>
  <c r="BN10" i="3"/>
  <c r="BP10" i="3" s="1"/>
  <c r="BK10" i="3"/>
  <c r="BH10" i="3"/>
  <c r="BA10" i="3"/>
  <c r="AZ10" i="3"/>
  <c r="AR10" i="3"/>
  <c r="BJ10" i="3" s="1"/>
  <c r="BM10" i="3" s="1"/>
  <c r="AD10" i="3"/>
  <c r="BF10" i="3" s="1"/>
  <c r="BG10" i="3" s="1"/>
  <c r="L10" i="3"/>
  <c r="K10" i="3"/>
  <c r="J10" i="3"/>
  <c r="H10" i="3"/>
  <c r="F10" i="3"/>
  <c r="BC10" i="3" s="1"/>
  <c r="CD9" i="3"/>
  <c r="CC9" i="3"/>
  <c r="CB9" i="3"/>
  <c r="CA9" i="3"/>
  <c r="BZ9" i="3"/>
  <c r="BY9" i="3"/>
  <c r="BX9" i="3"/>
  <c r="BW9" i="3"/>
  <c r="BV9" i="3"/>
  <c r="BO9" i="3"/>
  <c r="BN9" i="3"/>
  <c r="BP9" i="3" s="1"/>
  <c r="BK9" i="3"/>
  <c r="BH9" i="3"/>
  <c r="BA9" i="3"/>
  <c r="AZ9" i="3"/>
  <c r="AR9" i="3"/>
  <c r="BJ9" i="3" s="1"/>
  <c r="BM9" i="3" s="1"/>
  <c r="AD9" i="3"/>
  <c r="BF9" i="3" s="1"/>
  <c r="BG9" i="3" s="1"/>
  <c r="L9" i="3"/>
  <c r="K9" i="3"/>
  <c r="J9" i="3"/>
  <c r="H9" i="3"/>
  <c r="F9" i="3"/>
  <c r="CD8" i="3"/>
  <c r="CC8" i="3"/>
  <c r="CB8" i="3"/>
  <c r="CA8" i="3"/>
  <c r="BZ8" i="3"/>
  <c r="BY8" i="3"/>
  <c r="BX8" i="3"/>
  <c r="BW8" i="3"/>
  <c r="BV8" i="3"/>
  <c r="BO8" i="3"/>
  <c r="BN8" i="3"/>
  <c r="BP8" i="3" s="1"/>
  <c r="BK8" i="3"/>
  <c r="BH8" i="3"/>
  <c r="BA8" i="3"/>
  <c r="AZ8" i="3"/>
  <c r="AR8" i="3"/>
  <c r="BJ8" i="3" s="1"/>
  <c r="BM8" i="3" s="1"/>
  <c r="AD8" i="3"/>
  <c r="BF8" i="3" s="1"/>
  <c r="BG8" i="3" s="1"/>
  <c r="L8" i="3"/>
  <c r="K8" i="3"/>
  <c r="J8" i="3"/>
  <c r="H8" i="3"/>
  <c r="F8" i="3"/>
  <c r="BC8" i="3" s="1"/>
  <c r="BU8" i="3" s="1"/>
  <c r="CD7" i="3"/>
  <c r="CC7" i="3"/>
  <c r="CB7" i="3"/>
  <c r="CA7" i="3"/>
  <c r="BZ7" i="3"/>
  <c r="BY7" i="3"/>
  <c r="BX7" i="3"/>
  <c r="BW7" i="3"/>
  <c r="BV7" i="3"/>
  <c r="BO7" i="3"/>
  <c r="BQ7" i="3" s="1"/>
  <c r="BN7" i="3"/>
  <c r="BP7" i="3" s="1"/>
  <c r="BK7" i="3"/>
  <c r="BH7" i="3"/>
  <c r="BA7" i="3"/>
  <c r="AZ7" i="3"/>
  <c r="AR7" i="3"/>
  <c r="BJ7" i="3" s="1"/>
  <c r="BM7" i="3" s="1"/>
  <c r="AD7" i="3"/>
  <c r="BF7" i="3" s="1"/>
  <c r="BG7" i="3" s="1"/>
  <c r="L7" i="3"/>
  <c r="K7" i="3"/>
  <c r="J7" i="3"/>
  <c r="H7" i="3"/>
  <c r="F7" i="3"/>
  <c r="BB7" i="3" s="1"/>
  <c r="CD6" i="3"/>
  <c r="CC6" i="3"/>
  <c r="CB6" i="3"/>
  <c r="CA6" i="3"/>
  <c r="BZ6" i="3"/>
  <c r="BY6" i="3"/>
  <c r="BX6" i="3"/>
  <c r="BW6" i="3"/>
  <c r="BV6" i="3"/>
  <c r="BO6" i="3"/>
  <c r="BQ6" i="3" s="1"/>
  <c r="BN6" i="3"/>
  <c r="BP6" i="3" s="1"/>
  <c r="BK6" i="3"/>
  <c r="BH6" i="3"/>
  <c r="BA6" i="3"/>
  <c r="AZ6" i="3"/>
  <c r="AR6" i="3"/>
  <c r="BJ6" i="3" s="1"/>
  <c r="BM6" i="3" s="1"/>
  <c r="AD6" i="3"/>
  <c r="BF6" i="3" s="1"/>
  <c r="BG6" i="3" s="1"/>
  <c r="L6" i="3"/>
  <c r="K6" i="3"/>
  <c r="J6" i="3"/>
  <c r="H6" i="3"/>
  <c r="F6" i="3"/>
  <c r="BC6" i="3" s="1"/>
  <c r="CD5" i="3"/>
  <c r="CC5" i="3"/>
  <c r="CB5" i="3"/>
  <c r="CA5" i="3"/>
  <c r="BZ5" i="3"/>
  <c r="BY5" i="3"/>
  <c r="BX5" i="3"/>
  <c r="BW5" i="3"/>
  <c r="BV5" i="3"/>
  <c r="BO5" i="3"/>
  <c r="BN5" i="3"/>
  <c r="BP5" i="3" s="1"/>
  <c r="BK5" i="3"/>
  <c r="BH5" i="3"/>
  <c r="BA5" i="3"/>
  <c r="AZ5" i="3"/>
  <c r="AR5" i="3"/>
  <c r="AD5" i="3"/>
  <c r="L5" i="3"/>
  <c r="K5" i="3"/>
  <c r="J5" i="3"/>
  <c r="H5" i="3"/>
  <c r="F5" i="3"/>
  <c r="BC5" i="3" s="1"/>
  <c r="BR5" i="3" s="1"/>
  <c r="Q16" i="7"/>
  <c r="Q15" i="7"/>
  <c r="Q14" i="7"/>
  <c r="Q13" i="7"/>
  <c r="Q12" i="7"/>
  <c r="K12" i="7"/>
  <c r="Q11" i="7"/>
  <c r="K11" i="7"/>
  <c r="Q10" i="7"/>
  <c r="K10" i="7"/>
  <c r="Q9" i="7"/>
  <c r="K9" i="7"/>
  <c r="Q8" i="7"/>
  <c r="K8" i="7"/>
  <c r="Q7" i="7"/>
  <c r="K7" i="7"/>
  <c r="V6" i="7"/>
  <c r="Q6" i="7"/>
  <c r="K6" i="7"/>
  <c r="V5" i="7"/>
  <c r="Q5" i="7"/>
  <c r="K5" i="7"/>
  <c r="V4" i="7"/>
  <c r="Q4" i="7"/>
  <c r="K4" i="7"/>
  <c r="V3" i="7"/>
  <c r="Q3" i="7"/>
  <c r="K3" i="7"/>
  <c r="V2" i="7"/>
  <c r="Q2" i="7"/>
  <c r="CD3" i="3"/>
  <c r="CC3" i="3"/>
  <c r="CB3" i="3"/>
  <c r="CA3" i="3"/>
  <c r="BZ3" i="3"/>
  <c r="BY3" i="3"/>
  <c r="BX3" i="3"/>
  <c r="BW3" i="3"/>
  <c r="BV3" i="3"/>
  <c r="BO3" i="3"/>
  <c r="BQ3" i="3" s="1"/>
  <c r="BN3" i="3"/>
  <c r="BP3" i="3" s="1"/>
  <c r="BK3" i="3"/>
  <c r="BH3" i="3"/>
  <c r="BA3" i="3"/>
  <c r="AZ3" i="3"/>
  <c r="AR3" i="3"/>
  <c r="BJ3" i="3" s="1"/>
  <c r="BM3" i="3" s="1"/>
  <c r="AD3" i="3"/>
  <c r="BF3" i="3" s="1"/>
  <c r="BG3" i="3" s="1"/>
  <c r="L3" i="3"/>
  <c r="K3" i="3"/>
  <c r="J3" i="3"/>
  <c r="H3" i="3"/>
  <c r="F3" i="3"/>
  <c r="BB3" i="3" s="1"/>
  <c r="B8" i="1"/>
  <c r="B7" i="1"/>
  <c r="I427" i="3" l="1"/>
  <c r="I240" i="3"/>
  <c r="I467" i="3"/>
  <c r="I474" i="3"/>
  <c r="BT208" i="3"/>
  <c r="AE18" i="3"/>
  <c r="BU272" i="3"/>
  <c r="BT425" i="3"/>
  <c r="I459" i="3"/>
  <c r="BS5" i="3"/>
  <c r="AT7" i="3"/>
  <c r="AT12" i="3"/>
  <c r="BS11" i="3"/>
  <c r="BS8" i="3"/>
  <c r="BS13" i="3"/>
  <c r="AT455" i="3"/>
  <c r="AT454" i="3"/>
  <c r="AT451" i="3"/>
  <c r="I369" i="3"/>
  <c r="I392" i="3"/>
  <c r="AT30" i="3"/>
  <c r="BS551" i="3"/>
  <c r="AT516" i="3"/>
  <c r="AT539" i="3"/>
  <c r="AT532" i="3"/>
  <c r="AT491" i="3"/>
  <c r="BT25" i="3"/>
  <c r="AT483" i="3"/>
  <c r="AT446" i="3"/>
  <c r="AE477" i="3"/>
  <c r="I401" i="3"/>
  <c r="AT463" i="3"/>
  <c r="AE462" i="3"/>
  <c r="AT437" i="3"/>
  <c r="AT438" i="3"/>
  <c r="AT445" i="3"/>
  <c r="AT429" i="3"/>
  <c r="AE428" i="3"/>
  <c r="AE420" i="3"/>
  <c r="I343" i="3"/>
  <c r="AT410" i="3"/>
  <c r="AE411" i="3"/>
  <c r="AT403" i="3"/>
  <c r="AE404" i="3"/>
  <c r="AT397" i="3"/>
  <c r="AT378" i="3"/>
  <c r="AT389" i="3"/>
  <c r="AT390" i="3"/>
  <c r="AT381" i="3"/>
  <c r="AT370" i="3"/>
  <c r="AT372" i="3"/>
  <c r="AE373" i="3"/>
  <c r="I252" i="3"/>
  <c r="AT364" i="3"/>
  <c r="AT357" i="3"/>
  <c r="AT356" i="3"/>
  <c r="AT347" i="3"/>
  <c r="AT346" i="3"/>
  <c r="I489" i="3"/>
  <c r="AT326" i="3"/>
  <c r="AT315" i="3"/>
  <c r="AE317" i="3"/>
  <c r="AE308" i="3"/>
  <c r="I155" i="3"/>
  <c r="AT298" i="3"/>
  <c r="CI204" i="3"/>
  <c r="AT292" i="3"/>
  <c r="AT276" i="3"/>
  <c r="AT283" i="3"/>
  <c r="AT265" i="3"/>
  <c r="AT259" i="3"/>
  <c r="AE260" i="3"/>
  <c r="AT242" i="3"/>
  <c r="I82" i="3"/>
  <c r="AT233" i="3"/>
  <c r="AE228" i="3"/>
  <c r="BT42" i="3"/>
  <c r="AT161" i="3"/>
  <c r="I221" i="3"/>
  <c r="AT217" i="3"/>
  <c r="AT215" i="3"/>
  <c r="CI205" i="3"/>
  <c r="I304" i="3"/>
  <c r="AE71" i="3"/>
  <c r="AT207" i="3"/>
  <c r="AT209" i="3"/>
  <c r="AT197" i="3"/>
  <c r="AT199" i="3"/>
  <c r="AE188" i="3"/>
  <c r="I274" i="3"/>
  <c r="I295" i="3"/>
  <c r="AT178" i="3"/>
  <c r="AT153" i="3"/>
  <c r="AT151" i="3"/>
  <c r="AE87" i="3"/>
  <c r="AT135" i="3"/>
  <c r="AT124" i="3"/>
  <c r="AT110" i="3"/>
  <c r="AT103" i="3"/>
  <c r="AT101" i="3"/>
  <c r="AT95" i="3"/>
  <c r="AE94" i="3"/>
  <c r="AT67" i="3"/>
  <c r="AT83" i="3"/>
  <c r="AT77" i="3"/>
  <c r="I286" i="3"/>
  <c r="AT66" i="3"/>
  <c r="AT68" i="3"/>
  <c r="AT50" i="3"/>
  <c r="AT59" i="3"/>
  <c r="I139" i="3"/>
  <c r="I177" i="3"/>
  <c r="AT41" i="3"/>
  <c r="I38" i="3"/>
  <c r="BL232" i="3"/>
  <c r="BI221" i="3"/>
  <c r="BI227" i="3"/>
  <c r="BL209" i="3"/>
  <c r="BL214" i="3"/>
  <c r="I419" i="3"/>
  <c r="BL507" i="3"/>
  <c r="BI532" i="3"/>
  <c r="BL38" i="3"/>
  <c r="BI409" i="3"/>
  <c r="BL357" i="3"/>
  <c r="BL378" i="3"/>
  <c r="BL343" i="3"/>
  <c r="BI164" i="3"/>
  <c r="BI32" i="3"/>
  <c r="BI506" i="3"/>
  <c r="BL50" i="3"/>
  <c r="BL74" i="3"/>
  <c r="BL406" i="3"/>
  <c r="BQ408" i="3"/>
  <c r="BI237" i="3"/>
  <c r="BL280" i="3"/>
  <c r="BL100" i="3"/>
  <c r="BI148" i="3"/>
  <c r="BI142" i="3"/>
  <c r="BL151" i="3"/>
  <c r="BI290" i="3"/>
  <c r="BL552" i="3"/>
  <c r="I321" i="3"/>
  <c r="BI118" i="3"/>
  <c r="BI122" i="3"/>
  <c r="BI92" i="3"/>
  <c r="BI302" i="3"/>
  <c r="BL306" i="3"/>
  <c r="BL93" i="3"/>
  <c r="BI254" i="3"/>
  <c r="BL273" i="3"/>
  <c r="BI354" i="3"/>
  <c r="BL454" i="3"/>
  <c r="BL539" i="3"/>
  <c r="BQ129" i="3"/>
  <c r="BL362" i="3"/>
  <c r="BI540" i="3"/>
  <c r="I91" i="3"/>
  <c r="BI75" i="3"/>
  <c r="BL275" i="3"/>
  <c r="BI350" i="3"/>
  <c r="BI353" i="3"/>
  <c r="BL42" i="3"/>
  <c r="BI137" i="3"/>
  <c r="BI171" i="3"/>
  <c r="BL265" i="3"/>
  <c r="BL424" i="3"/>
  <c r="BI479" i="3"/>
  <c r="BI551" i="3"/>
  <c r="BL565" i="3"/>
  <c r="BL41" i="3"/>
  <c r="BI48" i="3"/>
  <c r="BI64" i="3"/>
  <c r="BL94" i="3"/>
  <c r="BI149" i="3"/>
  <c r="BL179" i="3"/>
  <c r="BL358" i="3"/>
  <c r="BI457" i="3"/>
  <c r="BI54" i="3"/>
  <c r="BI130" i="3"/>
  <c r="BI145" i="3"/>
  <c r="BL167" i="3"/>
  <c r="BI238" i="3"/>
  <c r="BI307" i="3"/>
  <c r="BL344" i="3"/>
  <c r="BL348" i="3"/>
  <c r="BL460" i="3"/>
  <c r="BL247" i="3"/>
  <c r="BL508" i="3"/>
  <c r="BL513" i="3"/>
  <c r="I436" i="3"/>
  <c r="I573" i="3"/>
  <c r="I264" i="3"/>
  <c r="I482" i="3"/>
  <c r="I312" i="3"/>
  <c r="I331" i="3"/>
  <c r="I574" i="3"/>
  <c r="I120" i="3"/>
  <c r="I448" i="3"/>
  <c r="I64" i="3"/>
  <c r="I525" i="3"/>
  <c r="I545" i="3"/>
  <c r="I230" i="3"/>
  <c r="I55" i="3"/>
  <c r="I47" i="3"/>
  <c r="I100" i="3"/>
  <c r="I376" i="3"/>
  <c r="BB39" i="3"/>
  <c r="AT39" i="3" s="1"/>
  <c r="I166" i="3"/>
  <c r="I334" i="3"/>
  <c r="I383" i="3"/>
  <c r="I510" i="3"/>
  <c r="BL27" i="3"/>
  <c r="BS36" i="3"/>
  <c r="BL65" i="3"/>
  <c r="BL69" i="3"/>
  <c r="BI125" i="3"/>
  <c r="BL95" i="3"/>
  <c r="BI222" i="3"/>
  <c r="BI232" i="3"/>
  <c r="CE237" i="3"/>
  <c r="BI246" i="3"/>
  <c r="BQ341" i="3"/>
  <c r="BL396" i="3"/>
  <c r="BL433" i="3"/>
  <c r="BL438" i="3"/>
  <c r="BL452" i="3"/>
  <c r="BL496" i="3"/>
  <c r="BL546" i="3"/>
  <c r="BI556" i="3"/>
  <c r="BI573" i="3"/>
  <c r="BL30" i="3"/>
  <c r="BI68" i="3"/>
  <c r="BI117" i="3"/>
  <c r="BL383" i="3"/>
  <c r="BI392" i="3"/>
  <c r="BI427" i="3"/>
  <c r="BI486" i="3"/>
  <c r="BI22" i="3"/>
  <c r="BI114" i="3"/>
  <c r="BL117" i="3"/>
  <c r="BL149" i="3"/>
  <c r="BI213" i="3"/>
  <c r="BI231" i="3"/>
  <c r="BL304" i="3"/>
  <c r="BL332" i="3"/>
  <c r="BI385" i="3"/>
  <c r="BS434" i="3"/>
  <c r="BI436" i="3"/>
  <c r="BS469" i="3"/>
  <c r="BI485" i="3"/>
  <c r="BI491" i="3"/>
  <c r="BI494" i="3"/>
  <c r="BL495" i="3"/>
  <c r="BQ497" i="3"/>
  <c r="BL515" i="3"/>
  <c r="BI550" i="3"/>
  <c r="BL29" i="3"/>
  <c r="BL87" i="3"/>
  <c r="BL89" i="3"/>
  <c r="BI101" i="3"/>
  <c r="BL106" i="3"/>
  <c r="BI112" i="3"/>
  <c r="BL115" i="3"/>
  <c r="BI140" i="3"/>
  <c r="BL148" i="3"/>
  <c r="BI175" i="3"/>
  <c r="BL213" i="3"/>
  <c r="BI225" i="3"/>
  <c r="BL230" i="3"/>
  <c r="BI235" i="3"/>
  <c r="BI272" i="3"/>
  <c r="BI355" i="3"/>
  <c r="BI387" i="3"/>
  <c r="BI417" i="3"/>
  <c r="BL455" i="3"/>
  <c r="BI530" i="3"/>
  <c r="BL534" i="3"/>
  <c r="BI539" i="3"/>
  <c r="BI549" i="3"/>
  <c r="BL143" i="3"/>
  <c r="BL255" i="3"/>
  <c r="BI270" i="3"/>
  <c r="BI362" i="3"/>
  <c r="BI449" i="3"/>
  <c r="BI95" i="3"/>
  <c r="BI127" i="3"/>
  <c r="BL133" i="3"/>
  <c r="BL136" i="3"/>
  <c r="BL142" i="3"/>
  <c r="BL170" i="3"/>
  <c r="BI174" i="3"/>
  <c r="BL250" i="3"/>
  <c r="BI279" i="3"/>
  <c r="BL293" i="3"/>
  <c r="BI296" i="3"/>
  <c r="BL299" i="3"/>
  <c r="BL314" i="3"/>
  <c r="BL319" i="3"/>
  <c r="BI335" i="3"/>
  <c r="BI340" i="3"/>
  <c r="BL379" i="3"/>
  <c r="BQ436" i="3"/>
  <c r="BI461" i="3"/>
  <c r="BI507" i="3"/>
  <c r="BL561" i="3"/>
  <c r="BQ19" i="3"/>
  <c r="BL185" i="3"/>
  <c r="BI249" i="3"/>
  <c r="BS261" i="3"/>
  <c r="I292" i="3"/>
  <c r="BI295" i="3"/>
  <c r="I301" i="3"/>
  <c r="BI304" i="3"/>
  <c r="BL325" i="3"/>
  <c r="BI363" i="3"/>
  <c r="BL402" i="3"/>
  <c r="BI529" i="3"/>
  <c r="BS14" i="3"/>
  <c r="BL67" i="3"/>
  <c r="BI104" i="3"/>
  <c r="BI111" i="3"/>
  <c r="BL153" i="3"/>
  <c r="BL211" i="3"/>
  <c r="BL246" i="3"/>
  <c r="BL262" i="3"/>
  <c r="BI292" i="3"/>
  <c r="BL328" i="3"/>
  <c r="BL361" i="3"/>
  <c r="BL363" i="3"/>
  <c r="BI371" i="3"/>
  <c r="BI410" i="3"/>
  <c r="BL411" i="3"/>
  <c r="BS419" i="3"/>
  <c r="BI422" i="3"/>
  <c r="BL423" i="3"/>
  <c r="BL457" i="3"/>
  <c r="BI18" i="3"/>
  <c r="BI44" i="3"/>
  <c r="BL5" i="3"/>
  <c r="BI9" i="3"/>
  <c r="BL11" i="3"/>
  <c r="I71" i="3"/>
  <c r="BF75" i="3"/>
  <c r="BG75" i="3" s="1"/>
  <c r="AE75" i="3" s="1"/>
  <c r="BL85" i="3"/>
  <c r="BL120" i="3"/>
  <c r="BI132" i="3"/>
  <c r="BI136" i="3"/>
  <c r="BS161" i="3"/>
  <c r="BL216" i="3"/>
  <c r="BL257" i="3"/>
  <c r="BL292" i="3"/>
  <c r="BL337" i="3"/>
  <c r="BL347" i="3"/>
  <c r="BL391" i="3"/>
  <c r="BL395" i="3"/>
  <c r="BL416" i="3"/>
  <c r="BI438" i="3"/>
  <c r="BI444" i="3"/>
  <c r="BI469" i="3"/>
  <c r="BI5" i="3"/>
  <c r="BI10" i="3"/>
  <c r="BL47" i="3"/>
  <c r="BL71" i="3"/>
  <c r="BI74" i="3"/>
  <c r="BI76" i="3"/>
  <c r="BI91" i="3"/>
  <c r="BQ118" i="3"/>
  <c r="BI120" i="3"/>
  <c r="BL141" i="3"/>
  <c r="BL160" i="3"/>
  <c r="BL181" i="3"/>
  <c r="BI219" i="3"/>
  <c r="BI223" i="3"/>
  <c r="BQ238" i="3"/>
  <c r="BI244" i="3"/>
  <c r="BL245" i="3"/>
  <c r="BI256" i="3"/>
  <c r="BL310" i="3"/>
  <c r="BL376" i="3"/>
  <c r="BI399" i="3"/>
  <c r="BL417" i="3"/>
  <c r="BI12" i="3"/>
  <c r="BL13" i="3"/>
  <c r="BL36" i="3"/>
  <c r="BI56" i="3"/>
  <c r="BL62" i="3"/>
  <c r="BI73" i="3"/>
  <c r="BI80" i="3"/>
  <c r="BI109" i="3"/>
  <c r="BL113" i="3"/>
  <c r="BI126" i="3"/>
  <c r="BL172" i="3"/>
  <c r="BL186" i="3"/>
  <c r="BL203" i="3"/>
  <c r="BL219" i="3"/>
  <c r="BL223" i="3"/>
  <c r="BL260" i="3"/>
  <c r="BL302" i="3"/>
  <c r="BL309" i="3"/>
  <c r="BI324" i="3"/>
  <c r="BL341" i="3"/>
  <c r="BQ343" i="3"/>
  <c r="BI357" i="3"/>
  <c r="BI373" i="3"/>
  <c r="BI374" i="3"/>
  <c r="BL390" i="3"/>
  <c r="BL394" i="3"/>
  <c r="BI431" i="3"/>
  <c r="BI442" i="3"/>
  <c r="BL443" i="3"/>
  <c r="BL465" i="3"/>
  <c r="BI514" i="3"/>
  <c r="BI518" i="3"/>
  <c r="BS92" i="3"/>
  <c r="BL238" i="3"/>
  <c r="BQ459" i="3"/>
  <c r="BS459" i="3"/>
  <c r="BL175" i="3"/>
  <c r="CE246" i="3"/>
  <c r="BL252" i="3"/>
  <c r="BI268" i="3"/>
  <c r="BI269" i="3"/>
  <c r="BI346" i="3"/>
  <c r="BL353" i="3"/>
  <c r="BL360" i="3"/>
  <c r="BI406" i="3"/>
  <c r="BS416" i="3"/>
  <c r="BL425" i="3"/>
  <c r="BL429" i="3"/>
  <c r="BQ448" i="3"/>
  <c r="I39" i="3"/>
  <c r="BS139" i="3"/>
  <c r="BI158" i="3"/>
  <c r="BI388" i="3"/>
  <c r="BF427" i="3"/>
  <c r="BG427" i="3" s="1"/>
  <c r="BI468" i="3"/>
  <c r="I477" i="3"/>
  <c r="BI500" i="3"/>
  <c r="BL520" i="3"/>
  <c r="BI538" i="3"/>
  <c r="BI565" i="3"/>
  <c r="BI571" i="3"/>
  <c r="BL572" i="3"/>
  <c r="I497" i="3"/>
  <c r="BI497" i="3"/>
  <c r="BI503" i="3"/>
  <c r="BL543" i="3"/>
  <c r="BI560" i="3"/>
  <c r="I564" i="3"/>
  <c r="BI570" i="3"/>
  <c r="BL575" i="3"/>
  <c r="BI537" i="3"/>
  <c r="BC545" i="3"/>
  <c r="BU545" i="3" s="1"/>
  <c r="BI553" i="3"/>
  <c r="BI569" i="3"/>
  <c r="BL571" i="3"/>
  <c r="BL449" i="3"/>
  <c r="BI478" i="3"/>
  <c r="BQ480" i="3"/>
  <c r="BL482" i="3"/>
  <c r="BB495" i="3"/>
  <c r="AT495" i="3" s="1"/>
  <c r="BL516" i="3"/>
  <c r="BL523" i="3"/>
  <c r="BI526" i="3"/>
  <c r="BI545" i="3"/>
  <c r="BL549" i="3"/>
  <c r="BL551" i="3"/>
  <c r="BL564" i="3"/>
  <c r="BL570" i="3"/>
  <c r="BI520" i="3"/>
  <c r="BL545" i="3"/>
  <c r="BI499" i="3"/>
  <c r="I499" i="3"/>
  <c r="I89" i="3"/>
  <c r="BB177" i="3"/>
  <c r="CF177" i="3" s="1"/>
  <c r="BC410" i="3"/>
  <c r="BT410" i="3" s="1"/>
  <c r="I539" i="3"/>
  <c r="BB82" i="3"/>
  <c r="CF82" i="3" s="1"/>
  <c r="BB109" i="3"/>
  <c r="AE109" i="3" s="1"/>
  <c r="I356" i="3"/>
  <c r="I203" i="3"/>
  <c r="BC75" i="3"/>
  <c r="BS75" i="3" s="1"/>
  <c r="BL14" i="3"/>
  <c r="BL58" i="3"/>
  <c r="BJ58" i="3"/>
  <c r="BM58" i="3" s="1"/>
  <c r="BI66" i="3"/>
  <c r="BL152" i="3"/>
  <c r="BJ152" i="3"/>
  <c r="BM152" i="3" s="1"/>
  <c r="BL222" i="3"/>
  <c r="BL10" i="3"/>
  <c r="BI61" i="3"/>
  <c r="BJ5" i="3"/>
  <c r="BM5" i="3" s="1"/>
  <c r="BI6" i="3"/>
  <c r="BI23" i="3"/>
  <c r="BL32" i="3"/>
  <c r="BL35" i="3"/>
  <c r="BU55" i="3"/>
  <c r="BL61" i="3"/>
  <c r="BI65" i="3"/>
  <c r="BI103" i="3"/>
  <c r="BI121" i="3"/>
  <c r="BL208" i="3"/>
  <c r="BL6" i="3"/>
  <c r="BL7" i="3"/>
  <c r="BI13" i="3"/>
  <c r="BL31" i="3"/>
  <c r="BL64" i="3"/>
  <c r="I83" i="3"/>
  <c r="BL88" i="3"/>
  <c r="BL23" i="3"/>
  <c r="BL43" i="3"/>
  <c r="BL52" i="3"/>
  <c r="BL76" i="3"/>
  <c r="BI82" i="3"/>
  <c r="BL83" i="3"/>
  <c r="BS89" i="3"/>
  <c r="BQ89" i="3"/>
  <c r="BL155" i="3"/>
  <c r="I148" i="3"/>
  <c r="BB29" i="3"/>
  <c r="CE29" i="3" s="1"/>
  <c r="BC29" i="3"/>
  <c r="CI29" i="3" s="1"/>
  <c r="BI69" i="3"/>
  <c r="BI70" i="3"/>
  <c r="BL108" i="3"/>
  <c r="BL127" i="3"/>
  <c r="BI143" i="3"/>
  <c r="BI57" i="3"/>
  <c r="AE97" i="3"/>
  <c r="AT97" i="3"/>
  <c r="BI240" i="3"/>
  <c r="BF240" i="3"/>
  <c r="BG240" i="3" s="1"/>
  <c r="BS6" i="3"/>
  <c r="BT38" i="3"/>
  <c r="BI49" i="3"/>
  <c r="BI62" i="3"/>
  <c r="BS64" i="3"/>
  <c r="BI67" i="3"/>
  <c r="BQ120" i="3"/>
  <c r="BL130" i="3"/>
  <c r="BJ130" i="3"/>
  <c r="BM130" i="3" s="1"/>
  <c r="BC334" i="3"/>
  <c r="BS334" i="3" s="1"/>
  <c r="BB334" i="3"/>
  <c r="AT334" i="3" s="1"/>
  <c r="BL84" i="3"/>
  <c r="BI110" i="3"/>
  <c r="BL111" i="3"/>
  <c r="BL121" i="3"/>
  <c r="BL123" i="3"/>
  <c r="BL132" i="3"/>
  <c r="BI155" i="3"/>
  <c r="BL158" i="3"/>
  <c r="BI163" i="3"/>
  <c r="BI169" i="3"/>
  <c r="BQ383" i="3"/>
  <c r="I272" i="3"/>
  <c r="BQ274" i="3"/>
  <c r="BL301" i="3"/>
  <c r="BL336" i="3"/>
  <c r="BI367" i="3"/>
  <c r="I389" i="3"/>
  <c r="BI393" i="3"/>
  <c r="BL192" i="3"/>
  <c r="I218" i="3"/>
  <c r="BL279" i="3"/>
  <c r="BI312" i="3"/>
  <c r="BI332" i="3"/>
  <c r="BI334" i="3"/>
  <c r="BF436" i="3"/>
  <c r="BG436" i="3" s="1"/>
  <c r="BL174" i="3"/>
  <c r="BL189" i="3"/>
  <c r="BI210" i="3"/>
  <c r="BQ212" i="3"/>
  <c r="BI243" i="3"/>
  <c r="BL267" i="3"/>
  <c r="BL270" i="3"/>
  <c r="BI277" i="3"/>
  <c r="BL284" i="3"/>
  <c r="BI287" i="3"/>
  <c r="BI288" i="3"/>
  <c r="BI298" i="3"/>
  <c r="BL305" i="3"/>
  <c r="BL324" i="3"/>
  <c r="BL335" i="3"/>
  <c r="BL340" i="3"/>
  <c r="BL350" i="3"/>
  <c r="BL380" i="3"/>
  <c r="BF385" i="3"/>
  <c r="BG385" i="3" s="1"/>
  <c r="BL105" i="3"/>
  <c r="BF120" i="3"/>
  <c r="BG120" i="3" s="1"/>
  <c r="BL125" i="3"/>
  <c r="I93" i="3"/>
  <c r="BI135" i="3"/>
  <c r="BL140" i="3"/>
  <c r="BL162" i="3"/>
  <c r="BI173" i="3"/>
  <c r="BL183" i="3"/>
  <c r="BI187" i="3"/>
  <c r="BI188" i="3"/>
  <c r="BL198" i="3"/>
  <c r="BI200" i="3"/>
  <c r="BI207" i="3"/>
  <c r="BI234" i="3"/>
  <c r="BI236" i="3"/>
  <c r="BI276" i="3"/>
  <c r="BL278" i="3"/>
  <c r="BI283" i="3"/>
  <c r="BI286" i="3"/>
  <c r="BL287" i="3"/>
  <c r="BL289" i="3"/>
  <c r="BL298" i="3"/>
  <c r="BI315" i="3"/>
  <c r="BL316" i="3"/>
  <c r="BI336" i="3"/>
  <c r="BL346" i="3"/>
  <c r="BL354" i="3"/>
  <c r="BI360" i="3"/>
  <c r="BI384" i="3"/>
  <c r="BL401" i="3"/>
  <c r="I7" i="3"/>
  <c r="BL8" i="3"/>
  <c r="BL18" i="3"/>
  <c r="I25" i="3"/>
  <c r="CE36" i="3"/>
  <c r="BI42" i="3"/>
  <c r="BL48" i="3"/>
  <c r="BL59" i="3"/>
  <c r="BI81" i="3"/>
  <c r="BI85" i="3"/>
  <c r="BI100" i="3"/>
  <c r="I101" i="3"/>
  <c r="BI102" i="3"/>
  <c r="BL104" i="3"/>
  <c r="I113" i="3"/>
  <c r="I124" i="3"/>
  <c r="BL99" i="3"/>
  <c r="BI97" i="3"/>
  <c r="BL129" i="3"/>
  <c r="I130" i="3"/>
  <c r="BL137" i="3"/>
  <c r="BI152" i="3"/>
  <c r="BL161" i="3"/>
  <c r="BI167" i="3"/>
  <c r="BL173" i="3"/>
  <c r="BL188" i="3"/>
  <c r="BI192" i="3"/>
  <c r="BI193" i="3"/>
  <c r="BL194" i="3"/>
  <c r="BL236" i="3"/>
  <c r="BC240" i="3"/>
  <c r="BR240" i="3" s="1"/>
  <c r="BI242" i="3"/>
  <c r="BI258" i="3"/>
  <c r="BL259" i="3"/>
  <c r="BL274" i="3"/>
  <c r="BL276" i="3"/>
  <c r="BI281" i="3"/>
  <c r="BL288" i="3"/>
  <c r="BI297" i="3"/>
  <c r="BL315" i="3"/>
  <c r="BI321" i="3"/>
  <c r="BI322" i="3"/>
  <c r="BQ331" i="3"/>
  <c r="BI338" i="3"/>
  <c r="BI343" i="3"/>
  <c r="BI345" i="3"/>
  <c r="BI351" i="3"/>
  <c r="BQ399" i="3"/>
  <c r="BI108" i="3"/>
  <c r="BL98" i="3"/>
  <c r="BS131" i="3"/>
  <c r="BI146" i="3"/>
  <c r="BI151" i="3"/>
  <c r="BL182" i="3"/>
  <c r="BI185" i="3"/>
  <c r="BJ192" i="3"/>
  <c r="BM192" i="3" s="1"/>
  <c r="BI196" i="3"/>
  <c r="BI206" i="3"/>
  <c r="BI212" i="3"/>
  <c r="BI228" i="3"/>
  <c r="BI233" i="3"/>
  <c r="BI257" i="3"/>
  <c r="BL297" i="3"/>
  <c r="BL318" i="3"/>
  <c r="BI358" i="3"/>
  <c r="BI359" i="3"/>
  <c r="BL364" i="3"/>
  <c r="BL373" i="3"/>
  <c r="BI379" i="3"/>
  <c r="BI402" i="3"/>
  <c r="BF402" i="3"/>
  <c r="BG402" i="3" s="1"/>
  <c r="BL445" i="3"/>
  <c r="BI448" i="3"/>
  <c r="I449" i="3"/>
  <c r="BI451" i="3"/>
  <c r="BI458" i="3"/>
  <c r="I464" i="3"/>
  <c r="I468" i="3"/>
  <c r="BI483" i="3"/>
  <c r="BL505" i="3"/>
  <c r="BI508" i="3"/>
  <c r="BI516" i="3"/>
  <c r="BL527" i="3"/>
  <c r="I538" i="3"/>
  <c r="BL567" i="3"/>
  <c r="I569" i="3"/>
  <c r="BI398" i="3"/>
  <c r="BI405" i="3"/>
  <c r="BL408" i="3"/>
  <c r="BI415" i="3"/>
  <c r="BI428" i="3"/>
  <c r="BL437" i="3"/>
  <c r="BL442" i="3"/>
  <c r="BL468" i="3"/>
  <c r="BL489" i="3"/>
  <c r="BI495" i="3"/>
  <c r="BI561" i="3"/>
  <c r="I414" i="3"/>
  <c r="BI434" i="3"/>
  <c r="BL441" i="3"/>
  <c r="BI463" i="3"/>
  <c r="BL467" i="3"/>
  <c r="BL478" i="3"/>
  <c r="BL480" i="3"/>
  <c r="BI484" i="3"/>
  <c r="BI487" i="3"/>
  <c r="BL525" i="3"/>
  <c r="BI543" i="3"/>
  <c r="BI547" i="3"/>
  <c r="BF553" i="3"/>
  <c r="BG553" i="3" s="1"/>
  <c r="BJ561" i="3"/>
  <c r="BL569" i="3"/>
  <c r="BL372" i="3"/>
  <c r="BI376" i="3"/>
  <c r="BI378" i="3"/>
  <c r="BL397" i="3"/>
  <c r="BI404" i="3"/>
  <c r="BL427" i="3"/>
  <c r="I431" i="3"/>
  <c r="BI440" i="3"/>
  <c r="BL450" i="3"/>
  <c r="BS530" i="3"/>
  <c r="BL532" i="3"/>
  <c r="BL537" i="3"/>
  <c r="BI552" i="3"/>
  <c r="BS555" i="3"/>
  <c r="BI365" i="3"/>
  <c r="BL366" i="3"/>
  <c r="BL371" i="3"/>
  <c r="BI395" i="3"/>
  <c r="BI396" i="3"/>
  <c r="BB401" i="3"/>
  <c r="CE401" i="3" s="1"/>
  <c r="BC409" i="3"/>
  <c r="BU409" i="3" s="1"/>
  <c r="I413" i="3"/>
  <c r="BI413" i="3"/>
  <c r="BL414" i="3"/>
  <c r="BL419" i="3"/>
  <c r="BS424" i="3"/>
  <c r="BI425" i="3"/>
  <c r="BL434" i="3"/>
  <c r="BL459" i="3"/>
  <c r="BI460" i="3"/>
  <c r="BI531" i="3"/>
  <c r="BI535" i="3"/>
  <c r="BL536" i="3"/>
  <c r="BI541" i="3"/>
  <c r="BI542" i="3"/>
  <c r="BI574" i="3"/>
  <c r="BI411" i="3"/>
  <c r="BI432" i="3"/>
  <c r="BL466" i="3"/>
  <c r="BI493" i="3"/>
  <c r="BI502" i="3"/>
  <c r="BI510" i="3"/>
  <c r="BL514" i="3"/>
  <c r="BI519" i="3"/>
  <c r="BI521" i="3"/>
  <c r="BQ551" i="3"/>
  <c r="BL555" i="3"/>
  <c r="I571" i="3"/>
  <c r="BB55" i="3"/>
  <c r="CF55" i="3" s="1"/>
  <c r="BC73" i="3"/>
  <c r="BD73" i="3" s="1"/>
  <c r="BC83" i="3"/>
  <c r="BT83" i="3" s="1"/>
  <c r="I110" i="3"/>
  <c r="I118" i="3"/>
  <c r="BB99" i="3"/>
  <c r="CE99" i="3" s="1"/>
  <c r="I146" i="3"/>
  <c r="BB160" i="3"/>
  <c r="CE160" i="3" s="1"/>
  <c r="BB208" i="3"/>
  <c r="AT208" i="3" s="1"/>
  <c r="I231" i="3"/>
  <c r="I246" i="3"/>
  <c r="BC246" i="3"/>
  <c r="BU246" i="3" s="1"/>
  <c r="BC283" i="3"/>
  <c r="BS283" i="3" s="1"/>
  <c r="BB385" i="3"/>
  <c r="I412" i="3"/>
  <c r="I417" i="3"/>
  <c r="I548" i="3"/>
  <c r="I11" i="3"/>
  <c r="I167" i="3"/>
  <c r="I377" i="3"/>
  <c r="I460" i="3"/>
  <c r="I529" i="3"/>
  <c r="I543" i="3"/>
  <c r="I547" i="3"/>
  <c r="I568" i="3"/>
  <c r="BB196" i="3"/>
  <c r="CE196" i="3" s="1"/>
  <c r="I345" i="3"/>
  <c r="BC427" i="3"/>
  <c r="BD427" i="3" s="1"/>
  <c r="BC453" i="3"/>
  <c r="BU453" i="3" s="1"/>
  <c r="I507" i="3"/>
  <c r="I516" i="3"/>
  <c r="I541" i="3"/>
  <c r="I542" i="3"/>
  <c r="I567" i="3"/>
  <c r="BB11" i="3"/>
  <c r="CE11" i="3" s="1"/>
  <c r="BB38" i="3"/>
  <c r="CF38" i="3" s="1"/>
  <c r="BC12" i="3"/>
  <c r="BU12" i="3" s="1"/>
  <c r="I125" i="3"/>
  <c r="BC139" i="3"/>
  <c r="CH139" i="3" s="1"/>
  <c r="AE233" i="3"/>
  <c r="BC256" i="3"/>
  <c r="BS256" i="3" s="1"/>
  <c r="BB396" i="3"/>
  <c r="AE396" i="3" s="1"/>
  <c r="BC397" i="3"/>
  <c r="BS397" i="3" s="1"/>
  <c r="BC442" i="3"/>
  <c r="BU442" i="3" s="1"/>
  <c r="BC252" i="3"/>
  <c r="BD252" i="3" s="1"/>
  <c r="AE151" i="3"/>
  <c r="BB213" i="3"/>
  <c r="AT213" i="3" s="1"/>
  <c r="BS385" i="3"/>
  <c r="I388" i="3"/>
  <c r="BB487" i="3"/>
  <c r="CE487" i="3" s="1"/>
  <c r="BC538" i="3"/>
  <c r="BD538" i="3" s="1"/>
  <c r="BU203" i="3"/>
  <c r="BB203" i="3"/>
  <c r="CE203" i="3" s="1"/>
  <c r="BU177" i="3"/>
  <c r="BR177" i="3"/>
  <c r="BS262" i="3"/>
  <c r="BQ262" i="3"/>
  <c r="BJ365" i="3"/>
  <c r="BM365" i="3" s="1"/>
  <c r="AT365" i="3" s="1"/>
  <c r="BL365" i="3"/>
  <c r="BF522" i="3"/>
  <c r="BG522" i="3" s="1"/>
  <c r="BI522" i="3"/>
  <c r="BL3" i="3"/>
  <c r="BI11" i="3"/>
  <c r="BL22" i="3"/>
  <c r="BI39" i="3"/>
  <c r="BQ54" i="3"/>
  <c r="BI55" i="3"/>
  <c r="CE56" i="3"/>
  <c r="BI58" i="3"/>
  <c r="BI59" i="3"/>
  <c r="I65" i="3"/>
  <c r="BI71" i="3"/>
  <c r="BI79" i="3"/>
  <c r="BL86" i="3"/>
  <c r="BQ91" i="3"/>
  <c r="I102" i="3"/>
  <c r="BL110" i="3"/>
  <c r="BI113" i="3"/>
  <c r="BI124" i="3"/>
  <c r="BI99" i="3"/>
  <c r="BB92" i="3"/>
  <c r="CE92" i="3" s="1"/>
  <c r="BL126" i="3"/>
  <c r="BL145" i="3"/>
  <c r="BL146" i="3"/>
  <c r="BQ148" i="3"/>
  <c r="I152" i="3"/>
  <c r="BI153" i="3"/>
  <c r="I164" i="3"/>
  <c r="BI166" i="3"/>
  <c r="BI179" i="3"/>
  <c r="BI180" i="3"/>
  <c r="BS181" i="3"/>
  <c r="BL187" i="3"/>
  <c r="BI190" i="3"/>
  <c r="BF200" i="3"/>
  <c r="BG200" i="3" s="1"/>
  <c r="I207" i="3"/>
  <c r="I216" i="3"/>
  <c r="BL233" i="3"/>
  <c r="BI261" i="3"/>
  <c r="BF261" i="3"/>
  <c r="BG261" i="3" s="1"/>
  <c r="BL266" i="3"/>
  <c r="BQ361" i="3"/>
  <c r="BS361" i="3"/>
  <c r="BI364" i="3"/>
  <c r="BF364" i="3"/>
  <c r="BG364" i="3" s="1"/>
  <c r="AE364" i="3" s="1"/>
  <c r="BJ398" i="3"/>
  <c r="BM398" i="3" s="1"/>
  <c r="BL398" i="3"/>
  <c r="BL403" i="3"/>
  <c r="BC460" i="3"/>
  <c r="BR460" i="3" s="1"/>
  <c r="BB460" i="3"/>
  <c r="AT460" i="3" s="1"/>
  <c r="BI465" i="3"/>
  <c r="BF465" i="3"/>
  <c r="BG465" i="3" s="1"/>
  <c r="BI505" i="3"/>
  <c r="BF505" i="3"/>
  <c r="BG505" i="3" s="1"/>
  <c r="BC535" i="3"/>
  <c r="BD535" i="3" s="1"/>
  <c r="BB535" i="3"/>
  <c r="AE535" i="3" s="1"/>
  <c r="I12" i="3"/>
  <c r="BQ12" i="3"/>
  <c r="I32" i="3"/>
  <c r="BL82" i="3"/>
  <c r="BI96" i="3"/>
  <c r="BI139" i="3"/>
  <c r="I160" i="3"/>
  <c r="I171" i="3"/>
  <c r="I172" i="3"/>
  <c r="BI177" i="3"/>
  <c r="BI182" i="3"/>
  <c r="BL190" i="3"/>
  <c r="BI194" i="3"/>
  <c r="BL196" i="3"/>
  <c r="BI199" i="3"/>
  <c r="BL206" i="3"/>
  <c r="BI211" i="3"/>
  <c r="I214" i="3"/>
  <c r="BI214" i="3"/>
  <c r="BI217" i="3"/>
  <c r="BL231" i="3"/>
  <c r="BB361" i="3"/>
  <c r="CE361" i="3" s="1"/>
  <c r="BC361" i="3"/>
  <c r="BU361" i="3" s="1"/>
  <c r="BJ381" i="3"/>
  <c r="BL381" i="3"/>
  <c r="BL387" i="3"/>
  <c r="BJ470" i="3"/>
  <c r="BM470" i="3" s="1"/>
  <c r="AT470" i="3" s="1"/>
  <c r="BL470" i="3"/>
  <c r="BI496" i="3"/>
  <c r="BF496" i="3"/>
  <c r="BG496" i="3" s="1"/>
  <c r="CE24" i="3"/>
  <c r="BB25" i="3"/>
  <c r="CE25" i="3" s="1"/>
  <c r="BL39" i="3"/>
  <c r="BI45" i="3"/>
  <c r="CE47" i="3"/>
  <c r="BI52" i="3"/>
  <c r="BI53" i="3"/>
  <c r="BL55" i="3"/>
  <c r="BL56" i="3"/>
  <c r="BC64" i="3"/>
  <c r="BT64" i="3" s="1"/>
  <c r="BL70" i="3"/>
  <c r="BJ76" i="3"/>
  <c r="BM76" i="3" s="1"/>
  <c r="BI77" i="3"/>
  <c r="BL80" i="3"/>
  <c r="BI89" i="3"/>
  <c r="BL101" i="3"/>
  <c r="BL103" i="3"/>
  <c r="BQ108" i="3"/>
  <c r="BL109" i="3"/>
  <c r="BL112" i="3"/>
  <c r="BI94" i="3"/>
  <c r="I92" i="3"/>
  <c r="BL139" i="3"/>
  <c r="BI157" i="3"/>
  <c r="BB162" i="3"/>
  <c r="CF162" i="3" s="1"/>
  <c r="BQ162" i="3"/>
  <c r="BL163" i="3"/>
  <c r="BC169" i="3"/>
  <c r="BE169" i="3" s="1"/>
  <c r="BI170" i="3"/>
  <c r="BI172" i="3"/>
  <c r="BI178" i="3"/>
  <c r="BL180" i="3"/>
  <c r="BI181" i="3"/>
  <c r="BL197" i="3"/>
  <c r="BL199" i="3"/>
  <c r="BL207" i="3"/>
  <c r="BI209" i="3"/>
  <c r="BL221" i="3"/>
  <c r="BR230" i="3"/>
  <c r="BL242" i="3"/>
  <c r="BI280" i="3"/>
  <c r="BI308" i="3"/>
  <c r="BI380" i="3"/>
  <c r="BF380" i="3"/>
  <c r="BG380" i="3" s="1"/>
  <c r="AE380" i="3" s="1"/>
  <c r="BJ420" i="3"/>
  <c r="BM420" i="3" s="1"/>
  <c r="AT420" i="3" s="1"/>
  <c r="BL420" i="3"/>
  <c r="BF459" i="3"/>
  <c r="BG459" i="3" s="1"/>
  <c r="BI459" i="3"/>
  <c r="BS467" i="3"/>
  <c r="BQ467" i="3"/>
  <c r="BL472" i="3"/>
  <c r="BL25" i="3"/>
  <c r="BI30" i="3"/>
  <c r="BI38" i="3"/>
  <c r="BQ38" i="3"/>
  <c r="BL53" i="3"/>
  <c r="BL57" i="3"/>
  <c r="BL75" i="3"/>
  <c r="BL77" i="3"/>
  <c r="BI84" i="3"/>
  <c r="I85" i="3"/>
  <c r="BI88" i="3"/>
  <c r="BJ89" i="3"/>
  <c r="BI105" i="3"/>
  <c r="BI106" i="3"/>
  <c r="BF108" i="3"/>
  <c r="BG108" i="3" s="1"/>
  <c r="BL118" i="3"/>
  <c r="BI123" i="3"/>
  <c r="BF126" i="3"/>
  <c r="BG126" i="3" s="1"/>
  <c r="BF143" i="3"/>
  <c r="BG143" i="3" s="1"/>
  <c r="BL177" i="3"/>
  <c r="BL178" i="3"/>
  <c r="BI186" i="3"/>
  <c r="BI191" i="3"/>
  <c r="BL215" i="3"/>
  <c r="BC301" i="3"/>
  <c r="BT301" i="3" s="1"/>
  <c r="BB301" i="3"/>
  <c r="AE301" i="3" s="1"/>
  <c r="AT306" i="3"/>
  <c r="AE306" i="3"/>
  <c r="BL490" i="3"/>
  <c r="BJ492" i="3"/>
  <c r="BM492" i="3" s="1"/>
  <c r="BL492" i="3"/>
  <c r="BI8" i="3"/>
  <c r="BL12" i="3"/>
  <c r="BQ13" i="3"/>
  <c r="BI19" i="3"/>
  <c r="BI24" i="3"/>
  <c r="CE26" i="3"/>
  <c r="I27" i="3"/>
  <c r="BI29" i="3"/>
  <c r="BS29" i="3"/>
  <c r="BI43" i="3"/>
  <c r="BL45" i="3"/>
  <c r="BQ47" i="3"/>
  <c r="BI50" i="3"/>
  <c r="BL54" i="3"/>
  <c r="BI78" i="3"/>
  <c r="BL91" i="3"/>
  <c r="BI93" i="3"/>
  <c r="BL92" i="3"/>
  <c r="BI131" i="3"/>
  <c r="BS146" i="3"/>
  <c r="BI150" i="3"/>
  <c r="BI160" i="3"/>
  <c r="BI162" i="3"/>
  <c r="BJ162" i="3"/>
  <c r="BL169" i="3"/>
  <c r="BL171" i="3"/>
  <c r="BS185" i="3"/>
  <c r="BL228" i="3"/>
  <c r="AT336" i="3"/>
  <c r="BC434" i="3"/>
  <c r="BE434" i="3" s="1"/>
  <c r="BB434" i="3"/>
  <c r="AT434" i="3" s="1"/>
  <c r="BJ500" i="3"/>
  <c r="BM500" i="3" s="1"/>
  <c r="AT500" i="3" s="1"/>
  <c r="BL500" i="3"/>
  <c r="BF313" i="3"/>
  <c r="BG313" i="3" s="1"/>
  <c r="BI313" i="3"/>
  <c r="BQ9" i="3"/>
  <c r="I3" i="3"/>
  <c r="BQ5" i="3"/>
  <c r="BI25" i="3"/>
  <c r="BI35" i="3"/>
  <c r="BI41" i="3"/>
  <c r="BL49" i="3"/>
  <c r="BL68" i="3"/>
  <c r="BS71" i="3"/>
  <c r="BL81" i="3"/>
  <c r="BI87" i="3"/>
  <c r="I112" i="3"/>
  <c r="I115" i="3"/>
  <c r="BI115" i="3"/>
  <c r="BL122" i="3"/>
  <c r="BL124" i="3"/>
  <c r="I99" i="3"/>
  <c r="BL97" i="3"/>
  <c r="I95" i="3"/>
  <c r="I94" i="3"/>
  <c r="BI133" i="3"/>
  <c r="BL135" i="3"/>
  <c r="BJ137" i="3"/>
  <c r="BI141" i="3"/>
  <c r="BJ160" i="3"/>
  <c r="BM160" i="3" s="1"/>
  <c r="BI203" i="3"/>
  <c r="BL225" i="3"/>
  <c r="BI230" i="3"/>
  <c r="BI247" i="3"/>
  <c r="BI267" i="3"/>
  <c r="AT305" i="3"/>
  <c r="AE305" i="3"/>
  <c r="BL307" i="3"/>
  <c r="BI317" i="3"/>
  <c r="BI3" i="3"/>
  <c r="BL9" i="3"/>
  <c r="BI26" i="3"/>
  <c r="BI36" i="3"/>
  <c r="BI47" i="3"/>
  <c r="BL66" i="3"/>
  <c r="BL73" i="3"/>
  <c r="I75" i="3"/>
  <c r="BS82" i="3"/>
  <c r="BI86" i="3"/>
  <c r="BL114" i="3"/>
  <c r="I117" i="3"/>
  <c r="BB98" i="3"/>
  <c r="CE98" i="3" s="1"/>
  <c r="BL96" i="3"/>
  <c r="BI129" i="3"/>
  <c r="BL131" i="3"/>
  <c r="BL150" i="3"/>
  <c r="BL157" i="3"/>
  <c r="BI161" i="3"/>
  <c r="CE190" i="3"/>
  <c r="BS196" i="3"/>
  <c r="BB264" i="3"/>
  <c r="CE264" i="3" s="1"/>
  <c r="BB323" i="3"/>
  <c r="CE323" i="3" s="1"/>
  <c r="BC323" i="3"/>
  <c r="BU323" i="3" s="1"/>
  <c r="BC340" i="3"/>
  <c r="BU340" i="3" s="1"/>
  <c r="BB340" i="3"/>
  <c r="AT340" i="3" s="1"/>
  <c r="BJ446" i="3"/>
  <c r="BL446" i="3"/>
  <c r="BI453" i="3"/>
  <c r="BF453" i="3"/>
  <c r="BG453" i="3" s="1"/>
  <c r="AE453" i="3" s="1"/>
  <c r="BI250" i="3"/>
  <c r="BI260" i="3"/>
  <c r="BL272" i="3"/>
  <c r="BJ299" i="3"/>
  <c r="BM299" i="3" s="1"/>
  <c r="BJ304" i="3"/>
  <c r="I306" i="3"/>
  <c r="BI337" i="3"/>
  <c r="BI347" i="3"/>
  <c r="BI348" i="3"/>
  <c r="BI356" i="3"/>
  <c r="BL377" i="3"/>
  <c r="BL393" i="3"/>
  <c r="BL428" i="3"/>
  <c r="BL453" i="3"/>
  <c r="BF483" i="3"/>
  <c r="BG483" i="3" s="1"/>
  <c r="AE483" i="3" s="1"/>
  <c r="BC489" i="3"/>
  <c r="BR489" i="3" s="1"/>
  <c r="BL497" i="3"/>
  <c r="BL506" i="3"/>
  <c r="BI527" i="3"/>
  <c r="BL240" i="3"/>
  <c r="BL241" i="3"/>
  <c r="I243" i="3"/>
  <c r="I244" i="3"/>
  <c r="I245" i="3"/>
  <c r="BL249" i="3"/>
  <c r="I259" i="3"/>
  <c r="BI259" i="3"/>
  <c r="BI264" i="3"/>
  <c r="BI289" i="3"/>
  <c r="BI309" i="3"/>
  <c r="BI323" i="3"/>
  <c r="I324" i="3"/>
  <c r="BI325" i="3"/>
  <c r="I326" i="3"/>
  <c r="BI328" i="3"/>
  <c r="BL331" i="3"/>
  <c r="BL334" i="3"/>
  <c r="BF336" i="3"/>
  <c r="BG336" i="3" s="1"/>
  <c r="AE336" i="3" s="1"/>
  <c r="BF346" i="3"/>
  <c r="BG346" i="3" s="1"/>
  <c r="AE346" i="3" s="1"/>
  <c r="BJ354" i="3"/>
  <c r="BM354" i="3" s="1"/>
  <c r="I363" i="3"/>
  <c r="BF363" i="3"/>
  <c r="BG363" i="3" s="1"/>
  <c r="BL367" i="3"/>
  <c r="I371" i="3"/>
  <c r="BL374" i="3"/>
  <c r="BL389" i="3"/>
  <c r="I397" i="3"/>
  <c r="BI401" i="3"/>
  <c r="BL409" i="3"/>
  <c r="BL410" i="3"/>
  <c r="BI412" i="3"/>
  <c r="BI433" i="3"/>
  <c r="BI452" i="3"/>
  <c r="BL484" i="3"/>
  <c r="I487" i="3"/>
  <c r="BI501" i="3"/>
  <c r="BL529" i="3"/>
  <c r="BL531" i="3"/>
  <c r="BI262" i="3"/>
  <c r="AE298" i="3"/>
  <c r="BI301" i="3"/>
  <c r="I302" i="3"/>
  <c r="BI305" i="3"/>
  <c r="BI306" i="3"/>
  <c r="I307" i="3"/>
  <c r="BF312" i="3"/>
  <c r="BG312" i="3" s="1"/>
  <c r="BS314" i="3"/>
  <c r="BL321" i="3"/>
  <c r="BI329" i="3"/>
  <c r="BI333" i="3"/>
  <c r="BL338" i="3"/>
  <c r="BI369" i="3"/>
  <c r="BI370" i="3"/>
  <c r="BI372" i="3"/>
  <c r="BI381" i="3"/>
  <c r="BI386" i="3"/>
  <c r="BB387" i="3"/>
  <c r="CE387" i="3" s="1"/>
  <c r="BL388" i="3"/>
  <c r="BF392" i="3"/>
  <c r="BG392" i="3" s="1"/>
  <c r="I404" i="3"/>
  <c r="BS407" i="3"/>
  <c r="BI414" i="3"/>
  <c r="I415" i="3"/>
  <c r="BI419" i="3"/>
  <c r="I420" i="3"/>
  <c r="BL432" i="3"/>
  <c r="BC438" i="3"/>
  <c r="BU438" i="3" s="1"/>
  <c r="BI446" i="3"/>
  <c r="BI450" i="3"/>
  <c r="BI470" i="3"/>
  <c r="BQ472" i="3"/>
  <c r="BL474" i="3"/>
  <c r="I480" i="3"/>
  <c r="BJ489" i="3"/>
  <c r="BF491" i="3"/>
  <c r="BG491" i="3" s="1"/>
  <c r="AE491" i="3" s="1"/>
  <c r="BI492" i="3"/>
  <c r="BI245" i="3"/>
  <c r="I247" i="3"/>
  <c r="CE256" i="3"/>
  <c r="BL258" i="3"/>
  <c r="BL261" i="3"/>
  <c r="BL264" i="3"/>
  <c r="BI278" i="3"/>
  <c r="BC280" i="3"/>
  <c r="BR280" i="3" s="1"/>
  <c r="BI284" i="3"/>
  <c r="I291" i="3"/>
  <c r="BC291" i="3"/>
  <c r="BU291" i="3" s="1"/>
  <c r="I293" i="3"/>
  <c r="BI293" i="3"/>
  <c r="BI299" i="3"/>
  <c r="I308" i="3"/>
  <c r="BS309" i="3"/>
  <c r="I313" i="3"/>
  <c r="BI316" i="3"/>
  <c r="BI318" i="3"/>
  <c r="BL322" i="3"/>
  <c r="BL323" i="3"/>
  <c r="BI326" i="3"/>
  <c r="BL329" i="3"/>
  <c r="BC343" i="3"/>
  <c r="BD343" i="3" s="1"/>
  <c r="BL345" i="3"/>
  <c r="BL359" i="3"/>
  <c r="BI361" i="3"/>
  <c r="I364" i="3"/>
  <c r="I366" i="3"/>
  <c r="BI366" i="3"/>
  <c r="BL370" i="3"/>
  <c r="BL384" i="3"/>
  <c r="BI389" i="3"/>
  <c r="BJ396" i="3"/>
  <c r="BM396" i="3" s="1"/>
  <c r="BI397" i="3"/>
  <c r="BB407" i="3"/>
  <c r="AT407" i="3" s="1"/>
  <c r="BL436" i="3"/>
  <c r="I437" i="3"/>
  <c r="I439" i="3"/>
  <c r="I441" i="3"/>
  <c r="BL451" i="3"/>
  <c r="BL458" i="3"/>
  <c r="BI467" i="3"/>
  <c r="BL469" i="3"/>
  <c r="BI471" i="3"/>
  <c r="BI472" i="3"/>
  <c r="BL476" i="3"/>
  <c r="BI477" i="3"/>
  <c r="BL479" i="3"/>
  <c r="BL486" i="3"/>
  <c r="BL504" i="3"/>
  <c r="BL519" i="3"/>
  <c r="I522" i="3"/>
  <c r="BS523" i="3"/>
  <c r="BI525" i="3"/>
  <c r="BS532" i="3"/>
  <c r="BI314" i="3"/>
  <c r="BI319" i="3"/>
  <c r="BL326" i="3"/>
  <c r="BL333" i="3"/>
  <c r="BL369" i="3"/>
  <c r="BL386" i="3"/>
  <c r="BI407" i="3"/>
  <c r="BL415" i="3"/>
  <c r="BI421" i="3"/>
  <c r="BI439" i="3"/>
  <c r="BL477" i="3"/>
  <c r="BL499" i="3"/>
  <c r="BL521" i="3"/>
  <c r="BL290" i="3"/>
  <c r="BB362" i="3"/>
  <c r="CE362" i="3" s="1"/>
  <c r="BI383" i="3"/>
  <c r="BL385" i="3"/>
  <c r="BI394" i="3"/>
  <c r="BL399" i="3"/>
  <c r="BI423" i="3"/>
  <c r="I424" i="3"/>
  <c r="I430" i="3"/>
  <c r="BI441" i="3"/>
  <c r="CE442" i="3"/>
  <c r="BL444" i="3"/>
  <c r="BI455" i="3"/>
  <c r="BI464" i="3"/>
  <c r="I466" i="3"/>
  <c r="I225" i="3"/>
  <c r="BL237" i="3"/>
  <c r="BI253" i="3"/>
  <c r="BI255" i="3"/>
  <c r="BL256" i="3"/>
  <c r="BC258" i="3"/>
  <c r="BS258" i="3" s="1"/>
  <c r="BL269" i="3"/>
  <c r="I273" i="3"/>
  <c r="BI273" i="3"/>
  <c r="BL281" i="3"/>
  <c r="BL283" i="3"/>
  <c r="I287" i="3"/>
  <c r="BL291" i="3"/>
  <c r="BL308" i="3"/>
  <c r="BI310" i="3"/>
  <c r="BL312" i="3"/>
  <c r="BL313" i="3"/>
  <c r="BL317" i="3"/>
  <c r="AE326" i="3"/>
  <c r="BI331" i="3"/>
  <c r="I332" i="3"/>
  <c r="BC332" i="3"/>
  <c r="BU332" i="3" s="1"/>
  <c r="BI341" i="3"/>
  <c r="I344" i="3"/>
  <c r="BI344" i="3"/>
  <c r="BL351" i="3"/>
  <c r="BL355" i="3"/>
  <c r="BL356" i="3"/>
  <c r="I372" i="3"/>
  <c r="BC372" i="3"/>
  <c r="BD372" i="3" s="1"/>
  <c r="I373" i="3"/>
  <c r="BI377" i="3"/>
  <c r="I379" i="3"/>
  <c r="BI390" i="3"/>
  <c r="I391" i="3"/>
  <c r="BI391" i="3"/>
  <c r="BL392" i="3"/>
  <c r="BL407" i="3"/>
  <c r="BI424" i="3"/>
  <c r="BS425" i="3"/>
  <c r="I429" i="3"/>
  <c r="BI430" i="3"/>
  <c r="BI443" i="3"/>
  <c r="BI456" i="3"/>
  <c r="BL461" i="3"/>
  <c r="BL462" i="3"/>
  <c r="BL463" i="3"/>
  <c r="BI466" i="3"/>
  <c r="BL487" i="3"/>
  <c r="BC507" i="3"/>
  <c r="BT507" i="3" s="1"/>
  <c r="BB525" i="3"/>
  <c r="CF525" i="3" s="1"/>
  <c r="BC525" i="3"/>
  <c r="BE525" i="3" s="1"/>
  <c r="I527" i="3"/>
  <c r="BI504" i="3"/>
  <c r="BI515" i="3"/>
  <c r="BS522" i="3"/>
  <c r="BI528" i="3"/>
  <c r="BI534" i="3"/>
  <c r="BL538" i="3"/>
  <c r="BL542" i="3"/>
  <c r="BS545" i="3"/>
  <c r="BL553" i="3"/>
  <c r="BL560" i="3"/>
  <c r="BS573" i="3"/>
  <c r="BL550" i="3"/>
  <c r="BI536" i="3"/>
  <c r="I537" i="3"/>
  <c r="I546" i="3"/>
  <c r="BJ552" i="3"/>
  <c r="BM552" i="3" s="1"/>
  <c r="BI559" i="3"/>
  <c r="BQ572" i="3"/>
  <c r="BI511" i="3"/>
  <c r="BI512" i="3"/>
  <c r="BI513" i="3"/>
  <c r="BL522" i="3"/>
  <c r="BL528" i="3"/>
  <c r="I530" i="3"/>
  <c r="BC531" i="3"/>
  <c r="BU531" i="3" s="1"/>
  <c r="BL535" i="3"/>
  <c r="BI557" i="3"/>
  <c r="BI558" i="3"/>
  <c r="BL559" i="3"/>
  <c r="BQ561" i="3"/>
  <c r="BL573" i="3"/>
  <c r="BS574" i="3"/>
  <c r="BI575" i="3"/>
  <c r="BL556" i="3"/>
  <c r="BI568" i="3"/>
  <c r="I528" i="3"/>
  <c r="BL530" i="3"/>
  <c r="I535" i="3"/>
  <c r="BL547" i="3"/>
  <c r="BL558" i="3"/>
  <c r="BI566" i="3"/>
  <c r="BI567" i="3"/>
  <c r="BL568" i="3"/>
  <c r="BD304" i="3"/>
  <c r="BU304" i="3"/>
  <c r="BE304" i="3"/>
  <c r="BR304" i="3"/>
  <c r="CF343" i="3"/>
  <c r="CE343" i="3"/>
  <c r="CI91" i="3"/>
  <c r="I23" i="3"/>
  <c r="BC124" i="3"/>
  <c r="BU124" i="3" s="1"/>
  <c r="BB174" i="3"/>
  <c r="CE174" i="3" s="1"/>
  <c r="BC215" i="3"/>
  <c r="BT215" i="3" s="1"/>
  <c r="BD216" i="3"/>
  <c r="BC259" i="3"/>
  <c r="BS259" i="3" s="1"/>
  <c r="BC260" i="3"/>
  <c r="BD260" i="3" s="1"/>
  <c r="CH304" i="3"/>
  <c r="BB313" i="3"/>
  <c r="AT313" i="3" s="1"/>
  <c r="I315" i="3"/>
  <c r="BB324" i="3"/>
  <c r="AT324" i="3" s="1"/>
  <c r="I357" i="3"/>
  <c r="BB371" i="3"/>
  <c r="CE371" i="3" s="1"/>
  <c r="BB388" i="3"/>
  <c r="AT388" i="3" s="1"/>
  <c r="BU416" i="3"/>
  <c r="BB441" i="3"/>
  <c r="AT441" i="3" s="1"/>
  <c r="I451" i="3"/>
  <c r="I454" i="3"/>
  <c r="AT508" i="3"/>
  <c r="BC514" i="3"/>
  <c r="BS514" i="3" s="1"/>
  <c r="BB514" i="3"/>
  <c r="CE514" i="3" s="1"/>
  <c r="BC555" i="3"/>
  <c r="CI555" i="3" s="1"/>
  <c r="BB555" i="3"/>
  <c r="CF555" i="3" s="1"/>
  <c r="I162" i="3"/>
  <c r="I26" i="3"/>
  <c r="I67" i="3"/>
  <c r="I76" i="3"/>
  <c r="BB76" i="3"/>
  <c r="AE76" i="3" s="1"/>
  <c r="I80" i="3"/>
  <c r="I86" i="3"/>
  <c r="BB180" i="3"/>
  <c r="AE180" i="3" s="1"/>
  <c r="I187" i="3"/>
  <c r="I232" i="3"/>
  <c r="I235" i="3"/>
  <c r="I236" i="3"/>
  <c r="I237" i="3"/>
  <c r="BC237" i="3"/>
  <c r="BS237" i="3" s="1"/>
  <c r="I261" i="3"/>
  <c r="I297" i="3"/>
  <c r="BB297" i="3"/>
  <c r="AE297" i="3" s="1"/>
  <c r="I314" i="3"/>
  <c r="I329" i="3"/>
  <c r="I335" i="3"/>
  <c r="BC346" i="3"/>
  <c r="BE346" i="3" s="1"/>
  <c r="I347" i="3"/>
  <c r="BC353" i="3"/>
  <c r="BU353" i="3" s="1"/>
  <c r="AE381" i="3"/>
  <c r="I384" i="3"/>
  <c r="I395" i="3"/>
  <c r="BB395" i="3"/>
  <c r="CE395" i="3" s="1"/>
  <c r="BB402" i="3"/>
  <c r="AE410" i="3"/>
  <c r="I416" i="3"/>
  <c r="BB416" i="3"/>
  <c r="AT416" i="3" s="1"/>
  <c r="I428" i="3"/>
  <c r="BB436" i="3"/>
  <c r="CF436" i="3" s="1"/>
  <c r="I446" i="3"/>
  <c r="BC451" i="3"/>
  <c r="BU451" i="3" s="1"/>
  <c r="I452" i="3"/>
  <c r="BB452" i="3"/>
  <c r="AT452" i="3" s="1"/>
  <c r="BC454" i="3"/>
  <c r="BD454" i="3" s="1"/>
  <c r="I455" i="3"/>
  <c r="BC455" i="3"/>
  <c r="BD455" i="3" s="1"/>
  <c r="I461" i="3"/>
  <c r="BC461" i="3"/>
  <c r="BE461" i="3" s="1"/>
  <c r="I469" i="3"/>
  <c r="I514" i="3"/>
  <c r="BC565" i="3"/>
  <c r="BT565" i="3" s="1"/>
  <c r="BB565" i="3"/>
  <c r="CE565" i="3" s="1"/>
  <c r="I14" i="3"/>
  <c r="I35" i="3"/>
  <c r="I9" i="3"/>
  <c r="BC23" i="3"/>
  <c r="I42" i="3"/>
  <c r="I61" i="3"/>
  <c r="I69" i="3"/>
  <c r="I81" i="3"/>
  <c r="I121" i="3"/>
  <c r="I126" i="3"/>
  <c r="I136" i="3"/>
  <c r="I137" i="3"/>
  <c r="BB137" i="3"/>
  <c r="AE137" i="3" s="1"/>
  <c r="I189" i="3"/>
  <c r="BB189" i="3"/>
  <c r="AT189" i="3" s="1"/>
  <c r="I192" i="3"/>
  <c r="I193" i="3"/>
  <c r="BB222" i="3"/>
  <c r="CE222" i="3" s="1"/>
  <c r="I233" i="3"/>
  <c r="I262" i="3"/>
  <c r="I309" i="3"/>
  <c r="I316" i="3"/>
  <c r="I317" i="3"/>
  <c r="I319" i="3"/>
  <c r="I325" i="3"/>
  <c r="BB335" i="3"/>
  <c r="CE335" i="3" s="1"/>
  <c r="I354" i="3"/>
  <c r="I358" i="3"/>
  <c r="I385" i="3"/>
  <c r="I398" i="3"/>
  <c r="I399" i="3"/>
  <c r="I405" i="3"/>
  <c r="BB406" i="3"/>
  <c r="CE406" i="3" s="1"/>
  <c r="BC419" i="3"/>
  <c r="BT419" i="3" s="1"/>
  <c r="I445" i="3"/>
  <c r="I456" i="3"/>
  <c r="I457" i="3"/>
  <c r="BC474" i="3"/>
  <c r="CH474" i="3" s="1"/>
  <c r="I479" i="3"/>
  <c r="BB482" i="3"/>
  <c r="CF482" i="3" s="1"/>
  <c r="BB505" i="3"/>
  <c r="I73" i="3"/>
  <c r="BS174" i="3"/>
  <c r="I5" i="3"/>
  <c r="I13" i="3"/>
  <c r="BB13" i="3"/>
  <c r="AT13" i="3" s="1"/>
  <c r="BC36" i="3"/>
  <c r="I49" i="3"/>
  <c r="I122" i="3"/>
  <c r="BB122" i="3"/>
  <c r="AE122" i="3" s="1"/>
  <c r="BC148" i="3"/>
  <c r="CH148" i="3" s="1"/>
  <c r="I161" i="3"/>
  <c r="BC161" i="3"/>
  <c r="BR161" i="3" s="1"/>
  <c r="I175" i="3"/>
  <c r="BC175" i="3"/>
  <c r="BU175" i="3" s="1"/>
  <c r="I191" i="3"/>
  <c r="I194" i="3"/>
  <c r="I198" i="3"/>
  <c r="BB198" i="3"/>
  <c r="AT198" i="3" s="1"/>
  <c r="I254" i="3"/>
  <c r="I255" i="3"/>
  <c r="I256" i="3"/>
  <c r="I257" i="3"/>
  <c r="I265" i="3"/>
  <c r="I266" i="3"/>
  <c r="I268" i="3"/>
  <c r="I269" i="3"/>
  <c r="BC274" i="3"/>
  <c r="CI274" i="3" s="1"/>
  <c r="I289" i="3"/>
  <c r="BC298" i="3"/>
  <c r="BS298" i="3" s="1"/>
  <c r="BT304" i="3"/>
  <c r="I310" i="3"/>
  <c r="BB333" i="3"/>
  <c r="CE333" i="3" s="1"/>
  <c r="I341" i="3"/>
  <c r="BB341" i="3"/>
  <c r="CE341" i="3" s="1"/>
  <c r="I360" i="3"/>
  <c r="BC389" i="3"/>
  <c r="BS389" i="3" s="1"/>
  <c r="BC459" i="3"/>
  <c r="BU459" i="3" s="1"/>
  <c r="BC467" i="3"/>
  <c r="BU467" i="3" s="1"/>
  <c r="I169" i="3"/>
  <c r="I196" i="3"/>
  <c r="BR55" i="3"/>
  <c r="I44" i="3"/>
  <c r="I45" i="3"/>
  <c r="I48" i="3"/>
  <c r="I53" i="3"/>
  <c r="I29" i="3"/>
  <c r="I36" i="3"/>
  <c r="I52" i="3"/>
  <c r="CH55" i="3"/>
  <c r="BC77" i="3"/>
  <c r="BS77" i="3" s="1"/>
  <c r="I105" i="3"/>
  <c r="BB105" i="3"/>
  <c r="AT105" i="3" s="1"/>
  <c r="I140" i="3"/>
  <c r="AE7" i="3"/>
  <c r="I22" i="3"/>
  <c r="I50" i="3"/>
  <c r="I56" i="3"/>
  <c r="BC56" i="3"/>
  <c r="BU56" i="3" s="1"/>
  <c r="I70" i="3"/>
  <c r="I74" i="3"/>
  <c r="BB91" i="3"/>
  <c r="CF91" i="3" s="1"/>
  <c r="I106" i="3"/>
  <c r="I108" i="3"/>
  <c r="BC120" i="3"/>
  <c r="CH120" i="3" s="1"/>
  <c r="BB93" i="3"/>
  <c r="CE93" i="3" s="1"/>
  <c r="I143" i="3"/>
  <c r="I151" i="3"/>
  <c r="CH177" i="3"/>
  <c r="I206" i="3"/>
  <c r="BC206" i="3"/>
  <c r="BS206" i="3" s="1"/>
  <c r="BC223" i="3"/>
  <c r="BS223" i="3" s="1"/>
  <c r="I241" i="3"/>
  <c r="I242" i="3"/>
  <c r="I253" i="3"/>
  <c r="I290" i="3"/>
  <c r="BB290" i="3"/>
  <c r="AT290" i="3" s="1"/>
  <c r="AE292" i="3"/>
  <c r="BB304" i="3"/>
  <c r="CF304" i="3" s="1"/>
  <c r="I338" i="3"/>
  <c r="I350" i="3"/>
  <c r="I351" i="3"/>
  <c r="AE356" i="3"/>
  <c r="I381" i="3"/>
  <c r="AE397" i="3"/>
  <c r="I410" i="3"/>
  <c r="I411" i="3"/>
  <c r="I421" i="3"/>
  <c r="I423" i="3"/>
  <c r="AE437" i="3"/>
  <c r="I443" i="3"/>
  <c r="I458" i="3"/>
  <c r="BC458" i="3"/>
  <c r="BU458" i="3" s="1"/>
  <c r="I462" i="3"/>
  <c r="I463" i="3"/>
  <c r="BC463" i="3"/>
  <c r="BD463" i="3" s="1"/>
  <c r="I465" i="3"/>
  <c r="I472" i="3"/>
  <c r="I483" i="3"/>
  <c r="BC483" i="3"/>
  <c r="BD483" i="3" s="1"/>
  <c r="I484" i="3"/>
  <c r="BB486" i="3"/>
  <c r="AT486" i="3" s="1"/>
  <c r="I185" i="3"/>
  <c r="BR482" i="3"/>
  <c r="BU482" i="3"/>
  <c r="BC47" i="3"/>
  <c r="BU47" i="3" s="1"/>
  <c r="I132" i="3"/>
  <c r="I133" i="3"/>
  <c r="I145" i="3"/>
  <c r="I153" i="3"/>
  <c r="I197" i="3"/>
  <c r="I199" i="3"/>
  <c r="I208" i="3"/>
  <c r="I213" i="3"/>
  <c r="BB230" i="3"/>
  <c r="CE230" i="3" s="1"/>
  <c r="I258" i="3"/>
  <c r="I270" i="3"/>
  <c r="I275" i="3"/>
  <c r="I276" i="3"/>
  <c r="I279" i="3"/>
  <c r="I280" i="3"/>
  <c r="I284" i="3"/>
  <c r="BC305" i="3"/>
  <c r="BU305" i="3" s="1"/>
  <c r="AE315" i="3"/>
  <c r="I322" i="3"/>
  <c r="I337" i="3"/>
  <c r="I340" i="3"/>
  <c r="I355" i="3"/>
  <c r="AE357" i="3"/>
  <c r="BB369" i="3"/>
  <c r="CF369" i="3" s="1"/>
  <c r="AE370" i="3"/>
  <c r="I387" i="3"/>
  <c r="I442" i="3"/>
  <c r="AE451" i="3"/>
  <c r="I453" i="3"/>
  <c r="AE454" i="3"/>
  <c r="BC504" i="3"/>
  <c r="BE504" i="3" s="1"/>
  <c r="BB504" i="3"/>
  <c r="AE504" i="3" s="1"/>
  <c r="I520" i="3"/>
  <c r="I521" i="3"/>
  <c r="BB521" i="3"/>
  <c r="CE521" i="3" s="1"/>
  <c r="AE68" i="3"/>
  <c r="AE347" i="3"/>
  <c r="BC499" i="3"/>
  <c r="BR499" i="3" s="1"/>
  <c r="BB499" i="3"/>
  <c r="CE499" i="3" s="1"/>
  <c r="I503" i="3"/>
  <c r="I549" i="3"/>
  <c r="I550" i="3"/>
  <c r="I551" i="3"/>
  <c r="I553" i="3"/>
  <c r="BC573" i="3"/>
  <c r="BR573" i="3" s="1"/>
  <c r="I526" i="3"/>
  <c r="I540" i="3"/>
  <c r="I558" i="3"/>
  <c r="I559" i="3"/>
  <c r="I565" i="3"/>
  <c r="I566" i="3"/>
  <c r="I504" i="3"/>
  <c r="I523" i="3"/>
  <c r="BB523" i="3"/>
  <c r="AE523" i="3" s="1"/>
  <c r="I552" i="3"/>
  <c r="I557" i="3"/>
  <c r="I560" i="3"/>
  <c r="I570" i="3"/>
  <c r="I491" i="3"/>
  <c r="I492" i="3"/>
  <c r="I493" i="3"/>
  <c r="I494" i="3"/>
  <c r="I513" i="3"/>
  <c r="I536" i="3"/>
  <c r="BC536" i="3"/>
  <c r="BS536" i="3" s="1"/>
  <c r="I556" i="3"/>
  <c r="I561" i="3"/>
  <c r="BB561" i="3"/>
  <c r="AT561" i="3" s="1"/>
  <c r="I506" i="3"/>
  <c r="BC516" i="3"/>
  <c r="BD516" i="3" s="1"/>
  <c r="BT572" i="3"/>
  <c r="BR572" i="3"/>
  <c r="BD572" i="3"/>
  <c r="BB572" i="3"/>
  <c r="CE572" i="3" s="1"/>
  <c r="BB571" i="3"/>
  <c r="CE571" i="3" s="1"/>
  <c r="BS571" i="3"/>
  <c r="BB570" i="3"/>
  <c r="I572" i="3"/>
  <c r="BD564" i="3"/>
  <c r="BT564" i="3"/>
  <c r="BS564" i="3"/>
  <c r="BR564" i="3"/>
  <c r="BB564" i="3"/>
  <c r="CE564" i="3" s="1"/>
  <c r="BS559" i="3"/>
  <c r="BT556" i="3"/>
  <c r="BE556" i="3"/>
  <c r="BU556" i="3"/>
  <c r="BB556" i="3"/>
  <c r="CE556" i="3" s="1"/>
  <c r="BB552" i="3"/>
  <c r="CE552" i="3" s="1"/>
  <c r="BS552" i="3"/>
  <c r="BB553" i="3"/>
  <c r="CE553" i="3" s="1"/>
  <c r="BS550" i="3"/>
  <c r="BE547" i="3"/>
  <c r="BU547" i="3"/>
  <c r="BB547" i="3"/>
  <c r="CE547" i="3" s="1"/>
  <c r="BB546" i="3"/>
  <c r="CE546" i="3" s="1"/>
  <c r="BS537" i="3"/>
  <c r="BD537" i="3"/>
  <c r="BT537" i="3"/>
  <c r="AT538" i="3"/>
  <c r="AE538" i="3"/>
  <c r="AE539" i="3"/>
  <c r="BB543" i="3"/>
  <c r="BB537" i="3"/>
  <c r="CE537" i="3" s="1"/>
  <c r="AT536" i="3"/>
  <c r="AE536" i="3"/>
  <c r="AT531" i="3"/>
  <c r="AE531" i="3"/>
  <c r="AE529" i="3"/>
  <c r="AT529" i="3"/>
  <c r="I531" i="3"/>
  <c r="I532" i="3"/>
  <c r="BC532" i="3"/>
  <c r="BT532" i="3" s="1"/>
  <c r="BC529" i="3"/>
  <c r="BT529" i="3" s="1"/>
  <c r="BB530" i="3"/>
  <c r="CE530" i="3" s="1"/>
  <c r="BU523" i="3"/>
  <c r="BT523" i="3"/>
  <c r="BB522" i="3"/>
  <c r="CE522" i="3" s="1"/>
  <c r="BS521" i="3"/>
  <c r="BR521" i="3"/>
  <c r="I519" i="3"/>
  <c r="BT513" i="3"/>
  <c r="BE513" i="3"/>
  <c r="I515" i="3"/>
  <c r="BB515" i="3"/>
  <c r="CE515" i="3" s="1"/>
  <c r="BB513" i="3"/>
  <c r="CE513" i="3" s="1"/>
  <c r="BS513" i="3"/>
  <c r="I512" i="3"/>
  <c r="I511" i="3"/>
  <c r="BT506" i="3"/>
  <c r="BS506" i="3"/>
  <c r="BR506" i="3"/>
  <c r="AE507" i="3"/>
  <c r="AT507" i="3"/>
  <c r="I508" i="3"/>
  <c r="BB506" i="3"/>
  <c r="CE506" i="3" s="1"/>
  <c r="I502" i="3"/>
  <c r="I505" i="3"/>
  <c r="I501" i="3"/>
  <c r="I500" i="3"/>
  <c r="BC500" i="3"/>
  <c r="BS500" i="3" s="1"/>
  <c r="BS496" i="3"/>
  <c r="BR496" i="3"/>
  <c r="BB496" i="3"/>
  <c r="CE496" i="3" s="1"/>
  <c r="I495" i="3"/>
  <c r="BB497" i="3"/>
  <c r="CE497" i="3" s="1"/>
  <c r="I496" i="3"/>
  <c r="BC491" i="3"/>
  <c r="BR491" i="3" s="1"/>
  <c r="I490" i="3"/>
  <c r="BB490" i="3"/>
  <c r="CE490" i="3" s="1"/>
  <c r="I485" i="3"/>
  <c r="BU486" i="3"/>
  <c r="BS478" i="3"/>
  <c r="BB479" i="3"/>
  <c r="BB480" i="3"/>
  <c r="CE480" i="3" s="1"/>
  <c r="AT477" i="3"/>
  <c r="BB478" i="3"/>
  <c r="I478" i="3"/>
  <c r="BC477" i="3"/>
  <c r="BD477" i="3" s="1"/>
  <c r="CE477" i="3"/>
  <c r="BB476" i="3"/>
  <c r="CE476" i="3" s="1"/>
  <c r="I476" i="3"/>
  <c r="I475" i="3"/>
  <c r="AT475" i="3"/>
  <c r="CE475" i="3"/>
  <c r="BB472" i="3"/>
  <c r="CE472" i="3" s="1"/>
  <c r="I470" i="3"/>
  <c r="BC470" i="3"/>
  <c r="BE470" i="3" s="1"/>
  <c r="AE470" i="3"/>
  <c r="I471" i="3"/>
  <c r="BB469" i="3"/>
  <c r="CE469" i="3" s="1"/>
  <c r="BS468" i="3"/>
  <c r="BB468" i="3"/>
  <c r="CE468" i="3" s="1"/>
  <c r="BU466" i="3"/>
  <c r="BR466" i="3"/>
  <c r="AE463" i="3"/>
  <c r="BC462" i="3"/>
  <c r="BT462" i="3" s="1"/>
  <c r="AT462" i="3"/>
  <c r="BB466" i="3"/>
  <c r="CE466" i="3" s="1"/>
  <c r="AT461" i="3"/>
  <c r="AE461" i="3"/>
  <c r="CE458" i="3"/>
  <c r="AT458" i="3"/>
  <c r="AE458" i="3"/>
  <c r="AT453" i="3"/>
  <c r="AE455" i="3"/>
  <c r="BS452" i="3"/>
  <c r="I450" i="3"/>
  <c r="BB450" i="3"/>
  <c r="BS450" i="3"/>
  <c r="I444" i="3"/>
  <c r="BR441" i="3"/>
  <c r="BB443" i="3"/>
  <c r="CE443" i="3" s="1"/>
  <c r="BC445" i="3"/>
  <c r="BU445" i="3" s="1"/>
  <c r="AE446" i="3"/>
  <c r="AE442" i="3"/>
  <c r="BB444" i="3"/>
  <c r="CE444" i="3" s="1"/>
  <c r="AT442" i="3"/>
  <c r="AE445" i="3"/>
  <c r="I440" i="3"/>
  <c r="BC446" i="3"/>
  <c r="BR446" i="3" s="1"/>
  <c r="AE438" i="3"/>
  <c r="I438" i="3"/>
  <c r="BC437" i="3"/>
  <c r="BU437" i="3" s="1"/>
  <c r="BU432" i="3"/>
  <c r="BR432" i="3"/>
  <c r="BU433" i="3"/>
  <c r="BS433" i="3"/>
  <c r="BB432" i="3"/>
  <c r="CE432" i="3" s="1"/>
  <c r="BB433" i="3"/>
  <c r="I434" i="3"/>
  <c r="I432" i="3"/>
  <c r="I433" i="3"/>
  <c r="AE429" i="3"/>
  <c r="BC429" i="3"/>
  <c r="BS429" i="3" s="1"/>
  <c r="AT428" i="3"/>
  <c r="BC428" i="3"/>
  <c r="BS428" i="3" s="1"/>
  <c r="BU425" i="3"/>
  <c r="BB425" i="3"/>
  <c r="CE425" i="3" s="1"/>
  <c r="I425" i="3"/>
  <c r="BB424" i="3"/>
  <c r="CE424" i="3" s="1"/>
  <c r="I422" i="3"/>
  <c r="BB423" i="3"/>
  <c r="CE423" i="3" s="1"/>
  <c r="BC420" i="3"/>
  <c r="BS420" i="3" s="1"/>
  <c r="BB415" i="3"/>
  <c r="CE415" i="3" s="1"/>
  <c r="BD416" i="3"/>
  <c r="BB417" i="3"/>
  <c r="CE417" i="3" s="1"/>
  <c r="BB414" i="3"/>
  <c r="CE414" i="3" s="1"/>
  <c r="BE416" i="3"/>
  <c r="AT411" i="3"/>
  <c r="BC411" i="3"/>
  <c r="BS411" i="3" s="1"/>
  <c r="I408" i="3"/>
  <c r="BT408" i="3"/>
  <c r="BE408" i="3"/>
  <c r="BD408" i="3"/>
  <c r="BU408" i="3"/>
  <c r="BB408" i="3"/>
  <c r="CE408" i="3" s="1"/>
  <c r="AT404" i="3"/>
  <c r="I406" i="3"/>
  <c r="BC404" i="3"/>
  <c r="BD404" i="3" s="1"/>
  <c r="BC403" i="3"/>
  <c r="BS403" i="3" s="1"/>
  <c r="I403" i="3"/>
  <c r="AE403" i="3"/>
  <c r="I402" i="3"/>
  <c r="BE395" i="3"/>
  <c r="BD395" i="3"/>
  <c r="BS395" i="3"/>
  <c r="I396" i="3"/>
  <c r="BU395" i="3"/>
  <c r="BB394" i="3"/>
  <c r="CE394" i="3" s="1"/>
  <c r="I393" i="3"/>
  <c r="BB393" i="3"/>
  <c r="CE393" i="3" s="1"/>
  <c r="AE389" i="3"/>
  <c r="BC390" i="3"/>
  <c r="BE390" i="3" s="1"/>
  <c r="I390" i="3"/>
  <c r="AE390" i="3"/>
  <c r="BB386" i="3"/>
  <c r="BD379" i="3"/>
  <c r="BE379" i="3"/>
  <c r="AT380" i="3"/>
  <c r="I380" i="3"/>
  <c r="BC380" i="3"/>
  <c r="BS380" i="3" s="1"/>
  <c r="BB379" i="3"/>
  <c r="BC381" i="3"/>
  <c r="BE381" i="3" s="1"/>
  <c r="BC378" i="3"/>
  <c r="BU378" i="3" s="1"/>
  <c r="AE378" i="3"/>
  <c r="BB377" i="3"/>
  <c r="CE377" i="3" s="1"/>
  <c r="BS377" i="3"/>
  <c r="I374" i="3"/>
  <c r="AE372" i="3"/>
  <c r="BC373" i="3"/>
  <c r="BS373" i="3" s="1"/>
  <c r="AT373" i="3"/>
  <c r="BE371" i="3"/>
  <c r="BD371" i="3"/>
  <c r="BU371" i="3"/>
  <c r="BC370" i="3"/>
  <c r="BU370" i="3" s="1"/>
  <c r="BC365" i="3"/>
  <c r="BT365" i="3" s="1"/>
  <c r="BS366" i="3"/>
  <c r="I365" i="3"/>
  <c r="AE365" i="3"/>
  <c r="I367" i="3"/>
  <c r="BC364" i="3"/>
  <c r="BD364" i="3" s="1"/>
  <c r="BB363" i="3"/>
  <c r="CE363" i="3" s="1"/>
  <c r="BE362" i="3"/>
  <c r="BD362" i="3"/>
  <c r="I362" i="3"/>
  <c r="BU362" i="3"/>
  <c r="BC357" i="3"/>
  <c r="BT357" i="3" s="1"/>
  <c r="I359" i="3"/>
  <c r="BS358" i="3"/>
  <c r="BC356" i="3"/>
  <c r="BE356" i="3" s="1"/>
  <c r="BB360" i="3"/>
  <c r="CE360" i="3" s="1"/>
  <c r="BB355" i="3"/>
  <c r="CE355" i="3" s="1"/>
  <c r="BE354" i="3"/>
  <c r="BD354" i="3"/>
  <c r="BU354" i="3"/>
  <c r="BB354" i="3"/>
  <c r="I348" i="3"/>
  <c r="I346" i="3"/>
  <c r="BB351" i="3"/>
  <c r="CE351" i="3" s="1"/>
  <c r="BC347" i="3"/>
  <c r="BR347" i="3" s="1"/>
  <c r="BS348" i="3"/>
  <c r="BB345" i="3"/>
  <c r="CE345" i="3" s="1"/>
  <c r="BB344" i="3"/>
  <c r="CE344" i="3" s="1"/>
  <c r="BC336" i="3"/>
  <c r="BE336" i="3" s="1"/>
  <c r="I336" i="3"/>
  <c r="BU333" i="3"/>
  <c r="BR333" i="3"/>
  <c r="BS333" i="3"/>
  <c r="CE332" i="3"/>
  <c r="AE332" i="3"/>
  <c r="AT332" i="3"/>
  <c r="BU325" i="3"/>
  <c r="BR325" i="3"/>
  <c r="BD325" i="3"/>
  <c r="BE325" i="3"/>
  <c r="BT325" i="3"/>
  <c r="I328" i="3"/>
  <c r="BB325" i="3"/>
  <c r="BC326" i="3"/>
  <c r="BU326" i="3" s="1"/>
  <c r="BB322" i="3"/>
  <c r="CE322" i="3" s="1"/>
  <c r="BC315" i="3"/>
  <c r="BT315" i="3" s="1"/>
  <c r="BC317" i="3"/>
  <c r="BS317" i="3" s="1"/>
  <c r="AT317" i="3"/>
  <c r="I318" i="3"/>
  <c r="BB316" i="3"/>
  <c r="CE316" i="3" s="1"/>
  <c r="BB309" i="3"/>
  <c r="CE309" i="3" s="1"/>
  <c r="BC308" i="3"/>
  <c r="BS308" i="3" s="1"/>
  <c r="AT308" i="3"/>
  <c r="BB307" i="3"/>
  <c r="CE307" i="3" s="1"/>
  <c r="BB310" i="3"/>
  <c r="CE310" i="3" s="1"/>
  <c r="BC306" i="3"/>
  <c r="BT306" i="3" s="1"/>
  <c r="I299" i="3"/>
  <c r="BB299" i="3"/>
  <c r="CE299" i="3" s="1"/>
  <c r="I298" i="3"/>
  <c r="I296" i="3"/>
  <c r="AT291" i="3"/>
  <c r="AE291" i="3"/>
  <c r="BC292" i="3"/>
  <c r="BS292" i="3" s="1"/>
  <c r="BB289" i="3"/>
  <c r="BB288" i="3"/>
  <c r="AT280" i="3"/>
  <c r="AE280" i="3"/>
  <c r="BU281" i="3"/>
  <c r="BR281" i="3"/>
  <c r="I281" i="3"/>
  <c r="I283" i="3"/>
  <c r="BB281" i="3"/>
  <c r="AE283" i="3"/>
  <c r="I277" i="3"/>
  <c r="BB278" i="3"/>
  <c r="AE276" i="3"/>
  <c r="BB275" i="3"/>
  <c r="CE275" i="3" s="1"/>
  <c r="BB273" i="3"/>
  <c r="CE273" i="3" s="1"/>
  <c r="BB269" i="3"/>
  <c r="CE269" i="3" s="1"/>
  <c r="I267" i="3"/>
  <c r="BB272" i="3"/>
  <c r="CE272" i="3" s="1"/>
  <c r="BS270" i="3"/>
  <c r="BB266" i="3"/>
  <c r="CE266" i="3" s="1"/>
  <c r="BC265" i="3"/>
  <c r="BT265" i="3" s="1"/>
  <c r="AE258" i="3"/>
  <c r="AT258" i="3"/>
  <c r="AE256" i="3"/>
  <c r="BB257" i="3"/>
  <c r="CE257" i="3" s="1"/>
  <c r="AT260" i="3"/>
  <c r="AT256" i="3"/>
  <c r="AE259" i="3"/>
  <c r="I260" i="3"/>
  <c r="BB262" i="3"/>
  <c r="CE262" i="3" s="1"/>
  <c r="BB250" i="3"/>
  <c r="CE250" i="3" s="1"/>
  <c r="I250" i="3"/>
  <c r="BB249" i="3"/>
  <c r="CE249" i="3" s="1"/>
  <c r="AE246" i="3"/>
  <c r="BS247" i="3"/>
  <c r="I249" i="3"/>
  <c r="BB247" i="3"/>
  <c r="CE247" i="3" s="1"/>
  <c r="AT246" i="3"/>
  <c r="AE242" i="3"/>
  <c r="BC242" i="3"/>
  <c r="BS242" i="3" s="1"/>
  <c r="BB241" i="3"/>
  <c r="CE241" i="3" s="1"/>
  <c r="BR238" i="3"/>
  <c r="I234" i="3"/>
  <c r="AE237" i="3"/>
  <c r="BB238" i="3"/>
  <c r="CE238" i="3" s="1"/>
  <c r="BC233" i="3"/>
  <c r="BS233" i="3" s="1"/>
  <c r="AT237" i="3"/>
  <c r="I238" i="3"/>
  <c r="BB232" i="3"/>
  <c r="CE232" i="3" s="1"/>
  <c r="BB231" i="3"/>
  <c r="CE231" i="3" s="1"/>
  <c r="AT228" i="3"/>
  <c r="BC228" i="3"/>
  <c r="BU228" i="3" s="1"/>
  <c r="I224" i="3"/>
  <c r="AT223" i="3"/>
  <c r="AE223" i="3"/>
  <c r="I223" i="3"/>
  <c r="I222" i="3"/>
  <c r="I217" i="3"/>
  <c r="AE217" i="3"/>
  <c r="BB216" i="3"/>
  <c r="CE216" i="3" s="1"/>
  <c r="I215" i="3"/>
  <c r="AE215" i="3"/>
  <c r="BS214" i="3"/>
  <c r="BB214" i="3"/>
  <c r="BS213" i="3"/>
  <c r="I211" i="3"/>
  <c r="AE209" i="3"/>
  <c r="I209" i="3"/>
  <c r="I210" i="3"/>
  <c r="AE207" i="3"/>
  <c r="CE206" i="3"/>
  <c r="AE206" i="3"/>
  <c r="AT206" i="3"/>
  <c r="BB211" i="3"/>
  <c r="CE211" i="3" s="1"/>
  <c r="BU211" i="3"/>
  <c r="BC207" i="3"/>
  <c r="BT207" i="3" s="1"/>
  <c r="BD208" i="3"/>
  <c r="BU208" i="3"/>
  <c r="AE199" i="3"/>
  <c r="I200" i="3"/>
  <c r="BC197" i="3"/>
  <c r="BS197" i="3" s="1"/>
  <c r="AE197" i="3"/>
  <c r="AT190" i="3"/>
  <c r="BB192" i="3"/>
  <c r="BB194" i="3"/>
  <c r="CE194" i="3" s="1"/>
  <c r="BR189" i="3"/>
  <c r="I190" i="3"/>
  <c r="BE189" i="3"/>
  <c r="AE190" i="3"/>
  <c r="I188" i="3"/>
  <c r="AT188" i="3"/>
  <c r="BB187" i="3"/>
  <c r="I186" i="3"/>
  <c r="BC182" i="3"/>
  <c r="BD182" i="3" s="1"/>
  <c r="I179" i="3"/>
  <c r="BC178" i="3"/>
  <c r="BS178" i="3" s="1"/>
  <c r="AT182" i="3"/>
  <c r="AE182" i="3"/>
  <c r="I182" i="3"/>
  <c r="I183" i="3"/>
  <c r="BD183" i="3"/>
  <c r="I180" i="3"/>
  <c r="BS180" i="3"/>
  <c r="I178" i="3"/>
  <c r="AE178" i="3"/>
  <c r="AT175" i="3"/>
  <c r="AE175" i="3"/>
  <c r="BS173" i="3"/>
  <c r="BB173" i="3"/>
  <c r="CE173" i="3" s="1"/>
  <c r="I170" i="3"/>
  <c r="BB163" i="3"/>
  <c r="CE163" i="3" s="1"/>
  <c r="I163" i="3"/>
  <c r="AE161" i="3"/>
  <c r="I158" i="3"/>
  <c r="BS158" i="3"/>
  <c r="I378" i="3"/>
  <c r="I181" i="3"/>
  <c r="I370" i="3"/>
  <c r="BS157" i="3"/>
  <c r="I361" i="3"/>
  <c r="I394" i="3"/>
  <c r="I486" i="3"/>
  <c r="I212" i="3"/>
  <c r="I174" i="3"/>
  <c r="I305" i="3"/>
  <c r="I353" i="3"/>
  <c r="I157" i="3"/>
  <c r="I227" i="3"/>
  <c r="I333" i="3"/>
  <c r="I219" i="3"/>
  <c r="I386" i="3"/>
  <c r="I407" i="3"/>
  <c r="I228" i="3"/>
  <c r="I173" i="3"/>
  <c r="I323" i="3"/>
  <c r="BS160" i="3"/>
  <c r="BS164" i="3"/>
  <c r="BS186" i="3"/>
  <c r="BQ247" i="3"/>
  <c r="BS249" i="3"/>
  <c r="BQ256" i="3"/>
  <c r="BQ270" i="3"/>
  <c r="BQ280" i="3"/>
  <c r="BS313" i="3"/>
  <c r="BS350" i="3"/>
  <c r="BQ350" i="3"/>
  <c r="BQ364" i="3"/>
  <c r="BS367" i="3"/>
  <c r="BQ367" i="3"/>
  <c r="BS387" i="3"/>
  <c r="BS396" i="3"/>
  <c r="BS401" i="3"/>
  <c r="BQ401" i="3"/>
  <c r="BU414" i="3"/>
  <c r="BR414" i="3"/>
  <c r="BS528" i="3"/>
  <c r="BQ356" i="3"/>
  <c r="BS359" i="3"/>
  <c r="BQ359" i="3"/>
  <c r="BQ380" i="3"/>
  <c r="BQ490" i="3"/>
  <c r="BS490" i="3"/>
  <c r="BR187" i="3"/>
  <c r="BQ207" i="3"/>
  <c r="BQ157" i="3"/>
  <c r="BS163" i="3"/>
  <c r="BS166" i="3"/>
  <c r="BS169" i="3"/>
  <c r="BS171" i="3"/>
  <c r="BQ174" i="3"/>
  <c r="BQ175" i="3"/>
  <c r="BS177" i="3"/>
  <c r="BS179" i="3"/>
  <c r="BE180" i="3"/>
  <c r="BR180" i="3"/>
  <c r="BS187" i="3"/>
  <c r="BQ188" i="3"/>
  <c r="BE192" i="3"/>
  <c r="BQ214" i="3"/>
  <c r="BE216" i="3"/>
  <c r="BR216" i="3"/>
  <c r="BQ240" i="3"/>
  <c r="BR262" i="3"/>
  <c r="BQ264" i="3"/>
  <c r="BD266" i="3"/>
  <c r="BS289" i="3"/>
  <c r="BS290" i="3"/>
  <c r="BQ310" i="3"/>
  <c r="BS310" i="3"/>
  <c r="BQ312" i="3"/>
  <c r="BT335" i="3"/>
  <c r="BD335" i="3"/>
  <c r="BQ403" i="3"/>
  <c r="BQ405" i="3"/>
  <c r="BS489" i="3"/>
  <c r="BQ489" i="3"/>
  <c r="BT495" i="3"/>
  <c r="BR495" i="3"/>
  <c r="BE495" i="3"/>
  <c r="BS241" i="3"/>
  <c r="BE476" i="3"/>
  <c r="BD476" i="3"/>
  <c r="BU180" i="3"/>
  <c r="BU187" i="3"/>
  <c r="BT189" i="3"/>
  <c r="CI196" i="3"/>
  <c r="BE208" i="3"/>
  <c r="BR208" i="3"/>
  <c r="BQ228" i="3"/>
  <c r="BQ230" i="3"/>
  <c r="BQ252" i="3"/>
  <c r="BS252" i="3"/>
  <c r="BE266" i="3"/>
  <c r="BT266" i="3"/>
  <c r="BS318" i="3"/>
  <c r="BE335" i="3"/>
  <c r="BR335" i="3"/>
  <c r="BS337" i="3"/>
  <c r="BS345" i="3"/>
  <c r="BQ345" i="3"/>
  <c r="BS353" i="3"/>
  <c r="BQ439" i="3"/>
  <c r="BQ442" i="3"/>
  <c r="BQ536" i="3"/>
  <c r="BT313" i="3"/>
  <c r="BR313" i="3"/>
  <c r="BE313" i="3"/>
  <c r="BQ482" i="3"/>
  <c r="BS482" i="3"/>
  <c r="BS231" i="3"/>
  <c r="BR272" i="3"/>
  <c r="BQ273" i="3"/>
  <c r="BS273" i="3"/>
  <c r="BQ281" i="3"/>
  <c r="BS281" i="3"/>
  <c r="BS302" i="3"/>
  <c r="BQ302" i="3"/>
  <c r="BT310" i="3"/>
  <c r="BE310" i="3"/>
  <c r="BU310" i="3"/>
  <c r="BU335" i="3"/>
  <c r="BQ344" i="3"/>
  <c r="BS344" i="3"/>
  <c r="BS355" i="3"/>
  <c r="BQ355" i="3"/>
  <c r="BS363" i="3"/>
  <c r="BQ363" i="3"/>
  <c r="BS379" i="3"/>
  <c r="BQ386" i="3"/>
  <c r="BS386" i="3"/>
  <c r="BD387" i="3"/>
  <c r="BS394" i="3"/>
  <c r="BS398" i="3"/>
  <c r="BQ398" i="3"/>
  <c r="BQ430" i="3"/>
  <c r="BQ487" i="3"/>
  <c r="BQ213" i="3"/>
  <c r="BQ234" i="3"/>
  <c r="BS384" i="3"/>
  <c r="BQ384" i="3"/>
  <c r="BS417" i="3"/>
  <c r="BQ417" i="3"/>
  <c r="BQ474" i="3"/>
  <c r="BS474" i="3"/>
  <c r="BS172" i="3"/>
  <c r="BS232" i="3"/>
  <c r="BS272" i="3"/>
  <c r="BQ272" i="3"/>
  <c r="BQ317" i="3"/>
  <c r="BU341" i="3"/>
  <c r="BR341" i="3"/>
  <c r="BQ464" i="3"/>
  <c r="BQ389" i="3"/>
  <c r="BQ454" i="3"/>
  <c r="BS170" i="3"/>
  <c r="BQ250" i="3"/>
  <c r="BS250" i="3"/>
  <c r="BS257" i="3"/>
  <c r="BQ257" i="3"/>
  <c r="BS279" i="3"/>
  <c r="BQ301" i="3"/>
  <c r="BQ323" i="3"/>
  <c r="BS324" i="3"/>
  <c r="BQ325" i="3"/>
  <c r="BS325" i="3"/>
  <c r="BQ346" i="3"/>
  <c r="BQ372" i="3"/>
  <c r="BS376" i="3"/>
  <c r="BQ376" i="3"/>
  <c r="BS388" i="3"/>
  <c r="BQ388" i="3"/>
  <c r="BS427" i="3"/>
  <c r="BQ427" i="3"/>
  <c r="BQ451" i="3"/>
  <c r="BQ453" i="3"/>
  <c r="BR289" i="3"/>
  <c r="BR290" i="3"/>
  <c r="BQ358" i="3"/>
  <c r="BQ366" i="3"/>
  <c r="BQ374" i="3"/>
  <c r="BU379" i="3"/>
  <c r="BQ391" i="3"/>
  <c r="BS402" i="3"/>
  <c r="BS409" i="3"/>
  <c r="BQ409" i="3"/>
  <c r="BR425" i="3"/>
  <c r="BE425" i="3"/>
  <c r="BD425" i="3"/>
  <c r="BS553" i="3"/>
  <c r="BQ553" i="3"/>
  <c r="BS560" i="3"/>
  <c r="BQ560" i="3"/>
  <c r="BS505" i="3"/>
  <c r="BQ505" i="3"/>
  <c r="CE529" i="3"/>
  <c r="CE536" i="3"/>
  <c r="BQ566" i="3"/>
  <c r="BS338" i="3"/>
  <c r="BS354" i="3"/>
  <c r="BS362" i="3"/>
  <c r="BS371" i="3"/>
  <c r="BS444" i="3"/>
  <c r="BU450" i="3"/>
  <c r="BR450" i="3"/>
  <c r="BS516" i="3"/>
  <c r="CH264" i="3"/>
  <c r="BS299" i="3"/>
  <c r="BS322" i="3"/>
  <c r="BS328" i="3"/>
  <c r="BS335" i="3"/>
  <c r="BQ354" i="3"/>
  <c r="BQ362" i="3"/>
  <c r="BQ371" i="3"/>
  <c r="BU387" i="3"/>
  <c r="BS393" i="3"/>
  <c r="BS415" i="3"/>
  <c r="BQ460" i="3"/>
  <c r="BQ461" i="3"/>
  <c r="BQ508" i="3"/>
  <c r="BS508" i="3"/>
  <c r="BQ515" i="3"/>
  <c r="BS515" i="3"/>
  <c r="BS569" i="3"/>
  <c r="BQ569" i="3"/>
  <c r="BQ321" i="3"/>
  <c r="BQ392" i="3"/>
  <c r="BQ485" i="3"/>
  <c r="BR497" i="3"/>
  <c r="BT497" i="3"/>
  <c r="BQ514" i="3"/>
  <c r="BT546" i="3"/>
  <c r="BR546" i="3"/>
  <c r="BS546" i="3"/>
  <c r="BU406" i="3"/>
  <c r="BT480" i="3"/>
  <c r="BS495" i="3"/>
  <c r="BS568" i="3"/>
  <c r="BS570" i="3"/>
  <c r="BS406" i="3"/>
  <c r="BE486" i="3"/>
  <c r="BS486" i="3"/>
  <c r="BU490" i="3"/>
  <c r="BS499" i="3"/>
  <c r="BS547" i="3"/>
  <c r="BR423" i="3"/>
  <c r="BT478" i="3"/>
  <c r="BS479" i="3"/>
  <c r="BQ486" i="3"/>
  <c r="BS525" i="3"/>
  <c r="BR537" i="3"/>
  <c r="BQ543" i="3"/>
  <c r="BS443" i="3"/>
  <c r="BR472" i="3"/>
  <c r="BR486" i="3"/>
  <c r="BU495" i="3"/>
  <c r="BD506" i="3"/>
  <c r="BQ513" i="3"/>
  <c r="BS520" i="3"/>
  <c r="BD523" i="3"/>
  <c r="BR523" i="3"/>
  <c r="BS556" i="3"/>
  <c r="BQ571" i="3"/>
  <c r="CI436" i="3"/>
  <c r="CE404" i="3"/>
  <c r="CE420" i="3"/>
  <c r="BR345" i="3"/>
  <c r="BU345" i="3"/>
  <c r="BE345" i="3"/>
  <c r="BT345" i="3"/>
  <c r="BD345" i="3"/>
  <c r="CE353" i="3"/>
  <c r="CF353" i="3"/>
  <c r="BU363" i="3"/>
  <c r="BE363" i="3"/>
  <c r="BT363" i="3"/>
  <c r="BD363" i="3"/>
  <c r="BR363" i="3"/>
  <c r="CE370" i="3"/>
  <c r="CE381" i="3"/>
  <c r="BU393" i="3"/>
  <c r="BE393" i="3"/>
  <c r="BT393" i="3"/>
  <c r="BD393" i="3"/>
  <c r="BR393" i="3"/>
  <c r="CE346" i="3"/>
  <c r="BU351" i="3"/>
  <c r="BE351" i="3"/>
  <c r="BT351" i="3"/>
  <c r="BD351" i="3"/>
  <c r="BR351" i="3"/>
  <c r="BT358" i="3"/>
  <c r="BD358" i="3"/>
  <c r="BR358" i="3"/>
  <c r="BU358" i="3"/>
  <c r="BE358" i="3"/>
  <c r="CE364" i="3"/>
  <c r="BU369" i="3"/>
  <c r="BE369" i="3"/>
  <c r="BT369" i="3"/>
  <c r="BD369" i="3"/>
  <c r="CI369" i="3"/>
  <c r="CH369" i="3"/>
  <c r="BR369" i="3"/>
  <c r="BT374" i="3"/>
  <c r="BD374" i="3"/>
  <c r="BR374" i="3"/>
  <c r="BU374" i="3"/>
  <c r="BE374" i="3"/>
  <c r="BU392" i="3"/>
  <c r="BE392" i="3"/>
  <c r="BT392" i="3"/>
  <c r="BD392" i="3"/>
  <c r="CI392" i="3"/>
  <c r="CH392" i="3"/>
  <c r="BR392" i="3"/>
  <c r="BT383" i="3"/>
  <c r="BD383" i="3"/>
  <c r="BE383" i="3"/>
  <c r="CI383" i="3"/>
  <c r="CH383" i="3"/>
  <c r="BR383" i="3"/>
  <c r="BU383" i="3"/>
  <c r="CE357" i="3"/>
  <c r="CE373" i="3"/>
  <c r="BR396" i="3"/>
  <c r="BU396" i="3"/>
  <c r="BE396" i="3"/>
  <c r="BT396" i="3"/>
  <c r="BD396" i="3"/>
  <c r="BU359" i="3"/>
  <c r="BE359" i="3"/>
  <c r="BT359" i="3"/>
  <c r="BD359" i="3"/>
  <c r="BR359" i="3"/>
  <c r="BU376" i="3"/>
  <c r="BE376" i="3"/>
  <c r="BT376" i="3"/>
  <c r="BD376" i="3"/>
  <c r="CI376" i="3"/>
  <c r="CH376" i="3"/>
  <c r="BR376" i="3"/>
  <c r="CE389" i="3"/>
  <c r="BU350" i="3"/>
  <c r="BE350" i="3"/>
  <c r="BT350" i="3"/>
  <c r="BD350" i="3"/>
  <c r="BR350" i="3"/>
  <c r="BU367" i="3"/>
  <c r="BE367" i="3"/>
  <c r="BT367" i="3"/>
  <c r="BD367" i="3"/>
  <c r="BR367" i="3"/>
  <c r="CE380" i="3"/>
  <c r="BT391" i="3"/>
  <c r="BD391" i="3"/>
  <c r="BE391" i="3"/>
  <c r="BR391" i="3"/>
  <c r="BU391" i="3"/>
  <c r="CE397" i="3"/>
  <c r="BU355" i="3"/>
  <c r="BE355" i="3"/>
  <c r="BT355" i="3"/>
  <c r="BD355" i="3"/>
  <c r="BR355" i="3"/>
  <c r="CE378" i="3"/>
  <c r="BU385" i="3"/>
  <c r="BE385" i="3"/>
  <c r="BT385" i="3"/>
  <c r="BD385" i="3"/>
  <c r="BR385" i="3"/>
  <c r="CE390" i="3"/>
  <c r="BE401" i="3"/>
  <c r="BU401" i="3"/>
  <c r="BD401" i="3"/>
  <c r="BT401" i="3"/>
  <c r="CI401" i="3"/>
  <c r="BR401" i="3"/>
  <c r="CH401" i="3"/>
  <c r="BT348" i="3"/>
  <c r="BD348" i="3"/>
  <c r="BE348" i="3"/>
  <c r="BR348" i="3"/>
  <c r="BU348" i="3"/>
  <c r="CE356" i="3"/>
  <c r="BU360" i="3"/>
  <c r="BE360" i="3"/>
  <c r="BT360" i="3"/>
  <c r="BD360" i="3"/>
  <c r="BR360" i="3"/>
  <c r="BT366" i="3"/>
  <c r="BD366" i="3"/>
  <c r="BR366" i="3"/>
  <c r="BE366" i="3"/>
  <c r="BU366" i="3"/>
  <c r="CE372" i="3"/>
  <c r="BU377" i="3"/>
  <c r="BE377" i="3"/>
  <c r="BT377" i="3"/>
  <c r="BD377" i="3"/>
  <c r="BR377" i="3"/>
  <c r="BU384" i="3"/>
  <c r="BE384" i="3"/>
  <c r="BT384" i="3"/>
  <c r="BD384" i="3"/>
  <c r="BR384" i="3"/>
  <c r="BU399" i="3"/>
  <c r="BE399" i="3"/>
  <c r="BT399" i="3"/>
  <c r="BD399" i="3"/>
  <c r="BR399" i="3"/>
  <c r="CE403" i="3"/>
  <c r="BT398" i="3"/>
  <c r="BD398" i="3"/>
  <c r="BE398" i="3"/>
  <c r="BR398" i="3"/>
  <c r="BU398" i="3"/>
  <c r="CE347" i="3"/>
  <c r="CE365" i="3"/>
  <c r="BU388" i="3"/>
  <c r="BE388" i="3"/>
  <c r="BT388" i="3"/>
  <c r="BD388" i="3"/>
  <c r="BR388" i="3"/>
  <c r="BR354" i="3"/>
  <c r="BR362" i="3"/>
  <c r="BR371" i="3"/>
  <c r="BR379" i="3"/>
  <c r="BR387" i="3"/>
  <c r="BR395" i="3"/>
  <c r="BD402" i="3"/>
  <c r="BL405" i="3"/>
  <c r="CF409" i="3"/>
  <c r="CE409" i="3"/>
  <c r="BQ411" i="3"/>
  <c r="BC413" i="3"/>
  <c r="BS413" i="3" s="1"/>
  <c r="BB413" i="3"/>
  <c r="BT416" i="3"/>
  <c r="BC421" i="3"/>
  <c r="BS421" i="3" s="1"/>
  <c r="BB421" i="3"/>
  <c r="BJ421" i="3"/>
  <c r="BM421" i="3" s="1"/>
  <c r="BL421" i="3"/>
  <c r="BL422" i="3"/>
  <c r="CH436" i="3"/>
  <c r="BI437" i="3"/>
  <c r="BU443" i="3"/>
  <c r="BE443" i="3"/>
  <c r="BT443" i="3"/>
  <c r="BD443" i="3"/>
  <c r="BU444" i="3"/>
  <c r="BE444" i="3"/>
  <c r="BT444" i="3"/>
  <c r="BD444" i="3"/>
  <c r="BR444" i="3"/>
  <c r="BS441" i="3"/>
  <c r="BQ441" i="3"/>
  <c r="BQ351" i="3"/>
  <c r="BQ360" i="3"/>
  <c r="BQ369" i="3"/>
  <c r="BQ377" i="3"/>
  <c r="BQ385" i="3"/>
  <c r="BR386" i="3"/>
  <c r="BQ393" i="3"/>
  <c r="BR394" i="3"/>
  <c r="BE402" i="3"/>
  <c r="BL404" i="3"/>
  <c r="BQ420" i="3"/>
  <c r="BC422" i="3"/>
  <c r="BS422" i="3" s="1"/>
  <c r="BB422" i="3"/>
  <c r="CF427" i="3"/>
  <c r="CE427" i="3"/>
  <c r="BS432" i="3"/>
  <c r="BQ432" i="3"/>
  <c r="BU402" i="3"/>
  <c r="BC412" i="3"/>
  <c r="BS412" i="3" s="1"/>
  <c r="BB412" i="3"/>
  <c r="BQ431" i="3"/>
  <c r="BT354" i="3"/>
  <c r="BT362" i="3"/>
  <c r="BT371" i="3"/>
  <c r="BT379" i="3"/>
  <c r="BT387" i="3"/>
  <c r="BT395" i="3"/>
  <c r="BU407" i="3"/>
  <c r="BE407" i="3"/>
  <c r="BT407" i="3"/>
  <c r="BD407" i="3"/>
  <c r="BR407" i="3"/>
  <c r="BT417" i="3"/>
  <c r="BD417" i="3"/>
  <c r="BL440" i="3"/>
  <c r="BI462" i="3"/>
  <c r="BT465" i="3"/>
  <c r="BD465" i="3"/>
  <c r="BR465" i="3"/>
  <c r="BU465" i="3"/>
  <c r="BE465" i="3"/>
  <c r="BI475" i="3"/>
  <c r="BF475" i="3"/>
  <c r="BG475" i="3" s="1"/>
  <c r="AE475" i="3" s="1"/>
  <c r="BJ510" i="3"/>
  <c r="BL510" i="3"/>
  <c r="BJ526" i="3"/>
  <c r="BM526" i="3" s="1"/>
  <c r="BL526" i="3"/>
  <c r="BL566" i="3"/>
  <c r="BJ566" i="3"/>
  <c r="BM566" i="3" s="1"/>
  <c r="BB350" i="3"/>
  <c r="BJ350" i="3"/>
  <c r="BM350" i="3" s="1"/>
  <c r="BB359" i="3"/>
  <c r="BJ359" i="3"/>
  <c r="BM359" i="3" s="1"/>
  <c r="BB367" i="3"/>
  <c r="BJ367" i="3"/>
  <c r="BB376" i="3"/>
  <c r="BJ376" i="3"/>
  <c r="BB384" i="3"/>
  <c r="BJ384" i="3"/>
  <c r="BM384" i="3" s="1"/>
  <c r="BD386" i="3"/>
  <c r="BT386" i="3"/>
  <c r="BB392" i="3"/>
  <c r="BJ392" i="3"/>
  <c r="BD394" i="3"/>
  <c r="BT394" i="3"/>
  <c r="BB399" i="3"/>
  <c r="CE410" i="3"/>
  <c r="BQ413" i="3"/>
  <c r="BU415" i="3"/>
  <c r="BE415" i="3"/>
  <c r="BT415" i="3"/>
  <c r="BD415" i="3"/>
  <c r="BR415" i="3"/>
  <c r="BE417" i="3"/>
  <c r="BI429" i="3"/>
  <c r="BU436" i="3"/>
  <c r="BE436" i="3"/>
  <c r="BT436" i="3"/>
  <c r="BD436" i="3"/>
  <c r="CE437" i="3"/>
  <c r="CE438" i="3"/>
  <c r="BC440" i="3"/>
  <c r="BS440" i="3" s="1"/>
  <c r="BB440" i="3"/>
  <c r="BI445" i="3"/>
  <c r="BT449" i="3"/>
  <c r="BD449" i="3"/>
  <c r="BR449" i="3"/>
  <c r="BU449" i="3"/>
  <c r="BE449" i="3"/>
  <c r="BI454" i="3"/>
  <c r="BT457" i="3"/>
  <c r="BD457" i="3"/>
  <c r="BR457" i="3"/>
  <c r="BU457" i="3"/>
  <c r="BE457" i="3"/>
  <c r="CE474" i="3"/>
  <c r="CF474" i="3"/>
  <c r="BU543" i="3"/>
  <c r="BE543" i="3"/>
  <c r="BT543" i="3"/>
  <c r="BD543" i="3"/>
  <c r="BR543" i="3"/>
  <c r="BJ412" i="3"/>
  <c r="BM412" i="3" s="1"/>
  <c r="BL412" i="3"/>
  <c r="BL413" i="3"/>
  <c r="BU469" i="3"/>
  <c r="BE469" i="3"/>
  <c r="BT469" i="3"/>
  <c r="BD469" i="3"/>
  <c r="BR469" i="3"/>
  <c r="BQ347" i="3"/>
  <c r="BB348" i="3"/>
  <c r="BQ357" i="3"/>
  <c r="BB358" i="3"/>
  <c r="BQ365" i="3"/>
  <c r="BB366" i="3"/>
  <c r="BQ373" i="3"/>
  <c r="BB374" i="3"/>
  <c r="BQ381" i="3"/>
  <c r="BB383" i="3"/>
  <c r="BE386" i="3"/>
  <c r="BQ390" i="3"/>
  <c r="BB391" i="3"/>
  <c r="BE394" i="3"/>
  <c r="BB398" i="3"/>
  <c r="BR402" i="3"/>
  <c r="BT406" i="3"/>
  <c r="BD406" i="3"/>
  <c r="BR406" i="3"/>
  <c r="BI408" i="3"/>
  <c r="CF419" i="3"/>
  <c r="CE419" i="3"/>
  <c r="BI420" i="3"/>
  <c r="BQ422" i="3"/>
  <c r="BU424" i="3"/>
  <c r="BE424" i="3"/>
  <c r="BT424" i="3"/>
  <c r="BD424" i="3"/>
  <c r="BR424" i="3"/>
  <c r="CE428" i="3"/>
  <c r="BL431" i="3"/>
  <c r="BC439" i="3"/>
  <c r="BS439" i="3" s="1"/>
  <c r="BB439" i="3"/>
  <c r="BJ439" i="3"/>
  <c r="BM439" i="3" s="1"/>
  <c r="BL439" i="3"/>
  <c r="CE463" i="3"/>
  <c r="BS465" i="3"/>
  <c r="BQ465" i="3"/>
  <c r="CE470" i="3"/>
  <c r="BR408" i="3"/>
  <c r="CE411" i="3"/>
  <c r="BS414" i="3"/>
  <c r="BQ414" i="3"/>
  <c r="BI416" i="3"/>
  <c r="BR417" i="3"/>
  <c r="CE429" i="3"/>
  <c r="BC431" i="3"/>
  <c r="BS431" i="3" s="1"/>
  <c r="BB431" i="3"/>
  <c r="BR436" i="3"/>
  <c r="BQ440" i="3"/>
  <c r="CE446" i="3"/>
  <c r="BS449" i="3"/>
  <c r="BQ449" i="3"/>
  <c r="CE455" i="3"/>
  <c r="BS457" i="3"/>
  <c r="BQ457" i="3"/>
  <c r="CE462" i="3"/>
  <c r="BC464" i="3"/>
  <c r="BS464" i="3" s="1"/>
  <c r="BB464" i="3"/>
  <c r="BJ464" i="3"/>
  <c r="BM464" i="3" s="1"/>
  <c r="BL464" i="3"/>
  <c r="CF467" i="3"/>
  <c r="CE467" i="3"/>
  <c r="BC471" i="3"/>
  <c r="BS471" i="3" s="1"/>
  <c r="BB471" i="3"/>
  <c r="BJ471" i="3"/>
  <c r="BM471" i="3" s="1"/>
  <c r="BL471" i="3"/>
  <c r="BC501" i="3"/>
  <c r="BS501" i="3" s="1"/>
  <c r="BB501" i="3"/>
  <c r="BU452" i="3"/>
  <c r="BE452" i="3"/>
  <c r="BT452" i="3"/>
  <c r="BD452" i="3"/>
  <c r="BU515" i="3"/>
  <c r="BE515" i="3"/>
  <c r="BR515" i="3"/>
  <c r="BT515" i="3"/>
  <c r="BD515" i="3"/>
  <c r="BI403" i="3"/>
  <c r="BC405" i="3"/>
  <c r="BS405" i="3" s="1"/>
  <c r="BB405" i="3"/>
  <c r="BR416" i="3"/>
  <c r="BS423" i="3"/>
  <c r="BQ423" i="3"/>
  <c r="BC430" i="3"/>
  <c r="BS430" i="3" s="1"/>
  <c r="BB430" i="3"/>
  <c r="BJ430" i="3"/>
  <c r="BM430" i="3" s="1"/>
  <c r="BL430" i="3"/>
  <c r="CE445" i="3"/>
  <c r="BC448" i="3"/>
  <c r="BB448" i="3"/>
  <c r="BJ448" i="3"/>
  <c r="BL448" i="3"/>
  <c r="CE451" i="3"/>
  <c r="BR452" i="3"/>
  <c r="CE454" i="3"/>
  <c r="BC456" i="3"/>
  <c r="BS456" i="3" s="1"/>
  <c r="BB456" i="3"/>
  <c r="BJ456" i="3"/>
  <c r="BM456" i="3" s="1"/>
  <c r="BL456" i="3"/>
  <c r="CF459" i="3"/>
  <c r="CE459" i="3"/>
  <c r="BU468" i="3"/>
  <c r="BE468" i="3"/>
  <c r="BT468" i="3"/>
  <c r="BD468" i="3"/>
  <c r="BS446" i="3"/>
  <c r="BC475" i="3"/>
  <c r="BS475" i="3" s="1"/>
  <c r="BL475" i="3"/>
  <c r="BU476" i="3"/>
  <c r="BT482" i="3"/>
  <c r="BT490" i="3"/>
  <c r="CE508" i="3"/>
  <c r="BC518" i="3"/>
  <c r="BB518" i="3"/>
  <c r="BU520" i="3"/>
  <c r="BE520" i="3"/>
  <c r="BT520" i="3"/>
  <c r="BD520" i="3"/>
  <c r="BR520" i="3"/>
  <c r="CE532" i="3"/>
  <c r="BC484" i="3"/>
  <c r="BS484" i="3" s="1"/>
  <c r="BB484" i="3"/>
  <c r="BC492" i="3"/>
  <c r="BS492" i="3" s="1"/>
  <c r="BB492" i="3"/>
  <c r="BI523" i="3"/>
  <c r="BU569" i="3"/>
  <c r="BE569" i="3"/>
  <c r="BT569" i="3"/>
  <c r="BD569" i="3"/>
  <c r="BR569" i="3"/>
  <c r="BU570" i="3"/>
  <c r="BE570" i="3"/>
  <c r="BT570" i="3"/>
  <c r="BD570" i="3"/>
  <c r="BR570" i="3"/>
  <c r="BR433" i="3"/>
  <c r="BQ450" i="3"/>
  <c r="BQ458" i="3"/>
  <c r="BQ466" i="3"/>
  <c r="BT472" i="3"/>
  <c r="CH482" i="3"/>
  <c r="CF489" i="3"/>
  <c r="CE489" i="3"/>
  <c r="BC493" i="3"/>
  <c r="BS493" i="3" s="1"/>
  <c r="BB493" i="3"/>
  <c r="BL493" i="3"/>
  <c r="BL501" i="3"/>
  <c r="BQ503" i="3"/>
  <c r="BC508" i="3"/>
  <c r="BC510" i="3"/>
  <c r="BB510" i="3"/>
  <c r="BL511" i="3"/>
  <c r="BC512" i="3"/>
  <c r="BS512" i="3" s="1"/>
  <c r="BB512" i="3"/>
  <c r="BL512" i="3"/>
  <c r="BJ512" i="3"/>
  <c r="BM512" i="3" s="1"/>
  <c r="BT519" i="3"/>
  <c r="BD519" i="3"/>
  <c r="BR519" i="3"/>
  <c r="BU519" i="3"/>
  <c r="BE519" i="3"/>
  <c r="BU521" i="3"/>
  <c r="BC526" i="3"/>
  <c r="BS526" i="3" s="1"/>
  <c r="BB526" i="3"/>
  <c r="BU528" i="3"/>
  <c r="BE528" i="3"/>
  <c r="BT528" i="3"/>
  <c r="BD528" i="3"/>
  <c r="BR528" i="3"/>
  <c r="BU472" i="3"/>
  <c r="BI474" i="3"/>
  <c r="BS476" i="3"/>
  <c r="BQ476" i="3"/>
  <c r="BF478" i="3"/>
  <c r="BG478" i="3" s="1"/>
  <c r="BU480" i="3"/>
  <c r="BE480" i="3"/>
  <c r="CI482" i="3"/>
  <c r="BC502" i="3"/>
  <c r="BS502" i="3" s="1"/>
  <c r="BB502" i="3"/>
  <c r="BL502" i="3"/>
  <c r="BC511" i="3"/>
  <c r="BS511" i="3" s="1"/>
  <c r="BB511" i="3"/>
  <c r="BS519" i="3"/>
  <c r="BQ519" i="3"/>
  <c r="BU522" i="3"/>
  <c r="BE522" i="3"/>
  <c r="BT522" i="3"/>
  <c r="BD522" i="3"/>
  <c r="BR522" i="3"/>
  <c r="BU558" i="3"/>
  <c r="BE558" i="3"/>
  <c r="BT558" i="3"/>
  <c r="BD558" i="3"/>
  <c r="BR558" i="3"/>
  <c r="BD433" i="3"/>
  <c r="BT433" i="3"/>
  <c r="BB449" i="3"/>
  <c r="BJ449" i="3"/>
  <c r="BM449" i="3" s="1"/>
  <c r="BB457" i="3"/>
  <c r="BB465" i="3"/>
  <c r="BD472" i="3"/>
  <c r="BU479" i="3"/>
  <c r="BE479" i="3"/>
  <c r="BT479" i="3"/>
  <c r="BD479" i="3"/>
  <c r="BD480" i="3"/>
  <c r="BD482" i="3"/>
  <c r="BQ484" i="3"/>
  <c r="BC485" i="3"/>
  <c r="BS485" i="3" s="1"/>
  <c r="BB485" i="3"/>
  <c r="BL485" i="3"/>
  <c r="BJ485" i="3"/>
  <c r="BM485" i="3" s="1"/>
  <c r="BU487" i="3"/>
  <c r="BE487" i="3"/>
  <c r="BT487" i="3"/>
  <c r="BD487" i="3"/>
  <c r="BD490" i="3"/>
  <c r="BQ492" i="3"/>
  <c r="BC494" i="3"/>
  <c r="BS494" i="3" s="1"/>
  <c r="BB494" i="3"/>
  <c r="BL494" i="3"/>
  <c r="BJ494" i="3"/>
  <c r="BM494" i="3" s="1"/>
  <c r="BU497" i="3"/>
  <c r="BE497" i="3"/>
  <c r="BF500" i="3"/>
  <c r="BG500" i="3" s="1"/>
  <c r="AE500" i="3" s="1"/>
  <c r="CE507" i="3"/>
  <c r="BQ512" i="3"/>
  <c r="BS542" i="3"/>
  <c r="BQ542" i="3"/>
  <c r="BD414" i="3"/>
  <c r="BT414" i="3"/>
  <c r="BD423" i="3"/>
  <c r="BT423" i="3"/>
  <c r="BD432" i="3"/>
  <c r="BT432" i="3"/>
  <c r="BE433" i="3"/>
  <c r="BD441" i="3"/>
  <c r="BT441" i="3"/>
  <c r="BD450" i="3"/>
  <c r="BT450" i="3"/>
  <c r="CE453" i="3"/>
  <c r="CE461" i="3"/>
  <c r="BD466" i="3"/>
  <c r="BT466" i="3"/>
  <c r="BI476" i="3"/>
  <c r="BR476" i="3"/>
  <c r="BU478" i="3"/>
  <c r="BE478" i="3"/>
  <c r="BR478" i="3"/>
  <c r="BE482" i="3"/>
  <c r="CE483" i="3"/>
  <c r="BE490" i="3"/>
  <c r="CE491" i="3"/>
  <c r="BQ493" i="3"/>
  <c r="BU496" i="3"/>
  <c r="BE496" i="3"/>
  <c r="BT496" i="3"/>
  <c r="BD496" i="3"/>
  <c r="BD497" i="3"/>
  <c r="BQ501" i="3"/>
  <c r="BC503" i="3"/>
  <c r="BS503" i="3" s="1"/>
  <c r="BB503" i="3"/>
  <c r="BL503" i="3"/>
  <c r="BJ503" i="3"/>
  <c r="BM503" i="3" s="1"/>
  <c r="BU506" i="3"/>
  <c r="BE506" i="3"/>
  <c r="BF508" i="3"/>
  <c r="BG508" i="3" s="1"/>
  <c r="AE508" i="3" s="1"/>
  <c r="BQ511" i="3"/>
  <c r="BT527" i="3"/>
  <c r="BD527" i="3"/>
  <c r="BR527" i="3"/>
  <c r="BU527" i="3"/>
  <c r="BE527" i="3"/>
  <c r="BC534" i="3"/>
  <c r="BB534" i="3"/>
  <c r="BE414" i="3"/>
  <c r="BE423" i="3"/>
  <c r="BE432" i="3"/>
  <c r="BE441" i="3"/>
  <c r="BE450" i="3"/>
  <c r="BE466" i="3"/>
  <c r="BT476" i="3"/>
  <c r="BQ478" i="3"/>
  <c r="BI480" i="3"/>
  <c r="BR480" i="3"/>
  <c r="BI482" i="3"/>
  <c r="BL483" i="3"/>
  <c r="BI489" i="3"/>
  <c r="BI490" i="3"/>
  <c r="BL491" i="3"/>
  <c r="CE500" i="3"/>
  <c r="BQ502" i="3"/>
  <c r="BU505" i="3"/>
  <c r="BE505" i="3"/>
  <c r="BT505" i="3"/>
  <c r="BD505" i="3"/>
  <c r="BS510" i="3"/>
  <c r="BQ510" i="3"/>
  <c r="BU513" i="3"/>
  <c r="BR513" i="3"/>
  <c r="CE516" i="3"/>
  <c r="BJ518" i="3"/>
  <c r="BL518" i="3"/>
  <c r="BS527" i="3"/>
  <c r="BQ527" i="3"/>
  <c r="BU530" i="3"/>
  <c r="BE530" i="3"/>
  <c r="BT530" i="3"/>
  <c r="BD530" i="3"/>
  <c r="BR530" i="3"/>
  <c r="BU550" i="3"/>
  <c r="BE550" i="3"/>
  <c r="BT550" i="3"/>
  <c r="BD550" i="3"/>
  <c r="BR550" i="3"/>
  <c r="CE539" i="3"/>
  <c r="BQ540" i="3"/>
  <c r="BU551" i="3"/>
  <c r="BE551" i="3"/>
  <c r="BT551" i="3"/>
  <c r="BD551" i="3"/>
  <c r="BR551" i="3"/>
  <c r="BU552" i="3"/>
  <c r="BE552" i="3"/>
  <c r="BT552" i="3"/>
  <c r="BD552" i="3"/>
  <c r="BS567" i="3"/>
  <c r="BQ567" i="3"/>
  <c r="BI572" i="3"/>
  <c r="BF572" i="3"/>
  <c r="BG572" i="3" s="1"/>
  <c r="BF540" i="3"/>
  <c r="BG540" i="3" s="1"/>
  <c r="BQ541" i="3"/>
  <c r="BI548" i="3"/>
  <c r="BR553" i="3"/>
  <c r="BU553" i="3"/>
  <c r="BE553" i="3"/>
  <c r="BT553" i="3"/>
  <c r="BD553" i="3"/>
  <c r="BF516" i="3"/>
  <c r="BG516" i="3" s="1"/>
  <c r="AE516" i="3" s="1"/>
  <c r="BQ520" i="3"/>
  <c r="BE523" i="3"/>
  <c r="BF525" i="3"/>
  <c r="BG525" i="3" s="1"/>
  <c r="BQ528" i="3"/>
  <c r="BF532" i="3"/>
  <c r="BG532" i="3" s="1"/>
  <c r="AE532" i="3" s="1"/>
  <c r="BQ535" i="3"/>
  <c r="CF545" i="3"/>
  <c r="CE545" i="3"/>
  <c r="BI546" i="3"/>
  <c r="BF546" i="3"/>
  <c r="BG546" i="3" s="1"/>
  <c r="BL548" i="3"/>
  <c r="BT549" i="3"/>
  <c r="BD549" i="3"/>
  <c r="BR549" i="3"/>
  <c r="BS558" i="3"/>
  <c r="BQ558" i="3"/>
  <c r="BI564" i="3"/>
  <c r="BF564" i="3"/>
  <c r="BG564" i="3" s="1"/>
  <c r="BC566" i="3"/>
  <c r="BS566" i="3" s="1"/>
  <c r="BB566" i="3"/>
  <c r="BR571" i="3"/>
  <c r="BU571" i="3"/>
  <c r="BE571" i="3"/>
  <c r="BT571" i="3"/>
  <c r="BD571" i="3"/>
  <c r="BU575" i="3"/>
  <c r="BE575" i="3"/>
  <c r="BT575" i="3"/>
  <c r="BD575" i="3"/>
  <c r="CI575" i="3"/>
  <c r="CH575" i="3"/>
  <c r="BR575" i="3"/>
  <c r="BB520" i="3"/>
  <c r="BJ520" i="3"/>
  <c r="BM520" i="3" s="1"/>
  <c r="BB528" i="3"/>
  <c r="BJ528" i="3"/>
  <c r="BM528" i="3" s="1"/>
  <c r="BC539" i="3"/>
  <c r="BS539" i="3" s="1"/>
  <c r="BC540" i="3"/>
  <c r="BS540" i="3" s="1"/>
  <c r="BB540" i="3"/>
  <c r="BC548" i="3"/>
  <c r="BS548" i="3" s="1"/>
  <c r="BB548" i="3"/>
  <c r="BU568" i="3"/>
  <c r="BE568" i="3"/>
  <c r="BT568" i="3"/>
  <c r="BD568" i="3"/>
  <c r="BR568" i="3"/>
  <c r="BS575" i="3"/>
  <c r="BQ575" i="3"/>
  <c r="BD486" i="3"/>
  <c r="BD495" i="3"/>
  <c r="BD513" i="3"/>
  <c r="BQ518" i="3"/>
  <c r="BB519" i="3"/>
  <c r="BD521" i="3"/>
  <c r="BT521" i="3"/>
  <c r="BQ526" i="3"/>
  <c r="BB527" i="3"/>
  <c r="CE531" i="3"/>
  <c r="CE538" i="3"/>
  <c r="BL540" i="3"/>
  <c r="BS549" i="3"/>
  <c r="BQ549" i="3"/>
  <c r="BL557" i="3"/>
  <c r="BJ557" i="3"/>
  <c r="BM557" i="3" s="1"/>
  <c r="BU560" i="3"/>
  <c r="BE560" i="3"/>
  <c r="BT560" i="3"/>
  <c r="BD560" i="3"/>
  <c r="BR560" i="3"/>
  <c r="BU561" i="3"/>
  <c r="BE561" i="3"/>
  <c r="BT561" i="3"/>
  <c r="BD561" i="3"/>
  <c r="BE521" i="3"/>
  <c r="BC541" i="3"/>
  <c r="BS541" i="3" s="1"/>
  <c r="BB541" i="3"/>
  <c r="BL541" i="3"/>
  <c r="BE549" i="3"/>
  <c r="BU549" i="3"/>
  <c r="BI555" i="3"/>
  <c r="BF555" i="3"/>
  <c r="BG555" i="3" s="1"/>
  <c r="BC557" i="3"/>
  <c r="BS557" i="3" s="1"/>
  <c r="BB557" i="3"/>
  <c r="BL574" i="3"/>
  <c r="BJ574" i="3"/>
  <c r="BQ534" i="3"/>
  <c r="BU537" i="3"/>
  <c r="BE537" i="3"/>
  <c r="BU542" i="3"/>
  <c r="BE542" i="3"/>
  <c r="BT542" i="3"/>
  <c r="BD542" i="3"/>
  <c r="BR542" i="3"/>
  <c r="BT547" i="3"/>
  <c r="BD547" i="3"/>
  <c r="BR547" i="3"/>
  <c r="BR552" i="3"/>
  <c r="BU559" i="3"/>
  <c r="BE559" i="3"/>
  <c r="BT559" i="3"/>
  <c r="BD559" i="3"/>
  <c r="BR559" i="3"/>
  <c r="BU567" i="3"/>
  <c r="BE567" i="3"/>
  <c r="BT567" i="3"/>
  <c r="BD567" i="3"/>
  <c r="BR567" i="3"/>
  <c r="BC574" i="3"/>
  <c r="BB574" i="3"/>
  <c r="BB542" i="3"/>
  <c r="BE546" i="3"/>
  <c r="BU546" i="3"/>
  <c r="BQ550" i="3"/>
  <c r="BB551" i="3"/>
  <c r="BJ551" i="3"/>
  <c r="BM551" i="3" s="1"/>
  <c r="BQ559" i="3"/>
  <c r="BB560" i="3"/>
  <c r="BJ560" i="3"/>
  <c r="BM560" i="3" s="1"/>
  <c r="BE564" i="3"/>
  <c r="BU564" i="3"/>
  <c r="BQ568" i="3"/>
  <c r="BB569" i="3"/>
  <c r="BE572" i="3"/>
  <c r="BU572" i="3"/>
  <c r="BB550" i="3"/>
  <c r="BJ550" i="3"/>
  <c r="BM550" i="3" s="1"/>
  <c r="BB559" i="3"/>
  <c r="BB568" i="3"/>
  <c r="CE573" i="3"/>
  <c r="BB549" i="3"/>
  <c r="BJ549" i="3"/>
  <c r="BM549" i="3" s="1"/>
  <c r="BB558" i="3"/>
  <c r="BJ558" i="3"/>
  <c r="BM558" i="3" s="1"/>
  <c r="BB567" i="3"/>
  <c r="BJ567" i="3"/>
  <c r="BM567" i="3" s="1"/>
  <c r="BB575" i="3"/>
  <c r="BJ575" i="3"/>
  <c r="BR556" i="3"/>
  <c r="BD556" i="3"/>
  <c r="CI304" i="3"/>
  <c r="CH196" i="3"/>
  <c r="CE182" i="3"/>
  <c r="BU328" i="3"/>
  <c r="BE328" i="3"/>
  <c r="BT328" i="3"/>
  <c r="BD328" i="3"/>
  <c r="BR328" i="3"/>
  <c r="BU331" i="3"/>
  <c r="BE331" i="3"/>
  <c r="BT331" i="3"/>
  <c r="BD331" i="3"/>
  <c r="CI331" i="3"/>
  <c r="CH331" i="3"/>
  <c r="BR331" i="3"/>
  <c r="BU337" i="3"/>
  <c r="BE337" i="3"/>
  <c r="BR337" i="3"/>
  <c r="BT337" i="3"/>
  <c r="BD337" i="3"/>
  <c r="BU318" i="3"/>
  <c r="BE318" i="3"/>
  <c r="BD318" i="3"/>
  <c r="BR318" i="3"/>
  <c r="BT318" i="3"/>
  <c r="BU321" i="3"/>
  <c r="BE321" i="3"/>
  <c r="BT321" i="3"/>
  <c r="BD321" i="3"/>
  <c r="CI321" i="3"/>
  <c r="CH321" i="3"/>
  <c r="BR321" i="3"/>
  <c r="BR344" i="3"/>
  <c r="BU344" i="3"/>
  <c r="BE344" i="3"/>
  <c r="BT344" i="3"/>
  <c r="BD344" i="3"/>
  <c r="BU322" i="3"/>
  <c r="BE322" i="3"/>
  <c r="BT322" i="3"/>
  <c r="BD322" i="3"/>
  <c r="BR322" i="3"/>
  <c r="CE326" i="3"/>
  <c r="BT329" i="3"/>
  <c r="BD329" i="3"/>
  <c r="BR329" i="3"/>
  <c r="BU329" i="3"/>
  <c r="BE329" i="3"/>
  <c r="CE336" i="3"/>
  <c r="BT338" i="3"/>
  <c r="BD338" i="3"/>
  <c r="BR338" i="3"/>
  <c r="BU338" i="3"/>
  <c r="BE338" i="3"/>
  <c r="BT319" i="3"/>
  <c r="BD319" i="3"/>
  <c r="BU319" i="3"/>
  <c r="BR319" i="3"/>
  <c r="BE319" i="3"/>
  <c r="BQ322" i="3"/>
  <c r="BQ332" i="3"/>
  <c r="BQ340" i="3"/>
  <c r="BD324" i="3"/>
  <c r="BT324" i="3"/>
  <c r="BQ319" i="3"/>
  <c r="BB321" i="3"/>
  <c r="BJ321" i="3"/>
  <c r="BE324" i="3"/>
  <c r="BU324" i="3"/>
  <c r="BQ329" i="3"/>
  <c r="BB331" i="3"/>
  <c r="BJ331" i="3"/>
  <c r="BD333" i="3"/>
  <c r="BT333" i="3"/>
  <c r="BQ338" i="3"/>
  <c r="BD341" i="3"/>
  <c r="BT341" i="3"/>
  <c r="BQ318" i="3"/>
  <c r="BB319" i="3"/>
  <c r="BJ319" i="3"/>
  <c r="BQ328" i="3"/>
  <c r="BB329" i="3"/>
  <c r="BE333" i="3"/>
  <c r="BQ337" i="3"/>
  <c r="BB338" i="3"/>
  <c r="BE341" i="3"/>
  <c r="BB318" i="3"/>
  <c r="BB328" i="3"/>
  <c r="BB337" i="3"/>
  <c r="BR324" i="3"/>
  <c r="BU314" i="3"/>
  <c r="BE314" i="3"/>
  <c r="BT314" i="3"/>
  <c r="BD314" i="3"/>
  <c r="BR314" i="3"/>
  <c r="CE305" i="3"/>
  <c r="CE315" i="3"/>
  <c r="BU302" i="3"/>
  <c r="BE302" i="3"/>
  <c r="BT302" i="3"/>
  <c r="BD302" i="3"/>
  <c r="BR302" i="3"/>
  <c r="BU316" i="3"/>
  <c r="BE316" i="3"/>
  <c r="BT316" i="3"/>
  <c r="BD316" i="3"/>
  <c r="BR316" i="3"/>
  <c r="CE308" i="3"/>
  <c r="CE298" i="3"/>
  <c r="CE306" i="3"/>
  <c r="BR307" i="3"/>
  <c r="BU307" i="3"/>
  <c r="BE307" i="3"/>
  <c r="BT307" i="3"/>
  <c r="BD307" i="3"/>
  <c r="BR309" i="3"/>
  <c r="BT309" i="3"/>
  <c r="BD309" i="3"/>
  <c r="BU309" i="3"/>
  <c r="BE309" i="3"/>
  <c r="BR297" i="3"/>
  <c r="BU297" i="3"/>
  <c r="BE297" i="3"/>
  <c r="BT297" i="3"/>
  <c r="BD297" i="3"/>
  <c r="BD299" i="3"/>
  <c r="BR299" i="3"/>
  <c r="BT299" i="3"/>
  <c r="BU299" i="3"/>
  <c r="BE299" i="3"/>
  <c r="BU312" i="3"/>
  <c r="BE312" i="3"/>
  <c r="BT312" i="3"/>
  <c r="BD312" i="3"/>
  <c r="CI312" i="3"/>
  <c r="CH312" i="3"/>
  <c r="BR312" i="3"/>
  <c r="CE317" i="3"/>
  <c r="BS297" i="3"/>
  <c r="BS307" i="3"/>
  <c r="BS316" i="3"/>
  <c r="BF299" i="3"/>
  <c r="BG299" i="3" s="1"/>
  <c r="BQ304" i="3"/>
  <c r="BF309" i="3"/>
  <c r="BG309" i="3" s="1"/>
  <c r="BQ313" i="3"/>
  <c r="BB314" i="3"/>
  <c r="BB302" i="3"/>
  <c r="BJ302" i="3"/>
  <c r="BB312" i="3"/>
  <c r="BJ312" i="3"/>
  <c r="BQ299" i="3"/>
  <c r="BQ309" i="3"/>
  <c r="BR310" i="3"/>
  <c r="BD313" i="3"/>
  <c r="BD310" i="3"/>
  <c r="BJ268" i="3"/>
  <c r="BM268" i="3" s="1"/>
  <c r="BL268" i="3"/>
  <c r="CF274" i="3"/>
  <c r="CE274" i="3"/>
  <c r="BT278" i="3"/>
  <c r="BD278" i="3"/>
  <c r="BR278" i="3"/>
  <c r="BU278" i="3"/>
  <c r="BE278" i="3"/>
  <c r="I288" i="3"/>
  <c r="CE291" i="3"/>
  <c r="CF295" i="3"/>
  <c r="CE295" i="3"/>
  <c r="BU261" i="3"/>
  <c r="BE261" i="3"/>
  <c r="BT261" i="3"/>
  <c r="BD261" i="3"/>
  <c r="BR261" i="3"/>
  <c r="BE275" i="3"/>
  <c r="BR275" i="3"/>
  <c r="BU275" i="3"/>
  <c r="BU264" i="3"/>
  <c r="BE264" i="3"/>
  <c r="BT264" i="3"/>
  <c r="BD264" i="3"/>
  <c r="BC268" i="3"/>
  <c r="BS268" i="3" s="1"/>
  <c r="BB268" i="3"/>
  <c r="BU270" i="3"/>
  <c r="BE270" i="3"/>
  <c r="BT270" i="3"/>
  <c r="BD270" i="3"/>
  <c r="BR270" i="3"/>
  <c r="I278" i="3"/>
  <c r="BU279" i="3"/>
  <c r="BE279" i="3"/>
  <c r="BT279" i="3"/>
  <c r="BD279" i="3"/>
  <c r="BR279" i="3"/>
  <c r="BU284" i="3"/>
  <c r="BE284" i="3"/>
  <c r="BR284" i="3"/>
  <c r="BR264" i="3"/>
  <c r="BR266" i="3"/>
  <c r="BQ268" i="3"/>
  <c r="BS288" i="3"/>
  <c r="BQ288" i="3"/>
  <c r="BI266" i="3"/>
  <c r="BB267" i="3"/>
  <c r="BC267" i="3"/>
  <c r="BS267" i="3" s="1"/>
  <c r="BS269" i="3"/>
  <c r="BQ269" i="3"/>
  <c r="BU273" i="3"/>
  <c r="BE273" i="3"/>
  <c r="BT273" i="3"/>
  <c r="BD273" i="3"/>
  <c r="BR273" i="3"/>
  <c r="BD275" i="3"/>
  <c r="BT275" i="3"/>
  <c r="BJ277" i="3"/>
  <c r="BM277" i="3" s="1"/>
  <c r="BL277" i="3"/>
  <c r="BS278" i="3"/>
  <c r="BQ278" i="3"/>
  <c r="BT284" i="3"/>
  <c r="BC287" i="3"/>
  <c r="BS287" i="3" s="1"/>
  <c r="BB287" i="3"/>
  <c r="BR293" i="3"/>
  <c r="BU293" i="3"/>
  <c r="BE293" i="3"/>
  <c r="BT269" i="3"/>
  <c r="BD269" i="3"/>
  <c r="BR269" i="3"/>
  <c r="BU269" i="3"/>
  <c r="BE269" i="3"/>
  <c r="BI275" i="3"/>
  <c r="BC277" i="3"/>
  <c r="BS277" i="3" s="1"/>
  <c r="BB277" i="3"/>
  <c r="CE283" i="3"/>
  <c r="BJ296" i="3"/>
  <c r="BM296" i="3" s="1"/>
  <c r="BL296" i="3"/>
  <c r="BF265" i="3"/>
  <c r="BG265" i="3" s="1"/>
  <c r="AE265" i="3" s="1"/>
  <c r="BI265" i="3"/>
  <c r="BT293" i="3"/>
  <c r="BC296" i="3"/>
  <c r="BS296" i="3" s="1"/>
  <c r="BB296" i="3"/>
  <c r="BT288" i="3"/>
  <c r="BD288" i="3"/>
  <c r="BR288" i="3"/>
  <c r="BU288" i="3"/>
  <c r="BE288" i="3"/>
  <c r="CE265" i="3"/>
  <c r="CI264" i="3"/>
  <c r="CE276" i="3"/>
  <c r="CF286" i="3"/>
  <c r="CE286" i="3"/>
  <c r="CE292" i="3"/>
  <c r="BI274" i="3"/>
  <c r="BC276" i="3"/>
  <c r="BS276" i="3" s="1"/>
  <c r="CE280" i="3"/>
  <c r="BB284" i="3"/>
  <c r="BC286" i="3"/>
  <c r="BS286" i="3"/>
  <c r="BB293" i="3"/>
  <c r="BC295" i="3"/>
  <c r="BS295" i="3"/>
  <c r="BS266" i="3"/>
  <c r="BS275" i="3"/>
  <c r="BS284" i="3"/>
  <c r="BL286" i="3"/>
  <c r="BI291" i="3"/>
  <c r="BS293" i="3"/>
  <c r="BL295" i="3"/>
  <c r="BB261" i="3"/>
  <c r="BB270" i="3"/>
  <c r="BB279" i="3"/>
  <c r="BD281" i="3"/>
  <c r="BT281" i="3"/>
  <c r="BD262" i="3"/>
  <c r="BT262" i="3"/>
  <c r="BD272" i="3"/>
  <c r="BT272" i="3"/>
  <c r="BQ277" i="3"/>
  <c r="BE281" i="3"/>
  <c r="BQ287" i="3"/>
  <c r="BD290" i="3"/>
  <c r="BT290" i="3"/>
  <c r="BQ296" i="3"/>
  <c r="BE262" i="3"/>
  <c r="BE272" i="3"/>
  <c r="BD289" i="3"/>
  <c r="BT289" i="3"/>
  <c r="BE290" i="3"/>
  <c r="BE289" i="3"/>
  <c r="BU221" i="3"/>
  <c r="BE221" i="3"/>
  <c r="BT221" i="3"/>
  <c r="BD221" i="3"/>
  <c r="CI221" i="3"/>
  <c r="CH221" i="3"/>
  <c r="BR221" i="3"/>
  <c r="BU219" i="3"/>
  <c r="BE219" i="3"/>
  <c r="BT219" i="3"/>
  <c r="BD219" i="3"/>
  <c r="BR219" i="3"/>
  <c r="BU222" i="3"/>
  <c r="BE222" i="3"/>
  <c r="BT222" i="3"/>
  <c r="BD222" i="3"/>
  <c r="BR222" i="3"/>
  <c r="CE242" i="3"/>
  <c r="BQ219" i="3"/>
  <c r="BB221" i="3"/>
  <c r="BS222" i="3"/>
  <c r="BQ225" i="3"/>
  <c r="BU230" i="3"/>
  <c r="BE230" i="3"/>
  <c r="BT230" i="3"/>
  <c r="BD230" i="3"/>
  <c r="CI230" i="3"/>
  <c r="BD232" i="3"/>
  <c r="BU245" i="3"/>
  <c r="BE245" i="3"/>
  <c r="BT245" i="3"/>
  <c r="BD245" i="3"/>
  <c r="BR245" i="3"/>
  <c r="BD250" i="3"/>
  <c r="BQ254" i="3"/>
  <c r="BC224" i="3"/>
  <c r="BS224" i="3" s="1"/>
  <c r="BB224" i="3"/>
  <c r="BQ227" i="3"/>
  <c r="CE233" i="3"/>
  <c r="BC253" i="3"/>
  <c r="BS253" i="3" s="1"/>
  <c r="BB253" i="3"/>
  <c r="BB219" i="3"/>
  <c r="BS221" i="3"/>
  <c r="BL224" i="3"/>
  <c r="BR241" i="3"/>
  <c r="BU241" i="3"/>
  <c r="BE241" i="3"/>
  <c r="BL244" i="3"/>
  <c r="BJ244" i="3"/>
  <c r="BM244" i="3" s="1"/>
  <c r="BU247" i="3"/>
  <c r="BE247" i="3"/>
  <c r="BT247" i="3"/>
  <c r="BD247" i="3"/>
  <c r="BT250" i="3"/>
  <c r="BU232" i="3"/>
  <c r="BE232" i="3"/>
  <c r="BL253" i="3"/>
  <c r="BJ253" i="3"/>
  <c r="BM253" i="3" s="1"/>
  <c r="BU231" i="3"/>
  <c r="BE231" i="3"/>
  <c r="BT231" i="3"/>
  <c r="BD231" i="3"/>
  <c r="BT232" i="3"/>
  <c r="BC234" i="3"/>
  <c r="BS234" i="3" s="1"/>
  <c r="BB234" i="3"/>
  <c r="BU236" i="3"/>
  <c r="BE236" i="3"/>
  <c r="BT236" i="3"/>
  <c r="BD236" i="3"/>
  <c r="BR236" i="3"/>
  <c r="BI241" i="3"/>
  <c r="BF241" i="3"/>
  <c r="BG241" i="3" s="1"/>
  <c r="BD241" i="3"/>
  <c r="BC243" i="3"/>
  <c r="BS243" i="3" s="1"/>
  <c r="BB243" i="3"/>
  <c r="BL243" i="3"/>
  <c r="BJ243" i="3"/>
  <c r="BM243" i="3" s="1"/>
  <c r="BC244" i="3"/>
  <c r="BS244" i="3" s="1"/>
  <c r="BB244" i="3"/>
  <c r="BS245" i="3"/>
  <c r="BQ245" i="3"/>
  <c r="BU249" i="3"/>
  <c r="BE249" i="3"/>
  <c r="BT249" i="3"/>
  <c r="BD249" i="3"/>
  <c r="CE260" i="3"/>
  <c r="CE223" i="3"/>
  <c r="CH230" i="3"/>
  <c r="BL234" i="3"/>
  <c r="BL235" i="3"/>
  <c r="BJ235" i="3"/>
  <c r="BM235" i="3" s="1"/>
  <c r="BU238" i="3"/>
  <c r="BE238" i="3"/>
  <c r="BT238" i="3"/>
  <c r="BD238" i="3"/>
  <c r="CF240" i="3"/>
  <c r="CE240" i="3"/>
  <c r="BT241" i="3"/>
  <c r="BI252" i="3"/>
  <c r="BI224" i="3"/>
  <c r="BR250" i="3"/>
  <c r="BU250" i="3"/>
  <c r="BE250" i="3"/>
  <c r="BQ224" i="3"/>
  <c r="BC225" i="3"/>
  <c r="BS225" i="3" s="1"/>
  <c r="BB225" i="3"/>
  <c r="BL227" i="3"/>
  <c r="CE228" i="3"/>
  <c r="BC235" i="3"/>
  <c r="BS235" i="3" s="1"/>
  <c r="BB235" i="3"/>
  <c r="BS236" i="3"/>
  <c r="BQ236" i="3"/>
  <c r="BQ244" i="3"/>
  <c r="BU255" i="3"/>
  <c r="BE255" i="3"/>
  <c r="BT255" i="3"/>
  <c r="BD255" i="3"/>
  <c r="BR255" i="3"/>
  <c r="CE258" i="3"/>
  <c r="CF252" i="3"/>
  <c r="CE252" i="3"/>
  <c r="BL254" i="3"/>
  <c r="BU257" i="3"/>
  <c r="BE257" i="3"/>
  <c r="BT257" i="3"/>
  <c r="BD257" i="3"/>
  <c r="CE259" i="3"/>
  <c r="BC227" i="3"/>
  <c r="BS227" i="3" s="1"/>
  <c r="BB227" i="3"/>
  <c r="BQ235" i="3"/>
  <c r="BC254" i="3"/>
  <c r="BS254" i="3" s="1"/>
  <c r="BB254" i="3"/>
  <c r="BS255" i="3"/>
  <c r="BQ255" i="3"/>
  <c r="BB236" i="3"/>
  <c r="BB245" i="3"/>
  <c r="BB255" i="3"/>
  <c r="BQ260" i="3"/>
  <c r="BU181" i="3"/>
  <c r="BE181" i="3"/>
  <c r="BT181" i="3"/>
  <c r="BD181" i="3"/>
  <c r="BR181" i="3"/>
  <c r="BF186" i="3"/>
  <c r="BG186" i="3" s="1"/>
  <c r="CE188" i="3"/>
  <c r="BQ191" i="3"/>
  <c r="BC212" i="3"/>
  <c r="BB212" i="3"/>
  <c r="BL217" i="3"/>
  <c r="BB183" i="3"/>
  <c r="BC185" i="3"/>
  <c r="BF191" i="3"/>
  <c r="BG191" i="3" s="1"/>
  <c r="BL193" i="3"/>
  <c r="BQ194" i="3"/>
  <c r="BS211" i="3"/>
  <c r="BQ211" i="3"/>
  <c r="BI215" i="3"/>
  <c r="CE217" i="3"/>
  <c r="BC218" i="3"/>
  <c r="BS218" i="3" s="1"/>
  <c r="BB218" i="3"/>
  <c r="BL218" i="3"/>
  <c r="BS203" i="3"/>
  <c r="BQ203" i="3"/>
  <c r="BQ180" i="3"/>
  <c r="BB181" i="3"/>
  <c r="BJ186" i="3"/>
  <c r="BM186" i="3" s="1"/>
  <c r="BC188" i="3"/>
  <c r="BS188" i="3" s="1"/>
  <c r="BU194" i="3"/>
  <c r="BE194" i="3"/>
  <c r="BT194" i="3"/>
  <c r="BD194" i="3"/>
  <c r="CE197" i="3"/>
  <c r="BD198" i="3"/>
  <c r="BC200" i="3"/>
  <c r="BB200" i="3"/>
  <c r="BL200" i="3"/>
  <c r="BT211" i="3"/>
  <c r="BD211" i="3"/>
  <c r="BR211" i="3"/>
  <c r="BI216" i="3"/>
  <c r="BT216" i="3"/>
  <c r="BC217" i="3"/>
  <c r="BS217" i="3" s="1"/>
  <c r="BQ218" i="3"/>
  <c r="CE209" i="3"/>
  <c r="CE207" i="3"/>
  <c r="BI183" i="3"/>
  <c r="BR183" i="3"/>
  <c r="BU189" i="3"/>
  <c r="BC191" i="3"/>
  <c r="BS191" i="3" s="1"/>
  <c r="BB191" i="3"/>
  <c r="BL191" i="3"/>
  <c r="BU196" i="3"/>
  <c r="BE196" i="3"/>
  <c r="BT196" i="3"/>
  <c r="BD196" i="3"/>
  <c r="BR196" i="3"/>
  <c r="BI198" i="3"/>
  <c r="BF198" i="3"/>
  <c r="BG198" i="3" s="1"/>
  <c r="BE198" i="3"/>
  <c r="BR198" i="3"/>
  <c r="BT203" i="3"/>
  <c r="BD203" i="3"/>
  <c r="BR203" i="3"/>
  <c r="BI208" i="3"/>
  <c r="BS192" i="3"/>
  <c r="BQ192" i="3"/>
  <c r="BI197" i="3"/>
  <c r="BC210" i="3"/>
  <c r="BS210" i="3" s="1"/>
  <c r="BB210" i="3"/>
  <c r="BL210" i="3"/>
  <c r="BU214" i="3"/>
  <c r="BE214" i="3"/>
  <c r="BT214" i="3"/>
  <c r="BD214" i="3"/>
  <c r="BT183" i="3"/>
  <c r="BB186" i="3"/>
  <c r="BC190" i="3"/>
  <c r="BS190" i="3" s="1"/>
  <c r="BT192" i="3"/>
  <c r="BD192" i="3"/>
  <c r="BR192" i="3"/>
  <c r="BT198" i="3"/>
  <c r="BC209" i="3"/>
  <c r="BS209" i="3" s="1"/>
  <c r="BQ210" i="3"/>
  <c r="BU213" i="3"/>
  <c r="BI189" i="3"/>
  <c r="BF189" i="3"/>
  <c r="BG189" i="3" s="1"/>
  <c r="BQ189" i="3"/>
  <c r="BS189" i="3"/>
  <c r="BC193" i="3"/>
  <c r="BS193" i="3" s="1"/>
  <c r="BB193" i="3"/>
  <c r="BS183" i="3"/>
  <c r="BQ183" i="3"/>
  <c r="BU186" i="3"/>
  <c r="BE186" i="3"/>
  <c r="BR186" i="3"/>
  <c r="CE199" i="3"/>
  <c r="CE215" i="3"/>
  <c r="BD180" i="3"/>
  <c r="BU183" i="3"/>
  <c r="CF185" i="3"/>
  <c r="BD186" i="3"/>
  <c r="BT187" i="3"/>
  <c r="BD187" i="3"/>
  <c r="BU198" i="3"/>
  <c r="BC199" i="3"/>
  <c r="BS199" i="3" s="1"/>
  <c r="BS200" i="3"/>
  <c r="BQ200" i="3"/>
  <c r="BF210" i="3"/>
  <c r="BG210" i="3" s="1"/>
  <c r="BL212" i="3"/>
  <c r="BI218" i="3"/>
  <c r="BS198" i="3"/>
  <c r="BS208" i="3"/>
  <c r="BS216" i="3"/>
  <c r="BD213" i="3"/>
  <c r="BT213" i="3"/>
  <c r="BE213" i="3"/>
  <c r="CE178" i="3"/>
  <c r="BU172" i="3"/>
  <c r="BE172" i="3"/>
  <c r="BT172" i="3"/>
  <c r="BD172" i="3"/>
  <c r="BR172" i="3"/>
  <c r="BU179" i="3"/>
  <c r="BR179" i="3"/>
  <c r="BE179" i="3"/>
  <c r="BT179" i="3"/>
  <c r="BD179" i="3"/>
  <c r="CF169" i="3"/>
  <c r="CE169" i="3"/>
  <c r="BT171" i="3"/>
  <c r="BD171" i="3"/>
  <c r="BE171" i="3"/>
  <c r="BU171" i="3"/>
  <c r="BR171" i="3"/>
  <c r="BT170" i="3"/>
  <c r="BD170" i="3"/>
  <c r="BR170" i="3"/>
  <c r="BU170" i="3"/>
  <c r="BE170" i="3"/>
  <c r="BU174" i="3"/>
  <c r="BE174" i="3"/>
  <c r="BT174" i="3"/>
  <c r="BD174" i="3"/>
  <c r="BR174" i="3"/>
  <c r="CI177" i="3"/>
  <c r="BQ173" i="3"/>
  <c r="BD177" i="3"/>
  <c r="BT177" i="3"/>
  <c r="BQ172" i="3"/>
  <c r="BR173" i="3"/>
  <c r="BE177" i="3"/>
  <c r="BQ171" i="3"/>
  <c r="BB172" i="3"/>
  <c r="BQ170" i="3"/>
  <c r="BB171" i="3"/>
  <c r="BD173" i="3"/>
  <c r="BT173" i="3"/>
  <c r="BQ179" i="3"/>
  <c r="BB170" i="3"/>
  <c r="BE173" i="3"/>
  <c r="CE175" i="3"/>
  <c r="BB179" i="3"/>
  <c r="BR167" i="3"/>
  <c r="BD167" i="3"/>
  <c r="BT167" i="3"/>
  <c r="BU167" i="3"/>
  <c r="BE167" i="3"/>
  <c r="BQ167" i="3"/>
  <c r="BB167" i="3"/>
  <c r="BR166" i="3"/>
  <c r="BU166" i="3"/>
  <c r="BE166" i="3"/>
  <c r="BT166" i="3"/>
  <c r="BD166" i="3"/>
  <c r="BL166" i="3"/>
  <c r="BQ166" i="3"/>
  <c r="BB166" i="3"/>
  <c r="CE161" i="3"/>
  <c r="BU158" i="3"/>
  <c r="BE158" i="3"/>
  <c r="BT158" i="3"/>
  <c r="BD158" i="3"/>
  <c r="BR158" i="3"/>
  <c r="BT162" i="3"/>
  <c r="BD162" i="3"/>
  <c r="BU162" i="3"/>
  <c r="BE162" i="3"/>
  <c r="CI162" i="3"/>
  <c r="CH162" i="3"/>
  <c r="BR162" i="3"/>
  <c r="BU157" i="3"/>
  <c r="BE157" i="3"/>
  <c r="BT157" i="3"/>
  <c r="BD157" i="3"/>
  <c r="BR157" i="3"/>
  <c r="BR164" i="3"/>
  <c r="BU164" i="3"/>
  <c r="BE164" i="3"/>
  <c r="BT164" i="3"/>
  <c r="BD164" i="3"/>
  <c r="BU160" i="3"/>
  <c r="BE160" i="3"/>
  <c r="BT160" i="3"/>
  <c r="BD160" i="3"/>
  <c r="BR160" i="3"/>
  <c r="BL164" i="3"/>
  <c r="BQ160" i="3"/>
  <c r="BD163" i="3"/>
  <c r="BT163" i="3"/>
  <c r="BB158" i="3"/>
  <c r="BQ158" i="3"/>
  <c r="BB157" i="3"/>
  <c r="BJ157" i="3"/>
  <c r="BM157" i="3" s="1"/>
  <c r="BF162" i="3"/>
  <c r="BG162" i="3" s="1"/>
  <c r="BU163" i="3"/>
  <c r="BE163" i="3"/>
  <c r="BB164" i="3"/>
  <c r="BR163" i="3"/>
  <c r="AE153" i="3"/>
  <c r="BC153" i="3"/>
  <c r="BD153" i="3" s="1"/>
  <c r="BB152" i="3"/>
  <c r="CE152" i="3" s="1"/>
  <c r="BC151" i="3"/>
  <c r="BU151" i="3" s="1"/>
  <c r="CE150" i="3"/>
  <c r="AE150" i="3"/>
  <c r="AT150" i="3"/>
  <c r="BC150" i="3"/>
  <c r="BU150" i="3" s="1"/>
  <c r="BR149" i="3"/>
  <c r="BS149" i="3"/>
  <c r="I149" i="3"/>
  <c r="BB149" i="3"/>
  <c r="BQ151" i="3"/>
  <c r="BB146" i="3"/>
  <c r="CE146" i="3" s="1"/>
  <c r="BB145" i="3"/>
  <c r="CE145" i="3" s="1"/>
  <c r="BS145" i="3"/>
  <c r="BS143" i="3"/>
  <c r="BB143" i="3"/>
  <c r="CE143" i="3" s="1"/>
  <c r="BS141" i="3"/>
  <c r="AT140" i="3"/>
  <c r="BC140" i="3"/>
  <c r="BE140" i="3" s="1"/>
  <c r="BQ143" i="3"/>
  <c r="BQ145" i="3"/>
  <c r="BS142" i="3"/>
  <c r="BS132" i="3"/>
  <c r="BC135" i="3"/>
  <c r="BU135" i="3" s="1"/>
  <c r="BS136" i="3"/>
  <c r="BB132" i="3"/>
  <c r="CE132" i="3" s="1"/>
  <c r="AE135" i="3"/>
  <c r="I131" i="3"/>
  <c r="BB131" i="3"/>
  <c r="CE131" i="3" s="1"/>
  <c r="BB130" i="3"/>
  <c r="CE130" i="3" s="1"/>
  <c r="BS130" i="3"/>
  <c r="BB123" i="3"/>
  <c r="CE123" i="3" s="1"/>
  <c r="I123" i="3"/>
  <c r="BS122" i="3"/>
  <c r="BR122" i="3"/>
  <c r="I127" i="3"/>
  <c r="I135" i="3"/>
  <c r="I150" i="3"/>
  <c r="I142" i="3"/>
  <c r="I141" i="3"/>
  <c r="BB121" i="3"/>
  <c r="CE121" i="3" s="1"/>
  <c r="BS121" i="3"/>
  <c r="I129" i="3"/>
  <c r="BS133" i="3"/>
  <c r="BQ130" i="3"/>
  <c r="BQ132" i="3"/>
  <c r="BQ136" i="3"/>
  <c r="BD121" i="3"/>
  <c r="BR121" i="3"/>
  <c r="BQ124" i="3"/>
  <c r="BT121" i="3"/>
  <c r="BR123" i="3"/>
  <c r="BS126" i="3"/>
  <c r="BS123" i="3"/>
  <c r="BS125" i="3"/>
  <c r="BQ125" i="3"/>
  <c r="CE153" i="3"/>
  <c r="CE151" i="3"/>
  <c r="BU152" i="3"/>
  <c r="BE152" i="3"/>
  <c r="BT152" i="3"/>
  <c r="BD152" i="3"/>
  <c r="BR152" i="3"/>
  <c r="CI155" i="3"/>
  <c r="CH155" i="3"/>
  <c r="BR155" i="3"/>
  <c r="BT155" i="3"/>
  <c r="BD155" i="3"/>
  <c r="BU155" i="3"/>
  <c r="BE155" i="3"/>
  <c r="BS152" i="3"/>
  <c r="BQ149" i="3"/>
  <c r="BF155" i="3"/>
  <c r="BG155" i="3" s="1"/>
  <c r="BD149" i="3"/>
  <c r="BT149" i="3"/>
  <c r="BQ155" i="3"/>
  <c r="BE149" i="3"/>
  <c r="BB155" i="3"/>
  <c r="BU143" i="3"/>
  <c r="BE143" i="3"/>
  <c r="BT143" i="3"/>
  <c r="BD143" i="3"/>
  <c r="BR143" i="3"/>
  <c r="BU142" i="3"/>
  <c r="BE142" i="3"/>
  <c r="BT142" i="3"/>
  <c r="BD142" i="3"/>
  <c r="BR142" i="3"/>
  <c r="BU141" i="3"/>
  <c r="BE141" i="3"/>
  <c r="BT141" i="3"/>
  <c r="BD141" i="3"/>
  <c r="BR141" i="3"/>
  <c r="CF148" i="3"/>
  <c r="CE148" i="3"/>
  <c r="BQ141" i="3"/>
  <c r="BB142" i="3"/>
  <c r="BD145" i="3"/>
  <c r="BT145" i="3"/>
  <c r="BE146" i="3"/>
  <c r="BU146" i="3"/>
  <c r="BF148" i="3"/>
  <c r="BG148" i="3" s="1"/>
  <c r="BB141" i="3"/>
  <c r="BE145" i="3"/>
  <c r="BU145" i="3"/>
  <c r="BD146" i="3"/>
  <c r="BT146" i="3"/>
  <c r="BR146" i="3"/>
  <c r="CE140" i="3"/>
  <c r="CF139" i="3"/>
  <c r="CE139" i="3"/>
  <c r="BU133" i="3"/>
  <c r="BE133" i="3"/>
  <c r="BT133" i="3"/>
  <c r="BD133" i="3"/>
  <c r="BR133" i="3"/>
  <c r="BR137" i="3"/>
  <c r="BU137" i="3"/>
  <c r="BE137" i="3"/>
  <c r="BT137" i="3"/>
  <c r="BD137" i="3"/>
  <c r="BU136" i="3"/>
  <c r="BE136" i="3"/>
  <c r="BT136" i="3"/>
  <c r="BD136" i="3"/>
  <c r="BR136" i="3"/>
  <c r="CE135" i="3"/>
  <c r="BQ135" i="3"/>
  <c r="BB136" i="3"/>
  <c r="BJ136" i="3"/>
  <c r="BM136" i="3" s="1"/>
  <c r="BS137" i="3"/>
  <c r="BQ133" i="3"/>
  <c r="BF140" i="3"/>
  <c r="BG140" i="3" s="1"/>
  <c r="AE140" i="3" s="1"/>
  <c r="BB133" i="3"/>
  <c r="BR132" i="3"/>
  <c r="BD132" i="3"/>
  <c r="BT132" i="3"/>
  <c r="BU132" i="3"/>
  <c r="BE132" i="3"/>
  <c r="BR130" i="3"/>
  <c r="BU130" i="3"/>
  <c r="BE130" i="3"/>
  <c r="BT130" i="3"/>
  <c r="BD130" i="3"/>
  <c r="BU126" i="3"/>
  <c r="BE126" i="3"/>
  <c r="BT126" i="3"/>
  <c r="BD126" i="3"/>
  <c r="BR126" i="3"/>
  <c r="BU129" i="3"/>
  <c r="BE129" i="3"/>
  <c r="BT129" i="3"/>
  <c r="BD129" i="3"/>
  <c r="CI129" i="3"/>
  <c r="CH129" i="3"/>
  <c r="BR129" i="3"/>
  <c r="BU127" i="3"/>
  <c r="BE127" i="3"/>
  <c r="BT127" i="3"/>
  <c r="BD127" i="3"/>
  <c r="BR127" i="3"/>
  <c r="BQ127" i="3"/>
  <c r="BB129" i="3"/>
  <c r="BD131" i="3"/>
  <c r="BT131" i="3"/>
  <c r="BQ126" i="3"/>
  <c r="BB127" i="3"/>
  <c r="BJ127" i="3"/>
  <c r="BE131" i="3"/>
  <c r="BU131" i="3"/>
  <c r="BF132" i="3"/>
  <c r="BG132" i="3" s="1"/>
  <c r="BB126" i="3"/>
  <c r="BJ126" i="3"/>
  <c r="BM126" i="3" s="1"/>
  <c r="BR131" i="3"/>
  <c r="BB118" i="3"/>
  <c r="CE118" i="3" s="1"/>
  <c r="BS117" i="3"/>
  <c r="BR115" i="3"/>
  <c r="BT115" i="3"/>
  <c r="BB115" i="3"/>
  <c r="CE115" i="3" s="1"/>
  <c r="BB114" i="3"/>
  <c r="CE114" i="3" s="1"/>
  <c r="I114" i="3"/>
  <c r="BS114" i="3"/>
  <c r="BB113" i="3"/>
  <c r="I111" i="3"/>
  <c r="BS111" i="3"/>
  <c r="AE110" i="3"/>
  <c r="BC110" i="3"/>
  <c r="BS110" i="3" s="1"/>
  <c r="I109" i="3"/>
  <c r="BS115" i="3"/>
  <c r="BQ114" i="3"/>
  <c r="BD115" i="3"/>
  <c r="BS113" i="3"/>
  <c r="BQ117" i="3"/>
  <c r="BB104" i="3"/>
  <c r="CE104" i="3" s="1"/>
  <c r="BS104" i="3"/>
  <c r="I104" i="3"/>
  <c r="I103" i="3"/>
  <c r="BC103" i="3"/>
  <c r="BU103" i="3" s="1"/>
  <c r="AE103" i="3"/>
  <c r="BS102" i="3"/>
  <c r="AE101" i="3"/>
  <c r="BS105" i="3"/>
  <c r="BQ102" i="3"/>
  <c r="BS106" i="3"/>
  <c r="BS98" i="3"/>
  <c r="BC97" i="3"/>
  <c r="BE97" i="3" s="1"/>
  <c r="I98" i="3"/>
  <c r="I97" i="3"/>
  <c r="BB96" i="3"/>
  <c r="AT94" i="3"/>
  <c r="BE93" i="3"/>
  <c r="BD93" i="3"/>
  <c r="BU93" i="3"/>
  <c r="I96" i="3"/>
  <c r="BS99" i="3"/>
  <c r="BT93" i="3"/>
  <c r="BR93" i="3"/>
  <c r="CE94" i="3"/>
  <c r="CE95" i="3"/>
  <c r="BD98" i="3"/>
  <c r="BT98" i="3"/>
  <c r="BE98" i="3"/>
  <c r="BU98" i="3"/>
  <c r="BR98" i="3"/>
  <c r="BE92" i="3"/>
  <c r="BU92" i="3"/>
  <c r="BT92" i="3"/>
  <c r="BR92" i="3"/>
  <c r="BD92" i="3"/>
  <c r="CE97" i="3"/>
  <c r="BR96" i="3"/>
  <c r="BD96" i="3"/>
  <c r="BT96" i="3"/>
  <c r="BE96" i="3"/>
  <c r="BU96" i="3"/>
  <c r="BR99" i="3"/>
  <c r="BI98" i="3"/>
  <c r="BF95" i="3"/>
  <c r="BG95" i="3" s="1"/>
  <c r="AE95" i="3" s="1"/>
  <c r="BS93" i="3"/>
  <c r="BC94" i="3"/>
  <c r="BS94" i="3" s="1"/>
  <c r="BC95" i="3"/>
  <c r="BS95" i="3" s="1"/>
  <c r="BS96" i="3"/>
  <c r="BU99" i="3"/>
  <c r="BE99" i="3"/>
  <c r="BT99" i="3"/>
  <c r="BB89" i="3"/>
  <c r="CE89" i="3" s="1"/>
  <c r="I88" i="3"/>
  <c r="I87" i="3"/>
  <c r="AT87" i="3"/>
  <c r="BC87" i="3"/>
  <c r="BS87" i="3" s="1"/>
  <c r="BU86" i="3"/>
  <c r="BS86" i="3"/>
  <c r="BB86" i="3"/>
  <c r="CE86" i="3" s="1"/>
  <c r="BS85" i="3"/>
  <c r="BB85" i="3"/>
  <c r="CE85" i="3" s="1"/>
  <c r="BR125" i="3"/>
  <c r="BD125" i="3"/>
  <c r="BT125" i="3"/>
  <c r="BU125" i="3"/>
  <c r="BE125" i="3"/>
  <c r="CE124" i="3"/>
  <c r="BD123" i="3"/>
  <c r="BT123" i="3"/>
  <c r="BF125" i="3"/>
  <c r="BG125" i="3" s="1"/>
  <c r="BD122" i="3"/>
  <c r="BT122" i="3"/>
  <c r="BE123" i="3"/>
  <c r="BF124" i="3"/>
  <c r="BG124" i="3" s="1"/>
  <c r="AE124" i="3" s="1"/>
  <c r="BE122" i="3"/>
  <c r="BB125" i="3"/>
  <c r="CF120" i="3"/>
  <c r="CE120" i="3"/>
  <c r="BR118" i="3"/>
  <c r="BU118" i="3"/>
  <c r="BE118" i="3"/>
  <c r="BT118" i="3"/>
  <c r="BD118" i="3"/>
  <c r="BU117" i="3"/>
  <c r="BE117" i="3"/>
  <c r="BT117" i="3"/>
  <c r="BD117" i="3"/>
  <c r="BR117" i="3"/>
  <c r="BB117" i="3"/>
  <c r="BE121" i="3"/>
  <c r="BU121" i="3"/>
  <c r="BQ121" i="3"/>
  <c r="BR113" i="3"/>
  <c r="BU113" i="3"/>
  <c r="BE113" i="3"/>
  <c r="BT113" i="3"/>
  <c r="BD113" i="3"/>
  <c r="BU112" i="3"/>
  <c r="BE112" i="3"/>
  <c r="BT112" i="3"/>
  <c r="BD112" i="3"/>
  <c r="BR112" i="3"/>
  <c r="BB112" i="3"/>
  <c r="BJ112" i="3"/>
  <c r="BM112" i="3" s="1"/>
  <c r="BD114" i="3"/>
  <c r="BT114" i="3"/>
  <c r="BE115" i="3"/>
  <c r="BU115" i="3"/>
  <c r="BS112" i="3"/>
  <c r="BE114" i="3"/>
  <c r="BU114" i="3"/>
  <c r="BR114" i="3"/>
  <c r="CE110" i="3"/>
  <c r="BR109" i="3"/>
  <c r="BU109" i="3"/>
  <c r="BE109" i="3"/>
  <c r="BT109" i="3"/>
  <c r="BD109" i="3"/>
  <c r="BU108" i="3"/>
  <c r="BE108" i="3"/>
  <c r="BT108" i="3"/>
  <c r="BD108" i="3"/>
  <c r="BR108" i="3"/>
  <c r="BR111" i="3"/>
  <c r="BD111" i="3"/>
  <c r="BT111" i="3"/>
  <c r="BU111" i="3"/>
  <c r="BE111" i="3"/>
  <c r="BB108" i="3"/>
  <c r="BS109" i="3"/>
  <c r="BQ111" i="3"/>
  <c r="BB111" i="3"/>
  <c r="BR106" i="3"/>
  <c r="BU106" i="3"/>
  <c r="BE106" i="3"/>
  <c r="BT106" i="3"/>
  <c r="BD106" i="3"/>
  <c r="CE103" i="3"/>
  <c r="BU104" i="3"/>
  <c r="BE104" i="3"/>
  <c r="BT104" i="3"/>
  <c r="BD104" i="3"/>
  <c r="BR104" i="3"/>
  <c r="BD105" i="3"/>
  <c r="BT105" i="3"/>
  <c r="BE105" i="3"/>
  <c r="BU105" i="3"/>
  <c r="BB106" i="3"/>
  <c r="BR105" i="3"/>
  <c r="BT100" i="3"/>
  <c r="BU100" i="3"/>
  <c r="BE100" i="3"/>
  <c r="CI100" i="3"/>
  <c r="BD100" i="3"/>
  <c r="CH100" i="3"/>
  <c r="BR100" i="3"/>
  <c r="BR102" i="3"/>
  <c r="BU102" i="3"/>
  <c r="BE102" i="3"/>
  <c r="BT102" i="3"/>
  <c r="BD102" i="3"/>
  <c r="CE101" i="3"/>
  <c r="BB100" i="3"/>
  <c r="BC101" i="3"/>
  <c r="BS101" i="3" s="1"/>
  <c r="BL102" i="3"/>
  <c r="BS100" i="3"/>
  <c r="BB102" i="3"/>
  <c r="BS84" i="3"/>
  <c r="BR86" i="3"/>
  <c r="BS88" i="3"/>
  <c r="BQ84" i="3"/>
  <c r="BB81" i="3"/>
  <c r="CE81" i="3" s="1"/>
  <c r="I79" i="3"/>
  <c r="I78" i="3"/>
  <c r="AE77" i="3"/>
  <c r="I77" i="3"/>
  <c r="BU76" i="3"/>
  <c r="BR76" i="3"/>
  <c r="BD76" i="3"/>
  <c r="AT75" i="3"/>
  <c r="BB74" i="3"/>
  <c r="CE74" i="3" s="1"/>
  <c r="BS76" i="3"/>
  <c r="BT76" i="3"/>
  <c r="BS80" i="3"/>
  <c r="BS74" i="3"/>
  <c r="AT71" i="3"/>
  <c r="BC71" i="3"/>
  <c r="BE71" i="3" s="1"/>
  <c r="BS70" i="3"/>
  <c r="BB70" i="3"/>
  <c r="CE70" i="3" s="1"/>
  <c r="BC68" i="3"/>
  <c r="BU68" i="3" s="1"/>
  <c r="BC67" i="3"/>
  <c r="BT67" i="3" s="1"/>
  <c r="AE67" i="3"/>
  <c r="BC66" i="3"/>
  <c r="BS66" i="3" s="1"/>
  <c r="I66" i="3"/>
  <c r="AE66" i="3"/>
  <c r="BB65" i="3"/>
  <c r="CE65" i="3" s="1"/>
  <c r="BS65" i="3"/>
  <c r="BS69" i="3"/>
  <c r="BQ70" i="3"/>
  <c r="AE59" i="3"/>
  <c r="BB62" i="3"/>
  <c r="CE62" i="3" s="1"/>
  <c r="I59" i="3"/>
  <c r="BC59" i="3"/>
  <c r="BS59" i="3" s="1"/>
  <c r="BB58" i="3"/>
  <c r="CE58" i="3" s="1"/>
  <c r="I58" i="3"/>
  <c r="BS57" i="3"/>
  <c r="I57" i="3"/>
  <c r="AE56" i="3"/>
  <c r="AT56" i="3"/>
  <c r="BS61" i="3"/>
  <c r="BQ57" i="3"/>
  <c r="I19" i="3"/>
  <c r="BC18" i="3"/>
  <c r="BS18" i="3" s="1"/>
  <c r="I18" i="3"/>
  <c r="AT18" i="3"/>
  <c r="BD14" i="3"/>
  <c r="AE12" i="3"/>
  <c r="BU11" i="3"/>
  <c r="BR11" i="3"/>
  <c r="I10" i="3"/>
  <c r="I8" i="3"/>
  <c r="BC7" i="3"/>
  <c r="BU7" i="3" s="1"/>
  <c r="BB6" i="3"/>
  <c r="CE6" i="3" s="1"/>
  <c r="I6" i="3"/>
  <c r="BB5" i="3"/>
  <c r="CE5" i="3" s="1"/>
  <c r="BB27" i="3"/>
  <c r="CE27" i="3" s="1"/>
  <c r="BC26" i="3"/>
  <c r="BS26" i="3" s="1"/>
  <c r="AE26" i="3"/>
  <c r="AT26" i="3"/>
  <c r="AT24" i="3"/>
  <c r="I24" i="3"/>
  <c r="AE24" i="3"/>
  <c r="AE36" i="3"/>
  <c r="AT36" i="3"/>
  <c r="BB35" i="3"/>
  <c r="CE35" i="3" s="1"/>
  <c r="I31" i="3"/>
  <c r="BB31" i="3"/>
  <c r="CE31" i="3" s="1"/>
  <c r="I30" i="3"/>
  <c r="BT45" i="3"/>
  <c r="BU45" i="3"/>
  <c r="BB45" i="3"/>
  <c r="BS43" i="3"/>
  <c r="I43" i="3"/>
  <c r="BB42" i="3"/>
  <c r="I41" i="3"/>
  <c r="AE41" i="3"/>
  <c r="BT39" i="3"/>
  <c r="BE39" i="3"/>
  <c r="BU39" i="3"/>
  <c r="BR39" i="3"/>
  <c r="I54" i="3"/>
  <c r="AH5" i="2"/>
  <c r="R8" i="2"/>
  <c r="V6" i="2"/>
  <c r="R4" i="2"/>
  <c r="AF6" i="2"/>
  <c r="BC50" i="3"/>
  <c r="BS50" i="3" s="1"/>
  <c r="AT6" i="2"/>
  <c r="AJ4" i="2"/>
  <c r="T7" i="2"/>
  <c r="Z4" i="2"/>
  <c r="P5" i="2"/>
  <c r="AD7" i="2"/>
  <c r="AE50" i="3"/>
  <c r="X5" i="2"/>
  <c r="AL7" i="2"/>
  <c r="M6" i="2"/>
  <c r="BT49" i="3"/>
  <c r="BS49" i="3"/>
  <c r="BB49" i="3"/>
  <c r="AK46" i="2"/>
  <c r="AH9" i="2"/>
  <c r="Y16" i="2"/>
  <c r="AE22" i="2"/>
  <c r="AT32" i="2"/>
  <c r="S4" i="2"/>
  <c r="AC4" i="2"/>
  <c r="AK4" i="2"/>
  <c r="Q5" i="2"/>
  <c r="Y5" i="2"/>
  <c r="AI5" i="2"/>
  <c r="N6" i="2"/>
  <c r="W6" i="2"/>
  <c r="AG6" i="2"/>
  <c r="L7" i="2"/>
  <c r="U7" i="2"/>
  <c r="AE7" i="2"/>
  <c r="AM7" i="2"/>
  <c r="S8" i="2"/>
  <c r="AD8" i="2"/>
  <c r="N9" i="2"/>
  <c r="AT9" i="2"/>
  <c r="AF10" i="2"/>
  <c r="AD11" i="2"/>
  <c r="AJ12" i="2"/>
  <c r="M14" i="2"/>
  <c r="T15" i="2"/>
  <c r="Z16" i="2"/>
  <c r="AH17" i="2"/>
  <c r="AT18" i="2"/>
  <c r="R20" i="2"/>
  <c r="X21" i="2"/>
  <c r="AF22" i="2"/>
  <c r="M24" i="2"/>
  <c r="Y25" i="2"/>
  <c r="L28" i="2"/>
  <c r="R34" i="2"/>
  <c r="V53" i="2"/>
  <c r="AE10" i="2"/>
  <c r="AG17" i="2"/>
  <c r="AI27" i="2"/>
  <c r="R5" i="2"/>
  <c r="Z5" i="2"/>
  <c r="AJ5" i="2"/>
  <c r="P6" i="2"/>
  <c r="X6" i="2"/>
  <c r="AH6" i="2"/>
  <c r="M7" i="2"/>
  <c r="V7" i="2"/>
  <c r="AF7" i="2"/>
  <c r="AT7" i="2"/>
  <c r="T8" i="2"/>
  <c r="AE8" i="2"/>
  <c r="P9" i="2"/>
  <c r="L10" i="2"/>
  <c r="AL10" i="2"/>
  <c r="AK11" i="2"/>
  <c r="N13" i="2"/>
  <c r="U14" i="2"/>
  <c r="AC15" i="2"/>
  <c r="AI16" i="2"/>
  <c r="L18" i="2"/>
  <c r="S19" i="2"/>
  <c r="Y20" i="2"/>
  <c r="AG21" i="2"/>
  <c r="AM22" i="2"/>
  <c r="V24" i="2"/>
  <c r="AI25" i="2"/>
  <c r="R29" i="2"/>
  <c r="X35" i="2"/>
  <c r="AH59" i="2"/>
  <c r="Z8" i="2"/>
  <c r="AI12" i="2"/>
  <c r="Q20" i="2"/>
  <c r="W25" i="2"/>
  <c r="L4" i="2"/>
  <c r="U4" i="2"/>
  <c r="AE4" i="2"/>
  <c r="AM4" i="2"/>
  <c r="S5" i="2"/>
  <c r="AC5" i="2"/>
  <c r="AK5" i="2"/>
  <c r="Q6" i="2"/>
  <c r="Y6" i="2"/>
  <c r="AI6" i="2"/>
  <c r="N7" i="2"/>
  <c r="W7" i="2"/>
  <c r="AG7" i="2"/>
  <c r="L8" i="2"/>
  <c r="U8" i="2"/>
  <c r="AG8" i="2"/>
  <c r="V9" i="2"/>
  <c r="M10" i="2"/>
  <c r="AM10" i="2"/>
  <c r="AL11" i="2"/>
  <c r="P13" i="2"/>
  <c r="V14" i="2"/>
  <c r="AD15" i="2"/>
  <c r="AJ16" i="2"/>
  <c r="M18" i="2"/>
  <c r="T19" i="2"/>
  <c r="Z20" i="2"/>
  <c r="AH21" i="2"/>
  <c r="AT22" i="2"/>
  <c r="W24" i="2"/>
  <c r="AJ25" i="2"/>
  <c r="T29" i="2"/>
  <c r="AF36" i="2"/>
  <c r="BB48" i="3"/>
  <c r="AC11" i="2"/>
  <c r="AM18" i="2"/>
  <c r="L24" i="2"/>
  <c r="AL4" i="2"/>
  <c r="M4" i="2"/>
  <c r="V4" i="2"/>
  <c r="AF4" i="2"/>
  <c r="AT4" i="2"/>
  <c r="T5" i="2"/>
  <c r="AD5" i="2"/>
  <c r="AL5" i="2"/>
  <c r="R6" i="2"/>
  <c r="Z6" i="2"/>
  <c r="AJ6" i="2"/>
  <c r="P7" i="2"/>
  <c r="X7" i="2"/>
  <c r="AH7" i="2"/>
  <c r="M8" i="2"/>
  <c r="V8" i="2"/>
  <c r="AH8" i="2"/>
  <c r="W9" i="2"/>
  <c r="T10" i="2"/>
  <c r="AT10" i="2"/>
  <c r="Q12" i="2"/>
  <c r="W13" i="2"/>
  <c r="AE14" i="2"/>
  <c r="AK15" i="2"/>
  <c r="N17" i="2"/>
  <c r="U18" i="2"/>
  <c r="AC19" i="2"/>
  <c r="AI20" i="2"/>
  <c r="L22" i="2"/>
  <c r="T23" i="2"/>
  <c r="AG24" i="2"/>
  <c r="P26" i="2"/>
  <c r="X30" i="2"/>
  <c r="U38" i="2"/>
  <c r="BC48" i="3"/>
  <c r="BS48" i="3" s="1"/>
  <c r="M9" i="2"/>
  <c r="L14" i="2"/>
  <c r="W21" i="2"/>
  <c r="R50" i="2"/>
  <c r="N4" i="2"/>
  <c r="W4" i="2"/>
  <c r="AG4" i="2"/>
  <c r="L5" i="2"/>
  <c r="U5" i="2"/>
  <c r="AE5" i="2"/>
  <c r="AM5" i="2"/>
  <c r="S6" i="2"/>
  <c r="AC6" i="2"/>
  <c r="AK6" i="2"/>
  <c r="Q7" i="2"/>
  <c r="Y7" i="2"/>
  <c r="AI7" i="2"/>
  <c r="N8" i="2"/>
  <c r="W8" i="2"/>
  <c r="AI8" i="2"/>
  <c r="X9" i="2"/>
  <c r="U10" i="2"/>
  <c r="R11" i="2"/>
  <c r="R12" i="2"/>
  <c r="X13" i="2"/>
  <c r="AF14" i="2"/>
  <c r="AL15" i="2"/>
  <c r="P17" i="2"/>
  <c r="V18" i="2"/>
  <c r="AD19" i="2"/>
  <c r="AJ20" i="2"/>
  <c r="M22" i="2"/>
  <c r="V23" i="2"/>
  <c r="AH24" i="2"/>
  <c r="Q26" i="2"/>
  <c r="Z30" i="2"/>
  <c r="AI40" i="2"/>
  <c r="S15" i="2"/>
  <c r="T4" i="2"/>
  <c r="P4" i="2"/>
  <c r="X4" i="2"/>
  <c r="AH4" i="2"/>
  <c r="M5" i="2"/>
  <c r="V5" i="2"/>
  <c r="AF5" i="2"/>
  <c r="AT5" i="2"/>
  <c r="T6" i="2"/>
  <c r="AD6" i="2"/>
  <c r="AL6" i="2"/>
  <c r="R7" i="2"/>
  <c r="Z7" i="2"/>
  <c r="AJ7" i="2"/>
  <c r="P8" i="2"/>
  <c r="X8" i="2"/>
  <c r="AJ8" i="2"/>
  <c r="AF9" i="2"/>
  <c r="V10" i="2"/>
  <c r="S11" i="2"/>
  <c r="Y12" i="2"/>
  <c r="AG13" i="2"/>
  <c r="AM14" i="2"/>
  <c r="Q16" i="2"/>
  <c r="W17" i="2"/>
  <c r="AE18" i="2"/>
  <c r="AK19" i="2"/>
  <c r="N21" i="2"/>
  <c r="U22" i="2"/>
  <c r="AF23" i="2"/>
  <c r="M25" i="2"/>
  <c r="AH26" i="2"/>
  <c r="AF31" i="2"/>
  <c r="AD43" i="2"/>
  <c r="AD4" i="2"/>
  <c r="Q4" i="2"/>
  <c r="Y4" i="2"/>
  <c r="AI4" i="2"/>
  <c r="N5" i="2"/>
  <c r="W5" i="2"/>
  <c r="AG5" i="2"/>
  <c r="L6" i="2"/>
  <c r="U6" i="2"/>
  <c r="AE6" i="2"/>
  <c r="AM6" i="2"/>
  <c r="S7" i="2"/>
  <c r="AC7" i="2"/>
  <c r="AK7" i="2"/>
  <c r="Q8" i="2"/>
  <c r="Y8" i="2"/>
  <c r="AM8" i="2"/>
  <c r="AG9" i="2"/>
  <c r="AD10" i="2"/>
  <c r="T11" i="2"/>
  <c r="Z12" i="2"/>
  <c r="AH13" i="2"/>
  <c r="AT14" i="2"/>
  <c r="R16" i="2"/>
  <c r="X17" i="2"/>
  <c r="AF18" i="2"/>
  <c r="AL19" i="2"/>
  <c r="P21" i="2"/>
  <c r="V22" i="2"/>
  <c r="AG23" i="2"/>
  <c r="N25" i="2"/>
  <c r="AI26" i="2"/>
  <c r="AH31" i="2"/>
  <c r="I84" i="3"/>
  <c r="BU91" i="3"/>
  <c r="BE91" i="3"/>
  <c r="BT91" i="3"/>
  <c r="BD91" i="3"/>
  <c r="CH91" i="3"/>
  <c r="BR91" i="3"/>
  <c r="N56" i="2"/>
  <c r="M52" i="2"/>
  <c r="AG48" i="2"/>
  <c r="V45" i="2"/>
  <c r="AD42" i="2"/>
  <c r="AM39" i="2"/>
  <c r="AF37" i="2"/>
  <c r="T36" i="2"/>
  <c r="M35" i="2"/>
  <c r="AJ33" i="2"/>
  <c r="AD32" i="2"/>
  <c r="V31" i="2"/>
  <c r="P30" i="2"/>
  <c r="AG28" i="2"/>
  <c r="Y27" i="2"/>
  <c r="Y26" i="2"/>
  <c r="L26" i="2"/>
  <c r="AF25" i="2"/>
  <c r="U25" i="2"/>
  <c r="AT24" i="2"/>
  <c r="AE24" i="2"/>
  <c r="T24" i="2"/>
  <c r="AL23" i="2"/>
  <c r="AC23" i="2"/>
  <c r="R23" i="2"/>
  <c r="AK22" i="2"/>
  <c r="AC22" i="2"/>
  <c r="S22" i="2"/>
  <c r="AM21" i="2"/>
  <c r="AE21" i="2"/>
  <c r="U21" i="2"/>
  <c r="L21" i="2"/>
  <c r="AG20" i="2"/>
  <c r="W20" i="2"/>
  <c r="N20" i="2"/>
  <c r="AI19" i="2"/>
  <c r="Y19" i="2"/>
  <c r="Q19" i="2"/>
  <c r="AK18" i="2"/>
  <c r="AC18" i="2"/>
  <c r="S18" i="2"/>
  <c r="AM17" i="2"/>
  <c r="AE17" i="2"/>
  <c r="U17" i="2"/>
  <c r="L17" i="2"/>
  <c r="AG16" i="2"/>
  <c r="W16" i="2"/>
  <c r="N16" i="2"/>
  <c r="AI15" i="2"/>
  <c r="Y15" i="2"/>
  <c r="Q15" i="2"/>
  <c r="AK14" i="2"/>
  <c r="AC14" i="2"/>
  <c r="S14" i="2"/>
  <c r="AM13" i="2"/>
  <c r="AE13" i="2"/>
  <c r="U13" i="2"/>
  <c r="L13" i="2"/>
  <c r="AG12" i="2"/>
  <c r="W12" i="2"/>
  <c r="N12" i="2"/>
  <c r="AI11" i="2"/>
  <c r="Y11" i="2"/>
  <c r="Q11" i="2"/>
  <c r="AK10" i="2"/>
  <c r="AC10" i="2"/>
  <c r="S10" i="2"/>
  <c r="AM9" i="2"/>
  <c r="AE9" i="2"/>
  <c r="U9" i="2"/>
  <c r="L9" i="2"/>
  <c r="AJ55" i="2"/>
  <c r="AI51" i="2"/>
  <c r="X48" i="2"/>
  <c r="T45" i="2"/>
  <c r="V42" i="2"/>
  <c r="AC39" i="2"/>
  <c r="V37" i="2"/>
  <c r="M36" i="2"/>
  <c r="AJ34" i="2"/>
  <c r="AD33" i="2"/>
  <c r="V32" i="2"/>
  <c r="P31" i="2"/>
  <c r="AL29" i="2"/>
  <c r="AE28" i="2"/>
  <c r="W27" i="2"/>
  <c r="X26" i="2"/>
  <c r="AT25" i="2"/>
  <c r="AE25" i="2"/>
  <c r="T25" i="2"/>
  <c r="AM24" i="2"/>
  <c r="AD24" i="2"/>
  <c r="S24" i="2"/>
  <c r="AK23" i="2"/>
  <c r="Z23" i="2"/>
  <c r="Q23" i="2"/>
  <c r="AJ22" i="2"/>
  <c r="Z22" i="2"/>
  <c r="R22" i="2"/>
  <c r="AL21" i="2"/>
  <c r="AD21" i="2"/>
  <c r="T21" i="2"/>
  <c r="AT20" i="2"/>
  <c r="AF20" i="2"/>
  <c r="V20" i="2"/>
  <c r="M20" i="2"/>
  <c r="AH19" i="2"/>
  <c r="X19" i="2"/>
  <c r="P19" i="2"/>
  <c r="AJ18" i="2"/>
  <c r="Z18" i="2"/>
  <c r="R18" i="2"/>
  <c r="AL17" i="2"/>
  <c r="AD17" i="2"/>
  <c r="T17" i="2"/>
  <c r="AT16" i="2"/>
  <c r="AF16" i="2"/>
  <c r="V16" i="2"/>
  <c r="M16" i="2"/>
  <c r="AH15" i="2"/>
  <c r="X15" i="2"/>
  <c r="P15" i="2"/>
  <c r="AJ14" i="2"/>
  <c r="Z14" i="2"/>
  <c r="R14" i="2"/>
  <c r="AL13" i="2"/>
  <c r="AD13" i="2"/>
  <c r="T13" i="2"/>
  <c r="AT12" i="2"/>
  <c r="AF12" i="2"/>
  <c r="V12" i="2"/>
  <c r="M12" i="2"/>
  <c r="AH11" i="2"/>
  <c r="X11" i="2"/>
  <c r="P11" i="2"/>
  <c r="AJ10" i="2"/>
  <c r="Z10" i="2"/>
  <c r="R10" i="2"/>
  <c r="AL9" i="2"/>
  <c r="AD9" i="2"/>
  <c r="T9" i="2"/>
  <c r="AT8" i="2"/>
  <c r="AF8" i="2"/>
  <c r="AL54" i="2"/>
  <c r="Q51" i="2"/>
  <c r="AJ47" i="2"/>
  <c r="Y44" i="2"/>
  <c r="AI41" i="2"/>
  <c r="U39" i="2"/>
  <c r="S37" i="2"/>
  <c r="AT35" i="2"/>
  <c r="AH34" i="2"/>
  <c r="Z33" i="2"/>
  <c r="T32" i="2"/>
  <c r="M31" i="2"/>
  <c r="AJ29" i="2"/>
  <c r="W28" i="2"/>
  <c r="Q27" i="2"/>
  <c r="W26" i="2"/>
  <c r="AM25" i="2"/>
  <c r="AD25" i="2"/>
  <c r="S25" i="2"/>
  <c r="AL24" i="2"/>
  <c r="AC24" i="2"/>
  <c r="Q24" i="2"/>
  <c r="AJ23" i="2"/>
  <c r="Y23" i="2"/>
  <c r="P23" i="2"/>
  <c r="AI22" i="2"/>
  <c r="Y22" i="2"/>
  <c r="Q22" i="2"/>
  <c r="AK21" i="2"/>
  <c r="AC21" i="2"/>
  <c r="S21" i="2"/>
  <c r="AM20" i="2"/>
  <c r="AE20" i="2"/>
  <c r="U20" i="2"/>
  <c r="L20" i="2"/>
  <c r="AG19" i="2"/>
  <c r="W19" i="2"/>
  <c r="N19" i="2"/>
  <c r="AI18" i="2"/>
  <c r="Y18" i="2"/>
  <c r="Q18" i="2"/>
  <c r="AK17" i="2"/>
  <c r="AC17" i="2"/>
  <c r="S17" i="2"/>
  <c r="AM16" i="2"/>
  <c r="AE16" i="2"/>
  <c r="U16" i="2"/>
  <c r="L16" i="2"/>
  <c r="AG15" i="2"/>
  <c r="W15" i="2"/>
  <c r="N15" i="2"/>
  <c r="AI14" i="2"/>
  <c r="Y14" i="2"/>
  <c r="Q14" i="2"/>
  <c r="AK13" i="2"/>
  <c r="AC13" i="2"/>
  <c r="S13" i="2"/>
  <c r="AM12" i="2"/>
  <c r="AE12" i="2"/>
  <c r="U12" i="2"/>
  <c r="L12" i="2"/>
  <c r="AG11" i="2"/>
  <c r="W11" i="2"/>
  <c r="N11" i="2"/>
  <c r="AI10" i="2"/>
  <c r="Y10" i="2"/>
  <c r="Q10" i="2"/>
  <c r="AK9" i="2"/>
  <c r="AC9" i="2"/>
  <c r="S9" i="2"/>
  <c r="AD54" i="2"/>
  <c r="AL50" i="2"/>
  <c r="AH47" i="2"/>
  <c r="W44" i="2"/>
  <c r="W41" i="2"/>
  <c r="AM38" i="2"/>
  <c r="L37" i="2"/>
  <c r="AH35" i="2"/>
  <c r="Z34" i="2"/>
  <c r="T33" i="2"/>
  <c r="M32" i="2"/>
  <c r="AJ30" i="2"/>
  <c r="AD29" i="2"/>
  <c r="U28" i="2"/>
  <c r="N27" i="2"/>
  <c r="S26" i="2"/>
  <c r="AL25" i="2"/>
  <c r="AC25" i="2"/>
  <c r="R25" i="2"/>
  <c r="AK24" i="2"/>
  <c r="Y24" i="2"/>
  <c r="P24" i="2"/>
  <c r="AI23" i="2"/>
  <c r="X23" i="2"/>
  <c r="N23" i="2"/>
  <c r="AH22" i="2"/>
  <c r="X22" i="2"/>
  <c r="P22" i="2"/>
  <c r="AJ21" i="2"/>
  <c r="Z21" i="2"/>
  <c r="R21" i="2"/>
  <c r="AL20" i="2"/>
  <c r="AD20" i="2"/>
  <c r="T20" i="2"/>
  <c r="AT19" i="2"/>
  <c r="AF19" i="2"/>
  <c r="V19" i="2"/>
  <c r="M19" i="2"/>
  <c r="AH18" i="2"/>
  <c r="X18" i="2"/>
  <c r="P18" i="2"/>
  <c r="AJ17" i="2"/>
  <c r="Z17" i="2"/>
  <c r="R17" i="2"/>
  <c r="AL16" i="2"/>
  <c r="AD16" i="2"/>
  <c r="T16" i="2"/>
  <c r="AT15" i="2"/>
  <c r="AF15" i="2"/>
  <c r="V15" i="2"/>
  <c r="M15" i="2"/>
  <c r="AH14" i="2"/>
  <c r="X14" i="2"/>
  <c r="P14" i="2"/>
  <c r="AJ13" i="2"/>
  <c r="Z13" i="2"/>
  <c r="R13" i="2"/>
  <c r="AL12" i="2"/>
  <c r="AD12" i="2"/>
  <c r="T12" i="2"/>
  <c r="AT11" i="2"/>
  <c r="AF11" i="2"/>
  <c r="V11" i="2"/>
  <c r="M11" i="2"/>
  <c r="AH10" i="2"/>
  <c r="X10" i="2"/>
  <c r="P10" i="2"/>
  <c r="AJ9" i="2"/>
  <c r="Z9" i="2"/>
  <c r="R9" i="2"/>
  <c r="AL8" i="2"/>
  <c r="AG60" i="2"/>
  <c r="AF53" i="2"/>
  <c r="T50" i="2"/>
  <c r="P47" i="2"/>
  <c r="AJ43" i="2"/>
  <c r="Q41" i="2"/>
  <c r="AG38" i="2"/>
  <c r="AL36" i="2"/>
  <c r="AF35" i="2"/>
  <c r="X34" i="2"/>
  <c r="R33" i="2"/>
  <c r="AT31" i="2"/>
  <c r="AH30" i="2"/>
  <c r="Z29" i="2"/>
  <c r="N28" i="2"/>
  <c r="AK26" i="2"/>
  <c r="R26" i="2"/>
  <c r="AK25" i="2"/>
  <c r="Z25" i="2"/>
  <c r="Q25" i="2"/>
  <c r="AI24" i="2"/>
  <c r="X24" i="2"/>
  <c r="N24" i="2"/>
  <c r="AH23" i="2"/>
  <c r="W23" i="2"/>
  <c r="M23" i="2"/>
  <c r="AG22" i="2"/>
  <c r="W22" i="2"/>
  <c r="N22" i="2"/>
  <c r="AI21" i="2"/>
  <c r="Y21" i="2"/>
  <c r="Q21" i="2"/>
  <c r="AK20" i="2"/>
  <c r="AC20" i="2"/>
  <c r="S20" i="2"/>
  <c r="AM19" i="2"/>
  <c r="AE19" i="2"/>
  <c r="U19" i="2"/>
  <c r="L19" i="2"/>
  <c r="AG18" i="2"/>
  <c r="W18" i="2"/>
  <c r="N18" i="2"/>
  <c r="AI17" i="2"/>
  <c r="Y17" i="2"/>
  <c r="Q17" i="2"/>
  <c r="AK16" i="2"/>
  <c r="AC16" i="2"/>
  <c r="S16" i="2"/>
  <c r="AM15" i="2"/>
  <c r="AE15" i="2"/>
  <c r="U15" i="2"/>
  <c r="L15" i="2"/>
  <c r="AG14" i="2"/>
  <c r="W14" i="2"/>
  <c r="N14" i="2"/>
  <c r="AI13" i="2"/>
  <c r="Y13" i="2"/>
  <c r="Q13" i="2"/>
  <c r="AK12" i="2"/>
  <c r="AC12" i="2"/>
  <c r="S12" i="2"/>
  <c r="AM11" i="2"/>
  <c r="AE11" i="2"/>
  <c r="U11" i="2"/>
  <c r="L11" i="2"/>
  <c r="AG10" i="2"/>
  <c r="W10" i="2"/>
  <c r="N10" i="2"/>
  <c r="AI9" i="2"/>
  <c r="Y9" i="2"/>
  <c r="Q9" i="2"/>
  <c r="AK8" i="2"/>
  <c r="AC8" i="2"/>
  <c r="AD57" i="2"/>
  <c r="AH52" i="2"/>
  <c r="AD49" i="2"/>
  <c r="S46" i="2"/>
  <c r="R43" i="2"/>
  <c r="AC40" i="2"/>
  <c r="N38" i="2"/>
  <c r="AD36" i="2"/>
  <c r="V35" i="2"/>
  <c r="P34" i="2"/>
  <c r="AL32" i="2"/>
  <c r="L57" i="2"/>
  <c r="AF52" i="2"/>
  <c r="U49" i="2"/>
  <c r="AT45" i="2"/>
  <c r="AT42" i="2"/>
  <c r="Q40" i="2"/>
  <c r="AH37" i="2"/>
  <c r="V36" i="2"/>
  <c r="P35" i="2"/>
  <c r="AL33" i="2"/>
  <c r="AF32" i="2"/>
  <c r="X31" i="2"/>
  <c r="R30" i="2"/>
  <c r="AM28" i="2"/>
  <c r="AG27" i="2"/>
  <c r="AC26" i="2"/>
  <c r="N26" i="2"/>
  <c r="AG25" i="2"/>
  <c r="V25" i="2"/>
  <c r="L25" i="2"/>
  <c r="AF24" i="2"/>
  <c r="U24" i="2"/>
  <c r="AT23" i="2"/>
  <c r="AD23" i="2"/>
  <c r="S23" i="2"/>
  <c r="AL22" i="2"/>
  <c r="AD22" i="2"/>
  <c r="T22" i="2"/>
  <c r="AT21" i="2"/>
  <c r="AF21" i="2"/>
  <c r="V21" i="2"/>
  <c r="M21" i="2"/>
  <c r="AH20" i="2"/>
  <c r="X20" i="2"/>
  <c r="P20" i="2"/>
  <c r="AJ19" i="2"/>
  <c r="Z19" i="2"/>
  <c r="R19" i="2"/>
  <c r="AL18" i="2"/>
  <c r="AD18" i="2"/>
  <c r="T18" i="2"/>
  <c r="AT17" i="2"/>
  <c r="AF17" i="2"/>
  <c r="V17" i="2"/>
  <c r="M17" i="2"/>
  <c r="AH16" i="2"/>
  <c r="X16" i="2"/>
  <c r="P16" i="2"/>
  <c r="AJ15" i="2"/>
  <c r="Z15" i="2"/>
  <c r="R15" i="2"/>
  <c r="AL14" i="2"/>
  <c r="AD14" i="2"/>
  <c r="T14" i="2"/>
  <c r="AT13" i="2"/>
  <c r="AF13" i="2"/>
  <c r="V13" i="2"/>
  <c r="M13" i="2"/>
  <c r="AH12" i="2"/>
  <c r="X12" i="2"/>
  <c r="P12" i="2"/>
  <c r="AJ11" i="2"/>
  <c r="Z11" i="2"/>
  <c r="BU89" i="3"/>
  <c r="BE89" i="3"/>
  <c r="BT89" i="3"/>
  <c r="BD89" i="3"/>
  <c r="BU85" i="3"/>
  <c r="BE85" i="3"/>
  <c r="BT85" i="3"/>
  <c r="BD85" i="3"/>
  <c r="BR85" i="3"/>
  <c r="CE87" i="3"/>
  <c r="BR88" i="3"/>
  <c r="BU88" i="3"/>
  <c r="BD88" i="3"/>
  <c r="BE88" i="3"/>
  <c r="BT88" i="3"/>
  <c r="BU84" i="3"/>
  <c r="BE84" i="3"/>
  <c r="BT84" i="3"/>
  <c r="BD84" i="3"/>
  <c r="BR84" i="3"/>
  <c r="BB84" i="3"/>
  <c r="BD86" i="3"/>
  <c r="BT86" i="3"/>
  <c r="BE86" i="3"/>
  <c r="BQ88" i="3"/>
  <c r="BB88" i="3"/>
  <c r="CH82" i="3"/>
  <c r="BR82" i="3"/>
  <c r="BU82" i="3"/>
  <c r="BE82" i="3"/>
  <c r="BT82" i="3"/>
  <c r="BD82" i="3"/>
  <c r="BU81" i="3"/>
  <c r="BE81" i="3"/>
  <c r="BT81" i="3"/>
  <c r="BD81" i="3"/>
  <c r="BU80" i="3"/>
  <c r="BE80" i="3"/>
  <c r="BT80" i="3"/>
  <c r="BD80" i="3"/>
  <c r="BR80" i="3"/>
  <c r="CI82" i="3"/>
  <c r="BI83" i="3"/>
  <c r="BF83" i="3"/>
  <c r="BG83" i="3" s="1"/>
  <c r="AE83" i="3" s="1"/>
  <c r="X60" i="2"/>
  <c r="V57" i="2"/>
  <c r="L56" i="2"/>
  <c r="AJ54" i="2"/>
  <c r="AD53" i="2"/>
  <c r="AG52" i="2"/>
  <c r="AJ51" i="2"/>
  <c r="P51" i="2"/>
  <c r="S50" i="2"/>
  <c r="V49" i="2"/>
  <c r="AF48" i="2"/>
  <c r="AI47" i="2"/>
  <c r="AL46" i="2"/>
  <c r="R46" i="2"/>
  <c r="U45" i="2"/>
  <c r="X44" i="2"/>
  <c r="AI43" i="2"/>
  <c r="Q43" i="2"/>
  <c r="AC42" i="2"/>
  <c r="AT41" i="2"/>
  <c r="V41" i="2"/>
  <c r="AH40" i="2"/>
  <c r="P40" i="2"/>
  <c r="Z39" i="2"/>
  <c r="AL38" i="2"/>
  <c r="T38" i="2"/>
  <c r="AG37" i="2"/>
  <c r="U37" i="2"/>
  <c r="AM36" i="2"/>
  <c r="AE36" i="2"/>
  <c r="U36" i="2"/>
  <c r="L36" i="2"/>
  <c r="AG35" i="2"/>
  <c r="W35" i="2"/>
  <c r="N35" i="2"/>
  <c r="AI34" i="2"/>
  <c r="Y34" i="2"/>
  <c r="Q34" i="2"/>
  <c r="AK33" i="2"/>
  <c r="AC33" i="2"/>
  <c r="S33" i="2"/>
  <c r="AM32" i="2"/>
  <c r="AE32" i="2"/>
  <c r="U32" i="2"/>
  <c r="L32" i="2"/>
  <c r="AG31" i="2"/>
  <c r="W31" i="2"/>
  <c r="N31" i="2"/>
  <c r="AI30" i="2"/>
  <c r="Y30" i="2"/>
  <c r="Q30" i="2"/>
  <c r="AK29" i="2"/>
  <c r="AC29" i="2"/>
  <c r="S29" i="2"/>
  <c r="AT28" i="2"/>
  <c r="AF28" i="2"/>
  <c r="V28" i="2"/>
  <c r="M28" i="2"/>
  <c r="AH27" i="2"/>
  <c r="X27" i="2"/>
  <c r="P27" i="2"/>
  <c r="AJ26" i="2"/>
  <c r="Z26" i="2"/>
  <c r="Z59" i="2"/>
  <c r="AM56" i="2"/>
  <c r="AH55" i="2"/>
  <c r="Z54" i="2"/>
  <c r="U53" i="2"/>
  <c r="X52" i="2"/>
  <c r="AH51" i="2"/>
  <c r="AK50" i="2"/>
  <c r="AT49" i="2"/>
  <c r="T49" i="2"/>
  <c r="W48" i="2"/>
  <c r="Z47" i="2"/>
  <c r="AJ46" i="2"/>
  <c r="AM45" i="2"/>
  <c r="M45" i="2"/>
  <c r="Q44" i="2"/>
  <c r="AC43" i="2"/>
  <c r="AM42" i="2"/>
  <c r="U42" i="2"/>
  <c r="AH41" i="2"/>
  <c r="P41" i="2"/>
  <c r="Z40" i="2"/>
  <c r="AL39" i="2"/>
  <c r="T39" i="2"/>
  <c r="AF38" i="2"/>
  <c r="M38" i="2"/>
  <c r="AC37" i="2"/>
  <c r="R37" i="2"/>
  <c r="AK36" i="2"/>
  <c r="AC36" i="2"/>
  <c r="S36" i="2"/>
  <c r="AM35" i="2"/>
  <c r="AE35" i="2"/>
  <c r="U35" i="2"/>
  <c r="L35" i="2"/>
  <c r="AG34" i="2"/>
  <c r="W34" i="2"/>
  <c r="N34" i="2"/>
  <c r="AI33" i="2"/>
  <c r="Y33" i="2"/>
  <c r="Q33" i="2"/>
  <c r="AK32" i="2"/>
  <c r="AC32" i="2"/>
  <c r="S32" i="2"/>
  <c r="AM31" i="2"/>
  <c r="AE31" i="2"/>
  <c r="U31" i="2"/>
  <c r="L31" i="2"/>
  <c r="AG30" i="2"/>
  <c r="W30" i="2"/>
  <c r="N30" i="2"/>
  <c r="AI29" i="2"/>
  <c r="Y29" i="2"/>
  <c r="Q29" i="2"/>
  <c r="AL28" i="2"/>
  <c r="AD28" i="2"/>
  <c r="T28" i="2"/>
  <c r="AT27" i="2"/>
  <c r="AF27" i="2"/>
  <c r="V27" i="2"/>
  <c r="M27" i="2"/>
  <c r="AT58" i="2"/>
  <c r="AG56" i="2"/>
  <c r="Z55" i="2"/>
  <c r="T54" i="2"/>
  <c r="T53" i="2"/>
  <c r="W52" i="2"/>
  <c r="Z51" i="2"/>
  <c r="AJ50" i="2"/>
  <c r="AM49" i="2"/>
  <c r="M49" i="2"/>
  <c r="V48" i="2"/>
  <c r="Y47" i="2"/>
  <c r="AD46" i="2"/>
  <c r="AL45" i="2"/>
  <c r="L45" i="2"/>
  <c r="P44" i="2"/>
  <c r="Z43" i="2"/>
  <c r="AL42" i="2"/>
  <c r="T42" i="2"/>
  <c r="AG41" i="2"/>
  <c r="N41" i="2"/>
  <c r="Y40" i="2"/>
  <c r="AK39" i="2"/>
  <c r="S39" i="2"/>
  <c r="AE38" i="2"/>
  <c r="L38" i="2"/>
  <c r="Z37" i="2"/>
  <c r="Q37" i="2"/>
  <c r="AJ36" i="2"/>
  <c r="Z36" i="2"/>
  <c r="R36" i="2"/>
  <c r="AL35" i="2"/>
  <c r="AD35" i="2"/>
  <c r="T35" i="2"/>
  <c r="AT34" i="2"/>
  <c r="AF34" i="2"/>
  <c r="V34" i="2"/>
  <c r="M34" i="2"/>
  <c r="AH33" i="2"/>
  <c r="X33" i="2"/>
  <c r="P33" i="2"/>
  <c r="AJ32" i="2"/>
  <c r="Z32" i="2"/>
  <c r="R32" i="2"/>
  <c r="AL31" i="2"/>
  <c r="AD31" i="2"/>
  <c r="T31" i="2"/>
  <c r="AT30" i="2"/>
  <c r="AF30" i="2"/>
  <c r="V30" i="2"/>
  <c r="M30" i="2"/>
  <c r="AH29" i="2"/>
  <c r="X29" i="2"/>
  <c r="P29" i="2"/>
  <c r="AK28" i="2"/>
  <c r="AC28" i="2"/>
  <c r="S28" i="2"/>
  <c r="AM27" i="2"/>
  <c r="AE27" i="2"/>
  <c r="U27" i="2"/>
  <c r="L27" i="2"/>
  <c r="AG26" i="2"/>
  <c r="BC79" i="3"/>
  <c r="BS79" i="3" s="1"/>
  <c r="AH58" i="2"/>
  <c r="AE56" i="2"/>
  <c r="X55" i="2"/>
  <c r="R54" i="2"/>
  <c r="M53" i="2"/>
  <c r="V52" i="2"/>
  <c r="Y51" i="2"/>
  <c r="AD50" i="2"/>
  <c r="AL49" i="2"/>
  <c r="L49" i="2"/>
  <c r="P48" i="2"/>
  <c r="X47" i="2"/>
  <c r="AC46" i="2"/>
  <c r="AF45" i="2"/>
  <c r="AI44" i="2"/>
  <c r="N44" i="2"/>
  <c r="Y43" i="2"/>
  <c r="AK42" i="2"/>
  <c r="S42" i="2"/>
  <c r="AF41" i="2"/>
  <c r="M41" i="2"/>
  <c r="X40" i="2"/>
  <c r="AJ39" i="2"/>
  <c r="R39" i="2"/>
  <c r="AD38" i="2"/>
  <c r="AT37" i="2"/>
  <c r="Y37" i="2"/>
  <c r="P37" i="2"/>
  <c r="AI36" i="2"/>
  <c r="Y36" i="2"/>
  <c r="Q36" i="2"/>
  <c r="AK35" i="2"/>
  <c r="AC35" i="2"/>
  <c r="S35" i="2"/>
  <c r="AM34" i="2"/>
  <c r="AE34" i="2"/>
  <c r="U34" i="2"/>
  <c r="L34" i="2"/>
  <c r="AG33" i="2"/>
  <c r="W33" i="2"/>
  <c r="N33" i="2"/>
  <c r="AI32" i="2"/>
  <c r="Y32" i="2"/>
  <c r="Q32" i="2"/>
  <c r="AK31" i="2"/>
  <c r="AC31" i="2"/>
  <c r="S31" i="2"/>
  <c r="AM30" i="2"/>
  <c r="AE30" i="2"/>
  <c r="U30" i="2"/>
  <c r="L30" i="2"/>
  <c r="AG29" i="2"/>
  <c r="W29" i="2"/>
  <c r="N29" i="2"/>
  <c r="AJ28" i="2"/>
  <c r="Z28" i="2"/>
  <c r="R28" i="2"/>
  <c r="AL27" i="2"/>
  <c r="AD27" i="2"/>
  <c r="T27" i="2"/>
  <c r="AT26" i="2"/>
  <c r="AF26" i="2"/>
  <c r="V26" i="2"/>
  <c r="M26" i="2"/>
  <c r="AH25" i="2"/>
  <c r="X25" i="2"/>
  <c r="P25" i="2"/>
  <c r="AJ24" i="2"/>
  <c r="Z24" i="2"/>
  <c r="R24" i="2"/>
  <c r="AM23" i="2"/>
  <c r="AE23" i="2"/>
  <c r="U23" i="2"/>
  <c r="L23" i="2"/>
  <c r="BB79" i="3"/>
  <c r="T64" i="2"/>
  <c r="P58" i="2"/>
  <c r="W56" i="2"/>
  <c r="R55" i="2"/>
  <c r="AT53" i="2"/>
  <c r="L53" i="2"/>
  <c r="P52" i="2"/>
  <c r="X51" i="2"/>
  <c r="AC50" i="2"/>
  <c r="AF49" i="2"/>
  <c r="AT48" i="2"/>
  <c r="N48" i="2"/>
  <c r="R47" i="2"/>
  <c r="Z46" i="2"/>
  <c r="AE45" i="2"/>
  <c r="AH44" i="2"/>
  <c r="AL43" i="2"/>
  <c r="T43" i="2"/>
  <c r="AF42" i="2"/>
  <c r="M42" i="2"/>
  <c r="Y41" i="2"/>
  <c r="AK40" i="2"/>
  <c r="S40" i="2"/>
  <c r="AE39" i="2"/>
  <c r="L39" i="2"/>
  <c r="W38" i="2"/>
  <c r="AK37" i="2"/>
  <c r="X37" i="2"/>
  <c r="N37" i="2"/>
  <c r="AH36" i="2"/>
  <c r="X36" i="2"/>
  <c r="P36" i="2"/>
  <c r="AJ35" i="2"/>
  <c r="Z35" i="2"/>
  <c r="R35" i="2"/>
  <c r="AL34" i="2"/>
  <c r="AD34" i="2"/>
  <c r="T34" i="2"/>
  <c r="AT33" i="2"/>
  <c r="AF33" i="2"/>
  <c r="V33" i="2"/>
  <c r="M33" i="2"/>
  <c r="AH32" i="2"/>
  <c r="X32" i="2"/>
  <c r="P32" i="2"/>
  <c r="AJ31" i="2"/>
  <c r="Z31" i="2"/>
  <c r="R31" i="2"/>
  <c r="AL30" i="2"/>
  <c r="AD30" i="2"/>
  <c r="T30" i="2"/>
  <c r="AT29" i="2"/>
  <c r="AF29" i="2"/>
  <c r="V29" i="2"/>
  <c r="M29" i="2"/>
  <c r="AI28" i="2"/>
  <c r="Y28" i="2"/>
  <c r="Q28" i="2"/>
  <c r="AK27" i="2"/>
  <c r="AC27" i="2"/>
  <c r="S27" i="2"/>
  <c r="AM26" i="2"/>
  <c r="AE26" i="2"/>
  <c r="U26" i="2"/>
  <c r="AJ61" i="2"/>
  <c r="L58" i="2"/>
  <c r="U56" i="2"/>
  <c r="P55" i="2"/>
  <c r="AL53" i="2"/>
  <c r="AT52" i="2"/>
  <c r="N52" i="2"/>
  <c r="R51" i="2"/>
  <c r="Z50" i="2"/>
  <c r="AE49" i="2"/>
  <c r="AH48" i="2"/>
  <c r="M48" i="2"/>
  <c r="Q47" i="2"/>
  <c r="T46" i="2"/>
  <c r="AD45" i="2"/>
  <c r="AG44" i="2"/>
  <c r="AK43" i="2"/>
  <c r="S43" i="2"/>
  <c r="AE42" i="2"/>
  <c r="L42" i="2"/>
  <c r="X41" i="2"/>
  <c r="AJ40" i="2"/>
  <c r="R40" i="2"/>
  <c r="AD39" i="2"/>
  <c r="AT38" i="2"/>
  <c r="V38" i="2"/>
  <c r="AI37" i="2"/>
  <c r="W37" i="2"/>
  <c r="M37" i="2"/>
  <c r="AG36" i="2"/>
  <c r="W36" i="2"/>
  <c r="N36" i="2"/>
  <c r="AI35" i="2"/>
  <c r="Y35" i="2"/>
  <c r="Q35" i="2"/>
  <c r="AK34" i="2"/>
  <c r="AC34" i="2"/>
  <c r="S34" i="2"/>
  <c r="AM33" i="2"/>
  <c r="AE33" i="2"/>
  <c r="U33" i="2"/>
  <c r="L33" i="2"/>
  <c r="AG32" i="2"/>
  <c r="W32" i="2"/>
  <c r="N32" i="2"/>
  <c r="AI31" i="2"/>
  <c r="Y31" i="2"/>
  <c r="Q31" i="2"/>
  <c r="AK30" i="2"/>
  <c r="AC30" i="2"/>
  <c r="S30" i="2"/>
  <c r="AM29" i="2"/>
  <c r="AE29" i="2"/>
  <c r="U29" i="2"/>
  <c r="L29" i="2"/>
  <c r="AH28" i="2"/>
  <c r="X28" i="2"/>
  <c r="P28" i="2"/>
  <c r="AJ27" i="2"/>
  <c r="Z27" i="2"/>
  <c r="R27" i="2"/>
  <c r="AL26" i="2"/>
  <c r="AD26" i="2"/>
  <c r="T26" i="2"/>
  <c r="BL79" i="3"/>
  <c r="BJ79" i="3"/>
  <c r="BM79" i="3" s="1"/>
  <c r="CE83" i="3"/>
  <c r="BR81" i="3"/>
  <c r="BQ79" i="3"/>
  <c r="BB80" i="3"/>
  <c r="BS81" i="3"/>
  <c r="BU83" i="3"/>
  <c r="BR83" i="3"/>
  <c r="BU74" i="3"/>
  <c r="BE74" i="3"/>
  <c r="BT74" i="3"/>
  <c r="BD74" i="3"/>
  <c r="BU75" i="3"/>
  <c r="BT75" i="3"/>
  <c r="BD75" i="3"/>
  <c r="BR75" i="3"/>
  <c r="BC78" i="3"/>
  <c r="BS78" i="3" s="1"/>
  <c r="AH61" i="2"/>
  <c r="W60" i="2"/>
  <c r="X59" i="2"/>
  <c r="AF58" i="2"/>
  <c r="AT57" i="2"/>
  <c r="U57" i="2"/>
  <c r="AL56" i="2"/>
  <c r="AD56" i="2"/>
  <c r="T56" i="2"/>
  <c r="AG55" i="2"/>
  <c r="W55" i="2"/>
  <c r="N55" i="2"/>
  <c r="AI54" i="2"/>
  <c r="Y54" i="2"/>
  <c r="Q54" i="2"/>
  <c r="AK53" i="2"/>
  <c r="AC53" i="2"/>
  <c r="S53" i="2"/>
  <c r="AM52" i="2"/>
  <c r="AE52" i="2"/>
  <c r="U52" i="2"/>
  <c r="L52" i="2"/>
  <c r="AG51" i="2"/>
  <c r="W51" i="2"/>
  <c r="N51" i="2"/>
  <c r="AI50" i="2"/>
  <c r="Y50" i="2"/>
  <c r="Q50" i="2"/>
  <c r="AK49" i="2"/>
  <c r="AC49" i="2"/>
  <c r="S49" i="2"/>
  <c r="AM48" i="2"/>
  <c r="AE48" i="2"/>
  <c r="U48" i="2"/>
  <c r="L48" i="2"/>
  <c r="AG47" i="2"/>
  <c r="W47" i="2"/>
  <c r="N47" i="2"/>
  <c r="AI46" i="2"/>
  <c r="Y46" i="2"/>
  <c r="Q46" i="2"/>
  <c r="AK45" i="2"/>
  <c r="AC45" i="2"/>
  <c r="S45" i="2"/>
  <c r="AT44" i="2"/>
  <c r="AF44" i="2"/>
  <c r="V44" i="2"/>
  <c r="M44" i="2"/>
  <c r="AH43" i="2"/>
  <c r="X43" i="2"/>
  <c r="P43" i="2"/>
  <c r="AJ42" i="2"/>
  <c r="Z42" i="2"/>
  <c r="R42" i="2"/>
  <c r="AM41" i="2"/>
  <c r="AE41" i="2"/>
  <c r="U41" i="2"/>
  <c r="L41" i="2"/>
  <c r="AG40" i="2"/>
  <c r="W40" i="2"/>
  <c r="N40" i="2"/>
  <c r="AI39" i="2"/>
  <c r="Y39" i="2"/>
  <c r="Q39" i="2"/>
  <c r="AK38" i="2"/>
  <c r="AC38" i="2"/>
  <c r="S38" i="2"/>
  <c r="AM37" i="2"/>
  <c r="AE37" i="2"/>
  <c r="BB78" i="3"/>
  <c r="W61" i="2"/>
  <c r="R60" i="2"/>
  <c r="W59" i="2"/>
  <c r="AE58" i="2"/>
  <c r="AL57" i="2"/>
  <c r="T57" i="2"/>
  <c r="AK56" i="2"/>
  <c r="AC56" i="2"/>
  <c r="S56" i="2"/>
  <c r="AT55" i="2"/>
  <c r="AF55" i="2"/>
  <c r="V55" i="2"/>
  <c r="M55" i="2"/>
  <c r="AH54" i="2"/>
  <c r="X54" i="2"/>
  <c r="P54" i="2"/>
  <c r="AJ53" i="2"/>
  <c r="Z53" i="2"/>
  <c r="R53" i="2"/>
  <c r="AL52" i="2"/>
  <c r="AD52" i="2"/>
  <c r="T52" i="2"/>
  <c r="AT51" i="2"/>
  <c r="AF51" i="2"/>
  <c r="V51" i="2"/>
  <c r="M51" i="2"/>
  <c r="AH50" i="2"/>
  <c r="X50" i="2"/>
  <c r="P50" i="2"/>
  <c r="AJ49" i="2"/>
  <c r="Z49" i="2"/>
  <c r="R49" i="2"/>
  <c r="AL48" i="2"/>
  <c r="AD48" i="2"/>
  <c r="T48" i="2"/>
  <c r="AT47" i="2"/>
  <c r="AF47" i="2"/>
  <c r="V47" i="2"/>
  <c r="M47" i="2"/>
  <c r="AH46" i="2"/>
  <c r="X46" i="2"/>
  <c r="P46" i="2"/>
  <c r="AJ45" i="2"/>
  <c r="Z45" i="2"/>
  <c r="R45" i="2"/>
  <c r="AM44" i="2"/>
  <c r="AE44" i="2"/>
  <c r="U44" i="2"/>
  <c r="L44" i="2"/>
  <c r="AG43" i="2"/>
  <c r="W43" i="2"/>
  <c r="N43" i="2"/>
  <c r="AI42" i="2"/>
  <c r="Y42" i="2"/>
  <c r="Q42" i="2"/>
  <c r="AL41" i="2"/>
  <c r="AD41" i="2"/>
  <c r="T41" i="2"/>
  <c r="AT40" i="2"/>
  <c r="AF40" i="2"/>
  <c r="V40" i="2"/>
  <c r="M40" i="2"/>
  <c r="AH39" i="2"/>
  <c r="X39" i="2"/>
  <c r="P39" i="2"/>
  <c r="AJ38" i="2"/>
  <c r="Z38" i="2"/>
  <c r="R38" i="2"/>
  <c r="AL37" i="2"/>
  <c r="AD37" i="2"/>
  <c r="T37" i="2"/>
  <c r="AT36" i="2"/>
  <c r="N61" i="2"/>
  <c r="P60" i="2"/>
  <c r="R59" i="2"/>
  <c r="X58" i="2"/>
  <c r="AK57" i="2"/>
  <c r="S57" i="2"/>
  <c r="AJ56" i="2"/>
  <c r="Z56" i="2"/>
  <c r="R56" i="2"/>
  <c r="AM55" i="2"/>
  <c r="AE55" i="2"/>
  <c r="U55" i="2"/>
  <c r="L55" i="2"/>
  <c r="AG54" i="2"/>
  <c r="W54" i="2"/>
  <c r="N54" i="2"/>
  <c r="AI53" i="2"/>
  <c r="Y53" i="2"/>
  <c r="Q53" i="2"/>
  <c r="AK52" i="2"/>
  <c r="AC52" i="2"/>
  <c r="S52" i="2"/>
  <c r="AM51" i="2"/>
  <c r="AE51" i="2"/>
  <c r="U51" i="2"/>
  <c r="L51" i="2"/>
  <c r="AG50" i="2"/>
  <c r="W50" i="2"/>
  <c r="N50" i="2"/>
  <c r="AI49" i="2"/>
  <c r="Y49" i="2"/>
  <c r="Q49" i="2"/>
  <c r="AK48" i="2"/>
  <c r="AC48" i="2"/>
  <c r="S48" i="2"/>
  <c r="AM47" i="2"/>
  <c r="AE47" i="2"/>
  <c r="U47" i="2"/>
  <c r="L47" i="2"/>
  <c r="AG46" i="2"/>
  <c r="W46" i="2"/>
  <c r="N46" i="2"/>
  <c r="AI45" i="2"/>
  <c r="Y45" i="2"/>
  <c r="Q45" i="2"/>
  <c r="AL44" i="2"/>
  <c r="AD44" i="2"/>
  <c r="T44" i="2"/>
  <c r="AT43" i="2"/>
  <c r="AF43" i="2"/>
  <c r="V43" i="2"/>
  <c r="M43" i="2"/>
  <c r="AH42" i="2"/>
  <c r="X42" i="2"/>
  <c r="P42" i="2"/>
  <c r="AK41" i="2"/>
  <c r="AC41" i="2"/>
  <c r="S41" i="2"/>
  <c r="AM40" i="2"/>
  <c r="AE40" i="2"/>
  <c r="U40" i="2"/>
  <c r="L40" i="2"/>
  <c r="AG39" i="2"/>
  <c r="W39" i="2"/>
  <c r="N39" i="2"/>
  <c r="AI38" i="2"/>
  <c r="Y38" i="2"/>
  <c r="Q38" i="2"/>
  <c r="U65" i="2"/>
  <c r="AJ60" i="2"/>
  <c r="N60" i="2"/>
  <c r="P59" i="2"/>
  <c r="V58" i="2"/>
  <c r="AF57" i="2"/>
  <c r="Q57" i="2"/>
  <c r="AI56" i="2"/>
  <c r="Y56" i="2"/>
  <c r="Q56" i="2"/>
  <c r="AL55" i="2"/>
  <c r="AD55" i="2"/>
  <c r="T55" i="2"/>
  <c r="AT54" i="2"/>
  <c r="AF54" i="2"/>
  <c r="V54" i="2"/>
  <c r="M54" i="2"/>
  <c r="AH53" i="2"/>
  <c r="X53" i="2"/>
  <c r="P53" i="2"/>
  <c r="AJ52" i="2"/>
  <c r="Z52" i="2"/>
  <c r="R52" i="2"/>
  <c r="AL51" i="2"/>
  <c r="AD51" i="2"/>
  <c r="T51" i="2"/>
  <c r="AT50" i="2"/>
  <c r="AF50" i="2"/>
  <c r="V50" i="2"/>
  <c r="M50" i="2"/>
  <c r="AH49" i="2"/>
  <c r="X49" i="2"/>
  <c r="P49" i="2"/>
  <c r="AJ48" i="2"/>
  <c r="Z48" i="2"/>
  <c r="R48" i="2"/>
  <c r="AL47" i="2"/>
  <c r="AD47" i="2"/>
  <c r="T47" i="2"/>
  <c r="AT46" i="2"/>
  <c r="AF46" i="2"/>
  <c r="V46" i="2"/>
  <c r="M46" i="2"/>
  <c r="AH45" i="2"/>
  <c r="X45" i="2"/>
  <c r="P45" i="2"/>
  <c r="AK44" i="2"/>
  <c r="AC44" i="2"/>
  <c r="S44" i="2"/>
  <c r="AM43" i="2"/>
  <c r="AE43" i="2"/>
  <c r="U43" i="2"/>
  <c r="L43" i="2"/>
  <c r="AG42" i="2"/>
  <c r="W42" i="2"/>
  <c r="N42" i="2"/>
  <c r="AJ41" i="2"/>
  <c r="Z41" i="2"/>
  <c r="R41" i="2"/>
  <c r="AL40" i="2"/>
  <c r="AD40" i="2"/>
  <c r="T40" i="2"/>
  <c r="AT39" i="2"/>
  <c r="AF39" i="2"/>
  <c r="V39" i="2"/>
  <c r="M39" i="2"/>
  <c r="AH38" i="2"/>
  <c r="X38" i="2"/>
  <c r="P38" i="2"/>
  <c r="AJ37" i="2"/>
  <c r="AD64" i="2"/>
  <c r="AH60" i="2"/>
  <c r="AJ59" i="2"/>
  <c r="N59" i="2"/>
  <c r="U58" i="2"/>
  <c r="AE57" i="2"/>
  <c r="M57" i="2"/>
  <c r="AH56" i="2"/>
  <c r="X56" i="2"/>
  <c r="P56" i="2"/>
  <c r="AK55" i="2"/>
  <c r="AC55" i="2"/>
  <c r="S55" i="2"/>
  <c r="AM54" i="2"/>
  <c r="AE54" i="2"/>
  <c r="U54" i="2"/>
  <c r="L54" i="2"/>
  <c r="AG53" i="2"/>
  <c r="W53" i="2"/>
  <c r="N53" i="2"/>
  <c r="AI52" i="2"/>
  <c r="Y52" i="2"/>
  <c r="Q52" i="2"/>
  <c r="AK51" i="2"/>
  <c r="AC51" i="2"/>
  <c r="S51" i="2"/>
  <c r="AM50" i="2"/>
  <c r="AE50" i="2"/>
  <c r="U50" i="2"/>
  <c r="L50" i="2"/>
  <c r="AG49" i="2"/>
  <c r="W49" i="2"/>
  <c r="N49" i="2"/>
  <c r="AI48" i="2"/>
  <c r="Y48" i="2"/>
  <c r="Q48" i="2"/>
  <c r="AK47" i="2"/>
  <c r="AC47" i="2"/>
  <c r="S47" i="2"/>
  <c r="AM46" i="2"/>
  <c r="AE46" i="2"/>
  <c r="U46" i="2"/>
  <c r="L46" i="2"/>
  <c r="AG45" i="2"/>
  <c r="W45" i="2"/>
  <c r="N45" i="2"/>
  <c r="AJ44" i="2"/>
  <c r="Z44" i="2"/>
  <c r="R44" i="2"/>
  <c r="AJ62" i="2"/>
  <c r="Z60" i="2"/>
  <c r="AG59" i="2"/>
  <c r="AM58" i="2"/>
  <c r="M58" i="2"/>
  <c r="AC57" i="2"/>
  <c r="AT56" i="2"/>
  <c r="AF56" i="2"/>
  <c r="V56" i="2"/>
  <c r="M56" i="2"/>
  <c r="AI55" i="2"/>
  <c r="Y55" i="2"/>
  <c r="Q55" i="2"/>
  <c r="AK54" i="2"/>
  <c r="AC54" i="2"/>
  <c r="S54" i="2"/>
  <c r="AM53" i="2"/>
  <c r="AE53" i="2"/>
  <c r="BJ78" i="3"/>
  <c r="BM78" i="3" s="1"/>
  <c r="BL78" i="3"/>
  <c r="CE77" i="3"/>
  <c r="AU56" i="2"/>
  <c r="BT77" i="3"/>
  <c r="BE76" i="3"/>
  <c r="BQ78" i="3"/>
  <c r="CE75" i="3"/>
  <c r="BR77" i="3"/>
  <c r="CE68" i="3"/>
  <c r="CF73" i="3"/>
  <c r="CE73" i="3"/>
  <c r="CE71" i="3"/>
  <c r="CI73" i="3"/>
  <c r="BU69" i="3"/>
  <c r="BE69" i="3"/>
  <c r="BT69" i="3"/>
  <c r="BD69" i="3"/>
  <c r="BR69" i="3"/>
  <c r="BU70" i="3"/>
  <c r="BE70" i="3"/>
  <c r="BT70" i="3"/>
  <c r="BD70" i="3"/>
  <c r="BR70" i="3"/>
  <c r="AU36" i="2"/>
  <c r="AU49" i="2"/>
  <c r="BQ68" i="3"/>
  <c r="BB69" i="3"/>
  <c r="BE73" i="3"/>
  <c r="BU73" i="3"/>
  <c r="AU26" i="2"/>
  <c r="AU11" i="2"/>
  <c r="AU19" i="2"/>
  <c r="BD68" i="3"/>
  <c r="BT68" i="3"/>
  <c r="I68" i="3"/>
  <c r="AU32" i="2"/>
  <c r="AU45" i="2"/>
  <c r="AU53" i="2"/>
  <c r="BE68" i="3"/>
  <c r="BQ73" i="3"/>
  <c r="AU30" i="2"/>
  <c r="AU43" i="2"/>
  <c r="BR73" i="3"/>
  <c r="CH73" i="3"/>
  <c r="AU7" i="2"/>
  <c r="AU15" i="2"/>
  <c r="AU23" i="2"/>
  <c r="CF64" i="3"/>
  <c r="CE64" i="3"/>
  <c r="CE66" i="3"/>
  <c r="CE67" i="3"/>
  <c r="BU65" i="3"/>
  <c r="BE65" i="3"/>
  <c r="BT65" i="3"/>
  <c r="BD65" i="3"/>
  <c r="BR65" i="3"/>
  <c r="I62" i="3"/>
  <c r="AU5" i="2"/>
  <c r="AU9" i="2"/>
  <c r="AU13" i="2"/>
  <c r="AU17" i="2"/>
  <c r="AU21" i="2"/>
  <c r="AU34" i="2"/>
  <c r="AU38" i="2"/>
  <c r="AU47" i="2"/>
  <c r="AU51" i="2"/>
  <c r="AU55" i="2"/>
  <c r="P61" i="2"/>
  <c r="R62" i="2"/>
  <c r="AL64" i="2"/>
  <c r="BQ62" i="3"/>
  <c r="BR64" i="3"/>
  <c r="CH64" i="3"/>
  <c r="BD66" i="3"/>
  <c r="AU25" i="2"/>
  <c r="AU29" i="2"/>
  <c r="AU42" i="2"/>
  <c r="R61" i="2"/>
  <c r="Z62" i="2"/>
  <c r="L65" i="2"/>
  <c r="BR62" i="3"/>
  <c r="BE66" i="3"/>
  <c r="AU8" i="2"/>
  <c r="AU12" i="2"/>
  <c r="AU16" i="2"/>
  <c r="AU20" i="2"/>
  <c r="AU24" i="2"/>
  <c r="AU33" i="2"/>
  <c r="AU37" i="2"/>
  <c r="AU46" i="2"/>
  <c r="AU50" i="2"/>
  <c r="AU54" i="2"/>
  <c r="AU28" i="2"/>
  <c r="AU41" i="2"/>
  <c r="X61" i="2"/>
  <c r="T63" i="2"/>
  <c r="AE65" i="2"/>
  <c r="BD62" i="3"/>
  <c r="BT62" i="3"/>
  <c r="BE64" i="3"/>
  <c r="Z61" i="2"/>
  <c r="AD63" i="2"/>
  <c r="AM65" i="2"/>
  <c r="BE62" i="3"/>
  <c r="AU4" i="2"/>
  <c r="AU27" i="2"/>
  <c r="AU31" i="2"/>
  <c r="AU40" i="2"/>
  <c r="AU44" i="2"/>
  <c r="AU60" i="2"/>
  <c r="AG61" i="2"/>
  <c r="AL63" i="2"/>
  <c r="AU6" i="2"/>
  <c r="AU10" i="2"/>
  <c r="AU14" i="2"/>
  <c r="AU18" i="2"/>
  <c r="AU22" i="2"/>
  <c r="AU35" i="2"/>
  <c r="AU39" i="2"/>
  <c r="AU48" i="2"/>
  <c r="AU52" i="2"/>
  <c r="CE48" i="3"/>
  <c r="BE49" i="3"/>
  <c r="BR49" i="3"/>
  <c r="BS53" i="3"/>
  <c r="BU49" i="3"/>
  <c r="BE53" i="3"/>
  <c r="BS52" i="3"/>
  <c r="BT52" i="3"/>
  <c r="BQ48" i="3"/>
  <c r="BQ44" i="3"/>
  <c r="BE43" i="3"/>
  <c r="BQ43" i="3"/>
  <c r="BE45" i="3"/>
  <c r="BR45" i="3"/>
  <c r="BS39" i="3"/>
  <c r="CE42" i="3"/>
  <c r="CE45" i="3"/>
  <c r="BE32" i="3"/>
  <c r="BS32" i="3"/>
  <c r="BQ26" i="3"/>
  <c r="BR25" i="3"/>
  <c r="BE25" i="3"/>
  <c r="BU25" i="3"/>
  <c r="BC3" i="3"/>
  <c r="BU3" i="3" s="1"/>
  <c r="AT3" i="3"/>
  <c r="AE3" i="3"/>
  <c r="CI23" i="3"/>
  <c r="CE7" i="3"/>
  <c r="BS35" i="3"/>
  <c r="BQ35" i="3"/>
  <c r="BI14" i="3"/>
  <c r="BU22" i="3"/>
  <c r="BE22" i="3"/>
  <c r="BT22" i="3"/>
  <c r="BD22" i="3"/>
  <c r="BR22" i="3"/>
  <c r="BE8" i="3"/>
  <c r="BU10" i="3"/>
  <c r="BE10" i="3"/>
  <c r="BT10" i="3"/>
  <c r="BD10" i="3"/>
  <c r="BR10" i="3"/>
  <c r="CE12" i="3"/>
  <c r="AU59" i="2"/>
  <c r="AU61" i="2"/>
  <c r="AU62" i="2"/>
  <c r="AU57" i="2"/>
  <c r="AU58" i="2"/>
  <c r="BU13" i="3"/>
  <c r="BE13" i="3"/>
  <c r="BT13" i="3"/>
  <c r="BD13" i="3"/>
  <c r="CE18" i="3"/>
  <c r="BS22" i="3"/>
  <c r="BQ22" i="3"/>
  <c r="BU58" i="3"/>
  <c r="BE58" i="3"/>
  <c r="BT58" i="3"/>
  <c r="BD58" i="3"/>
  <c r="BR58" i="3"/>
  <c r="BR6" i="3"/>
  <c r="BU6" i="3"/>
  <c r="BE6" i="3"/>
  <c r="BT6" i="3"/>
  <c r="BD6" i="3"/>
  <c r="BS10" i="3"/>
  <c r="BQ10" i="3"/>
  <c r="BC19" i="3"/>
  <c r="BS19" i="3" s="1"/>
  <c r="BB19" i="3"/>
  <c r="BL19" i="3"/>
  <c r="BJ19" i="3"/>
  <c r="BM19" i="3" s="1"/>
  <c r="BU5" i="3"/>
  <c r="BE5" i="3"/>
  <c r="BT5" i="3"/>
  <c r="BD5" i="3"/>
  <c r="BI7" i="3"/>
  <c r="AL65" i="2"/>
  <c r="AD65" i="2"/>
  <c r="T65" i="2"/>
  <c r="AK64" i="2"/>
  <c r="AC64" i="2"/>
  <c r="S64" i="2"/>
  <c r="AK63" i="2"/>
  <c r="AC63" i="2"/>
  <c r="S63" i="2"/>
  <c r="AI62" i="2"/>
  <c r="Y62" i="2"/>
  <c r="Q62" i="2"/>
  <c r="X62" i="2"/>
  <c r="P62" i="2"/>
  <c r="AT61" i="2"/>
  <c r="AF61" i="2"/>
  <c r="V61" i="2"/>
  <c r="M61" i="2"/>
  <c r="AT60" i="2"/>
  <c r="AF60" i="2"/>
  <c r="V60" i="2"/>
  <c r="M60" i="2"/>
  <c r="AT59" i="2"/>
  <c r="AF59" i="2"/>
  <c r="V59" i="2"/>
  <c r="M59" i="2"/>
  <c r="AL58" i="2"/>
  <c r="AD58" i="2"/>
  <c r="T58" i="2"/>
  <c r="AJ57" i="2"/>
  <c r="Z57" i="2"/>
  <c r="R57" i="2"/>
  <c r="BC9" i="3"/>
  <c r="BS9" i="3" s="1"/>
  <c r="W62" i="2"/>
  <c r="N62" i="2"/>
  <c r="AM61" i="2"/>
  <c r="AE61" i="2"/>
  <c r="U61" i="2"/>
  <c r="L61" i="2"/>
  <c r="AM60" i="2"/>
  <c r="AE60" i="2"/>
  <c r="U60" i="2"/>
  <c r="L60" i="2"/>
  <c r="AM59" i="2"/>
  <c r="AE59" i="2"/>
  <c r="U59" i="2"/>
  <c r="L59" i="2"/>
  <c r="AK58" i="2"/>
  <c r="AC58" i="2"/>
  <c r="S58" i="2"/>
  <c r="AI57" i="2"/>
  <c r="Y57" i="2"/>
  <c r="BB9" i="3"/>
  <c r="M62" i="2"/>
  <c r="AL61" i="2"/>
  <c r="AD61" i="2"/>
  <c r="T61" i="2"/>
  <c r="AL60" i="2"/>
  <c r="AD60" i="2"/>
  <c r="T60" i="2"/>
  <c r="AL59" i="2"/>
  <c r="AD59" i="2"/>
  <c r="T59" i="2"/>
  <c r="AJ58" i="2"/>
  <c r="Z58" i="2"/>
  <c r="R58" i="2"/>
  <c r="AH57" i="2"/>
  <c r="X57" i="2"/>
  <c r="P57" i="2"/>
  <c r="U62" i="2"/>
  <c r="L62" i="2"/>
  <c r="AK61" i="2"/>
  <c r="AC61" i="2"/>
  <c r="S61" i="2"/>
  <c r="AK60" i="2"/>
  <c r="AC60" i="2"/>
  <c r="S60" i="2"/>
  <c r="AK59" i="2"/>
  <c r="AC59" i="2"/>
  <c r="S59" i="2"/>
  <c r="AI58" i="2"/>
  <c r="Y58" i="2"/>
  <c r="Q58" i="2"/>
  <c r="AG57" i="2"/>
  <c r="W57" i="2"/>
  <c r="N57" i="2"/>
  <c r="AG65" i="2"/>
  <c r="W65" i="2"/>
  <c r="N65" i="2"/>
  <c r="AT64" i="2"/>
  <c r="AF64" i="2"/>
  <c r="V64" i="2"/>
  <c r="M64" i="2"/>
  <c r="AT63" i="2"/>
  <c r="AF63" i="2"/>
  <c r="V63" i="2"/>
  <c r="M63" i="2"/>
  <c r="AL62" i="2"/>
  <c r="AD62" i="2"/>
  <c r="T62" i="2"/>
  <c r="U63" i="2"/>
  <c r="L63" i="2"/>
  <c r="AK62" i="2"/>
  <c r="AC62" i="2"/>
  <c r="S62" i="2"/>
  <c r="AI61" i="2"/>
  <c r="Y61" i="2"/>
  <c r="Q61" i="2"/>
  <c r="AI60" i="2"/>
  <c r="Y60" i="2"/>
  <c r="Q60" i="2"/>
  <c r="AI59" i="2"/>
  <c r="Y59" i="2"/>
  <c r="Q59" i="2"/>
  <c r="AG58" i="2"/>
  <c r="W58" i="2"/>
  <c r="N58" i="2"/>
  <c r="AM57" i="2"/>
  <c r="BR14" i="3"/>
  <c r="BU14" i="3"/>
  <c r="BE14" i="3"/>
  <c r="CE50" i="3"/>
  <c r="CE49" i="3"/>
  <c r="BT8" i="3"/>
  <c r="BD8" i="3"/>
  <c r="BR8" i="3"/>
  <c r="CE13" i="3"/>
  <c r="AE63" i="2"/>
  <c r="AM63" i="2"/>
  <c r="L64" i="2"/>
  <c r="U64" i="2"/>
  <c r="AE64" i="2"/>
  <c r="AM64" i="2"/>
  <c r="M65" i="2"/>
  <c r="V65" i="2"/>
  <c r="AF65" i="2"/>
  <c r="AT65" i="2"/>
  <c r="BQ11" i="3"/>
  <c r="BR12" i="3"/>
  <c r="BQ23" i="3"/>
  <c r="BI27" i="3"/>
  <c r="BQ27" i="3"/>
  <c r="BI31" i="3"/>
  <c r="CE39" i="3"/>
  <c r="BU57" i="3"/>
  <c r="BE57" i="3"/>
  <c r="BT57" i="3"/>
  <c r="BD57" i="3"/>
  <c r="BR57" i="3"/>
  <c r="BR59" i="3"/>
  <c r="BE26" i="3"/>
  <c r="BT26" i="3"/>
  <c r="BR26" i="3"/>
  <c r="BU27" i="3"/>
  <c r="BE27" i="3"/>
  <c r="BR27" i="3"/>
  <c r="BC30" i="3"/>
  <c r="BS30" i="3" s="1"/>
  <c r="BR31" i="3"/>
  <c r="BU31" i="3"/>
  <c r="BU38" i="3"/>
  <c r="BE38" i="3"/>
  <c r="CI38" i="3"/>
  <c r="CH38" i="3"/>
  <c r="BR38" i="3"/>
  <c r="CE41" i="3"/>
  <c r="BR42" i="3"/>
  <c r="BU42" i="3"/>
  <c r="BE42" i="3"/>
  <c r="BC54" i="3"/>
  <c r="BB54" i="3"/>
  <c r="AE62" i="2"/>
  <c r="AM62" i="2"/>
  <c r="N63" i="2"/>
  <c r="W63" i="2"/>
  <c r="AG63" i="2"/>
  <c r="AU63" i="2"/>
  <c r="N64" i="2"/>
  <c r="W64" i="2"/>
  <c r="AG64" i="2"/>
  <c r="AU64" i="2"/>
  <c r="P65" i="2"/>
  <c r="X65" i="2"/>
  <c r="AH65" i="2"/>
  <c r="BB10" i="3"/>
  <c r="BD12" i="3"/>
  <c r="BT12" i="3"/>
  <c r="BB22" i="3"/>
  <c r="BT23" i="3"/>
  <c r="BT27" i="3"/>
  <c r="BU36" i="3"/>
  <c r="BE36" i="3"/>
  <c r="BT36" i="3"/>
  <c r="BD36" i="3"/>
  <c r="BR36" i="3"/>
  <c r="BR50" i="3"/>
  <c r="BT53" i="3"/>
  <c r="BD53" i="3"/>
  <c r="BR53" i="3"/>
  <c r="BS55" i="3"/>
  <c r="BQ55" i="3"/>
  <c r="V62" i="2"/>
  <c r="AF62" i="2"/>
  <c r="AT62" i="2"/>
  <c r="P63" i="2"/>
  <c r="X63" i="2"/>
  <c r="AH63" i="2"/>
  <c r="P64" i="2"/>
  <c r="X64" i="2"/>
  <c r="AH64" i="2"/>
  <c r="Q65" i="2"/>
  <c r="Y65" i="2"/>
  <c r="AI65" i="2"/>
  <c r="BF5" i="3"/>
  <c r="BG5" i="3" s="1"/>
  <c r="BQ8" i="3"/>
  <c r="BD11" i="3"/>
  <c r="BT11" i="3"/>
  <c r="BE12" i="3"/>
  <c r="BF13" i="3"/>
  <c r="BG13" i="3" s="1"/>
  <c r="BQ18" i="3"/>
  <c r="BD23" i="3"/>
  <c r="BU23" i="3"/>
  <c r="BL24" i="3"/>
  <c r="BF30" i="3"/>
  <c r="BG30" i="3" s="1"/>
  <c r="AE30" i="3" s="1"/>
  <c r="BT43" i="3"/>
  <c r="BD43" i="3"/>
  <c r="BR43" i="3"/>
  <c r="BL44" i="3"/>
  <c r="BJ44" i="3"/>
  <c r="BM44" i="3" s="1"/>
  <c r="BR61" i="3"/>
  <c r="BU61" i="3"/>
  <c r="BE61" i="3"/>
  <c r="AG62" i="2"/>
  <c r="Q63" i="2"/>
  <c r="Y63" i="2"/>
  <c r="AI63" i="2"/>
  <c r="Q64" i="2"/>
  <c r="Y64" i="2"/>
  <c r="AI64" i="2"/>
  <c r="R65" i="2"/>
  <c r="Z65" i="2"/>
  <c r="AJ65" i="2"/>
  <c r="BB8" i="3"/>
  <c r="BE11" i="3"/>
  <c r="BE23" i="3"/>
  <c r="BS25" i="3"/>
  <c r="BQ25" i="3"/>
  <c r="CF29" i="3"/>
  <c r="BU35" i="3"/>
  <c r="BE35" i="3"/>
  <c r="BT35" i="3"/>
  <c r="BD35" i="3"/>
  <c r="BC41" i="3"/>
  <c r="BS41" i="3" s="1"/>
  <c r="BC44" i="3"/>
  <c r="BS44" i="3" s="1"/>
  <c r="BB44" i="3"/>
  <c r="CF47" i="3"/>
  <c r="AH62" i="2"/>
  <c r="R63" i="2"/>
  <c r="Z63" i="2"/>
  <c r="AJ63" i="2"/>
  <c r="R64" i="2"/>
  <c r="Z64" i="2"/>
  <c r="AJ64" i="2"/>
  <c r="S65" i="2"/>
  <c r="AC65" i="2"/>
  <c r="AK65" i="2"/>
  <c r="BB14" i="3"/>
  <c r="CE23" i="3"/>
  <c r="BC24" i="3"/>
  <c r="BS24" i="3" s="1"/>
  <c r="BL26" i="3"/>
  <c r="BD27" i="3"/>
  <c r="BT29" i="3"/>
  <c r="BD29" i="3"/>
  <c r="BD31" i="3"/>
  <c r="BT32" i="3"/>
  <c r="BD32" i="3"/>
  <c r="BR32" i="3"/>
  <c r="BD38" i="3"/>
  <c r="BD42" i="3"/>
  <c r="BS42" i="3"/>
  <c r="BQ42" i="3"/>
  <c r="BR52" i="3"/>
  <c r="BU52" i="3"/>
  <c r="BE52" i="3"/>
  <c r="CE59" i="3"/>
  <c r="BT61" i="3"/>
  <c r="AU65" i="2"/>
  <c r="CE30" i="3"/>
  <c r="BE31" i="3"/>
  <c r="BS31" i="3"/>
  <c r="BQ31" i="3"/>
  <c r="BS45" i="3"/>
  <c r="BQ45" i="3"/>
  <c r="BB57" i="3"/>
  <c r="BS58" i="3"/>
  <c r="BD39" i="3"/>
  <c r="BR47" i="3"/>
  <c r="CH47" i="3"/>
  <c r="BD49" i="3"/>
  <c r="BR56" i="3"/>
  <c r="CI47" i="3"/>
  <c r="BD47" i="3"/>
  <c r="BQ53" i="3"/>
  <c r="CI55" i="3"/>
  <c r="BD56" i="3"/>
  <c r="BT56" i="3"/>
  <c r="BD25" i="3"/>
  <c r="BB32" i="3"/>
  <c r="BB43" i="3"/>
  <c r="BD45" i="3"/>
  <c r="BE47" i="3"/>
  <c r="BQ52" i="3"/>
  <c r="BB53" i="3"/>
  <c r="BD55" i="3"/>
  <c r="BT55" i="3"/>
  <c r="BE56" i="3"/>
  <c r="BQ61" i="3"/>
  <c r="CE38" i="3"/>
  <c r="BB52" i="3"/>
  <c r="BE55" i="3"/>
  <c r="BB61" i="3"/>
  <c r="CE3" i="3"/>
  <c r="BE83" i="3" l="1"/>
  <c r="CI64" i="3"/>
  <c r="BT66" i="3"/>
  <c r="BT47" i="3"/>
  <c r="BU59" i="3"/>
  <c r="BR66" i="3"/>
  <c r="BU66" i="3"/>
  <c r="BD71" i="3"/>
  <c r="CF71" i="3" s="1"/>
  <c r="A71" i="3" s="1"/>
  <c r="CG71" i="3" s="1"/>
  <c r="CI71" i="3" s="1"/>
  <c r="AT25" i="3"/>
  <c r="BR48" i="3"/>
  <c r="BD50" i="3"/>
  <c r="BT50" i="3"/>
  <c r="BD59" i="3"/>
  <c r="BU50" i="3"/>
  <c r="BT59" i="3"/>
  <c r="BR71" i="3"/>
  <c r="BD26" i="3"/>
  <c r="CF26" i="3" s="1"/>
  <c r="A26" i="3" s="1"/>
  <c r="CG26" i="3" s="1"/>
  <c r="CH26" i="3" s="1"/>
  <c r="BT48" i="3"/>
  <c r="BU26" i="3"/>
  <c r="CH240" i="3"/>
  <c r="BD240" i="3"/>
  <c r="CI240" i="3"/>
  <c r="BT240" i="3"/>
  <c r="BE240" i="3"/>
  <c r="BU240" i="3"/>
  <c r="CF13" i="3"/>
  <c r="A13" i="3" s="1"/>
  <c r="CG13" i="3" s="1"/>
  <c r="CH13" i="3" s="1"/>
  <c r="CF11" i="3"/>
  <c r="A11" i="3" s="1"/>
  <c r="CG11" i="3" s="1"/>
  <c r="CH11" i="3" s="1"/>
  <c r="CF5" i="3"/>
  <c r="A5" i="3" s="1"/>
  <c r="CG5" i="3" s="1"/>
  <c r="CH5" i="3" s="1"/>
  <c r="CF12" i="3"/>
  <c r="A12" i="3" s="1"/>
  <c r="CG12" i="3" s="1"/>
  <c r="CI12" i="3" s="1"/>
  <c r="BR18" i="3"/>
  <c r="BS3" i="3"/>
  <c r="BS12" i="3"/>
  <c r="BS7" i="3"/>
  <c r="BE7" i="3"/>
  <c r="BR7" i="3"/>
  <c r="BU67" i="3"/>
  <c r="BS56" i="3"/>
  <c r="BE67" i="3"/>
  <c r="BR67" i="3"/>
  <c r="CE334" i="3"/>
  <c r="CE91" i="3"/>
  <c r="BD87" i="3"/>
  <c r="CE76" i="3"/>
  <c r="CF35" i="3"/>
  <c r="A35" i="3" s="1"/>
  <c r="CG35" i="3" s="1"/>
  <c r="CH35" i="3" s="1"/>
  <c r="BS83" i="3"/>
  <c r="BD83" i="3"/>
  <c r="CF83" i="3" s="1"/>
  <c r="A83" i="3" s="1"/>
  <c r="CG83" i="3" s="1"/>
  <c r="CI83" i="3" s="1"/>
  <c r="AE25" i="3"/>
  <c r="CF537" i="3"/>
  <c r="A537" i="3" s="1"/>
  <c r="CG537" i="3" s="1"/>
  <c r="CI537" i="3" s="1"/>
  <c r="AE505" i="3"/>
  <c r="CF497" i="3"/>
  <c r="A497" i="3" s="1"/>
  <c r="CG497" i="3" s="1"/>
  <c r="CI497" i="3" s="1"/>
  <c r="CF480" i="3"/>
  <c r="A480" i="3" s="1"/>
  <c r="CG480" i="3" s="1"/>
  <c r="CI480" i="3" s="1"/>
  <c r="CF468" i="3"/>
  <c r="A468" i="3" s="1"/>
  <c r="CG468" i="3" s="1"/>
  <c r="CI468" i="3" s="1"/>
  <c r="BS356" i="3"/>
  <c r="BU397" i="3"/>
  <c r="CE109" i="3"/>
  <c r="BU120" i="3"/>
  <c r="BU514" i="3"/>
  <c r="CF425" i="3"/>
  <c r="A425" i="3" s="1"/>
  <c r="CG425" i="3" s="1"/>
  <c r="CH425" i="3" s="1"/>
  <c r="CF417" i="3"/>
  <c r="A417" i="3" s="1"/>
  <c r="CG417" i="3" s="1"/>
  <c r="CH417" i="3" s="1"/>
  <c r="CF408" i="3"/>
  <c r="A408" i="3" s="1"/>
  <c r="CG408" i="3" s="1"/>
  <c r="CH408" i="3" s="1"/>
  <c r="AE402" i="3"/>
  <c r="AE385" i="3"/>
  <c r="BR361" i="3"/>
  <c r="BE410" i="3"/>
  <c r="BU410" i="3"/>
  <c r="K42" i="2"/>
  <c r="K16" i="2"/>
  <c r="BT169" i="3"/>
  <c r="BR169" i="3"/>
  <c r="CI169" i="3"/>
  <c r="CE385" i="3"/>
  <c r="AT385" i="3"/>
  <c r="BD323" i="3"/>
  <c r="AE13" i="3"/>
  <c r="BE75" i="3"/>
  <c r="CF75" i="3" s="1"/>
  <c r="A75" i="3" s="1"/>
  <c r="CG75" i="3" s="1"/>
  <c r="CH75" i="3" s="1"/>
  <c r="CE105" i="3"/>
  <c r="AE98" i="3"/>
  <c r="AT98" i="3"/>
  <c r="K33" i="2"/>
  <c r="K20" i="2"/>
  <c r="K40" i="2"/>
  <c r="BT223" i="3"/>
  <c r="BU223" i="3"/>
  <c r="CH409" i="3"/>
  <c r="BT139" i="3"/>
  <c r="CI409" i="3"/>
  <c r="BR409" i="3"/>
  <c r="BD409" i="3"/>
  <c r="AE92" i="3"/>
  <c r="BT409" i="3"/>
  <c r="CF273" i="3"/>
  <c r="A273" i="3" s="1"/>
  <c r="CG273" i="3" s="1"/>
  <c r="CH273" i="3" s="1"/>
  <c r="CF249" i="3"/>
  <c r="A249" i="3" s="1"/>
  <c r="CG249" i="3" s="1"/>
  <c r="CI249" i="3" s="1"/>
  <c r="CF262" i="3"/>
  <c r="A262" i="3" s="1"/>
  <c r="CG262" i="3" s="1"/>
  <c r="CH262" i="3" s="1"/>
  <c r="BU260" i="3"/>
  <c r="BR68" i="3"/>
  <c r="BE260" i="3"/>
  <c r="CF260" i="3" s="1"/>
  <c r="A260" i="3" s="1"/>
  <c r="CG260" i="3" s="1"/>
  <c r="BT334" i="3"/>
  <c r="BR260" i="3"/>
  <c r="BD340" i="3"/>
  <c r="BR252" i="3"/>
  <c r="CF247" i="3"/>
  <c r="A247" i="3" s="1"/>
  <c r="CG247" i="3" s="1"/>
  <c r="CI247" i="3" s="1"/>
  <c r="CI467" i="3"/>
  <c r="CF238" i="3"/>
  <c r="A238" i="3" s="1"/>
  <c r="CG238" i="3" s="1"/>
  <c r="CH238" i="3" s="1"/>
  <c r="CE189" i="3"/>
  <c r="BT516" i="3"/>
  <c r="BE315" i="3"/>
  <c r="BR233" i="3"/>
  <c r="CF189" i="3"/>
  <c r="A189" i="3" s="1"/>
  <c r="CG189" i="3" s="1"/>
  <c r="CH189" i="3" s="1"/>
  <c r="BE124" i="3"/>
  <c r="BD139" i="3"/>
  <c r="CE402" i="3"/>
  <c r="CF402" i="3" s="1"/>
  <c r="A402" i="3" s="1"/>
  <c r="CG402" i="3" s="1"/>
  <c r="CH402" i="3" s="1"/>
  <c r="BR139" i="3"/>
  <c r="BE535" i="3"/>
  <c r="CE441" i="3"/>
  <c r="CF441" i="3" s="1"/>
  <c r="A441" i="3" s="1"/>
  <c r="CG441" i="3" s="1"/>
  <c r="CH441" i="3" s="1"/>
  <c r="BD124" i="3"/>
  <c r="BU139" i="3"/>
  <c r="BS124" i="3"/>
  <c r="AE105" i="3"/>
  <c r="BE139" i="3"/>
  <c r="BE223" i="3"/>
  <c r="BD223" i="3"/>
  <c r="BR223" i="3"/>
  <c r="BR207" i="3"/>
  <c r="CH343" i="3"/>
  <c r="CI343" i="3"/>
  <c r="CF341" i="3"/>
  <c r="A341" i="3" s="1"/>
  <c r="CG341" i="3" s="1"/>
  <c r="CH341" i="3" s="1"/>
  <c r="BE215" i="3"/>
  <c r="BD532" i="3"/>
  <c r="BU215" i="3"/>
  <c r="BT434" i="3"/>
  <c r="BU565" i="3"/>
  <c r="AE323" i="3"/>
  <c r="AE460" i="3"/>
  <c r="BR343" i="3"/>
  <c r="BU343" i="3"/>
  <c r="BT343" i="3"/>
  <c r="CH573" i="3"/>
  <c r="CE460" i="3"/>
  <c r="BU434" i="3"/>
  <c r="AT323" i="3"/>
  <c r="BT237" i="3"/>
  <c r="BE343" i="3"/>
  <c r="BD237" i="3"/>
  <c r="BR434" i="3"/>
  <c r="CI459" i="3"/>
  <c r="BR514" i="3"/>
  <c r="CF160" i="3"/>
  <c r="A160" i="3" s="1"/>
  <c r="CG160" i="3" s="1"/>
  <c r="CI160" i="3" s="1"/>
  <c r="BT474" i="3"/>
  <c r="AT109" i="3"/>
  <c r="BR182" i="3"/>
  <c r="BE397" i="3"/>
  <c r="BT397" i="3"/>
  <c r="CH169" i="3"/>
  <c r="BU182" i="3"/>
  <c r="BR315" i="3"/>
  <c r="BD397" i="3"/>
  <c r="BD169" i="3"/>
  <c r="BU169" i="3"/>
  <c r="BE182" i="3"/>
  <c r="CF182" i="3" s="1"/>
  <c r="A182" i="3" s="1"/>
  <c r="CG182" i="3" s="1"/>
  <c r="BR237" i="3"/>
  <c r="BU237" i="3"/>
  <c r="BR397" i="3"/>
  <c r="AE39" i="3"/>
  <c r="BR215" i="3"/>
  <c r="BS182" i="3"/>
  <c r="BE237" i="3"/>
  <c r="BT442" i="3"/>
  <c r="AE213" i="3"/>
  <c r="BT427" i="3"/>
  <c r="BE516" i="3"/>
  <c r="CF516" i="3" s="1"/>
  <c r="A516" i="3" s="1"/>
  <c r="CG516" i="3" s="1"/>
  <c r="BR454" i="3"/>
  <c r="BE59" i="3"/>
  <c r="BD274" i="3"/>
  <c r="CE340" i="3"/>
  <c r="BU71" i="3"/>
  <c r="BT274" i="3"/>
  <c r="CF109" i="3"/>
  <c r="A109" i="3" s="1"/>
  <c r="CG109" i="3" s="1"/>
  <c r="CH109" i="3" s="1"/>
  <c r="BR274" i="3"/>
  <c r="CH274" i="3"/>
  <c r="BE274" i="3"/>
  <c r="BD514" i="3"/>
  <c r="BE259" i="3"/>
  <c r="BU274" i="3"/>
  <c r="BT514" i="3"/>
  <c r="BT71" i="3"/>
  <c r="BR206" i="3"/>
  <c r="CE208" i="3"/>
  <c r="CF208" i="3" s="1"/>
  <c r="A208" i="3" s="1"/>
  <c r="CG208" i="3" s="1"/>
  <c r="CH208" i="3" s="1"/>
  <c r="BE514" i="3"/>
  <c r="CF105" i="3"/>
  <c r="A105" i="3" s="1"/>
  <c r="CG105" i="3" s="1"/>
  <c r="CI105" i="3" s="1"/>
  <c r="BS410" i="3"/>
  <c r="AE521" i="3"/>
  <c r="BU29" i="3"/>
  <c r="BD410" i="3"/>
  <c r="CH29" i="3"/>
  <c r="BT73" i="3"/>
  <c r="CE555" i="3"/>
  <c r="BT535" i="3"/>
  <c r="BR410" i="3"/>
  <c r="BT124" i="3"/>
  <c r="CE137" i="3"/>
  <c r="CF137" i="3" s="1"/>
  <c r="A137" i="3" s="1"/>
  <c r="CG137" i="3" s="1"/>
  <c r="CI137" i="3" s="1"/>
  <c r="CE82" i="3"/>
  <c r="BR124" i="3"/>
  <c r="CF98" i="3"/>
  <c r="A98" i="3" s="1"/>
  <c r="CG98" i="3" s="1"/>
  <c r="CH98" i="3" s="1"/>
  <c r="AT92" i="3"/>
  <c r="CF92" i="3" s="1"/>
  <c r="A92" i="3" s="1"/>
  <c r="CG92" i="3" s="1"/>
  <c r="AT99" i="3"/>
  <c r="AE99" i="3"/>
  <c r="CF99" i="3"/>
  <c r="A99" i="3" s="1"/>
  <c r="CG99" i="3" s="1"/>
  <c r="CI99" i="3" s="1"/>
  <c r="CF74" i="3"/>
  <c r="A74" i="3" s="1"/>
  <c r="CG74" i="3" s="1"/>
  <c r="CI74" i="3" s="1"/>
  <c r="BE459" i="3"/>
  <c r="BD434" i="3"/>
  <c r="CF81" i="3"/>
  <c r="A81" i="3" s="1"/>
  <c r="CG81" i="3" s="1"/>
  <c r="CI81" i="3" s="1"/>
  <c r="BT87" i="3"/>
  <c r="BU87" i="3"/>
  <c r="BE87" i="3"/>
  <c r="CF89" i="3"/>
  <c r="A89" i="3" s="1"/>
  <c r="CG89" i="3" s="1"/>
  <c r="CH89" i="3" s="1"/>
  <c r="AT137" i="3"/>
  <c r="AT395" i="3"/>
  <c r="CF395" i="3" s="1"/>
  <c r="A395" i="3" s="1"/>
  <c r="CG395" i="3" s="1"/>
  <c r="BR87" i="3"/>
  <c r="CF362" i="3"/>
  <c r="A362" i="3" s="1"/>
  <c r="CG362" i="3" s="1"/>
  <c r="CH362" i="3" s="1"/>
  <c r="AT362" i="3"/>
  <c r="CH459" i="3"/>
  <c r="AE362" i="3"/>
  <c r="BE120" i="3"/>
  <c r="BU259" i="3"/>
  <c r="BD504" i="3"/>
  <c r="CI474" i="3"/>
  <c r="BE565" i="3"/>
  <c r="AE452" i="3"/>
  <c r="BR259" i="3"/>
  <c r="CF264" i="3"/>
  <c r="BD565" i="3"/>
  <c r="BT504" i="3"/>
  <c r="BR504" i="3"/>
  <c r="BR453" i="3"/>
  <c r="BU516" i="3"/>
  <c r="BE29" i="3"/>
  <c r="BR565" i="3"/>
  <c r="CE486" i="3"/>
  <c r="CF486" i="3" s="1"/>
  <c r="A486" i="3" s="1"/>
  <c r="CG486" i="3" s="1"/>
  <c r="CH486" i="3" s="1"/>
  <c r="BR346" i="3"/>
  <c r="BD453" i="3"/>
  <c r="BD474" i="3"/>
  <c r="BT120" i="3"/>
  <c r="CI252" i="3"/>
  <c r="BU280" i="3"/>
  <c r="BT453" i="3"/>
  <c r="BT346" i="3"/>
  <c r="BR474" i="3"/>
  <c r="BR29" i="3"/>
  <c r="CF76" i="3"/>
  <c r="A76" i="3" s="1"/>
  <c r="CG76" i="3" s="1"/>
  <c r="CI76" i="3" s="1"/>
  <c r="BR120" i="3"/>
  <c r="BD120" i="3"/>
  <c r="BD280" i="3"/>
  <c r="BR516" i="3"/>
  <c r="CE388" i="3"/>
  <c r="CF388" i="3" s="1"/>
  <c r="A388" i="3" s="1"/>
  <c r="CG388" i="3" s="1"/>
  <c r="CI388" i="3" s="1"/>
  <c r="BE453" i="3"/>
  <c r="BD346" i="3"/>
  <c r="CF346" i="3" s="1"/>
  <c r="A346" i="3" s="1"/>
  <c r="CG346" i="3" s="1"/>
  <c r="BS565" i="3"/>
  <c r="BE474" i="3"/>
  <c r="BS453" i="3"/>
  <c r="AT160" i="3"/>
  <c r="CI120" i="3"/>
  <c r="BD259" i="3"/>
  <c r="BU346" i="3"/>
  <c r="BU474" i="3"/>
  <c r="BS346" i="3"/>
  <c r="AE160" i="3"/>
  <c r="BE409" i="3"/>
  <c r="CH252" i="3"/>
  <c r="BT259" i="3"/>
  <c r="CE213" i="3"/>
  <c r="CF213" i="3" s="1"/>
  <c r="A213" i="3" s="1"/>
  <c r="CG213" i="3" s="1"/>
  <c r="CH213" i="3" s="1"/>
  <c r="CE452" i="3"/>
  <c r="CF452" i="3" s="1"/>
  <c r="A452" i="3" s="1"/>
  <c r="CG452" i="3" s="1"/>
  <c r="CI452" i="3" s="1"/>
  <c r="AE388" i="3"/>
  <c r="CF68" i="3"/>
  <c r="A68" i="3" s="1"/>
  <c r="CG68" i="3" s="1"/>
  <c r="CI68" i="3" s="1"/>
  <c r="CF66" i="3"/>
  <c r="A66" i="3" s="1"/>
  <c r="CG66" i="3" s="1"/>
  <c r="CI66" i="3" s="1"/>
  <c r="CF56" i="3"/>
  <c r="A56" i="3" s="1"/>
  <c r="CG56" i="3" s="1"/>
  <c r="CH56" i="3" s="1"/>
  <c r="CF58" i="3"/>
  <c r="A58" i="3" s="1"/>
  <c r="CG58" i="3" s="1"/>
  <c r="CH58" i="3" s="1"/>
  <c r="BR532" i="3"/>
  <c r="BR461" i="3"/>
  <c r="BU461" i="3"/>
  <c r="BE306" i="3"/>
  <c r="BE483" i="3"/>
  <c r="CF483" i="3" s="1"/>
  <c r="A483" i="3" s="1"/>
  <c r="CG483" i="3" s="1"/>
  <c r="CH483" i="3" s="1"/>
  <c r="BE404" i="3"/>
  <c r="CF404" i="3" s="1"/>
  <c r="A404" i="3" s="1"/>
  <c r="CG404" i="3" s="1"/>
  <c r="BU357" i="3"/>
  <c r="BT477" i="3"/>
  <c r="BR536" i="3"/>
  <c r="CF49" i="3"/>
  <c r="A49" i="3" s="1"/>
  <c r="CG49" i="3" s="1"/>
  <c r="CI49" i="3" s="1"/>
  <c r="BS461" i="3"/>
  <c r="BD461" i="3"/>
  <c r="CF461" i="3" s="1"/>
  <c r="A461" i="3" s="1"/>
  <c r="CG461" i="3" s="1"/>
  <c r="CF39" i="3"/>
  <c r="A39" i="3" s="1"/>
  <c r="CG39" i="3" s="1"/>
  <c r="CH39" i="3" s="1"/>
  <c r="BR411" i="3"/>
  <c r="BT461" i="3"/>
  <c r="BU462" i="3"/>
  <c r="BS260" i="3"/>
  <c r="CF499" i="3"/>
  <c r="BR500" i="3"/>
  <c r="BD529" i="3"/>
  <c r="BU403" i="3"/>
  <c r="BU529" i="3"/>
  <c r="CF36" i="3"/>
  <c r="A36" i="3" s="1"/>
  <c r="CG36" i="3" s="1"/>
  <c r="CI36" i="3" s="1"/>
  <c r="BR148" i="3"/>
  <c r="BE491" i="3"/>
  <c r="AE407" i="3"/>
  <c r="BD283" i="3"/>
  <c r="BR306" i="3"/>
  <c r="CE525" i="3"/>
  <c r="BU491" i="3"/>
  <c r="CE301" i="3"/>
  <c r="AE198" i="3"/>
  <c r="AT301" i="3"/>
  <c r="BD460" i="3"/>
  <c r="CE407" i="3"/>
  <c r="CF407" i="3" s="1"/>
  <c r="A407" i="3" s="1"/>
  <c r="CG407" i="3" s="1"/>
  <c r="CI407" i="3" s="1"/>
  <c r="CE198" i="3"/>
  <c r="CF198" i="3" s="1"/>
  <c r="A198" i="3" s="1"/>
  <c r="CG198" i="3" s="1"/>
  <c r="CH198" i="3" s="1"/>
  <c r="BD573" i="3"/>
  <c r="CI573" i="3"/>
  <c r="BE500" i="3"/>
  <c r="AT341" i="3"/>
  <c r="CE396" i="3"/>
  <c r="BT500" i="3"/>
  <c r="BS306" i="3"/>
  <c r="AE341" i="3"/>
  <c r="BR150" i="3"/>
  <c r="BE445" i="3"/>
  <c r="BE428" i="3"/>
  <c r="BT411" i="3"/>
  <c r="BR242" i="3"/>
  <c r="BT454" i="3"/>
  <c r="BT260" i="3"/>
  <c r="AE290" i="3"/>
  <c r="BS332" i="3"/>
  <c r="CI139" i="3"/>
  <c r="BU525" i="3"/>
  <c r="AE189" i="3"/>
  <c r="BR438" i="3"/>
  <c r="BR445" i="3"/>
  <c r="BT370" i="3"/>
  <c r="AT402" i="3"/>
  <c r="BU455" i="3"/>
  <c r="BD365" i="3"/>
  <c r="BT256" i="3"/>
  <c r="BE340" i="3"/>
  <c r="BU555" i="3"/>
  <c r="BS462" i="3"/>
  <c r="AE495" i="3"/>
  <c r="BE555" i="3"/>
  <c r="BR462" i="3"/>
  <c r="BE365" i="3"/>
  <c r="CH555" i="3"/>
  <c r="BE462" i="3"/>
  <c r="BD462" i="3"/>
  <c r="BS531" i="3"/>
  <c r="BT110" i="3"/>
  <c r="BT460" i="3"/>
  <c r="BS460" i="3"/>
  <c r="BS301" i="3"/>
  <c r="BU301" i="3"/>
  <c r="BD531" i="3"/>
  <c r="BD77" i="3"/>
  <c r="BT305" i="3"/>
  <c r="CF196" i="3"/>
  <c r="BE460" i="3"/>
  <c r="BT380" i="3"/>
  <c r="CH499" i="3"/>
  <c r="BU463" i="3"/>
  <c r="AT11" i="3"/>
  <c r="BE305" i="3"/>
  <c r="BD499" i="3"/>
  <c r="CI499" i="3"/>
  <c r="BU460" i="3"/>
  <c r="CI361" i="3"/>
  <c r="BU380" i="3"/>
  <c r="BD380" i="3"/>
  <c r="BE301" i="3"/>
  <c r="AE11" i="3"/>
  <c r="BT283" i="3"/>
  <c r="BD301" i="3"/>
  <c r="BR301" i="3"/>
  <c r="BE531" i="3"/>
  <c r="BE380" i="3"/>
  <c r="BU77" i="3"/>
  <c r="CE122" i="3"/>
  <c r="CF122" i="3" s="1"/>
  <c r="A122" i="3" s="1"/>
  <c r="CG122" i="3" s="1"/>
  <c r="CH122" i="3" s="1"/>
  <c r="AT122" i="3"/>
  <c r="BD233" i="3"/>
  <c r="BR283" i="3"/>
  <c r="BE499" i="3"/>
  <c r="BR380" i="3"/>
  <c r="BU499" i="3"/>
  <c r="BT499" i="3"/>
  <c r="AE340" i="3"/>
  <c r="AE486" i="3"/>
  <c r="BE77" i="3"/>
  <c r="BE283" i="3"/>
  <c r="BE361" i="3"/>
  <c r="BT361" i="3"/>
  <c r="BT531" i="3"/>
  <c r="BU283" i="3"/>
  <c r="BD361" i="3"/>
  <c r="CH361" i="3"/>
  <c r="AT396" i="3"/>
  <c r="BR531" i="3"/>
  <c r="CI545" i="3"/>
  <c r="BT525" i="3"/>
  <c r="BD442" i="3"/>
  <c r="BS463" i="3"/>
  <c r="BU372" i="3"/>
  <c r="BU347" i="3"/>
  <c r="BR332" i="3"/>
  <c r="CF93" i="3"/>
  <c r="A93" i="3" s="1"/>
  <c r="CG93" i="3" s="1"/>
  <c r="CI93" i="3" s="1"/>
  <c r="BD258" i="3"/>
  <c r="BR326" i="3"/>
  <c r="BD545" i="3"/>
  <c r="BD525" i="3"/>
  <c r="BE442" i="3"/>
  <c r="CH525" i="3"/>
  <c r="BR372" i="3"/>
  <c r="BE372" i="3"/>
  <c r="CF372" i="3" s="1"/>
  <c r="A372" i="3" s="1"/>
  <c r="CG372" i="3" s="1"/>
  <c r="BT372" i="3"/>
  <c r="BE347" i="3"/>
  <c r="BS372" i="3"/>
  <c r="BR258" i="3"/>
  <c r="BE438" i="3"/>
  <c r="BT258" i="3"/>
  <c r="BT545" i="3"/>
  <c r="BT438" i="3"/>
  <c r="CH545" i="3"/>
  <c r="CE177" i="3"/>
  <c r="BE258" i="3"/>
  <c r="BE545" i="3"/>
  <c r="BS347" i="3"/>
  <c r="BU427" i="3"/>
  <c r="AE93" i="3"/>
  <c r="BU258" i="3"/>
  <c r="BE326" i="3"/>
  <c r="BR545" i="3"/>
  <c r="BR463" i="3"/>
  <c r="BR419" i="3"/>
  <c r="BD438" i="3"/>
  <c r="CH427" i="3"/>
  <c r="AT93" i="3"/>
  <c r="BE332" i="3"/>
  <c r="BT332" i="3"/>
  <c r="BD536" i="3"/>
  <c r="BR442" i="3"/>
  <c r="BS438" i="3"/>
  <c r="CI427" i="3"/>
  <c r="CE369" i="3"/>
  <c r="BE463" i="3"/>
  <c r="CF463" i="3" s="1"/>
  <c r="A463" i="3" s="1"/>
  <c r="CG463" i="3" s="1"/>
  <c r="BS442" i="3"/>
  <c r="BD3" i="3"/>
  <c r="CE162" i="3"/>
  <c r="BD332" i="3"/>
  <c r="BR525" i="3"/>
  <c r="CI525" i="3"/>
  <c r="BR427" i="3"/>
  <c r="BE427" i="3"/>
  <c r="BT463" i="3"/>
  <c r="CF25" i="3"/>
  <c r="A25" i="3" s="1"/>
  <c r="CG25" i="3" s="1"/>
  <c r="CI25" i="3" s="1"/>
  <c r="BD256" i="3"/>
  <c r="BU334" i="3"/>
  <c r="BD334" i="3"/>
  <c r="CE535" i="3"/>
  <c r="BT536" i="3"/>
  <c r="BR429" i="3"/>
  <c r="BT458" i="3"/>
  <c r="CH419" i="3"/>
  <c r="BD403" i="3"/>
  <c r="BS340" i="3"/>
  <c r="BT175" i="3"/>
  <c r="BT246" i="3"/>
  <c r="BT298" i="3"/>
  <c r="BE334" i="3"/>
  <c r="BU535" i="3"/>
  <c r="BE536" i="3"/>
  <c r="BD458" i="3"/>
  <c r="BU483" i="3"/>
  <c r="BT467" i="3"/>
  <c r="BR459" i="3"/>
  <c r="BR404" i="3"/>
  <c r="BE419" i="3"/>
  <c r="CF371" i="3"/>
  <c r="A371" i="3" s="1"/>
  <c r="CG371" i="3" s="1"/>
  <c r="CH371" i="3" s="1"/>
  <c r="BE403" i="3"/>
  <c r="CE505" i="3"/>
  <c r="BD175" i="3"/>
  <c r="BD246" i="3"/>
  <c r="BR256" i="3"/>
  <c r="BD298" i="3"/>
  <c r="BD336" i="3"/>
  <c r="CF336" i="3" s="1"/>
  <c r="A336" i="3" s="1"/>
  <c r="CG336" i="3" s="1"/>
  <c r="BU536" i="3"/>
  <c r="BE458" i="3"/>
  <c r="BD467" i="3"/>
  <c r="CF487" i="3"/>
  <c r="A487" i="3" s="1"/>
  <c r="CG487" i="3" s="1"/>
  <c r="CI487" i="3" s="1"/>
  <c r="BU419" i="3"/>
  <c r="BD419" i="3"/>
  <c r="BE373" i="3"/>
  <c r="BT356" i="3"/>
  <c r="BT403" i="3"/>
  <c r="BR175" i="3"/>
  <c r="AT371" i="3"/>
  <c r="BS483" i="3"/>
  <c r="BS535" i="3"/>
  <c r="BE256" i="3"/>
  <c r="BR246" i="3"/>
  <c r="BU256" i="3"/>
  <c r="BU298" i="3"/>
  <c r="BR334" i="3"/>
  <c r="BR455" i="3"/>
  <c r="BE467" i="3"/>
  <c r="BS455" i="3"/>
  <c r="BR365" i="3"/>
  <c r="CE436" i="3"/>
  <c r="BD356" i="3"/>
  <c r="CF356" i="3" s="1"/>
  <c r="A356" i="3" s="1"/>
  <c r="CG356" i="3" s="1"/>
  <c r="BR403" i="3"/>
  <c r="BT470" i="3"/>
  <c r="BR340" i="3"/>
  <c r="AE434" i="3"/>
  <c r="BR458" i="3"/>
  <c r="AT505" i="3"/>
  <c r="AT523" i="3"/>
  <c r="BR535" i="3"/>
  <c r="BD67" i="3"/>
  <c r="BE246" i="3"/>
  <c r="CE290" i="3"/>
  <c r="CF290" i="3" s="1"/>
  <c r="A290" i="3" s="1"/>
  <c r="CG290" i="3" s="1"/>
  <c r="CH290" i="3" s="1"/>
  <c r="BR298" i="3"/>
  <c r="BE298" i="3"/>
  <c r="CE180" i="3"/>
  <c r="BT459" i="3"/>
  <c r="CH467" i="3"/>
  <c r="BU356" i="3"/>
  <c r="BS246" i="3"/>
  <c r="BD215" i="3"/>
  <c r="BS215" i="3"/>
  <c r="BU504" i="3"/>
  <c r="BE175" i="3"/>
  <c r="BR336" i="3"/>
  <c r="BU336" i="3"/>
  <c r="BD459" i="3"/>
  <c r="CE495" i="3"/>
  <c r="CF495" i="3" s="1"/>
  <c r="A495" i="3" s="1"/>
  <c r="CG495" i="3" s="1"/>
  <c r="CI495" i="3" s="1"/>
  <c r="BR467" i="3"/>
  <c r="BR356" i="3"/>
  <c r="CI419" i="3"/>
  <c r="BD507" i="3"/>
  <c r="BE455" i="3"/>
  <c r="CF455" i="3" s="1"/>
  <c r="A455" i="3" s="1"/>
  <c r="CG455" i="3" s="1"/>
  <c r="BS365" i="3"/>
  <c r="AT487" i="3"/>
  <c r="BE228" i="3"/>
  <c r="BT228" i="3"/>
  <c r="CE297" i="3"/>
  <c r="BT340" i="3"/>
  <c r="BT483" i="3"/>
  <c r="BR483" i="3"/>
  <c r="BU365" i="3"/>
  <c r="BT455" i="3"/>
  <c r="BR323" i="3"/>
  <c r="AE487" i="3"/>
  <c r="BE280" i="3"/>
  <c r="BT280" i="3"/>
  <c r="BD305" i="3"/>
  <c r="BT323" i="3"/>
  <c r="BR420" i="3"/>
  <c r="CI489" i="3"/>
  <c r="CH489" i="3"/>
  <c r="BU428" i="3"/>
  <c r="CF361" i="3"/>
  <c r="BS280" i="3"/>
  <c r="AT521" i="3"/>
  <c r="BD489" i="3"/>
  <c r="BE489" i="3"/>
  <c r="BR437" i="3"/>
  <c r="AT535" i="3"/>
  <c r="BT538" i="3"/>
  <c r="BT489" i="3"/>
  <c r="BE529" i="3"/>
  <c r="CE523" i="3"/>
  <c r="CF523" i="3" s="1"/>
  <c r="A523" i="3" s="1"/>
  <c r="CG523" i="3" s="1"/>
  <c r="CH523" i="3" s="1"/>
  <c r="BU489" i="3"/>
  <c r="BE437" i="3"/>
  <c r="CF401" i="3"/>
  <c r="BD428" i="3"/>
  <c r="BS323" i="3"/>
  <c r="AE334" i="3"/>
  <c r="BE538" i="3"/>
  <c r="CF538" i="3" s="1"/>
  <c r="A538" i="3" s="1"/>
  <c r="CG538" i="3" s="1"/>
  <c r="BU161" i="3"/>
  <c r="BD178" i="3"/>
  <c r="CF230" i="3"/>
  <c r="BU538" i="3"/>
  <c r="BS305" i="3"/>
  <c r="AT504" i="3"/>
  <c r="BE292" i="3"/>
  <c r="CE504" i="3"/>
  <c r="BD389" i="3"/>
  <c r="BR538" i="3"/>
  <c r="BU178" i="3"/>
  <c r="BR529" i="3"/>
  <c r="BS529" i="3"/>
  <c r="BS538" i="3"/>
  <c r="BR305" i="3"/>
  <c r="BE323" i="3"/>
  <c r="BR428" i="3"/>
  <c r="BT428" i="3"/>
  <c r="BE3" i="3"/>
  <c r="CE561" i="3"/>
  <c r="CF561" i="3" s="1"/>
  <c r="A561" i="3" s="1"/>
  <c r="CG561" i="3" s="1"/>
  <c r="CI561" i="3" s="1"/>
  <c r="AE441" i="3"/>
  <c r="CE434" i="3"/>
  <c r="BR178" i="3"/>
  <c r="BE178" i="3"/>
  <c r="BT197" i="3"/>
  <c r="BU292" i="3"/>
  <c r="BD292" i="3"/>
  <c r="BT150" i="3"/>
  <c r="BD197" i="3"/>
  <c r="BS315" i="3"/>
  <c r="BU48" i="3"/>
  <c r="BE50" i="3"/>
  <c r="BS68" i="3"/>
  <c r="BR197" i="3"/>
  <c r="BR308" i="3"/>
  <c r="BU308" i="3"/>
  <c r="BE197" i="3"/>
  <c r="BT292" i="3"/>
  <c r="BE308" i="3"/>
  <c r="BT308" i="3"/>
  <c r="BT178" i="3"/>
  <c r="BU197" i="3"/>
  <c r="BR292" i="3"/>
  <c r="BD308" i="3"/>
  <c r="CE313" i="3"/>
  <c r="CF313" i="3" s="1"/>
  <c r="A313" i="3" s="1"/>
  <c r="CG313" i="3" s="1"/>
  <c r="CH313" i="3" s="1"/>
  <c r="AE313" i="3"/>
  <c r="AT297" i="3"/>
  <c r="AE222" i="3"/>
  <c r="BT161" i="3"/>
  <c r="BE265" i="3"/>
  <c r="BD161" i="3"/>
  <c r="BT291" i="3"/>
  <c r="BU265" i="3"/>
  <c r="BR317" i="3"/>
  <c r="BU317" i="3"/>
  <c r="CE482" i="3"/>
  <c r="BT364" i="3"/>
  <c r="BS291" i="3"/>
  <c r="BD357" i="3"/>
  <c r="AE208" i="3"/>
  <c r="CE55" i="3"/>
  <c r="BD291" i="3"/>
  <c r="BE317" i="3"/>
  <c r="BR389" i="3"/>
  <c r="BT389" i="3"/>
  <c r="BU373" i="3"/>
  <c r="AT180" i="3"/>
  <c r="BR291" i="3"/>
  <c r="BE161" i="3"/>
  <c r="BE291" i="3"/>
  <c r="BR381" i="3"/>
  <c r="BU389" i="3"/>
  <c r="BE357" i="3"/>
  <c r="CF222" i="3"/>
  <c r="A222" i="3" s="1"/>
  <c r="CG222" i="3" s="1"/>
  <c r="CH222" i="3" s="1"/>
  <c r="BE507" i="3"/>
  <c r="AE371" i="3"/>
  <c r="BU252" i="3"/>
  <c r="BT317" i="3"/>
  <c r="BR364" i="3"/>
  <c r="BR373" i="3"/>
  <c r="BT353" i="3"/>
  <c r="BE389" i="3"/>
  <c r="CH353" i="3"/>
  <c r="BU381" i="3"/>
  <c r="CF387" i="3"/>
  <c r="A387" i="3" s="1"/>
  <c r="CG387" i="3" s="1"/>
  <c r="CH387" i="3" s="1"/>
  <c r="BR507" i="3"/>
  <c r="AT222" i="3"/>
  <c r="AT387" i="3"/>
  <c r="BD317" i="3"/>
  <c r="BE353" i="3"/>
  <c r="BD353" i="3"/>
  <c r="BU364" i="3"/>
  <c r="BR353" i="3"/>
  <c r="CE416" i="3"/>
  <c r="CF416" i="3" s="1"/>
  <c r="A416" i="3" s="1"/>
  <c r="CG416" i="3" s="1"/>
  <c r="CH416" i="3" s="1"/>
  <c r="BS507" i="3"/>
  <c r="BE252" i="3"/>
  <c r="BR265" i="3"/>
  <c r="BU507" i="3"/>
  <c r="BR357" i="3"/>
  <c r="CI353" i="3"/>
  <c r="BE364" i="3"/>
  <c r="CF364" i="3" s="1"/>
  <c r="A364" i="3" s="1"/>
  <c r="CG364" i="3" s="1"/>
  <c r="BT252" i="3"/>
  <c r="AE387" i="3"/>
  <c r="AE416" i="3"/>
  <c r="BR110" i="3"/>
  <c r="BS378" i="3"/>
  <c r="BU110" i="3"/>
  <c r="BU97" i="3"/>
  <c r="BS504" i="3"/>
  <c r="BE110" i="3"/>
  <c r="BS357" i="3"/>
  <c r="BE233" i="3"/>
  <c r="CF521" i="3"/>
  <c r="A521" i="3" s="1"/>
  <c r="CG521" i="3" s="1"/>
  <c r="BD110" i="3"/>
  <c r="BS103" i="3"/>
  <c r="BE378" i="3"/>
  <c r="BD370" i="3"/>
  <c r="BU454" i="3"/>
  <c r="BS370" i="3"/>
  <c r="AT565" i="3"/>
  <c r="BE454" i="3"/>
  <c r="CF454" i="3" s="1"/>
  <c r="A454" i="3" s="1"/>
  <c r="CG454" i="3" s="1"/>
  <c r="AE565" i="3"/>
  <c r="BR370" i="3"/>
  <c r="BS67" i="3"/>
  <c r="BT103" i="3"/>
  <c r="BS140" i="3"/>
  <c r="BD326" i="3"/>
  <c r="BT378" i="3"/>
  <c r="BE477" i="3"/>
  <c r="CF477" i="3" s="1"/>
  <c r="A477" i="3" s="1"/>
  <c r="CG477" i="3" s="1"/>
  <c r="BS477" i="3"/>
  <c r="BE370" i="3"/>
  <c r="BD378" i="3"/>
  <c r="BU477" i="3"/>
  <c r="BS454" i="3"/>
  <c r="BU140" i="3"/>
  <c r="BS135" i="3"/>
  <c r="BD228" i="3"/>
  <c r="BR228" i="3"/>
  <c r="BR477" i="3"/>
  <c r="BR378" i="3"/>
  <c r="CF203" i="3"/>
  <c r="A203" i="3" s="1"/>
  <c r="CG203" i="3" s="1"/>
  <c r="AE203" i="3"/>
  <c r="AT203" i="3"/>
  <c r="AT212" i="3"/>
  <c r="AE212" i="3"/>
  <c r="BU64" i="3"/>
  <c r="BD64" i="3"/>
  <c r="BT242" i="3"/>
  <c r="BR135" i="3"/>
  <c r="BR153" i="3"/>
  <c r="BE153" i="3"/>
  <c r="CF153" i="3" s="1"/>
  <c r="A153" i="3" s="1"/>
  <c r="CG153" i="3" s="1"/>
  <c r="BD97" i="3"/>
  <c r="CF97" i="3" s="1"/>
  <c r="A97" i="3" s="1"/>
  <c r="CG97" i="3" s="1"/>
  <c r="BD135" i="3"/>
  <c r="BS153" i="3"/>
  <c r="BT97" i="3"/>
  <c r="AT76" i="3"/>
  <c r="BD206" i="3"/>
  <c r="BR470" i="3"/>
  <c r="AT174" i="3"/>
  <c r="AE333" i="3"/>
  <c r="AE561" i="3"/>
  <c r="BT206" i="3"/>
  <c r="BE451" i="3"/>
  <c r="BT491" i="3"/>
  <c r="AE174" i="3"/>
  <c r="AT333" i="3"/>
  <c r="AE395" i="3"/>
  <c r="BD555" i="3"/>
  <c r="BR555" i="3"/>
  <c r="BT555" i="3"/>
  <c r="BE206" i="3"/>
  <c r="BR451" i="3"/>
  <c r="BS470" i="3"/>
  <c r="AT406" i="3"/>
  <c r="CF406" i="3" s="1"/>
  <c r="A406" i="3" s="1"/>
  <c r="CG406" i="3" s="1"/>
  <c r="AE406" i="3"/>
  <c r="AT335" i="3"/>
  <c r="CF335" i="3" s="1"/>
  <c r="A335" i="3" s="1"/>
  <c r="CG335" i="3" s="1"/>
  <c r="AE335" i="3"/>
  <c r="CH23" i="3"/>
  <c r="BR23" i="3"/>
  <c r="AT514" i="3"/>
  <c r="AE514" i="3"/>
  <c r="BT3" i="3"/>
  <c r="BU206" i="3"/>
  <c r="BT151" i="3"/>
  <c r="CF174" i="3"/>
  <c r="A174" i="3" s="1"/>
  <c r="CG174" i="3" s="1"/>
  <c r="BT451" i="3"/>
  <c r="BS451" i="3"/>
  <c r="BU470" i="3"/>
  <c r="BT573" i="3"/>
  <c r="BU573" i="3"/>
  <c r="BE573" i="3"/>
  <c r="BR3" i="3"/>
  <c r="BE151" i="3"/>
  <c r="BR151" i="3"/>
  <c r="CF333" i="3"/>
  <c r="A333" i="3" s="1"/>
  <c r="CG333" i="3" s="1"/>
  <c r="BD451" i="3"/>
  <c r="BD470" i="3"/>
  <c r="CF470" i="3" s="1"/>
  <c r="A470" i="3" s="1"/>
  <c r="CG470" i="3" s="1"/>
  <c r="BD265" i="3"/>
  <c r="AE324" i="3"/>
  <c r="CI148" i="3"/>
  <c r="BT148" i="3"/>
  <c r="BE148" i="3"/>
  <c r="BU148" i="3"/>
  <c r="BD148" i="3"/>
  <c r="CE324" i="3"/>
  <c r="CF324" i="3" s="1"/>
  <c r="A324" i="3" s="1"/>
  <c r="CG324" i="3" s="1"/>
  <c r="CH324" i="3" s="1"/>
  <c r="CE304" i="3"/>
  <c r="AE570" i="3"/>
  <c r="AT570" i="3"/>
  <c r="AT569" i="3"/>
  <c r="AE569" i="3"/>
  <c r="CF571" i="3"/>
  <c r="A571" i="3" s="1"/>
  <c r="CG571" i="3" s="1"/>
  <c r="AE571" i="3"/>
  <c r="AT571" i="3"/>
  <c r="AT572" i="3"/>
  <c r="AE572" i="3"/>
  <c r="CF572" i="3" s="1"/>
  <c r="A572" i="3" s="1"/>
  <c r="CG572" i="3" s="1"/>
  <c r="AT567" i="3"/>
  <c r="AE567" i="3"/>
  <c r="AE568" i="3"/>
  <c r="AT568" i="3"/>
  <c r="CE570" i="3"/>
  <c r="CF570" i="3" s="1"/>
  <c r="A570" i="3" s="1"/>
  <c r="CG570" i="3" s="1"/>
  <c r="AT566" i="3"/>
  <c r="AE566" i="3"/>
  <c r="CF564" i="3"/>
  <c r="A564" i="3" s="1"/>
  <c r="CG564" i="3" s="1"/>
  <c r="AT564" i="3"/>
  <c r="AE564" i="3"/>
  <c r="AE560" i="3"/>
  <c r="AT560" i="3"/>
  <c r="AE558" i="3"/>
  <c r="AT558" i="3"/>
  <c r="AT559" i="3"/>
  <c r="AE559" i="3"/>
  <c r="AE557" i="3"/>
  <c r="AT557" i="3"/>
  <c r="CF556" i="3"/>
  <c r="A556" i="3" s="1"/>
  <c r="CG556" i="3" s="1"/>
  <c r="AT556" i="3"/>
  <c r="AE556" i="3"/>
  <c r="AE548" i="3"/>
  <c r="AT548" i="3"/>
  <c r="AT549" i="3"/>
  <c r="AE549" i="3"/>
  <c r="AT550" i="3"/>
  <c r="AE550" i="3"/>
  <c r="CF553" i="3"/>
  <c r="A553" i="3" s="1"/>
  <c r="CG553" i="3" s="1"/>
  <c r="AE553" i="3"/>
  <c r="AT553" i="3"/>
  <c r="AE551" i="3"/>
  <c r="AT551" i="3"/>
  <c r="AE552" i="3"/>
  <c r="AT552" i="3"/>
  <c r="CF552" i="3" s="1"/>
  <c r="A552" i="3" s="1"/>
  <c r="CG552" i="3" s="1"/>
  <c r="CF547" i="3"/>
  <c r="A547" i="3" s="1"/>
  <c r="CG547" i="3" s="1"/>
  <c r="AE547" i="3"/>
  <c r="AT547" i="3"/>
  <c r="AT546" i="3"/>
  <c r="CF546" i="3" s="1"/>
  <c r="A546" i="3" s="1"/>
  <c r="CG546" i="3" s="1"/>
  <c r="AE546" i="3"/>
  <c r="AE541" i="3"/>
  <c r="AT541" i="3"/>
  <c r="AE540" i="3"/>
  <c r="AT540" i="3"/>
  <c r="AT542" i="3"/>
  <c r="AE542" i="3"/>
  <c r="AE537" i="3"/>
  <c r="AT537" i="3"/>
  <c r="CE543" i="3"/>
  <c r="CF543" i="3" s="1"/>
  <c r="A543" i="3" s="1"/>
  <c r="CG543" i="3" s="1"/>
  <c r="AE543" i="3"/>
  <c r="AT543" i="3"/>
  <c r="CF530" i="3"/>
  <c r="A530" i="3" s="1"/>
  <c r="CG530" i="3" s="1"/>
  <c r="AE530" i="3"/>
  <c r="AT530" i="3"/>
  <c r="BU532" i="3"/>
  <c r="BE532" i="3"/>
  <c r="AT528" i="3"/>
  <c r="AE528" i="3"/>
  <c r="AT527" i="3"/>
  <c r="AE527" i="3"/>
  <c r="AE526" i="3"/>
  <c r="AT526" i="3"/>
  <c r="CF522" i="3"/>
  <c r="A522" i="3" s="1"/>
  <c r="CG522" i="3" s="1"/>
  <c r="AT522" i="3"/>
  <c r="AE522" i="3"/>
  <c r="AT520" i="3"/>
  <c r="AE520" i="3"/>
  <c r="AT519" i="3"/>
  <c r="AE519" i="3"/>
  <c r="CF513" i="3"/>
  <c r="A513" i="3" s="1"/>
  <c r="CG513" i="3" s="1"/>
  <c r="AT513" i="3"/>
  <c r="AE513" i="3"/>
  <c r="AE515" i="3"/>
  <c r="AT515" i="3"/>
  <c r="CF515" i="3" s="1"/>
  <c r="A515" i="3" s="1"/>
  <c r="CG515" i="3" s="1"/>
  <c r="AT512" i="3"/>
  <c r="AE512" i="3"/>
  <c r="AT511" i="3"/>
  <c r="AE511" i="3"/>
  <c r="AE506" i="3"/>
  <c r="AT506" i="3"/>
  <c r="CF506" i="3" s="1"/>
  <c r="A506" i="3" s="1"/>
  <c r="CG506" i="3" s="1"/>
  <c r="AE503" i="3"/>
  <c r="AT503" i="3"/>
  <c r="AE502" i="3"/>
  <c r="AT502" i="3"/>
  <c r="AE501" i="3"/>
  <c r="AT501" i="3"/>
  <c r="BD500" i="3"/>
  <c r="BU500" i="3"/>
  <c r="AT493" i="3"/>
  <c r="AE493" i="3"/>
  <c r="AE497" i="3"/>
  <c r="AT497" i="3"/>
  <c r="AE492" i="3"/>
  <c r="AT492" i="3"/>
  <c r="AE496" i="3"/>
  <c r="AT496" i="3"/>
  <c r="CF496" i="3" s="1"/>
  <c r="A496" i="3" s="1"/>
  <c r="CG496" i="3" s="1"/>
  <c r="AE494" i="3"/>
  <c r="AT494" i="3"/>
  <c r="BD491" i="3"/>
  <c r="BS491" i="3"/>
  <c r="AE490" i="3"/>
  <c r="AT490" i="3"/>
  <c r="CF490" i="3" s="1"/>
  <c r="A490" i="3" s="1"/>
  <c r="CG490" i="3" s="1"/>
  <c r="AT485" i="3"/>
  <c r="AE485" i="3"/>
  <c r="AE484" i="3"/>
  <c r="AT484" i="3"/>
  <c r="AE478" i="3"/>
  <c r="CE478" i="3"/>
  <c r="CF478" i="3" s="1"/>
  <c r="A478" i="3" s="1"/>
  <c r="CG478" i="3" s="1"/>
  <c r="AT478" i="3"/>
  <c r="AE480" i="3"/>
  <c r="AT480" i="3"/>
  <c r="CE479" i="3"/>
  <c r="CF479" i="3" s="1"/>
  <c r="A479" i="3" s="1"/>
  <c r="CG479" i="3" s="1"/>
  <c r="AE479" i="3"/>
  <c r="AT479" i="3"/>
  <c r="CF476" i="3"/>
  <c r="A476" i="3" s="1"/>
  <c r="CG476" i="3" s="1"/>
  <c r="AT476" i="3"/>
  <c r="AE476" i="3"/>
  <c r="K11" i="2"/>
  <c r="CF472" i="3"/>
  <c r="A472" i="3" s="1"/>
  <c r="CG472" i="3" s="1"/>
  <c r="AT472" i="3"/>
  <c r="AE472" i="3"/>
  <c r="AT471" i="3"/>
  <c r="AE471" i="3"/>
  <c r="CF469" i="3"/>
  <c r="A469" i="3" s="1"/>
  <c r="CG469" i="3" s="1"/>
  <c r="AE469" i="3"/>
  <c r="AT469" i="3"/>
  <c r="AE468" i="3"/>
  <c r="AT468" i="3"/>
  <c r="AE464" i="3"/>
  <c r="AT464" i="3"/>
  <c r="CF466" i="3"/>
  <c r="A466" i="3" s="1"/>
  <c r="CG466" i="3" s="1"/>
  <c r="AE466" i="3"/>
  <c r="AT466" i="3"/>
  <c r="AT465" i="3"/>
  <c r="AE465" i="3"/>
  <c r="AT456" i="3"/>
  <c r="AE456" i="3"/>
  <c r="AT457" i="3"/>
  <c r="AE457" i="3"/>
  <c r="CE450" i="3"/>
  <c r="CF450" i="3" s="1"/>
  <c r="A450" i="3" s="1"/>
  <c r="CG450" i="3" s="1"/>
  <c r="AT450" i="3"/>
  <c r="AE450" i="3"/>
  <c r="AT449" i="3"/>
  <c r="AE449" i="3"/>
  <c r="AT440" i="3"/>
  <c r="AE440" i="3"/>
  <c r="BD445" i="3"/>
  <c r="AT444" i="3"/>
  <c r="CF444" i="3" s="1"/>
  <c r="A444" i="3" s="1"/>
  <c r="CG444" i="3" s="1"/>
  <c r="AE444" i="3"/>
  <c r="AT439" i="3"/>
  <c r="AE439" i="3"/>
  <c r="BU446" i="3"/>
  <c r="BD446" i="3"/>
  <c r="BE446" i="3"/>
  <c r="BT446" i="3"/>
  <c r="BS445" i="3"/>
  <c r="BT445" i="3"/>
  <c r="AT443" i="3"/>
  <c r="CF443" i="3" s="1"/>
  <c r="A443" i="3" s="1"/>
  <c r="CG443" i="3" s="1"/>
  <c r="AE443" i="3"/>
  <c r="BS437" i="3"/>
  <c r="BD437" i="3"/>
  <c r="BT437" i="3"/>
  <c r="AE433" i="3"/>
  <c r="AT433" i="3"/>
  <c r="AE432" i="3"/>
  <c r="AT432" i="3"/>
  <c r="CF432" i="3" s="1"/>
  <c r="A432" i="3" s="1"/>
  <c r="CG432" i="3" s="1"/>
  <c r="CE433" i="3"/>
  <c r="CF433" i="3" s="1"/>
  <c r="A433" i="3" s="1"/>
  <c r="CG433" i="3" s="1"/>
  <c r="AE430" i="3"/>
  <c r="AT430" i="3"/>
  <c r="AE431" i="3"/>
  <c r="AT431" i="3"/>
  <c r="BU429" i="3"/>
  <c r="BD429" i="3"/>
  <c r="BT429" i="3"/>
  <c r="BE429" i="3"/>
  <c r="AT422" i="3"/>
  <c r="AE422" i="3"/>
  <c r="CF423" i="3"/>
  <c r="A423" i="3" s="1"/>
  <c r="CG423" i="3" s="1"/>
  <c r="AE423" i="3"/>
  <c r="AT423" i="3"/>
  <c r="CF424" i="3"/>
  <c r="A424" i="3" s="1"/>
  <c r="CG424" i="3" s="1"/>
  <c r="AE424" i="3"/>
  <c r="AT424" i="3"/>
  <c r="AT425" i="3"/>
  <c r="AE425" i="3"/>
  <c r="AT421" i="3"/>
  <c r="AE421" i="3"/>
  <c r="BT420" i="3"/>
  <c r="BE420" i="3"/>
  <c r="BD420" i="3"/>
  <c r="BU420" i="3"/>
  <c r="AT413" i="3"/>
  <c r="AE413" i="3"/>
  <c r="AT412" i="3"/>
  <c r="AE412" i="3"/>
  <c r="AE414" i="3"/>
  <c r="AT414" i="3"/>
  <c r="CF414" i="3" s="1"/>
  <c r="A414" i="3" s="1"/>
  <c r="CG414" i="3" s="1"/>
  <c r="AE417" i="3"/>
  <c r="AT417" i="3"/>
  <c r="CF415" i="3"/>
  <c r="A415" i="3" s="1"/>
  <c r="CG415" i="3" s="1"/>
  <c r="AE415" i="3"/>
  <c r="AT415" i="3"/>
  <c r="BE411" i="3"/>
  <c r="BD411" i="3"/>
  <c r="BU411" i="3"/>
  <c r="AT408" i="3"/>
  <c r="AE408" i="3"/>
  <c r="AE405" i="3"/>
  <c r="AT405" i="3"/>
  <c r="BU404" i="3"/>
  <c r="BT404" i="3"/>
  <c r="BS404" i="3"/>
  <c r="AE398" i="3"/>
  <c r="AT398" i="3"/>
  <c r="AT399" i="3"/>
  <c r="AE399" i="3"/>
  <c r="CF394" i="3"/>
  <c r="A394" i="3" s="1"/>
  <c r="CG394" i="3" s="1"/>
  <c r="AE394" i="3"/>
  <c r="AT394" i="3"/>
  <c r="CF393" i="3"/>
  <c r="A393" i="3" s="1"/>
  <c r="CG393" i="3" s="1"/>
  <c r="AT393" i="3"/>
  <c r="AE393" i="3"/>
  <c r="BD390" i="3"/>
  <c r="CF390" i="3" s="1"/>
  <c r="A390" i="3" s="1"/>
  <c r="CG390" i="3" s="1"/>
  <c r="BR390" i="3"/>
  <c r="BS390" i="3"/>
  <c r="BT390" i="3"/>
  <c r="AT391" i="3"/>
  <c r="AE391" i="3"/>
  <c r="BU390" i="3"/>
  <c r="CE386" i="3"/>
  <c r="CF386" i="3" s="1"/>
  <c r="A386" i="3" s="1"/>
  <c r="CG386" i="3" s="1"/>
  <c r="AE386" i="3"/>
  <c r="AT386" i="3"/>
  <c r="AT384" i="3"/>
  <c r="AE384" i="3"/>
  <c r="CE379" i="3"/>
  <c r="CF379" i="3" s="1"/>
  <c r="A379" i="3" s="1"/>
  <c r="CG379" i="3" s="1"/>
  <c r="AE379" i="3"/>
  <c r="AT379" i="3"/>
  <c r="BT381" i="3"/>
  <c r="BD381" i="3"/>
  <c r="CF381" i="3" s="1"/>
  <c r="A381" i="3" s="1"/>
  <c r="CG381" i="3" s="1"/>
  <c r="CF377" i="3"/>
  <c r="A377" i="3" s="1"/>
  <c r="CG377" i="3" s="1"/>
  <c r="AE377" i="3"/>
  <c r="AT377" i="3"/>
  <c r="BT373" i="3"/>
  <c r="BD373" i="3"/>
  <c r="AT374" i="3"/>
  <c r="AE374" i="3"/>
  <c r="BS364" i="3"/>
  <c r="AT366" i="3"/>
  <c r="AE366" i="3"/>
  <c r="AT367" i="3"/>
  <c r="AE367" i="3"/>
  <c r="CF363" i="3"/>
  <c r="A363" i="3" s="1"/>
  <c r="CG363" i="3" s="1"/>
  <c r="AT363" i="3"/>
  <c r="AE363" i="3"/>
  <c r="AT358" i="3"/>
  <c r="AE358" i="3"/>
  <c r="CF360" i="3"/>
  <c r="A360" i="3" s="1"/>
  <c r="CG360" i="3" s="1"/>
  <c r="AT360" i="3"/>
  <c r="AE360" i="3"/>
  <c r="AT359" i="3"/>
  <c r="AE359" i="3"/>
  <c r="CF355" i="3"/>
  <c r="A355" i="3" s="1"/>
  <c r="CG355" i="3" s="1"/>
  <c r="AT355" i="3"/>
  <c r="AE355" i="3"/>
  <c r="CE354" i="3"/>
  <c r="AT354" i="3"/>
  <c r="AE354" i="3"/>
  <c r="BD347" i="3"/>
  <c r="BT347" i="3"/>
  <c r="AE348" i="3"/>
  <c r="AT348" i="3"/>
  <c r="CF351" i="3"/>
  <c r="A351" i="3" s="1"/>
  <c r="CG351" i="3" s="1"/>
  <c r="AE351" i="3"/>
  <c r="AT351" i="3"/>
  <c r="AT350" i="3"/>
  <c r="AE350" i="3"/>
  <c r="CF345" i="3"/>
  <c r="A345" i="3" s="1"/>
  <c r="CG345" i="3" s="1"/>
  <c r="AE345" i="3"/>
  <c r="AT345" i="3"/>
  <c r="CF344" i="3"/>
  <c r="A344" i="3" s="1"/>
  <c r="CG344" i="3" s="1"/>
  <c r="AT344" i="3"/>
  <c r="AE344" i="3"/>
  <c r="AT337" i="3"/>
  <c r="AE337" i="3"/>
  <c r="AT338" i="3"/>
  <c r="AE338" i="3"/>
  <c r="BT336" i="3"/>
  <c r="BS336" i="3"/>
  <c r="AE325" i="3"/>
  <c r="AT325" i="3"/>
  <c r="AE329" i="3"/>
  <c r="AT329" i="3"/>
  <c r="CE325" i="3"/>
  <c r="AT328" i="3"/>
  <c r="AE328" i="3"/>
  <c r="BT326" i="3"/>
  <c r="BS326" i="3"/>
  <c r="AE322" i="3"/>
  <c r="AT322" i="3"/>
  <c r="CF322" i="3" s="1"/>
  <c r="A322" i="3" s="1"/>
  <c r="CG322" i="3" s="1"/>
  <c r="AT318" i="3"/>
  <c r="AE318" i="3"/>
  <c r="AT319" i="3"/>
  <c r="AE319" i="3"/>
  <c r="CF316" i="3"/>
  <c r="A316" i="3" s="1"/>
  <c r="CG316" i="3" s="1"/>
  <c r="AT316" i="3"/>
  <c r="AE316" i="3"/>
  <c r="BU315" i="3"/>
  <c r="BD315" i="3"/>
  <c r="AT314" i="3"/>
  <c r="AE314" i="3"/>
  <c r="CF307" i="3"/>
  <c r="A307" i="3" s="1"/>
  <c r="CG307" i="3" s="1"/>
  <c r="AT307" i="3"/>
  <c r="AE307" i="3"/>
  <c r="CF310" i="3"/>
  <c r="A310" i="3" s="1"/>
  <c r="CG310" i="3" s="1"/>
  <c r="AT310" i="3"/>
  <c r="AE310" i="3"/>
  <c r="CF309" i="3"/>
  <c r="A309" i="3" s="1"/>
  <c r="CG309" i="3" s="1"/>
  <c r="AT309" i="3"/>
  <c r="AE309" i="3"/>
  <c r="BU306" i="3"/>
  <c r="BD306" i="3"/>
  <c r="AT302" i="3"/>
  <c r="AE302" i="3"/>
  <c r="CF299" i="3"/>
  <c r="A299" i="3" s="1"/>
  <c r="CG299" i="3" s="1"/>
  <c r="AE299" i="3"/>
  <c r="AT299" i="3"/>
  <c r="AT296" i="3"/>
  <c r="AE296" i="3"/>
  <c r="AT293" i="3"/>
  <c r="AE293" i="3"/>
  <c r="CE289" i="3"/>
  <c r="CF289" i="3" s="1"/>
  <c r="A289" i="3" s="1"/>
  <c r="CG289" i="3" s="1"/>
  <c r="AE289" i="3"/>
  <c r="AT289" i="3"/>
  <c r="CE288" i="3"/>
  <c r="CF288" i="3" s="1"/>
  <c r="A288" i="3" s="1"/>
  <c r="CG288" i="3" s="1"/>
  <c r="CI288" i="3" s="1"/>
  <c r="AE288" i="3"/>
  <c r="AT288" i="3"/>
  <c r="AT287" i="3"/>
  <c r="AE287" i="3"/>
  <c r="AT281" i="3"/>
  <c r="AE281" i="3"/>
  <c r="AT279" i="3"/>
  <c r="AE279" i="3"/>
  <c r="AE284" i="3"/>
  <c r="AT284" i="3"/>
  <c r="CE281" i="3"/>
  <c r="AT277" i="3"/>
  <c r="AE277" i="3"/>
  <c r="CE278" i="3"/>
  <c r="CF278" i="3" s="1"/>
  <c r="A278" i="3" s="1"/>
  <c r="CG278" i="3" s="1"/>
  <c r="AE278" i="3"/>
  <c r="AT278" i="3"/>
  <c r="CF275" i="3"/>
  <c r="A275" i="3" s="1"/>
  <c r="CG275" i="3" s="1"/>
  <c r="AE275" i="3"/>
  <c r="AT275" i="3"/>
  <c r="AT273" i="3"/>
  <c r="AE273" i="3"/>
  <c r="AT270" i="3"/>
  <c r="AE270" i="3"/>
  <c r="AE267" i="3"/>
  <c r="AT267" i="3"/>
  <c r="AT268" i="3"/>
  <c r="AE268" i="3"/>
  <c r="AE272" i="3"/>
  <c r="AT272" i="3"/>
  <c r="CF272" i="3" s="1"/>
  <c r="A272" i="3" s="1"/>
  <c r="CG272" i="3" s="1"/>
  <c r="AT269" i="3"/>
  <c r="CF269" i="3" s="1"/>
  <c r="A269" i="3" s="1"/>
  <c r="CG269" i="3" s="1"/>
  <c r="AE269" i="3"/>
  <c r="CF266" i="3"/>
  <c r="A266" i="3" s="1"/>
  <c r="CG266" i="3" s="1"/>
  <c r="AT266" i="3"/>
  <c r="AE266" i="3"/>
  <c r="BS265" i="3"/>
  <c r="AT257" i="3"/>
  <c r="CF257" i="3" s="1"/>
  <c r="A257" i="3" s="1"/>
  <c r="CG257" i="3" s="1"/>
  <c r="AE257" i="3"/>
  <c r="AT261" i="3"/>
  <c r="AE261" i="3"/>
  <c r="AT262" i="3"/>
  <c r="AE262" i="3"/>
  <c r="AE255" i="3"/>
  <c r="AT255" i="3"/>
  <c r="AT254" i="3"/>
  <c r="AE254" i="3"/>
  <c r="AT253" i="3"/>
  <c r="AE253" i="3"/>
  <c r="CF250" i="3"/>
  <c r="A250" i="3" s="1"/>
  <c r="CG250" i="3" s="1"/>
  <c r="AT250" i="3"/>
  <c r="AE250" i="3"/>
  <c r="AE245" i="3"/>
  <c r="AT245" i="3"/>
  <c r="AT244" i="3"/>
  <c r="AE244" i="3"/>
  <c r="AE247" i="3"/>
  <c r="AT247" i="3"/>
  <c r="AE243" i="3"/>
  <c r="AT243" i="3"/>
  <c r="AT249" i="3"/>
  <c r="AE249" i="3"/>
  <c r="BU242" i="3"/>
  <c r="BD242" i="3"/>
  <c r="BE242" i="3"/>
  <c r="CF241" i="3"/>
  <c r="A241" i="3" s="1"/>
  <c r="CG241" i="3" s="1"/>
  <c r="AT241" i="3"/>
  <c r="AE241" i="3"/>
  <c r="AE236" i="3"/>
  <c r="AT236" i="3"/>
  <c r="AE235" i="3"/>
  <c r="AT235" i="3"/>
  <c r="BU233" i="3"/>
  <c r="BT233" i="3"/>
  <c r="AT238" i="3"/>
  <c r="AE238" i="3"/>
  <c r="AT234" i="3"/>
  <c r="AE234" i="3"/>
  <c r="AT232" i="3"/>
  <c r="CF232" i="3" s="1"/>
  <c r="A232" i="3" s="1"/>
  <c r="CG232" i="3" s="1"/>
  <c r="AE232" i="3"/>
  <c r="AT231" i="3"/>
  <c r="CF231" i="3" s="1"/>
  <c r="A231" i="3" s="1"/>
  <c r="CG231" i="3" s="1"/>
  <c r="AE231" i="3"/>
  <c r="AT227" i="3"/>
  <c r="AE227" i="3"/>
  <c r="AE224" i="3"/>
  <c r="AT224" i="3"/>
  <c r="AE225" i="3"/>
  <c r="AT225" i="3"/>
  <c r="AE218" i="3"/>
  <c r="AT218" i="3"/>
  <c r="AE219" i="3"/>
  <c r="AT219" i="3"/>
  <c r="AE216" i="3"/>
  <c r="AT216" i="3"/>
  <c r="CF216" i="3" s="1"/>
  <c r="A216" i="3" s="1"/>
  <c r="CG216" i="3" s="1"/>
  <c r="CE214" i="3"/>
  <c r="AE214" i="3"/>
  <c r="AT214" i="3"/>
  <c r="BD207" i="3"/>
  <c r="BE207" i="3"/>
  <c r="BS207" i="3"/>
  <c r="BU207" i="3"/>
  <c r="CF211" i="3"/>
  <c r="A211" i="3" s="1"/>
  <c r="CG211" i="3" s="1"/>
  <c r="AE211" i="3"/>
  <c r="AT211" i="3"/>
  <c r="AT210" i="3"/>
  <c r="AE210" i="3"/>
  <c r="AT200" i="3"/>
  <c r="AE200" i="3"/>
  <c r="AT193" i="3"/>
  <c r="AE193" i="3"/>
  <c r="CF194" i="3"/>
  <c r="A194" i="3" s="1"/>
  <c r="CG194" i="3" s="1"/>
  <c r="AT194" i="3"/>
  <c r="AE194" i="3"/>
  <c r="AT191" i="3"/>
  <c r="AE191" i="3"/>
  <c r="CE192" i="3"/>
  <c r="CF192" i="3" s="1"/>
  <c r="A192" i="3" s="1"/>
  <c r="CG192" i="3" s="1"/>
  <c r="AT192" i="3"/>
  <c r="AE192" i="3"/>
  <c r="CE187" i="3"/>
  <c r="CF187" i="3" s="1"/>
  <c r="A187" i="3" s="1"/>
  <c r="CG187" i="3" s="1"/>
  <c r="AE187" i="3"/>
  <c r="AT187" i="3"/>
  <c r="AT186" i="3"/>
  <c r="AE186" i="3"/>
  <c r="BT182" i="3"/>
  <c r="AT181" i="3"/>
  <c r="AE181" i="3"/>
  <c r="AT183" i="3"/>
  <c r="AE183" i="3"/>
  <c r="AE179" i="3"/>
  <c r="AT179" i="3"/>
  <c r="AT172" i="3"/>
  <c r="AE172" i="3"/>
  <c r="CF173" i="3"/>
  <c r="A173" i="3" s="1"/>
  <c r="CG173" i="3" s="1"/>
  <c r="AE173" i="3"/>
  <c r="AT173" i="3"/>
  <c r="AE171" i="3"/>
  <c r="AT171" i="3"/>
  <c r="AE170" i="3"/>
  <c r="AT170" i="3"/>
  <c r="AT166" i="3"/>
  <c r="AE166" i="3"/>
  <c r="AE167" i="3"/>
  <c r="AT167" i="3"/>
  <c r="AE164" i="3"/>
  <c r="AT164" i="3"/>
  <c r="CF163" i="3"/>
  <c r="A163" i="3" s="1"/>
  <c r="CG163" i="3" s="1"/>
  <c r="AT163" i="3"/>
  <c r="AE163" i="3"/>
  <c r="AE158" i="3"/>
  <c r="AT158" i="3"/>
  <c r="AT157" i="3"/>
  <c r="AE157" i="3"/>
  <c r="K51" i="2"/>
  <c r="BR464" i="3"/>
  <c r="BU464" i="3"/>
  <c r="BE464" i="3"/>
  <c r="BT464" i="3"/>
  <c r="BD464" i="3"/>
  <c r="CE412" i="3"/>
  <c r="CE560" i="3"/>
  <c r="CF560" i="3" s="1"/>
  <c r="A560" i="3" s="1"/>
  <c r="CG560" i="3" s="1"/>
  <c r="CE548" i="3"/>
  <c r="BR540" i="3"/>
  <c r="BD540" i="3"/>
  <c r="BT540" i="3"/>
  <c r="BE540" i="3"/>
  <c r="BU540" i="3"/>
  <c r="BU503" i="3"/>
  <c r="BE503" i="3"/>
  <c r="BT503" i="3"/>
  <c r="BD503" i="3"/>
  <c r="BR503" i="3"/>
  <c r="BU494" i="3"/>
  <c r="BE494" i="3"/>
  <c r="BT494" i="3"/>
  <c r="BD494" i="3"/>
  <c r="BR494" i="3"/>
  <c r="CE465" i="3"/>
  <c r="CF465" i="3" s="1"/>
  <c r="A465" i="3" s="1"/>
  <c r="CG465" i="3" s="1"/>
  <c r="BT511" i="3"/>
  <c r="BD511" i="3"/>
  <c r="BR511" i="3"/>
  <c r="BU511" i="3"/>
  <c r="BE511" i="3"/>
  <c r="CF510" i="3"/>
  <c r="CE510" i="3"/>
  <c r="CE493" i="3"/>
  <c r="BR492" i="3"/>
  <c r="BU492" i="3"/>
  <c r="BT492" i="3"/>
  <c r="BE492" i="3"/>
  <c r="BD492" i="3"/>
  <c r="CE430" i="3"/>
  <c r="BR439" i="3"/>
  <c r="BT439" i="3"/>
  <c r="BD439" i="3"/>
  <c r="BU439" i="3"/>
  <c r="BE439" i="3"/>
  <c r="BR412" i="3"/>
  <c r="BT412" i="3"/>
  <c r="BD412" i="3"/>
  <c r="BU412" i="3"/>
  <c r="BE412" i="3"/>
  <c r="CE421" i="3"/>
  <c r="BT413" i="3"/>
  <c r="BD413" i="3"/>
  <c r="BR413" i="3"/>
  <c r="BU413" i="3"/>
  <c r="BE413" i="3"/>
  <c r="CE519" i="3"/>
  <c r="CF519" i="3" s="1"/>
  <c r="A519" i="3" s="1"/>
  <c r="CG519" i="3" s="1"/>
  <c r="CE494" i="3"/>
  <c r="BT431" i="3"/>
  <c r="BD431" i="3"/>
  <c r="BR431" i="3"/>
  <c r="BU431" i="3"/>
  <c r="BE431" i="3"/>
  <c r="CE374" i="3"/>
  <c r="CF374" i="3" s="1"/>
  <c r="A374" i="3" s="1"/>
  <c r="CG374" i="3" s="1"/>
  <c r="CE558" i="3"/>
  <c r="CF558" i="3" s="1"/>
  <c r="A558" i="3" s="1"/>
  <c r="CG558" i="3" s="1"/>
  <c r="CE559" i="3"/>
  <c r="CF559" i="3" s="1"/>
  <c r="A559" i="3" s="1"/>
  <c r="CG559" i="3" s="1"/>
  <c r="CE542" i="3"/>
  <c r="CF542" i="3" s="1"/>
  <c r="A542" i="3" s="1"/>
  <c r="CG542" i="3" s="1"/>
  <c r="CE527" i="3"/>
  <c r="CF527" i="3" s="1"/>
  <c r="A527" i="3" s="1"/>
  <c r="CG527" i="3" s="1"/>
  <c r="BU548" i="3"/>
  <c r="BE548" i="3"/>
  <c r="BR548" i="3"/>
  <c r="BD548" i="3"/>
  <c r="BT548" i="3"/>
  <c r="BR539" i="3"/>
  <c r="BT539" i="3"/>
  <c r="BE539" i="3"/>
  <c r="BD539" i="3"/>
  <c r="BU539" i="3"/>
  <c r="CE449" i="3"/>
  <c r="CE526" i="3"/>
  <c r="CI510" i="3"/>
  <c r="CH510" i="3"/>
  <c r="BR510" i="3"/>
  <c r="BE510" i="3"/>
  <c r="BD510" i="3"/>
  <c r="BU510" i="3"/>
  <c r="BT510" i="3"/>
  <c r="BT493" i="3"/>
  <c r="BD493" i="3"/>
  <c r="BR493" i="3"/>
  <c r="BE493" i="3"/>
  <c r="BU493" i="3"/>
  <c r="CF518" i="3"/>
  <c r="CE518" i="3"/>
  <c r="BR430" i="3"/>
  <c r="BT430" i="3"/>
  <c r="BD430" i="3"/>
  <c r="BU430" i="3"/>
  <c r="BE430" i="3"/>
  <c r="CE405" i="3"/>
  <c r="BR421" i="3"/>
  <c r="BT421" i="3"/>
  <c r="BD421" i="3"/>
  <c r="BU421" i="3"/>
  <c r="BE421" i="3"/>
  <c r="CE391" i="3"/>
  <c r="CF391" i="3" s="1"/>
  <c r="A391" i="3" s="1"/>
  <c r="CG391" i="3" s="1"/>
  <c r="CE502" i="3"/>
  <c r="BR526" i="3"/>
  <c r="BU526" i="3"/>
  <c r="BE526" i="3"/>
  <c r="BT526" i="3"/>
  <c r="BD526" i="3"/>
  <c r="BR508" i="3"/>
  <c r="BU508" i="3"/>
  <c r="BT508" i="3"/>
  <c r="BE508" i="3"/>
  <c r="BD508" i="3"/>
  <c r="CI518" i="3"/>
  <c r="CH518" i="3"/>
  <c r="BR518" i="3"/>
  <c r="BU518" i="3"/>
  <c r="BE518" i="3"/>
  <c r="BT518" i="3"/>
  <c r="BD518" i="3"/>
  <c r="BR475" i="3"/>
  <c r="BU475" i="3"/>
  <c r="BT475" i="3"/>
  <c r="BD475" i="3"/>
  <c r="BE475" i="3"/>
  <c r="BR405" i="3"/>
  <c r="BT405" i="3"/>
  <c r="BE405" i="3"/>
  <c r="BU405" i="3"/>
  <c r="BD405" i="3"/>
  <c r="CE501" i="3"/>
  <c r="CF392" i="3"/>
  <c r="CE392" i="3"/>
  <c r="CF376" i="3"/>
  <c r="CE376" i="3"/>
  <c r="CE359" i="3"/>
  <c r="CF359" i="3" s="1"/>
  <c r="A359" i="3" s="1"/>
  <c r="CG359" i="3" s="1"/>
  <c r="CE568" i="3"/>
  <c r="CF568" i="3" s="1"/>
  <c r="A568" i="3" s="1"/>
  <c r="CG568" i="3" s="1"/>
  <c r="CE492" i="3"/>
  <c r="BR471" i="3"/>
  <c r="BU471" i="3"/>
  <c r="BE471" i="3"/>
  <c r="BT471" i="3"/>
  <c r="BD471" i="3"/>
  <c r="CE439" i="3"/>
  <c r="CF575" i="3"/>
  <c r="CE575" i="3"/>
  <c r="CE569" i="3"/>
  <c r="CF569" i="3" s="1"/>
  <c r="A569" i="3" s="1"/>
  <c r="CG569" i="3" s="1"/>
  <c r="CE520" i="3"/>
  <c r="CE566" i="3"/>
  <c r="CE534" i="3"/>
  <c r="CF534" i="3"/>
  <c r="BT502" i="3"/>
  <c r="BD502" i="3"/>
  <c r="BR502" i="3"/>
  <c r="BU502" i="3"/>
  <c r="BE502" i="3"/>
  <c r="CE484" i="3"/>
  <c r="BR501" i="3"/>
  <c r="BT501" i="3"/>
  <c r="BE501" i="3"/>
  <c r="BD501" i="3"/>
  <c r="BU501" i="3"/>
  <c r="CE398" i="3"/>
  <c r="CF398" i="3" s="1"/>
  <c r="A398" i="3" s="1"/>
  <c r="CG398" i="3" s="1"/>
  <c r="CF383" i="3"/>
  <c r="CE383" i="3"/>
  <c r="CE366" i="3"/>
  <c r="CF366" i="3" s="1"/>
  <c r="A366" i="3" s="1"/>
  <c r="CG366" i="3" s="1"/>
  <c r="CE348" i="3"/>
  <c r="CF348" i="3" s="1"/>
  <c r="A348" i="3" s="1"/>
  <c r="CG348" i="3" s="1"/>
  <c r="CE440" i="3"/>
  <c r="BU557" i="3"/>
  <c r="BE557" i="3"/>
  <c r="BT557" i="3"/>
  <c r="BD557" i="3"/>
  <c r="BR557" i="3"/>
  <c r="CE358" i="3"/>
  <c r="CF358" i="3" s="1"/>
  <c r="A358" i="3" s="1"/>
  <c r="CG358" i="3" s="1"/>
  <c r="CE549" i="3"/>
  <c r="CE550" i="3"/>
  <c r="CF550" i="3" s="1"/>
  <c r="A550" i="3" s="1"/>
  <c r="CG550" i="3" s="1"/>
  <c r="CF574" i="3"/>
  <c r="CE574" i="3"/>
  <c r="BU566" i="3"/>
  <c r="BE566" i="3"/>
  <c r="BT566" i="3"/>
  <c r="BD566" i="3"/>
  <c r="BR566" i="3"/>
  <c r="BU534" i="3"/>
  <c r="BE534" i="3"/>
  <c r="BT534" i="3"/>
  <c r="BD534" i="3"/>
  <c r="CI534" i="3"/>
  <c r="CH534" i="3"/>
  <c r="BR534" i="3"/>
  <c r="CE457" i="3"/>
  <c r="BR484" i="3"/>
  <c r="BU484" i="3"/>
  <c r="BT484" i="3"/>
  <c r="BE484" i="3"/>
  <c r="BD484" i="3"/>
  <c r="CE456" i="3"/>
  <c r="BT440" i="3"/>
  <c r="BD440" i="3"/>
  <c r="BR440" i="3"/>
  <c r="BU440" i="3"/>
  <c r="BE440" i="3"/>
  <c r="CE540" i="3"/>
  <c r="CE511" i="3"/>
  <c r="CE413" i="3"/>
  <c r="CE551" i="3"/>
  <c r="BU574" i="3"/>
  <c r="BE574" i="3"/>
  <c r="BT574" i="3"/>
  <c r="BD574" i="3"/>
  <c r="CI574" i="3"/>
  <c r="CH574" i="3"/>
  <c r="BR574" i="3"/>
  <c r="CE541" i="3"/>
  <c r="CE512" i="3"/>
  <c r="BR456" i="3"/>
  <c r="BU456" i="3"/>
  <c r="BE456" i="3"/>
  <c r="BT456" i="3"/>
  <c r="BD456" i="3"/>
  <c r="CF448" i="3"/>
  <c r="CE448" i="3"/>
  <c r="CE422" i="3"/>
  <c r="CE503" i="3"/>
  <c r="BU485" i="3"/>
  <c r="BE485" i="3"/>
  <c r="BT485" i="3"/>
  <c r="BD485" i="3"/>
  <c r="BR485" i="3"/>
  <c r="CE567" i="3"/>
  <c r="CF567" i="3" s="1"/>
  <c r="A567" i="3" s="1"/>
  <c r="CG567" i="3" s="1"/>
  <c r="CE557" i="3"/>
  <c r="BU541" i="3"/>
  <c r="BT541" i="3"/>
  <c r="BD541" i="3"/>
  <c r="BR541" i="3"/>
  <c r="BE541" i="3"/>
  <c r="CE528" i="3"/>
  <c r="CF528" i="3" s="1"/>
  <c r="A528" i="3" s="1"/>
  <c r="CG528" i="3" s="1"/>
  <c r="CE485" i="3"/>
  <c r="BU512" i="3"/>
  <c r="BE512" i="3"/>
  <c r="BT512" i="3"/>
  <c r="BD512" i="3"/>
  <c r="BR512" i="3"/>
  <c r="CI448" i="3"/>
  <c r="CH448" i="3"/>
  <c r="BR448" i="3"/>
  <c r="BU448" i="3"/>
  <c r="BE448" i="3"/>
  <c r="BT448" i="3"/>
  <c r="BD448" i="3"/>
  <c r="CE471" i="3"/>
  <c r="CE464" i="3"/>
  <c r="CE431" i="3"/>
  <c r="CE399" i="3"/>
  <c r="CF399" i="3" s="1"/>
  <c r="A399" i="3" s="1"/>
  <c r="CG399" i="3" s="1"/>
  <c r="CE384" i="3"/>
  <c r="CF384" i="3" s="1"/>
  <c r="A384" i="3" s="1"/>
  <c r="CG384" i="3" s="1"/>
  <c r="CE367" i="3"/>
  <c r="CF367" i="3" s="1"/>
  <c r="A367" i="3" s="1"/>
  <c r="CG367" i="3" s="1"/>
  <c r="CE350" i="3"/>
  <c r="CF350" i="3" s="1"/>
  <c r="A350" i="3" s="1"/>
  <c r="CG350" i="3" s="1"/>
  <c r="BT422" i="3"/>
  <c r="BD422" i="3"/>
  <c r="BR422" i="3"/>
  <c r="BU422" i="3"/>
  <c r="BE422" i="3"/>
  <c r="CE318" i="3"/>
  <c r="CF318" i="3" s="1"/>
  <c r="A318" i="3" s="1"/>
  <c r="CG318" i="3" s="1"/>
  <c r="CE319" i="3"/>
  <c r="CF319" i="3" s="1"/>
  <c r="A319" i="3" s="1"/>
  <c r="CG319" i="3" s="1"/>
  <c r="CE331" i="3"/>
  <c r="CF331" i="3"/>
  <c r="CE337" i="3"/>
  <c r="CF337" i="3" s="1"/>
  <c r="A337" i="3" s="1"/>
  <c r="CG337" i="3" s="1"/>
  <c r="CE329" i="3"/>
  <c r="CF329" i="3" s="1"/>
  <c r="A329" i="3" s="1"/>
  <c r="CG329" i="3" s="1"/>
  <c r="CE338" i="3"/>
  <c r="CF338" i="3" s="1"/>
  <c r="A338" i="3" s="1"/>
  <c r="CG338" i="3" s="1"/>
  <c r="CE328" i="3"/>
  <c r="CF328" i="3" s="1"/>
  <c r="A328" i="3" s="1"/>
  <c r="CG328" i="3" s="1"/>
  <c r="CE321" i="3"/>
  <c r="CF321" i="3"/>
  <c r="CE314" i="3"/>
  <c r="CF314" i="3" s="1"/>
  <c r="A314" i="3" s="1"/>
  <c r="CG314" i="3" s="1"/>
  <c r="CE302" i="3"/>
  <c r="CF302" i="3" s="1"/>
  <c r="A302" i="3" s="1"/>
  <c r="CG302" i="3" s="1"/>
  <c r="CF312" i="3"/>
  <c r="CE312" i="3"/>
  <c r="CE296" i="3"/>
  <c r="BR267" i="3"/>
  <c r="BT267" i="3"/>
  <c r="BD267" i="3"/>
  <c r="BU267" i="3"/>
  <c r="BE267" i="3"/>
  <c r="BR276" i="3"/>
  <c r="BT276" i="3"/>
  <c r="BD276" i="3"/>
  <c r="BU276" i="3"/>
  <c r="BE276" i="3"/>
  <c r="BR296" i="3"/>
  <c r="BU296" i="3"/>
  <c r="BE296" i="3"/>
  <c r="BT296" i="3"/>
  <c r="BD296" i="3"/>
  <c r="CE277" i="3"/>
  <c r="CE287" i="3"/>
  <c r="CE267" i="3"/>
  <c r="CH295" i="3"/>
  <c r="BR295" i="3"/>
  <c r="BT295" i="3"/>
  <c r="BD295" i="3"/>
  <c r="CI295" i="3"/>
  <c r="BE295" i="3"/>
  <c r="BU295" i="3"/>
  <c r="BR277" i="3"/>
  <c r="BU277" i="3"/>
  <c r="BE277" i="3"/>
  <c r="BT277" i="3"/>
  <c r="BD277" i="3"/>
  <c r="BR287" i="3"/>
  <c r="BU287" i="3"/>
  <c r="BE287" i="3"/>
  <c r="BT287" i="3"/>
  <c r="BD287" i="3"/>
  <c r="CE279" i="3"/>
  <c r="CF279" i="3" s="1"/>
  <c r="A279" i="3" s="1"/>
  <c r="CG279" i="3" s="1"/>
  <c r="CE293" i="3"/>
  <c r="CF293" i="3" s="1"/>
  <c r="A293" i="3" s="1"/>
  <c r="CG293" i="3" s="1"/>
  <c r="CE270" i="3"/>
  <c r="CF270" i="3" s="1"/>
  <c r="A270" i="3" s="1"/>
  <c r="CG270" i="3" s="1"/>
  <c r="CH286" i="3"/>
  <c r="BR286" i="3"/>
  <c r="BT286" i="3"/>
  <c r="BD286" i="3"/>
  <c r="CI286" i="3"/>
  <c r="BE286" i="3"/>
  <c r="BU286" i="3"/>
  <c r="CE268" i="3"/>
  <c r="CE261" i="3"/>
  <c r="CF261" i="3" s="1"/>
  <c r="A261" i="3" s="1"/>
  <c r="CG261" i="3" s="1"/>
  <c r="CE284" i="3"/>
  <c r="CF284" i="3" s="1"/>
  <c r="A284" i="3" s="1"/>
  <c r="CG284" i="3" s="1"/>
  <c r="BR268" i="3"/>
  <c r="BU268" i="3"/>
  <c r="BE268" i="3"/>
  <c r="BT268" i="3"/>
  <c r="BD268" i="3"/>
  <c r="CE235" i="3"/>
  <c r="CE219" i="3"/>
  <c r="CF219" i="3" s="1"/>
  <c r="A219" i="3" s="1"/>
  <c r="CG219" i="3" s="1"/>
  <c r="BR224" i="3"/>
  <c r="BT224" i="3"/>
  <c r="BE224" i="3"/>
  <c r="BD224" i="3"/>
  <c r="BU224" i="3"/>
  <c r="CE255" i="3"/>
  <c r="CF255" i="3" s="1"/>
  <c r="A255" i="3" s="1"/>
  <c r="CG255" i="3" s="1"/>
  <c r="BU235" i="3"/>
  <c r="BE235" i="3"/>
  <c r="BT235" i="3"/>
  <c r="BD235" i="3"/>
  <c r="BR235" i="3"/>
  <c r="CE253" i="3"/>
  <c r="CE244" i="3"/>
  <c r="BT253" i="3"/>
  <c r="BD253" i="3"/>
  <c r="BR253" i="3"/>
  <c r="BU253" i="3"/>
  <c r="BE253" i="3"/>
  <c r="CE245" i="3"/>
  <c r="CF245" i="3" s="1"/>
  <c r="A245" i="3" s="1"/>
  <c r="CG245" i="3" s="1"/>
  <c r="CE254" i="3"/>
  <c r="BU244" i="3"/>
  <c r="BE244" i="3"/>
  <c r="BT244" i="3"/>
  <c r="BD244" i="3"/>
  <c r="BR244" i="3"/>
  <c r="BU254" i="3"/>
  <c r="BE254" i="3"/>
  <c r="BT254" i="3"/>
  <c r="BD254" i="3"/>
  <c r="BR254" i="3"/>
  <c r="CE227" i="3"/>
  <c r="CE234" i="3"/>
  <c r="CE236" i="3"/>
  <c r="CF236" i="3" s="1"/>
  <c r="A236" i="3" s="1"/>
  <c r="CG236" i="3" s="1"/>
  <c r="BU227" i="3"/>
  <c r="BE227" i="3"/>
  <c r="BT227" i="3"/>
  <c r="BD227" i="3"/>
  <c r="BR227" i="3"/>
  <c r="CE225" i="3"/>
  <c r="BR234" i="3"/>
  <c r="BD234" i="3"/>
  <c r="BE234" i="3"/>
  <c r="BU234" i="3"/>
  <c r="BT234" i="3"/>
  <c r="BT225" i="3"/>
  <c r="BD225" i="3"/>
  <c r="BR225" i="3"/>
  <c r="BE225" i="3"/>
  <c r="BU225" i="3"/>
  <c r="CE243" i="3"/>
  <c r="BT243" i="3"/>
  <c r="BD243" i="3"/>
  <c r="BR243" i="3"/>
  <c r="BE243" i="3"/>
  <c r="BU243" i="3"/>
  <c r="CE224" i="3"/>
  <c r="CF221" i="3"/>
  <c r="CE221" i="3"/>
  <c r="BR190" i="3"/>
  <c r="BT190" i="3"/>
  <c r="BD190" i="3"/>
  <c r="BE190" i="3"/>
  <c r="BU190" i="3"/>
  <c r="CE193" i="3"/>
  <c r="CE186" i="3"/>
  <c r="CF186" i="3" s="1"/>
  <c r="A186" i="3" s="1"/>
  <c r="CG186" i="3" s="1"/>
  <c r="CE181" i="3"/>
  <c r="CF181" i="3" s="1"/>
  <c r="A181" i="3" s="1"/>
  <c r="CG181" i="3" s="1"/>
  <c r="BU193" i="3"/>
  <c r="BE193" i="3"/>
  <c r="BT193" i="3"/>
  <c r="BD193" i="3"/>
  <c r="BR193" i="3"/>
  <c r="CE218" i="3"/>
  <c r="CE210" i="3"/>
  <c r="CE200" i="3"/>
  <c r="BR218" i="3"/>
  <c r="BU218" i="3"/>
  <c r="BE218" i="3"/>
  <c r="BT218" i="3"/>
  <c r="BD218" i="3"/>
  <c r="BT185" i="3"/>
  <c r="BD185" i="3"/>
  <c r="CH185" i="3"/>
  <c r="BR185" i="3"/>
  <c r="BU185" i="3"/>
  <c r="BE185" i="3"/>
  <c r="CI185" i="3"/>
  <c r="BR210" i="3"/>
  <c r="BU210" i="3"/>
  <c r="BE210" i="3"/>
  <c r="BT210" i="3"/>
  <c r="BD210" i="3"/>
  <c r="CE191" i="3"/>
  <c r="BR200" i="3"/>
  <c r="BU200" i="3"/>
  <c r="BE200" i="3"/>
  <c r="BD200" i="3"/>
  <c r="BT200" i="3"/>
  <c r="CE183" i="3"/>
  <c r="CF183" i="3" s="1"/>
  <c r="A183" i="3" s="1"/>
  <c r="CG183" i="3" s="1"/>
  <c r="BR191" i="3"/>
  <c r="BU191" i="3"/>
  <c r="BE191" i="3"/>
  <c r="BT191" i="3"/>
  <c r="BD191" i="3"/>
  <c r="BR217" i="3"/>
  <c r="BT217" i="3"/>
  <c r="BD217" i="3"/>
  <c r="BU217" i="3"/>
  <c r="BE217" i="3"/>
  <c r="BU188" i="3"/>
  <c r="BE188" i="3"/>
  <c r="BR188" i="3"/>
  <c r="BD188" i="3"/>
  <c r="BT188" i="3"/>
  <c r="BR199" i="3"/>
  <c r="BT199" i="3"/>
  <c r="BD199" i="3"/>
  <c r="BU199" i="3"/>
  <c r="BE199" i="3"/>
  <c r="CE212" i="3"/>
  <c r="CF212" i="3" s="1"/>
  <c r="A212" i="3" s="1"/>
  <c r="CG212" i="3" s="1"/>
  <c r="BR209" i="3"/>
  <c r="BT209" i="3"/>
  <c r="BD209" i="3"/>
  <c r="BU209" i="3"/>
  <c r="BE209" i="3"/>
  <c r="BU212" i="3"/>
  <c r="BE212" i="3"/>
  <c r="BT212" i="3"/>
  <c r="BD212" i="3"/>
  <c r="BR212" i="3"/>
  <c r="CE170" i="3"/>
  <c r="CF170" i="3" s="1"/>
  <c r="A170" i="3" s="1"/>
  <c r="CG170" i="3" s="1"/>
  <c r="CE172" i="3"/>
  <c r="CF172" i="3" s="1"/>
  <c r="A172" i="3" s="1"/>
  <c r="CG172" i="3" s="1"/>
  <c r="CE179" i="3"/>
  <c r="CF179" i="3" s="1"/>
  <c r="A179" i="3" s="1"/>
  <c r="CG179" i="3" s="1"/>
  <c r="CE171" i="3"/>
  <c r="CF171" i="3" s="1"/>
  <c r="A171" i="3" s="1"/>
  <c r="CG171" i="3" s="1"/>
  <c r="CE167" i="3"/>
  <c r="CF167" i="3" s="1"/>
  <c r="A167" i="3" s="1"/>
  <c r="CG167" i="3" s="1"/>
  <c r="CE166" i="3"/>
  <c r="CF166" i="3" s="1"/>
  <c r="A166" i="3" s="1"/>
  <c r="CG166" i="3" s="1"/>
  <c r="CE158" i="3"/>
  <c r="CF158" i="3" s="1"/>
  <c r="A158" i="3" s="1"/>
  <c r="CG158" i="3" s="1"/>
  <c r="CE164" i="3"/>
  <c r="CF164" i="3" s="1"/>
  <c r="A164" i="3" s="1"/>
  <c r="CG164" i="3" s="1"/>
  <c r="CE157" i="3"/>
  <c r="CF157" i="3" s="1"/>
  <c r="A157" i="3" s="1"/>
  <c r="CG157" i="3" s="1"/>
  <c r="BU153" i="3"/>
  <c r="BT153" i="3"/>
  <c r="AE152" i="3"/>
  <c r="AT152" i="3"/>
  <c r="CF152" i="3" s="1"/>
  <c r="A152" i="3" s="1"/>
  <c r="CG152" i="3" s="1"/>
  <c r="BD151" i="3"/>
  <c r="BS151" i="3"/>
  <c r="BD150" i="3"/>
  <c r="BE150" i="3"/>
  <c r="BS150" i="3"/>
  <c r="AT149" i="3"/>
  <c r="AE149" i="3"/>
  <c r="CE149" i="3"/>
  <c r="CF146" i="3"/>
  <c r="A146" i="3" s="1"/>
  <c r="CG146" i="3" s="1"/>
  <c r="AE146" i="3"/>
  <c r="AT146" i="3"/>
  <c r="CF145" i="3"/>
  <c r="A145" i="3" s="1"/>
  <c r="CG145" i="3" s="1"/>
  <c r="AT145" i="3"/>
  <c r="AE145" i="3"/>
  <c r="AT143" i="3"/>
  <c r="CF143" i="3" s="1"/>
  <c r="A143" i="3" s="1"/>
  <c r="CG143" i="3" s="1"/>
  <c r="AE143" i="3"/>
  <c r="AT142" i="3"/>
  <c r="AE142" i="3"/>
  <c r="AE141" i="3"/>
  <c r="AT141" i="3"/>
  <c r="BT140" i="3"/>
  <c r="BD140" i="3"/>
  <c r="CF140" i="3" s="1"/>
  <c r="A140" i="3" s="1"/>
  <c r="CG140" i="3" s="1"/>
  <c r="BR140" i="3"/>
  <c r="AE136" i="3"/>
  <c r="AT136" i="3"/>
  <c r="CF132" i="3"/>
  <c r="A132" i="3" s="1"/>
  <c r="CG132" i="3" s="1"/>
  <c r="AE132" i="3"/>
  <c r="AT132" i="3"/>
  <c r="AT133" i="3"/>
  <c r="AE133" i="3"/>
  <c r="BT135" i="3"/>
  <c r="BE135" i="3"/>
  <c r="CF131" i="3"/>
  <c r="A131" i="3" s="1"/>
  <c r="CG131" i="3" s="1"/>
  <c r="AE131" i="3"/>
  <c r="AT131" i="3"/>
  <c r="CF130" i="3"/>
  <c r="A130" i="3" s="1"/>
  <c r="CG130" i="3" s="1"/>
  <c r="AE130" i="3"/>
  <c r="AT130" i="3"/>
  <c r="AT126" i="3"/>
  <c r="AE126" i="3"/>
  <c r="AE127" i="3"/>
  <c r="AT127" i="3"/>
  <c r="AE125" i="3"/>
  <c r="AT125" i="3"/>
  <c r="CF123" i="3"/>
  <c r="A123" i="3" s="1"/>
  <c r="CG123" i="3" s="1"/>
  <c r="AE123" i="3"/>
  <c r="AT123" i="3"/>
  <c r="AE121" i="3"/>
  <c r="AT121" i="3"/>
  <c r="CF121" i="3" s="1"/>
  <c r="A121" i="3" s="1"/>
  <c r="CG121" i="3" s="1"/>
  <c r="K15" i="2"/>
  <c r="CF155" i="3"/>
  <c r="CE155" i="3"/>
  <c r="CE141" i="3"/>
  <c r="CF141" i="3" s="1"/>
  <c r="A141" i="3" s="1"/>
  <c r="CG141" i="3" s="1"/>
  <c r="CE142" i="3"/>
  <c r="CE136" i="3"/>
  <c r="CF136" i="3" s="1"/>
  <c r="A136" i="3" s="1"/>
  <c r="CG136" i="3" s="1"/>
  <c r="CE133" i="3"/>
  <c r="CF133" i="3" s="1"/>
  <c r="A133" i="3" s="1"/>
  <c r="CG133" i="3" s="1"/>
  <c r="CE126" i="3"/>
  <c r="CF126" i="3" s="1"/>
  <c r="A126" i="3" s="1"/>
  <c r="CG126" i="3" s="1"/>
  <c r="CE129" i="3"/>
  <c r="CF129" i="3"/>
  <c r="CE127" i="3"/>
  <c r="CF127" i="3" s="1"/>
  <c r="A127" i="3" s="1"/>
  <c r="CG127" i="3" s="1"/>
  <c r="CF118" i="3"/>
  <c r="A118" i="3" s="1"/>
  <c r="CG118" i="3" s="1"/>
  <c r="AT118" i="3"/>
  <c r="AE118" i="3"/>
  <c r="AT117" i="3"/>
  <c r="AE117" i="3"/>
  <c r="CF115" i="3"/>
  <c r="A115" i="3" s="1"/>
  <c r="CG115" i="3" s="1"/>
  <c r="AE115" i="3"/>
  <c r="AT115" i="3"/>
  <c r="CF114" i="3"/>
  <c r="A114" i="3" s="1"/>
  <c r="CG114" i="3" s="1"/>
  <c r="AT114" i="3"/>
  <c r="AE114" i="3"/>
  <c r="K19" i="2"/>
  <c r="CE113" i="3"/>
  <c r="CF113" i="3" s="1"/>
  <c r="A113" i="3" s="1"/>
  <c r="CG113" i="3" s="1"/>
  <c r="AE113" i="3"/>
  <c r="AT113" i="3"/>
  <c r="AE112" i="3"/>
  <c r="AT112" i="3"/>
  <c r="AE111" i="3"/>
  <c r="AT111" i="3"/>
  <c r="K55" i="2"/>
  <c r="AE108" i="3"/>
  <c r="AT108" i="3"/>
  <c r="AT106" i="3"/>
  <c r="AE106" i="3"/>
  <c r="CF104" i="3"/>
  <c r="A104" i="3" s="1"/>
  <c r="CG104" i="3" s="1"/>
  <c r="AE104" i="3"/>
  <c r="AT104" i="3"/>
  <c r="BE103" i="3"/>
  <c r="BR103" i="3"/>
  <c r="BD103" i="3"/>
  <c r="AE102" i="3"/>
  <c r="AT102" i="3"/>
  <c r="BR97" i="3"/>
  <c r="BS97" i="3"/>
  <c r="AE96" i="3"/>
  <c r="AT96" i="3"/>
  <c r="CE96" i="3"/>
  <c r="CF96" i="3" s="1"/>
  <c r="A96" i="3" s="1"/>
  <c r="CG96" i="3" s="1"/>
  <c r="BR94" i="3"/>
  <c r="BD94" i="3"/>
  <c r="BT94" i="3"/>
  <c r="BE94" i="3"/>
  <c r="BU94" i="3"/>
  <c r="BR95" i="3"/>
  <c r="BD95" i="3"/>
  <c r="BT95" i="3"/>
  <c r="BE95" i="3"/>
  <c r="BU95" i="3"/>
  <c r="AT89" i="3"/>
  <c r="AE89" i="3"/>
  <c r="AE88" i="3"/>
  <c r="AT88" i="3"/>
  <c r="CF86" i="3"/>
  <c r="A86" i="3" s="1"/>
  <c r="CG86" i="3" s="1"/>
  <c r="AT86" i="3"/>
  <c r="AE86" i="3"/>
  <c r="CF85" i="3"/>
  <c r="A85" i="3" s="1"/>
  <c r="CG85" i="3" s="1"/>
  <c r="AT85" i="3"/>
  <c r="AE85" i="3"/>
  <c r="AT84" i="3"/>
  <c r="AE84" i="3"/>
  <c r="CE125" i="3"/>
  <c r="CF125" i="3" s="1"/>
  <c r="A125" i="3" s="1"/>
  <c r="CG125" i="3" s="1"/>
  <c r="CE117" i="3"/>
  <c r="CF117" i="3" s="1"/>
  <c r="A117" i="3" s="1"/>
  <c r="CG117" i="3" s="1"/>
  <c r="CE112" i="3"/>
  <c r="CF112" i="3" s="1"/>
  <c r="A112" i="3" s="1"/>
  <c r="CG112" i="3" s="1"/>
  <c r="CE111" i="3"/>
  <c r="CF111" i="3" s="1"/>
  <c r="A111" i="3" s="1"/>
  <c r="CG111" i="3" s="1"/>
  <c r="CE108" i="3"/>
  <c r="CF108" i="3" s="1"/>
  <c r="A108" i="3" s="1"/>
  <c r="CG108" i="3" s="1"/>
  <c r="CE106" i="3"/>
  <c r="CF106" i="3" s="1"/>
  <c r="A106" i="3" s="1"/>
  <c r="CG106" i="3" s="1"/>
  <c r="CE102" i="3"/>
  <c r="CF102" i="3" s="1"/>
  <c r="A102" i="3" s="1"/>
  <c r="CG102" i="3" s="1"/>
  <c r="BR101" i="3"/>
  <c r="BU101" i="3"/>
  <c r="BE101" i="3"/>
  <c r="BT101" i="3"/>
  <c r="BD101" i="3"/>
  <c r="CF100" i="3"/>
  <c r="CE100" i="3"/>
  <c r="AE81" i="3"/>
  <c r="AT81" i="3"/>
  <c r="AT80" i="3"/>
  <c r="AE80" i="3"/>
  <c r="AE79" i="3"/>
  <c r="AT79" i="3"/>
  <c r="AT78" i="3"/>
  <c r="AE78" i="3"/>
  <c r="AT74" i="3"/>
  <c r="AE74" i="3"/>
  <c r="K47" i="2"/>
  <c r="CF70" i="3"/>
  <c r="A70" i="3" s="1"/>
  <c r="CG70" i="3" s="1"/>
  <c r="AT70" i="3"/>
  <c r="AE70" i="3"/>
  <c r="AT69" i="3"/>
  <c r="AE69" i="3"/>
  <c r="CF65" i="3"/>
  <c r="A65" i="3" s="1"/>
  <c r="CG65" i="3" s="1"/>
  <c r="AE65" i="3"/>
  <c r="AT65" i="3"/>
  <c r="K12" i="2"/>
  <c r="K29" i="2"/>
  <c r="CF62" i="3"/>
  <c r="A62" i="3" s="1"/>
  <c r="CG62" i="3" s="1"/>
  <c r="AE62" i="3"/>
  <c r="AT62" i="3"/>
  <c r="AT61" i="3"/>
  <c r="AE61" i="3"/>
  <c r="AT58" i="3"/>
  <c r="AE58" i="3"/>
  <c r="AT57" i="3"/>
  <c r="AE57" i="3"/>
  <c r="AT22" i="3"/>
  <c r="AE22" i="3"/>
  <c r="AE19" i="3"/>
  <c r="AT19" i="3"/>
  <c r="BU18" i="3"/>
  <c r="BT18" i="3"/>
  <c r="BE18" i="3"/>
  <c r="BD18" i="3"/>
  <c r="AE14" i="3"/>
  <c r="AT14" i="3"/>
  <c r="AE10" i="3"/>
  <c r="AT10" i="3"/>
  <c r="AT9" i="3"/>
  <c r="AE9" i="3"/>
  <c r="AE8" i="3"/>
  <c r="AT8" i="3"/>
  <c r="BT7" i="3"/>
  <c r="BD7" i="3"/>
  <c r="CF6" i="3"/>
  <c r="A6" i="3" s="1"/>
  <c r="CG6" i="3" s="1"/>
  <c r="AT6" i="3"/>
  <c r="AE6" i="3"/>
  <c r="AT5" i="3"/>
  <c r="AE5" i="3"/>
  <c r="CF27" i="3"/>
  <c r="A27" i="3" s="1"/>
  <c r="CG27" i="3" s="1"/>
  <c r="AE27" i="3"/>
  <c r="AT27" i="3"/>
  <c r="AT35" i="3"/>
  <c r="AE35" i="3"/>
  <c r="AT32" i="3"/>
  <c r="AE32" i="3"/>
  <c r="CF31" i="3"/>
  <c r="A31" i="3" s="1"/>
  <c r="CG31" i="3" s="1"/>
  <c r="AT31" i="3"/>
  <c r="AE31" i="3"/>
  <c r="CF45" i="3"/>
  <c r="A45" i="3" s="1"/>
  <c r="CG45" i="3" s="1"/>
  <c r="AT45" i="3"/>
  <c r="AE45" i="3"/>
  <c r="AT44" i="3"/>
  <c r="AE44" i="3"/>
  <c r="K24" i="2"/>
  <c r="K54" i="2"/>
  <c r="AE43" i="3"/>
  <c r="AT43" i="3"/>
  <c r="K4" i="2"/>
  <c r="CF42" i="3"/>
  <c r="A42" i="3" s="1"/>
  <c r="CG42" i="3" s="1"/>
  <c r="AT42" i="3"/>
  <c r="AE42" i="3"/>
  <c r="K18" i="2"/>
  <c r="AE54" i="3"/>
  <c r="AT54" i="3"/>
  <c r="K8" i="2"/>
  <c r="K53" i="2"/>
  <c r="K27" i="2"/>
  <c r="K22" i="2"/>
  <c r="K37" i="2"/>
  <c r="K17" i="2"/>
  <c r="K6" i="2"/>
  <c r="AT53" i="3"/>
  <c r="AE53" i="3"/>
  <c r="K31" i="2"/>
  <c r="K38" i="2"/>
  <c r="K45" i="2"/>
  <c r="AN19" i="2"/>
  <c r="K7" i="2"/>
  <c r="AA4" i="2"/>
  <c r="K14" i="2"/>
  <c r="AT52" i="3"/>
  <c r="AE52" i="3"/>
  <c r="K10" i="2"/>
  <c r="K23" i="2"/>
  <c r="K49" i="2"/>
  <c r="K32" i="2"/>
  <c r="K26" i="2"/>
  <c r="K56" i="2"/>
  <c r="AN16" i="2"/>
  <c r="AN21" i="2"/>
  <c r="AA5" i="2"/>
  <c r="AN5" i="2"/>
  <c r="K28" i="2"/>
  <c r="K48" i="2"/>
  <c r="K34" i="2"/>
  <c r="K35" i="2"/>
  <c r="AA17" i="2"/>
  <c r="AA22" i="2"/>
  <c r="AN9" i="2"/>
  <c r="AN24" i="2"/>
  <c r="AA6" i="2"/>
  <c r="AN22" i="2"/>
  <c r="K30" i="2"/>
  <c r="AA12" i="2"/>
  <c r="K13" i="2"/>
  <c r="K52" i="2"/>
  <c r="AN7" i="2"/>
  <c r="K25" i="2"/>
  <c r="AA8" i="2"/>
  <c r="AA9" i="2"/>
  <c r="AN6" i="2"/>
  <c r="AN14" i="2"/>
  <c r="AA7" i="2"/>
  <c r="AN4" i="2"/>
  <c r="AT49" i="3"/>
  <c r="AE49" i="3"/>
  <c r="AA25" i="2"/>
  <c r="AA10" i="2"/>
  <c r="AN12" i="2"/>
  <c r="AA15" i="2"/>
  <c r="AN17" i="2"/>
  <c r="AA20" i="2"/>
  <c r="AN25" i="2"/>
  <c r="AN13" i="2"/>
  <c r="AA18" i="2"/>
  <c r="AN8" i="2"/>
  <c r="K36" i="2"/>
  <c r="K21" i="2"/>
  <c r="K5" i="2"/>
  <c r="K9" i="2"/>
  <c r="AA23" i="2"/>
  <c r="AN28" i="2"/>
  <c r="AN11" i="2"/>
  <c r="AA14" i="2"/>
  <c r="AA19" i="2"/>
  <c r="AN10" i="2"/>
  <c r="AA13" i="2"/>
  <c r="AN15" i="2"/>
  <c r="AN20" i="2"/>
  <c r="AA11" i="2"/>
  <c r="AA16" i="2"/>
  <c r="AN18" i="2"/>
  <c r="AA21" i="2"/>
  <c r="AN42" i="2"/>
  <c r="AE48" i="3"/>
  <c r="AT48" i="3"/>
  <c r="K57" i="2"/>
  <c r="AA33" i="2"/>
  <c r="BD48" i="3"/>
  <c r="BE48" i="3"/>
  <c r="K50" i="2"/>
  <c r="AN23" i="2"/>
  <c r="K46" i="2"/>
  <c r="AN37" i="2"/>
  <c r="AA38" i="2"/>
  <c r="AA24" i="2"/>
  <c r="K39" i="2"/>
  <c r="AA32" i="2"/>
  <c r="AA26" i="2"/>
  <c r="AN36" i="2"/>
  <c r="AA51" i="2"/>
  <c r="AN39" i="2"/>
  <c r="AN40" i="2"/>
  <c r="K43" i="2"/>
  <c r="K41" i="2"/>
  <c r="AN26" i="2"/>
  <c r="AA31" i="2"/>
  <c r="AN33" i="2"/>
  <c r="AA36" i="2"/>
  <c r="AA40" i="2"/>
  <c r="AN45" i="2"/>
  <c r="AA30" i="2"/>
  <c r="AA35" i="2"/>
  <c r="AA28" i="2"/>
  <c r="AN30" i="2"/>
  <c r="AN35" i="2"/>
  <c r="AA29" i="2"/>
  <c r="AN31" i="2"/>
  <c r="AA27" i="2"/>
  <c r="AN29" i="2"/>
  <c r="AA34" i="2"/>
  <c r="CE88" i="3"/>
  <c r="CF88" i="3" s="1"/>
  <c r="A88" i="3" s="1"/>
  <c r="CG88" i="3" s="1"/>
  <c r="AA42" i="2"/>
  <c r="AA45" i="2"/>
  <c r="AA41" i="2"/>
  <c r="AN34" i="2"/>
  <c r="AA37" i="2"/>
  <c r="AN27" i="2"/>
  <c r="AN32" i="2"/>
  <c r="AN46" i="2"/>
  <c r="CE84" i="3"/>
  <c r="CF84" i="3" s="1"/>
  <c r="A84" i="3" s="1"/>
  <c r="CG84" i="3" s="1"/>
  <c r="K65" i="2"/>
  <c r="K58" i="2"/>
  <c r="AN56" i="2"/>
  <c r="AA44" i="2"/>
  <c r="AN51" i="2"/>
  <c r="AA52" i="2"/>
  <c r="AA43" i="2"/>
  <c r="AA48" i="2"/>
  <c r="AN50" i="2"/>
  <c r="AA53" i="2"/>
  <c r="AN55" i="2"/>
  <c r="AN38" i="2"/>
  <c r="AN43" i="2"/>
  <c r="AA46" i="2"/>
  <c r="AN48" i="2"/>
  <c r="AN53" i="2"/>
  <c r="BU79" i="3"/>
  <c r="BE79" i="3"/>
  <c r="BT79" i="3"/>
  <c r="BD79" i="3"/>
  <c r="BR79" i="3"/>
  <c r="AN44" i="2"/>
  <c r="AA47" i="2"/>
  <c r="AN49" i="2"/>
  <c r="AN54" i="2"/>
  <c r="AN47" i="2"/>
  <c r="AA50" i="2"/>
  <c r="AN52" i="2"/>
  <c r="AA55" i="2"/>
  <c r="AN41" i="2"/>
  <c r="AA56" i="2"/>
  <c r="AA39" i="2"/>
  <c r="K44" i="2"/>
  <c r="AA49" i="2"/>
  <c r="AA54" i="2"/>
  <c r="CE80" i="3"/>
  <c r="CF80" i="3" s="1"/>
  <c r="A80" i="3" s="1"/>
  <c r="CG80" i="3" s="1"/>
  <c r="CE79" i="3"/>
  <c r="BR78" i="3"/>
  <c r="BU78" i="3"/>
  <c r="BE78" i="3"/>
  <c r="BT78" i="3"/>
  <c r="BD78" i="3"/>
  <c r="CE78" i="3"/>
  <c r="CE69" i="3"/>
  <c r="CF69" i="3" s="1"/>
  <c r="A69" i="3" s="1"/>
  <c r="CG69" i="3" s="1"/>
  <c r="AD3" i="2"/>
  <c r="AM3" i="2"/>
  <c r="K64" i="2"/>
  <c r="K59" i="2"/>
  <c r="K61" i="2"/>
  <c r="K63" i="2"/>
  <c r="Y3" i="2"/>
  <c r="X3" i="2"/>
  <c r="AH3" i="2"/>
  <c r="AC3" i="2"/>
  <c r="T3" i="2"/>
  <c r="AL3" i="2"/>
  <c r="U3" i="2"/>
  <c r="AN57" i="2"/>
  <c r="W3" i="2"/>
  <c r="P3" i="2"/>
  <c r="AA61" i="2"/>
  <c r="AG3" i="2"/>
  <c r="Q3" i="2"/>
  <c r="AA58" i="2"/>
  <c r="AI3" i="2"/>
  <c r="K60" i="2"/>
  <c r="AU3" i="2"/>
  <c r="Z3" i="2"/>
  <c r="AJ3" i="2"/>
  <c r="AE3" i="2"/>
  <c r="AA59" i="2"/>
  <c r="S3" i="2"/>
  <c r="M3" i="2"/>
  <c r="N3" i="2"/>
  <c r="AN58" i="2"/>
  <c r="V3" i="2"/>
  <c r="AK3" i="2"/>
  <c r="R3" i="2"/>
  <c r="AF3" i="2"/>
  <c r="CE14" i="3"/>
  <c r="CF14" i="3" s="1"/>
  <c r="A14" i="3" s="1"/>
  <c r="CG14" i="3" s="1"/>
  <c r="BU44" i="3"/>
  <c r="BE44" i="3"/>
  <c r="BT44" i="3"/>
  <c r="BD44" i="3"/>
  <c r="BR44" i="3"/>
  <c r="AN62" i="2"/>
  <c r="BR30" i="3"/>
  <c r="BU30" i="3"/>
  <c r="BE30" i="3"/>
  <c r="BT30" i="3"/>
  <c r="BD30" i="3"/>
  <c r="K62" i="2"/>
  <c r="AA62" i="2"/>
  <c r="AA64" i="2"/>
  <c r="CE19" i="3"/>
  <c r="BR41" i="3"/>
  <c r="BU41" i="3"/>
  <c r="BE41" i="3"/>
  <c r="BT41" i="3"/>
  <c r="BD41" i="3"/>
  <c r="CE22" i="3"/>
  <c r="CF22" i="3" s="1"/>
  <c r="A22" i="3" s="1"/>
  <c r="CG22" i="3" s="1"/>
  <c r="AA60" i="2"/>
  <c r="CE9" i="3"/>
  <c r="AN59" i="2"/>
  <c r="AN64" i="2"/>
  <c r="BU19" i="3"/>
  <c r="BE19" i="3"/>
  <c r="BT19" i="3"/>
  <c r="BD19" i="3"/>
  <c r="BR19" i="3"/>
  <c r="CE52" i="3"/>
  <c r="CF52" i="3" s="1"/>
  <c r="A52" i="3" s="1"/>
  <c r="CG52" i="3" s="1"/>
  <c r="CE44" i="3"/>
  <c r="CE43" i="3"/>
  <c r="CF43" i="3" s="1"/>
  <c r="A43" i="3" s="1"/>
  <c r="CG43" i="3" s="1"/>
  <c r="AN63" i="2"/>
  <c r="L3" i="2"/>
  <c r="AN60" i="2"/>
  <c r="CE32" i="3"/>
  <c r="CF32" i="3" s="1"/>
  <c r="A32" i="3" s="1"/>
  <c r="CG32" i="3" s="1"/>
  <c r="CE8" i="3"/>
  <c r="CF8" i="3" s="1"/>
  <c r="A8" i="3" s="1"/>
  <c r="CG8" i="3" s="1"/>
  <c r="AN65" i="2"/>
  <c r="CE54" i="3"/>
  <c r="CE61" i="3"/>
  <c r="CF61" i="3" s="1"/>
  <c r="A61" i="3" s="1"/>
  <c r="CG61" i="3" s="1"/>
  <c r="CE53" i="3"/>
  <c r="CF53" i="3" s="1"/>
  <c r="A53" i="3" s="1"/>
  <c r="CG53" i="3" s="1"/>
  <c r="CE10" i="3"/>
  <c r="CF10" i="3" s="1"/>
  <c r="A10" i="3" s="1"/>
  <c r="CG10" i="3" s="1"/>
  <c r="BU54" i="3"/>
  <c r="BE54" i="3"/>
  <c r="BT54" i="3"/>
  <c r="BD54" i="3"/>
  <c r="BR54" i="3"/>
  <c r="AN61" i="2"/>
  <c r="BU9" i="3"/>
  <c r="BE9" i="3"/>
  <c r="BT9" i="3"/>
  <c r="BD9" i="3"/>
  <c r="BR9" i="3"/>
  <c r="CE57" i="3"/>
  <c r="CF57" i="3" s="1"/>
  <c r="A57" i="3" s="1"/>
  <c r="CG57" i="3" s="1"/>
  <c r="BT24" i="3"/>
  <c r="BD24" i="3"/>
  <c r="BR24" i="3"/>
  <c r="BE24" i="3"/>
  <c r="BU24" i="3"/>
  <c r="AA65" i="2"/>
  <c r="AA63" i="2"/>
  <c r="AA57" i="2"/>
  <c r="CF67" i="3" l="1"/>
  <c r="A67" i="3" s="1"/>
  <c r="CG67" i="3" s="1"/>
  <c r="CF197" i="3"/>
  <c r="A197" i="3" s="1"/>
  <c r="CG197" i="3" s="1"/>
  <c r="CF59" i="3"/>
  <c r="A59" i="3" s="1"/>
  <c r="CG59" i="3" s="1"/>
  <c r="CI59" i="3" s="1"/>
  <c r="CF19" i="3"/>
  <c r="A19" i="3" s="1"/>
  <c r="CG19" i="3" s="1"/>
  <c r="CH19" i="3" s="1"/>
  <c r="CF50" i="3"/>
  <c r="A50" i="3" s="1"/>
  <c r="CG50" i="3" s="1"/>
  <c r="CI50" i="3" s="1"/>
  <c r="CF18" i="3"/>
  <c r="A18" i="3" s="1"/>
  <c r="CG18" i="3" s="1"/>
  <c r="CI18" i="3" s="1"/>
  <c r="CH12" i="3"/>
  <c r="CI13" i="3"/>
  <c r="CI35" i="3"/>
  <c r="CI11" i="3"/>
  <c r="CF529" i="3"/>
  <c r="A529" i="3" s="1"/>
  <c r="CG529" i="3" s="1"/>
  <c r="CH529" i="3" s="1"/>
  <c r="CI5" i="3"/>
  <c r="CF3" i="3"/>
  <c r="A3" i="3" s="1"/>
  <c r="CG3" i="3" s="1"/>
  <c r="CH3" i="3" s="1"/>
  <c r="CF7" i="3"/>
  <c r="A7" i="3" s="1"/>
  <c r="CG7" i="3" s="1"/>
  <c r="CH7" i="3" s="1"/>
  <c r="CI425" i="3"/>
  <c r="CF9" i="3"/>
  <c r="A9" i="3" s="1"/>
  <c r="CG9" i="3" s="1"/>
  <c r="CI9" i="3" s="1"/>
  <c r="CF77" i="3"/>
  <c r="A77" i="3" s="1"/>
  <c r="CG77" i="3" s="1"/>
  <c r="CH77" i="3" s="1"/>
  <c r="CF458" i="3"/>
  <c r="A458" i="3" s="1"/>
  <c r="CG458" i="3" s="1"/>
  <c r="CI458" i="3" s="1"/>
  <c r="CF453" i="3"/>
  <c r="A453" i="3" s="1"/>
  <c r="CG453" i="3" s="1"/>
  <c r="CI453" i="3" s="1"/>
  <c r="CF87" i="3"/>
  <c r="A87" i="3" s="1"/>
  <c r="CG87" i="3" s="1"/>
  <c r="CI87" i="3" s="1"/>
  <c r="CF456" i="3"/>
  <c r="A456" i="3" s="1"/>
  <c r="CG456" i="3" s="1"/>
  <c r="CI456" i="3" s="1"/>
  <c r="CF451" i="3"/>
  <c r="A451" i="3" s="1"/>
  <c r="CG451" i="3" s="1"/>
  <c r="CH451" i="3" s="1"/>
  <c r="CI455" i="3"/>
  <c r="CH455" i="3"/>
  <c r="CI454" i="3"/>
  <c r="CH454" i="3"/>
  <c r="CF449" i="3"/>
  <c r="A449" i="3" s="1"/>
  <c r="CG449" i="3" s="1"/>
  <c r="CI449" i="3" s="1"/>
  <c r="CF457" i="3"/>
  <c r="A457" i="3" s="1"/>
  <c r="CG457" i="3" s="1"/>
  <c r="CH457" i="3" s="1"/>
  <c r="CF504" i="3"/>
  <c r="A504" i="3" s="1"/>
  <c r="CG504" i="3" s="1"/>
  <c r="CH504" i="3" s="1"/>
  <c r="CF334" i="3"/>
  <c r="A334" i="3" s="1"/>
  <c r="CG334" i="3" s="1"/>
  <c r="CH497" i="3"/>
  <c r="CF340" i="3"/>
  <c r="A340" i="3" s="1"/>
  <c r="CG340" i="3" s="1"/>
  <c r="CI340" i="3" s="1"/>
  <c r="CF332" i="3"/>
  <c r="A332" i="3" s="1"/>
  <c r="CG332" i="3" s="1"/>
  <c r="CH332" i="3" s="1"/>
  <c r="CI336" i="3"/>
  <c r="CH336" i="3"/>
  <c r="CI335" i="3"/>
  <c r="CH335" i="3"/>
  <c r="CI408" i="3"/>
  <c r="CF323" i="3"/>
  <c r="A323" i="3" s="1"/>
  <c r="CG323" i="3" s="1"/>
  <c r="CI323" i="3" s="1"/>
  <c r="CF30" i="3"/>
  <c r="A30" i="3" s="1"/>
  <c r="CG30" i="3" s="1"/>
  <c r="CI30" i="3" s="1"/>
  <c r="CH480" i="3"/>
  <c r="CF434" i="3"/>
  <c r="A434" i="3" s="1"/>
  <c r="CG434" i="3" s="1"/>
  <c r="CH434" i="3" s="1"/>
  <c r="CF557" i="3"/>
  <c r="A557" i="3" s="1"/>
  <c r="CG557" i="3" s="1"/>
  <c r="CI557" i="3" s="1"/>
  <c r="CF540" i="3"/>
  <c r="A540" i="3" s="1"/>
  <c r="CG540" i="3" s="1"/>
  <c r="CH540" i="3" s="1"/>
  <c r="CF471" i="3"/>
  <c r="A471" i="3" s="1"/>
  <c r="CG471" i="3" s="1"/>
  <c r="CI471" i="3" s="1"/>
  <c r="CF503" i="3"/>
  <c r="A503" i="3" s="1"/>
  <c r="CG503" i="3" s="1"/>
  <c r="CH503" i="3" s="1"/>
  <c r="CH537" i="3"/>
  <c r="CF531" i="3"/>
  <c r="A531" i="3" s="1"/>
  <c r="CG531" i="3" s="1"/>
  <c r="CH531" i="3" s="1"/>
  <c r="CF532" i="3"/>
  <c r="A532" i="3" s="1"/>
  <c r="CG532" i="3" s="1"/>
  <c r="CI532" i="3" s="1"/>
  <c r="CF565" i="3"/>
  <c r="A565" i="3" s="1"/>
  <c r="CG565" i="3" s="1"/>
  <c r="CI565" i="3" s="1"/>
  <c r="CF566" i="3"/>
  <c r="A566" i="3" s="1"/>
  <c r="CG566" i="3" s="1"/>
  <c r="CI566" i="3" s="1"/>
  <c r="CI417" i="3"/>
  <c r="CF514" i="3"/>
  <c r="A514" i="3" s="1"/>
  <c r="CG514" i="3" s="1"/>
  <c r="CI514" i="3" s="1"/>
  <c r="CF507" i="3"/>
  <c r="A507" i="3" s="1"/>
  <c r="CG507" i="3" s="1"/>
  <c r="CI507" i="3" s="1"/>
  <c r="CH468" i="3"/>
  <c r="CF536" i="3"/>
  <c r="A536" i="3" s="1"/>
  <c r="CG536" i="3" s="1"/>
  <c r="CI536" i="3" s="1"/>
  <c r="CF511" i="3"/>
  <c r="A511" i="3" s="1"/>
  <c r="CG511" i="3" s="1"/>
  <c r="CI511" i="3" s="1"/>
  <c r="CF539" i="3"/>
  <c r="A539" i="3" s="1"/>
  <c r="CG539" i="3" s="1"/>
  <c r="CI539" i="3" s="1"/>
  <c r="CF535" i="3"/>
  <c r="A535" i="3" s="1"/>
  <c r="CG535" i="3" s="1"/>
  <c r="CH535" i="3" s="1"/>
  <c r="CH71" i="3"/>
  <c r="CH552" i="3"/>
  <c r="CI552" i="3"/>
  <c r="CF551" i="3"/>
  <c r="A551" i="3" s="1"/>
  <c r="CG551" i="3" s="1"/>
  <c r="CF549" i="3"/>
  <c r="A549" i="3" s="1"/>
  <c r="CG549" i="3" s="1"/>
  <c r="CH549" i="3" s="1"/>
  <c r="CF548" i="3"/>
  <c r="A548" i="3" s="1"/>
  <c r="CG548" i="3" s="1"/>
  <c r="CH548" i="3" s="1"/>
  <c r="CH546" i="3"/>
  <c r="CI546" i="3"/>
  <c r="CI538" i="3"/>
  <c r="CH538" i="3"/>
  <c r="CF541" i="3"/>
  <c r="A541" i="3" s="1"/>
  <c r="CG541" i="3" s="1"/>
  <c r="CI541" i="3" s="1"/>
  <c r="CF280" i="3"/>
  <c r="A280" i="3" s="1"/>
  <c r="CG280" i="3" s="1"/>
  <c r="CH280" i="3" s="1"/>
  <c r="CF526" i="3"/>
  <c r="A526" i="3" s="1"/>
  <c r="CG526" i="3" s="1"/>
  <c r="CF508" i="3"/>
  <c r="A508" i="3" s="1"/>
  <c r="CG508" i="3" s="1"/>
  <c r="CI508" i="3" s="1"/>
  <c r="CF283" i="3"/>
  <c r="A283" i="3" s="1"/>
  <c r="CG283" i="3" s="1"/>
  <c r="CI283" i="3" s="1"/>
  <c r="CF520" i="3"/>
  <c r="A520" i="3" s="1"/>
  <c r="CG520" i="3" s="1"/>
  <c r="CI520" i="3" s="1"/>
  <c r="CH516" i="3"/>
  <c r="CI516" i="3"/>
  <c r="CF492" i="3"/>
  <c r="A492" i="3" s="1"/>
  <c r="CG492" i="3" s="1"/>
  <c r="CH492" i="3" s="1"/>
  <c r="CF512" i="3"/>
  <c r="A512" i="3" s="1"/>
  <c r="CG512" i="3" s="1"/>
  <c r="CI512" i="3" s="1"/>
  <c r="CF494" i="3"/>
  <c r="A494" i="3" s="1"/>
  <c r="CG494" i="3" s="1"/>
  <c r="CH494" i="3" s="1"/>
  <c r="CF475" i="3"/>
  <c r="A475" i="3" s="1"/>
  <c r="CG475" i="3" s="1"/>
  <c r="CH475" i="3" s="1"/>
  <c r="CF500" i="3"/>
  <c r="A500" i="3" s="1"/>
  <c r="CG500" i="3" s="1"/>
  <c r="CH500" i="3" s="1"/>
  <c r="CF502" i="3"/>
  <c r="A502" i="3" s="1"/>
  <c r="CG502" i="3" s="1"/>
  <c r="CI502" i="3" s="1"/>
  <c r="CF491" i="3"/>
  <c r="A491" i="3" s="1"/>
  <c r="CG491" i="3" s="1"/>
  <c r="CF501" i="3"/>
  <c r="A501" i="3" s="1"/>
  <c r="CG501" i="3" s="1"/>
  <c r="CH501" i="3" s="1"/>
  <c r="CH506" i="3"/>
  <c r="CI506" i="3"/>
  <c r="CF505" i="3"/>
  <c r="A505" i="3" s="1"/>
  <c r="CG505" i="3" s="1"/>
  <c r="CI505" i="3" s="1"/>
  <c r="CF493" i="3"/>
  <c r="A493" i="3" s="1"/>
  <c r="CG493" i="3" s="1"/>
  <c r="CI493" i="3" s="1"/>
  <c r="CH496" i="3"/>
  <c r="CI496" i="3"/>
  <c r="CH490" i="3"/>
  <c r="CI490" i="3"/>
  <c r="CF484" i="3"/>
  <c r="A484" i="3" s="1"/>
  <c r="CG484" i="3" s="1"/>
  <c r="CH484" i="3" s="1"/>
  <c r="CF485" i="3"/>
  <c r="A485" i="3" s="1"/>
  <c r="CG485" i="3" s="1"/>
  <c r="CH485" i="3" s="1"/>
  <c r="CI483" i="3"/>
  <c r="CI477" i="3"/>
  <c r="CH477" i="3"/>
  <c r="CF464" i="3"/>
  <c r="A464" i="3" s="1"/>
  <c r="CG464" i="3" s="1"/>
  <c r="CH464" i="3" s="1"/>
  <c r="CF438" i="3"/>
  <c r="A438" i="3" s="1"/>
  <c r="CG438" i="3" s="1"/>
  <c r="CH438" i="3" s="1"/>
  <c r="CF442" i="3"/>
  <c r="A442" i="3" s="1"/>
  <c r="CG442" i="3" s="1"/>
  <c r="CI442" i="3" s="1"/>
  <c r="CI470" i="3"/>
  <c r="CH470" i="3"/>
  <c r="CF462" i="3"/>
  <c r="A462" i="3" s="1"/>
  <c r="CG462" i="3" s="1"/>
  <c r="CH462" i="3" s="1"/>
  <c r="CH461" i="3"/>
  <c r="CI461" i="3"/>
  <c r="CH463" i="3"/>
  <c r="CI463" i="3"/>
  <c r="CF357" i="3"/>
  <c r="A357" i="3" s="1"/>
  <c r="CG357" i="3" s="1"/>
  <c r="CI357" i="3" s="1"/>
  <c r="CF460" i="3"/>
  <c r="A460" i="3" s="1"/>
  <c r="CG460" i="3" s="1"/>
  <c r="CH460" i="3" s="1"/>
  <c r="CF437" i="3"/>
  <c r="A437" i="3" s="1"/>
  <c r="CG437" i="3" s="1"/>
  <c r="CI437" i="3" s="1"/>
  <c r="CF445" i="3"/>
  <c r="A445" i="3" s="1"/>
  <c r="CG445" i="3" s="1"/>
  <c r="CH445" i="3" s="1"/>
  <c r="CF413" i="3"/>
  <c r="A413" i="3" s="1"/>
  <c r="CG413" i="3" s="1"/>
  <c r="CI413" i="3" s="1"/>
  <c r="CI262" i="3"/>
  <c r="CF429" i="3"/>
  <c r="A429" i="3" s="1"/>
  <c r="CG429" i="3" s="1"/>
  <c r="CI429" i="3" s="1"/>
  <c r="CF440" i="3"/>
  <c r="A440" i="3" s="1"/>
  <c r="CG440" i="3" s="1"/>
  <c r="CH440" i="3" s="1"/>
  <c r="CF428" i="3"/>
  <c r="A428" i="3" s="1"/>
  <c r="CG428" i="3" s="1"/>
  <c r="CH428" i="3" s="1"/>
  <c r="CH561" i="3"/>
  <c r="CF411" i="3"/>
  <c r="A411" i="3" s="1"/>
  <c r="CG411" i="3" s="1"/>
  <c r="CH411" i="3" s="1"/>
  <c r="CF420" i="3"/>
  <c r="A420" i="3" s="1"/>
  <c r="CG420" i="3" s="1"/>
  <c r="CH420" i="3" s="1"/>
  <c r="CF446" i="3"/>
  <c r="A446" i="3" s="1"/>
  <c r="CG446" i="3" s="1"/>
  <c r="CI446" i="3" s="1"/>
  <c r="CF403" i="3"/>
  <c r="A403" i="3" s="1"/>
  <c r="CG403" i="3" s="1"/>
  <c r="CI403" i="3" s="1"/>
  <c r="CH443" i="3"/>
  <c r="CI443" i="3"/>
  <c r="CF439" i="3"/>
  <c r="A439" i="3" s="1"/>
  <c r="CG439" i="3" s="1"/>
  <c r="CH439" i="3" s="1"/>
  <c r="CF430" i="3"/>
  <c r="A430" i="3" s="1"/>
  <c r="CG430" i="3" s="1"/>
  <c r="CI430" i="3" s="1"/>
  <c r="CH432" i="3"/>
  <c r="CI432" i="3"/>
  <c r="CF431" i="3"/>
  <c r="A431" i="3" s="1"/>
  <c r="CG431" i="3" s="1"/>
  <c r="CI431" i="3" s="1"/>
  <c r="CF410" i="3"/>
  <c r="A410" i="3" s="1"/>
  <c r="CG410" i="3" s="1"/>
  <c r="CH410" i="3" s="1"/>
  <c r="CF422" i="3"/>
  <c r="A422" i="3" s="1"/>
  <c r="CG422" i="3" s="1"/>
  <c r="CF421" i="3"/>
  <c r="A421" i="3" s="1"/>
  <c r="CG421" i="3" s="1"/>
  <c r="CH421" i="3" s="1"/>
  <c r="CI189" i="3"/>
  <c r="CF380" i="3"/>
  <c r="A380" i="3" s="1"/>
  <c r="CG380" i="3" s="1"/>
  <c r="CI380" i="3" s="1"/>
  <c r="CF135" i="3"/>
  <c r="A135" i="3" s="1"/>
  <c r="CG135" i="3" s="1"/>
  <c r="CH135" i="3" s="1"/>
  <c r="CF412" i="3"/>
  <c r="A412" i="3" s="1"/>
  <c r="CG412" i="3" s="1"/>
  <c r="CI412" i="3" s="1"/>
  <c r="CI414" i="3"/>
  <c r="CH414" i="3"/>
  <c r="CH404" i="3"/>
  <c r="CI404" i="3"/>
  <c r="CF397" i="3"/>
  <c r="A397" i="3" s="1"/>
  <c r="CG397" i="3" s="1"/>
  <c r="CI397" i="3" s="1"/>
  <c r="CI406" i="3"/>
  <c r="CH406" i="3"/>
  <c r="CF405" i="3"/>
  <c r="A405" i="3" s="1"/>
  <c r="CG405" i="3" s="1"/>
  <c r="CI405" i="3" s="1"/>
  <c r="CF389" i="3"/>
  <c r="A389" i="3" s="1"/>
  <c r="CG389" i="3" s="1"/>
  <c r="CI389" i="3" s="1"/>
  <c r="CF396" i="3"/>
  <c r="A396" i="3" s="1"/>
  <c r="CG396" i="3" s="1"/>
  <c r="CH396" i="3" s="1"/>
  <c r="CI390" i="3"/>
  <c r="CH390" i="3"/>
  <c r="CF370" i="3"/>
  <c r="A370" i="3" s="1"/>
  <c r="CG370" i="3" s="1"/>
  <c r="CI370" i="3" s="1"/>
  <c r="CF378" i="3"/>
  <c r="A378" i="3" s="1"/>
  <c r="CG378" i="3" s="1"/>
  <c r="CI378" i="3" s="1"/>
  <c r="CF385" i="3"/>
  <c r="A385" i="3" s="1"/>
  <c r="CG385" i="3" s="1"/>
  <c r="CH385" i="3" s="1"/>
  <c r="CI381" i="3"/>
  <c r="CH381" i="3"/>
  <c r="CF373" i="3"/>
  <c r="A373" i="3" s="1"/>
  <c r="CG373" i="3" s="1"/>
  <c r="CH373" i="3" s="1"/>
  <c r="CI26" i="3"/>
  <c r="CH372" i="3"/>
  <c r="CI372" i="3"/>
  <c r="CF365" i="3"/>
  <c r="A365" i="3" s="1"/>
  <c r="CG365" i="3" s="1"/>
  <c r="CH365" i="3" s="1"/>
  <c r="CH364" i="3"/>
  <c r="CI364" i="3"/>
  <c r="CH356" i="3"/>
  <c r="CI356" i="3"/>
  <c r="CF291" i="3"/>
  <c r="A291" i="3" s="1"/>
  <c r="CG291" i="3" s="1"/>
  <c r="CH291" i="3" s="1"/>
  <c r="CF347" i="3"/>
  <c r="A347" i="3" s="1"/>
  <c r="CG347" i="3" s="1"/>
  <c r="CI347" i="3" s="1"/>
  <c r="CF354" i="3"/>
  <c r="A354" i="3" s="1"/>
  <c r="CG354" i="3" s="1"/>
  <c r="CH354" i="3" s="1"/>
  <c r="CI346" i="3"/>
  <c r="CH346" i="3"/>
  <c r="CI402" i="3"/>
  <c r="CI109" i="3"/>
  <c r="CF326" i="3"/>
  <c r="A326" i="3" s="1"/>
  <c r="CG326" i="3" s="1"/>
  <c r="CI326" i="3" s="1"/>
  <c r="CF308" i="3"/>
  <c r="A308" i="3" s="1"/>
  <c r="CG308" i="3" s="1"/>
  <c r="CI308" i="3" s="1"/>
  <c r="CF317" i="3"/>
  <c r="A317" i="3" s="1"/>
  <c r="CG317" i="3" s="1"/>
  <c r="CI317" i="3" s="1"/>
  <c r="CF237" i="3"/>
  <c r="A237" i="3" s="1"/>
  <c r="CG237" i="3" s="1"/>
  <c r="CH237" i="3" s="1"/>
  <c r="CF315" i="3"/>
  <c r="A315" i="3" s="1"/>
  <c r="CG315" i="3" s="1"/>
  <c r="CI315" i="3" s="1"/>
  <c r="CF325" i="3"/>
  <c r="A325" i="3" s="1"/>
  <c r="CG325" i="3" s="1"/>
  <c r="CI322" i="3"/>
  <c r="CH322" i="3"/>
  <c r="CF305" i="3"/>
  <c r="A305" i="3" s="1"/>
  <c r="CG305" i="3" s="1"/>
  <c r="CH305" i="3" s="1"/>
  <c r="CF306" i="3"/>
  <c r="A306" i="3" s="1"/>
  <c r="CG306" i="3" s="1"/>
  <c r="CI306" i="3" s="1"/>
  <c r="CF298" i="3"/>
  <c r="A298" i="3" s="1"/>
  <c r="CG298" i="3" s="1"/>
  <c r="CI298" i="3" s="1"/>
  <c r="CH247" i="3"/>
  <c r="CI441" i="3"/>
  <c r="CF296" i="3"/>
  <c r="A296" i="3" s="1"/>
  <c r="CG296" i="3" s="1"/>
  <c r="CI296" i="3" s="1"/>
  <c r="CF256" i="3"/>
  <c r="A256" i="3" s="1"/>
  <c r="CG256" i="3" s="1"/>
  <c r="CH256" i="3" s="1"/>
  <c r="CF267" i="3"/>
  <c r="A267" i="3" s="1"/>
  <c r="CG267" i="3" s="1"/>
  <c r="CI267" i="3" s="1"/>
  <c r="CF292" i="3"/>
  <c r="A292" i="3" s="1"/>
  <c r="CG292" i="3" s="1"/>
  <c r="CH292" i="3" s="1"/>
  <c r="CF301" i="3"/>
  <c r="A301" i="3" s="1"/>
  <c r="CG301" i="3" s="1"/>
  <c r="CH301" i="3" s="1"/>
  <c r="CF297" i="3"/>
  <c r="A297" i="3" s="1"/>
  <c r="CG297" i="3" s="1"/>
  <c r="CI297" i="3" s="1"/>
  <c r="CI238" i="3"/>
  <c r="CH76" i="3"/>
  <c r="CH105" i="3"/>
  <c r="CF276" i="3"/>
  <c r="A276" i="3" s="1"/>
  <c r="CG276" i="3" s="1"/>
  <c r="CH276" i="3" s="1"/>
  <c r="CI273" i="3"/>
  <c r="CH160" i="3"/>
  <c r="CF287" i="3"/>
  <c r="A287" i="3" s="1"/>
  <c r="CG287" i="3" s="1"/>
  <c r="CI287" i="3" s="1"/>
  <c r="CF265" i="3"/>
  <c r="A265" i="3" s="1"/>
  <c r="CG265" i="3" s="1"/>
  <c r="CH265" i="3" s="1"/>
  <c r="CF259" i="3"/>
  <c r="A259" i="3" s="1"/>
  <c r="CG259" i="3" s="1"/>
  <c r="CH259" i="3" s="1"/>
  <c r="CF281" i="3"/>
  <c r="A281" i="3" s="1"/>
  <c r="CG281" i="3" s="1"/>
  <c r="CI281" i="3" s="1"/>
  <c r="CF277" i="3"/>
  <c r="A277" i="3" s="1"/>
  <c r="CG277" i="3" s="1"/>
  <c r="CI277" i="3" s="1"/>
  <c r="CI260" i="3"/>
  <c r="CH260" i="3"/>
  <c r="CF242" i="3"/>
  <c r="A242" i="3" s="1"/>
  <c r="CG242" i="3" s="1"/>
  <c r="CH242" i="3" s="1"/>
  <c r="CF268" i="3"/>
  <c r="A268" i="3" s="1"/>
  <c r="CG268" i="3" s="1"/>
  <c r="CI268" i="3" s="1"/>
  <c r="CF246" i="3"/>
  <c r="A246" i="3" s="1"/>
  <c r="CG246" i="3" s="1"/>
  <c r="CI246" i="3" s="1"/>
  <c r="CF258" i="3"/>
  <c r="A258" i="3" s="1"/>
  <c r="CG258" i="3" s="1"/>
  <c r="CH258" i="3" s="1"/>
  <c r="CF254" i="3"/>
  <c r="A254" i="3" s="1"/>
  <c r="CG254" i="3" s="1"/>
  <c r="CI254" i="3" s="1"/>
  <c r="CI362" i="3"/>
  <c r="CF233" i="3"/>
  <c r="A233" i="3" s="1"/>
  <c r="CG233" i="3" s="1"/>
  <c r="CI233" i="3" s="1"/>
  <c r="CH249" i="3"/>
  <c r="CH272" i="3"/>
  <c r="CI272" i="3"/>
  <c r="CF244" i="3"/>
  <c r="A244" i="3" s="1"/>
  <c r="CG244" i="3" s="1"/>
  <c r="CI244" i="3" s="1"/>
  <c r="CF253" i="3"/>
  <c r="A253" i="3" s="1"/>
  <c r="CG253" i="3" s="1"/>
  <c r="CI253" i="3" s="1"/>
  <c r="CI257" i="3"/>
  <c r="CH257" i="3"/>
  <c r="CF243" i="3"/>
  <c r="A243" i="3" s="1"/>
  <c r="CG243" i="3" s="1"/>
  <c r="CI243" i="3" s="1"/>
  <c r="CH407" i="3"/>
  <c r="CF206" i="3"/>
  <c r="A206" i="3" s="1"/>
  <c r="CG206" i="3" s="1"/>
  <c r="CI206" i="3" s="1"/>
  <c r="CI75" i="3"/>
  <c r="CF224" i="3"/>
  <c r="A224" i="3" s="1"/>
  <c r="CG224" i="3" s="1"/>
  <c r="CH224" i="3" s="1"/>
  <c r="CF234" i="3"/>
  <c r="A234" i="3" s="1"/>
  <c r="CG234" i="3" s="1"/>
  <c r="CI234" i="3" s="1"/>
  <c r="CF223" i="3"/>
  <c r="A223" i="3" s="1"/>
  <c r="CG223" i="3" s="1"/>
  <c r="CH223" i="3" s="1"/>
  <c r="CH137" i="3"/>
  <c r="CF225" i="3"/>
  <c r="A225" i="3" s="1"/>
  <c r="CG225" i="3" s="1"/>
  <c r="CH225" i="3" s="1"/>
  <c r="CF227" i="3"/>
  <c r="A227" i="3" s="1"/>
  <c r="CG227" i="3" s="1"/>
  <c r="CI227" i="3" s="1"/>
  <c r="CF235" i="3"/>
  <c r="A235" i="3" s="1"/>
  <c r="CG235" i="3" s="1"/>
  <c r="CI235" i="3" s="1"/>
  <c r="CF228" i="3"/>
  <c r="A228" i="3" s="1"/>
  <c r="CG228" i="3" s="1"/>
  <c r="CH228" i="3" s="1"/>
  <c r="CH68" i="3"/>
  <c r="CI341" i="3"/>
  <c r="CF207" i="3"/>
  <c r="A207" i="3" s="1"/>
  <c r="CG207" i="3" s="1"/>
  <c r="CH207" i="3" s="1"/>
  <c r="CI232" i="3"/>
  <c r="CH232" i="3"/>
  <c r="CH231" i="3"/>
  <c r="CI231" i="3"/>
  <c r="CF218" i="3"/>
  <c r="A218" i="3" s="1"/>
  <c r="CG218" i="3" s="1"/>
  <c r="CH218" i="3" s="1"/>
  <c r="CF215" i="3"/>
  <c r="A215" i="3" s="1"/>
  <c r="CG215" i="3" s="1"/>
  <c r="CI215" i="3" s="1"/>
  <c r="CF217" i="3"/>
  <c r="A217" i="3" s="1"/>
  <c r="CG217" i="3" s="1"/>
  <c r="CI217" i="3" s="1"/>
  <c r="CF124" i="3"/>
  <c r="A124" i="3" s="1"/>
  <c r="CG124" i="3" s="1"/>
  <c r="CH124" i="3" s="1"/>
  <c r="CH216" i="3"/>
  <c r="CI216" i="3"/>
  <c r="CF214" i="3"/>
  <c r="A214" i="3" s="1"/>
  <c r="CG214" i="3" s="1"/>
  <c r="CH214" i="3" s="1"/>
  <c r="CI58" i="3"/>
  <c r="CF199" i="3"/>
  <c r="A199" i="3" s="1"/>
  <c r="CG199" i="3" s="1"/>
  <c r="CI199" i="3" s="1"/>
  <c r="CF178" i="3"/>
  <c r="A178" i="3" s="1"/>
  <c r="CG178" i="3" s="1"/>
  <c r="CI178" i="3" s="1"/>
  <c r="CF209" i="3"/>
  <c r="A209" i="3" s="1"/>
  <c r="CG209" i="3" s="1"/>
  <c r="CI209" i="3" s="1"/>
  <c r="CF161" i="3"/>
  <c r="A161" i="3" s="1"/>
  <c r="CG161" i="3" s="1"/>
  <c r="CH161" i="3" s="1"/>
  <c r="CF190" i="3"/>
  <c r="A190" i="3" s="1"/>
  <c r="CG190" i="3" s="1"/>
  <c r="CI190" i="3" s="1"/>
  <c r="CF210" i="3"/>
  <c r="A210" i="3" s="1"/>
  <c r="CG210" i="3" s="1"/>
  <c r="CI210" i="3" s="1"/>
  <c r="CI208" i="3"/>
  <c r="CH197" i="3"/>
  <c r="CI197" i="3"/>
  <c r="CF200" i="3"/>
  <c r="A200" i="3" s="1"/>
  <c r="CG200" i="3" s="1"/>
  <c r="CH200" i="3" s="1"/>
  <c r="CF188" i="3"/>
  <c r="A188" i="3" s="1"/>
  <c r="CG188" i="3" s="1"/>
  <c r="CI188" i="3" s="1"/>
  <c r="CF175" i="3"/>
  <c r="A175" i="3" s="1"/>
  <c r="CG175" i="3" s="1"/>
  <c r="CH175" i="3" s="1"/>
  <c r="CI198" i="3"/>
  <c r="CF193" i="3"/>
  <c r="A193" i="3" s="1"/>
  <c r="CG193" i="3" s="1"/>
  <c r="CH193" i="3" s="1"/>
  <c r="CI290" i="3"/>
  <c r="CF191" i="3"/>
  <c r="A191" i="3" s="1"/>
  <c r="CG191" i="3" s="1"/>
  <c r="CI191" i="3" s="1"/>
  <c r="CI182" i="3"/>
  <c r="CH182" i="3"/>
  <c r="CF180" i="3"/>
  <c r="A180" i="3" s="1"/>
  <c r="CG180" i="3" s="1"/>
  <c r="CI180" i="3" s="1"/>
  <c r="CH487" i="3"/>
  <c r="CI486" i="3"/>
  <c r="CI213" i="3"/>
  <c r="CH74" i="3"/>
  <c r="CF151" i="3"/>
  <c r="A151" i="3" s="1"/>
  <c r="CG151" i="3" s="1"/>
  <c r="CI151" i="3" s="1"/>
  <c r="CF150" i="3"/>
  <c r="A150" i="3" s="1"/>
  <c r="CG150" i="3" s="1"/>
  <c r="CI150" i="3" s="1"/>
  <c r="CH153" i="3"/>
  <c r="CI153" i="3"/>
  <c r="CF149" i="3"/>
  <c r="A149" i="3" s="1"/>
  <c r="CG149" i="3" s="1"/>
  <c r="CH149" i="3" s="1"/>
  <c r="CH140" i="3"/>
  <c r="CI140" i="3"/>
  <c r="CF142" i="3"/>
  <c r="A142" i="3" s="1"/>
  <c r="CG142" i="3" s="1"/>
  <c r="AV49" i="2" s="1"/>
  <c r="CF110" i="3"/>
  <c r="A110" i="3" s="1"/>
  <c r="CG110" i="3" s="1"/>
  <c r="CH110" i="3" s="1"/>
  <c r="CH81" i="3"/>
  <c r="CH452" i="3"/>
  <c r="CF95" i="3"/>
  <c r="A95" i="3" s="1"/>
  <c r="CG95" i="3" s="1"/>
  <c r="CH95" i="3" s="1"/>
  <c r="CI122" i="3"/>
  <c r="CF103" i="3"/>
  <c r="A103" i="3" s="1"/>
  <c r="CG103" i="3" s="1"/>
  <c r="CH103" i="3" s="1"/>
  <c r="CF101" i="3"/>
  <c r="A101" i="3" s="1"/>
  <c r="CG101" i="3" s="1"/>
  <c r="CI101" i="3" s="1"/>
  <c r="CI89" i="3"/>
  <c r="CH388" i="3"/>
  <c r="CH83" i="3"/>
  <c r="CF94" i="3"/>
  <c r="A94" i="3" s="1"/>
  <c r="CG94" i="3" s="1"/>
  <c r="CI94" i="3" s="1"/>
  <c r="CI97" i="3"/>
  <c r="CH97" i="3"/>
  <c r="CI313" i="3"/>
  <c r="CH66" i="3"/>
  <c r="CI98" i="3"/>
  <c r="CI92" i="3"/>
  <c r="CH92" i="3"/>
  <c r="CH99" i="3"/>
  <c r="CF78" i="3"/>
  <c r="A78" i="3" s="1"/>
  <c r="CG78" i="3" s="1"/>
  <c r="CI78" i="3" s="1"/>
  <c r="CF79" i="3"/>
  <c r="A79" i="3" s="1"/>
  <c r="CG79" i="3" s="1"/>
  <c r="CH67" i="3"/>
  <c r="CI67" i="3"/>
  <c r="CH49" i="3"/>
  <c r="CH36" i="3"/>
  <c r="CF48" i="3"/>
  <c r="A48" i="3" s="1"/>
  <c r="CG48" i="3" s="1"/>
  <c r="CH48" i="3" s="1"/>
  <c r="CI56" i="3"/>
  <c r="CI39" i="3"/>
  <c r="CH495" i="3"/>
  <c r="CH93" i="3"/>
  <c r="CF44" i="3"/>
  <c r="A44" i="3" s="1"/>
  <c r="CG44" i="3" s="1"/>
  <c r="CH25" i="3"/>
  <c r="CF41" i="3"/>
  <c r="A41" i="3" s="1"/>
  <c r="CG41" i="3" s="1"/>
  <c r="CI41" i="3" s="1"/>
  <c r="CF54" i="3"/>
  <c r="A54" i="3" s="1"/>
  <c r="CG54" i="3" s="1"/>
  <c r="CI54" i="3" s="1"/>
  <c r="CI371" i="3"/>
  <c r="CF24" i="3"/>
  <c r="A24" i="3" s="1"/>
  <c r="CG24" i="3" s="1"/>
  <c r="CH24" i="3" s="1"/>
  <c r="CI523" i="3"/>
  <c r="CI324" i="3"/>
  <c r="CI416" i="3"/>
  <c r="CI387" i="3"/>
  <c r="CI222" i="3"/>
  <c r="CH521" i="3"/>
  <c r="CI521" i="3"/>
  <c r="CI203" i="3"/>
  <c r="CH203" i="3"/>
  <c r="CI212" i="3"/>
  <c r="CH212" i="3"/>
  <c r="CI395" i="3"/>
  <c r="CH395" i="3"/>
  <c r="CI174" i="3"/>
  <c r="CH174" i="3"/>
  <c r="CH333" i="3"/>
  <c r="CI333" i="3"/>
  <c r="CI569" i="3"/>
  <c r="CH569" i="3"/>
  <c r="CI567" i="3"/>
  <c r="CH567" i="3"/>
  <c r="CI568" i="3"/>
  <c r="CH568" i="3"/>
  <c r="CH572" i="3"/>
  <c r="CI572" i="3"/>
  <c r="CI570" i="3"/>
  <c r="CH570" i="3"/>
  <c r="CI571" i="3"/>
  <c r="CH571" i="3"/>
  <c r="CH564" i="3"/>
  <c r="CI564" i="3"/>
  <c r="CI560" i="3"/>
  <c r="CH560" i="3"/>
  <c r="CI559" i="3"/>
  <c r="CH559" i="3"/>
  <c r="CI558" i="3"/>
  <c r="CH558" i="3"/>
  <c r="CH556" i="3"/>
  <c r="CI556" i="3"/>
  <c r="CI550" i="3"/>
  <c r="CH550" i="3"/>
  <c r="CH553" i="3"/>
  <c r="CI553" i="3"/>
  <c r="CI547" i="3"/>
  <c r="CH547" i="3"/>
  <c r="CI542" i="3"/>
  <c r="CH542" i="3"/>
  <c r="CI543" i="3"/>
  <c r="CH543" i="3"/>
  <c r="CI528" i="3"/>
  <c r="CH528" i="3"/>
  <c r="CI530" i="3"/>
  <c r="CH530" i="3"/>
  <c r="CI527" i="3"/>
  <c r="CH527" i="3"/>
  <c r="CH522" i="3"/>
  <c r="CI522" i="3"/>
  <c r="CI519" i="3"/>
  <c r="CH519" i="3"/>
  <c r="CI515" i="3"/>
  <c r="CH515" i="3"/>
  <c r="CH513" i="3"/>
  <c r="CI513" i="3"/>
  <c r="CI478" i="3"/>
  <c r="CH478" i="3"/>
  <c r="CH479" i="3"/>
  <c r="CI479" i="3"/>
  <c r="CI476" i="3"/>
  <c r="CH476" i="3"/>
  <c r="CI472" i="3"/>
  <c r="CH472" i="3"/>
  <c r="CH469" i="3"/>
  <c r="CI469" i="3"/>
  <c r="CH466" i="3"/>
  <c r="CI466" i="3"/>
  <c r="CI465" i="3"/>
  <c r="CH465" i="3"/>
  <c r="CH450" i="3"/>
  <c r="CI450" i="3"/>
  <c r="CI444" i="3"/>
  <c r="CH444" i="3"/>
  <c r="CH433" i="3"/>
  <c r="CI433" i="3"/>
  <c r="CI424" i="3"/>
  <c r="CH424" i="3"/>
  <c r="CH423" i="3"/>
  <c r="CI423" i="3"/>
  <c r="CH415" i="3"/>
  <c r="CI415" i="3"/>
  <c r="CI398" i="3"/>
  <c r="CH398" i="3"/>
  <c r="CI399" i="3"/>
  <c r="CH399" i="3"/>
  <c r="CI394" i="3"/>
  <c r="CH394" i="3"/>
  <c r="CI393" i="3"/>
  <c r="CH393" i="3"/>
  <c r="CI391" i="3"/>
  <c r="CH391" i="3"/>
  <c r="CI386" i="3"/>
  <c r="CH386" i="3"/>
  <c r="CI384" i="3"/>
  <c r="CH384" i="3"/>
  <c r="CI379" i="3"/>
  <c r="CH379" i="3"/>
  <c r="CI377" i="3"/>
  <c r="CH377" i="3"/>
  <c r="CI374" i="3"/>
  <c r="CH374" i="3"/>
  <c r="CI366" i="3"/>
  <c r="CH366" i="3"/>
  <c r="CI367" i="3"/>
  <c r="CH367" i="3"/>
  <c r="CI363" i="3"/>
  <c r="CH363" i="3"/>
  <c r="CH358" i="3"/>
  <c r="CI358" i="3"/>
  <c r="CI359" i="3"/>
  <c r="CH359" i="3"/>
  <c r="CI360" i="3"/>
  <c r="CH360" i="3"/>
  <c r="CI355" i="3"/>
  <c r="CH355" i="3"/>
  <c r="CH350" i="3"/>
  <c r="CI350" i="3"/>
  <c r="CI348" i="3"/>
  <c r="CH348" i="3"/>
  <c r="CI351" i="3"/>
  <c r="CH351" i="3"/>
  <c r="CI345" i="3"/>
  <c r="CH345" i="3"/>
  <c r="CH344" i="3"/>
  <c r="CI344" i="3"/>
  <c r="CI338" i="3"/>
  <c r="CH338" i="3"/>
  <c r="CI337" i="3"/>
  <c r="CH337" i="3"/>
  <c r="CH329" i="3"/>
  <c r="CI329" i="3"/>
  <c r="CI328" i="3"/>
  <c r="CH328" i="3"/>
  <c r="CI319" i="3"/>
  <c r="CH319" i="3"/>
  <c r="CI318" i="3"/>
  <c r="CH318" i="3"/>
  <c r="CH316" i="3"/>
  <c r="CI316" i="3"/>
  <c r="CI314" i="3"/>
  <c r="CH314" i="3"/>
  <c r="CI309" i="3"/>
  <c r="CH309" i="3"/>
  <c r="CI310" i="3"/>
  <c r="CH310" i="3"/>
  <c r="CI307" i="3"/>
  <c r="CH307" i="3"/>
  <c r="CI302" i="3"/>
  <c r="CH302" i="3"/>
  <c r="CH299" i="3"/>
  <c r="CI299" i="3"/>
  <c r="CI293" i="3"/>
  <c r="CH293" i="3"/>
  <c r="CI289" i="3"/>
  <c r="CH289" i="3"/>
  <c r="CH288" i="3"/>
  <c r="CI284" i="3"/>
  <c r="CH284" i="3"/>
  <c r="CI278" i="3"/>
  <c r="CH278" i="3"/>
  <c r="CI279" i="3"/>
  <c r="CH279" i="3"/>
  <c r="CI275" i="3"/>
  <c r="CH275" i="3"/>
  <c r="CI270" i="3"/>
  <c r="CH270" i="3"/>
  <c r="CI269" i="3"/>
  <c r="CH269" i="3"/>
  <c r="CI266" i="3"/>
  <c r="CH266" i="3"/>
  <c r="CI261" i="3"/>
  <c r="CH261" i="3"/>
  <c r="CI255" i="3"/>
  <c r="CH255" i="3"/>
  <c r="CH250" i="3"/>
  <c r="CI250" i="3"/>
  <c r="CI245" i="3"/>
  <c r="CH245" i="3"/>
  <c r="CI241" i="3"/>
  <c r="CH241" i="3"/>
  <c r="CH236" i="3"/>
  <c r="CI236" i="3"/>
  <c r="CI219" i="3"/>
  <c r="CH219" i="3"/>
  <c r="CI211" i="3"/>
  <c r="CH211" i="3"/>
  <c r="CI194" i="3"/>
  <c r="CH194" i="3"/>
  <c r="CI192" i="3"/>
  <c r="CH192" i="3"/>
  <c r="CH187" i="3"/>
  <c r="CI187" i="3"/>
  <c r="CI186" i="3"/>
  <c r="CH186" i="3"/>
  <c r="CH183" i="3"/>
  <c r="CI183" i="3"/>
  <c r="CI181" i="3"/>
  <c r="CH181" i="3"/>
  <c r="CH179" i="3"/>
  <c r="CI179" i="3"/>
  <c r="CI172" i="3"/>
  <c r="CH172" i="3"/>
  <c r="CI173" i="3"/>
  <c r="CH173" i="3"/>
  <c r="CI171" i="3"/>
  <c r="CH171" i="3"/>
  <c r="CI170" i="3"/>
  <c r="CH170" i="3"/>
  <c r="CI166" i="3"/>
  <c r="CH166" i="3"/>
  <c r="CI167" i="3"/>
  <c r="CH167" i="3"/>
  <c r="CH164" i="3"/>
  <c r="CI164" i="3"/>
  <c r="CI163" i="3"/>
  <c r="AV6" i="2"/>
  <c r="CH163" i="3"/>
  <c r="CI158" i="3"/>
  <c r="CH158" i="3"/>
  <c r="CI157" i="3"/>
  <c r="CH157" i="3"/>
  <c r="CI152" i="3"/>
  <c r="CH152" i="3"/>
  <c r="CI146" i="3"/>
  <c r="CH146" i="3"/>
  <c r="CH145" i="3"/>
  <c r="CI145" i="3"/>
  <c r="CI143" i="3"/>
  <c r="CH143" i="3"/>
  <c r="CI141" i="3"/>
  <c r="CH141" i="3"/>
  <c r="CI136" i="3"/>
  <c r="CH136" i="3"/>
  <c r="CI132" i="3"/>
  <c r="CH132" i="3"/>
  <c r="CI133" i="3"/>
  <c r="CH133" i="3"/>
  <c r="CH131" i="3"/>
  <c r="CI131" i="3"/>
  <c r="CI130" i="3"/>
  <c r="CH130" i="3"/>
  <c r="CH125" i="3"/>
  <c r="CI125" i="3"/>
  <c r="CI126" i="3"/>
  <c r="CH126" i="3"/>
  <c r="CI127" i="3"/>
  <c r="CH127" i="3"/>
  <c r="CH123" i="3"/>
  <c r="CI123" i="3"/>
  <c r="CI121" i="3"/>
  <c r="CH121" i="3"/>
  <c r="CI118" i="3"/>
  <c r="CH118" i="3"/>
  <c r="CI117" i="3"/>
  <c r="CH117" i="3"/>
  <c r="CH115" i="3"/>
  <c r="CI115" i="3"/>
  <c r="CI114" i="3"/>
  <c r="CH114" i="3"/>
  <c r="CI113" i="3"/>
  <c r="CH113" i="3"/>
  <c r="CI112" i="3"/>
  <c r="CH112" i="3"/>
  <c r="CI111" i="3"/>
  <c r="CH111" i="3"/>
  <c r="CI108" i="3"/>
  <c r="CH108" i="3"/>
  <c r="CH106" i="3"/>
  <c r="CI106" i="3"/>
  <c r="CI104" i="3"/>
  <c r="CH104" i="3"/>
  <c r="CI102" i="3"/>
  <c r="CH102" i="3"/>
  <c r="CH96" i="3"/>
  <c r="CI96" i="3"/>
  <c r="CH88" i="3"/>
  <c r="CI88" i="3"/>
  <c r="CH86" i="3"/>
  <c r="CI86" i="3"/>
  <c r="CI85" i="3"/>
  <c r="CH85" i="3"/>
  <c r="CH84" i="3"/>
  <c r="CI84" i="3"/>
  <c r="CI80" i="3"/>
  <c r="CH80" i="3"/>
  <c r="CH70" i="3"/>
  <c r="CI70" i="3"/>
  <c r="CI69" i="3"/>
  <c r="CH69" i="3"/>
  <c r="AV65" i="2"/>
  <c r="CI65" i="3"/>
  <c r="CH65" i="3"/>
  <c r="CI62" i="3"/>
  <c r="CH62" i="3"/>
  <c r="CH61" i="3"/>
  <c r="CI61" i="3"/>
  <c r="CI57" i="3"/>
  <c r="CH57" i="3"/>
  <c r="CI22" i="3"/>
  <c r="CH22" i="3"/>
  <c r="CI14" i="3"/>
  <c r="CH14" i="3"/>
  <c r="CI10" i="3"/>
  <c r="CH10" i="3"/>
  <c r="CH8" i="3"/>
  <c r="CI8" i="3"/>
  <c r="CI6" i="3"/>
  <c r="CH6" i="3"/>
  <c r="CI27" i="3"/>
  <c r="CH27" i="3"/>
  <c r="CH32" i="3"/>
  <c r="CI32" i="3"/>
  <c r="CH31" i="3"/>
  <c r="CI31" i="3"/>
  <c r="CH45" i="3"/>
  <c r="CI45" i="3"/>
  <c r="CH43" i="3"/>
  <c r="CI43" i="3"/>
  <c r="CH42" i="3"/>
  <c r="CI42" i="3"/>
  <c r="CI53" i="3"/>
  <c r="CH53" i="3"/>
  <c r="CI52" i="3"/>
  <c r="CH52" i="3"/>
  <c r="AN3" i="2"/>
  <c r="K3" i="2"/>
  <c r="AA3" i="2"/>
  <c r="CH50" i="3" l="1"/>
  <c r="CH59" i="3"/>
  <c r="AX23" i="2" s="1"/>
  <c r="AV23" i="2"/>
  <c r="CI77" i="3"/>
  <c r="CI19" i="3"/>
  <c r="CH18" i="3"/>
  <c r="CI457" i="3"/>
  <c r="AV48" i="2"/>
  <c r="CH449" i="3"/>
  <c r="CI529" i="3"/>
  <c r="CH87" i="3"/>
  <c r="AX48" i="2" s="1"/>
  <c r="CH456" i="3"/>
  <c r="AV4" i="2"/>
  <c r="CH9" i="3"/>
  <c r="AX4" i="2" s="1"/>
  <c r="CI7" i="3"/>
  <c r="CI3" i="3"/>
  <c r="AV33" i="2"/>
  <c r="AV58" i="2"/>
  <c r="CH471" i="3"/>
  <c r="AW33" i="2" s="1"/>
  <c r="CI503" i="3"/>
  <c r="CH541" i="3"/>
  <c r="CH458" i="3"/>
  <c r="AV12" i="2"/>
  <c r="CH520" i="3"/>
  <c r="AX12" i="2" s="1"/>
  <c r="CH340" i="3"/>
  <c r="CI504" i="3"/>
  <c r="CH453" i="3"/>
  <c r="CI451" i="3"/>
  <c r="AV27" i="2"/>
  <c r="CI434" i="3"/>
  <c r="CI334" i="3"/>
  <c r="CH334" i="3"/>
  <c r="CI421" i="3"/>
  <c r="AV43" i="2"/>
  <c r="CI332" i="3"/>
  <c r="CI548" i="3"/>
  <c r="AV45" i="2"/>
  <c r="CH323" i="3"/>
  <c r="CH511" i="3"/>
  <c r="CI494" i="3"/>
  <c r="CI484" i="3"/>
  <c r="CI485" i="3"/>
  <c r="AV25" i="2"/>
  <c r="AV54" i="2"/>
  <c r="CH566" i="3"/>
  <c r="AV26" i="2"/>
  <c r="CH30" i="3"/>
  <c r="CI492" i="3"/>
  <c r="CH283" i="3"/>
  <c r="CH536" i="3"/>
  <c r="AV38" i="2"/>
  <c r="CH413" i="3"/>
  <c r="AV39" i="2"/>
  <c r="CI531" i="3"/>
  <c r="CH557" i="3"/>
  <c r="AX39" i="2" s="1"/>
  <c r="CH442" i="3"/>
  <c r="CH532" i="3"/>
  <c r="CI540" i="3"/>
  <c r="CI501" i="3"/>
  <c r="CI526" i="3"/>
  <c r="CH526" i="3"/>
  <c r="CI438" i="3"/>
  <c r="CH507" i="3"/>
  <c r="CH512" i="3"/>
  <c r="AV37" i="2"/>
  <c r="CI149" i="3"/>
  <c r="AV16" i="2"/>
  <c r="CH514" i="3"/>
  <c r="CH565" i="3"/>
  <c r="AW37" i="2" s="1"/>
  <c r="CI500" i="3"/>
  <c r="CH403" i="3"/>
  <c r="CI256" i="3"/>
  <c r="AV50" i="2"/>
  <c r="CH78" i="3"/>
  <c r="CH431" i="3"/>
  <c r="AV19" i="2"/>
  <c r="CI280" i="3"/>
  <c r="CH253" i="3"/>
  <c r="CH539" i="3"/>
  <c r="CI535" i="3"/>
  <c r="CI549" i="3"/>
  <c r="CI551" i="3"/>
  <c r="CH551" i="3"/>
  <c r="AW38" i="2" s="1"/>
  <c r="CI475" i="3"/>
  <c r="CH508" i="3"/>
  <c r="CI439" i="3"/>
  <c r="AX26" i="2"/>
  <c r="AV31" i="2"/>
  <c r="CI214" i="3"/>
  <c r="CH502" i="3"/>
  <c r="CH430" i="3"/>
  <c r="CH493" i="3"/>
  <c r="CI491" i="3"/>
  <c r="CH243" i="3"/>
  <c r="CH491" i="3"/>
  <c r="CI225" i="3"/>
  <c r="CH505" i="3"/>
  <c r="CH296" i="3"/>
  <c r="AV57" i="2"/>
  <c r="CH429" i="3"/>
  <c r="AV40" i="2"/>
  <c r="CI135" i="3"/>
  <c r="CI420" i="3"/>
  <c r="CI464" i="3"/>
  <c r="CI445" i="3"/>
  <c r="CH437" i="3"/>
  <c r="AV41" i="2"/>
  <c r="AV17" i="2"/>
  <c r="CI411" i="3"/>
  <c r="CI462" i="3"/>
  <c r="CH446" i="3"/>
  <c r="CI460" i="3"/>
  <c r="CI428" i="3"/>
  <c r="CI440" i="3"/>
  <c r="CH357" i="3"/>
  <c r="AW9" i="2" s="1"/>
  <c r="AV13" i="2"/>
  <c r="CI410" i="3"/>
  <c r="CH227" i="3"/>
  <c r="AX10" i="2" s="1"/>
  <c r="CI422" i="3"/>
  <c r="CH422" i="3"/>
  <c r="AX41" i="2" s="1"/>
  <c r="CH380" i="3"/>
  <c r="AV53" i="2"/>
  <c r="AV8" i="2"/>
  <c r="AV35" i="2"/>
  <c r="CH235" i="3"/>
  <c r="CH405" i="3"/>
  <c r="CH412" i="3"/>
  <c r="AV36" i="2"/>
  <c r="CI301" i="3"/>
  <c r="CH397" i="3"/>
  <c r="AX40" i="2" s="1"/>
  <c r="CI354" i="3"/>
  <c r="AV9" i="2"/>
  <c r="CI396" i="3"/>
  <c r="AV22" i="2"/>
  <c r="AV51" i="2"/>
  <c r="AV55" i="2"/>
  <c r="CH281" i="3"/>
  <c r="AV32" i="2"/>
  <c r="CH389" i="3"/>
  <c r="AX32" i="2" s="1"/>
  <c r="AV34" i="2"/>
  <c r="CH277" i="3"/>
  <c r="CI373" i="3"/>
  <c r="CH287" i="3"/>
  <c r="AW22" i="2" s="1"/>
  <c r="CH370" i="3"/>
  <c r="AW64" i="2" s="1"/>
  <c r="CH378" i="3"/>
  <c r="AV61" i="2"/>
  <c r="CI228" i="3"/>
  <c r="AV46" i="2"/>
  <c r="AV64" i="2"/>
  <c r="CI291" i="3"/>
  <c r="CI385" i="3"/>
  <c r="CI365" i="3"/>
  <c r="CH326" i="3"/>
  <c r="CH347" i="3"/>
  <c r="AX34" i="2" s="1"/>
  <c r="AV52" i="2"/>
  <c r="CH308" i="3"/>
  <c r="CH315" i="3"/>
  <c r="AV42" i="2"/>
  <c r="CI218" i="3"/>
  <c r="CH244" i="3"/>
  <c r="CH254" i="3"/>
  <c r="CI224" i="3"/>
  <c r="CI325" i="3"/>
  <c r="AV11" i="2"/>
  <c r="CI237" i="3"/>
  <c r="AV60" i="2"/>
  <c r="CH267" i="3"/>
  <c r="CH325" i="3"/>
  <c r="CH317" i="3"/>
  <c r="CI48" i="3"/>
  <c r="CH268" i="3"/>
  <c r="AV15" i="2"/>
  <c r="AV30" i="2"/>
  <c r="AV18" i="2"/>
  <c r="CH306" i="3"/>
  <c r="CI305" i="3"/>
  <c r="CH233" i="3"/>
  <c r="CH246" i="3"/>
  <c r="CH298" i="3"/>
  <c r="CI259" i="3"/>
  <c r="CH297" i="3"/>
  <c r="CI292" i="3"/>
  <c r="CI276" i="3"/>
  <c r="CI193" i="3"/>
  <c r="AV47" i="2"/>
  <c r="CI161" i="3"/>
  <c r="CI265" i="3"/>
  <c r="CI242" i="3"/>
  <c r="CI258" i="3"/>
  <c r="AV62" i="2"/>
  <c r="CH206" i="3"/>
  <c r="CH234" i="3"/>
  <c r="AV7" i="2"/>
  <c r="AV10" i="2"/>
  <c r="CH178" i="3"/>
  <c r="AV24" i="2"/>
  <c r="AV63" i="2"/>
  <c r="CH199" i="3"/>
  <c r="AX7" i="2" s="1"/>
  <c r="AV14" i="2"/>
  <c r="CI207" i="3"/>
  <c r="CI223" i="3"/>
  <c r="CH210" i="3"/>
  <c r="CI124" i="3"/>
  <c r="CH217" i="3"/>
  <c r="AV56" i="2"/>
  <c r="CH215" i="3"/>
  <c r="CH209" i="3"/>
  <c r="CI175" i="3"/>
  <c r="AV59" i="2"/>
  <c r="CI200" i="3"/>
  <c r="AV5" i="2"/>
  <c r="CH190" i="3"/>
  <c r="AV44" i="2"/>
  <c r="CH191" i="3"/>
  <c r="CH188" i="3"/>
  <c r="AV28" i="2"/>
  <c r="CH180" i="3"/>
  <c r="CH79" i="3"/>
  <c r="CI79" i="3"/>
  <c r="CH54" i="3"/>
  <c r="AW56" i="2" s="1"/>
  <c r="CH150" i="3"/>
  <c r="CH151" i="3"/>
  <c r="CI110" i="3"/>
  <c r="CI142" i="3"/>
  <c r="CH142" i="3"/>
  <c r="AW49" i="2" s="1"/>
  <c r="CI95" i="3"/>
  <c r="AV29" i="2"/>
  <c r="CI103" i="3"/>
  <c r="CH101" i="3"/>
  <c r="AX15" i="2" s="1"/>
  <c r="CH94" i="3"/>
  <c r="AW29" i="2" s="1"/>
  <c r="CH41" i="3"/>
  <c r="AV20" i="2"/>
  <c r="AX21" i="2"/>
  <c r="CI24" i="3"/>
  <c r="CI44" i="3"/>
  <c r="CH44" i="3"/>
  <c r="AV21" i="2"/>
  <c r="AX54" i="2"/>
  <c r="AW13" i="2"/>
  <c r="AW54" i="2"/>
  <c r="AX13" i="2"/>
  <c r="AW65" i="2"/>
  <c r="AW21" i="2"/>
  <c r="AX53" i="2"/>
  <c r="AW53" i="2"/>
  <c r="AW24" i="2"/>
  <c r="AX24" i="2"/>
  <c r="AW6" i="2"/>
  <c r="AX6" i="2"/>
  <c r="AX47" i="2"/>
  <c r="AW47" i="2"/>
  <c r="AX25" i="2"/>
  <c r="AW25" i="2"/>
  <c r="AW62" i="2"/>
  <c r="AX62" i="2"/>
  <c r="AX30" i="2"/>
  <c r="AW30" i="2"/>
  <c r="AX65" i="2"/>
  <c r="AW23" i="2" l="1"/>
  <c r="G23" i="2" s="1"/>
  <c r="AX33" i="2"/>
  <c r="G33" i="2" s="1"/>
  <c r="AW48" i="2"/>
  <c r="G48" i="2" s="1"/>
  <c r="AW58" i="2"/>
  <c r="AW4" i="2"/>
  <c r="G4" i="2" s="1"/>
  <c r="AX58" i="2"/>
  <c r="AW39" i="2"/>
  <c r="G39" i="2" s="1"/>
  <c r="AW27" i="2"/>
  <c r="AW12" i="2"/>
  <c r="G12" i="2" s="1"/>
  <c r="AW59" i="2"/>
  <c r="AX27" i="2"/>
  <c r="AW43" i="2"/>
  <c r="AX43" i="2"/>
  <c r="AX16" i="2"/>
  <c r="AW31" i="2"/>
  <c r="AW16" i="2"/>
  <c r="AW52" i="2"/>
  <c r="AW60" i="2"/>
  <c r="AW10" i="2"/>
  <c r="G10" i="2" s="1"/>
  <c r="AW42" i="2"/>
  <c r="AX36" i="2"/>
  <c r="AX45" i="2"/>
  <c r="AW35" i="2"/>
  <c r="AW57" i="2"/>
  <c r="AW50" i="2"/>
  <c r="AX52" i="2"/>
  <c r="AX59" i="2"/>
  <c r="AX42" i="2"/>
  <c r="AX51" i="2"/>
  <c r="AX35" i="2"/>
  <c r="AX17" i="2"/>
  <c r="AX64" i="2"/>
  <c r="G64" i="2" s="1"/>
  <c r="AW45" i="2"/>
  <c r="AX38" i="2"/>
  <c r="G38" i="2" s="1"/>
  <c r="AX55" i="2"/>
  <c r="AW26" i="2"/>
  <c r="G26" i="2" s="1"/>
  <c r="AW55" i="2"/>
  <c r="AX50" i="2"/>
  <c r="AX19" i="2"/>
  <c r="AX57" i="2"/>
  <c r="AW19" i="2"/>
  <c r="AX46" i="2"/>
  <c r="AX37" i="2"/>
  <c r="G37" i="2" s="1"/>
  <c r="AX56" i="2"/>
  <c r="G56" i="2" s="1"/>
  <c r="AW41" i="2"/>
  <c r="G41" i="2" s="1"/>
  <c r="AW32" i="2"/>
  <c r="G32" i="2" s="1"/>
  <c r="AX9" i="2"/>
  <c r="G9" i="2" s="1"/>
  <c r="AX31" i="2"/>
  <c r="AX8" i="2"/>
  <c r="AW8" i="2"/>
  <c r="AW36" i="2"/>
  <c r="AX18" i="2"/>
  <c r="AX14" i="2"/>
  <c r="AX11" i="2"/>
  <c r="AX22" i="2"/>
  <c r="G22" i="2" s="1"/>
  <c r="AX60" i="2"/>
  <c r="AW40" i="2"/>
  <c r="G40" i="2" s="1"/>
  <c r="G54" i="2"/>
  <c r="G13" i="2"/>
  <c r="AW63" i="2"/>
  <c r="AW61" i="2"/>
  <c r="AW15" i="2"/>
  <c r="G15" i="2" s="1"/>
  <c r="AW34" i="2"/>
  <c r="G34" i="2" s="1"/>
  <c r="AX61" i="2"/>
  <c r="AW46" i="2"/>
  <c r="AX20" i="2"/>
  <c r="AX5" i="2"/>
  <c r="AW18" i="2"/>
  <c r="AW11" i="2"/>
  <c r="AW17" i="2"/>
  <c r="AW5" i="2"/>
  <c r="G53" i="2"/>
  <c r="AW51" i="2"/>
  <c r="AX28" i="2"/>
  <c r="AW28" i="2"/>
  <c r="AW14" i="2"/>
  <c r="AW7" i="2"/>
  <c r="G7" i="2" s="1"/>
  <c r="AW20" i="2"/>
  <c r="AW44" i="2"/>
  <c r="AX44" i="2"/>
  <c r="AX49" i="2"/>
  <c r="G49" i="2" s="1"/>
  <c r="AX63" i="2"/>
  <c r="AX29" i="2"/>
  <c r="G29" i="2" s="1"/>
  <c r="G24" i="2"/>
  <c r="G6" i="2"/>
  <c r="G47" i="2"/>
  <c r="G25" i="2"/>
  <c r="G62" i="2"/>
  <c r="G30" i="2"/>
  <c r="G65" i="2"/>
  <c r="AV3" i="2"/>
  <c r="G21" i="2"/>
  <c r="G58" i="2" l="1"/>
  <c r="G27" i="2"/>
  <c r="G59" i="2"/>
  <c r="G43" i="2"/>
  <c r="G16" i="2"/>
  <c r="G42" i="2"/>
  <c r="G31" i="2"/>
  <c r="G60" i="2"/>
  <c r="G36" i="2"/>
  <c r="G52" i="2"/>
  <c r="G57" i="2"/>
  <c r="G50" i="2"/>
  <c r="G45" i="2"/>
  <c r="G35" i="2"/>
  <c r="G17" i="2"/>
  <c r="G51" i="2"/>
  <c r="G55" i="2"/>
  <c r="G46" i="2"/>
  <c r="G19" i="2"/>
  <c r="G8" i="2"/>
  <c r="G18" i="2"/>
  <c r="G14" i="2"/>
  <c r="G11" i="2"/>
  <c r="G63" i="2"/>
  <c r="G61" i="2"/>
  <c r="G20" i="2"/>
  <c r="G5" i="2"/>
  <c r="G28" i="2"/>
  <c r="G44" i="2"/>
</calcChain>
</file>

<file path=xl/comments1.xml><?xml version="1.0" encoding="utf-8"?>
<comments xmlns="http://schemas.openxmlformats.org/spreadsheetml/2006/main">
  <authors>
    <author>Anonymous</author>
  </authors>
  <commentList>
    <comment ref="B3" authorId="0" shapeId="0">
      <text>
        <r>
          <rPr>
            <sz val="11"/>
            <rFont val="Calibri"/>
            <family val="2"/>
            <charset val="238"/>
          </rPr>
          <t>{$form.identifier}</t>
        </r>
      </text>
    </comment>
    <comment ref="B4" authorId="0" shapeId="0">
      <text>
        <r>
          <rPr>
            <sz val="11"/>
            <rFont val="Calibri"/>
            <family val="2"/>
            <charset val="238"/>
          </rPr>
          <t>{$form.name}</t>
        </r>
      </text>
    </comment>
    <comment ref="B5" authorId="0" shapeId="0">
      <text>
        <r>
          <rPr>
            <sz val="11"/>
            <rFont val="Calibri"/>
            <family val="2"/>
            <charset val="238"/>
          </rPr>
          <t>{$form.frequency}</t>
        </r>
      </text>
    </comment>
    <comment ref="B6" authorId="0" shapeId="0">
      <text>
        <r>
          <rPr>
            <sz val="11"/>
            <rFont val="Calibri"/>
            <family val="2"/>
            <charset val="238"/>
          </rPr>
          <t>{$session.period}</t>
        </r>
      </text>
    </comment>
    <comment ref="B7" authorId="0" shapeId="0">
      <text>
        <r>
          <rPr>
            <sz val="11"/>
            <rFont val="Calibri"/>
            <family val="2"/>
            <charset val="238"/>
          </rPr>
          <t>StartYear</t>
        </r>
      </text>
    </comment>
    <comment ref="B8" authorId="0" shapeId="0">
      <text>
        <r>
          <rPr>
            <sz val="11"/>
            <rFont val="Calibri"/>
            <family val="2"/>
            <charset val="238"/>
          </rPr>
          <t>EndYear</t>
        </r>
      </text>
    </comment>
    <comment ref="B9" authorId="0" shapeId="0">
      <text>
        <r>
          <rPr>
            <sz val="11"/>
            <rFont val="Calibri"/>
            <family val="2"/>
            <charset val="238"/>
          </rPr>
          <t>{$dataentry.duedate}</t>
        </r>
      </text>
    </comment>
    <comment ref="B13" authorId="0" shapeId="0">
      <text>
        <r>
          <rPr>
            <sz val="11"/>
            <rFont val="Calibri"/>
            <family val="2"/>
            <charset val="238"/>
          </rPr>
          <t>{$environment.orgname}</t>
        </r>
      </text>
    </comment>
    <comment ref="B14" authorId="0" shapeId="0">
      <text>
        <r>
          <rPr>
            <sz val="11"/>
            <rFont val="Calibri"/>
            <family val="2"/>
            <charset val="238"/>
          </rPr>
          <t>{$environment.orgaddress}</t>
        </r>
      </text>
    </comment>
    <comment ref="B15" authorId="0" shapeId="0">
      <text>
        <r>
          <rPr>
            <sz val="11"/>
            <rFont val="Calibri"/>
            <family val="2"/>
            <charset val="238"/>
          </rPr>
          <t>{$environment.orgcode}</t>
        </r>
      </text>
    </comment>
  </commentList>
</comments>
</file>

<file path=xl/comments2.xml><?xml version="1.0" encoding="utf-8"?>
<comments xmlns="http://schemas.openxmlformats.org/spreadsheetml/2006/main">
  <authors>
    <author>Anonymous</author>
  </authors>
  <commentList>
    <comment ref="H3" authorId="0" shapeId="0">
      <text>
        <r>
          <rPr>
            <sz val="11"/>
            <rFont val="Calibri"/>
            <family val="2"/>
            <charset val="238"/>
          </rPr>
          <t>SzumForrastobbletUtem1</t>
        </r>
      </text>
    </comment>
    <comment ref="I3" authorId="0" shapeId="0">
      <text>
        <r>
          <rPr>
            <sz val="11"/>
            <rFont val="Calibri"/>
            <family val="2"/>
            <charset val="238"/>
          </rPr>
          <t>SzumForrastobbletUtem2</t>
        </r>
      </text>
    </comment>
    <comment ref="A4" authorId="0" shapeId="0">
      <text>
        <r>
          <rPr>
            <sz val="11"/>
            <rFont val="Calibri"/>
            <family val="2"/>
            <charset val="238"/>
          </rPr>
          <t>Osszesito:Osszesito_VKR_Sorszam</t>
        </r>
      </text>
    </comment>
    <comment ref="B4" authorId="0" shapeId="0">
      <text>
        <r>
          <rPr>
            <sz val="11"/>
            <rFont val="Calibri"/>
            <family val="2"/>
            <charset val="238"/>
          </rPr>
          <t>Osszesito:Osszesito_VKR_Nev</t>
        </r>
      </text>
    </comment>
    <comment ref="C4" authorId="0" shapeId="0">
      <text>
        <r>
          <rPr>
            <sz val="11"/>
            <rFont val="Calibri"/>
            <family val="2"/>
            <charset val="238"/>
          </rPr>
          <t>Osszesito:Osszesito_VKR_Kod</t>
        </r>
      </text>
    </comment>
    <comment ref="D4" authorId="0" shapeId="0">
      <text>
        <r>
          <rPr>
            <sz val="11"/>
            <rFont val="Calibri"/>
            <family val="2"/>
            <charset val="238"/>
          </rPr>
          <t>Osszesito:Osszesito_ISA</t>
        </r>
      </text>
    </comment>
    <comment ref="E4" authorId="0" shapeId="0">
      <text>
        <r>
          <rPr>
            <sz val="11"/>
            <rFont val="Calibri"/>
            <family val="2"/>
            <charset val="238"/>
          </rPr>
          <t>Osszesito:Osszesito_EllatasertFelelos</t>
        </r>
      </text>
    </comment>
    <comment ref="F4" authorId="0" shapeId="0">
      <text>
        <r>
          <rPr>
            <sz val="11"/>
            <rFont val="Calibri"/>
            <family val="2"/>
            <charset val="238"/>
          </rPr>
          <t>Osszesito:Osszesito_EllatasiTerulet</t>
        </r>
      </text>
    </comment>
    <comment ref="H4" authorId="0" shapeId="0">
      <text>
        <r>
          <rPr>
            <sz val="11"/>
            <rFont val="Calibri"/>
            <family val="2"/>
            <charset val="238"/>
          </rPr>
          <t>Osszesito:ForrastobbletUtem1</t>
        </r>
      </text>
    </comment>
    <comment ref="I4" authorId="0" shapeId="0">
      <text>
        <r>
          <rPr>
            <sz val="11"/>
            <rFont val="Calibri"/>
            <family val="2"/>
            <charset val="238"/>
          </rPr>
          <t>Osszesito:ForrastobbletUtem2</t>
        </r>
      </text>
    </comment>
    <comment ref="A5" authorId="0" shapeId="0">
      <text>
        <r>
          <rPr>
            <sz val="11"/>
            <rFont val="Calibri"/>
            <family val="2"/>
            <charset val="238"/>
          </rPr>
          <t>Osszesito:Osszesito_VKR_Sorszam</t>
        </r>
      </text>
    </comment>
    <comment ref="B5" authorId="0" shapeId="0">
      <text>
        <r>
          <rPr>
            <sz val="11"/>
            <rFont val="Calibri"/>
            <family val="2"/>
            <charset val="238"/>
          </rPr>
          <t>Osszesito:Osszesito_VKR_Nev</t>
        </r>
      </text>
    </comment>
    <comment ref="C5" authorId="0" shapeId="0">
      <text>
        <r>
          <rPr>
            <sz val="11"/>
            <rFont val="Calibri"/>
            <family val="2"/>
            <charset val="238"/>
          </rPr>
          <t>Osszesito:Osszesito_VKR_Kod</t>
        </r>
      </text>
    </comment>
    <comment ref="D5" authorId="0" shapeId="0">
      <text>
        <r>
          <rPr>
            <sz val="11"/>
            <rFont val="Calibri"/>
            <family val="2"/>
            <charset val="238"/>
          </rPr>
          <t>Osszesito:Osszesito_ISA</t>
        </r>
      </text>
    </comment>
    <comment ref="E5" authorId="0" shapeId="0">
      <text>
        <r>
          <rPr>
            <sz val="11"/>
            <rFont val="Calibri"/>
            <family val="2"/>
            <charset val="238"/>
          </rPr>
          <t>Osszesito:Osszesito_EllatasertFelelos</t>
        </r>
      </text>
    </comment>
    <comment ref="F5" authorId="0" shapeId="0">
      <text>
        <r>
          <rPr>
            <sz val="11"/>
            <rFont val="Calibri"/>
            <family val="2"/>
            <charset val="238"/>
          </rPr>
          <t>Osszesito:Osszesito_EllatasiTerulet</t>
        </r>
      </text>
    </comment>
    <comment ref="H5" authorId="0" shapeId="0">
      <text>
        <r>
          <rPr>
            <sz val="11"/>
            <rFont val="Calibri"/>
            <family val="2"/>
            <charset val="238"/>
          </rPr>
          <t>Osszesito:ForrastobbletUtem1</t>
        </r>
      </text>
    </comment>
    <comment ref="I5" authorId="0" shapeId="0">
      <text>
        <r>
          <rPr>
            <sz val="11"/>
            <rFont val="Calibri"/>
            <family val="2"/>
            <charset val="238"/>
          </rPr>
          <t>Osszesito:ForrastobbletUtem2</t>
        </r>
      </text>
    </comment>
    <comment ref="A6" authorId="0" shapeId="0">
      <text>
        <r>
          <rPr>
            <sz val="11"/>
            <rFont val="Calibri"/>
            <family val="2"/>
            <charset val="238"/>
          </rPr>
          <t>Osszesito:Osszesito_VKR_Sorszam</t>
        </r>
      </text>
    </comment>
    <comment ref="B6" authorId="0" shapeId="0">
      <text>
        <r>
          <rPr>
            <sz val="11"/>
            <rFont val="Calibri"/>
            <family val="2"/>
            <charset val="238"/>
          </rPr>
          <t>Osszesito:Osszesito_VKR_Nev</t>
        </r>
      </text>
    </comment>
    <comment ref="C6" authorId="0" shapeId="0">
      <text>
        <r>
          <rPr>
            <sz val="11"/>
            <rFont val="Calibri"/>
            <family val="2"/>
            <charset val="238"/>
          </rPr>
          <t>Osszesito:Osszesito_VKR_Kod</t>
        </r>
      </text>
    </comment>
    <comment ref="D6" authorId="0" shapeId="0">
      <text>
        <r>
          <rPr>
            <sz val="11"/>
            <rFont val="Calibri"/>
            <family val="2"/>
            <charset val="238"/>
          </rPr>
          <t>Osszesito:Osszesito_ISA</t>
        </r>
      </text>
    </comment>
    <comment ref="E6" authorId="0" shapeId="0">
      <text>
        <r>
          <rPr>
            <sz val="11"/>
            <rFont val="Calibri"/>
            <family val="2"/>
            <charset val="238"/>
          </rPr>
          <t>Osszesito:Osszesito_EllatasertFelelos</t>
        </r>
      </text>
    </comment>
    <comment ref="F6" authorId="0" shapeId="0">
      <text>
        <r>
          <rPr>
            <sz val="11"/>
            <rFont val="Calibri"/>
            <family val="2"/>
            <charset val="238"/>
          </rPr>
          <t>Osszesito:Osszesito_EllatasiTerulet</t>
        </r>
      </text>
    </comment>
    <comment ref="H6" authorId="0" shapeId="0">
      <text>
        <r>
          <rPr>
            <sz val="11"/>
            <rFont val="Calibri"/>
            <family val="2"/>
            <charset val="238"/>
          </rPr>
          <t>Osszesito:ForrastobbletUtem1</t>
        </r>
      </text>
    </comment>
    <comment ref="I6" authorId="0" shapeId="0">
      <text>
        <r>
          <rPr>
            <sz val="11"/>
            <rFont val="Calibri"/>
            <family val="2"/>
            <charset val="238"/>
          </rPr>
          <t>Osszesito:ForrastobbletUtem2</t>
        </r>
      </text>
    </comment>
    <comment ref="A7" authorId="0" shapeId="0">
      <text>
        <r>
          <rPr>
            <sz val="11"/>
            <rFont val="Calibri"/>
            <family val="2"/>
            <charset val="238"/>
          </rPr>
          <t>Osszesito:Osszesito_VKR_Sorszam</t>
        </r>
      </text>
    </comment>
    <comment ref="B7" authorId="0" shapeId="0">
      <text>
        <r>
          <rPr>
            <sz val="11"/>
            <rFont val="Calibri"/>
            <family val="2"/>
            <charset val="238"/>
          </rPr>
          <t>Osszesito:Osszesito_VKR_Nev</t>
        </r>
      </text>
    </comment>
    <comment ref="C7" authorId="0" shapeId="0">
      <text>
        <r>
          <rPr>
            <sz val="11"/>
            <rFont val="Calibri"/>
            <family val="2"/>
            <charset val="238"/>
          </rPr>
          <t>Osszesito:Osszesito_VKR_Kod</t>
        </r>
      </text>
    </comment>
    <comment ref="D7" authorId="0" shapeId="0">
      <text>
        <r>
          <rPr>
            <sz val="11"/>
            <rFont val="Calibri"/>
            <family val="2"/>
            <charset val="238"/>
          </rPr>
          <t>Osszesito:Osszesito_ISA</t>
        </r>
      </text>
    </comment>
    <comment ref="E7" authorId="0" shapeId="0">
      <text>
        <r>
          <rPr>
            <sz val="11"/>
            <rFont val="Calibri"/>
            <family val="2"/>
            <charset val="238"/>
          </rPr>
          <t>Osszesito:Osszesito_EllatasertFelelos</t>
        </r>
      </text>
    </comment>
    <comment ref="F7" authorId="0" shapeId="0">
      <text>
        <r>
          <rPr>
            <sz val="11"/>
            <rFont val="Calibri"/>
            <family val="2"/>
            <charset val="238"/>
          </rPr>
          <t>Osszesito:Osszesito_EllatasiTerulet</t>
        </r>
      </text>
    </comment>
    <comment ref="H7" authorId="0" shapeId="0">
      <text>
        <r>
          <rPr>
            <sz val="11"/>
            <rFont val="Calibri"/>
            <family val="2"/>
            <charset val="238"/>
          </rPr>
          <t>Osszesito:ForrastobbletUtem1</t>
        </r>
      </text>
    </comment>
    <comment ref="I7" authorId="0" shapeId="0">
      <text>
        <r>
          <rPr>
            <sz val="11"/>
            <rFont val="Calibri"/>
            <family val="2"/>
            <charset val="238"/>
          </rPr>
          <t>Osszesito:ForrastobbletUtem2</t>
        </r>
      </text>
    </comment>
    <comment ref="A8" authorId="0" shapeId="0">
      <text>
        <r>
          <rPr>
            <sz val="11"/>
            <rFont val="Calibri"/>
            <family val="2"/>
            <charset val="238"/>
          </rPr>
          <t>Osszesito:Osszesito_VKR_Sorszam</t>
        </r>
      </text>
    </comment>
    <comment ref="B8" authorId="0" shapeId="0">
      <text>
        <r>
          <rPr>
            <sz val="11"/>
            <rFont val="Calibri"/>
            <family val="2"/>
            <charset val="238"/>
          </rPr>
          <t>Osszesito:Osszesito_VKR_Nev</t>
        </r>
      </text>
    </comment>
    <comment ref="C8" authorId="0" shapeId="0">
      <text>
        <r>
          <rPr>
            <sz val="11"/>
            <rFont val="Calibri"/>
            <family val="2"/>
            <charset val="238"/>
          </rPr>
          <t>Osszesito:Osszesito_VKR_Kod</t>
        </r>
      </text>
    </comment>
    <comment ref="D8" authorId="0" shapeId="0">
      <text>
        <r>
          <rPr>
            <sz val="11"/>
            <rFont val="Calibri"/>
            <family val="2"/>
            <charset val="238"/>
          </rPr>
          <t>Osszesito:Osszesito_ISA</t>
        </r>
      </text>
    </comment>
    <comment ref="E8" authorId="0" shapeId="0">
      <text>
        <r>
          <rPr>
            <sz val="11"/>
            <rFont val="Calibri"/>
            <family val="2"/>
            <charset val="238"/>
          </rPr>
          <t>Osszesito:Osszesito_EllatasertFelelos</t>
        </r>
      </text>
    </comment>
    <comment ref="F8" authorId="0" shapeId="0">
      <text>
        <r>
          <rPr>
            <sz val="11"/>
            <rFont val="Calibri"/>
            <family val="2"/>
            <charset val="238"/>
          </rPr>
          <t>Osszesito:Osszesito_EllatasiTerulet</t>
        </r>
      </text>
    </comment>
    <comment ref="H8" authorId="0" shapeId="0">
      <text>
        <r>
          <rPr>
            <sz val="11"/>
            <rFont val="Calibri"/>
            <family val="2"/>
            <charset val="238"/>
          </rPr>
          <t>Osszesito:ForrastobbletUtem1</t>
        </r>
      </text>
    </comment>
    <comment ref="I8" authorId="0" shapeId="0">
      <text>
        <r>
          <rPr>
            <sz val="11"/>
            <rFont val="Calibri"/>
            <family val="2"/>
            <charset val="238"/>
          </rPr>
          <t>Osszesito:ForrastobbletUtem2</t>
        </r>
      </text>
    </comment>
    <comment ref="A9" authorId="0" shapeId="0">
      <text>
        <r>
          <rPr>
            <sz val="11"/>
            <rFont val="Calibri"/>
            <family val="2"/>
            <charset val="238"/>
          </rPr>
          <t>Osszesito:Osszesito_VKR_Sorszam</t>
        </r>
      </text>
    </comment>
    <comment ref="B9" authorId="0" shapeId="0">
      <text>
        <r>
          <rPr>
            <sz val="11"/>
            <rFont val="Calibri"/>
            <family val="2"/>
            <charset val="238"/>
          </rPr>
          <t>Osszesito:Osszesito_VKR_Nev</t>
        </r>
      </text>
    </comment>
    <comment ref="C9" authorId="0" shapeId="0">
      <text>
        <r>
          <rPr>
            <sz val="11"/>
            <rFont val="Calibri"/>
            <family val="2"/>
            <charset val="238"/>
          </rPr>
          <t>Osszesito:Osszesito_VKR_Kod</t>
        </r>
      </text>
    </comment>
    <comment ref="D9" authorId="0" shapeId="0">
      <text>
        <r>
          <rPr>
            <sz val="11"/>
            <rFont val="Calibri"/>
            <family val="2"/>
            <charset val="238"/>
          </rPr>
          <t>Osszesito:Osszesito_ISA</t>
        </r>
      </text>
    </comment>
    <comment ref="E9" authorId="0" shapeId="0">
      <text>
        <r>
          <rPr>
            <sz val="11"/>
            <rFont val="Calibri"/>
            <family val="2"/>
            <charset val="238"/>
          </rPr>
          <t>Osszesito:Osszesito_EllatasertFelelos</t>
        </r>
      </text>
    </comment>
    <comment ref="F9" authorId="0" shapeId="0">
      <text>
        <r>
          <rPr>
            <sz val="11"/>
            <rFont val="Calibri"/>
            <family val="2"/>
            <charset val="238"/>
          </rPr>
          <t>Osszesito:Osszesito_EllatasiTerulet</t>
        </r>
      </text>
    </comment>
    <comment ref="H9" authorId="0" shapeId="0">
      <text>
        <r>
          <rPr>
            <sz val="11"/>
            <rFont val="Calibri"/>
            <family val="2"/>
            <charset val="238"/>
          </rPr>
          <t>Osszesito:ForrastobbletUtem1</t>
        </r>
      </text>
    </comment>
    <comment ref="I9" authorId="0" shapeId="0">
      <text>
        <r>
          <rPr>
            <sz val="11"/>
            <rFont val="Calibri"/>
            <family val="2"/>
            <charset val="238"/>
          </rPr>
          <t>Osszesito:ForrastobbletUtem2</t>
        </r>
      </text>
    </comment>
    <comment ref="A10" authorId="0" shapeId="0">
      <text>
        <r>
          <rPr>
            <sz val="11"/>
            <rFont val="Calibri"/>
            <family val="2"/>
            <charset val="238"/>
          </rPr>
          <t>Osszesito:Osszesito_VKR_Sorszam</t>
        </r>
      </text>
    </comment>
    <comment ref="B10" authorId="0" shapeId="0">
      <text>
        <r>
          <rPr>
            <sz val="11"/>
            <rFont val="Calibri"/>
            <family val="2"/>
            <charset val="238"/>
          </rPr>
          <t>Osszesito:Osszesito_VKR_Nev</t>
        </r>
      </text>
    </comment>
    <comment ref="C10" authorId="0" shapeId="0">
      <text>
        <r>
          <rPr>
            <sz val="11"/>
            <rFont val="Calibri"/>
            <family val="2"/>
            <charset val="238"/>
          </rPr>
          <t>Osszesito:Osszesito_VKR_Kod</t>
        </r>
      </text>
    </comment>
    <comment ref="D10" authorId="0" shapeId="0">
      <text>
        <r>
          <rPr>
            <sz val="11"/>
            <rFont val="Calibri"/>
            <family val="2"/>
            <charset val="238"/>
          </rPr>
          <t>Osszesito:Osszesito_ISA</t>
        </r>
      </text>
    </comment>
    <comment ref="E10" authorId="0" shapeId="0">
      <text>
        <r>
          <rPr>
            <sz val="11"/>
            <rFont val="Calibri"/>
            <family val="2"/>
            <charset val="238"/>
          </rPr>
          <t>Osszesito:Osszesito_EllatasertFelelos</t>
        </r>
      </text>
    </comment>
    <comment ref="F10" authorId="0" shapeId="0">
      <text>
        <r>
          <rPr>
            <sz val="11"/>
            <rFont val="Calibri"/>
            <family val="2"/>
            <charset val="238"/>
          </rPr>
          <t>Osszesito:Osszesito_EllatasiTerulet</t>
        </r>
      </text>
    </comment>
    <comment ref="H10" authorId="0" shapeId="0">
      <text>
        <r>
          <rPr>
            <sz val="11"/>
            <rFont val="Calibri"/>
            <family val="2"/>
            <charset val="238"/>
          </rPr>
          <t>Osszesito:ForrastobbletUtem1</t>
        </r>
      </text>
    </comment>
    <comment ref="I10" authorId="0" shapeId="0">
      <text>
        <r>
          <rPr>
            <sz val="11"/>
            <rFont val="Calibri"/>
            <family val="2"/>
            <charset val="238"/>
          </rPr>
          <t>Osszesito:ForrastobbletUtem2</t>
        </r>
      </text>
    </comment>
    <comment ref="A11" authorId="0" shapeId="0">
      <text>
        <r>
          <rPr>
            <sz val="11"/>
            <rFont val="Calibri"/>
            <family val="2"/>
            <charset val="238"/>
          </rPr>
          <t>Osszesito:Osszesito_VKR_Sorszam</t>
        </r>
      </text>
    </comment>
    <comment ref="B11" authorId="0" shapeId="0">
      <text>
        <r>
          <rPr>
            <sz val="11"/>
            <rFont val="Calibri"/>
            <family val="2"/>
            <charset val="238"/>
          </rPr>
          <t>Osszesito:Osszesito_VKR_Nev</t>
        </r>
      </text>
    </comment>
    <comment ref="C11" authorId="0" shapeId="0">
      <text>
        <r>
          <rPr>
            <sz val="11"/>
            <rFont val="Calibri"/>
            <family val="2"/>
            <charset val="238"/>
          </rPr>
          <t>Osszesito:Osszesito_VKR_Kod</t>
        </r>
      </text>
    </comment>
    <comment ref="D11" authorId="0" shapeId="0">
      <text>
        <r>
          <rPr>
            <sz val="11"/>
            <rFont val="Calibri"/>
            <family val="2"/>
            <charset val="238"/>
          </rPr>
          <t>Osszesito:Osszesito_ISA</t>
        </r>
      </text>
    </comment>
    <comment ref="E11" authorId="0" shapeId="0">
      <text>
        <r>
          <rPr>
            <sz val="11"/>
            <rFont val="Calibri"/>
            <family val="2"/>
            <charset val="238"/>
          </rPr>
          <t>Osszesito:Osszesito_EllatasertFelelos</t>
        </r>
      </text>
    </comment>
    <comment ref="F11" authorId="0" shapeId="0">
      <text>
        <r>
          <rPr>
            <sz val="11"/>
            <rFont val="Calibri"/>
            <family val="2"/>
            <charset val="238"/>
          </rPr>
          <t>Osszesito:Osszesito_EllatasiTerulet</t>
        </r>
      </text>
    </comment>
    <comment ref="H11" authorId="0" shapeId="0">
      <text>
        <r>
          <rPr>
            <sz val="11"/>
            <rFont val="Calibri"/>
            <family val="2"/>
            <charset val="238"/>
          </rPr>
          <t>Osszesito:ForrastobbletUtem1</t>
        </r>
      </text>
    </comment>
    <comment ref="I11" authorId="0" shapeId="0">
      <text>
        <r>
          <rPr>
            <sz val="11"/>
            <rFont val="Calibri"/>
            <family val="2"/>
            <charset val="238"/>
          </rPr>
          <t>Osszesito:ForrastobbletUtem2</t>
        </r>
      </text>
    </comment>
    <comment ref="A12" authorId="0" shapeId="0">
      <text>
        <r>
          <rPr>
            <sz val="11"/>
            <rFont val="Calibri"/>
            <family val="2"/>
            <charset val="238"/>
          </rPr>
          <t>Osszesito:Osszesito_VKR_Sorszam</t>
        </r>
      </text>
    </comment>
    <comment ref="B12" authorId="0" shapeId="0">
      <text>
        <r>
          <rPr>
            <sz val="11"/>
            <rFont val="Calibri"/>
            <family val="2"/>
            <charset val="238"/>
          </rPr>
          <t>Osszesito:Osszesito_VKR_Nev</t>
        </r>
      </text>
    </comment>
    <comment ref="C12" authorId="0" shapeId="0">
      <text>
        <r>
          <rPr>
            <sz val="11"/>
            <rFont val="Calibri"/>
            <family val="2"/>
            <charset val="238"/>
          </rPr>
          <t>Osszesito:Osszesito_VKR_Kod</t>
        </r>
      </text>
    </comment>
    <comment ref="D12" authorId="0" shapeId="0">
      <text>
        <r>
          <rPr>
            <sz val="11"/>
            <rFont val="Calibri"/>
            <family val="2"/>
            <charset val="238"/>
          </rPr>
          <t>Osszesito:Osszesito_ISA</t>
        </r>
      </text>
    </comment>
    <comment ref="E12" authorId="0" shapeId="0">
      <text>
        <r>
          <rPr>
            <sz val="11"/>
            <rFont val="Calibri"/>
            <family val="2"/>
            <charset val="238"/>
          </rPr>
          <t>Osszesito:Osszesito_EllatasertFelelos</t>
        </r>
      </text>
    </comment>
    <comment ref="F12" authorId="0" shapeId="0">
      <text>
        <r>
          <rPr>
            <sz val="11"/>
            <rFont val="Calibri"/>
            <family val="2"/>
            <charset val="238"/>
          </rPr>
          <t>Osszesito:Osszesito_EllatasiTerulet</t>
        </r>
      </text>
    </comment>
    <comment ref="H12" authorId="0" shapeId="0">
      <text>
        <r>
          <rPr>
            <sz val="11"/>
            <rFont val="Calibri"/>
            <family val="2"/>
            <charset val="238"/>
          </rPr>
          <t>Osszesito:ForrastobbletUtem1</t>
        </r>
      </text>
    </comment>
    <comment ref="I12" authorId="0" shapeId="0">
      <text>
        <r>
          <rPr>
            <sz val="11"/>
            <rFont val="Calibri"/>
            <family val="2"/>
            <charset val="238"/>
          </rPr>
          <t>Osszesito:ForrastobbletUtem2</t>
        </r>
      </text>
    </comment>
    <comment ref="A13" authorId="0" shapeId="0">
      <text>
        <r>
          <rPr>
            <sz val="11"/>
            <rFont val="Calibri"/>
            <family val="2"/>
            <charset val="238"/>
          </rPr>
          <t>Osszesito:Osszesito_VKR_Sorszam</t>
        </r>
      </text>
    </comment>
    <comment ref="B13" authorId="0" shapeId="0">
      <text>
        <r>
          <rPr>
            <sz val="11"/>
            <rFont val="Calibri"/>
            <family val="2"/>
            <charset val="238"/>
          </rPr>
          <t>Osszesito:Osszesito_VKR_Nev</t>
        </r>
      </text>
    </comment>
    <comment ref="C13" authorId="0" shapeId="0">
      <text>
        <r>
          <rPr>
            <sz val="11"/>
            <rFont val="Calibri"/>
            <family val="2"/>
            <charset val="238"/>
          </rPr>
          <t>Osszesito:Osszesito_VKR_Kod</t>
        </r>
      </text>
    </comment>
    <comment ref="D13" authorId="0" shapeId="0">
      <text>
        <r>
          <rPr>
            <sz val="11"/>
            <rFont val="Calibri"/>
            <family val="2"/>
            <charset val="238"/>
          </rPr>
          <t>Osszesito:Osszesito_ISA</t>
        </r>
      </text>
    </comment>
    <comment ref="E13" authorId="0" shapeId="0">
      <text>
        <r>
          <rPr>
            <sz val="11"/>
            <rFont val="Calibri"/>
            <family val="2"/>
            <charset val="238"/>
          </rPr>
          <t>Osszesito:Osszesito_EllatasertFelelos</t>
        </r>
      </text>
    </comment>
    <comment ref="F13" authorId="0" shapeId="0">
      <text>
        <r>
          <rPr>
            <sz val="11"/>
            <rFont val="Calibri"/>
            <family val="2"/>
            <charset val="238"/>
          </rPr>
          <t>Osszesito:Osszesito_EllatasiTerulet</t>
        </r>
      </text>
    </comment>
    <comment ref="H13" authorId="0" shapeId="0">
      <text>
        <r>
          <rPr>
            <sz val="11"/>
            <rFont val="Calibri"/>
            <family val="2"/>
            <charset val="238"/>
          </rPr>
          <t>Osszesito:ForrastobbletUtem1</t>
        </r>
      </text>
    </comment>
    <comment ref="I13" authorId="0" shapeId="0">
      <text>
        <r>
          <rPr>
            <sz val="11"/>
            <rFont val="Calibri"/>
            <family val="2"/>
            <charset val="238"/>
          </rPr>
          <t>Osszesito:ForrastobbletUtem2</t>
        </r>
      </text>
    </comment>
    <comment ref="A14" authorId="0" shapeId="0">
      <text>
        <r>
          <rPr>
            <sz val="11"/>
            <rFont val="Calibri"/>
            <family val="2"/>
            <charset val="238"/>
          </rPr>
          <t>Osszesito:Osszesito_VKR_Sorszam</t>
        </r>
      </text>
    </comment>
    <comment ref="B14" authorId="0" shapeId="0">
      <text>
        <r>
          <rPr>
            <sz val="11"/>
            <rFont val="Calibri"/>
            <family val="2"/>
            <charset val="238"/>
          </rPr>
          <t>Osszesito:Osszesito_VKR_Nev</t>
        </r>
      </text>
    </comment>
    <comment ref="C14" authorId="0" shapeId="0">
      <text>
        <r>
          <rPr>
            <sz val="11"/>
            <rFont val="Calibri"/>
            <family val="2"/>
            <charset val="238"/>
          </rPr>
          <t>Osszesito:Osszesito_VKR_Kod</t>
        </r>
      </text>
    </comment>
    <comment ref="D14" authorId="0" shapeId="0">
      <text>
        <r>
          <rPr>
            <sz val="11"/>
            <rFont val="Calibri"/>
            <family val="2"/>
            <charset val="238"/>
          </rPr>
          <t>Osszesito:Osszesito_ISA</t>
        </r>
      </text>
    </comment>
    <comment ref="E14" authorId="0" shapeId="0">
      <text>
        <r>
          <rPr>
            <sz val="11"/>
            <rFont val="Calibri"/>
            <family val="2"/>
            <charset val="238"/>
          </rPr>
          <t>Osszesito:Osszesito_EllatasertFelelos</t>
        </r>
      </text>
    </comment>
    <comment ref="F14" authorId="0" shapeId="0">
      <text>
        <r>
          <rPr>
            <sz val="11"/>
            <rFont val="Calibri"/>
            <family val="2"/>
            <charset val="238"/>
          </rPr>
          <t>Osszesito:Osszesito_EllatasiTerulet</t>
        </r>
      </text>
    </comment>
    <comment ref="H14" authorId="0" shapeId="0">
      <text>
        <r>
          <rPr>
            <sz val="11"/>
            <rFont val="Calibri"/>
            <family val="2"/>
            <charset val="238"/>
          </rPr>
          <t>Osszesito:ForrastobbletUtem1</t>
        </r>
      </text>
    </comment>
    <comment ref="I14" authorId="0" shapeId="0">
      <text>
        <r>
          <rPr>
            <sz val="11"/>
            <rFont val="Calibri"/>
            <family val="2"/>
            <charset val="238"/>
          </rPr>
          <t>Osszesito:ForrastobbletUtem2</t>
        </r>
      </text>
    </comment>
    <comment ref="A15" authorId="0" shapeId="0">
      <text>
        <r>
          <rPr>
            <sz val="11"/>
            <rFont val="Calibri"/>
            <family val="2"/>
            <charset val="238"/>
          </rPr>
          <t>Osszesito:Osszesito_VKR_Sorszam</t>
        </r>
      </text>
    </comment>
    <comment ref="B15" authorId="0" shapeId="0">
      <text>
        <r>
          <rPr>
            <sz val="11"/>
            <rFont val="Calibri"/>
            <family val="2"/>
            <charset val="238"/>
          </rPr>
          <t>Osszesito:Osszesito_VKR_Nev</t>
        </r>
      </text>
    </comment>
    <comment ref="C15" authorId="0" shapeId="0">
      <text>
        <r>
          <rPr>
            <sz val="11"/>
            <rFont val="Calibri"/>
            <family val="2"/>
            <charset val="238"/>
          </rPr>
          <t>Osszesito:Osszesito_VKR_Kod</t>
        </r>
      </text>
    </comment>
    <comment ref="D15" authorId="0" shapeId="0">
      <text>
        <r>
          <rPr>
            <sz val="11"/>
            <rFont val="Calibri"/>
            <family val="2"/>
            <charset val="238"/>
          </rPr>
          <t>Osszesito:Osszesito_ISA</t>
        </r>
      </text>
    </comment>
    <comment ref="E15" authorId="0" shapeId="0">
      <text>
        <r>
          <rPr>
            <sz val="11"/>
            <rFont val="Calibri"/>
            <family val="2"/>
            <charset val="238"/>
          </rPr>
          <t>Osszesito:Osszesito_EllatasertFelelos</t>
        </r>
      </text>
    </comment>
    <comment ref="F15" authorId="0" shapeId="0">
      <text>
        <r>
          <rPr>
            <sz val="11"/>
            <rFont val="Calibri"/>
            <family val="2"/>
            <charset val="238"/>
          </rPr>
          <t>Osszesito:Osszesito_EllatasiTerulet</t>
        </r>
      </text>
    </comment>
    <comment ref="H15" authorId="0" shapeId="0">
      <text>
        <r>
          <rPr>
            <sz val="11"/>
            <rFont val="Calibri"/>
            <family val="2"/>
            <charset val="238"/>
          </rPr>
          <t>Osszesito:ForrastobbletUtem1</t>
        </r>
      </text>
    </comment>
    <comment ref="I15" authorId="0" shapeId="0">
      <text>
        <r>
          <rPr>
            <sz val="11"/>
            <rFont val="Calibri"/>
            <family val="2"/>
            <charset val="238"/>
          </rPr>
          <t>Osszesito:ForrastobbletUtem2</t>
        </r>
      </text>
    </comment>
    <comment ref="A16" authorId="0" shapeId="0">
      <text>
        <r>
          <rPr>
            <sz val="11"/>
            <rFont val="Calibri"/>
            <family val="2"/>
            <charset val="238"/>
          </rPr>
          <t>Osszesito:Osszesito_VKR_Sorszam</t>
        </r>
      </text>
    </comment>
    <comment ref="B16" authorId="0" shapeId="0">
      <text>
        <r>
          <rPr>
            <sz val="11"/>
            <rFont val="Calibri"/>
            <family val="2"/>
            <charset val="238"/>
          </rPr>
          <t>Osszesito:Osszesito_VKR_Nev</t>
        </r>
      </text>
    </comment>
    <comment ref="C16" authorId="0" shapeId="0">
      <text>
        <r>
          <rPr>
            <sz val="11"/>
            <rFont val="Calibri"/>
            <family val="2"/>
            <charset val="238"/>
          </rPr>
          <t>Osszesito:Osszesito_VKR_Kod</t>
        </r>
      </text>
    </comment>
    <comment ref="D16" authorId="0" shapeId="0">
      <text>
        <r>
          <rPr>
            <sz val="11"/>
            <rFont val="Calibri"/>
            <family val="2"/>
            <charset val="238"/>
          </rPr>
          <t>Osszesito:Osszesito_ISA</t>
        </r>
      </text>
    </comment>
    <comment ref="E16" authorId="0" shapeId="0">
      <text>
        <r>
          <rPr>
            <sz val="11"/>
            <rFont val="Calibri"/>
            <family val="2"/>
            <charset val="238"/>
          </rPr>
          <t>Osszesito:Osszesito_EllatasertFelelos</t>
        </r>
      </text>
    </comment>
    <comment ref="F16" authorId="0" shapeId="0">
      <text>
        <r>
          <rPr>
            <sz val="11"/>
            <rFont val="Calibri"/>
            <family val="2"/>
            <charset val="238"/>
          </rPr>
          <t>Osszesito:Osszesito_EllatasiTerulet</t>
        </r>
      </text>
    </comment>
    <comment ref="H16" authorId="0" shapeId="0">
      <text>
        <r>
          <rPr>
            <sz val="11"/>
            <rFont val="Calibri"/>
            <family val="2"/>
            <charset val="238"/>
          </rPr>
          <t>Osszesito:ForrastobbletUtem1</t>
        </r>
      </text>
    </comment>
    <comment ref="I16" authorId="0" shapeId="0">
      <text>
        <r>
          <rPr>
            <sz val="11"/>
            <rFont val="Calibri"/>
            <family val="2"/>
            <charset val="238"/>
          </rPr>
          <t>Osszesito:ForrastobbletUtem2</t>
        </r>
      </text>
    </comment>
    <comment ref="A17" authorId="0" shapeId="0">
      <text>
        <r>
          <rPr>
            <sz val="11"/>
            <rFont val="Calibri"/>
            <family val="2"/>
            <charset val="238"/>
          </rPr>
          <t>Osszesito:Osszesito_VKR_Sorszam</t>
        </r>
      </text>
    </comment>
    <comment ref="B17" authorId="0" shapeId="0">
      <text>
        <r>
          <rPr>
            <sz val="11"/>
            <rFont val="Calibri"/>
            <family val="2"/>
            <charset val="238"/>
          </rPr>
          <t>Osszesito:Osszesito_VKR_Nev</t>
        </r>
      </text>
    </comment>
    <comment ref="C17" authorId="0" shapeId="0">
      <text>
        <r>
          <rPr>
            <sz val="11"/>
            <rFont val="Calibri"/>
            <family val="2"/>
            <charset val="238"/>
          </rPr>
          <t>Osszesito:Osszesito_VKR_Kod</t>
        </r>
      </text>
    </comment>
    <comment ref="D17" authorId="0" shapeId="0">
      <text>
        <r>
          <rPr>
            <sz val="11"/>
            <rFont val="Calibri"/>
            <family val="2"/>
            <charset val="238"/>
          </rPr>
          <t>Osszesito:Osszesito_ISA</t>
        </r>
      </text>
    </comment>
    <comment ref="E17" authorId="0" shapeId="0">
      <text>
        <r>
          <rPr>
            <sz val="11"/>
            <rFont val="Calibri"/>
            <family val="2"/>
            <charset val="238"/>
          </rPr>
          <t>Osszesito:Osszesito_EllatasertFelelos</t>
        </r>
      </text>
    </comment>
    <comment ref="F17" authorId="0" shapeId="0">
      <text>
        <r>
          <rPr>
            <sz val="11"/>
            <rFont val="Calibri"/>
            <family val="2"/>
            <charset val="238"/>
          </rPr>
          <t>Osszesito:Osszesito_EllatasiTerulet</t>
        </r>
      </text>
    </comment>
    <comment ref="H17" authorId="0" shapeId="0">
      <text>
        <r>
          <rPr>
            <sz val="11"/>
            <rFont val="Calibri"/>
            <family val="2"/>
            <charset val="238"/>
          </rPr>
          <t>Osszesito:ForrastobbletUtem1</t>
        </r>
      </text>
    </comment>
    <comment ref="I17" authorId="0" shapeId="0">
      <text>
        <r>
          <rPr>
            <sz val="11"/>
            <rFont val="Calibri"/>
            <family val="2"/>
            <charset val="238"/>
          </rPr>
          <t>Osszesito:ForrastobbletUtem2</t>
        </r>
      </text>
    </comment>
    <comment ref="A18" authorId="0" shapeId="0">
      <text>
        <r>
          <rPr>
            <sz val="11"/>
            <rFont val="Calibri"/>
            <family val="2"/>
            <charset val="238"/>
          </rPr>
          <t>Osszesito:Osszesito_VKR_Sorszam</t>
        </r>
      </text>
    </comment>
    <comment ref="B18" authorId="0" shapeId="0">
      <text>
        <r>
          <rPr>
            <sz val="11"/>
            <rFont val="Calibri"/>
            <family val="2"/>
            <charset val="238"/>
          </rPr>
          <t>Osszesito:Osszesito_VKR_Nev</t>
        </r>
      </text>
    </comment>
    <comment ref="C18" authorId="0" shapeId="0">
      <text>
        <r>
          <rPr>
            <sz val="11"/>
            <rFont val="Calibri"/>
            <family val="2"/>
            <charset val="238"/>
          </rPr>
          <t>Osszesito:Osszesito_VKR_Kod</t>
        </r>
      </text>
    </comment>
    <comment ref="D18" authorId="0" shapeId="0">
      <text>
        <r>
          <rPr>
            <sz val="11"/>
            <rFont val="Calibri"/>
            <family val="2"/>
            <charset val="238"/>
          </rPr>
          <t>Osszesito:Osszesito_ISA</t>
        </r>
      </text>
    </comment>
    <comment ref="E18" authorId="0" shapeId="0">
      <text>
        <r>
          <rPr>
            <sz val="11"/>
            <rFont val="Calibri"/>
            <family val="2"/>
            <charset val="238"/>
          </rPr>
          <t>Osszesito:Osszesito_EllatasertFelelos</t>
        </r>
      </text>
    </comment>
    <comment ref="F18" authorId="0" shapeId="0">
      <text>
        <r>
          <rPr>
            <sz val="11"/>
            <rFont val="Calibri"/>
            <family val="2"/>
            <charset val="238"/>
          </rPr>
          <t>Osszesito:Osszesito_EllatasiTerulet</t>
        </r>
      </text>
    </comment>
    <comment ref="H18" authorId="0" shapeId="0">
      <text>
        <r>
          <rPr>
            <sz val="11"/>
            <rFont val="Calibri"/>
            <family val="2"/>
            <charset val="238"/>
          </rPr>
          <t>Osszesito:ForrastobbletUtem1</t>
        </r>
      </text>
    </comment>
    <comment ref="I18" authorId="0" shapeId="0">
      <text>
        <r>
          <rPr>
            <sz val="11"/>
            <rFont val="Calibri"/>
            <family val="2"/>
            <charset val="238"/>
          </rPr>
          <t>Osszesito:ForrastobbletUtem2</t>
        </r>
      </text>
    </comment>
    <comment ref="A19" authorId="0" shapeId="0">
      <text>
        <r>
          <rPr>
            <sz val="11"/>
            <rFont val="Calibri"/>
            <family val="2"/>
            <charset val="238"/>
          </rPr>
          <t>Osszesito:Osszesito_VKR_Sorszam</t>
        </r>
      </text>
    </comment>
    <comment ref="B19" authorId="0" shapeId="0">
      <text>
        <r>
          <rPr>
            <sz val="11"/>
            <rFont val="Calibri"/>
            <family val="2"/>
            <charset val="238"/>
          </rPr>
          <t>Osszesito:Osszesito_VKR_Nev</t>
        </r>
      </text>
    </comment>
    <comment ref="C19" authorId="0" shapeId="0">
      <text>
        <r>
          <rPr>
            <sz val="11"/>
            <rFont val="Calibri"/>
            <family val="2"/>
            <charset val="238"/>
          </rPr>
          <t>Osszesito:Osszesito_VKR_Kod</t>
        </r>
      </text>
    </comment>
    <comment ref="D19" authorId="0" shapeId="0">
      <text>
        <r>
          <rPr>
            <sz val="11"/>
            <rFont val="Calibri"/>
            <family val="2"/>
            <charset val="238"/>
          </rPr>
          <t>Osszesito:Osszesito_ISA</t>
        </r>
      </text>
    </comment>
    <comment ref="E19" authorId="0" shapeId="0">
      <text>
        <r>
          <rPr>
            <sz val="11"/>
            <rFont val="Calibri"/>
            <family val="2"/>
            <charset val="238"/>
          </rPr>
          <t>Osszesito:Osszesito_EllatasertFelelos</t>
        </r>
      </text>
    </comment>
    <comment ref="F19" authorId="0" shapeId="0">
      <text>
        <r>
          <rPr>
            <sz val="11"/>
            <rFont val="Calibri"/>
            <family val="2"/>
            <charset val="238"/>
          </rPr>
          <t>Osszesito:Osszesito_EllatasiTerulet</t>
        </r>
      </text>
    </comment>
    <comment ref="H19" authorId="0" shapeId="0">
      <text>
        <r>
          <rPr>
            <sz val="11"/>
            <rFont val="Calibri"/>
            <family val="2"/>
            <charset val="238"/>
          </rPr>
          <t>Osszesito:ForrastobbletUtem1</t>
        </r>
      </text>
    </comment>
    <comment ref="I19" authorId="0" shapeId="0">
      <text>
        <r>
          <rPr>
            <sz val="11"/>
            <rFont val="Calibri"/>
            <family val="2"/>
            <charset val="238"/>
          </rPr>
          <t>Osszesito:ForrastobbletUtem2</t>
        </r>
      </text>
    </comment>
    <comment ref="A20" authorId="0" shapeId="0">
      <text>
        <r>
          <rPr>
            <sz val="11"/>
            <rFont val="Calibri"/>
            <family val="2"/>
            <charset val="238"/>
          </rPr>
          <t>Osszesito:Osszesito_VKR_Sorszam</t>
        </r>
      </text>
    </comment>
    <comment ref="B20" authorId="0" shapeId="0">
      <text>
        <r>
          <rPr>
            <sz val="11"/>
            <rFont val="Calibri"/>
            <family val="2"/>
            <charset val="238"/>
          </rPr>
          <t>Osszesito:Osszesito_VKR_Nev</t>
        </r>
      </text>
    </comment>
    <comment ref="C20" authorId="0" shapeId="0">
      <text>
        <r>
          <rPr>
            <sz val="11"/>
            <rFont val="Calibri"/>
            <family val="2"/>
            <charset val="238"/>
          </rPr>
          <t>Osszesito:Osszesito_VKR_Kod</t>
        </r>
      </text>
    </comment>
    <comment ref="D20" authorId="0" shapeId="0">
      <text>
        <r>
          <rPr>
            <sz val="11"/>
            <rFont val="Calibri"/>
            <family val="2"/>
            <charset val="238"/>
          </rPr>
          <t>Osszesito:Osszesito_ISA</t>
        </r>
      </text>
    </comment>
    <comment ref="E20" authorId="0" shapeId="0">
      <text>
        <r>
          <rPr>
            <sz val="11"/>
            <rFont val="Calibri"/>
            <family val="2"/>
            <charset val="238"/>
          </rPr>
          <t>Osszesito:Osszesito_EllatasertFelelos</t>
        </r>
      </text>
    </comment>
    <comment ref="F20" authorId="0" shapeId="0">
      <text>
        <r>
          <rPr>
            <sz val="11"/>
            <rFont val="Calibri"/>
            <family val="2"/>
            <charset val="238"/>
          </rPr>
          <t>Osszesito:Osszesito_EllatasiTerulet</t>
        </r>
      </text>
    </comment>
    <comment ref="H20" authorId="0" shapeId="0">
      <text>
        <r>
          <rPr>
            <sz val="11"/>
            <rFont val="Calibri"/>
            <family val="2"/>
            <charset val="238"/>
          </rPr>
          <t>Osszesito:ForrastobbletUtem1</t>
        </r>
      </text>
    </comment>
    <comment ref="I20" authorId="0" shapeId="0">
      <text>
        <r>
          <rPr>
            <sz val="11"/>
            <rFont val="Calibri"/>
            <family val="2"/>
            <charset val="238"/>
          </rPr>
          <t>Osszesito:ForrastobbletUtem2</t>
        </r>
      </text>
    </comment>
    <comment ref="A21" authorId="0" shapeId="0">
      <text>
        <r>
          <rPr>
            <sz val="11"/>
            <rFont val="Calibri"/>
            <family val="2"/>
            <charset val="238"/>
          </rPr>
          <t>Osszesito:Osszesito_VKR_Sorszam</t>
        </r>
      </text>
    </comment>
    <comment ref="B21" authorId="0" shapeId="0">
      <text>
        <r>
          <rPr>
            <sz val="11"/>
            <rFont val="Calibri"/>
            <family val="2"/>
            <charset val="238"/>
          </rPr>
          <t>Osszesito:Osszesito_VKR_Nev</t>
        </r>
      </text>
    </comment>
    <comment ref="C21" authorId="0" shapeId="0">
      <text>
        <r>
          <rPr>
            <sz val="11"/>
            <rFont val="Calibri"/>
            <family val="2"/>
            <charset val="238"/>
          </rPr>
          <t>Osszesito:Osszesito_VKR_Kod</t>
        </r>
      </text>
    </comment>
    <comment ref="D21" authorId="0" shapeId="0">
      <text>
        <r>
          <rPr>
            <sz val="11"/>
            <rFont val="Calibri"/>
            <family val="2"/>
            <charset val="238"/>
          </rPr>
          <t>Osszesito:Osszesito_ISA</t>
        </r>
      </text>
    </comment>
    <comment ref="E21" authorId="0" shapeId="0">
      <text>
        <r>
          <rPr>
            <sz val="11"/>
            <rFont val="Calibri"/>
            <family val="2"/>
            <charset val="238"/>
          </rPr>
          <t>Osszesito:Osszesito_EllatasertFelelos</t>
        </r>
      </text>
    </comment>
    <comment ref="F21" authorId="0" shapeId="0">
      <text>
        <r>
          <rPr>
            <sz val="11"/>
            <rFont val="Calibri"/>
            <family val="2"/>
            <charset val="238"/>
          </rPr>
          <t>Osszesito:Osszesito_EllatasiTerulet</t>
        </r>
      </text>
    </comment>
    <comment ref="H21" authorId="0" shapeId="0">
      <text>
        <r>
          <rPr>
            <sz val="11"/>
            <rFont val="Calibri"/>
            <family val="2"/>
            <charset val="238"/>
          </rPr>
          <t>Osszesito:ForrastobbletUtem1</t>
        </r>
      </text>
    </comment>
    <comment ref="I21" authorId="0" shapeId="0">
      <text>
        <r>
          <rPr>
            <sz val="11"/>
            <rFont val="Calibri"/>
            <family val="2"/>
            <charset val="238"/>
          </rPr>
          <t>Osszesito:ForrastobbletUtem2</t>
        </r>
      </text>
    </comment>
    <comment ref="A22" authorId="0" shapeId="0">
      <text>
        <r>
          <rPr>
            <sz val="11"/>
            <rFont val="Calibri"/>
            <family val="2"/>
            <charset val="238"/>
          </rPr>
          <t>Osszesito:Osszesito_VKR_Sorszam</t>
        </r>
      </text>
    </comment>
    <comment ref="B22" authorId="0" shapeId="0">
      <text>
        <r>
          <rPr>
            <sz val="11"/>
            <rFont val="Calibri"/>
            <family val="2"/>
            <charset val="238"/>
          </rPr>
          <t>Osszesito:Osszesito_VKR_Nev</t>
        </r>
      </text>
    </comment>
    <comment ref="C22" authorId="0" shapeId="0">
      <text>
        <r>
          <rPr>
            <sz val="11"/>
            <rFont val="Calibri"/>
            <family val="2"/>
            <charset val="238"/>
          </rPr>
          <t>Osszesito:Osszesito_VKR_Kod</t>
        </r>
      </text>
    </comment>
    <comment ref="D22" authorId="0" shapeId="0">
      <text>
        <r>
          <rPr>
            <sz val="11"/>
            <rFont val="Calibri"/>
            <family val="2"/>
            <charset val="238"/>
          </rPr>
          <t>Osszesito:Osszesito_ISA</t>
        </r>
      </text>
    </comment>
    <comment ref="E22" authorId="0" shapeId="0">
      <text>
        <r>
          <rPr>
            <sz val="11"/>
            <rFont val="Calibri"/>
            <family val="2"/>
            <charset val="238"/>
          </rPr>
          <t>Osszesito:Osszesito_EllatasertFelelos</t>
        </r>
      </text>
    </comment>
    <comment ref="F22" authorId="0" shapeId="0">
      <text>
        <r>
          <rPr>
            <sz val="11"/>
            <rFont val="Calibri"/>
            <family val="2"/>
            <charset val="238"/>
          </rPr>
          <t>Osszesito:Osszesito_EllatasiTerulet</t>
        </r>
      </text>
    </comment>
    <comment ref="H22" authorId="0" shapeId="0">
      <text>
        <r>
          <rPr>
            <sz val="11"/>
            <rFont val="Calibri"/>
            <family val="2"/>
            <charset val="238"/>
          </rPr>
          <t>Osszesito:ForrastobbletUtem1</t>
        </r>
      </text>
    </comment>
    <comment ref="I22" authorId="0" shapeId="0">
      <text>
        <r>
          <rPr>
            <sz val="11"/>
            <rFont val="Calibri"/>
            <family val="2"/>
            <charset val="238"/>
          </rPr>
          <t>Osszesito:ForrastobbletUtem2</t>
        </r>
      </text>
    </comment>
    <comment ref="A23" authorId="0" shapeId="0">
      <text>
        <r>
          <rPr>
            <sz val="11"/>
            <rFont val="Calibri"/>
            <family val="2"/>
            <charset val="238"/>
          </rPr>
          <t>Osszesito:Osszesito_VKR_Sorszam</t>
        </r>
      </text>
    </comment>
    <comment ref="B23" authorId="0" shapeId="0">
      <text>
        <r>
          <rPr>
            <sz val="11"/>
            <rFont val="Calibri"/>
            <family val="2"/>
            <charset val="238"/>
          </rPr>
          <t>Osszesito:Osszesito_VKR_Nev</t>
        </r>
      </text>
    </comment>
    <comment ref="C23" authorId="0" shapeId="0">
      <text>
        <r>
          <rPr>
            <sz val="11"/>
            <rFont val="Calibri"/>
            <family val="2"/>
            <charset val="238"/>
          </rPr>
          <t>Osszesito:Osszesito_VKR_Kod</t>
        </r>
      </text>
    </comment>
    <comment ref="D23" authorId="0" shapeId="0">
      <text>
        <r>
          <rPr>
            <sz val="11"/>
            <rFont val="Calibri"/>
            <family val="2"/>
            <charset val="238"/>
          </rPr>
          <t>Osszesito:Osszesito_ISA</t>
        </r>
      </text>
    </comment>
    <comment ref="E23" authorId="0" shapeId="0">
      <text>
        <r>
          <rPr>
            <sz val="11"/>
            <rFont val="Calibri"/>
            <family val="2"/>
            <charset val="238"/>
          </rPr>
          <t>Osszesito:Osszesito_EllatasertFelelos</t>
        </r>
      </text>
    </comment>
    <comment ref="F23" authorId="0" shapeId="0">
      <text>
        <r>
          <rPr>
            <sz val="11"/>
            <rFont val="Calibri"/>
            <family val="2"/>
            <charset val="238"/>
          </rPr>
          <t>Osszesito:Osszesito_EllatasiTerulet</t>
        </r>
      </text>
    </comment>
    <comment ref="H23" authorId="0" shapeId="0">
      <text>
        <r>
          <rPr>
            <sz val="11"/>
            <rFont val="Calibri"/>
            <family val="2"/>
            <charset val="238"/>
          </rPr>
          <t>Osszesito:ForrastobbletUtem1</t>
        </r>
      </text>
    </comment>
    <comment ref="I23" authorId="0" shapeId="0">
      <text>
        <r>
          <rPr>
            <sz val="11"/>
            <rFont val="Calibri"/>
            <family val="2"/>
            <charset val="238"/>
          </rPr>
          <t>Osszesito:ForrastobbletUtem2</t>
        </r>
      </text>
    </comment>
    <comment ref="A24" authorId="0" shapeId="0">
      <text>
        <r>
          <rPr>
            <sz val="11"/>
            <rFont val="Calibri"/>
            <family val="2"/>
            <charset val="238"/>
          </rPr>
          <t>Osszesito:Osszesito_VKR_Sorszam</t>
        </r>
      </text>
    </comment>
    <comment ref="B24" authorId="0" shapeId="0">
      <text>
        <r>
          <rPr>
            <sz val="11"/>
            <rFont val="Calibri"/>
            <family val="2"/>
            <charset val="238"/>
          </rPr>
          <t>Osszesito:Osszesito_VKR_Nev</t>
        </r>
      </text>
    </comment>
    <comment ref="C24" authorId="0" shapeId="0">
      <text>
        <r>
          <rPr>
            <sz val="11"/>
            <rFont val="Calibri"/>
            <family val="2"/>
            <charset val="238"/>
          </rPr>
          <t>Osszesito:Osszesito_VKR_Kod</t>
        </r>
      </text>
    </comment>
    <comment ref="D24" authorId="0" shapeId="0">
      <text>
        <r>
          <rPr>
            <sz val="11"/>
            <rFont val="Calibri"/>
            <family val="2"/>
            <charset val="238"/>
          </rPr>
          <t>Osszesito:Osszesito_ISA</t>
        </r>
      </text>
    </comment>
    <comment ref="E24" authorId="0" shapeId="0">
      <text>
        <r>
          <rPr>
            <sz val="11"/>
            <rFont val="Calibri"/>
            <family val="2"/>
            <charset val="238"/>
          </rPr>
          <t>Osszesito:Osszesito_EllatasertFelelos</t>
        </r>
      </text>
    </comment>
    <comment ref="F24" authorId="0" shapeId="0">
      <text>
        <r>
          <rPr>
            <sz val="11"/>
            <rFont val="Calibri"/>
            <family val="2"/>
            <charset val="238"/>
          </rPr>
          <t>Osszesito:Osszesito_EllatasiTerulet</t>
        </r>
      </text>
    </comment>
    <comment ref="H24" authorId="0" shapeId="0">
      <text>
        <r>
          <rPr>
            <sz val="11"/>
            <rFont val="Calibri"/>
            <family val="2"/>
            <charset val="238"/>
          </rPr>
          <t>Osszesito:ForrastobbletUtem1</t>
        </r>
      </text>
    </comment>
    <comment ref="I24" authorId="0" shapeId="0">
      <text>
        <r>
          <rPr>
            <sz val="11"/>
            <rFont val="Calibri"/>
            <family val="2"/>
            <charset val="238"/>
          </rPr>
          <t>Osszesito:ForrastobbletUtem2</t>
        </r>
      </text>
    </comment>
    <comment ref="A25" authorId="0" shapeId="0">
      <text>
        <r>
          <rPr>
            <sz val="11"/>
            <rFont val="Calibri"/>
            <family val="2"/>
            <charset val="238"/>
          </rPr>
          <t>Osszesito:Osszesito_VKR_Sorszam</t>
        </r>
      </text>
    </comment>
    <comment ref="B25" authorId="0" shapeId="0">
      <text>
        <r>
          <rPr>
            <sz val="11"/>
            <rFont val="Calibri"/>
            <family val="2"/>
            <charset val="238"/>
          </rPr>
          <t>Osszesito:Osszesito_VKR_Nev</t>
        </r>
      </text>
    </comment>
    <comment ref="C25" authorId="0" shapeId="0">
      <text>
        <r>
          <rPr>
            <sz val="11"/>
            <rFont val="Calibri"/>
            <family val="2"/>
            <charset val="238"/>
          </rPr>
          <t>Osszesito:Osszesito_VKR_Kod</t>
        </r>
      </text>
    </comment>
    <comment ref="D25" authorId="0" shapeId="0">
      <text>
        <r>
          <rPr>
            <sz val="11"/>
            <rFont val="Calibri"/>
            <family val="2"/>
            <charset val="238"/>
          </rPr>
          <t>Osszesito:Osszesito_ISA</t>
        </r>
      </text>
    </comment>
    <comment ref="E25" authorId="0" shapeId="0">
      <text>
        <r>
          <rPr>
            <sz val="11"/>
            <rFont val="Calibri"/>
            <family val="2"/>
            <charset val="238"/>
          </rPr>
          <t>Osszesito:Osszesito_EllatasertFelelos</t>
        </r>
      </text>
    </comment>
    <comment ref="F25" authorId="0" shapeId="0">
      <text>
        <r>
          <rPr>
            <sz val="11"/>
            <rFont val="Calibri"/>
            <family val="2"/>
            <charset val="238"/>
          </rPr>
          <t>Osszesito:Osszesito_EllatasiTerulet</t>
        </r>
      </text>
    </comment>
    <comment ref="H25" authorId="0" shapeId="0">
      <text>
        <r>
          <rPr>
            <sz val="11"/>
            <rFont val="Calibri"/>
            <family val="2"/>
            <charset val="238"/>
          </rPr>
          <t>Osszesito:ForrastobbletUtem1</t>
        </r>
      </text>
    </comment>
    <comment ref="I25" authorId="0" shapeId="0">
      <text>
        <r>
          <rPr>
            <sz val="11"/>
            <rFont val="Calibri"/>
            <family val="2"/>
            <charset val="238"/>
          </rPr>
          <t>Osszesito:ForrastobbletUtem2</t>
        </r>
      </text>
    </comment>
    <comment ref="A26" authorId="0" shapeId="0">
      <text>
        <r>
          <rPr>
            <sz val="11"/>
            <rFont val="Calibri"/>
            <family val="2"/>
            <charset val="238"/>
          </rPr>
          <t>Osszesito:Osszesito_VKR_Sorszam</t>
        </r>
      </text>
    </comment>
    <comment ref="B26" authorId="0" shapeId="0">
      <text>
        <r>
          <rPr>
            <sz val="11"/>
            <rFont val="Calibri"/>
            <family val="2"/>
            <charset val="238"/>
          </rPr>
          <t>Osszesito:Osszesito_VKR_Nev</t>
        </r>
      </text>
    </comment>
    <comment ref="C26" authorId="0" shapeId="0">
      <text>
        <r>
          <rPr>
            <sz val="11"/>
            <rFont val="Calibri"/>
            <family val="2"/>
            <charset val="238"/>
          </rPr>
          <t>Osszesito:Osszesito_VKR_Kod</t>
        </r>
      </text>
    </comment>
    <comment ref="D26" authorId="0" shapeId="0">
      <text>
        <r>
          <rPr>
            <sz val="11"/>
            <rFont val="Calibri"/>
            <family val="2"/>
            <charset val="238"/>
          </rPr>
          <t>Osszesito:Osszesito_ISA</t>
        </r>
      </text>
    </comment>
    <comment ref="E26" authorId="0" shapeId="0">
      <text>
        <r>
          <rPr>
            <sz val="11"/>
            <rFont val="Calibri"/>
            <family val="2"/>
            <charset val="238"/>
          </rPr>
          <t>Osszesito:Osszesito_EllatasertFelelos</t>
        </r>
      </text>
    </comment>
    <comment ref="F26" authorId="0" shapeId="0">
      <text>
        <r>
          <rPr>
            <sz val="11"/>
            <rFont val="Calibri"/>
            <family val="2"/>
            <charset val="238"/>
          </rPr>
          <t>Osszesito:Osszesito_EllatasiTerulet</t>
        </r>
      </text>
    </comment>
    <comment ref="H26" authorId="0" shapeId="0">
      <text>
        <r>
          <rPr>
            <sz val="11"/>
            <rFont val="Calibri"/>
            <family val="2"/>
            <charset val="238"/>
          </rPr>
          <t>Osszesito:ForrastobbletUtem1</t>
        </r>
      </text>
    </comment>
    <comment ref="I26" authorId="0" shapeId="0">
      <text>
        <r>
          <rPr>
            <sz val="11"/>
            <rFont val="Calibri"/>
            <family val="2"/>
            <charset val="238"/>
          </rPr>
          <t>Osszesito:ForrastobbletUtem2</t>
        </r>
      </text>
    </comment>
    <comment ref="A27" authorId="0" shapeId="0">
      <text>
        <r>
          <rPr>
            <sz val="11"/>
            <rFont val="Calibri"/>
            <family val="2"/>
            <charset val="238"/>
          </rPr>
          <t>Osszesito:Osszesito_VKR_Sorszam</t>
        </r>
      </text>
    </comment>
    <comment ref="B27" authorId="0" shapeId="0">
      <text>
        <r>
          <rPr>
            <sz val="11"/>
            <rFont val="Calibri"/>
            <family val="2"/>
            <charset val="238"/>
          </rPr>
          <t>Osszesito:Osszesito_VKR_Nev</t>
        </r>
      </text>
    </comment>
    <comment ref="C27" authorId="0" shapeId="0">
      <text>
        <r>
          <rPr>
            <sz val="11"/>
            <rFont val="Calibri"/>
            <family val="2"/>
            <charset val="238"/>
          </rPr>
          <t>Osszesito:Osszesito_VKR_Kod</t>
        </r>
      </text>
    </comment>
    <comment ref="D27" authorId="0" shapeId="0">
      <text>
        <r>
          <rPr>
            <sz val="11"/>
            <rFont val="Calibri"/>
            <family val="2"/>
            <charset val="238"/>
          </rPr>
          <t>Osszesito:Osszesito_ISA</t>
        </r>
      </text>
    </comment>
    <comment ref="E27" authorId="0" shapeId="0">
      <text>
        <r>
          <rPr>
            <sz val="11"/>
            <rFont val="Calibri"/>
            <family val="2"/>
            <charset val="238"/>
          </rPr>
          <t>Osszesito:Osszesito_EllatasertFelelos</t>
        </r>
      </text>
    </comment>
    <comment ref="F27" authorId="0" shapeId="0">
      <text>
        <r>
          <rPr>
            <sz val="11"/>
            <rFont val="Calibri"/>
            <family val="2"/>
            <charset val="238"/>
          </rPr>
          <t>Osszesito:Osszesito_EllatasiTerulet</t>
        </r>
      </text>
    </comment>
    <comment ref="H27" authorId="0" shapeId="0">
      <text>
        <r>
          <rPr>
            <sz val="11"/>
            <rFont val="Calibri"/>
            <family val="2"/>
            <charset val="238"/>
          </rPr>
          <t>Osszesito:ForrastobbletUtem1</t>
        </r>
      </text>
    </comment>
    <comment ref="I27" authorId="0" shapeId="0">
      <text>
        <r>
          <rPr>
            <sz val="11"/>
            <rFont val="Calibri"/>
            <family val="2"/>
            <charset val="238"/>
          </rPr>
          <t>Osszesito:ForrastobbletUtem2</t>
        </r>
      </text>
    </comment>
    <comment ref="A28" authorId="0" shapeId="0">
      <text>
        <r>
          <rPr>
            <sz val="11"/>
            <rFont val="Calibri"/>
            <family val="2"/>
            <charset val="238"/>
          </rPr>
          <t>Osszesito:Osszesito_VKR_Sorszam</t>
        </r>
      </text>
    </comment>
    <comment ref="B28" authorId="0" shapeId="0">
      <text>
        <r>
          <rPr>
            <sz val="11"/>
            <rFont val="Calibri"/>
            <family val="2"/>
            <charset val="238"/>
          </rPr>
          <t>Osszesito:Osszesito_VKR_Nev</t>
        </r>
      </text>
    </comment>
    <comment ref="C28" authorId="0" shapeId="0">
      <text>
        <r>
          <rPr>
            <sz val="11"/>
            <rFont val="Calibri"/>
            <family val="2"/>
            <charset val="238"/>
          </rPr>
          <t>Osszesito:Osszesito_VKR_Kod</t>
        </r>
      </text>
    </comment>
    <comment ref="D28" authorId="0" shapeId="0">
      <text>
        <r>
          <rPr>
            <sz val="11"/>
            <rFont val="Calibri"/>
            <family val="2"/>
            <charset val="238"/>
          </rPr>
          <t>Osszesito:Osszesito_ISA</t>
        </r>
      </text>
    </comment>
    <comment ref="E28" authorId="0" shapeId="0">
      <text>
        <r>
          <rPr>
            <sz val="11"/>
            <rFont val="Calibri"/>
            <family val="2"/>
            <charset val="238"/>
          </rPr>
          <t>Osszesito:Osszesito_EllatasertFelelos</t>
        </r>
      </text>
    </comment>
    <comment ref="F28" authorId="0" shapeId="0">
      <text>
        <r>
          <rPr>
            <sz val="11"/>
            <rFont val="Calibri"/>
            <family val="2"/>
            <charset val="238"/>
          </rPr>
          <t>Osszesito:Osszesito_EllatasiTerulet</t>
        </r>
      </text>
    </comment>
    <comment ref="H28" authorId="0" shapeId="0">
      <text>
        <r>
          <rPr>
            <sz val="11"/>
            <rFont val="Calibri"/>
            <family val="2"/>
            <charset val="238"/>
          </rPr>
          <t>Osszesito:ForrastobbletUtem1</t>
        </r>
      </text>
    </comment>
    <comment ref="I28" authorId="0" shapeId="0">
      <text>
        <r>
          <rPr>
            <sz val="11"/>
            <rFont val="Calibri"/>
            <family val="2"/>
            <charset val="238"/>
          </rPr>
          <t>Osszesito:ForrastobbletUtem2</t>
        </r>
      </text>
    </comment>
    <comment ref="A29" authorId="0" shapeId="0">
      <text>
        <r>
          <rPr>
            <sz val="11"/>
            <rFont val="Calibri"/>
            <family val="2"/>
            <charset val="238"/>
          </rPr>
          <t>Osszesito:Osszesito_VKR_Sorszam</t>
        </r>
      </text>
    </comment>
    <comment ref="B29" authorId="0" shapeId="0">
      <text>
        <r>
          <rPr>
            <sz val="11"/>
            <rFont val="Calibri"/>
            <family val="2"/>
            <charset val="238"/>
          </rPr>
          <t>Osszesito:Osszesito_VKR_Nev</t>
        </r>
      </text>
    </comment>
    <comment ref="C29" authorId="0" shapeId="0">
      <text>
        <r>
          <rPr>
            <sz val="11"/>
            <rFont val="Calibri"/>
            <family val="2"/>
            <charset val="238"/>
          </rPr>
          <t>Osszesito:Osszesito_VKR_Kod</t>
        </r>
      </text>
    </comment>
    <comment ref="D29" authorId="0" shapeId="0">
      <text>
        <r>
          <rPr>
            <sz val="11"/>
            <rFont val="Calibri"/>
            <family val="2"/>
            <charset val="238"/>
          </rPr>
          <t>Osszesito:Osszesito_ISA</t>
        </r>
      </text>
    </comment>
    <comment ref="E29" authorId="0" shapeId="0">
      <text>
        <r>
          <rPr>
            <sz val="11"/>
            <rFont val="Calibri"/>
            <family val="2"/>
            <charset val="238"/>
          </rPr>
          <t>Osszesito:Osszesito_EllatasertFelelos</t>
        </r>
      </text>
    </comment>
    <comment ref="F29" authorId="0" shapeId="0">
      <text>
        <r>
          <rPr>
            <sz val="11"/>
            <rFont val="Calibri"/>
            <family val="2"/>
            <charset val="238"/>
          </rPr>
          <t>Osszesito:Osszesito_EllatasiTerulet</t>
        </r>
      </text>
    </comment>
    <comment ref="H29" authorId="0" shapeId="0">
      <text>
        <r>
          <rPr>
            <sz val="11"/>
            <rFont val="Calibri"/>
            <family val="2"/>
            <charset val="238"/>
          </rPr>
          <t>Osszesito:ForrastobbletUtem1</t>
        </r>
      </text>
    </comment>
    <comment ref="I29" authorId="0" shapeId="0">
      <text>
        <r>
          <rPr>
            <sz val="11"/>
            <rFont val="Calibri"/>
            <family val="2"/>
            <charset val="238"/>
          </rPr>
          <t>Osszesito:ForrastobbletUtem2</t>
        </r>
      </text>
    </comment>
    <comment ref="A30" authorId="0" shapeId="0">
      <text>
        <r>
          <rPr>
            <sz val="11"/>
            <rFont val="Calibri"/>
            <family val="2"/>
            <charset val="238"/>
          </rPr>
          <t>Osszesito:Osszesito_VKR_Sorszam</t>
        </r>
      </text>
    </comment>
    <comment ref="B30" authorId="0" shapeId="0">
      <text>
        <r>
          <rPr>
            <sz val="11"/>
            <rFont val="Calibri"/>
            <family val="2"/>
            <charset val="238"/>
          </rPr>
          <t>Osszesito:Osszesito_VKR_Nev</t>
        </r>
      </text>
    </comment>
    <comment ref="C30" authorId="0" shapeId="0">
      <text>
        <r>
          <rPr>
            <sz val="11"/>
            <rFont val="Calibri"/>
            <family val="2"/>
            <charset val="238"/>
          </rPr>
          <t>Osszesito:Osszesito_VKR_Kod</t>
        </r>
      </text>
    </comment>
    <comment ref="D30" authorId="0" shapeId="0">
      <text>
        <r>
          <rPr>
            <sz val="11"/>
            <rFont val="Calibri"/>
            <family val="2"/>
            <charset val="238"/>
          </rPr>
          <t>Osszesito:Osszesito_ISA</t>
        </r>
      </text>
    </comment>
    <comment ref="E30" authorId="0" shapeId="0">
      <text>
        <r>
          <rPr>
            <sz val="11"/>
            <rFont val="Calibri"/>
            <family val="2"/>
            <charset val="238"/>
          </rPr>
          <t>Osszesito:Osszesito_EllatasertFelelos</t>
        </r>
      </text>
    </comment>
    <comment ref="F30" authorId="0" shapeId="0">
      <text>
        <r>
          <rPr>
            <sz val="11"/>
            <rFont val="Calibri"/>
            <family val="2"/>
            <charset val="238"/>
          </rPr>
          <t>Osszesito:Osszesito_EllatasiTerulet</t>
        </r>
      </text>
    </comment>
    <comment ref="H30" authorId="0" shapeId="0">
      <text>
        <r>
          <rPr>
            <sz val="11"/>
            <rFont val="Calibri"/>
            <family val="2"/>
            <charset val="238"/>
          </rPr>
          <t>Osszesito:ForrastobbletUtem1</t>
        </r>
      </text>
    </comment>
    <comment ref="I30" authorId="0" shapeId="0">
      <text>
        <r>
          <rPr>
            <sz val="11"/>
            <rFont val="Calibri"/>
            <family val="2"/>
            <charset val="238"/>
          </rPr>
          <t>Osszesito:ForrastobbletUtem2</t>
        </r>
      </text>
    </comment>
    <comment ref="A31" authorId="0" shapeId="0">
      <text>
        <r>
          <rPr>
            <sz val="11"/>
            <rFont val="Calibri"/>
            <family val="2"/>
            <charset val="238"/>
          </rPr>
          <t>Osszesito:Osszesito_VKR_Sorszam</t>
        </r>
      </text>
    </comment>
    <comment ref="B31" authorId="0" shapeId="0">
      <text>
        <r>
          <rPr>
            <sz val="11"/>
            <rFont val="Calibri"/>
            <family val="2"/>
            <charset val="238"/>
          </rPr>
          <t>Osszesito:Osszesito_VKR_Nev</t>
        </r>
      </text>
    </comment>
    <comment ref="C31" authorId="0" shapeId="0">
      <text>
        <r>
          <rPr>
            <sz val="11"/>
            <rFont val="Calibri"/>
            <family val="2"/>
            <charset val="238"/>
          </rPr>
          <t>Osszesito:Osszesito_VKR_Kod</t>
        </r>
      </text>
    </comment>
    <comment ref="D31" authorId="0" shapeId="0">
      <text>
        <r>
          <rPr>
            <sz val="11"/>
            <rFont val="Calibri"/>
            <family val="2"/>
            <charset val="238"/>
          </rPr>
          <t>Osszesito:Osszesito_ISA</t>
        </r>
      </text>
    </comment>
    <comment ref="E31" authorId="0" shapeId="0">
      <text>
        <r>
          <rPr>
            <sz val="11"/>
            <rFont val="Calibri"/>
            <family val="2"/>
            <charset val="238"/>
          </rPr>
          <t>Osszesito:Osszesito_EllatasertFelelos</t>
        </r>
      </text>
    </comment>
    <comment ref="F31" authorId="0" shapeId="0">
      <text>
        <r>
          <rPr>
            <sz val="11"/>
            <rFont val="Calibri"/>
            <family val="2"/>
            <charset val="238"/>
          </rPr>
          <t>Osszesito:Osszesito_EllatasiTerulet</t>
        </r>
      </text>
    </comment>
    <comment ref="H31" authorId="0" shapeId="0">
      <text>
        <r>
          <rPr>
            <sz val="11"/>
            <rFont val="Calibri"/>
            <family val="2"/>
            <charset val="238"/>
          </rPr>
          <t>Osszesito:ForrastobbletUtem1</t>
        </r>
      </text>
    </comment>
    <comment ref="I31" authorId="0" shapeId="0">
      <text>
        <r>
          <rPr>
            <sz val="11"/>
            <rFont val="Calibri"/>
            <family val="2"/>
            <charset val="238"/>
          </rPr>
          <t>Osszesito:ForrastobbletUtem2</t>
        </r>
      </text>
    </comment>
    <comment ref="A32" authorId="0" shapeId="0">
      <text>
        <r>
          <rPr>
            <sz val="11"/>
            <rFont val="Calibri"/>
            <family val="2"/>
            <charset val="238"/>
          </rPr>
          <t>Osszesito:Osszesito_VKR_Sorszam</t>
        </r>
      </text>
    </comment>
    <comment ref="B32" authorId="0" shapeId="0">
      <text>
        <r>
          <rPr>
            <sz val="11"/>
            <rFont val="Calibri"/>
            <family val="2"/>
            <charset val="238"/>
          </rPr>
          <t>Osszesito:Osszesito_VKR_Nev</t>
        </r>
      </text>
    </comment>
    <comment ref="C32" authorId="0" shapeId="0">
      <text>
        <r>
          <rPr>
            <sz val="11"/>
            <rFont val="Calibri"/>
            <family val="2"/>
            <charset val="238"/>
          </rPr>
          <t>Osszesito:Osszesito_VKR_Kod</t>
        </r>
      </text>
    </comment>
    <comment ref="D32" authorId="0" shapeId="0">
      <text>
        <r>
          <rPr>
            <sz val="11"/>
            <rFont val="Calibri"/>
            <family val="2"/>
            <charset val="238"/>
          </rPr>
          <t>Osszesito:Osszesito_ISA</t>
        </r>
      </text>
    </comment>
    <comment ref="E32" authorId="0" shapeId="0">
      <text>
        <r>
          <rPr>
            <sz val="11"/>
            <rFont val="Calibri"/>
            <family val="2"/>
            <charset val="238"/>
          </rPr>
          <t>Osszesito:Osszesito_EllatasertFelelos</t>
        </r>
      </text>
    </comment>
    <comment ref="F32" authorId="0" shapeId="0">
      <text>
        <r>
          <rPr>
            <sz val="11"/>
            <rFont val="Calibri"/>
            <family val="2"/>
            <charset val="238"/>
          </rPr>
          <t>Osszesito:Osszesito_EllatasiTerulet</t>
        </r>
      </text>
    </comment>
    <comment ref="H32" authorId="0" shapeId="0">
      <text>
        <r>
          <rPr>
            <sz val="11"/>
            <rFont val="Calibri"/>
            <family val="2"/>
            <charset val="238"/>
          </rPr>
          <t>Osszesito:ForrastobbletUtem1</t>
        </r>
      </text>
    </comment>
    <comment ref="I32" authorId="0" shapeId="0">
      <text>
        <r>
          <rPr>
            <sz val="11"/>
            <rFont val="Calibri"/>
            <family val="2"/>
            <charset val="238"/>
          </rPr>
          <t>Osszesito:ForrastobbletUtem2</t>
        </r>
      </text>
    </comment>
    <comment ref="A33" authorId="0" shapeId="0">
      <text>
        <r>
          <rPr>
            <sz val="11"/>
            <rFont val="Calibri"/>
            <family val="2"/>
            <charset val="238"/>
          </rPr>
          <t>Osszesito:Osszesito_VKR_Sorszam</t>
        </r>
      </text>
    </comment>
    <comment ref="B33" authorId="0" shapeId="0">
      <text>
        <r>
          <rPr>
            <sz val="11"/>
            <rFont val="Calibri"/>
            <family val="2"/>
            <charset val="238"/>
          </rPr>
          <t>Osszesito:Osszesito_VKR_Nev</t>
        </r>
      </text>
    </comment>
    <comment ref="C33" authorId="0" shapeId="0">
      <text>
        <r>
          <rPr>
            <sz val="11"/>
            <rFont val="Calibri"/>
            <family val="2"/>
            <charset val="238"/>
          </rPr>
          <t>Osszesito:Osszesito_VKR_Kod</t>
        </r>
      </text>
    </comment>
    <comment ref="D33" authorId="0" shapeId="0">
      <text>
        <r>
          <rPr>
            <sz val="11"/>
            <rFont val="Calibri"/>
            <family val="2"/>
            <charset val="238"/>
          </rPr>
          <t>Osszesito:Osszesito_ISA</t>
        </r>
      </text>
    </comment>
    <comment ref="E33" authorId="0" shapeId="0">
      <text>
        <r>
          <rPr>
            <sz val="11"/>
            <rFont val="Calibri"/>
            <family val="2"/>
            <charset val="238"/>
          </rPr>
          <t>Osszesito:Osszesito_EllatasertFelelos</t>
        </r>
      </text>
    </comment>
    <comment ref="F33" authorId="0" shapeId="0">
      <text>
        <r>
          <rPr>
            <sz val="11"/>
            <rFont val="Calibri"/>
            <family val="2"/>
            <charset val="238"/>
          </rPr>
          <t>Osszesito:Osszesito_EllatasiTerulet</t>
        </r>
      </text>
    </comment>
    <comment ref="H33" authorId="0" shapeId="0">
      <text>
        <r>
          <rPr>
            <sz val="11"/>
            <rFont val="Calibri"/>
            <family val="2"/>
            <charset val="238"/>
          </rPr>
          <t>Osszesito:ForrastobbletUtem1</t>
        </r>
      </text>
    </comment>
    <comment ref="I33" authorId="0" shapeId="0">
      <text>
        <r>
          <rPr>
            <sz val="11"/>
            <rFont val="Calibri"/>
            <family val="2"/>
            <charset val="238"/>
          </rPr>
          <t>Osszesito:ForrastobbletUtem2</t>
        </r>
      </text>
    </comment>
    <comment ref="A34" authorId="0" shapeId="0">
      <text>
        <r>
          <rPr>
            <sz val="11"/>
            <rFont val="Calibri"/>
            <family val="2"/>
            <charset val="238"/>
          </rPr>
          <t>Osszesito:Osszesito_VKR_Sorszam</t>
        </r>
      </text>
    </comment>
    <comment ref="B34" authorId="0" shapeId="0">
      <text>
        <r>
          <rPr>
            <sz val="11"/>
            <rFont val="Calibri"/>
            <family val="2"/>
            <charset val="238"/>
          </rPr>
          <t>Osszesito:Osszesito_VKR_Nev</t>
        </r>
      </text>
    </comment>
    <comment ref="C34" authorId="0" shapeId="0">
      <text>
        <r>
          <rPr>
            <sz val="11"/>
            <rFont val="Calibri"/>
            <family val="2"/>
            <charset val="238"/>
          </rPr>
          <t>Osszesito:Osszesito_VKR_Kod</t>
        </r>
      </text>
    </comment>
    <comment ref="D34" authorId="0" shapeId="0">
      <text>
        <r>
          <rPr>
            <sz val="11"/>
            <rFont val="Calibri"/>
            <family val="2"/>
            <charset val="238"/>
          </rPr>
          <t>Osszesito:Osszesito_ISA</t>
        </r>
      </text>
    </comment>
    <comment ref="E34" authorId="0" shapeId="0">
      <text>
        <r>
          <rPr>
            <sz val="11"/>
            <rFont val="Calibri"/>
            <family val="2"/>
            <charset val="238"/>
          </rPr>
          <t>Osszesito:Osszesito_EllatasertFelelos</t>
        </r>
      </text>
    </comment>
    <comment ref="F34" authorId="0" shapeId="0">
      <text>
        <r>
          <rPr>
            <sz val="11"/>
            <rFont val="Calibri"/>
            <family val="2"/>
            <charset val="238"/>
          </rPr>
          <t>Osszesito:Osszesito_EllatasiTerulet</t>
        </r>
      </text>
    </comment>
    <comment ref="H34" authorId="0" shapeId="0">
      <text>
        <r>
          <rPr>
            <sz val="11"/>
            <rFont val="Calibri"/>
            <family val="2"/>
            <charset val="238"/>
          </rPr>
          <t>Osszesito:ForrastobbletUtem1</t>
        </r>
      </text>
    </comment>
    <comment ref="I34" authorId="0" shapeId="0">
      <text>
        <r>
          <rPr>
            <sz val="11"/>
            <rFont val="Calibri"/>
            <family val="2"/>
            <charset val="238"/>
          </rPr>
          <t>Osszesito:ForrastobbletUtem2</t>
        </r>
      </text>
    </comment>
    <comment ref="A35" authorId="0" shapeId="0">
      <text>
        <r>
          <rPr>
            <sz val="11"/>
            <rFont val="Calibri"/>
            <family val="2"/>
            <charset val="238"/>
          </rPr>
          <t>Osszesito:Osszesito_VKR_Sorszam</t>
        </r>
      </text>
    </comment>
    <comment ref="B35" authorId="0" shapeId="0">
      <text>
        <r>
          <rPr>
            <sz val="11"/>
            <rFont val="Calibri"/>
            <family val="2"/>
            <charset val="238"/>
          </rPr>
          <t>Osszesito:Osszesito_VKR_Nev</t>
        </r>
      </text>
    </comment>
    <comment ref="C35" authorId="0" shapeId="0">
      <text>
        <r>
          <rPr>
            <sz val="11"/>
            <rFont val="Calibri"/>
            <family val="2"/>
            <charset val="238"/>
          </rPr>
          <t>Osszesito:Osszesito_VKR_Kod</t>
        </r>
      </text>
    </comment>
    <comment ref="D35" authorId="0" shapeId="0">
      <text>
        <r>
          <rPr>
            <sz val="11"/>
            <rFont val="Calibri"/>
            <family val="2"/>
            <charset val="238"/>
          </rPr>
          <t>Osszesito:Osszesito_ISA</t>
        </r>
      </text>
    </comment>
    <comment ref="E35" authorId="0" shapeId="0">
      <text>
        <r>
          <rPr>
            <sz val="11"/>
            <rFont val="Calibri"/>
            <family val="2"/>
            <charset val="238"/>
          </rPr>
          <t>Osszesito:Osszesito_EllatasertFelelos</t>
        </r>
      </text>
    </comment>
    <comment ref="F35" authorId="0" shapeId="0">
      <text>
        <r>
          <rPr>
            <sz val="11"/>
            <rFont val="Calibri"/>
            <family val="2"/>
            <charset val="238"/>
          </rPr>
          <t>Osszesito:Osszesito_EllatasiTerulet</t>
        </r>
      </text>
    </comment>
    <comment ref="H35" authorId="0" shapeId="0">
      <text>
        <r>
          <rPr>
            <sz val="11"/>
            <rFont val="Calibri"/>
            <family val="2"/>
            <charset val="238"/>
          </rPr>
          <t>Osszesito:ForrastobbletUtem1</t>
        </r>
      </text>
    </comment>
    <comment ref="I35" authorId="0" shapeId="0">
      <text>
        <r>
          <rPr>
            <sz val="11"/>
            <rFont val="Calibri"/>
            <family val="2"/>
            <charset val="238"/>
          </rPr>
          <t>Osszesito:ForrastobbletUtem2</t>
        </r>
      </text>
    </comment>
    <comment ref="A36" authorId="0" shapeId="0">
      <text>
        <r>
          <rPr>
            <sz val="11"/>
            <rFont val="Calibri"/>
            <family val="2"/>
            <charset val="238"/>
          </rPr>
          <t>Osszesito:Osszesito_VKR_Sorszam</t>
        </r>
      </text>
    </comment>
    <comment ref="B36" authorId="0" shapeId="0">
      <text>
        <r>
          <rPr>
            <sz val="11"/>
            <rFont val="Calibri"/>
            <family val="2"/>
            <charset val="238"/>
          </rPr>
          <t>Osszesito:Osszesito_VKR_Nev</t>
        </r>
      </text>
    </comment>
    <comment ref="C36" authorId="0" shapeId="0">
      <text>
        <r>
          <rPr>
            <sz val="11"/>
            <rFont val="Calibri"/>
            <family val="2"/>
            <charset val="238"/>
          </rPr>
          <t>Osszesito:Osszesito_VKR_Kod</t>
        </r>
      </text>
    </comment>
    <comment ref="D36" authorId="0" shapeId="0">
      <text>
        <r>
          <rPr>
            <sz val="11"/>
            <rFont val="Calibri"/>
            <family val="2"/>
            <charset val="238"/>
          </rPr>
          <t>Osszesito:Osszesito_ISA</t>
        </r>
      </text>
    </comment>
    <comment ref="E36" authorId="0" shapeId="0">
      <text>
        <r>
          <rPr>
            <sz val="11"/>
            <rFont val="Calibri"/>
            <family val="2"/>
            <charset val="238"/>
          </rPr>
          <t>Osszesito:Osszesito_EllatasertFelelos</t>
        </r>
      </text>
    </comment>
    <comment ref="F36" authorId="0" shapeId="0">
      <text>
        <r>
          <rPr>
            <sz val="11"/>
            <rFont val="Calibri"/>
            <family val="2"/>
            <charset val="238"/>
          </rPr>
          <t>Osszesito:Osszesito_EllatasiTerulet</t>
        </r>
      </text>
    </comment>
    <comment ref="H36" authorId="0" shapeId="0">
      <text>
        <r>
          <rPr>
            <sz val="11"/>
            <rFont val="Calibri"/>
            <family val="2"/>
            <charset val="238"/>
          </rPr>
          <t>Osszesito:ForrastobbletUtem1</t>
        </r>
      </text>
    </comment>
    <comment ref="I36" authorId="0" shapeId="0">
      <text>
        <r>
          <rPr>
            <sz val="11"/>
            <rFont val="Calibri"/>
            <family val="2"/>
            <charset val="238"/>
          </rPr>
          <t>Osszesito:ForrastobbletUtem2</t>
        </r>
      </text>
    </comment>
    <comment ref="A37" authorId="0" shapeId="0">
      <text>
        <r>
          <rPr>
            <sz val="11"/>
            <rFont val="Calibri"/>
            <family val="2"/>
            <charset val="238"/>
          </rPr>
          <t>Osszesito:Osszesito_VKR_Sorszam</t>
        </r>
      </text>
    </comment>
    <comment ref="B37" authorId="0" shapeId="0">
      <text>
        <r>
          <rPr>
            <sz val="11"/>
            <rFont val="Calibri"/>
            <family val="2"/>
            <charset val="238"/>
          </rPr>
          <t>Osszesito:Osszesito_VKR_Nev</t>
        </r>
      </text>
    </comment>
    <comment ref="C37" authorId="0" shapeId="0">
      <text>
        <r>
          <rPr>
            <sz val="11"/>
            <rFont val="Calibri"/>
            <family val="2"/>
            <charset val="238"/>
          </rPr>
          <t>Osszesito:Osszesito_VKR_Kod</t>
        </r>
      </text>
    </comment>
    <comment ref="D37" authorId="0" shapeId="0">
      <text>
        <r>
          <rPr>
            <sz val="11"/>
            <rFont val="Calibri"/>
            <family val="2"/>
            <charset val="238"/>
          </rPr>
          <t>Osszesito:Osszesito_ISA</t>
        </r>
      </text>
    </comment>
    <comment ref="E37" authorId="0" shapeId="0">
      <text>
        <r>
          <rPr>
            <sz val="11"/>
            <rFont val="Calibri"/>
            <family val="2"/>
            <charset val="238"/>
          </rPr>
          <t>Osszesito:Osszesito_EllatasertFelelos</t>
        </r>
      </text>
    </comment>
    <comment ref="F37" authorId="0" shapeId="0">
      <text>
        <r>
          <rPr>
            <sz val="11"/>
            <rFont val="Calibri"/>
            <family val="2"/>
            <charset val="238"/>
          </rPr>
          <t>Osszesito:Osszesito_EllatasiTerulet</t>
        </r>
      </text>
    </comment>
    <comment ref="H37" authorId="0" shapeId="0">
      <text>
        <r>
          <rPr>
            <sz val="11"/>
            <rFont val="Calibri"/>
            <family val="2"/>
            <charset val="238"/>
          </rPr>
          <t>Osszesito:ForrastobbletUtem1</t>
        </r>
      </text>
    </comment>
    <comment ref="I37" authorId="0" shapeId="0">
      <text>
        <r>
          <rPr>
            <sz val="11"/>
            <rFont val="Calibri"/>
            <family val="2"/>
            <charset val="238"/>
          </rPr>
          <t>Osszesito:ForrastobbletUtem2</t>
        </r>
      </text>
    </comment>
    <comment ref="A38" authorId="0" shapeId="0">
      <text>
        <r>
          <rPr>
            <sz val="11"/>
            <rFont val="Calibri"/>
            <family val="2"/>
            <charset val="238"/>
          </rPr>
          <t>Osszesito:Osszesito_VKR_Sorszam</t>
        </r>
      </text>
    </comment>
    <comment ref="B38" authorId="0" shapeId="0">
      <text>
        <r>
          <rPr>
            <sz val="11"/>
            <rFont val="Calibri"/>
            <family val="2"/>
            <charset val="238"/>
          </rPr>
          <t>Osszesito:Osszesito_VKR_Nev</t>
        </r>
      </text>
    </comment>
    <comment ref="C38" authorId="0" shapeId="0">
      <text>
        <r>
          <rPr>
            <sz val="11"/>
            <rFont val="Calibri"/>
            <family val="2"/>
            <charset val="238"/>
          </rPr>
          <t>Osszesito:Osszesito_VKR_Kod</t>
        </r>
      </text>
    </comment>
    <comment ref="D38" authorId="0" shapeId="0">
      <text>
        <r>
          <rPr>
            <sz val="11"/>
            <rFont val="Calibri"/>
            <family val="2"/>
            <charset val="238"/>
          </rPr>
          <t>Osszesito:Osszesito_ISA</t>
        </r>
      </text>
    </comment>
    <comment ref="E38" authorId="0" shapeId="0">
      <text>
        <r>
          <rPr>
            <sz val="11"/>
            <rFont val="Calibri"/>
            <family val="2"/>
            <charset val="238"/>
          </rPr>
          <t>Osszesito:Osszesito_EllatasertFelelos</t>
        </r>
      </text>
    </comment>
    <comment ref="F38" authorId="0" shapeId="0">
      <text>
        <r>
          <rPr>
            <sz val="11"/>
            <rFont val="Calibri"/>
            <family val="2"/>
            <charset val="238"/>
          </rPr>
          <t>Osszesito:Osszesito_EllatasiTerulet</t>
        </r>
      </text>
    </comment>
    <comment ref="H38" authorId="0" shapeId="0">
      <text>
        <r>
          <rPr>
            <sz val="11"/>
            <rFont val="Calibri"/>
            <family val="2"/>
            <charset val="238"/>
          </rPr>
          <t>Osszesito:ForrastobbletUtem1</t>
        </r>
      </text>
    </comment>
    <comment ref="I38" authorId="0" shapeId="0">
      <text>
        <r>
          <rPr>
            <sz val="11"/>
            <rFont val="Calibri"/>
            <family val="2"/>
            <charset val="238"/>
          </rPr>
          <t>Osszesito:ForrastobbletUtem2</t>
        </r>
      </text>
    </comment>
    <comment ref="A39" authorId="0" shapeId="0">
      <text>
        <r>
          <rPr>
            <sz val="11"/>
            <rFont val="Calibri"/>
            <family val="2"/>
            <charset val="238"/>
          </rPr>
          <t>Osszesito:Osszesito_VKR_Sorszam</t>
        </r>
      </text>
    </comment>
    <comment ref="B39" authorId="0" shapeId="0">
      <text>
        <r>
          <rPr>
            <sz val="11"/>
            <rFont val="Calibri"/>
            <family val="2"/>
            <charset val="238"/>
          </rPr>
          <t>Osszesito:Osszesito_VKR_Nev</t>
        </r>
      </text>
    </comment>
    <comment ref="C39" authorId="0" shapeId="0">
      <text>
        <r>
          <rPr>
            <sz val="11"/>
            <rFont val="Calibri"/>
            <family val="2"/>
            <charset val="238"/>
          </rPr>
          <t>Osszesito:Osszesito_VKR_Kod</t>
        </r>
      </text>
    </comment>
    <comment ref="D39" authorId="0" shapeId="0">
      <text>
        <r>
          <rPr>
            <sz val="11"/>
            <rFont val="Calibri"/>
            <family val="2"/>
            <charset val="238"/>
          </rPr>
          <t>Osszesito:Osszesito_ISA</t>
        </r>
      </text>
    </comment>
    <comment ref="E39" authorId="0" shapeId="0">
      <text>
        <r>
          <rPr>
            <sz val="11"/>
            <rFont val="Calibri"/>
            <family val="2"/>
            <charset val="238"/>
          </rPr>
          <t>Osszesito:Osszesito_EllatasertFelelos</t>
        </r>
      </text>
    </comment>
    <comment ref="F39" authorId="0" shapeId="0">
      <text>
        <r>
          <rPr>
            <sz val="11"/>
            <rFont val="Calibri"/>
            <family val="2"/>
            <charset val="238"/>
          </rPr>
          <t>Osszesito:Osszesito_EllatasiTerulet</t>
        </r>
      </text>
    </comment>
    <comment ref="H39" authorId="0" shapeId="0">
      <text>
        <r>
          <rPr>
            <sz val="11"/>
            <rFont val="Calibri"/>
            <family val="2"/>
            <charset val="238"/>
          </rPr>
          <t>Osszesito:ForrastobbletUtem1</t>
        </r>
      </text>
    </comment>
    <comment ref="I39" authorId="0" shapeId="0">
      <text>
        <r>
          <rPr>
            <sz val="11"/>
            <rFont val="Calibri"/>
            <family val="2"/>
            <charset val="238"/>
          </rPr>
          <t>Osszesito:ForrastobbletUtem2</t>
        </r>
      </text>
    </comment>
    <comment ref="A40" authorId="0" shapeId="0">
      <text>
        <r>
          <rPr>
            <sz val="11"/>
            <rFont val="Calibri"/>
            <family val="2"/>
            <charset val="238"/>
          </rPr>
          <t>Osszesito:Osszesito_VKR_Sorszam</t>
        </r>
      </text>
    </comment>
    <comment ref="B40" authorId="0" shapeId="0">
      <text>
        <r>
          <rPr>
            <sz val="11"/>
            <rFont val="Calibri"/>
            <family val="2"/>
            <charset val="238"/>
          </rPr>
          <t>Osszesito:Osszesito_VKR_Nev</t>
        </r>
      </text>
    </comment>
    <comment ref="C40" authorId="0" shapeId="0">
      <text>
        <r>
          <rPr>
            <sz val="11"/>
            <rFont val="Calibri"/>
            <family val="2"/>
            <charset val="238"/>
          </rPr>
          <t>Osszesito:Osszesito_VKR_Kod</t>
        </r>
      </text>
    </comment>
    <comment ref="D40" authorId="0" shapeId="0">
      <text>
        <r>
          <rPr>
            <sz val="11"/>
            <rFont val="Calibri"/>
            <family val="2"/>
            <charset val="238"/>
          </rPr>
          <t>Osszesito:Osszesito_ISA</t>
        </r>
      </text>
    </comment>
    <comment ref="E40" authorId="0" shapeId="0">
      <text>
        <r>
          <rPr>
            <sz val="11"/>
            <rFont val="Calibri"/>
            <family val="2"/>
            <charset val="238"/>
          </rPr>
          <t>Osszesito:Osszesito_EllatasertFelelos</t>
        </r>
      </text>
    </comment>
    <comment ref="F40" authorId="0" shapeId="0">
      <text>
        <r>
          <rPr>
            <sz val="11"/>
            <rFont val="Calibri"/>
            <family val="2"/>
            <charset val="238"/>
          </rPr>
          <t>Osszesito:Osszesito_EllatasiTerulet</t>
        </r>
      </text>
    </comment>
    <comment ref="H40" authorId="0" shapeId="0">
      <text>
        <r>
          <rPr>
            <sz val="11"/>
            <rFont val="Calibri"/>
            <family val="2"/>
            <charset val="238"/>
          </rPr>
          <t>Osszesito:ForrastobbletUtem1</t>
        </r>
      </text>
    </comment>
    <comment ref="I40" authorId="0" shapeId="0">
      <text>
        <r>
          <rPr>
            <sz val="11"/>
            <rFont val="Calibri"/>
            <family val="2"/>
            <charset val="238"/>
          </rPr>
          <t>Osszesito:ForrastobbletUtem2</t>
        </r>
      </text>
    </comment>
    <comment ref="A41" authorId="0" shapeId="0">
      <text>
        <r>
          <rPr>
            <sz val="11"/>
            <rFont val="Calibri"/>
            <family val="2"/>
            <charset val="238"/>
          </rPr>
          <t>Osszesito:Osszesito_VKR_Sorszam</t>
        </r>
      </text>
    </comment>
    <comment ref="B41" authorId="0" shapeId="0">
      <text>
        <r>
          <rPr>
            <sz val="11"/>
            <rFont val="Calibri"/>
            <family val="2"/>
            <charset val="238"/>
          </rPr>
          <t>Osszesito:Osszesito_VKR_Nev</t>
        </r>
      </text>
    </comment>
    <comment ref="C41" authorId="0" shapeId="0">
      <text>
        <r>
          <rPr>
            <sz val="11"/>
            <rFont val="Calibri"/>
            <family val="2"/>
            <charset val="238"/>
          </rPr>
          <t>Osszesito:Osszesito_VKR_Kod</t>
        </r>
      </text>
    </comment>
    <comment ref="D41" authorId="0" shapeId="0">
      <text>
        <r>
          <rPr>
            <sz val="11"/>
            <rFont val="Calibri"/>
            <family val="2"/>
            <charset val="238"/>
          </rPr>
          <t>Osszesito:Osszesito_ISA</t>
        </r>
      </text>
    </comment>
    <comment ref="E41" authorId="0" shapeId="0">
      <text>
        <r>
          <rPr>
            <sz val="11"/>
            <rFont val="Calibri"/>
            <family val="2"/>
            <charset val="238"/>
          </rPr>
          <t>Osszesito:Osszesito_EllatasertFelelos</t>
        </r>
      </text>
    </comment>
    <comment ref="F41" authorId="0" shapeId="0">
      <text>
        <r>
          <rPr>
            <sz val="11"/>
            <rFont val="Calibri"/>
            <family val="2"/>
            <charset val="238"/>
          </rPr>
          <t>Osszesito:Osszesito_EllatasiTerulet</t>
        </r>
      </text>
    </comment>
    <comment ref="H41" authorId="0" shapeId="0">
      <text>
        <r>
          <rPr>
            <sz val="11"/>
            <rFont val="Calibri"/>
            <family val="2"/>
            <charset val="238"/>
          </rPr>
          <t>Osszesito:ForrastobbletUtem1</t>
        </r>
      </text>
    </comment>
    <comment ref="I41" authorId="0" shapeId="0">
      <text>
        <r>
          <rPr>
            <sz val="11"/>
            <rFont val="Calibri"/>
            <family val="2"/>
            <charset val="238"/>
          </rPr>
          <t>Osszesito:ForrastobbletUtem2</t>
        </r>
      </text>
    </comment>
    <comment ref="A42" authorId="0" shapeId="0">
      <text>
        <r>
          <rPr>
            <sz val="11"/>
            <rFont val="Calibri"/>
            <family val="2"/>
            <charset val="238"/>
          </rPr>
          <t>Osszesito:Osszesito_VKR_Sorszam</t>
        </r>
      </text>
    </comment>
    <comment ref="B42" authorId="0" shapeId="0">
      <text>
        <r>
          <rPr>
            <sz val="11"/>
            <rFont val="Calibri"/>
            <family val="2"/>
            <charset val="238"/>
          </rPr>
          <t>Osszesito:Osszesito_VKR_Nev</t>
        </r>
      </text>
    </comment>
    <comment ref="C42" authorId="0" shapeId="0">
      <text>
        <r>
          <rPr>
            <sz val="11"/>
            <rFont val="Calibri"/>
            <family val="2"/>
            <charset val="238"/>
          </rPr>
          <t>Osszesito:Osszesito_VKR_Kod</t>
        </r>
      </text>
    </comment>
    <comment ref="D42" authorId="0" shapeId="0">
      <text>
        <r>
          <rPr>
            <sz val="11"/>
            <rFont val="Calibri"/>
            <family val="2"/>
            <charset val="238"/>
          </rPr>
          <t>Osszesito:Osszesito_ISA</t>
        </r>
      </text>
    </comment>
    <comment ref="E42" authorId="0" shapeId="0">
      <text>
        <r>
          <rPr>
            <sz val="11"/>
            <rFont val="Calibri"/>
            <family val="2"/>
            <charset val="238"/>
          </rPr>
          <t>Osszesito:Osszesito_EllatasertFelelos</t>
        </r>
      </text>
    </comment>
    <comment ref="F42" authorId="0" shapeId="0">
      <text>
        <r>
          <rPr>
            <sz val="11"/>
            <rFont val="Calibri"/>
            <family val="2"/>
            <charset val="238"/>
          </rPr>
          <t>Osszesito:Osszesito_EllatasiTerulet</t>
        </r>
      </text>
    </comment>
    <comment ref="H42" authorId="0" shapeId="0">
      <text>
        <r>
          <rPr>
            <sz val="11"/>
            <rFont val="Calibri"/>
            <family val="2"/>
            <charset val="238"/>
          </rPr>
          <t>Osszesito:ForrastobbletUtem1</t>
        </r>
      </text>
    </comment>
    <comment ref="I42" authorId="0" shapeId="0">
      <text>
        <r>
          <rPr>
            <sz val="11"/>
            <rFont val="Calibri"/>
            <family val="2"/>
            <charset val="238"/>
          </rPr>
          <t>Osszesito:ForrastobbletUtem2</t>
        </r>
      </text>
    </comment>
    <comment ref="A43" authorId="0" shapeId="0">
      <text>
        <r>
          <rPr>
            <sz val="11"/>
            <rFont val="Calibri"/>
            <family val="2"/>
            <charset val="238"/>
          </rPr>
          <t>Osszesito:Osszesito_VKR_Sorszam</t>
        </r>
      </text>
    </comment>
    <comment ref="B43" authorId="0" shapeId="0">
      <text>
        <r>
          <rPr>
            <sz val="11"/>
            <rFont val="Calibri"/>
            <family val="2"/>
            <charset val="238"/>
          </rPr>
          <t>Osszesito:Osszesito_VKR_Nev</t>
        </r>
      </text>
    </comment>
    <comment ref="C43" authorId="0" shapeId="0">
      <text>
        <r>
          <rPr>
            <sz val="11"/>
            <rFont val="Calibri"/>
            <family val="2"/>
            <charset val="238"/>
          </rPr>
          <t>Osszesito:Osszesito_VKR_Kod</t>
        </r>
      </text>
    </comment>
    <comment ref="D43" authorId="0" shapeId="0">
      <text>
        <r>
          <rPr>
            <sz val="11"/>
            <rFont val="Calibri"/>
            <family val="2"/>
            <charset val="238"/>
          </rPr>
          <t>Osszesito:Osszesito_ISA</t>
        </r>
      </text>
    </comment>
    <comment ref="E43" authorId="0" shapeId="0">
      <text>
        <r>
          <rPr>
            <sz val="11"/>
            <rFont val="Calibri"/>
            <family val="2"/>
            <charset val="238"/>
          </rPr>
          <t>Osszesito:Osszesito_EllatasertFelelos</t>
        </r>
      </text>
    </comment>
    <comment ref="F43" authorId="0" shapeId="0">
      <text>
        <r>
          <rPr>
            <sz val="11"/>
            <rFont val="Calibri"/>
            <family val="2"/>
            <charset val="238"/>
          </rPr>
          <t>Osszesito:Osszesito_EllatasiTerulet</t>
        </r>
      </text>
    </comment>
    <comment ref="H43" authorId="0" shapeId="0">
      <text>
        <r>
          <rPr>
            <sz val="11"/>
            <rFont val="Calibri"/>
            <family val="2"/>
            <charset val="238"/>
          </rPr>
          <t>Osszesito:ForrastobbletUtem1</t>
        </r>
      </text>
    </comment>
    <comment ref="I43" authorId="0" shapeId="0">
      <text>
        <r>
          <rPr>
            <sz val="11"/>
            <rFont val="Calibri"/>
            <family val="2"/>
            <charset val="238"/>
          </rPr>
          <t>Osszesito:ForrastobbletUtem2</t>
        </r>
      </text>
    </comment>
    <comment ref="A44" authorId="0" shapeId="0">
      <text>
        <r>
          <rPr>
            <sz val="11"/>
            <rFont val="Calibri"/>
            <family val="2"/>
            <charset val="238"/>
          </rPr>
          <t>Osszesito:Osszesito_VKR_Sorszam</t>
        </r>
      </text>
    </comment>
    <comment ref="B44" authorId="0" shapeId="0">
      <text>
        <r>
          <rPr>
            <sz val="11"/>
            <rFont val="Calibri"/>
            <family val="2"/>
            <charset val="238"/>
          </rPr>
          <t>Osszesito:Osszesito_VKR_Nev</t>
        </r>
      </text>
    </comment>
    <comment ref="C44" authorId="0" shapeId="0">
      <text>
        <r>
          <rPr>
            <sz val="11"/>
            <rFont val="Calibri"/>
            <family val="2"/>
            <charset val="238"/>
          </rPr>
          <t>Osszesito:Osszesito_VKR_Kod</t>
        </r>
      </text>
    </comment>
    <comment ref="D44" authorId="0" shapeId="0">
      <text>
        <r>
          <rPr>
            <sz val="11"/>
            <rFont val="Calibri"/>
            <family val="2"/>
            <charset val="238"/>
          </rPr>
          <t>Osszesito:Osszesito_ISA</t>
        </r>
      </text>
    </comment>
    <comment ref="E44" authorId="0" shapeId="0">
      <text>
        <r>
          <rPr>
            <sz val="11"/>
            <rFont val="Calibri"/>
            <family val="2"/>
            <charset val="238"/>
          </rPr>
          <t>Osszesito:Osszesito_EllatasertFelelos</t>
        </r>
      </text>
    </comment>
    <comment ref="F44" authorId="0" shapeId="0">
      <text>
        <r>
          <rPr>
            <sz val="11"/>
            <rFont val="Calibri"/>
            <family val="2"/>
            <charset val="238"/>
          </rPr>
          <t>Osszesito:Osszesito_EllatasiTerulet</t>
        </r>
      </text>
    </comment>
    <comment ref="H44" authorId="0" shapeId="0">
      <text>
        <r>
          <rPr>
            <sz val="11"/>
            <rFont val="Calibri"/>
            <family val="2"/>
            <charset val="238"/>
          </rPr>
          <t>Osszesito:ForrastobbletUtem1</t>
        </r>
      </text>
    </comment>
    <comment ref="I44" authorId="0" shapeId="0">
      <text>
        <r>
          <rPr>
            <sz val="11"/>
            <rFont val="Calibri"/>
            <family val="2"/>
            <charset val="238"/>
          </rPr>
          <t>Osszesito:ForrastobbletUtem2</t>
        </r>
      </text>
    </comment>
    <comment ref="A45" authorId="0" shapeId="0">
      <text>
        <r>
          <rPr>
            <sz val="11"/>
            <rFont val="Calibri"/>
            <family val="2"/>
            <charset val="238"/>
          </rPr>
          <t>Osszesito:Osszesito_VKR_Sorszam</t>
        </r>
      </text>
    </comment>
    <comment ref="B45" authorId="0" shapeId="0">
      <text>
        <r>
          <rPr>
            <sz val="11"/>
            <rFont val="Calibri"/>
            <family val="2"/>
            <charset val="238"/>
          </rPr>
          <t>Osszesito:Osszesito_VKR_Nev</t>
        </r>
      </text>
    </comment>
    <comment ref="C45" authorId="0" shapeId="0">
      <text>
        <r>
          <rPr>
            <sz val="11"/>
            <rFont val="Calibri"/>
            <family val="2"/>
            <charset val="238"/>
          </rPr>
          <t>Osszesito:Osszesito_VKR_Kod</t>
        </r>
      </text>
    </comment>
    <comment ref="D45" authorId="0" shapeId="0">
      <text>
        <r>
          <rPr>
            <sz val="11"/>
            <rFont val="Calibri"/>
            <family val="2"/>
            <charset val="238"/>
          </rPr>
          <t>Osszesito:Osszesito_ISA</t>
        </r>
      </text>
    </comment>
    <comment ref="E45" authorId="0" shapeId="0">
      <text>
        <r>
          <rPr>
            <sz val="11"/>
            <rFont val="Calibri"/>
            <family val="2"/>
            <charset val="238"/>
          </rPr>
          <t>Osszesito:Osszesito_EllatasertFelelos</t>
        </r>
      </text>
    </comment>
    <comment ref="F45" authorId="0" shapeId="0">
      <text>
        <r>
          <rPr>
            <sz val="11"/>
            <rFont val="Calibri"/>
            <family val="2"/>
            <charset val="238"/>
          </rPr>
          <t>Osszesito:Osszesito_EllatasiTerulet</t>
        </r>
      </text>
    </comment>
    <comment ref="H45" authorId="0" shapeId="0">
      <text>
        <r>
          <rPr>
            <sz val="11"/>
            <rFont val="Calibri"/>
            <family val="2"/>
            <charset val="238"/>
          </rPr>
          <t>Osszesito:ForrastobbletUtem1</t>
        </r>
      </text>
    </comment>
    <comment ref="I45" authorId="0" shapeId="0">
      <text>
        <r>
          <rPr>
            <sz val="11"/>
            <rFont val="Calibri"/>
            <family val="2"/>
            <charset val="238"/>
          </rPr>
          <t>Osszesito:ForrastobbletUtem2</t>
        </r>
      </text>
    </comment>
    <comment ref="A46" authorId="0" shapeId="0">
      <text>
        <r>
          <rPr>
            <sz val="11"/>
            <rFont val="Calibri"/>
            <family val="2"/>
            <charset val="238"/>
          </rPr>
          <t>Osszesito:Osszesito_VKR_Sorszam</t>
        </r>
      </text>
    </comment>
    <comment ref="B46" authorId="0" shapeId="0">
      <text>
        <r>
          <rPr>
            <sz val="11"/>
            <rFont val="Calibri"/>
            <family val="2"/>
            <charset val="238"/>
          </rPr>
          <t>Osszesito:Osszesito_VKR_Nev</t>
        </r>
      </text>
    </comment>
    <comment ref="C46" authorId="0" shapeId="0">
      <text>
        <r>
          <rPr>
            <sz val="11"/>
            <rFont val="Calibri"/>
            <family val="2"/>
            <charset val="238"/>
          </rPr>
          <t>Osszesito:Osszesito_VKR_Kod</t>
        </r>
      </text>
    </comment>
    <comment ref="D46" authorId="0" shapeId="0">
      <text>
        <r>
          <rPr>
            <sz val="11"/>
            <rFont val="Calibri"/>
            <family val="2"/>
            <charset val="238"/>
          </rPr>
          <t>Osszesito:Osszesito_ISA</t>
        </r>
      </text>
    </comment>
    <comment ref="E46" authorId="0" shapeId="0">
      <text>
        <r>
          <rPr>
            <sz val="11"/>
            <rFont val="Calibri"/>
            <family val="2"/>
            <charset val="238"/>
          </rPr>
          <t>Osszesito:Osszesito_EllatasertFelelos</t>
        </r>
      </text>
    </comment>
    <comment ref="F46" authorId="0" shapeId="0">
      <text>
        <r>
          <rPr>
            <sz val="11"/>
            <rFont val="Calibri"/>
            <family val="2"/>
            <charset val="238"/>
          </rPr>
          <t>Osszesito:Osszesito_EllatasiTerulet</t>
        </r>
      </text>
    </comment>
    <comment ref="H46" authorId="0" shapeId="0">
      <text>
        <r>
          <rPr>
            <sz val="11"/>
            <rFont val="Calibri"/>
            <family val="2"/>
            <charset val="238"/>
          </rPr>
          <t>Osszesito:ForrastobbletUtem1</t>
        </r>
      </text>
    </comment>
    <comment ref="I46" authorId="0" shapeId="0">
      <text>
        <r>
          <rPr>
            <sz val="11"/>
            <rFont val="Calibri"/>
            <family val="2"/>
            <charset val="238"/>
          </rPr>
          <t>Osszesito:ForrastobbletUtem2</t>
        </r>
      </text>
    </comment>
    <comment ref="A47" authorId="0" shapeId="0">
      <text>
        <r>
          <rPr>
            <sz val="11"/>
            <rFont val="Calibri"/>
            <family val="2"/>
            <charset val="238"/>
          </rPr>
          <t>Osszesito:Osszesito_VKR_Sorszam</t>
        </r>
      </text>
    </comment>
    <comment ref="B47" authorId="0" shapeId="0">
      <text>
        <r>
          <rPr>
            <sz val="11"/>
            <rFont val="Calibri"/>
            <family val="2"/>
            <charset val="238"/>
          </rPr>
          <t>Osszesito:Osszesito_VKR_Nev</t>
        </r>
      </text>
    </comment>
    <comment ref="C47" authorId="0" shapeId="0">
      <text>
        <r>
          <rPr>
            <sz val="11"/>
            <rFont val="Calibri"/>
            <family val="2"/>
            <charset val="238"/>
          </rPr>
          <t>Osszesito:Osszesito_VKR_Kod</t>
        </r>
      </text>
    </comment>
    <comment ref="D47" authorId="0" shapeId="0">
      <text>
        <r>
          <rPr>
            <sz val="11"/>
            <rFont val="Calibri"/>
            <family val="2"/>
            <charset val="238"/>
          </rPr>
          <t>Osszesito:Osszesito_ISA</t>
        </r>
      </text>
    </comment>
    <comment ref="E47" authorId="0" shapeId="0">
      <text>
        <r>
          <rPr>
            <sz val="11"/>
            <rFont val="Calibri"/>
            <family val="2"/>
            <charset val="238"/>
          </rPr>
          <t>Osszesito:Osszesito_EllatasertFelelos</t>
        </r>
      </text>
    </comment>
    <comment ref="F47" authorId="0" shapeId="0">
      <text>
        <r>
          <rPr>
            <sz val="11"/>
            <rFont val="Calibri"/>
            <family val="2"/>
            <charset val="238"/>
          </rPr>
          <t>Osszesito:Osszesito_EllatasiTerulet</t>
        </r>
      </text>
    </comment>
    <comment ref="H47" authorId="0" shapeId="0">
      <text>
        <r>
          <rPr>
            <sz val="11"/>
            <rFont val="Calibri"/>
            <family val="2"/>
            <charset val="238"/>
          </rPr>
          <t>Osszesito:ForrastobbletUtem1</t>
        </r>
      </text>
    </comment>
    <comment ref="I47" authorId="0" shapeId="0">
      <text>
        <r>
          <rPr>
            <sz val="11"/>
            <rFont val="Calibri"/>
            <family val="2"/>
            <charset val="238"/>
          </rPr>
          <t>Osszesito:ForrastobbletUtem2</t>
        </r>
      </text>
    </comment>
    <comment ref="A48" authorId="0" shapeId="0">
      <text>
        <r>
          <rPr>
            <sz val="11"/>
            <rFont val="Calibri"/>
            <family val="2"/>
            <charset val="238"/>
          </rPr>
          <t>Osszesito:Osszesito_VKR_Sorszam</t>
        </r>
      </text>
    </comment>
    <comment ref="B48" authorId="0" shapeId="0">
      <text>
        <r>
          <rPr>
            <sz val="11"/>
            <rFont val="Calibri"/>
            <family val="2"/>
            <charset val="238"/>
          </rPr>
          <t>Osszesito:Osszesito_VKR_Nev</t>
        </r>
      </text>
    </comment>
    <comment ref="C48" authorId="0" shapeId="0">
      <text>
        <r>
          <rPr>
            <sz val="11"/>
            <rFont val="Calibri"/>
            <family val="2"/>
            <charset val="238"/>
          </rPr>
          <t>Osszesito:Osszesito_VKR_Kod</t>
        </r>
      </text>
    </comment>
    <comment ref="D48" authorId="0" shapeId="0">
      <text>
        <r>
          <rPr>
            <sz val="11"/>
            <rFont val="Calibri"/>
            <family val="2"/>
            <charset val="238"/>
          </rPr>
          <t>Osszesito:Osszesito_ISA</t>
        </r>
      </text>
    </comment>
    <comment ref="E48" authorId="0" shapeId="0">
      <text>
        <r>
          <rPr>
            <sz val="11"/>
            <rFont val="Calibri"/>
            <family val="2"/>
            <charset val="238"/>
          </rPr>
          <t>Osszesito:Osszesito_EllatasertFelelos</t>
        </r>
      </text>
    </comment>
    <comment ref="F48" authorId="0" shapeId="0">
      <text>
        <r>
          <rPr>
            <sz val="11"/>
            <rFont val="Calibri"/>
            <family val="2"/>
            <charset val="238"/>
          </rPr>
          <t>Osszesito:Osszesito_EllatasiTerulet</t>
        </r>
      </text>
    </comment>
    <comment ref="H48" authorId="0" shapeId="0">
      <text>
        <r>
          <rPr>
            <sz val="11"/>
            <rFont val="Calibri"/>
            <family val="2"/>
            <charset val="238"/>
          </rPr>
          <t>Osszesito:ForrastobbletUtem1</t>
        </r>
      </text>
    </comment>
    <comment ref="I48" authorId="0" shapeId="0">
      <text>
        <r>
          <rPr>
            <sz val="11"/>
            <rFont val="Calibri"/>
            <family val="2"/>
            <charset val="238"/>
          </rPr>
          <t>Osszesito:ForrastobbletUtem2</t>
        </r>
      </text>
    </comment>
    <comment ref="A49" authorId="0" shapeId="0">
      <text>
        <r>
          <rPr>
            <sz val="11"/>
            <rFont val="Calibri"/>
            <family val="2"/>
            <charset val="238"/>
          </rPr>
          <t>Osszesito:Osszesito_VKR_Sorszam</t>
        </r>
      </text>
    </comment>
    <comment ref="B49" authorId="0" shapeId="0">
      <text>
        <r>
          <rPr>
            <sz val="11"/>
            <rFont val="Calibri"/>
            <family val="2"/>
            <charset val="238"/>
          </rPr>
          <t>Osszesito:Osszesito_VKR_Nev</t>
        </r>
      </text>
    </comment>
    <comment ref="C49" authorId="0" shapeId="0">
      <text>
        <r>
          <rPr>
            <sz val="11"/>
            <rFont val="Calibri"/>
            <family val="2"/>
            <charset val="238"/>
          </rPr>
          <t>Osszesito:Osszesito_VKR_Kod</t>
        </r>
      </text>
    </comment>
    <comment ref="D49" authorId="0" shapeId="0">
      <text>
        <r>
          <rPr>
            <sz val="11"/>
            <rFont val="Calibri"/>
            <family val="2"/>
            <charset val="238"/>
          </rPr>
          <t>Osszesito:Osszesito_ISA</t>
        </r>
      </text>
    </comment>
    <comment ref="E49" authorId="0" shapeId="0">
      <text>
        <r>
          <rPr>
            <sz val="11"/>
            <rFont val="Calibri"/>
            <family val="2"/>
            <charset val="238"/>
          </rPr>
          <t>Osszesito:Osszesito_EllatasertFelelos</t>
        </r>
      </text>
    </comment>
    <comment ref="F49" authorId="0" shapeId="0">
      <text>
        <r>
          <rPr>
            <sz val="11"/>
            <rFont val="Calibri"/>
            <family val="2"/>
            <charset val="238"/>
          </rPr>
          <t>Osszesito:Osszesito_EllatasiTerulet</t>
        </r>
      </text>
    </comment>
    <comment ref="H49" authorId="0" shapeId="0">
      <text>
        <r>
          <rPr>
            <sz val="11"/>
            <rFont val="Calibri"/>
            <family val="2"/>
            <charset val="238"/>
          </rPr>
          <t>Osszesito:ForrastobbletUtem1</t>
        </r>
      </text>
    </comment>
    <comment ref="I49" authorId="0" shapeId="0">
      <text>
        <r>
          <rPr>
            <sz val="11"/>
            <rFont val="Calibri"/>
            <family val="2"/>
            <charset val="238"/>
          </rPr>
          <t>Osszesito:ForrastobbletUtem2</t>
        </r>
      </text>
    </comment>
    <comment ref="A50" authorId="0" shapeId="0">
      <text>
        <r>
          <rPr>
            <sz val="11"/>
            <rFont val="Calibri"/>
            <family val="2"/>
            <charset val="238"/>
          </rPr>
          <t>Osszesito:Osszesito_VKR_Sorszam</t>
        </r>
      </text>
    </comment>
    <comment ref="B50" authorId="0" shapeId="0">
      <text>
        <r>
          <rPr>
            <sz val="11"/>
            <rFont val="Calibri"/>
            <family val="2"/>
            <charset val="238"/>
          </rPr>
          <t>Osszesito:Osszesito_VKR_Nev</t>
        </r>
      </text>
    </comment>
    <comment ref="C50" authorId="0" shapeId="0">
      <text>
        <r>
          <rPr>
            <sz val="11"/>
            <rFont val="Calibri"/>
            <family val="2"/>
            <charset val="238"/>
          </rPr>
          <t>Osszesito:Osszesito_VKR_Kod</t>
        </r>
      </text>
    </comment>
    <comment ref="D50" authorId="0" shapeId="0">
      <text>
        <r>
          <rPr>
            <sz val="11"/>
            <rFont val="Calibri"/>
            <family val="2"/>
            <charset val="238"/>
          </rPr>
          <t>Osszesito:Osszesito_ISA</t>
        </r>
      </text>
    </comment>
    <comment ref="E50" authorId="0" shapeId="0">
      <text>
        <r>
          <rPr>
            <sz val="11"/>
            <rFont val="Calibri"/>
            <family val="2"/>
            <charset val="238"/>
          </rPr>
          <t>Osszesito:Osszesito_EllatasertFelelos</t>
        </r>
      </text>
    </comment>
    <comment ref="F50" authorId="0" shapeId="0">
      <text>
        <r>
          <rPr>
            <sz val="11"/>
            <rFont val="Calibri"/>
            <family val="2"/>
            <charset val="238"/>
          </rPr>
          <t>Osszesito:Osszesito_EllatasiTerulet</t>
        </r>
      </text>
    </comment>
    <comment ref="H50" authorId="0" shapeId="0">
      <text>
        <r>
          <rPr>
            <sz val="11"/>
            <rFont val="Calibri"/>
            <family val="2"/>
            <charset val="238"/>
          </rPr>
          <t>Osszesito:ForrastobbletUtem1</t>
        </r>
      </text>
    </comment>
    <comment ref="I50" authorId="0" shapeId="0">
      <text>
        <r>
          <rPr>
            <sz val="11"/>
            <rFont val="Calibri"/>
            <family val="2"/>
            <charset val="238"/>
          </rPr>
          <t>Osszesito:ForrastobbletUtem2</t>
        </r>
      </text>
    </comment>
    <comment ref="A51" authorId="0" shapeId="0">
      <text>
        <r>
          <rPr>
            <sz val="11"/>
            <rFont val="Calibri"/>
            <family val="2"/>
            <charset val="238"/>
          </rPr>
          <t>Osszesito:Osszesito_VKR_Sorszam</t>
        </r>
      </text>
    </comment>
    <comment ref="B51" authorId="0" shapeId="0">
      <text>
        <r>
          <rPr>
            <sz val="11"/>
            <rFont val="Calibri"/>
            <family val="2"/>
            <charset val="238"/>
          </rPr>
          <t>Osszesito:Osszesito_VKR_Nev</t>
        </r>
      </text>
    </comment>
    <comment ref="C51" authorId="0" shapeId="0">
      <text>
        <r>
          <rPr>
            <sz val="11"/>
            <rFont val="Calibri"/>
            <family val="2"/>
            <charset val="238"/>
          </rPr>
          <t>Osszesito:Osszesito_VKR_Kod</t>
        </r>
      </text>
    </comment>
    <comment ref="D51" authorId="0" shapeId="0">
      <text>
        <r>
          <rPr>
            <sz val="11"/>
            <rFont val="Calibri"/>
            <family val="2"/>
            <charset val="238"/>
          </rPr>
          <t>Osszesito:Osszesito_ISA</t>
        </r>
      </text>
    </comment>
    <comment ref="E51" authorId="0" shapeId="0">
      <text>
        <r>
          <rPr>
            <sz val="11"/>
            <rFont val="Calibri"/>
            <family val="2"/>
            <charset val="238"/>
          </rPr>
          <t>Osszesito:Osszesito_EllatasertFelelos</t>
        </r>
      </text>
    </comment>
    <comment ref="F51" authorId="0" shapeId="0">
      <text>
        <r>
          <rPr>
            <sz val="11"/>
            <rFont val="Calibri"/>
            <family val="2"/>
            <charset val="238"/>
          </rPr>
          <t>Osszesito:Osszesito_EllatasiTerulet</t>
        </r>
      </text>
    </comment>
    <comment ref="H51" authorId="0" shapeId="0">
      <text>
        <r>
          <rPr>
            <sz val="11"/>
            <rFont val="Calibri"/>
            <family val="2"/>
            <charset val="238"/>
          </rPr>
          <t>Osszesito:ForrastobbletUtem1</t>
        </r>
      </text>
    </comment>
    <comment ref="I51" authorId="0" shapeId="0">
      <text>
        <r>
          <rPr>
            <sz val="11"/>
            <rFont val="Calibri"/>
            <family val="2"/>
            <charset val="238"/>
          </rPr>
          <t>Osszesito:ForrastobbletUtem2</t>
        </r>
      </text>
    </comment>
    <comment ref="A52" authorId="0" shapeId="0">
      <text>
        <r>
          <rPr>
            <sz val="11"/>
            <rFont val="Calibri"/>
            <family val="2"/>
            <charset val="238"/>
          </rPr>
          <t>Osszesito:Osszesito_VKR_Sorszam</t>
        </r>
      </text>
    </comment>
    <comment ref="B52" authorId="0" shapeId="0">
      <text>
        <r>
          <rPr>
            <sz val="11"/>
            <rFont val="Calibri"/>
            <family val="2"/>
            <charset val="238"/>
          </rPr>
          <t>Osszesito:Osszesito_VKR_Nev</t>
        </r>
      </text>
    </comment>
    <comment ref="C52" authorId="0" shapeId="0">
      <text>
        <r>
          <rPr>
            <sz val="11"/>
            <rFont val="Calibri"/>
            <family val="2"/>
            <charset val="238"/>
          </rPr>
          <t>Osszesito:Osszesito_VKR_Kod</t>
        </r>
      </text>
    </comment>
    <comment ref="D52" authorId="0" shapeId="0">
      <text>
        <r>
          <rPr>
            <sz val="11"/>
            <rFont val="Calibri"/>
            <family val="2"/>
            <charset val="238"/>
          </rPr>
          <t>Osszesito:Osszesito_ISA</t>
        </r>
      </text>
    </comment>
    <comment ref="E52" authorId="0" shapeId="0">
      <text>
        <r>
          <rPr>
            <sz val="11"/>
            <rFont val="Calibri"/>
            <family val="2"/>
            <charset val="238"/>
          </rPr>
          <t>Osszesito:Osszesito_EllatasertFelelos</t>
        </r>
      </text>
    </comment>
    <comment ref="F52" authorId="0" shapeId="0">
      <text>
        <r>
          <rPr>
            <sz val="11"/>
            <rFont val="Calibri"/>
            <family val="2"/>
            <charset val="238"/>
          </rPr>
          <t>Osszesito:Osszesito_EllatasiTerulet</t>
        </r>
      </text>
    </comment>
    <comment ref="H52" authorId="0" shapeId="0">
      <text>
        <r>
          <rPr>
            <sz val="11"/>
            <rFont val="Calibri"/>
            <family val="2"/>
            <charset val="238"/>
          </rPr>
          <t>Osszesito:ForrastobbletUtem1</t>
        </r>
      </text>
    </comment>
    <comment ref="I52" authorId="0" shapeId="0">
      <text>
        <r>
          <rPr>
            <sz val="11"/>
            <rFont val="Calibri"/>
            <family val="2"/>
            <charset val="238"/>
          </rPr>
          <t>Osszesito:ForrastobbletUtem2</t>
        </r>
      </text>
    </comment>
    <comment ref="A53" authorId="0" shapeId="0">
      <text>
        <r>
          <rPr>
            <sz val="11"/>
            <rFont val="Calibri"/>
            <family val="2"/>
            <charset val="238"/>
          </rPr>
          <t>Osszesito:Osszesito_VKR_Sorszam</t>
        </r>
      </text>
    </comment>
    <comment ref="B53" authorId="0" shapeId="0">
      <text>
        <r>
          <rPr>
            <sz val="11"/>
            <rFont val="Calibri"/>
            <family val="2"/>
            <charset val="238"/>
          </rPr>
          <t>Osszesito:Osszesito_VKR_Nev</t>
        </r>
      </text>
    </comment>
    <comment ref="C53" authorId="0" shapeId="0">
      <text>
        <r>
          <rPr>
            <sz val="11"/>
            <rFont val="Calibri"/>
            <family val="2"/>
            <charset val="238"/>
          </rPr>
          <t>Osszesito:Osszesito_VKR_Kod</t>
        </r>
      </text>
    </comment>
    <comment ref="D53" authorId="0" shapeId="0">
      <text>
        <r>
          <rPr>
            <sz val="11"/>
            <rFont val="Calibri"/>
            <family val="2"/>
            <charset val="238"/>
          </rPr>
          <t>Osszesito:Osszesito_ISA</t>
        </r>
      </text>
    </comment>
    <comment ref="E53" authorId="0" shapeId="0">
      <text>
        <r>
          <rPr>
            <sz val="11"/>
            <rFont val="Calibri"/>
            <family val="2"/>
            <charset val="238"/>
          </rPr>
          <t>Osszesito:Osszesito_EllatasertFelelos</t>
        </r>
      </text>
    </comment>
    <comment ref="F53" authorId="0" shapeId="0">
      <text>
        <r>
          <rPr>
            <sz val="11"/>
            <rFont val="Calibri"/>
            <family val="2"/>
            <charset val="238"/>
          </rPr>
          <t>Osszesito:Osszesito_EllatasiTerulet</t>
        </r>
      </text>
    </comment>
    <comment ref="H53" authorId="0" shapeId="0">
      <text>
        <r>
          <rPr>
            <sz val="11"/>
            <rFont val="Calibri"/>
            <family val="2"/>
            <charset val="238"/>
          </rPr>
          <t>Osszesito:ForrastobbletUtem1</t>
        </r>
      </text>
    </comment>
    <comment ref="I53" authorId="0" shapeId="0">
      <text>
        <r>
          <rPr>
            <sz val="11"/>
            <rFont val="Calibri"/>
            <family val="2"/>
            <charset val="238"/>
          </rPr>
          <t>Osszesito:ForrastobbletUtem2</t>
        </r>
      </text>
    </comment>
    <comment ref="A54" authorId="0" shapeId="0">
      <text>
        <r>
          <rPr>
            <sz val="11"/>
            <rFont val="Calibri"/>
            <family val="2"/>
            <charset val="238"/>
          </rPr>
          <t>Osszesito:Osszesito_VKR_Sorszam</t>
        </r>
      </text>
    </comment>
    <comment ref="B54" authorId="0" shapeId="0">
      <text>
        <r>
          <rPr>
            <sz val="11"/>
            <rFont val="Calibri"/>
            <family val="2"/>
            <charset val="238"/>
          </rPr>
          <t>Osszesito:Osszesito_VKR_Nev</t>
        </r>
      </text>
    </comment>
    <comment ref="C54" authorId="0" shapeId="0">
      <text>
        <r>
          <rPr>
            <sz val="11"/>
            <rFont val="Calibri"/>
            <family val="2"/>
            <charset val="238"/>
          </rPr>
          <t>Osszesito:Osszesito_VKR_Kod</t>
        </r>
      </text>
    </comment>
    <comment ref="D54" authorId="0" shapeId="0">
      <text>
        <r>
          <rPr>
            <sz val="11"/>
            <rFont val="Calibri"/>
            <family val="2"/>
            <charset val="238"/>
          </rPr>
          <t>Osszesito:Osszesito_ISA</t>
        </r>
      </text>
    </comment>
    <comment ref="E54" authorId="0" shapeId="0">
      <text>
        <r>
          <rPr>
            <sz val="11"/>
            <rFont val="Calibri"/>
            <family val="2"/>
            <charset val="238"/>
          </rPr>
          <t>Osszesito:Osszesito_EllatasertFelelos</t>
        </r>
      </text>
    </comment>
    <comment ref="F54" authorId="0" shapeId="0">
      <text>
        <r>
          <rPr>
            <sz val="11"/>
            <rFont val="Calibri"/>
            <family val="2"/>
            <charset val="238"/>
          </rPr>
          <t>Osszesito:Osszesito_EllatasiTerulet</t>
        </r>
      </text>
    </comment>
    <comment ref="H54" authorId="0" shapeId="0">
      <text>
        <r>
          <rPr>
            <sz val="11"/>
            <rFont val="Calibri"/>
            <family val="2"/>
            <charset val="238"/>
          </rPr>
          <t>Osszesito:ForrastobbletUtem1</t>
        </r>
      </text>
    </comment>
    <comment ref="I54" authorId="0" shapeId="0">
      <text>
        <r>
          <rPr>
            <sz val="11"/>
            <rFont val="Calibri"/>
            <family val="2"/>
            <charset val="238"/>
          </rPr>
          <t>Osszesito:ForrastobbletUtem2</t>
        </r>
      </text>
    </comment>
    <comment ref="A55" authorId="0" shapeId="0">
      <text>
        <r>
          <rPr>
            <sz val="11"/>
            <rFont val="Calibri"/>
            <family val="2"/>
            <charset val="238"/>
          </rPr>
          <t>Osszesito:Osszesito_VKR_Sorszam</t>
        </r>
      </text>
    </comment>
    <comment ref="B55" authorId="0" shapeId="0">
      <text>
        <r>
          <rPr>
            <sz val="11"/>
            <rFont val="Calibri"/>
            <family val="2"/>
            <charset val="238"/>
          </rPr>
          <t>Osszesito:Osszesito_VKR_Nev</t>
        </r>
      </text>
    </comment>
    <comment ref="C55" authorId="0" shapeId="0">
      <text>
        <r>
          <rPr>
            <sz val="11"/>
            <rFont val="Calibri"/>
            <family val="2"/>
            <charset val="238"/>
          </rPr>
          <t>Osszesito:Osszesito_VKR_Kod</t>
        </r>
      </text>
    </comment>
    <comment ref="D55" authorId="0" shapeId="0">
      <text>
        <r>
          <rPr>
            <sz val="11"/>
            <rFont val="Calibri"/>
            <family val="2"/>
            <charset val="238"/>
          </rPr>
          <t>Osszesito:Osszesito_ISA</t>
        </r>
      </text>
    </comment>
    <comment ref="E55" authorId="0" shapeId="0">
      <text>
        <r>
          <rPr>
            <sz val="11"/>
            <rFont val="Calibri"/>
            <family val="2"/>
            <charset val="238"/>
          </rPr>
          <t>Osszesito:Osszesito_EllatasertFelelos</t>
        </r>
      </text>
    </comment>
    <comment ref="F55" authorId="0" shapeId="0">
      <text>
        <r>
          <rPr>
            <sz val="11"/>
            <rFont val="Calibri"/>
            <family val="2"/>
            <charset val="238"/>
          </rPr>
          <t>Osszesito:Osszesito_EllatasiTerulet</t>
        </r>
      </text>
    </comment>
    <comment ref="H55" authorId="0" shapeId="0">
      <text>
        <r>
          <rPr>
            <sz val="11"/>
            <rFont val="Calibri"/>
            <family val="2"/>
            <charset val="238"/>
          </rPr>
          <t>Osszesito:ForrastobbletUtem1</t>
        </r>
      </text>
    </comment>
    <comment ref="I55" authorId="0" shapeId="0">
      <text>
        <r>
          <rPr>
            <sz val="11"/>
            <rFont val="Calibri"/>
            <family val="2"/>
            <charset val="238"/>
          </rPr>
          <t>Osszesito:ForrastobbletUtem2</t>
        </r>
      </text>
    </comment>
    <comment ref="A56" authorId="0" shapeId="0">
      <text>
        <r>
          <rPr>
            <sz val="11"/>
            <rFont val="Calibri"/>
            <family val="2"/>
            <charset val="238"/>
          </rPr>
          <t>Osszesito:Osszesito_VKR_Sorszam</t>
        </r>
      </text>
    </comment>
    <comment ref="B56" authorId="0" shapeId="0">
      <text>
        <r>
          <rPr>
            <sz val="11"/>
            <rFont val="Calibri"/>
            <family val="2"/>
            <charset val="238"/>
          </rPr>
          <t>Osszesito:Osszesito_VKR_Nev</t>
        </r>
      </text>
    </comment>
    <comment ref="C56" authorId="0" shapeId="0">
      <text>
        <r>
          <rPr>
            <sz val="11"/>
            <rFont val="Calibri"/>
            <family val="2"/>
            <charset val="238"/>
          </rPr>
          <t>Osszesito:Osszesito_VKR_Kod</t>
        </r>
      </text>
    </comment>
    <comment ref="D56" authorId="0" shapeId="0">
      <text>
        <r>
          <rPr>
            <sz val="11"/>
            <rFont val="Calibri"/>
            <family val="2"/>
            <charset val="238"/>
          </rPr>
          <t>Osszesito:Osszesito_ISA</t>
        </r>
      </text>
    </comment>
    <comment ref="E56" authorId="0" shapeId="0">
      <text>
        <r>
          <rPr>
            <sz val="11"/>
            <rFont val="Calibri"/>
            <family val="2"/>
            <charset val="238"/>
          </rPr>
          <t>Osszesito:Osszesito_EllatasertFelelos</t>
        </r>
      </text>
    </comment>
    <comment ref="F56" authorId="0" shapeId="0">
      <text>
        <r>
          <rPr>
            <sz val="11"/>
            <rFont val="Calibri"/>
            <family val="2"/>
            <charset val="238"/>
          </rPr>
          <t>Osszesito:Osszesito_EllatasiTerulet</t>
        </r>
      </text>
    </comment>
    <comment ref="H56" authorId="0" shapeId="0">
      <text>
        <r>
          <rPr>
            <sz val="11"/>
            <rFont val="Calibri"/>
            <family val="2"/>
            <charset val="238"/>
          </rPr>
          <t>Osszesito:ForrastobbletUtem1</t>
        </r>
      </text>
    </comment>
    <comment ref="I56" authorId="0" shapeId="0">
      <text>
        <r>
          <rPr>
            <sz val="11"/>
            <rFont val="Calibri"/>
            <family val="2"/>
            <charset val="238"/>
          </rPr>
          <t>Osszesito:ForrastobbletUtem2</t>
        </r>
      </text>
    </comment>
    <comment ref="A57" authorId="0" shapeId="0">
      <text>
        <r>
          <rPr>
            <sz val="11"/>
            <rFont val="Calibri"/>
            <family val="2"/>
            <charset val="238"/>
          </rPr>
          <t>Osszesito:Osszesito_VKR_Sorszam</t>
        </r>
      </text>
    </comment>
    <comment ref="B57" authorId="0" shapeId="0">
      <text>
        <r>
          <rPr>
            <sz val="11"/>
            <rFont val="Calibri"/>
            <family val="2"/>
            <charset val="238"/>
          </rPr>
          <t>Osszesito:Osszesito_VKR_Nev</t>
        </r>
      </text>
    </comment>
    <comment ref="C57" authorId="0" shapeId="0">
      <text>
        <r>
          <rPr>
            <sz val="11"/>
            <rFont val="Calibri"/>
            <family val="2"/>
            <charset val="238"/>
          </rPr>
          <t>Osszesito:Osszesito_VKR_Kod</t>
        </r>
      </text>
    </comment>
    <comment ref="D57" authorId="0" shapeId="0">
      <text>
        <r>
          <rPr>
            <sz val="11"/>
            <rFont val="Calibri"/>
            <family val="2"/>
            <charset val="238"/>
          </rPr>
          <t>Osszesito:Osszesito_ISA</t>
        </r>
      </text>
    </comment>
    <comment ref="E57" authorId="0" shapeId="0">
      <text>
        <r>
          <rPr>
            <sz val="11"/>
            <rFont val="Calibri"/>
            <family val="2"/>
            <charset val="238"/>
          </rPr>
          <t>Osszesito:Osszesito_EllatasertFelelos</t>
        </r>
      </text>
    </comment>
    <comment ref="F57" authorId="0" shapeId="0">
      <text>
        <r>
          <rPr>
            <sz val="11"/>
            <rFont val="Calibri"/>
            <family val="2"/>
            <charset val="238"/>
          </rPr>
          <t>Osszesito:Osszesito_EllatasiTerulet</t>
        </r>
      </text>
    </comment>
    <comment ref="H57" authorId="0" shapeId="0">
      <text>
        <r>
          <rPr>
            <sz val="11"/>
            <rFont val="Calibri"/>
            <family val="2"/>
            <charset val="238"/>
          </rPr>
          <t>Osszesito:ForrastobbletUtem1</t>
        </r>
      </text>
    </comment>
    <comment ref="I57" authorId="0" shapeId="0">
      <text>
        <r>
          <rPr>
            <sz val="11"/>
            <rFont val="Calibri"/>
            <family val="2"/>
            <charset val="238"/>
          </rPr>
          <t>Osszesito:ForrastobbletUtem2</t>
        </r>
      </text>
    </comment>
    <comment ref="A58" authorId="0" shapeId="0">
      <text>
        <r>
          <rPr>
            <sz val="11"/>
            <rFont val="Calibri"/>
            <family val="2"/>
            <charset val="238"/>
          </rPr>
          <t>Osszesito:Osszesito_VKR_Sorszam</t>
        </r>
      </text>
    </comment>
    <comment ref="B58" authorId="0" shapeId="0">
      <text>
        <r>
          <rPr>
            <sz val="11"/>
            <rFont val="Calibri"/>
            <family val="2"/>
            <charset val="238"/>
          </rPr>
          <t>Osszesito:Osszesito_VKR_Nev</t>
        </r>
      </text>
    </comment>
    <comment ref="C58" authorId="0" shapeId="0">
      <text>
        <r>
          <rPr>
            <sz val="11"/>
            <rFont val="Calibri"/>
            <family val="2"/>
            <charset val="238"/>
          </rPr>
          <t>Osszesito:Osszesito_VKR_Kod</t>
        </r>
      </text>
    </comment>
    <comment ref="D58" authorId="0" shapeId="0">
      <text>
        <r>
          <rPr>
            <sz val="11"/>
            <rFont val="Calibri"/>
            <family val="2"/>
            <charset val="238"/>
          </rPr>
          <t>Osszesito:Osszesito_ISA</t>
        </r>
      </text>
    </comment>
    <comment ref="E58" authorId="0" shapeId="0">
      <text>
        <r>
          <rPr>
            <sz val="11"/>
            <rFont val="Calibri"/>
            <family val="2"/>
            <charset val="238"/>
          </rPr>
          <t>Osszesito:Osszesito_EllatasertFelelos</t>
        </r>
      </text>
    </comment>
    <comment ref="F58" authorId="0" shapeId="0">
      <text>
        <r>
          <rPr>
            <sz val="11"/>
            <rFont val="Calibri"/>
            <family val="2"/>
            <charset val="238"/>
          </rPr>
          <t>Osszesito:Osszesito_EllatasiTerulet</t>
        </r>
      </text>
    </comment>
    <comment ref="H58" authorId="0" shapeId="0">
      <text>
        <r>
          <rPr>
            <sz val="11"/>
            <rFont val="Calibri"/>
            <family val="2"/>
            <charset val="238"/>
          </rPr>
          <t>Osszesito:ForrastobbletUtem1</t>
        </r>
      </text>
    </comment>
    <comment ref="I58" authorId="0" shapeId="0">
      <text>
        <r>
          <rPr>
            <sz val="11"/>
            <rFont val="Calibri"/>
            <family val="2"/>
            <charset val="238"/>
          </rPr>
          <t>Osszesito:ForrastobbletUtem2</t>
        </r>
      </text>
    </comment>
    <comment ref="A59" authorId="0" shapeId="0">
      <text>
        <r>
          <rPr>
            <sz val="11"/>
            <rFont val="Calibri"/>
            <family val="2"/>
            <charset val="238"/>
          </rPr>
          <t>Osszesito:Osszesito_VKR_Sorszam</t>
        </r>
      </text>
    </comment>
    <comment ref="B59" authorId="0" shapeId="0">
      <text>
        <r>
          <rPr>
            <sz val="11"/>
            <rFont val="Calibri"/>
            <family val="2"/>
            <charset val="238"/>
          </rPr>
          <t>Osszesito:Osszesito_VKR_Nev</t>
        </r>
      </text>
    </comment>
    <comment ref="C59" authorId="0" shapeId="0">
      <text>
        <r>
          <rPr>
            <sz val="11"/>
            <rFont val="Calibri"/>
            <family val="2"/>
            <charset val="238"/>
          </rPr>
          <t>Osszesito:Osszesito_VKR_Kod</t>
        </r>
      </text>
    </comment>
    <comment ref="D59" authorId="0" shapeId="0">
      <text>
        <r>
          <rPr>
            <sz val="11"/>
            <rFont val="Calibri"/>
            <family val="2"/>
            <charset val="238"/>
          </rPr>
          <t>Osszesito:Osszesito_ISA</t>
        </r>
      </text>
    </comment>
    <comment ref="E59" authorId="0" shapeId="0">
      <text>
        <r>
          <rPr>
            <sz val="11"/>
            <rFont val="Calibri"/>
            <family val="2"/>
            <charset val="238"/>
          </rPr>
          <t>Osszesito:Osszesito_EllatasertFelelos</t>
        </r>
      </text>
    </comment>
    <comment ref="F59" authorId="0" shapeId="0">
      <text>
        <r>
          <rPr>
            <sz val="11"/>
            <rFont val="Calibri"/>
            <family val="2"/>
            <charset val="238"/>
          </rPr>
          <t>Osszesito:Osszesito_EllatasiTerulet</t>
        </r>
      </text>
    </comment>
    <comment ref="H59" authorId="0" shapeId="0">
      <text>
        <r>
          <rPr>
            <sz val="11"/>
            <rFont val="Calibri"/>
            <family val="2"/>
            <charset val="238"/>
          </rPr>
          <t>Osszesito:ForrastobbletUtem1</t>
        </r>
      </text>
    </comment>
    <comment ref="I59" authorId="0" shapeId="0">
      <text>
        <r>
          <rPr>
            <sz val="11"/>
            <rFont val="Calibri"/>
            <family val="2"/>
            <charset val="238"/>
          </rPr>
          <t>Osszesito:ForrastobbletUtem2</t>
        </r>
      </text>
    </comment>
    <comment ref="A60" authorId="0" shapeId="0">
      <text>
        <r>
          <rPr>
            <sz val="11"/>
            <rFont val="Calibri"/>
            <family val="2"/>
            <charset val="238"/>
          </rPr>
          <t>Osszesito:Osszesito_VKR_Sorszam</t>
        </r>
      </text>
    </comment>
    <comment ref="B60" authorId="0" shapeId="0">
      <text>
        <r>
          <rPr>
            <sz val="11"/>
            <rFont val="Calibri"/>
            <family val="2"/>
            <charset val="238"/>
          </rPr>
          <t>Osszesito:Osszesito_VKR_Nev</t>
        </r>
      </text>
    </comment>
    <comment ref="C60" authorId="0" shapeId="0">
      <text>
        <r>
          <rPr>
            <sz val="11"/>
            <rFont val="Calibri"/>
            <family val="2"/>
            <charset val="238"/>
          </rPr>
          <t>Osszesito:Osszesito_VKR_Kod</t>
        </r>
      </text>
    </comment>
    <comment ref="D60" authorId="0" shapeId="0">
      <text>
        <r>
          <rPr>
            <sz val="11"/>
            <rFont val="Calibri"/>
            <family val="2"/>
            <charset val="238"/>
          </rPr>
          <t>Osszesito:Osszesito_ISA</t>
        </r>
      </text>
    </comment>
    <comment ref="E60" authorId="0" shapeId="0">
      <text>
        <r>
          <rPr>
            <sz val="11"/>
            <rFont val="Calibri"/>
            <family val="2"/>
            <charset val="238"/>
          </rPr>
          <t>Osszesito:Osszesito_EllatasertFelelos</t>
        </r>
      </text>
    </comment>
    <comment ref="F60" authorId="0" shapeId="0">
      <text>
        <r>
          <rPr>
            <sz val="11"/>
            <rFont val="Calibri"/>
            <family val="2"/>
            <charset val="238"/>
          </rPr>
          <t>Osszesito:Osszesito_EllatasiTerulet</t>
        </r>
      </text>
    </comment>
    <comment ref="H60" authorId="0" shapeId="0">
      <text>
        <r>
          <rPr>
            <sz val="11"/>
            <rFont val="Calibri"/>
            <family val="2"/>
            <charset val="238"/>
          </rPr>
          <t>Osszesito:ForrastobbletUtem1</t>
        </r>
      </text>
    </comment>
    <comment ref="I60" authorId="0" shapeId="0">
      <text>
        <r>
          <rPr>
            <sz val="11"/>
            <rFont val="Calibri"/>
            <family val="2"/>
            <charset val="238"/>
          </rPr>
          <t>Osszesito:ForrastobbletUtem2</t>
        </r>
      </text>
    </comment>
    <comment ref="A61" authorId="0" shapeId="0">
      <text>
        <r>
          <rPr>
            <sz val="11"/>
            <rFont val="Calibri"/>
            <family val="2"/>
            <charset val="238"/>
          </rPr>
          <t>Osszesito:Osszesito_VKR_Sorszam</t>
        </r>
      </text>
    </comment>
    <comment ref="B61" authorId="0" shapeId="0">
      <text>
        <r>
          <rPr>
            <sz val="11"/>
            <rFont val="Calibri"/>
            <family val="2"/>
            <charset val="238"/>
          </rPr>
          <t>Osszesito:Osszesito_VKR_Nev</t>
        </r>
      </text>
    </comment>
    <comment ref="C61" authorId="0" shapeId="0">
      <text>
        <r>
          <rPr>
            <sz val="11"/>
            <rFont val="Calibri"/>
            <family val="2"/>
            <charset val="238"/>
          </rPr>
          <t>Osszesito:Osszesito_VKR_Kod</t>
        </r>
      </text>
    </comment>
    <comment ref="D61" authorId="0" shapeId="0">
      <text>
        <r>
          <rPr>
            <sz val="11"/>
            <rFont val="Calibri"/>
            <family val="2"/>
            <charset val="238"/>
          </rPr>
          <t>Osszesito:Osszesito_ISA</t>
        </r>
      </text>
    </comment>
    <comment ref="E61" authorId="0" shapeId="0">
      <text>
        <r>
          <rPr>
            <sz val="11"/>
            <rFont val="Calibri"/>
            <family val="2"/>
            <charset val="238"/>
          </rPr>
          <t>Osszesito:Osszesito_EllatasertFelelos</t>
        </r>
      </text>
    </comment>
    <comment ref="F61" authorId="0" shapeId="0">
      <text>
        <r>
          <rPr>
            <sz val="11"/>
            <rFont val="Calibri"/>
            <family val="2"/>
            <charset val="238"/>
          </rPr>
          <t>Osszesito:Osszesito_EllatasiTerulet</t>
        </r>
      </text>
    </comment>
    <comment ref="H61" authorId="0" shapeId="0">
      <text>
        <r>
          <rPr>
            <sz val="11"/>
            <rFont val="Calibri"/>
            <family val="2"/>
            <charset val="238"/>
          </rPr>
          <t>Osszesito:ForrastobbletUtem1</t>
        </r>
      </text>
    </comment>
    <comment ref="I61" authorId="0" shapeId="0">
      <text>
        <r>
          <rPr>
            <sz val="11"/>
            <rFont val="Calibri"/>
            <family val="2"/>
            <charset val="238"/>
          </rPr>
          <t>Osszesito:ForrastobbletUtem2</t>
        </r>
      </text>
    </comment>
    <comment ref="A62" authorId="0" shapeId="0">
      <text>
        <r>
          <rPr>
            <sz val="11"/>
            <rFont val="Calibri"/>
            <family val="2"/>
            <charset val="238"/>
          </rPr>
          <t>Osszesito:Osszesito_VKR_Sorszam</t>
        </r>
      </text>
    </comment>
    <comment ref="B62" authorId="0" shapeId="0">
      <text>
        <r>
          <rPr>
            <sz val="11"/>
            <rFont val="Calibri"/>
            <family val="2"/>
            <charset val="238"/>
          </rPr>
          <t>Osszesito:Osszesito_VKR_Nev</t>
        </r>
      </text>
    </comment>
    <comment ref="C62" authorId="0" shapeId="0">
      <text>
        <r>
          <rPr>
            <sz val="11"/>
            <rFont val="Calibri"/>
            <family val="2"/>
            <charset val="238"/>
          </rPr>
          <t>Osszesito:Osszesito_VKR_Kod</t>
        </r>
      </text>
    </comment>
    <comment ref="D62" authorId="0" shapeId="0">
      <text>
        <r>
          <rPr>
            <sz val="11"/>
            <rFont val="Calibri"/>
            <family val="2"/>
            <charset val="238"/>
          </rPr>
          <t>Osszesito:Osszesito_ISA</t>
        </r>
      </text>
    </comment>
    <comment ref="E62" authorId="0" shapeId="0">
      <text>
        <r>
          <rPr>
            <sz val="11"/>
            <rFont val="Calibri"/>
            <family val="2"/>
            <charset val="238"/>
          </rPr>
          <t>Osszesito:Osszesito_EllatasertFelelos</t>
        </r>
      </text>
    </comment>
    <comment ref="F62" authorId="0" shapeId="0">
      <text>
        <r>
          <rPr>
            <sz val="11"/>
            <rFont val="Calibri"/>
            <family val="2"/>
            <charset val="238"/>
          </rPr>
          <t>Osszesito:Osszesito_EllatasiTerulet</t>
        </r>
      </text>
    </comment>
    <comment ref="H62" authorId="0" shapeId="0">
      <text>
        <r>
          <rPr>
            <sz val="11"/>
            <rFont val="Calibri"/>
            <family val="2"/>
            <charset val="238"/>
          </rPr>
          <t>Osszesito:ForrastobbletUtem1</t>
        </r>
      </text>
    </comment>
    <comment ref="I62" authorId="0" shapeId="0">
      <text>
        <r>
          <rPr>
            <sz val="11"/>
            <rFont val="Calibri"/>
            <family val="2"/>
            <charset val="238"/>
          </rPr>
          <t>Osszesito:ForrastobbletUtem2</t>
        </r>
      </text>
    </comment>
    <comment ref="A63" authorId="0" shapeId="0">
      <text>
        <r>
          <rPr>
            <sz val="11"/>
            <rFont val="Calibri"/>
            <family val="2"/>
            <charset val="238"/>
          </rPr>
          <t>Osszesito:Osszesito_VKR_Sorszam</t>
        </r>
      </text>
    </comment>
    <comment ref="B63" authorId="0" shapeId="0">
      <text>
        <r>
          <rPr>
            <sz val="11"/>
            <rFont val="Calibri"/>
            <family val="2"/>
            <charset val="238"/>
          </rPr>
          <t>Osszesito:Osszesito_VKR_Nev</t>
        </r>
      </text>
    </comment>
    <comment ref="C63" authorId="0" shapeId="0">
      <text>
        <r>
          <rPr>
            <sz val="11"/>
            <rFont val="Calibri"/>
            <family val="2"/>
            <charset val="238"/>
          </rPr>
          <t>Osszesito:Osszesito_VKR_Kod</t>
        </r>
      </text>
    </comment>
    <comment ref="D63" authorId="0" shapeId="0">
      <text>
        <r>
          <rPr>
            <sz val="11"/>
            <rFont val="Calibri"/>
            <family val="2"/>
            <charset val="238"/>
          </rPr>
          <t>Osszesito:Osszesito_ISA</t>
        </r>
      </text>
    </comment>
    <comment ref="E63" authorId="0" shapeId="0">
      <text>
        <r>
          <rPr>
            <sz val="11"/>
            <rFont val="Calibri"/>
            <family val="2"/>
            <charset val="238"/>
          </rPr>
          <t>Osszesito:Osszesito_EllatasertFelelos</t>
        </r>
      </text>
    </comment>
    <comment ref="F63" authorId="0" shapeId="0">
      <text>
        <r>
          <rPr>
            <sz val="11"/>
            <rFont val="Calibri"/>
            <family val="2"/>
            <charset val="238"/>
          </rPr>
          <t>Osszesito:Osszesito_EllatasiTerulet</t>
        </r>
      </text>
    </comment>
    <comment ref="H63" authorId="0" shapeId="0">
      <text>
        <r>
          <rPr>
            <sz val="11"/>
            <rFont val="Calibri"/>
            <family val="2"/>
            <charset val="238"/>
          </rPr>
          <t>Osszesito:ForrastobbletUtem1</t>
        </r>
      </text>
    </comment>
    <comment ref="I63" authorId="0" shapeId="0">
      <text>
        <r>
          <rPr>
            <sz val="11"/>
            <rFont val="Calibri"/>
            <family val="2"/>
            <charset val="238"/>
          </rPr>
          <t>Osszesito:ForrastobbletUtem2</t>
        </r>
      </text>
    </comment>
    <comment ref="A64" authorId="0" shapeId="0">
      <text>
        <r>
          <rPr>
            <sz val="11"/>
            <rFont val="Calibri"/>
            <family val="2"/>
            <charset val="238"/>
          </rPr>
          <t>Osszesito:Osszesito_VKR_Sorszam</t>
        </r>
      </text>
    </comment>
    <comment ref="B64" authorId="0" shapeId="0">
      <text>
        <r>
          <rPr>
            <sz val="11"/>
            <rFont val="Calibri"/>
            <family val="2"/>
            <charset val="238"/>
          </rPr>
          <t>Osszesito:Osszesito_VKR_Nev</t>
        </r>
      </text>
    </comment>
    <comment ref="C64" authorId="0" shapeId="0">
      <text>
        <r>
          <rPr>
            <sz val="11"/>
            <rFont val="Calibri"/>
            <family val="2"/>
            <charset val="238"/>
          </rPr>
          <t>Osszesito:Osszesito_VKR_Kod</t>
        </r>
      </text>
    </comment>
    <comment ref="D64" authorId="0" shapeId="0">
      <text>
        <r>
          <rPr>
            <sz val="11"/>
            <rFont val="Calibri"/>
            <family val="2"/>
            <charset val="238"/>
          </rPr>
          <t>Osszesito:Osszesito_ISA</t>
        </r>
      </text>
    </comment>
    <comment ref="E64" authorId="0" shapeId="0">
      <text>
        <r>
          <rPr>
            <sz val="11"/>
            <rFont val="Calibri"/>
            <family val="2"/>
            <charset val="238"/>
          </rPr>
          <t>Osszesito:Osszesito_EllatasertFelelos</t>
        </r>
      </text>
    </comment>
    <comment ref="F64" authorId="0" shapeId="0">
      <text>
        <r>
          <rPr>
            <sz val="11"/>
            <rFont val="Calibri"/>
            <family val="2"/>
            <charset val="238"/>
          </rPr>
          <t>Osszesito:Osszesito_EllatasiTerulet</t>
        </r>
      </text>
    </comment>
    <comment ref="H64" authorId="0" shapeId="0">
      <text>
        <r>
          <rPr>
            <sz val="11"/>
            <rFont val="Calibri"/>
            <family val="2"/>
            <charset val="238"/>
          </rPr>
          <t>Osszesito:ForrastobbletUtem1</t>
        </r>
      </text>
    </comment>
    <comment ref="I64" authorId="0" shapeId="0">
      <text>
        <r>
          <rPr>
            <sz val="11"/>
            <rFont val="Calibri"/>
            <family val="2"/>
            <charset val="238"/>
          </rPr>
          <t>Osszesito:ForrastobbletUtem2</t>
        </r>
      </text>
    </comment>
    <comment ref="A65" authorId="0" shapeId="0">
      <text>
        <r>
          <rPr>
            <sz val="11"/>
            <rFont val="Calibri"/>
            <family val="2"/>
            <charset val="238"/>
          </rPr>
          <t>Osszesito:Osszesito_VKR_Sorszam</t>
        </r>
      </text>
    </comment>
    <comment ref="B65" authorId="0" shapeId="0">
      <text>
        <r>
          <rPr>
            <sz val="11"/>
            <rFont val="Calibri"/>
            <family val="2"/>
            <charset val="238"/>
          </rPr>
          <t>Osszesito:Osszesito_VKR_Nev</t>
        </r>
      </text>
    </comment>
    <comment ref="C65" authorId="0" shapeId="0">
      <text>
        <r>
          <rPr>
            <sz val="11"/>
            <rFont val="Calibri"/>
            <family val="2"/>
            <charset val="238"/>
          </rPr>
          <t>Osszesito:Osszesito_VKR_Kod</t>
        </r>
      </text>
    </comment>
    <comment ref="D65" authorId="0" shapeId="0">
      <text>
        <r>
          <rPr>
            <sz val="11"/>
            <rFont val="Calibri"/>
            <family val="2"/>
            <charset val="238"/>
          </rPr>
          <t>Osszesito:Osszesito_ISA</t>
        </r>
      </text>
    </comment>
    <comment ref="E65" authorId="0" shapeId="0">
      <text>
        <r>
          <rPr>
            <sz val="11"/>
            <rFont val="Calibri"/>
            <family val="2"/>
            <charset val="238"/>
          </rPr>
          <t>Osszesito:Osszesito_EllatasertFelelos</t>
        </r>
      </text>
    </comment>
    <comment ref="F65" authorId="0" shapeId="0">
      <text>
        <r>
          <rPr>
            <sz val="11"/>
            <rFont val="Calibri"/>
            <family val="2"/>
            <charset val="238"/>
          </rPr>
          <t>Osszesito:Osszesito_EllatasiTerulet</t>
        </r>
      </text>
    </comment>
    <comment ref="H65" authorId="0" shapeId="0">
      <text>
        <r>
          <rPr>
            <sz val="11"/>
            <rFont val="Calibri"/>
            <family val="2"/>
            <charset val="238"/>
          </rPr>
          <t>Osszesito:ForrastobbletUtem1</t>
        </r>
      </text>
    </comment>
    <comment ref="I65" authorId="0" shapeId="0">
      <text>
        <r>
          <rPr>
            <sz val="11"/>
            <rFont val="Calibri"/>
            <family val="2"/>
            <charset val="238"/>
          </rPr>
          <t>Osszesito:ForrastobbletUtem2</t>
        </r>
      </text>
    </comment>
  </commentList>
</comments>
</file>

<file path=xl/comments3.xml><?xml version="1.0" encoding="utf-8"?>
<comments xmlns="http://schemas.openxmlformats.org/spreadsheetml/2006/main">
  <authors>
    <author>Anonymous</author>
  </authors>
  <commentList>
    <comment ref="B3" authorId="0" shapeId="0">
      <text>
        <r>
          <rPr>
            <sz val="11"/>
            <rFont val="Calibri"/>
            <family val="2"/>
            <charset val="238"/>
          </rPr>
          <t>IV_F:FontossagiSorrent</t>
        </r>
      </text>
    </comment>
    <comment ref="C3" authorId="0" shapeId="0">
      <text>
        <r>
          <rPr>
            <sz val="11"/>
            <rFont val="Calibri"/>
            <family val="2"/>
            <charset val="238"/>
          </rPr>
          <t>IV_F:FeladatKategoria</t>
        </r>
      </text>
    </comment>
    <comment ref="D3" authorId="0" shapeId="0">
      <text>
        <r>
          <rPr>
            <sz val="11"/>
            <rFont val="Calibri"/>
            <family val="2"/>
            <charset val="238"/>
          </rPr>
          <t>IV_F:FeladatMegnevezes</t>
        </r>
      </text>
    </comment>
    <comment ref="E3" authorId="0" shapeId="0">
      <text>
        <r>
          <rPr>
            <sz val="11"/>
            <rFont val="Calibri"/>
            <family val="2"/>
            <charset val="238"/>
          </rPr>
          <t>IV_F:ElviEngedelySzam</t>
        </r>
      </text>
    </comment>
    <comment ref="F3" authorId="0" shapeId="0">
      <text>
        <r>
          <rPr>
            <sz val="11"/>
            <rFont val="Calibri"/>
            <family val="2"/>
            <charset val="238"/>
          </rPr>
          <t>IV_F:VKR_Kod</t>
        </r>
      </text>
    </comment>
    <comment ref="G3" authorId="0" shapeId="0">
      <text>
        <r>
          <rPr>
            <sz val="11"/>
            <rFont val="Calibri"/>
            <family val="2"/>
            <charset val="238"/>
          </rPr>
          <t>IV_F:VKR_Nev</t>
        </r>
      </text>
    </comment>
    <comment ref="H3" authorId="0" shapeId="0">
      <text>
        <r>
          <rPr>
            <sz val="11"/>
            <rFont val="Calibri"/>
            <family val="2"/>
            <charset val="238"/>
          </rPr>
          <t>IV_F:FeladatSorszam</t>
        </r>
      </text>
    </comment>
    <comment ref="I3" authorId="0" shapeId="0">
      <text>
        <r>
          <rPr>
            <sz val="11"/>
            <rFont val="Calibri"/>
            <family val="2"/>
            <charset val="238"/>
          </rPr>
          <t>IV_F:FeladatAzonosito</t>
        </r>
      </text>
    </comment>
    <comment ref="J3" authorId="0" shapeId="0">
      <text>
        <r>
          <rPr>
            <sz val="11"/>
            <rFont val="Calibri"/>
            <family val="2"/>
            <charset val="238"/>
          </rPr>
          <t>IV_F:EllatasiTerulet</t>
        </r>
      </text>
    </comment>
    <comment ref="K3" authorId="0" shapeId="0">
      <text>
        <r>
          <rPr>
            <sz val="11"/>
            <rFont val="Calibri"/>
            <family val="2"/>
            <charset val="238"/>
          </rPr>
          <t>IV_F:EllatasertFelelos</t>
        </r>
      </text>
    </comment>
    <comment ref="L3" authorId="0" shapeId="0">
      <text>
        <r>
          <rPr>
            <sz val="11"/>
            <rFont val="Calibri"/>
            <family val="2"/>
            <charset val="238"/>
          </rPr>
          <t>IV_F:TervezettNettoKoltseg</t>
        </r>
      </text>
    </comment>
    <comment ref="M3" authorId="0" shapeId="0">
      <text>
        <r>
          <rPr>
            <sz val="11"/>
            <rFont val="Calibri"/>
            <family val="2"/>
            <charset val="238"/>
          </rPr>
          <t>IV_F:IdotartamKezdes</t>
        </r>
      </text>
    </comment>
    <comment ref="N3" authorId="0" shapeId="0">
      <text>
        <r>
          <rPr>
            <sz val="11"/>
            <rFont val="Calibri"/>
            <family val="2"/>
            <charset val="238"/>
          </rPr>
          <t>IV_F:IdotartamBefejezes</t>
        </r>
      </text>
    </comment>
    <comment ref="O3" authorId="0" shapeId="0">
      <text>
        <r>
          <rPr>
            <sz val="11"/>
            <rFont val="Calibri"/>
            <family val="2"/>
            <charset val="238"/>
          </rPr>
          <t>IV_F:NettoKoltsegUtem1</t>
        </r>
      </text>
    </comment>
    <comment ref="P3" authorId="0" shapeId="0">
      <text>
        <r>
          <rPr>
            <sz val="11"/>
            <rFont val="Calibri"/>
            <family val="2"/>
            <charset val="238"/>
          </rPr>
          <t>IV_F:NettoKoltsegUtem2</t>
        </r>
      </text>
    </comment>
    <comment ref="Q3" authorId="0" shapeId="0">
      <text>
        <r>
          <rPr>
            <sz val="11"/>
            <rFont val="Calibri"/>
            <family val="2"/>
            <charset val="238"/>
          </rPr>
          <t>IV_F:EM_Melleklet2_KTG</t>
        </r>
      </text>
    </comment>
    <comment ref="S3" authorId="0" shapeId="0">
      <text>
        <r>
          <rPr>
            <sz val="11"/>
            <rFont val="Calibri"/>
            <family val="2"/>
            <charset val="238"/>
          </rPr>
          <t>IV_F:HDUtem1</t>
        </r>
      </text>
    </comment>
    <comment ref="T3" authorId="0" shapeId="0">
      <text>
        <r>
          <rPr>
            <sz val="11"/>
            <rFont val="Calibri"/>
            <family val="2"/>
            <charset val="238"/>
          </rPr>
          <t>IV_F:ECSUtem1</t>
        </r>
      </text>
    </comment>
    <comment ref="U3" authorId="0" shapeId="0">
      <text>
        <r>
          <rPr>
            <sz val="11"/>
            <rFont val="Calibri"/>
            <family val="2"/>
            <charset val="238"/>
          </rPr>
          <t>IV_F:KFHUtem1</t>
        </r>
      </text>
    </comment>
    <comment ref="V3" authorId="0" shapeId="0">
      <text>
        <r>
          <rPr>
            <sz val="11"/>
            <rFont val="Calibri"/>
            <family val="2"/>
            <charset val="238"/>
          </rPr>
          <t>IV_F:Egyeb_SajatUtem1</t>
        </r>
      </text>
    </comment>
    <comment ref="W3" authorId="0" shapeId="0">
      <text>
        <r>
          <rPr>
            <sz val="11"/>
            <rFont val="Calibri"/>
            <family val="2"/>
            <charset val="238"/>
          </rPr>
          <t>IV_F:DijUtem1</t>
        </r>
      </text>
    </comment>
    <comment ref="X3" authorId="0" shapeId="0">
      <text>
        <r>
          <rPr>
            <sz val="11"/>
            <rFont val="Calibri"/>
            <family val="2"/>
            <charset val="238"/>
          </rPr>
          <t>IV_F:EM_Melleklet1_Utem1</t>
        </r>
      </text>
    </comment>
    <comment ref="Y3" authorId="0" shapeId="0">
      <text>
        <r>
          <rPr>
            <sz val="11"/>
            <rFont val="Calibri"/>
            <family val="2"/>
            <charset val="238"/>
          </rPr>
          <t>IV_F:EgyebAllamiUtem1</t>
        </r>
      </text>
    </comment>
    <comment ref="Z3" authorId="0" shapeId="0">
      <text>
        <r>
          <rPr>
            <sz val="11"/>
            <rFont val="Calibri"/>
            <family val="2"/>
            <charset val="238"/>
          </rPr>
          <t>IV_F:OnkormanyzatiUtem1</t>
        </r>
      </text>
    </comment>
    <comment ref="AA3" authorId="0" shapeId="0">
      <text>
        <r>
          <rPr>
            <sz val="11"/>
            <rFont val="Calibri"/>
            <family val="2"/>
            <charset val="238"/>
          </rPr>
          <t>IV_F:EUUtem1</t>
        </r>
      </text>
    </comment>
    <comment ref="AB3" authorId="0" shapeId="0">
      <text>
        <r>
          <rPr>
            <sz val="11"/>
            <rFont val="Calibri"/>
            <family val="2"/>
            <charset val="238"/>
          </rPr>
          <t>IV_F:EgyebUtem1</t>
        </r>
      </text>
    </comment>
    <comment ref="AC3" authorId="0" shapeId="0">
      <text>
        <r>
          <rPr>
            <sz val="11"/>
            <rFont val="Calibri"/>
            <family val="2"/>
            <charset val="238"/>
          </rPr>
          <t>IV_F:HitelKotvenyUtem1</t>
        </r>
      </text>
    </comment>
    <comment ref="AD3" authorId="0" shapeId="0">
      <text>
        <r>
          <rPr>
            <sz val="11"/>
            <rFont val="Calibri"/>
            <family val="2"/>
            <charset val="238"/>
          </rPr>
          <t>IV_F:OsszesenUtem1</t>
        </r>
      </text>
    </comment>
    <comment ref="AG3" authorId="0" shapeId="0">
      <text>
        <r>
          <rPr>
            <sz val="11"/>
            <rFont val="Calibri"/>
            <family val="2"/>
            <charset val="238"/>
          </rPr>
          <t>IV_F:HDUtem2</t>
        </r>
      </text>
    </comment>
    <comment ref="AH3" authorId="0" shapeId="0">
      <text>
        <r>
          <rPr>
            <sz val="11"/>
            <rFont val="Calibri"/>
            <family val="2"/>
            <charset val="238"/>
          </rPr>
          <t>IV_F:ECSUtem2</t>
        </r>
      </text>
    </comment>
    <comment ref="AI3" authorId="0" shapeId="0">
      <text>
        <r>
          <rPr>
            <sz val="11"/>
            <rFont val="Calibri"/>
            <family val="2"/>
            <charset val="238"/>
          </rPr>
          <t>IV_F:KFHUtem2</t>
        </r>
      </text>
    </comment>
    <comment ref="AJ3" authorId="0" shapeId="0">
      <text>
        <r>
          <rPr>
            <sz val="11"/>
            <rFont val="Calibri"/>
            <family val="2"/>
            <charset val="238"/>
          </rPr>
          <t>IV_F:Egyeb_SajatUtem2</t>
        </r>
      </text>
    </comment>
    <comment ref="AK3" authorId="0" shapeId="0">
      <text>
        <r>
          <rPr>
            <sz val="11"/>
            <rFont val="Calibri"/>
            <family val="2"/>
            <charset val="238"/>
          </rPr>
          <t>IV_F:DijUtem2</t>
        </r>
      </text>
    </comment>
    <comment ref="AL3" authorId="0" shapeId="0">
      <text>
        <r>
          <rPr>
            <sz val="11"/>
            <rFont val="Calibri"/>
            <family val="2"/>
            <charset val="238"/>
          </rPr>
          <t>IV_F:EM_Melleklet1_Utem2</t>
        </r>
      </text>
    </comment>
    <comment ref="AM3" authorId="0" shapeId="0">
      <text>
        <r>
          <rPr>
            <sz val="11"/>
            <rFont val="Calibri"/>
            <family val="2"/>
            <charset val="238"/>
          </rPr>
          <t>IV_F:EgyebAllamiUtem2</t>
        </r>
      </text>
    </comment>
    <comment ref="AN3" authorId="0" shapeId="0">
      <text>
        <r>
          <rPr>
            <sz val="11"/>
            <rFont val="Calibri"/>
            <family val="2"/>
            <charset val="238"/>
          </rPr>
          <t>IV_F:OnkormanyzatiUtem2</t>
        </r>
      </text>
    </comment>
    <comment ref="AO3" authorId="0" shapeId="0">
      <text>
        <r>
          <rPr>
            <sz val="11"/>
            <rFont val="Calibri"/>
            <family val="2"/>
            <charset val="238"/>
          </rPr>
          <t>IV_F:EUUtem2</t>
        </r>
      </text>
    </comment>
    <comment ref="AP3" authorId="0" shapeId="0">
      <text>
        <r>
          <rPr>
            <sz val="11"/>
            <rFont val="Calibri"/>
            <family val="2"/>
            <charset val="238"/>
          </rPr>
          <t>IV_F:EgyebUtem2</t>
        </r>
      </text>
    </comment>
    <comment ref="AQ3" authorId="0" shapeId="0">
      <text>
        <r>
          <rPr>
            <sz val="11"/>
            <rFont val="Calibri"/>
            <family val="2"/>
            <charset val="238"/>
          </rPr>
          <t>IV_F:HitelKotvenyUtem2</t>
        </r>
      </text>
    </comment>
    <comment ref="AR3" authorId="0" shapeId="0">
      <text>
        <r>
          <rPr>
            <sz val="11"/>
            <rFont val="Calibri"/>
            <family val="2"/>
            <charset val="238"/>
          </rPr>
          <t>IV_F:OsszesenUtem2</t>
        </r>
      </text>
    </comment>
    <comment ref="AS3" authorId="0" shapeId="0">
      <text>
        <r>
          <rPr>
            <sz val="11"/>
            <rFont val="Calibri"/>
            <family val="2"/>
            <charset val="238"/>
          </rPr>
          <t>IV_F:ForrashianyUtem2</t>
        </r>
      </text>
    </comment>
    <comment ref="AV3" authorId="0" shapeId="0">
      <text>
        <r>
          <rPr>
            <sz val="11"/>
            <rFont val="Calibri"/>
            <family val="2"/>
            <charset val="238"/>
          </rPr>
          <t>IV_F:Indokolas</t>
        </r>
      </text>
    </comment>
    <comment ref="AW3" authorId="0" shapeId="0">
      <text>
        <r>
          <rPr>
            <sz val="11"/>
            <rFont val="Calibri"/>
            <family val="2"/>
            <charset val="238"/>
          </rPr>
          <t>IV_F:Megjegyzes</t>
        </r>
      </text>
    </comment>
    <comment ref="AX3" authorId="0" shapeId="0">
      <text>
        <r>
          <rPr>
            <sz val="11"/>
            <rFont val="Calibri"/>
            <family val="2"/>
            <charset val="238"/>
          </rPr>
          <t>IV_F:FeladatSorszam</t>
        </r>
      </text>
    </comment>
    <comment ref="AZ3" authorId="0" shapeId="0">
      <text>
        <r>
          <rPr>
            <sz val="11"/>
            <rFont val="Calibri"/>
            <family val="2"/>
            <charset val="238"/>
          </rPr>
          <t>IV_F:ISA</t>
        </r>
      </text>
    </comment>
    <comment ref="B4" authorId="0" shapeId="0">
      <text>
        <r>
          <rPr>
            <sz val="11"/>
            <rFont val="Calibri"/>
            <family val="2"/>
            <charset val="238"/>
          </rPr>
          <t>IV_F:FontossagiSorrent</t>
        </r>
      </text>
    </comment>
    <comment ref="C4" authorId="0" shapeId="0">
      <text>
        <r>
          <rPr>
            <sz val="11"/>
            <rFont val="Calibri"/>
            <family val="2"/>
            <charset val="238"/>
          </rPr>
          <t>IV_F:FeladatKategoria</t>
        </r>
      </text>
    </comment>
    <comment ref="D4" authorId="0" shapeId="0">
      <text>
        <r>
          <rPr>
            <sz val="11"/>
            <rFont val="Calibri"/>
            <family val="2"/>
            <charset val="238"/>
          </rPr>
          <t>IV_F:FeladatMegnevezes</t>
        </r>
      </text>
    </comment>
    <comment ref="E4" authorId="0" shapeId="0">
      <text>
        <r>
          <rPr>
            <sz val="11"/>
            <rFont val="Calibri"/>
            <family val="2"/>
            <charset val="238"/>
          </rPr>
          <t>IV_F:ElviEngedelySzam</t>
        </r>
      </text>
    </comment>
    <comment ref="F4" authorId="0" shapeId="0">
      <text>
        <r>
          <rPr>
            <sz val="11"/>
            <rFont val="Calibri"/>
            <family val="2"/>
            <charset val="238"/>
          </rPr>
          <t>IV_F:VKR_Kod</t>
        </r>
      </text>
    </comment>
    <comment ref="G4" authorId="0" shapeId="0">
      <text>
        <r>
          <rPr>
            <sz val="11"/>
            <rFont val="Calibri"/>
            <family val="2"/>
            <charset val="238"/>
          </rPr>
          <t>IV_F:VKR_Nev</t>
        </r>
      </text>
    </comment>
    <comment ref="H4" authorId="0" shapeId="0">
      <text>
        <r>
          <rPr>
            <sz val="11"/>
            <rFont val="Calibri"/>
            <family val="2"/>
            <charset val="238"/>
          </rPr>
          <t>IV_F:FeladatSorszam</t>
        </r>
      </text>
    </comment>
    <comment ref="I4" authorId="0" shapeId="0">
      <text>
        <r>
          <rPr>
            <sz val="11"/>
            <rFont val="Calibri"/>
            <family val="2"/>
            <charset val="238"/>
          </rPr>
          <t>IV_F:FeladatAzonosito</t>
        </r>
      </text>
    </comment>
    <comment ref="J4" authorId="0" shapeId="0">
      <text>
        <r>
          <rPr>
            <sz val="11"/>
            <rFont val="Calibri"/>
            <family val="2"/>
            <charset val="238"/>
          </rPr>
          <t>IV_F:EllatasiTerulet</t>
        </r>
      </text>
    </comment>
    <comment ref="K4" authorId="0" shapeId="0">
      <text>
        <r>
          <rPr>
            <sz val="11"/>
            <rFont val="Calibri"/>
            <family val="2"/>
            <charset val="238"/>
          </rPr>
          <t>IV_F:EllatasertFelelos</t>
        </r>
      </text>
    </comment>
    <comment ref="L4" authorId="0" shapeId="0">
      <text>
        <r>
          <rPr>
            <sz val="11"/>
            <rFont val="Calibri"/>
            <family val="2"/>
            <charset val="238"/>
          </rPr>
          <t>IV_F:TervezettNettoKoltseg</t>
        </r>
      </text>
    </comment>
    <comment ref="M4" authorId="0" shapeId="0">
      <text>
        <r>
          <rPr>
            <sz val="11"/>
            <rFont val="Calibri"/>
            <family val="2"/>
            <charset val="238"/>
          </rPr>
          <t>IV_F:IdotartamKezdes</t>
        </r>
      </text>
    </comment>
    <comment ref="N4" authorId="0" shapeId="0">
      <text>
        <r>
          <rPr>
            <sz val="11"/>
            <rFont val="Calibri"/>
            <family val="2"/>
            <charset val="238"/>
          </rPr>
          <t>IV_F:IdotartamBefejezes</t>
        </r>
      </text>
    </comment>
    <comment ref="O4" authorId="0" shapeId="0">
      <text>
        <r>
          <rPr>
            <sz val="11"/>
            <rFont val="Calibri"/>
            <family val="2"/>
            <charset val="238"/>
          </rPr>
          <t>IV_F:NettoKoltsegUtem1</t>
        </r>
      </text>
    </comment>
    <comment ref="P4" authorId="0" shapeId="0">
      <text>
        <r>
          <rPr>
            <sz val="11"/>
            <rFont val="Calibri"/>
            <family val="2"/>
            <charset val="238"/>
          </rPr>
          <t>IV_F:NettoKoltsegUtem2</t>
        </r>
      </text>
    </comment>
    <comment ref="Q4" authorId="0" shapeId="0">
      <text>
        <r>
          <rPr>
            <sz val="11"/>
            <rFont val="Calibri"/>
            <family val="2"/>
            <charset val="238"/>
          </rPr>
          <t>IV_F:EM_Melleklet2_KTG</t>
        </r>
      </text>
    </comment>
    <comment ref="S4" authorId="0" shapeId="0">
      <text>
        <r>
          <rPr>
            <sz val="11"/>
            <rFont val="Calibri"/>
            <family val="2"/>
            <charset val="238"/>
          </rPr>
          <t>IV_F:HDUtem1</t>
        </r>
      </text>
    </comment>
    <comment ref="T4" authorId="0" shapeId="0">
      <text>
        <r>
          <rPr>
            <sz val="11"/>
            <rFont val="Calibri"/>
            <family val="2"/>
            <charset val="238"/>
          </rPr>
          <t>IV_F:ECSUtem1</t>
        </r>
      </text>
    </comment>
    <comment ref="U4" authorId="0" shapeId="0">
      <text>
        <r>
          <rPr>
            <sz val="11"/>
            <rFont val="Calibri"/>
            <family val="2"/>
            <charset val="238"/>
          </rPr>
          <t>IV_F:KFHUtem1</t>
        </r>
      </text>
    </comment>
    <comment ref="V4" authorId="0" shapeId="0">
      <text>
        <r>
          <rPr>
            <sz val="11"/>
            <rFont val="Calibri"/>
            <family val="2"/>
            <charset val="238"/>
          </rPr>
          <t>IV_F:Egyeb_SajatUtem1</t>
        </r>
      </text>
    </comment>
    <comment ref="W4" authorId="0" shapeId="0">
      <text>
        <r>
          <rPr>
            <sz val="11"/>
            <rFont val="Calibri"/>
            <family val="2"/>
            <charset val="238"/>
          </rPr>
          <t>IV_F:DijUtem1</t>
        </r>
      </text>
    </comment>
    <comment ref="X4" authorId="0" shapeId="0">
      <text>
        <r>
          <rPr>
            <sz val="11"/>
            <rFont val="Calibri"/>
            <family val="2"/>
            <charset val="238"/>
          </rPr>
          <t>IV_F:EM_Melleklet1_Utem1</t>
        </r>
      </text>
    </comment>
    <comment ref="Y4" authorId="0" shapeId="0">
      <text>
        <r>
          <rPr>
            <sz val="11"/>
            <rFont val="Calibri"/>
            <family val="2"/>
            <charset val="238"/>
          </rPr>
          <t>IV_F:EgyebAllamiUtem1</t>
        </r>
      </text>
    </comment>
    <comment ref="Z4" authorId="0" shapeId="0">
      <text>
        <r>
          <rPr>
            <sz val="11"/>
            <rFont val="Calibri"/>
            <family val="2"/>
            <charset val="238"/>
          </rPr>
          <t>IV_F:OnkormanyzatiUtem1</t>
        </r>
      </text>
    </comment>
    <comment ref="AA4" authorId="0" shapeId="0">
      <text>
        <r>
          <rPr>
            <sz val="11"/>
            <rFont val="Calibri"/>
            <family val="2"/>
            <charset val="238"/>
          </rPr>
          <t>IV_F:EUUtem1</t>
        </r>
      </text>
    </comment>
    <comment ref="AB4" authorId="0" shapeId="0">
      <text>
        <r>
          <rPr>
            <sz val="11"/>
            <rFont val="Calibri"/>
            <family val="2"/>
            <charset val="238"/>
          </rPr>
          <t>IV_F:EgyebUtem1</t>
        </r>
      </text>
    </comment>
    <comment ref="AC4" authorId="0" shapeId="0">
      <text>
        <r>
          <rPr>
            <sz val="11"/>
            <rFont val="Calibri"/>
            <family val="2"/>
            <charset val="238"/>
          </rPr>
          <t>IV_F:HitelKotvenyUtem1</t>
        </r>
      </text>
    </comment>
    <comment ref="AD4" authorId="0" shapeId="0">
      <text>
        <r>
          <rPr>
            <sz val="11"/>
            <rFont val="Calibri"/>
            <family val="2"/>
            <charset val="238"/>
          </rPr>
          <t>IV_F:OsszesenUtem1</t>
        </r>
      </text>
    </comment>
    <comment ref="AG4" authorId="0" shapeId="0">
      <text>
        <r>
          <rPr>
            <sz val="11"/>
            <rFont val="Calibri"/>
            <family val="2"/>
            <charset val="238"/>
          </rPr>
          <t>IV_F:HDUtem2</t>
        </r>
      </text>
    </comment>
    <comment ref="AH4" authorId="0" shapeId="0">
      <text>
        <r>
          <rPr>
            <sz val="11"/>
            <rFont val="Calibri"/>
            <family val="2"/>
            <charset val="238"/>
          </rPr>
          <t>IV_F:ECSUtem2</t>
        </r>
      </text>
    </comment>
    <comment ref="AI4" authorId="0" shapeId="0">
      <text>
        <r>
          <rPr>
            <sz val="11"/>
            <rFont val="Calibri"/>
            <family val="2"/>
            <charset val="238"/>
          </rPr>
          <t>IV_F:KFHUtem2</t>
        </r>
      </text>
    </comment>
    <comment ref="AJ4" authorId="0" shapeId="0">
      <text>
        <r>
          <rPr>
            <sz val="11"/>
            <rFont val="Calibri"/>
            <family val="2"/>
            <charset val="238"/>
          </rPr>
          <t>IV_F:Egyeb_SajatUtem2</t>
        </r>
      </text>
    </comment>
    <comment ref="AK4" authorId="0" shapeId="0">
      <text>
        <r>
          <rPr>
            <sz val="11"/>
            <rFont val="Calibri"/>
            <family val="2"/>
            <charset val="238"/>
          </rPr>
          <t>IV_F:DijUtem2</t>
        </r>
      </text>
    </comment>
    <comment ref="AL4" authorId="0" shapeId="0">
      <text>
        <r>
          <rPr>
            <sz val="11"/>
            <rFont val="Calibri"/>
            <family val="2"/>
            <charset val="238"/>
          </rPr>
          <t>IV_F:EM_Melleklet1_Utem2</t>
        </r>
      </text>
    </comment>
    <comment ref="AM4" authorId="0" shapeId="0">
      <text>
        <r>
          <rPr>
            <sz val="11"/>
            <rFont val="Calibri"/>
            <family val="2"/>
            <charset val="238"/>
          </rPr>
          <t>IV_F:EgyebAllamiUtem2</t>
        </r>
      </text>
    </comment>
    <comment ref="AN4" authorId="0" shapeId="0">
      <text>
        <r>
          <rPr>
            <sz val="11"/>
            <rFont val="Calibri"/>
            <family val="2"/>
            <charset val="238"/>
          </rPr>
          <t>IV_F:OnkormanyzatiUtem2</t>
        </r>
      </text>
    </comment>
    <comment ref="AO4" authorId="0" shapeId="0">
      <text>
        <r>
          <rPr>
            <sz val="11"/>
            <rFont val="Calibri"/>
            <family val="2"/>
            <charset val="238"/>
          </rPr>
          <t>IV_F:EUUtem2</t>
        </r>
      </text>
    </comment>
    <comment ref="AP4" authorId="0" shapeId="0">
      <text>
        <r>
          <rPr>
            <sz val="11"/>
            <rFont val="Calibri"/>
            <family val="2"/>
            <charset val="238"/>
          </rPr>
          <t>IV_F:EgyebUtem2</t>
        </r>
      </text>
    </comment>
    <comment ref="AQ4" authorId="0" shapeId="0">
      <text>
        <r>
          <rPr>
            <sz val="11"/>
            <rFont val="Calibri"/>
            <family val="2"/>
            <charset val="238"/>
          </rPr>
          <t>IV_F:HitelKotvenyUtem2</t>
        </r>
      </text>
    </comment>
    <comment ref="AR4" authorId="0" shapeId="0">
      <text>
        <r>
          <rPr>
            <sz val="11"/>
            <rFont val="Calibri"/>
            <family val="2"/>
            <charset val="238"/>
          </rPr>
          <t>IV_F:OsszesenUtem2</t>
        </r>
      </text>
    </comment>
    <comment ref="AS4" authorId="0" shapeId="0">
      <text>
        <r>
          <rPr>
            <sz val="11"/>
            <rFont val="Calibri"/>
            <family val="2"/>
            <charset val="238"/>
          </rPr>
          <t>IV_F:ForrashianyUtem2</t>
        </r>
      </text>
    </comment>
    <comment ref="AV4" authorId="0" shapeId="0">
      <text>
        <r>
          <rPr>
            <sz val="11"/>
            <rFont val="Calibri"/>
            <family val="2"/>
            <charset val="238"/>
          </rPr>
          <t>IV_F:Indokolas</t>
        </r>
      </text>
    </comment>
    <comment ref="AW4" authorId="0" shapeId="0">
      <text>
        <r>
          <rPr>
            <sz val="11"/>
            <rFont val="Calibri"/>
            <family val="2"/>
            <charset val="238"/>
          </rPr>
          <t>IV_F:Megjegyzes</t>
        </r>
      </text>
    </comment>
    <comment ref="AZ4" authorId="0" shapeId="0">
      <text>
        <r>
          <rPr>
            <sz val="11"/>
            <rFont val="Calibri"/>
            <family val="2"/>
            <charset val="238"/>
          </rPr>
          <t>IV_F:ISA</t>
        </r>
      </text>
    </comment>
    <comment ref="B5" authorId="0" shapeId="0">
      <text>
        <r>
          <rPr>
            <sz val="11"/>
            <rFont val="Calibri"/>
            <family val="2"/>
            <charset val="238"/>
          </rPr>
          <t>IV_F:FontossagiSorrent</t>
        </r>
      </text>
    </comment>
    <comment ref="C5" authorId="0" shapeId="0">
      <text>
        <r>
          <rPr>
            <sz val="11"/>
            <rFont val="Calibri"/>
            <family val="2"/>
            <charset val="238"/>
          </rPr>
          <t>IV_F:FeladatKategoria</t>
        </r>
      </text>
    </comment>
    <comment ref="D5" authorId="0" shapeId="0">
      <text>
        <r>
          <rPr>
            <sz val="11"/>
            <rFont val="Calibri"/>
            <family val="2"/>
            <charset val="238"/>
          </rPr>
          <t>IV_F:FeladatMegnevezes</t>
        </r>
      </text>
    </comment>
    <comment ref="E5" authorId="0" shapeId="0">
      <text>
        <r>
          <rPr>
            <sz val="11"/>
            <rFont val="Calibri"/>
            <family val="2"/>
            <charset val="238"/>
          </rPr>
          <t>IV_F:ElviEngedelySzam</t>
        </r>
      </text>
    </comment>
    <comment ref="F5" authorId="0" shapeId="0">
      <text>
        <r>
          <rPr>
            <sz val="11"/>
            <rFont val="Calibri"/>
            <family val="2"/>
            <charset val="238"/>
          </rPr>
          <t>IV_F:VKR_Kod</t>
        </r>
      </text>
    </comment>
    <comment ref="G5" authorId="0" shapeId="0">
      <text>
        <r>
          <rPr>
            <sz val="11"/>
            <rFont val="Calibri"/>
            <family val="2"/>
            <charset val="238"/>
          </rPr>
          <t>IV_F:VKR_Nev</t>
        </r>
      </text>
    </comment>
    <comment ref="H5" authorId="0" shapeId="0">
      <text>
        <r>
          <rPr>
            <sz val="11"/>
            <rFont val="Calibri"/>
            <family val="2"/>
            <charset val="238"/>
          </rPr>
          <t>IV_F:FeladatSorszam</t>
        </r>
      </text>
    </comment>
    <comment ref="I5" authorId="0" shapeId="0">
      <text>
        <r>
          <rPr>
            <sz val="11"/>
            <rFont val="Calibri"/>
            <family val="2"/>
            <charset val="238"/>
          </rPr>
          <t>IV_F:FeladatAzonosito</t>
        </r>
      </text>
    </comment>
    <comment ref="J5" authorId="0" shapeId="0">
      <text>
        <r>
          <rPr>
            <sz val="11"/>
            <rFont val="Calibri"/>
            <family val="2"/>
            <charset val="238"/>
          </rPr>
          <t>IV_F:EllatasiTerulet</t>
        </r>
      </text>
    </comment>
    <comment ref="K5" authorId="0" shapeId="0">
      <text>
        <r>
          <rPr>
            <sz val="11"/>
            <rFont val="Calibri"/>
            <family val="2"/>
            <charset val="238"/>
          </rPr>
          <t>IV_F:EllatasertFelelos</t>
        </r>
      </text>
    </comment>
    <comment ref="L5" authorId="0" shapeId="0">
      <text>
        <r>
          <rPr>
            <sz val="11"/>
            <rFont val="Calibri"/>
            <family val="2"/>
            <charset val="238"/>
          </rPr>
          <t>IV_F:TervezettNettoKoltseg</t>
        </r>
      </text>
    </comment>
    <comment ref="M5" authorId="0" shapeId="0">
      <text>
        <r>
          <rPr>
            <sz val="11"/>
            <rFont val="Calibri"/>
            <family val="2"/>
            <charset val="238"/>
          </rPr>
          <t>IV_F:IdotartamKezdes</t>
        </r>
      </text>
    </comment>
    <comment ref="N5" authorId="0" shapeId="0">
      <text>
        <r>
          <rPr>
            <sz val="11"/>
            <rFont val="Calibri"/>
            <family val="2"/>
            <charset val="238"/>
          </rPr>
          <t>IV_F:IdotartamBefejezes</t>
        </r>
      </text>
    </comment>
    <comment ref="O5" authorId="0" shapeId="0">
      <text>
        <r>
          <rPr>
            <sz val="11"/>
            <rFont val="Calibri"/>
            <family val="2"/>
            <charset val="238"/>
          </rPr>
          <t>IV_F:NettoKoltsegUtem1</t>
        </r>
      </text>
    </comment>
    <comment ref="P5" authorId="0" shapeId="0">
      <text>
        <r>
          <rPr>
            <sz val="11"/>
            <rFont val="Calibri"/>
            <family val="2"/>
            <charset val="238"/>
          </rPr>
          <t>IV_F:NettoKoltsegUtem2</t>
        </r>
      </text>
    </comment>
    <comment ref="Q5" authorId="0" shapeId="0">
      <text>
        <r>
          <rPr>
            <sz val="11"/>
            <rFont val="Calibri"/>
            <family val="2"/>
            <charset val="238"/>
          </rPr>
          <t>IV_F:EM_Melleklet2_KTG</t>
        </r>
      </text>
    </comment>
    <comment ref="S5" authorId="0" shapeId="0">
      <text>
        <r>
          <rPr>
            <sz val="11"/>
            <rFont val="Calibri"/>
            <family val="2"/>
            <charset val="238"/>
          </rPr>
          <t>IV_F:HDUtem1</t>
        </r>
      </text>
    </comment>
    <comment ref="T5" authorId="0" shapeId="0">
      <text>
        <r>
          <rPr>
            <sz val="11"/>
            <rFont val="Calibri"/>
            <family val="2"/>
            <charset val="238"/>
          </rPr>
          <t>IV_F:ECSUtem1</t>
        </r>
      </text>
    </comment>
    <comment ref="U5" authorId="0" shapeId="0">
      <text>
        <r>
          <rPr>
            <sz val="11"/>
            <rFont val="Calibri"/>
            <family val="2"/>
            <charset val="238"/>
          </rPr>
          <t>IV_F:KFHUtem1</t>
        </r>
      </text>
    </comment>
    <comment ref="V5" authorId="0" shapeId="0">
      <text>
        <r>
          <rPr>
            <sz val="11"/>
            <rFont val="Calibri"/>
            <family val="2"/>
            <charset val="238"/>
          </rPr>
          <t>IV_F:Egyeb_SajatUtem1</t>
        </r>
      </text>
    </comment>
    <comment ref="W5" authorId="0" shapeId="0">
      <text>
        <r>
          <rPr>
            <sz val="11"/>
            <rFont val="Calibri"/>
            <family val="2"/>
            <charset val="238"/>
          </rPr>
          <t>IV_F:DijUtem1</t>
        </r>
      </text>
    </comment>
    <comment ref="X5" authorId="0" shapeId="0">
      <text>
        <r>
          <rPr>
            <sz val="11"/>
            <rFont val="Calibri"/>
            <family val="2"/>
            <charset val="238"/>
          </rPr>
          <t>IV_F:EM_Melleklet1_Utem1</t>
        </r>
      </text>
    </comment>
    <comment ref="Y5" authorId="0" shapeId="0">
      <text>
        <r>
          <rPr>
            <sz val="11"/>
            <rFont val="Calibri"/>
            <family val="2"/>
            <charset val="238"/>
          </rPr>
          <t>IV_F:EgyebAllamiUtem1</t>
        </r>
      </text>
    </comment>
    <comment ref="Z5" authorId="0" shapeId="0">
      <text>
        <r>
          <rPr>
            <sz val="11"/>
            <rFont val="Calibri"/>
            <family val="2"/>
            <charset val="238"/>
          </rPr>
          <t>IV_F:OnkormanyzatiUtem1</t>
        </r>
      </text>
    </comment>
    <comment ref="AA5" authorId="0" shapeId="0">
      <text>
        <r>
          <rPr>
            <sz val="11"/>
            <rFont val="Calibri"/>
            <family val="2"/>
            <charset val="238"/>
          </rPr>
          <t>IV_F:EUUtem1</t>
        </r>
      </text>
    </comment>
    <comment ref="AB5" authorId="0" shapeId="0">
      <text>
        <r>
          <rPr>
            <sz val="11"/>
            <rFont val="Calibri"/>
            <family val="2"/>
            <charset val="238"/>
          </rPr>
          <t>IV_F:EgyebUtem1</t>
        </r>
      </text>
    </comment>
    <comment ref="AC5" authorId="0" shapeId="0">
      <text>
        <r>
          <rPr>
            <sz val="11"/>
            <rFont val="Calibri"/>
            <family val="2"/>
            <charset val="238"/>
          </rPr>
          <t>IV_F:HitelKotvenyUtem1</t>
        </r>
      </text>
    </comment>
    <comment ref="AD5" authorId="0" shapeId="0">
      <text>
        <r>
          <rPr>
            <sz val="11"/>
            <rFont val="Calibri"/>
            <family val="2"/>
            <charset val="238"/>
          </rPr>
          <t>IV_F:OsszesenUtem1</t>
        </r>
      </text>
    </comment>
    <comment ref="AG5" authorId="0" shapeId="0">
      <text>
        <r>
          <rPr>
            <sz val="11"/>
            <rFont val="Calibri"/>
            <family val="2"/>
            <charset val="238"/>
          </rPr>
          <t>IV_F:HDUtem2</t>
        </r>
      </text>
    </comment>
    <comment ref="AH5" authorId="0" shapeId="0">
      <text>
        <r>
          <rPr>
            <sz val="11"/>
            <rFont val="Calibri"/>
            <family val="2"/>
            <charset val="238"/>
          </rPr>
          <t>IV_F:ECSUtem2</t>
        </r>
      </text>
    </comment>
    <comment ref="AI5" authorId="0" shapeId="0">
      <text>
        <r>
          <rPr>
            <sz val="11"/>
            <rFont val="Calibri"/>
            <family val="2"/>
            <charset val="238"/>
          </rPr>
          <t>IV_F:KFHUtem2</t>
        </r>
      </text>
    </comment>
    <comment ref="AJ5" authorId="0" shapeId="0">
      <text>
        <r>
          <rPr>
            <sz val="11"/>
            <rFont val="Calibri"/>
            <family val="2"/>
            <charset val="238"/>
          </rPr>
          <t>IV_F:Egyeb_SajatUtem2</t>
        </r>
      </text>
    </comment>
    <comment ref="AK5" authorId="0" shapeId="0">
      <text>
        <r>
          <rPr>
            <sz val="11"/>
            <rFont val="Calibri"/>
            <family val="2"/>
            <charset val="238"/>
          </rPr>
          <t>IV_F:DijUtem2</t>
        </r>
      </text>
    </comment>
    <comment ref="AL5" authorId="0" shapeId="0">
      <text>
        <r>
          <rPr>
            <sz val="11"/>
            <rFont val="Calibri"/>
            <family val="2"/>
            <charset val="238"/>
          </rPr>
          <t>IV_F:EM_Melleklet1_Utem2</t>
        </r>
      </text>
    </comment>
    <comment ref="AM5" authorId="0" shapeId="0">
      <text>
        <r>
          <rPr>
            <sz val="11"/>
            <rFont val="Calibri"/>
            <family val="2"/>
            <charset val="238"/>
          </rPr>
          <t>IV_F:EgyebAllamiUtem2</t>
        </r>
      </text>
    </comment>
    <comment ref="AN5" authorId="0" shapeId="0">
      <text>
        <r>
          <rPr>
            <sz val="11"/>
            <rFont val="Calibri"/>
            <family val="2"/>
            <charset val="238"/>
          </rPr>
          <t>IV_F:OnkormanyzatiUtem2</t>
        </r>
      </text>
    </comment>
    <comment ref="AO5" authorId="0" shapeId="0">
      <text>
        <r>
          <rPr>
            <sz val="11"/>
            <rFont val="Calibri"/>
            <family val="2"/>
            <charset val="238"/>
          </rPr>
          <t>IV_F:EUUtem2</t>
        </r>
      </text>
    </comment>
    <comment ref="AP5" authorId="0" shapeId="0">
      <text>
        <r>
          <rPr>
            <sz val="11"/>
            <rFont val="Calibri"/>
            <family val="2"/>
            <charset val="238"/>
          </rPr>
          <t>IV_F:EgyebUtem2</t>
        </r>
      </text>
    </comment>
    <comment ref="AQ5" authorId="0" shapeId="0">
      <text>
        <r>
          <rPr>
            <sz val="11"/>
            <rFont val="Calibri"/>
            <family val="2"/>
            <charset val="238"/>
          </rPr>
          <t>IV_F:HitelKotvenyUtem2</t>
        </r>
      </text>
    </comment>
    <comment ref="AR5" authorId="0" shapeId="0">
      <text>
        <r>
          <rPr>
            <sz val="11"/>
            <rFont val="Calibri"/>
            <family val="2"/>
            <charset val="238"/>
          </rPr>
          <t>IV_F:OsszesenUtem2</t>
        </r>
      </text>
    </comment>
    <comment ref="AS5" authorId="0" shapeId="0">
      <text>
        <r>
          <rPr>
            <sz val="11"/>
            <rFont val="Calibri"/>
            <family val="2"/>
            <charset val="238"/>
          </rPr>
          <t>IV_F:ForrashianyUtem2</t>
        </r>
      </text>
    </comment>
    <comment ref="AV5" authorId="0" shapeId="0">
      <text>
        <r>
          <rPr>
            <sz val="11"/>
            <rFont val="Calibri"/>
            <family val="2"/>
            <charset val="238"/>
          </rPr>
          <t>IV_F:Indokolas</t>
        </r>
      </text>
    </comment>
    <comment ref="AW5" authorId="0" shapeId="0">
      <text>
        <r>
          <rPr>
            <sz val="11"/>
            <rFont val="Calibri"/>
            <family val="2"/>
            <charset val="238"/>
          </rPr>
          <t>IV_F:Megjegyzes</t>
        </r>
      </text>
    </comment>
    <comment ref="AZ5" authorId="0" shapeId="0">
      <text>
        <r>
          <rPr>
            <sz val="11"/>
            <rFont val="Calibri"/>
            <family val="2"/>
            <charset val="238"/>
          </rPr>
          <t>IV_F:ISA</t>
        </r>
      </text>
    </comment>
    <comment ref="B6" authorId="0" shapeId="0">
      <text>
        <r>
          <rPr>
            <sz val="11"/>
            <rFont val="Calibri"/>
            <family val="2"/>
            <charset val="238"/>
          </rPr>
          <t>IV_F:FontossagiSorrent</t>
        </r>
      </text>
    </comment>
    <comment ref="C6" authorId="0" shapeId="0">
      <text>
        <r>
          <rPr>
            <sz val="11"/>
            <rFont val="Calibri"/>
            <family val="2"/>
            <charset val="238"/>
          </rPr>
          <t>IV_F:FeladatKategoria</t>
        </r>
      </text>
    </comment>
    <comment ref="D6" authorId="0" shapeId="0">
      <text>
        <r>
          <rPr>
            <sz val="11"/>
            <rFont val="Calibri"/>
            <family val="2"/>
            <charset val="238"/>
          </rPr>
          <t>IV_F:FeladatMegnevezes</t>
        </r>
      </text>
    </comment>
    <comment ref="E6" authorId="0" shapeId="0">
      <text>
        <r>
          <rPr>
            <sz val="11"/>
            <rFont val="Calibri"/>
            <family val="2"/>
            <charset val="238"/>
          </rPr>
          <t>IV_F:ElviEngedelySzam</t>
        </r>
      </text>
    </comment>
    <comment ref="F6" authorId="0" shapeId="0">
      <text>
        <r>
          <rPr>
            <sz val="11"/>
            <rFont val="Calibri"/>
            <family val="2"/>
            <charset val="238"/>
          </rPr>
          <t>IV_F:VKR_Kod</t>
        </r>
      </text>
    </comment>
    <comment ref="G6" authorId="0" shapeId="0">
      <text>
        <r>
          <rPr>
            <sz val="11"/>
            <rFont val="Calibri"/>
            <family val="2"/>
            <charset val="238"/>
          </rPr>
          <t>IV_F:VKR_Nev</t>
        </r>
      </text>
    </comment>
    <comment ref="H6" authorId="0" shapeId="0">
      <text>
        <r>
          <rPr>
            <sz val="11"/>
            <rFont val="Calibri"/>
            <family val="2"/>
            <charset val="238"/>
          </rPr>
          <t>IV_F:FeladatSorszam</t>
        </r>
      </text>
    </comment>
    <comment ref="I6" authorId="0" shapeId="0">
      <text>
        <r>
          <rPr>
            <sz val="11"/>
            <rFont val="Calibri"/>
            <family val="2"/>
            <charset val="238"/>
          </rPr>
          <t>IV_F:FeladatAzonosito</t>
        </r>
      </text>
    </comment>
    <comment ref="J6" authorId="0" shapeId="0">
      <text>
        <r>
          <rPr>
            <sz val="11"/>
            <rFont val="Calibri"/>
            <family val="2"/>
            <charset val="238"/>
          </rPr>
          <t>IV_F:EllatasiTerulet</t>
        </r>
      </text>
    </comment>
    <comment ref="K6" authorId="0" shapeId="0">
      <text>
        <r>
          <rPr>
            <sz val="11"/>
            <rFont val="Calibri"/>
            <family val="2"/>
            <charset val="238"/>
          </rPr>
          <t>IV_F:EllatasertFelelos</t>
        </r>
      </text>
    </comment>
    <comment ref="L6" authorId="0" shapeId="0">
      <text>
        <r>
          <rPr>
            <sz val="11"/>
            <rFont val="Calibri"/>
            <family val="2"/>
            <charset val="238"/>
          </rPr>
          <t>IV_F:TervezettNettoKoltseg</t>
        </r>
      </text>
    </comment>
    <comment ref="M6" authorId="0" shapeId="0">
      <text>
        <r>
          <rPr>
            <sz val="11"/>
            <rFont val="Calibri"/>
            <family val="2"/>
            <charset val="238"/>
          </rPr>
          <t>IV_F:IdotartamKezdes</t>
        </r>
      </text>
    </comment>
    <comment ref="N6" authorId="0" shapeId="0">
      <text>
        <r>
          <rPr>
            <sz val="11"/>
            <rFont val="Calibri"/>
            <family val="2"/>
            <charset val="238"/>
          </rPr>
          <t>IV_F:IdotartamBefejezes</t>
        </r>
      </text>
    </comment>
    <comment ref="O6" authorId="0" shapeId="0">
      <text>
        <r>
          <rPr>
            <sz val="11"/>
            <rFont val="Calibri"/>
            <family val="2"/>
            <charset val="238"/>
          </rPr>
          <t>IV_F:NettoKoltsegUtem1</t>
        </r>
      </text>
    </comment>
    <comment ref="P6" authorId="0" shapeId="0">
      <text>
        <r>
          <rPr>
            <sz val="11"/>
            <rFont val="Calibri"/>
            <family val="2"/>
            <charset val="238"/>
          </rPr>
          <t>IV_F:NettoKoltsegUtem2</t>
        </r>
      </text>
    </comment>
    <comment ref="Q6" authorId="0" shapeId="0">
      <text>
        <r>
          <rPr>
            <sz val="11"/>
            <rFont val="Calibri"/>
            <family val="2"/>
            <charset val="238"/>
          </rPr>
          <t>IV_F:EM_Melleklet2_KTG</t>
        </r>
      </text>
    </comment>
    <comment ref="S6" authorId="0" shapeId="0">
      <text>
        <r>
          <rPr>
            <sz val="11"/>
            <rFont val="Calibri"/>
            <family val="2"/>
            <charset val="238"/>
          </rPr>
          <t>IV_F:HDUtem1</t>
        </r>
      </text>
    </comment>
    <comment ref="T6" authorId="0" shapeId="0">
      <text>
        <r>
          <rPr>
            <sz val="11"/>
            <rFont val="Calibri"/>
            <family val="2"/>
            <charset val="238"/>
          </rPr>
          <t>IV_F:ECSUtem1</t>
        </r>
      </text>
    </comment>
    <comment ref="U6" authorId="0" shapeId="0">
      <text>
        <r>
          <rPr>
            <sz val="11"/>
            <rFont val="Calibri"/>
            <family val="2"/>
            <charset val="238"/>
          </rPr>
          <t>IV_F:KFHUtem1</t>
        </r>
      </text>
    </comment>
    <comment ref="V6" authorId="0" shapeId="0">
      <text>
        <r>
          <rPr>
            <sz val="11"/>
            <rFont val="Calibri"/>
            <family val="2"/>
            <charset val="238"/>
          </rPr>
          <t>IV_F:Egyeb_SajatUtem1</t>
        </r>
      </text>
    </comment>
    <comment ref="W6" authorId="0" shapeId="0">
      <text>
        <r>
          <rPr>
            <sz val="11"/>
            <rFont val="Calibri"/>
            <family val="2"/>
            <charset val="238"/>
          </rPr>
          <t>IV_F:DijUtem1</t>
        </r>
      </text>
    </comment>
    <comment ref="X6" authorId="0" shapeId="0">
      <text>
        <r>
          <rPr>
            <sz val="11"/>
            <rFont val="Calibri"/>
            <family val="2"/>
            <charset val="238"/>
          </rPr>
          <t>IV_F:EM_Melleklet1_Utem1</t>
        </r>
      </text>
    </comment>
    <comment ref="Y6" authorId="0" shapeId="0">
      <text>
        <r>
          <rPr>
            <sz val="11"/>
            <rFont val="Calibri"/>
            <family val="2"/>
            <charset val="238"/>
          </rPr>
          <t>IV_F:EgyebAllamiUtem1</t>
        </r>
      </text>
    </comment>
    <comment ref="Z6" authorId="0" shapeId="0">
      <text>
        <r>
          <rPr>
            <sz val="11"/>
            <rFont val="Calibri"/>
            <family val="2"/>
            <charset val="238"/>
          </rPr>
          <t>IV_F:OnkormanyzatiUtem1</t>
        </r>
      </text>
    </comment>
    <comment ref="AA6" authorId="0" shapeId="0">
      <text>
        <r>
          <rPr>
            <sz val="11"/>
            <rFont val="Calibri"/>
            <family val="2"/>
            <charset val="238"/>
          </rPr>
          <t>IV_F:EUUtem1</t>
        </r>
      </text>
    </comment>
    <comment ref="AB6" authorId="0" shapeId="0">
      <text>
        <r>
          <rPr>
            <sz val="11"/>
            <rFont val="Calibri"/>
            <family val="2"/>
            <charset val="238"/>
          </rPr>
          <t>IV_F:EgyebUtem1</t>
        </r>
      </text>
    </comment>
    <comment ref="AC6" authorId="0" shapeId="0">
      <text>
        <r>
          <rPr>
            <sz val="11"/>
            <rFont val="Calibri"/>
            <family val="2"/>
            <charset val="238"/>
          </rPr>
          <t>IV_F:HitelKotvenyUtem1</t>
        </r>
      </text>
    </comment>
    <comment ref="AD6" authorId="0" shapeId="0">
      <text>
        <r>
          <rPr>
            <sz val="11"/>
            <rFont val="Calibri"/>
            <family val="2"/>
            <charset val="238"/>
          </rPr>
          <t>IV_F:OsszesenUtem1</t>
        </r>
      </text>
    </comment>
    <comment ref="AG6" authorId="0" shapeId="0">
      <text>
        <r>
          <rPr>
            <sz val="11"/>
            <rFont val="Calibri"/>
            <family val="2"/>
            <charset val="238"/>
          </rPr>
          <t>IV_F:HDUtem2</t>
        </r>
      </text>
    </comment>
    <comment ref="AH6" authorId="0" shapeId="0">
      <text>
        <r>
          <rPr>
            <sz val="11"/>
            <rFont val="Calibri"/>
            <family val="2"/>
            <charset val="238"/>
          </rPr>
          <t>IV_F:ECSUtem2</t>
        </r>
      </text>
    </comment>
    <comment ref="AI6" authorId="0" shapeId="0">
      <text>
        <r>
          <rPr>
            <sz val="11"/>
            <rFont val="Calibri"/>
            <family val="2"/>
            <charset val="238"/>
          </rPr>
          <t>IV_F:KFHUtem2</t>
        </r>
      </text>
    </comment>
    <comment ref="AJ6" authorId="0" shapeId="0">
      <text>
        <r>
          <rPr>
            <sz val="11"/>
            <rFont val="Calibri"/>
            <family val="2"/>
            <charset val="238"/>
          </rPr>
          <t>IV_F:Egyeb_SajatUtem2</t>
        </r>
      </text>
    </comment>
    <comment ref="AK6" authorId="0" shapeId="0">
      <text>
        <r>
          <rPr>
            <sz val="11"/>
            <rFont val="Calibri"/>
            <family val="2"/>
            <charset val="238"/>
          </rPr>
          <t>IV_F:DijUtem2</t>
        </r>
      </text>
    </comment>
    <comment ref="AL6" authorId="0" shapeId="0">
      <text>
        <r>
          <rPr>
            <sz val="11"/>
            <rFont val="Calibri"/>
            <family val="2"/>
            <charset val="238"/>
          </rPr>
          <t>IV_F:EM_Melleklet1_Utem2</t>
        </r>
      </text>
    </comment>
    <comment ref="AM6" authorId="0" shapeId="0">
      <text>
        <r>
          <rPr>
            <sz val="11"/>
            <rFont val="Calibri"/>
            <family val="2"/>
            <charset val="238"/>
          </rPr>
          <t>IV_F:EgyebAllamiUtem2</t>
        </r>
      </text>
    </comment>
    <comment ref="AN6" authorId="0" shapeId="0">
      <text>
        <r>
          <rPr>
            <sz val="11"/>
            <rFont val="Calibri"/>
            <family val="2"/>
            <charset val="238"/>
          </rPr>
          <t>IV_F:OnkormanyzatiUtem2</t>
        </r>
      </text>
    </comment>
    <comment ref="AO6" authorId="0" shapeId="0">
      <text>
        <r>
          <rPr>
            <sz val="11"/>
            <rFont val="Calibri"/>
            <family val="2"/>
            <charset val="238"/>
          </rPr>
          <t>IV_F:EUUtem2</t>
        </r>
      </text>
    </comment>
    <comment ref="AP6" authorId="0" shapeId="0">
      <text>
        <r>
          <rPr>
            <sz val="11"/>
            <rFont val="Calibri"/>
            <family val="2"/>
            <charset val="238"/>
          </rPr>
          <t>IV_F:EgyebUtem2</t>
        </r>
      </text>
    </comment>
    <comment ref="AQ6" authorId="0" shapeId="0">
      <text>
        <r>
          <rPr>
            <sz val="11"/>
            <rFont val="Calibri"/>
            <family val="2"/>
            <charset val="238"/>
          </rPr>
          <t>IV_F:HitelKotvenyUtem2</t>
        </r>
      </text>
    </comment>
    <comment ref="AR6" authorId="0" shapeId="0">
      <text>
        <r>
          <rPr>
            <sz val="11"/>
            <rFont val="Calibri"/>
            <family val="2"/>
            <charset val="238"/>
          </rPr>
          <t>IV_F:OsszesenUtem2</t>
        </r>
      </text>
    </comment>
    <comment ref="AS6" authorId="0" shapeId="0">
      <text>
        <r>
          <rPr>
            <sz val="11"/>
            <rFont val="Calibri"/>
            <family val="2"/>
            <charset val="238"/>
          </rPr>
          <t>IV_F:ForrashianyUtem2</t>
        </r>
      </text>
    </comment>
    <comment ref="AV6" authorId="0" shapeId="0">
      <text>
        <r>
          <rPr>
            <sz val="11"/>
            <rFont val="Calibri"/>
            <family val="2"/>
            <charset val="238"/>
          </rPr>
          <t>IV_F:Indokolas</t>
        </r>
      </text>
    </comment>
    <comment ref="AW6" authorId="0" shapeId="0">
      <text>
        <r>
          <rPr>
            <sz val="11"/>
            <rFont val="Calibri"/>
            <family val="2"/>
            <charset val="238"/>
          </rPr>
          <t>IV_F:Megjegyzes</t>
        </r>
      </text>
    </comment>
    <comment ref="AZ6" authorId="0" shapeId="0">
      <text>
        <r>
          <rPr>
            <sz val="11"/>
            <rFont val="Calibri"/>
            <family val="2"/>
            <charset val="238"/>
          </rPr>
          <t>IV_F:ISA</t>
        </r>
      </text>
    </comment>
    <comment ref="B7" authorId="0" shapeId="0">
      <text>
        <r>
          <rPr>
            <sz val="11"/>
            <rFont val="Calibri"/>
            <family val="2"/>
            <charset val="238"/>
          </rPr>
          <t>IV_F:FontossagiSorrent</t>
        </r>
      </text>
    </comment>
    <comment ref="C7" authorId="0" shapeId="0">
      <text>
        <r>
          <rPr>
            <sz val="11"/>
            <rFont val="Calibri"/>
            <family val="2"/>
            <charset val="238"/>
          </rPr>
          <t>IV_F:FeladatKategoria</t>
        </r>
      </text>
    </comment>
    <comment ref="D7" authorId="0" shapeId="0">
      <text>
        <r>
          <rPr>
            <sz val="11"/>
            <rFont val="Calibri"/>
            <family val="2"/>
            <charset val="238"/>
          </rPr>
          <t>IV_F:FeladatMegnevezes</t>
        </r>
      </text>
    </comment>
    <comment ref="E7" authorId="0" shapeId="0">
      <text>
        <r>
          <rPr>
            <sz val="11"/>
            <rFont val="Calibri"/>
            <family val="2"/>
            <charset val="238"/>
          </rPr>
          <t>IV_F:ElviEngedelySzam</t>
        </r>
      </text>
    </comment>
    <comment ref="F7" authorId="0" shapeId="0">
      <text>
        <r>
          <rPr>
            <sz val="11"/>
            <rFont val="Calibri"/>
            <family val="2"/>
            <charset val="238"/>
          </rPr>
          <t>IV_F:VKR_Kod</t>
        </r>
      </text>
    </comment>
    <comment ref="G7" authorId="0" shapeId="0">
      <text>
        <r>
          <rPr>
            <sz val="11"/>
            <rFont val="Calibri"/>
            <family val="2"/>
            <charset val="238"/>
          </rPr>
          <t>IV_F:VKR_Nev</t>
        </r>
      </text>
    </comment>
    <comment ref="H7" authorId="0" shapeId="0">
      <text>
        <r>
          <rPr>
            <sz val="11"/>
            <rFont val="Calibri"/>
            <family val="2"/>
            <charset val="238"/>
          </rPr>
          <t>IV_F:FeladatSorszam</t>
        </r>
      </text>
    </comment>
    <comment ref="I7" authorId="0" shapeId="0">
      <text>
        <r>
          <rPr>
            <sz val="11"/>
            <rFont val="Calibri"/>
            <family val="2"/>
            <charset val="238"/>
          </rPr>
          <t>IV_F:FeladatAzonosito</t>
        </r>
      </text>
    </comment>
    <comment ref="J7" authorId="0" shapeId="0">
      <text>
        <r>
          <rPr>
            <sz val="11"/>
            <rFont val="Calibri"/>
            <family val="2"/>
            <charset val="238"/>
          </rPr>
          <t>IV_F:EllatasiTerulet</t>
        </r>
      </text>
    </comment>
    <comment ref="K7" authorId="0" shapeId="0">
      <text>
        <r>
          <rPr>
            <sz val="11"/>
            <rFont val="Calibri"/>
            <family val="2"/>
            <charset val="238"/>
          </rPr>
          <t>IV_F:EllatasertFelelos</t>
        </r>
      </text>
    </comment>
    <comment ref="L7" authorId="0" shapeId="0">
      <text>
        <r>
          <rPr>
            <sz val="11"/>
            <rFont val="Calibri"/>
            <family val="2"/>
            <charset val="238"/>
          </rPr>
          <t>IV_F:TervezettNettoKoltseg</t>
        </r>
      </text>
    </comment>
    <comment ref="M7" authorId="0" shapeId="0">
      <text>
        <r>
          <rPr>
            <sz val="11"/>
            <rFont val="Calibri"/>
            <family val="2"/>
            <charset val="238"/>
          </rPr>
          <t>IV_F:IdotartamKezdes</t>
        </r>
      </text>
    </comment>
    <comment ref="N7" authorId="0" shapeId="0">
      <text>
        <r>
          <rPr>
            <sz val="11"/>
            <rFont val="Calibri"/>
            <family val="2"/>
            <charset val="238"/>
          </rPr>
          <t>IV_F:IdotartamBefejezes</t>
        </r>
      </text>
    </comment>
    <comment ref="O7" authorId="0" shapeId="0">
      <text>
        <r>
          <rPr>
            <sz val="11"/>
            <rFont val="Calibri"/>
            <family val="2"/>
            <charset val="238"/>
          </rPr>
          <t>IV_F:NettoKoltsegUtem1</t>
        </r>
      </text>
    </comment>
    <comment ref="P7" authorId="0" shapeId="0">
      <text>
        <r>
          <rPr>
            <sz val="11"/>
            <rFont val="Calibri"/>
            <family val="2"/>
            <charset val="238"/>
          </rPr>
          <t>IV_F:NettoKoltsegUtem2</t>
        </r>
      </text>
    </comment>
    <comment ref="Q7" authorId="0" shapeId="0">
      <text>
        <r>
          <rPr>
            <sz val="11"/>
            <rFont val="Calibri"/>
            <family val="2"/>
            <charset val="238"/>
          </rPr>
          <t>IV_F:EM_Melleklet2_KTG</t>
        </r>
      </text>
    </comment>
    <comment ref="S7" authorId="0" shapeId="0">
      <text>
        <r>
          <rPr>
            <sz val="11"/>
            <rFont val="Calibri"/>
            <family val="2"/>
            <charset val="238"/>
          </rPr>
          <t>IV_F:HDUtem1</t>
        </r>
      </text>
    </comment>
    <comment ref="T7" authorId="0" shapeId="0">
      <text>
        <r>
          <rPr>
            <sz val="11"/>
            <rFont val="Calibri"/>
            <family val="2"/>
            <charset val="238"/>
          </rPr>
          <t>IV_F:ECSUtem1</t>
        </r>
      </text>
    </comment>
    <comment ref="U7" authorId="0" shapeId="0">
      <text>
        <r>
          <rPr>
            <sz val="11"/>
            <rFont val="Calibri"/>
            <family val="2"/>
            <charset val="238"/>
          </rPr>
          <t>IV_F:KFHUtem1</t>
        </r>
      </text>
    </comment>
    <comment ref="V7" authorId="0" shapeId="0">
      <text>
        <r>
          <rPr>
            <sz val="11"/>
            <rFont val="Calibri"/>
            <family val="2"/>
            <charset val="238"/>
          </rPr>
          <t>IV_F:Egyeb_SajatUtem1</t>
        </r>
      </text>
    </comment>
    <comment ref="W7" authorId="0" shapeId="0">
      <text>
        <r>
          <rPr>
            <sz val="11"/>
            <rFont val="Calibri"/>
            <family val="2"/>
            <charset val="238"/>
          </rPr>
          <t>IV_F:DijUtem1</t>
        </r>
      </text>
    </comment>
    <comment ref="X7" authorId="0" shapeId="0">
      <text>
        <r>
          <rPr>
            <sz val="11"/>
            <rFont val="Calibri"/>
            <family val="2"/>
            <charset val="238"/>
          </rPr>
          <t>IV_F:EM_Melleklet1_Utem1</t>
        </r>
      </text>
    </comment>
    <comment ref="Y7" authorId="0" shapeId="0">
      <text>
        <r>
          <rPr>
            <sz val="11"/>
            <rFont val="Calibri"/>
            <family val="2"/>
            <charset val="238"/>
          </rPr>
          <t>IV_F:EgyebAllamiUtem1</t>
        </r>
      </text>
    </comment>
    <comment ref="Z7" authorId="0" shapeId="0">
      <text>
        <r>
          <rPr>
            <sz val="11"/>
            <rFont val="Calibri"/>
            <family val="2"/>
            <charset val="238"/>
          </rPr>
          <t>IV_F:OnkormanyzatiUtem1</t>
        </r>
      </text>
    </comment>
    <comment ref="AA7" authorId="0" shapeId="0">
      <text>
        <r>
          <rPr>
            <sz val="11"/>
            <rFont val="Calibri"/>
            <family val="2"/>
            <charset val="238"/>
          </rPr>
          <t>IV_F:EUUtem1</t>
        </r>
      </text>
    </comment>
    <comment ref="AB7" authorId="0" shapeId="0">
      <text>
        <r>
          <rPr>
            <sz val="11"/>
            <rFont val="Calibri"/>
            <family val="2"/>
            <charset val="238"/>
          </rPr>
          <t>IV_F:EgyebUtem1</t>
        </r>
      </text>
    </comment>
    <comment ref="AC7" authorId="0" shapeId="0">
      <text>
        <r>
          <rPr>
            <sz val="11"/>
            <rFont val="Calibri"/>
            <family val="2"/>
            <charset val="238"/>
          </rPr>
          <t>IV_F:HitelKotvenyUtem1</t>
        </r>
      </text>
    </comment>
    <comment ref="AD7" authorId="0" shapeId="0">
      <text>
        <r>
          <rPr>
            <sz val="11"/>
            <rFont val="Calibri"/>
            <family val="2"/>
            <charset val="238"/>
          </rPr>
          <t>IV_F:OsszesenUtem1</t>
        </r>
      </text>
    </comment>
    <comment ref="AG7" authorId="0" shapeId="0">
      <text>
        <r>
          <rPr>
            <sz val="11"/>
            <rFont val="Calibri"/>
            <family val="2"/>
            <charset val="238"/>
          </rPr>
          <t>IV_F:HDUtem2</t>
        </r>
      </text>
    </comment>
    <comment ref="AH7" authorId="0" shapeId="0">
      <text>
        <r>
          <rPr>
            <sz val="11"/>
            <rFont val="Calibri"/>
            <family val="2"/>
            <charset val="238"/>
          </rPr>
          <t>IV_F:ECSUtem2</t>
        </r>
      </text>
    </comment>
    <comment ref="AI7" authorId="0" shapeId="0">
      <text>
        <r>
          <rPr>
            <sz val="11"/>
            <rFont val="Calibri"/>
            <family val="2"/>
            <charset val="238"/>
          </rPr>
          <t>IV_F:KFHUtem2</t>
        </r>
      </text>
    </comment>
    <comment ref="AJ7" authorId="0" shapeId="0">
      <text>
        <r>
          <rPr>
            <sz val="11"/>
            <rFont val="Calibri"/>
            <family val="2"/>
            <charset val="238"/>
          </rPr>
          <t>IV_F:Egyeb_SajatUtem2</t>
        </r>
      </text>
    </comment>
    <comment ref="AK7" authorId="0" shapeId="0">
      <text>
        <r>
          <rPr>
            <sz val="11"/>
            <rFont val="Calibri"/>
            <family val="2"/>
            <charset val="238"/>
          </rPr>
          <t>IV_F:DijUtem2</t>
        </r>
      </text>
    </comment>
    <comment ref="AL7" authorId="0" shapeId="0">
      <text>
        <r>
          <rPr>
            <sz val="11"/>
            <rFont val="Calibri"/>
            <family val="2"/>
            <charset val="238"/>
          </rPr>
          <t>IV_F:EM_Melleklet1_Utem2</t>
        </r>
      </text>
    </comment>
    <comment ref="AM7" authorId="0" shapeId="0">
      <text>
        <r>
          <rPr>
            <sz val="11"/>
            <rFont val="Calibri"/>
            <family val="2"/>
            <charset val="238"/>
          </rPr>
          <t>IV_F:EgyebAllamiUtem2</t>
        </r>
      </text>
    </comment>
    <comment ref="AN7" authorId="0" shapeId="0">
      <text>
        <r>
          <rPr>
            <sz val="11"/>
            <rFont val="Calibri"/>
            <family val="2"/>
            <charset val="238"/>
          </rPr>
          <t>IV_F:OnkormanyzatiUtem2</t>
        </r>
      </text>
    </comment>
    <comment ref="AO7" authorId="0" shapeId="0">
      <text>
        <r>
          <rPr>
            <sz val="11"/>
            <rFont val="Calibri"/>
            <family val="2"/>
            <charset val="238"/>
          </rPr>
          <t>IV_F:EUUtem2</t>
        </r>
      </text>
    </comment>
    <comment ref="AP7" authorId="0" shapeId="0">
      <text>
        <r>
          <rPr>
            <sz val="11"/>
            <rFont val="Calibri"/>
            <family val="2"/>
            <charset val="238"/>
          </rPr>
          <t>IV_F:EgyebUtem2</t>
        </r>
      </text>
    </comment>
    <comment ref="AQ7" authorId="0" shapeId="0">
      <text>
        <r>
          <rPr>
            <sz val="11"/>
            <rFont val="Calibri"/>
            <family val="2"/>
            <charset val="238"/>
          </rPr>
          <t>IV_F:HitelKotvenyUtem2</t>
        </r>
      </text>
    </comment>
    <comment ref="AR7" authorId="0" shapeId="0">
      <text>
        <r>
          <rPr>
            <sz val="11"/>
            <rFont val="Calibri"/>
            <family val="2"/>
            <charset val="238"/>
          </rPr>
          <t>IV_F:OsszesenUtem2</t>
        </r>
      </text>
    </comment>
    <comment ref="AS7" authorId="0" shapeId="0">
      <text>
        <r>
          <rPr>
            <sz val="11"/>
            <rFont val="Calibri"/>
            <family val="2"/>
            <charset val="238"/>
          </rPr>
          <t>IV_F:ForrashianyUtem2</t>
        </r>
      </text>
    </comment>
    <comment ref="AV7" authorId="0" shapeId="0">
      <text>
        <r>
          <rPr>
            <sz val="11"/>
            <rFont val="Calibri"/>
            <family val="2"/>
            <charset val="238"/>
          </rPr>
          <t>IV_F:Indokolas</t>
        </r>
      </text>
    </comment>
    <comment ref="AW7" authorId="0" shapeId="0">
      <text>
        <r>
          <rPr>
            <sz val="11"/>
            <rFont val="Calibri"/>
            <family val="2"/>
            <charset val="238"/>
          </rPr>
          <t>IV_F:Megjegyzes</t>
        </r>
      </text>
    </comment>
    <comment ref="AZ7" authorId="0" shapeId="0">
      <text>
        <r>
          <rPr>
            <sz val="11"/>
            <rFont val="Calibri"/>
            <family val="2"/>
            <charset val="238"/>
          </rPr>
          <t>IV_F:ISA</t>
        </r>
      </text>
    </comment>
    <comment ref="B8" authorId="0" shapeId="0">
      <text>
        <r>
          <rPr>
            <sz val="11"/>
            <rFont val="Calibri"/>
            <family val="2"/>
            <charset val="238"/>
          </rPr>
          <t>IV_F:FontossagiSorrent</t>
        </r>
      </text>
    </comment>
    <comment ref="C8" authorId="0" shapeId="0">
      <text>
        <r>
          <rPr>
            <sz val="11"/>
            <rFont val="Calibri"/>
            <family val="2"/>
            <charset val="238"/>
          </rPr>
          <t>IV_F:FeladatKategoria</t>
        </r>
      </text>
    </comment>
    <comment ref="D8" authorId="0" shapeId="0">
      <text>
        <r>
          <rPr>
            <sz val="11"/>
            <rFont val="Calibri"/>
            <family val="2"/>
            <charset val="238"/>
          </rPr>
          <t>IV_F:FeladatMegnevezes</t>
        </r>
      </text>
    </comment>
    <comment ref="E8" authorId="0" shapeId="0">
      <text>
        <r>
          <rPr>
            <sz val="11"/>
            <rFont val="Calibri"/>
            <family val="2"/>
            <charset val="238"/>
          </rPr>
          <t>IV_F:ElviEngedelySzam</t>
        </r>
      </text>
    </comment>
    <comment ref="F8" authorId="0" shapeId="0">
      <text>
        <r>
          <rPr>
            <sz val="11"/>
            <rFont val="Calibri"/>
            <family val="2"/>
            <charset val="238"/>
          </rPr>
          <t>IV_F:VKR_Kod</t>
        </r>
      </text>
    </comment>
    <comment ref="G8" authorId="0" shapeId="0">
      <text>
        <r>
          <rPr>
            <sz val="11"/>
            <rFont val="Calibri"/>
            <family val="2"/>
            <charset val="238"/>
          </rPr>
          <t>IV_F:VKR_Nev</t>
        </r>
      </text>
    </comment>
    <comment ref="H8" authorId="0" shapeId="0">
      <text>
        <r>
          <rPr>
            <sz val="11"/>
            <rFont val="Calibri"/>
            <family val="2"/>
            <charset val="238"/>
          </rPr>
          <t>IV_F:FeladatSorszam</t>
        </r>
      </text>
    </comment>
    <comment ref="I8" authorId="0" shapeId="0">
      <text>
        <r>
          <rPr>
            <sz val="11"/>
            <rFont val="Calibri"/>
            <family val="2"/>
            <charset val="238"/>
          </rPr>
          <t>IV_F:FeladatAzonosito</t>
        </r>
      </text>
    </comment>
    <comment ref="J8" authorId="0" shapeId="0">
      <text>
        <r>
          <rPr>
            <sz val="11"/>
            <rFont val="Calibri"/>
            <family val="2"/>
            <charset val="238"/>
          </rPr>
          <t>IV_F:EllatasiTerulet</t>
        </r>
      </text>
    </comment>
    <comment ref="K8" authorId="0" shapeId="0">
      <text>
        <r>
          <rPr>
            <sz val="11"/>
            <rFont val="Calibri"/>
            <family val="2"/>
            <charset val="238"/>
          </rPr>
          <t>IV_F:EllatasertFelelos</t>
        </r>
      </text>
    </comment>
    <comment ref="L8" authorId="0" shapeId="0">
      <text>
        <r>
          <rPr>
            <sz val="11"/>
            <rFont val="Calibri"/>
            <family val="2"/>
            <charset val="238"/>
          </rPr>
          <t>IV_F:TervezettNettoKoltseg</t>
        </r>
      </text>
    </comment>
    <comment ref="M8" authorId="0" shapeId="0">
      <text>
        <r>
          <rPr>
            <sz val="11"/>
            <rFont val="Calibri"/>
            <family val="2"/>
            <charset val="238"/>
          </rPr>
          <t>IV_F:IdotartamKezdes</t>
        </r>
      </text>
    </comment>
    <comment ref="N8" authorId="0" shapeId="0">
      <text>
        <r>
          <rPr>
            <sz val="11"/>
            <rFont val="Calibri"/>
            <family val="2"/>
            <charset val="238"/>
          </rPr>
          <t>IV_F:IdotartamBefejezes</t>
        </r>
      </text>
    </comment>
    <comment ref="O8" authorId="0" shapeId="0">
      <text>
        <r>
          <rPr>
            <sz val="11"/>
            <rFont val="Calibri"/>
            <family val="2"/>
            <charset val="238"/>
          </rPr>
          <t>IV_F:NettoKoltsegUtem1</t>
        </r>
      </text>
    </comment>
    <comment ref="P8" authorId="0" shapeId="0">
      <text>
        <r>
          <rPr>
            <sz val="11"/>
            <rFont val="Calibri"/>
            <family val="2"/>
            <charset val="238"/>
          </rPr>
          <t>IV_F:NettoKoltsegUtem2</t>
        </r>
      </text>
    </comment>
    <comment ref="Q8" authorId="0" shapeId="0">
      <text>
        <r>
          <rPr>
            <sz val="11"/>
            <rFont val="Calibri"/>
            <family val="2"/>
            <charset val="238"/>
          </rPr>
          <t>IV_F:EM_Melleklet2_KTG</t>
        </r>
      </text>
    </comment>
    <comment ref="S8" authorId="0" shapeId="0">
      <text>
        <r>
          <rPr>
            <sz val="11"/>
            <rFont val="Calibri"/>
            <family val="2"/>
            <charset val="238"/>
          </rPr>
          <t>IV_F:HDUtem1</t>
        </r>
      </text>
    </comment>
    <comment ref="T8" authorId="0" shapeId="0">
      <text>
        <r>
          <rPr>
            <sz val="11"/>
            <rFont val="Calibri"/>
            <family val="2"/>
            <charset val="238"/>
          </rPr>
          <t>IV_F:ECSUtem1</t>
        </r>
      </text>
    </comment>
    <comment ref="U8" authorId="0" shapeId="0">
      <text>
        <r>
          <rPr>
            <sz val="11"/>
            <rFont val="Calibri"/>
            <family val="2"/>
            <charset val="238"/>
          </rPr>
          <t>IV_F:KFHUtem1</t>
        </r>
      </text>
    </comment>
    <comment ref="V8" authorId="0" shapeId="0">
      <text>
        <r>
          <rPr>
            <sz val="11"/>
            <rFont val="Calibri"/>
            <family val="2"/>
            <charset val="238"/>
          </rPr>
          <t>IV_F:Egyeb_SajatUtem1</t>
        </r>
      </text>
    </comment>
    <comment ref="W8" authorId="0" shapeId="0">
      <text>
        <r>
          <rPr>
            <sz val="11"/>
            <rFont val="Calibri"/>
            <family val="2"/>
            <charset val="238"/>
          </rPr>
          <t>IV_F:DijUtem1</t>
        </r>
      </text>
    </comment>
    <comment ref="X8" authorId="0" shapeId="0">
      <text>
        <r>
          <rPr>
            <sz val="11"/>
            <rFont val="Calibri"/>
            <family val="2"/>
            <charset val="238"/>
          </rPr>
          <t>IV_F:EM_Melleklet1_Utem1</t>
        </r>
      </text>
    </comment>
    <comment ref="Y8" authorId="0" shapeId="0">
      <text>
        <r>
          <rPr>
            <sz val="11"/>
            <rFont val="Calibri"/>
            <family val="2"/>
            <charset val="238"/>
          </rPr>
          <t>IV_F:EgyebAllamiUtem1</t>
        </r>
      </text>
    </comment>
    <comment ref="Z8" authorId="0" shapeId="0">
      <text>
        <r>
          <rPr>
            <sz val="11"/>
            <rFont val="Calibri"/>
            <family val="2"/>
            <charset val="238"/>
          </rPr>
          <t>IV_F:OnkormanyzatiUtem1</t>
        </r>
      </text>
    </comment>
    <comment ref="AA8" authorId="0" shapeId="0">
      <text>
        <r>
          <rPr>
            <sz val="11"/>
            <rFont val="Calibri"/>
            <family val="2"/>
            <charset val="238"/>
          </rPr>
          <t>IV_F:EUUtem1</t>
        </r>
      </text>
    </comment>
    <comment ref="AB8" authorId="0" shapeId="0">
      <text>
        <r>
          <rPr>
            <sz val="11"/>
            <rFont val="Calibri"/>
            <family val="2"/>
            <charset val="238"/>
          </rPr>
          <t>IV_F:EgyebUtem1</t>
        </r>
      </text>
    </comment>
    <comment ref="AC8" authorId="0" shapeId="0">
      <text>
        <r>
          <rPr>
            <sz val="11"/>
            <rFont val="Calibri"/>
            <family val="2"/>
            <charset val="238"/>
          </rPr>
          <t>IV_F:HitelKotvenyUtem1</t>
        </r>
      </text>
    </comment>
    <comment ref="AD8" authorId="0" shapeId="0">
      <text>
        <r>
          <rPr>
            <sz val="11"/>
            <rFont val="Calibri"/>
            <family val="2"/>
            <charset val="238"/>
          </rPr>
          <t>IV_F:OsszesenUtem1</t>
        </r>
      </text>
    </comment>
    <comment ref="AG8" authorId="0" shapeId="0">
      <text>
        <r>
          <rPr>
            <sz val="11"/>
            <rFont val="Calibri"/>
            <family val="2"/>
            <charset val="238"/>
          </rPr>
          <t>IV_F:HDUtem2</t>
        </r>
      </text>
    </comment>
    <comment ref="AH8" authorId="0" shapeId="0">
      <text>
        <r>
          <rPr>
            <sz val="11"/>
            <rFont val="Calibri"/>
            <family val="2"/>
            <charset val="238"/>
          </rPr>
          <t>IV_F:ECSUtem2</t>
        </r>
      </text>
    </comment>
    <comment ref="AI8" authorId="0" shapeId="0">
      <text>
        <r>
          <rPr>
            <sz val="11"/>
            <rFont val="Calibri"/>
            <family val="2"/>
            <charset val="238"/>
          </rPr>
          <t>IV_F:KFHUtem2</t>
        </r>
      </text>
    </comment>
    <comment ref="AJ8" authorId="0" shapeId="0">
      <text>
        <r>
          <rPr>
            <sz val="11"/>
            <rFont val="Calibri"/>
            <family val="2"/>
            <charset val="238"/>
          </rPr>
          <t>IV_F:Egyeb_SajatUtem2</t>
        </r>
      </text>
    </comment>
    <comment ref="AK8" authorId="0" shapeId="0">
      <text>
        <r>
          <rPr>
            <sz val="11"/>
            <rFont val="Calibri"/>
            <family val="2"/>
            <charset val="238"/>
          </rPr>
          <t>IV_F:DijUtem2</t>
        </r>
      </text>
    </comment>
    <comment ref="AL8" authorId="0" shapeId="0">
      <text>
        <r>
          <rPr>
            <sz val="11"/>
            <rFont val="Calibri"/>
            <family val="2"/>
            <charset val="238"/>
          </rPr>
          <t>IV_F:EM_Melleklet1_Utem2</t>
        </r>
      </text>
    </comment>
    <comment ref="AM8" authorId="0" shapeId="0">
      <text>
        <r>
          <rPr>
            <sz val="11"/>
            <rFont val="Calibri"/>
            <family val="2"/>
            <charset val="238"/>
          </rPr>
          <t>IV_F:EgyebAllamiUtem2</t>
        </r>
      </text>
    </comment>
    <comment ref="AN8" authorId="0" shapeId="0">
      <text>
        <r>
          <rPr>
            <sz val="11"/>
            <rFont val="Calibri"/>
            <family val="2"/>
            <charset val="238"/>
          </rPr>
          <t>IV_F:OnkormanyzatiUtem2</t>
        </r>
      </text>
    </comment>
    <comment ref="AO8" authorId="0" shapeId="0">
      <text>
        <r>
          <rPr>
            <sz val="11"/>
            <rFont val="Calibri"/>
            <family val="2"/>
            <charset val="238"/>
          </rPr>
          <t>IV_F:EUUtem2</t>
        </r>
      </text>
    </comment>
    <comment ref="AP8" authorId="0" shapeId="0">
      <text>
        <r>
          <rPr>
            <sz val="11"/>
            <rFont val="Calibri"/>
            <family val="2"/>
            <charset val="238"/>
          </rPr>
          <t>IV_F:EgyebUtem2</t>
        </r>
      </text>
    </comment>
    <comment ref="AQ8" authorId="0" shapeId="0">
      <text>
        <r>
          <rPr>
            <sz val="11"/>
            <rFont val="Calibri"/>
            <family val="2"/>
            <charset val="238"/>
          </rPr>
          <t>IV_F:HitelKotvenyUtem2</t>
        </r>
      </text>
    </comment>
    <comment ref="AR8" authorId="0" shapeId="0">
      <text>
        <r>
          <rPr>
            <sz val="11"/>
            <rFont val="Calibri"/>
            <family val="2"/>
            <charset val="238"/>
          </rPr>
          <t>IV_F:OsszesenUtem2</t>
        </r>
      </text>
    </comment>
    <comment ref="AS8" authorId="0" shapeId="0">
      <text>
        <r>
          <rPr>
            <sz val="11"/>
            <rFont val="Calibri"/>
            <family val="2"/>
            <charset val="238"/>
          </rPr>
          <t>IV_F:ForrashianyUtem2</t>
        </r>
      </text>
    </comment>
    <comment ref="AV8" authorId="0" shapeId="0">
      <text>
        <r>
          <rPr>
            <sz val="11"/>
            <rFont val="Calibri"/>
            <family val="2"/>
            <charset val="238"/>
          </rPr>
          <t>IV_F:Indokolas</t>
        </r>
      </text>
    </comment>
    <comment ref="AW8" authorId="0" shapeId="0">
      <text>
        <r>
          <rPr>
            <sz val="11"/>
            <rFont val="Calibri"/>
            <family val="2"/>
            <charset val="238"/>
          </rPr>
          <t>IV_F:Megjegyzes</t>
        </r>
      </text>
    </comment>
    <comment ref="AZ8" authorId="0" shapeId="0">
      <text>
        <r>
          <rPr>
            <sz val="11"/>
            <rFont val="Calibri"/>
            <family val="2"/>
            <charset val="238"/>
          </rPr>
          <t>IV_F:ISA</t>
        </r>
      </text>
    </comment>
    <comment ref="B9" authorId="0" shapeId="0">
      <text>
        <r>
          <rPr>
            <sz val="11"/>
            <rFont val="Calibri"/>
            <family val="2"/>
            <charset val="238"/>
          </rPr>
          <t>IV_F:FontossagiSorrent</t>
        </r>
      </text>
    </comment>
    <comment ref="C9" authorId="0" shapeId="0">
      <text>
        <r>
          <rPr>
            <sz val="11"/>
            <rFont val="Calibri"/>
            <family val="2"/>
            <charset val="238"/>
          </rPr>
          <t>IV_F:FeladatKategoria</t>
        </r>
      </text>
    </comment>
    <comment ref="D9" authorId="0" shapeId="0">
      <text>
        <r>
          <rPr>
            <sz val="11"/>
            <rFont val="Calibri"/>
            <family val="2"/>
            <charset val="238"/>
          </rPr>
          <t>IV_F:FeladatMegnevezes</t>
        </r>
      </text>
    </comment>
    <comment ref="E9" authorId="0" shapeId="0">
      <text>
        <r>
          <rPr>
            <sz val="11"/>
            <rFont val="Calibri"/>
            <family val="2"/>
            <charset val="238"/>
          </rPr>
          <t>IV_F:ElviEngedelySzam</t>
        </r>
      </text>
    </comment>
    <comment ref="F9" authorId="0" shapeId="0">
      <text>
        <r>
          <rPr>
            <sz val="11"/>
            <rFont val="Calibri"/>
            <family val="2"/>
            <charset val="238"/>
          </rPr>
          <t>IV_F:VKR_Kod</t>
        </r>
      </text>
    </comment>
    <comment ref="G9" authorId="0" shapeId="0">
      <text>
        <r>
          <rPr>
            <sz val="11"/>
            <rFont val="Calibri"/>
            <family val="2"/>
            <charset val="238"/>
          </rPr>
          <t>IV_F:VKR_Nev</t>
        </r>
      </text>
    </comment>
    <comment ref="H9" authorId="0" shapeId="0">
      <text>
        <r>
          <rPr>
            <sz val="11"/>
            <rFont val="Calibri"/>
            <family val="2"/>
            <charset val="238"/>
          </rPr>
          <t>IV_F:FeladatSorszam</t>
        </r>
      </text>
    </comment>
    <comment ref="I9" authorId="0" shapeId="0">
      <text>
        <r>
          <rPr>
            <sz val="11"/>
            <rFont val="Calibri"/>
            <family val="2"/>
            <charset val="238"/>
          </rPr>
          <t>IV_F:FeladatAzonosito</t>
        </r>
      </text>
    </comment>
    <comment ref="J9" authorId="0" shapeId="0">
      <text>
        <r>
          <rPr>
            <sz val="11"/>
            <rFont val="Calibri"/>
            <family val="2"/>
            <charset val="238"/>
          </rPr>
          <t>IV_F:EllatasiTerulet</t>
        </r>
      </text>
    </comment>
    <comment ref="K9" authorId="0" shapeId="0">
      <text>
        <r>
          <rPr>
            <sz val="11"/>
            <rFont val="Calibri"/>
            <family val="2"/>
            <charset val="238"/>
          </rPr>
          <t>IV_F:EllatasertFelelos</t>
        </r>
      </text>
    </comment>
    <comment ref="L9" authorId="0" shapeId="0">
      <text>
        <r>
          <rPr>
            <sz val="11"/>
            <rFont val="Calibri"/>
            <family val="2"/>
            <charset val="238"/>
          </rPr>
          <t>IV_F:TervezettNettoKoltseg</t>
        </r>
      </text>
    </comment>
    <comment ref="M9" authorId="0" shapeId="0">
      <text>
        <r>
          <rPr>
            <sz val="11"/>
            <rFont val="Calibri"/>
            <family val="2"/>
            <charset val="238"/>
          </rPr>
          <t>IV_F:IdotartamKezdes</t>
        </r>
      </text>
    </comment>
    <comment ref="N9" authorId="0" shapeId="0">
      <text>
        <r>
          <rPr>
            <sz val="11"/>
            <rFont val="Calibri"/>
            <family val="2"/>
            <charset val="238"/>
          </rPr>
          <t>IV_F:IdotartamBefejezes</t>
        </r>
      </text>
    </comment>
    <comment ref="O9" authorId="0" shapeId="0">
      <text>
        <r>
          <rPr>
            <sz val="11"/>
            <rFont val="Calibri"/>
            <family val="2"/>
            <charset val="238"/>
          </rPr>
          <t>IV_F:NettoKoltsegUtem1</t>
        </r>
      </text>
    </comment>
    <comment ref="P9" authorId="0" shapeId="0">
      <text>
        <r>
          <rPr>
            <sz val="11"/>
            <rFont val="Calibri"/>
            <family val="2"/>
            <charset val="238"/>
          </rPr>
          <t>IV_F:NettoKoltsegUtem2</t>
        </r>
      </text>
    </comment>
    <comment ref="Q9" authorId="0" shapeId="0">
      <text>
        <r>
          <rPr>
            <sz val="11"/>
            <rFont val="Calibri"/>
            <family val="2"/>
            <charset val="238"/>
          </rPr>
          <t>IV_F:EM_Melleklet2_KTG</t>
        </r>
      </text>
    </comment>
    <comment ref="S9" authorId="0" shapeId="0">
      <text>
        <r>
          <rPr>
            <sz val="11"/>
            <rFont val="Calibri"/>
            <family val="2"/>
            <charset val="238"/>
          </rPr>
          <t>IV_F:HDUtem1</t>
        </r>
      </text>
    </comment>
    <comment ref="T9" authorId="0" shapeId="0">
      <text>
        <r>
          <rPr>
            <sz val="11"/>
            <rFont val="Calibri"/>
            <family val="2"/>
            <charset val="238"/>
          </rPr>
          <t>IV_F:ECSUtem1</t>
        </r>
      </text>
    </comment>
    <comment ref="U9" authorId="0" shapeId="0">
      <text>
        <r>
          <rPr>
            <sz val="11"/>
            <rFont val="Calibri"/>
            <family val="2"/>
            <charset val="238"/>
          </rPr>
          <t>IV_F:KFHUtem1</t>
        </r>
      </text>
    </comment>
    <comment ref="V9" authorId="0" shapeId="0">
      <text>
        <r>
          <rPr>
            <sz val="11"/>
            <rFont val="Calibri"/>
            <family val="2"/>
            <charset val="238"/>
          </rPr>
          <t>IV_F:Egyeb_SajatUtem1</t>
        </r>
      </text>
    </comment>
    <comment ref="W9" authorId="0" shapeId="0">
      <text>
        <r>
          <rPr>
            <sz val="11"/>
            <rFont val="Calibri"/>
            <family val="2"/>
            <charset val="238"/>
          </rPr>
          <t>IV_F:DijUtem1</t>
        </r>
      </text>
    </comment>
    <comment ref="X9" authorId="0" shapeId="0">
      <text>
        <r>
          <rPr>
            <sz val="11"/>
            <rFont val="Calibri"/>
            <family val="2"/>
            <charset val="238"/>
          </rPr>
          <t>IV_F:EM_Melleklet1_Utem1</t>
        </r>
      </text>
    </comment>
    <comment ref="Y9" authorId="0" shapeId="0">
      <text>
        <r>
          <rPr>
            <sz val="11"/>
            <rFont val="Calibri"/>
            <family val="2"/>
            <charset val="238"/>
          </rPr>
          <t>IV_F:EgyebAllamiUtem1</t>
        </r>
      </text>
    </comment>
    <comment ref="Z9" authorId="0" shapeId="0">
      <text>
        <r>
          <rPr>
            <sz val="11"/>
            <rFont val="Calibri"/>
            <family val="2"/>
            <charset val="238"/>
          </rPr>
          <t>IV_F:OnkormanyzatiUtem1</t>
        </r>
      </text>
    </comment>
    <comment ref="AA9" authorId="0" shapeId="0">
      <text>
        <r>
          <rPr>
            <sz val="11"/>
            <rFont val="Calibri"/>
            <family val="2"/>
            <charset val="238"/>
          </rPr>
          <t>IV_F:EUUtem1</t>
        </r>
      </text>
    </comment>
    <comment ref="AB9" authorId="0" shapeId="0">
      <text>
        <r>
          <rPr>
            <sz val="11"/>
            <rFont val="Calibri"/>
            <family val="2"/>
            <charset val="238"/>
          </rPr>
          <t>IV_F:EgyebUtem1</t>
        </r>
      </text>
    </comment>
    <comment ref="AC9" authorId="0" shapeId="0">
      <text>
        <r>
          <rPr>
            <sz val="11"/>
            <rFont val="Calibri"/>
            <family val="2"/>
            <charset val="238"/>
          </rPr>
          <t>IV_F:HitelKotvenyUtem1</t>
        </r>
      </text>
    </comment>
    <comment ref="AD9" authorId="0" shapeId="0">
      <text>
        <r>
          <rPr>
            <sz val="11"/>
            <rFont val="Calibri"/>
            <family val="2"/>
            <charset val="238"/>
          </rPr>
          <t>IV_F:OsszesenUtem1</t>
        </r>
      </text>
    </comment>
    <comment ref="AG9" authorId="0" shapeId="0">
      <text>
        <r>
          <rPr>
            <sz val="11"/>
            <rFont val="Calibri"/>
            <family val="2"/>
            <charset val="238"/>
          </rPr>
          <t>IV_F:HDUtem2</t>
        </r>
      </text>
    </comment>
    <comment ref="AH9" authorId="0" shapeId="0">
      <text>
        <r>
          <rPr>
            <sz val="11"/>
            <rFont val="Calibri"/>
            <family val="2"/>
            <charset val="238"/>
          </rPr>
          <t>IV_F:ECSUtem2</t>
        </r>
      </text>
    </comment>
    <comment ref="AI9" authorId="0" shapeId="0">
      <text>
        <r>
          <rPr>
            <sz val="11"/>
            <rFont val="Calibri"/>
            <family val="2"/>
            <charset val="238"/>
          </rPr>
          <t>IV_F:KFHUtem2</t>
        </r>
      </text>
    </comment>
    <comment ref="AJ9" authorId="0" shapeId="0">
      <text>
        <r>
          <rPr>
            <sz val="11"/>
            <rFont val="Calibri"/>
            <family val="2"/>
            <charset val="238"/>
          </rPr>
          <t>IV_F:Egyeb_SajatUtem2</t>
        </r>
      </text>
    </comment>
    <comment ref="AK9" authorId="0" shapeId="0">
      <text>
        <r>
          <rPr>
            <sz val="11"/>
            <rFont val="Calibri"/>
            <family val="2"/>
            <charset val="238"/>
          </rPr>
          <t>IV_F:DijUtem2</t>
        </r>
      </text>
    </comment>
    <comment ref="AL9" authorId="0" shapeId="0">
      <text>
        <r>
          <rPr>
            <sz val="11"/>
            <rFont val="Calibri"/>
            <family val="2"/>
            <charset val="238"/>
          </rPr>
          <t>IV_F:EM_Melleklet1_Utem2</t>
        </r>
      </text>
    </comment>
    <comment ref="AM9" authorId="0" shapeId="0">
      <text>
        <r>
          <rPr>
            <sz val="11"/>
            <rFont val="Calibri"/>
            <family val="2"/>
            <charset val="238"/>
          </rPr>
          <t>IV_F:EgyebAllamiUtem2</t>
        </r>
      </text>
    </comment>
    <comment ref="AN9" authorId="0" shapeId="0">
      <text>
        <r>
          <rPr>
            <sz val="11"/>
            <rFont val="Calibri"/>
            <family val="2"/>
            <charset val="238"/>
          </rPr>
          <t>IV_F:OnkormanyzatiUtem2</t>
        </r>
      </text>
    </comment>
    <comment ref="AO9" authorId="0" shapeId="0">
      <text>
        <r>
          <rPr>
            <sz val="11"/>
            <rFont val="Calibri"/>
            <family val="2"/>
            <charset val="238"/>
          </rPr>
          <t>IV_F:EUUtem2</t>
        </r>
      </text>
    </comment>
    <comment ref="AP9" authorId="0" shapeId="0">
      <text>
        <r>
          <rPr>
            <sz val="11"/>
            <rFont val="Calibri"/>
            <family val="2"/>
            <charset val="238"/>
          </rPr>
          <t>IV_F:EgyebUtem2</t>
        </r>
      </text>
    </comment>
    <comment ref="AQ9" authorId="0" shapeId="0">
      <text>
        <r>
          <rPr>
            <sz val="11"/>
            <rFont val="Calibri"/>
            <family val="2"/>
            <charset val="238"/>
          </rPr>
          <t>IV_F:HitelKotvenyUtem2</t>
        </r>
      </text>
    </comment>
    <comment ref="AR9" authorId="0" shapeId="0">
      <text>
        <r>
          <rPr>
            <sz val="11"/>
            <rFont val="Calibri"/>
            <family val="2"/>
            <charset val="238"/>
          </rPr>
          <t>IV_F:OsszesenUtem2</t>
        </r>
      </text>
    </comment>
    <comment ref="AS9" authorId="0" shapeId="0">
      <text>
        <r>
          <rPr>
            <sz val="11"/>
            <rFont val="Calibri"/>
            <family val="2"/>
            <charset val="238"/>
          </rPr>
          <t>IV_F:ForrashianyUtem2</t>
        </r>
      </text>
    </comment>
    <comment ref="AV9" authorId="0" shapeId="0">
      <text>
        <r>
          <rPr>
            <sz val="11"/>
            <rFont val="Calibri"/>
            <family val="2"/>
            <charset val="238"/>
          </rPr>
          <t>IV_F:Indokolas</t>
        </r>
      </text>
    </comment>
    <comment ref="AW9" authorId="0" shapeId="0">
      <text>
        <r>
          <rPr>
            <sz val="11"/>
            <rFont val="Calibri"/>
            <family val="2"/>
            <charset val="238"/>
          </rPr>
          <t>IV_F:Megjegyzes</t>
        </r>
      </text>
    </comment>
    <comment ref="AZ9" authorId="0" shapeId="0">
      <text>
        <r>
          <rPr>
            <sz val="11"/>
            <rFont val="Calibri"/>
            <family val="2"/>
            <charset val="238"/>
          </rPr>
          <t>IV_F:ISA</t>
        </r>
      </text>
    </comment>
    <comment ref="B10" authorId="0" shapeId="0">
      <text>
        <r>
          <rPr>
            <sz val="11"/>
            <rFont val="Calibri"/>
            <family val="2"/>
            <charset val="238"/>
          </rPr>
          <t>IV_F:FontossagiSorrent</t>
        </r>
      </text>
    </comment>
    <comment ref="C10" authorId="0" shapeId="0">
      <text>
        <r>
          <rPr>
            <sz val="11"/>
            <rFont val="Calibri"/>
            <family val="2"/>
            <charset val="238"/>
          </rPr>
          <t>IV_F:FeladatKategoria</t>
        </r>
      </text>
    </comment>
    <comment ref="D10" authorId="0" shapeId="0">
      <text>
        <r>
          <rPr>
            <sz val="11"/>
            <rFont val="Calibri"/>
            <family val="2"/>
            <charset val="238"/>
          </rPr>
          <t>IV_F:FeladatMegnevezes</t>
        </r>
      </text>
    </comment>
    <comment ref="E10" authorId="0" shapeId="0">
      <text>
        <r>
          <rPr>
            <sz val="11"/>
            <rFont val="Calibri"/>
            <family val="2"/>
            <charset val="238"/>
          </rPr>
          <t>IV_F:ElviEngedelySzam</t>
        </r>
      </text>
    </comment>
    <comment ref="F10" authorId="0" shapeId="0">
      <text>
        <r>
          <rPr>
            <sz val="11"/>
            <rFont val="Calibri"/>
            <family val="2"/>
            <charset val="238"/>
          </rPr>
          <t>IV_F:VKR_Kod</t>
        </r>
      </text>
    </comment>
    <comment ref="G10" authorId="0" shapeId="0">
      <text>
        <r>
          <rPr>
            <sz val="11"/>
            <rFont val="Calibri"/>
            <family val="2"/>
            <charset val="238"/>
          </rPr>
          <t>IV_F:VKR_Nev</t>
        </r>
      </text>
    </comment>
    <comment ref="H10" authorId="0" shapeId="0">
      <text>
        <r>
          <rPr>
            <sz val="11"/>
            <rFont val="Calibri"/>
            <family val="2"/>
            <charset val="238"/>
          </rPr>
          <t>IV_F:FeladatSorszam</t>
        </r>
      </text>
    </comment>
    <comment ref="I10" authorId="0" shapeId="0">
      <text>
        <r>
          <rPr>
            <sz val="11"/>
            <rFont val="Calibri"/>
            <family val="2"/>
            <charset val="238"/>
          </rPr>
          <t>IV_F:FeladatAzonosito</t>
        </r>
      </text>
    </comment>
    <comment ref="J10" authorId="0" shapeId="0">
      <text>
        <r>
          <rPr>
            <sz val="11"/>
            <rFont val="Calibri"/>
            <family val="2"/>
            <charset val="238"/>
          </rPr>
          <t>IV_F:EllatasiTerulet</t>
        </r>
      </text>
    </comment>
    <comment ref="K10" authorId="0" shapeId="0">
      <text>
        <r>
          <rPr>
            <sz val="11"/>
            <rFont val="Calibri"/>
            <family val="2"/>
            <charset val="238"/>
          </rPr>
          <t>IV_F:EllatasertFelelos</t>
        </r>
      </text>
    </comment>
    <comment ref="L10" authorId="0" shapeId="0">
      <text>
        <r>
          <rPr>
            <sz val="11"/>
            <rFont val="Calibri"/>
            <family val="2"/>
            <charset val="238"/>
          </rPr>
          <t>IV_F:TervezettNettoKoltseg</t>
        </r>
      </text>
    </comment>
    <comment ref="M10" authorId="0" shapeId="0">
      <text>
        <r>
          <rPr>
            <sz val="11"/>
            <rFont val="Calibri"/>
            <family val="2"/>
            <charset val="238"/>
          </rPr>
          <t>IV_F:IdotartamKezdes</t>
        </r>
      </text>
    </comment>
    <comment ref="N10" authorId="0" shapeId="0">
      <text>
        <r>
          <rPr>
            <sz val="11"/>
            <rFont val="Calibri"/>
            <family val="2"/>
            <charset val="238"/>
          </rPr>
          <t>IV_F:IdotartamBefejezes</t>
        </r>
      </text>
    </comment>
    <comment ref="O10" authorId="0" shapeId="0">
      <text>
        <r>
          <rPr>
            <sz val="11"/>
            <rFont val="Calibri"/>
            <family val="2"/>
            <charset val="238"/>
          </rPr>
          <t>IV_F:NettoKoltsegUtem1</t>
        </r>
      </text>
    </comment>
    <comment ref="P10" authorId="0" shapeId="0">
      <text>
        <r>
          <rPr>
            <sz val="11"/>
            <rFont val="Calibri"/>
            <family val="2"/>
            <charset val="238"/>
          </rPr>
          <t>IV_F:NettoKoltsegUtem2</t>
        </r>
      </text>
    </comment>
    <comment ref="Q10" authorId="0" shapeId="0">
      <text>
        <r>
          <rPr>
            <sz val="11"/>
            <rFont val="Calibri"/>
            <family val="2"/>
            <charset val="238"/>
          </rPr>
          <t>IV_F:EM_Melleklet2_KTG</t>
        </r>
      </text>
    </comment>
    <comment ref="S10" authorId="0" shapeId="0">
      <text>
        <r>
          <rPr>
            <sz val="11"/>
            <rFont val="Calibri"/>
            <family val="2"/>
            <charset val="238"/>
          </rPr>
          <t>IV_F:HDUtem1</t>
        </r>
      </text>
    </comment>
    <comment ref="T10" authorId="0" shapeId="0">
      <text>
        <r>
          <rPr>
            <sz val="11"/>
            <rFont val="Calibri"/>
            <family val="2"/>
            <charset val="238"/>
          </rPr>
          <t>IV_F:ECSUtem1</t>
        </r>
      </text>
    </comment>
    <comment ref="U10" authorId="0" shapeId="0">
      <text>
        <r>
          <rPr>
            <sz val="11"/>
            <rFont val="Calibri"/>
            <family val="2"/>
            <charset val="238"/>
          </rPr>
          <t>IV_F:KFHUtem1</t>
        </r>
      </text>
    </comment>
    <comment ref="V10" authorId="0" shapeId="0">
      <text>
        <r>
          <rPr>
            <sz val="11"/>
            <rFont val="Calibri"/>
            <family val="2"/>
            <charset val="238"/>
          </rPr>
          <t>IV_F:Egyeb_SajatUtem1</t>
        </r>
      </text>
    </comment>
    <comment ref="W10" authorId="0" shapeId="0">
      <text>
        <r>
          <rPr>
            <sz val="11"/>
            <rFont val="Calibri"/>
            <family val="2"/>
            <charset val="238"/>
          </rPr>
          <t>IV_F:DijUtem1</t>
        </r>
      </text>
    </comment>
    <comment ref="X10" authorId="0" shapeId="0">
      <text>
        <r>
          <rPr>
            <sz val="11"/>
            <rFont val="Calibri"/>
            <family val="2"/>
            <charset val="238"/>
          </rPr>
          <t>IV_F:EM_Melleklet1_Utem1</t>
        </r>
      </text>
    </comment>
    <comment ref="Y10" authorId="0" shapeId="0">
      <text>
        <r>
          <rPr>
            <sz val="11"/>
            <rFont val="Calibri"/>
            <family val="2"/>
            <charset val="238"/>
          </rPr>
          <t>IV_F:EgyebAllamiUtem1</t>
        </r>
      </text>
    </comment>
    <comment ref="Z10" authorId="0" shapeId="0">
      <text>
        <r>
          <rPr>
            <sz val="11"/>
            <rFont val="Calibri"/>
            <family val="2"/>
            <charset val="238"/>
          </rPr>
          <t>IV_F:OnkormanyzatiUtem1</t>
        </r>
      </text>
    </comment>
    <comment ref="AA10" authorId="0" shapeId="0">
      <text>
        <r>
          <rPr>
            <sz val="11"/>
            <rFont val="Calibri"/>
            <family val="2"/>
            <charset val="238"/>
          </rPr>
          <t>IV_F:EUUtem1</t>
        </r>
      </text>
    </comment>
    <comment ref="AB10" authorId="0" shapeId="0">
      <text>
        <r>
          <rPr>
            <sz val="11"/>
            <rFont val="Calibri"/>
            <family val="2"/>
            <charset val="238"/>
          </rPr>
          <t>IV_F:EgyebUtem1</t>
        </r>
      </text>
    </comment>
    <comment ref="AC10" authorId="0" shapeId="0">
      <text>
        <r>
          <rPr>
            <sz val="11"/>
            <rFont val="Calibri"/>
            <family val="2"/>
            <charset val="238"/>
          </rPr>
          <t>IV_F:HitelKotvenyUtem1</t>
        </r>
      </text>
    </comment>
    <comment ref="AD10" authorId="0" shapeId="0">
      <text>
        <r>
          <rPr>
            <sz val="11"/>
            <rFont val="Calibri"/>
            <family val="2"/>
            <charset val="238"/>
          </rPr>
          <t>IV_F:OsszesenUtem1</t>
        </r>
      </text>
    </comment>
    <comment ref="AG10" authorId="0" shapeId="0">
      <text>
        <r>
          <rPr>
            <sz val="11"/>
            <rFont val="Calibri"/>
            <family val="2"/>
            <charset val="238"/>
          </rPr>
          <t>IV_F:HDUtem2</t>
        </r>
      </text>
    </comment>
    <comment ref="AH10" authorId="0" shapeId="0">
      <text>
        <r>
          <rPr>
            <sz val="11"/>
            <rFont val="Calibri"/>
            <family val="2"/>
            <charset val="238"/>
          </rPr>
          <t>IV_F:ECSUtem2</t>
        </r>
      </text>
    </comment>
    <comment ref="AI10" authorId="0" shapeId="0">
      <text>
        <r>
          <rPr>
            <sz val="11"/>
            <rFont val="Calibri"/>
            <family val="2"/>
            <charset val="238"/>
          </rPr>
          <t>IV_F:KFHUtem2</t>
        </r>
      </text>
    </comment>
    <comment ref="AJ10" authorId="0" shapeId="0">
      <text>
        <r>
          <rPr>
            <sz val="11"/>
            <rFont val="Calibri"/>
            <family val="2"/>
            <charset val="238"/>
          </rPr>
          <t>IV_F:Egyeb_SajatUtem2</t>
        </r>
      </text>
    </comment>
    <comment ref="AK10" authorId="0" shapeId="0">
      <text>
        <r>
          <rPr>
            <sz val="11"/>
            <rFont val="Calibri"/>
            <family val="2"/>
            <charset val="238"/>
          </rPr>
          <t>IV_F:DijUtem2</t>
        </r>
      </text>
    </comment>
    <comment ref="AL10" authorId="0" shapeId="0">
      <text>
        <r>
          <rPr>
            <sz val="11"/>
            <rFont val="Calibri"/>
            <family val="2"/>
            <charset val="238"/>
          </rPr>
          <t>IV_F:EM_Melleklet1_Utem2</t>
        </r>
      </text>
    </comment>
    <comment ref="AM10" authorId="0" shapeId="0">
      <text>
        <r>
          <rPr>
            <sz val="11"/>
            <rFont val="Calibri"/>
            <family val="2"/>
            <charset val="238"/>
          </rPr>
          <t>IV_F:EgyebAllamiUtem2</t>
        </r>
      </text>
    </comment>
    <comment ref="AN10" authorId="0" shapeId="0">
      <text>
        <r>
          <rPr>
            <sz val="11"/>
            <rFont val="Calibri"/>
            <family val="2"/>
            <charset val="238"/>
          </rPr>
          <t>IV_F:OnkormanyzatiUtem2</t>
        </r>
      </text>
    </comment>
    <comment ref="AO10" authorId="0" shapeId="0">
      <text>
        <r>
          <rPr>
            <sz val="11"/>
            <rFont val="Calibri"/>
            <family val="2"/>
            <charset val="238"/>
          </rPr>
          <t>IV_F:EUUtem2</t>
        </r>
      </text>
    </comment>
    <comment ref="AP10" authorId="0" shapeId="0">
      <text>
        <r>
          <rPr>
            <sz val="11"/>
            <rFont val="Calibri"/>
            <family val="2"/>
            <charset val="238"/>
          </rPr>
          <t>IV_F:EgyebUtem2</t>
        </r>
      </text>
    </comment>
    <comment ref="AQ10" authorId="0" shapeId="0">
      <text>
        <r>
          <rPr>
            <sz val="11"/>
            <rFont val="Calibri"/>
            <family val="2"/>
            <charset val="238"/>
          </rPr>
          <t>IV_F:HitelKotvenyUtem2</t>
        </r>
      </text>
    </comment>
    <comment ref="AR10" authorId="0" shapeId="0">
      <text>
        <r>
          <rPr>
            <sz val="11"/>
            <rFont val="Calibri"/>
            <family val="2"/>
            <charset val="238"/>
          </rPr>
          <t>IV_F:OsszesenUtem2</t>
        </r>
      </text>
    </comment>
    <comment ref="AS10" authorId="0" shapeId="0">
      <text>
        <r>
          <rPr>
            <sz val="11"/>
            <rFont val="Calibri"/>
            <family val="2"/>
            <charset val="238"/>
          </rPr>
          <t>IV_F:ForrashianyUtem2</t>
        </r>
      </text>
    </comment>
    <comment ref="AV10" authorId="0" shapeId="0">
      <text>
        <r>
          <rPr>
            <sz val="11"/>
            <rFont val="Calibri"/>
            <family val="2"/>
            <charset val="238"/>
          </rPr>
          <t>IV_F:Indokolas</t>
        </r>
      </text>
    </comment>
    <comment ref="AW10" authorId="0" shapeId="0">
      <text>
        <r>
          <rPr>
            <sz val="11"/>
            <rFont val="Calibri"/>
            <family val="2"/>
            <charset val="238"/>
          </rPr>
          <t>IV_F:Megjegyzes</t>
        </r>
      </text>
    </comment>
    <comment ref="AZ10" authorId="0" shapeId="0">
      <text>
        <r>
          <rPr>
            <sz val="11"/>
            <rFont val="Calibri"/>
            <family val="2"/>
            <charset val="238"/>
          </rPr>
          <t>IV_F:ISA</t>
        </r>
      </text>
    </comment>
    <comment ref="B11" authorId="0" shapeId="0">
      <text>
        <r>
          <rPr>
            <sz val="11"/>
            <rFont val="Calibri"/>
            <family val="2"/>
            <charset val="238"/>
          </rPr>
          <t>IV_F:FontossagiSorrent</t>
        </r>
      </text>
    </comment>
    <comment ref="C11" authorId="0" shapeId="0">
      <text>
        <r>
          <rPr>
            <sz val="11"/>
            <rFont val="Calibri"/>
            <family val="2"/>
            <charset val="238"/>
          </rPr>
          <t>IV_F:FeladatKategoria</t>
        </r>
      </text>
    </comment>
    <comment ref="D11" authorId="0" shapeId="0">
      <text>
        <r>
          <rPr>
            <sz val="11"/>
            <rFont val="Calibri"/>
            <family val="2"/>
            <charset val="238"/>
          </rPr>
          <t>IV_F:FeladatMegnevezes</t>
        </r>
      </text>
    </comment>
    <comment ref="E11" authorId="0" shapeId="0">
      <text>
        <r>
          <rPr>
            <sz val="11"/>
            <rFont val="Calibri"/>
            <family val="2"/>
            <charset val="238"/>
          </rPr>
          <t>IV_F:ElviEngedelySzam</t>
        </r>
      </text>
    </comment>
    <comment ref="F11" authorId="0" shapeId="0">
      <text>
        <r>
          <rPr>
            <sz val="11"/>
            <rFont val="Calibri"/>
            <family val="2"/>
            <charset val="238"/>
          </rPr>
          <t>IV_F:VKR_Kod</t>
        </r>
      </text>
    </comment>
    <comment ref="G11" authorId="0" shapeId="0">
      <text>
        <r>
          <rPr>
            <sz val="11"/>
            <rFont val="Calibri"/>
            <family val="2"/>
            <charset val="238"/>
          </rPr>
          <t>IV_F:VKR_Nev</t>
        </r>
      </text>
    </comment>
    <comment ref="H11" authorId="0" shapeId="0">
      <text>
        <r>
          <rPr>
            <sz val="11"/>
            <rFont val="Calibri"/>
            <family val="2"/>
            <charset val="238"/>
          </rPr>
          <t>IV_F:FeladatSorszam</t>
        </r>
      </text>
    </comment>
    <comment ref="I11" authorId="0" shapeId="0">
      <text>
        <r>
          <rPr>
            <sz val="11"/>
            <rFont val="Calibri"/>
            <family val="2"/>
            <charset val="238"/>
          </rPr>
          <t>IV_F:FeladatAzonosito</t>
        </r>
      </text>
    </comment>
    <comment ref="J11" authorId="0" shapeId="0">
      <text>
        <r>
          <rPr>
            <sz val="11"/>
            <rFont val="Calibri"/>
            <family val="2"/>
            <charset val="238"/>
          </rPr>
          <t>IV_F:EllatasiTerulet</t>
        </r>
      </text>
    </comment>
    <comment ref="K11" authorId="0" shapeId="0">
      <text>
        <r>
          <rPr>
            <sz val="11"/>
            <rFont val="Calibri"/>
            <family val="2"/>
            <charset val="238"/>
          </rPr>
          <t>IV_F:EllatasertFelelos</t>
        </r>
      </text>
    </comment>
    <comment ref="L11" authorId="0" shapeId="0">
      <text>
        <r>
          <rPr>
            <sz val="11"/>
            <rFont val="Calibri"/>
            <family val="2"/>
            <charset val="238"/>
          </rPr>
          <t>IV_F:TervezettNettoKoltseg</t>
        </r>
      </text>
    </comment>
    <comment ref="M11" authorId="0" shapeId="0">
      <text>
        <r>
          <rPr>
            <sz val="11"/>
            <rFont val="Calibri"/>
            <family val="2"/>
            <charset val="238"/>
          </rPr>
          <t>IV_F:IdotartamKezdes</t>
        </r>
      </text>
    </comment>
    <comment ref="N11" authorId="0" shapeId="0">
      <text>
        <r>
          <rPr>
            <sz val="11"/>
            <rFont val="Calibri"/>
            <family val="2"/>
            <charset val="238"/>
          </rPr>
          <t>IV_F:IdotartamBefejezes</t>
        </r>
      </text>
    </comment>
    <comment ref="O11" authorId="0" shapeId="0">
      <text>
        <r>
          <rPr>
            <sz val="11"/>
            <rFont val="Calibri"/>
            <family val="2"/>
            <charset val="238"/>
          </rPr>
          <t>IV_F:NettoKoltsegUtem1</t>
        </r>
      </text>
    </comment>
    <comment ref="P11" authorId="0" shapeId="0">
      <text>
        <r>
          <rPr>
            <sz val="11"/>
            <rFont val="Calibri"/>
            <family val="2"/>
            <charset val="238"/>
          </rPr>
          <t>IV_F:NettoKoltsegUtem2</t>
        </r>
      </text>
    </comment>
    <comment ref="Q11" authorId="0" shapeId="0">
      <text>
        <r>
          <rPr>
            <sz val="11"/>
            <rFont val="Calibri"/>
            <family val="2"/>
            <charset val="238"/>
          </rPr>
          <t>IV_F:EM_Melleklet2_KTG</t>
        </r>
      </text>
    </comment>
    <comment ref="S11" authorId="0" shapeId="0">
      <text>
        <r>
          <rPr>
            <sz val="11"/>
            <rFont val="Calibri"/>
            <family val="2"/>
            <charset val="238"/>
          </rPr>
          <t>IV_F:HDUtem1</t>
        </r>
      </text>
    </comment>
    <comment ref="T11" authorId="0" shapeId="0">
      <text>
        <r>
          <rPr>
            <sz val="11"/>
            <rFont val="Calibri"/>
            <family val="2"/>
            <charset val="238"/>
          </rPr>
          <t>IV_F:ECSUtem1</t>
        </r>
      </text>
    </comment>
    <comment ref="U11" authorId="0" shapeId="0">
      <text>
        <r>
          <rPr>
            <sz val="11"/>
            <rFont val="Calibri"/>
            <family val="2"/>
            <charset val="238"/>
          </rPr>
          <t>IV_F:KFHUtem1</t>
        </r>
      </text>
    </comment>
    <comment ref="V11" authorId="0" shapeId="0">
      <text>
        <r>
          <rPr>
            <sz val="11"/>
            <rFont val="Calibri"/>
            <family val="2"/>
            <charset val="238"/>
          </rPr>
          <t>IV_F:Egyeb_SajatUtem1</t>
        </r>
      </text>
    </comment>
    <comment ref="W11" authorId="0" shapeId="0">
      <text>
        <r>
          <rPr>
            <sz val="11"/>
            <rFont val="Calibri"/>
            <family val="2"/>
            <charset val="238"/>
          </rPr>
          <t>IV_F:DijUtem1</t>
        </r>
      </text>
    </comment>
    <comment ref="X11" authorId="0" shapeId="0">
      <text>
        <r>
          <rPr>
            <sz val="11"/>
            <rFont val="Calibri"/>
            <family val="2"/>
            <charset val="238"/>
          </rPr>
          <t>IV_F:EM_Melleklet1_Utem1</t>
        </r>
      </text>
    </comment>
    <comment ref="Y11" authorId="0" shapeId="0">
      <text>
        <r>
          <rPr>
            <sz val="11"/>
            <rFont val="Calibri"/>
            <family val="2"/>
            <charset val="238"/>
          </rPr>
          <t>IV_F:EgyebAllamiUtem1</t>
        </r>
      </text>
    </comment>
    <comment ref="Z11" authorId="0" shapeId="0">
      <text>
        <r>
          <rPr>
            <sz val="11"/>
            <rFont val="Calibri"/>
            <family val="2"/>
            <charset val="238"/>
          </rPr>
          <t>IV_F:OnkormanyzatiUtem1</t>
        </r>
      </text>
    </comment>
    <comment ref="AA11" authorId="0" shapeId="0">
      <text>
        <r>
          <rPr>
            <sz val="11"/>
            <rFont val="Calibri"/>
            <family val="2"/>
            <charset val="238"/>
          </rPr>
          <t>IV_F:EUUtem1</t>
        </r>
      </text>
    </comment>
    <comment ref="AB11" authorId="0" shapeId="0">
      <text>
        <r>
          <rPr>
            <sz val="11"/>
            <rFont val="Calibri"/>
            <family val="2"/>
            <charset val="238"/>
          </rPr>
          <t>IV_F:EgyebUtem1</t>
        </r>
      </text>
    </comment>
    <comment ref="AC11" authorId="0" shapeId="0">
      <text>
        <r>
          <rPr>
            <sz val="11"/>
            <rFont val="Calibri"/>
            <family val="2"/>
            <charset val="238"/>
          </rPr>
          <t>IV_F:HitelKotvenyUtem1</t>
        </r>
      </text>
    </comment>
    <comment ref="AD11" authorId="0" shapeId="0">
      <text>
        <r>
          <rPr>
            <sz val="11"/>
            <rFont val="Calibri"/>
            <family val="2"/>
            <charset val="238"/>
          </rPr>
          <t>IV_F:OsszesenUtem1</t>
        </r>
      </text>
    </comment>
    <comment ref="AG11" authorId="0" shapeId="0">
      <text>
        <r>
          <rPr>
            <sz val="11"/>
            <rFont val="Calibri"/>
            <family val="2"/>
            <charset val="238"/>
          </rPr>
          <t>IV_F:HDUtem2</t>
        </r>
      </text>
    </comment>
    <comment ref="AH11" authorId="0" shapeId="0">
      <text>
        <r>
          <rPr>
            <sz val="11"/>
            <rFont val="Calibri"/>
            <family val="2"/>
            <charset val="238"/>
          </rPr>
          <t>IV_F:ECSUtem2</t>
        </r>
      </text>
    </comment>
    <comment ref="AI11" authorId="0" shapeId="0">
      <text>
        <r>
          <rPr>
            <sz val="11"/>
            <rFont val="Calibri"/>
            <family val="2"/>
            <charset val="238"/>
          </rPr>
          <t>IV_F:KFHUtem2</t>
        </r>
      </text>
    </comment>
    <comment ref="AJ11" authorId="0" shapeId="0">
      <text>
        <r>
          <rPr>
            <sz val="11"/>
            <rFont val="Calibri"/>
            <family val="2"/>
            <charset val="238"/>
          </rPr>
          <t>IV_F:Egyeb_SajatUtem2</t>
        </r>
      </text>
    </comment>
    <comment ref="AK11" authorId="0" shapeId="0">
      <text>
        <r>
          <rPr>
            <sz val="11"/>
            <rFont val="Calibri"/>
            <family val="2"/>
            <charset val="238"/>
          </rPr>
          <t>IV_F:DijUtem2</t>
        </r>
      </text>
    </comment>
    <comment ref="AL11" authorId="0" shapeId="0">
      <text>
        <r>
          <rPr>
            <sz val="11"/>
            <rFont val="Calibri"/>
            <family val="2"/>
            <charset val="238"/>
          </rPr>
          <t>IV_F:EM_Melleklet1_Utem2</t>
        </r>
      </text>
    </comment>
    <comment ref="AM11" authorId="0" shapeId="0">
      <text>
        <r>
          <rPr>
            <sz val="11"/>
            <rFont val="Calibri"/>
            <family val="2"/>
            <charset val="238"/>
          </rPr>
          <t>IV_F:EgyebAllamiUtem2</t>
        </r>
      </text>
    </comment>
    <comment ref="AN11" authorId="0" shapeId="0">
      <text>
        <r>
          <rPr>
            <sz val="11"/>
            <rFont val="Calibri"/>
            <family val="2"/>
            <charset val="238"/>
          </rPr>
          <t>IV_F:OnkormanyzatiUtem2</t>
        </r>
      </text>
    </comment>
    <comment ref="AO11" authorId="0" shapeId="0">
      <text>
        <r>
          <rPr>
            <sz val="11"/>
            <rFont val="Calibri"/>
            <family val="2"/>
            <charset val="238"/>
          </rPr>
          <t>IV_F:EUUtem2</t>
        </r>
      </text>
    </comment>
    <comment ref="AP11" authorId="0" shapeId="0">
      <text>
        <r>
          <rPr>
            <sz val="11"/>
            <rFont val="Calibri"/>
            <family val="2"/>
            <charset val="238"/>
          </rPr>
          <t>IV_F:EgyebUtem2</t>
        </r>
      </text>
    </comment>
    <comment ref="AQ11" authorId="0" shapeId="0">
      <text>
        <r>
          <rPr>
            <sz val="11"/>
            <rFont val="Calibri"/>
            <family val="2"/>
            <charset val="238"/>
          </rPr>
          <t>IV_F:HitelKotvenyUtem2</t>
        </r>
      </text>
    </comment>
    <comment ref="AR11" authorId="0" shapeId="0">
      <text>
        <r>
          <rPr>
            <sz val="11"/>
            <rFont val="Calibri"/>
            <family val="2"/>
            <charset val="238"/>
          </rPr>
          <t>IV_F:OsszesenUtem2</t>
        </r>
      </text>
    </comment>
    <comment ref="AS11" authorId="0" shapeId="0">
      <text>
        <r>
          <rPr>
            <sz val="11"/>
            <rFont val="Calibri"/>
            <family val="2"/>
            <charset val="238"/>
          </rPr>
          <t>IV_F:ForrashianyUtem2</t>
        </r>
      </text>
    </comment>
    <comment ref="AV11" authorId="0" shapeId="0">
      <text>
        <r>
          <rPr>
            <sz val="11"/>
            <rFont val="Calibri"/>
            <family val="2"/>
            <charset val="238"/>
          </rPr>
          <t>IV_F:Indokolas</t>
        </r>
      </text>
    </comment>
    <comment ref="AW11" authorId="0" shapeId="0">
      <text>
        <r>
          <rPr>
            <sz val="11"/>
            <rFont val="Calibri"/>
            <family val="2"/>
            <charset val="238"/>
          </rPr>
          <t>IV_F:Megjegyzes</t>
        </r>
      </text>
    </comment>
    <comment ref="AZ11" authorId="0" shapeId="0">
      <text>
        <r>
          <rPr>
            <sz val="11"/>
            <rFont val="Calibri"/>
            <family val="2"/>
            <charset val="238"/>
          </rPr>
          <t>IV_F:ISA</t>
        </r>
      </text>
    </comment>
    <comment ref="B12" authorId="0" shapeId="0">
      <text>
        <r>
          <rPr>
            <sz val="11"/>
            <rFont val="Calibri"/>
            <family val="2"/>
            <charset val="238"/>
          </rPr>
          <t>IV_F:FontossagiSorrent</t>
        </r>
      </text>
    </comment>
    <comment ref="C12" authorId="0" shapeId="0">
      <text>
        <r>
          <rPr>
            <sz val="11"/>
            <rFont val="Calibri"/>
            <family val="2"/>
            <charset val="238"/>
          </rPr>
          <t>IV_F:FeladatKategoria</t>
        </r>
      </text>
    </comment>
    <comment ref="D12" authorId="0" shapeId="0">
      <text>
        <r>
          <rPr>
            <sz val="11"/>
            <rFont val="Calibri"/>
            <family val="2"/>
            <charset val="238"/>
          </rPr>
          <t>IV_F:FeladatMegnevezes</t>
        </r>
      </text>
    </comment>
    <comment ref="E12" authorId="0" shapeId="0">
      <text>
        <r>
          <rPr>
            <sz val="11"/>
            <rFont val="Calibri"/>
            <family val="2"/>
            <charset val="238"/>
          </rPr>
          <t>IV_F:ElviEngedelySzam</t>
        </r>
      </text>
    </comment>
    <comment ref="F12" authorId="0" shapeId="0">
      <text>
        <r>
          <rPr>
            <sz val="11"/>
            <rFont val="Calibri"/>
            <family val="2"/>
            <charset val="238"/>
          </rPr>
          <t>IV_F:VKR_Kod</t>
        </r>
      </text>
    </comment>
    <comment ref="G12" authorId="0" shapeId="0">
      <text>
        <r>
          <rPr>
            <sz val="11"/>
            <rFont val="Calibri"/>
            <family val="2"/>
            <charset val="238"/>
          </rPr>
          <t>IV_F:VKR_Nev</t>
        </r>
      </text>
    </comment>
    <comment ref="H12" authorId="0" shapeId="0">
      <text>
        <r>
          <rPr>
            <sz val="11"/>
            <rFont val="Calibri"/>
            <family val="2"/>
            <charset val="238"/>
          </rPr>
          <t>IV_F:FeladatSorszam</t>
        </r>
      </text>
    </comment>
    <comment ref="I12" authorId="0" shapeId="0">
      <text>
        <r>
          <rPr>
            <sz val="11"/>
            <rFont val="Calibri"/>
            <family val="2"/>
            <charset val="238"/>
          </rPr>
          <t>IV_F:FeladatAzonosito</t>
        </r>
      </text>
    </comment>
    <comment ref="J12" authorId="0" shapeId="0">
      <text>
        <r>
          <rPr>
            <sz val="11"/>
            <rFont val="Calibri"/>
            <family val="2"/>
            <charset val="238"/>
          </rPr>
          <t>IV_F:EllatasiTerulet</t>
        </r>
      </text>
    </comment>
    <comment ref="K12" authorId="0" shapeId="0">
      <text>
        <r>
          <rPr>
            <sz val="11"/>
            <rFont val="Calibri"/>
            <family val="2"/>
            <charset val="238"/>
          </rPr>
          <t>IV_F:EllatasertFelelos</t>
        </r>
      </text>
    </comment>
    <comment ref="L12" authorId="0" shapeId="0">
      <text>
        <r>
          <rPr>
            <sz val="11"/>
            <rFont val="Calibri"/>
            <family val="2"/>
            <charset val="238"/>
          </rPr>
          <t>IV_F:TervezettNettoKoltseg</t>
        </r>
      </text>
    </comment>
    <comment ref="M12" authorId="0" shapeId="0">
      <text>
        <r>
          <rPr>
            <sz val="11"/>
            <rFont val="Calibri"/>
            <family val="2"/>
            <charset val="238"/>
          </rPr>
          <t>IV_F:IdotartamKezdes</t>
        </r>
      </text>
    </comment>
    <comment ref="N12" authorId="0" shapeId="0">
      <text>
        <r>
          <rPr>
            <sz val="11"/>
            <rFont val="Calibri"/>
            <family val="2"/>
            <charset val="238"/>
          </rPr>
          <t>IV_F:IdotartamBefejezes</t>
        </r>
      </text>
    </comment>
    <comment ref="O12" authorId="0" shapeId="0">
      <text>
        <r>
          <rPr>
            <sz val="11"/>
            <rFont val="Calibri"/>
            <family val="2"/>
            <charset val="238"/>
          </rPr>
          <t>IV_F:NettoKoltsegUtem1</t>
        </r>
      </text>
    </comment>
    <comment ref="P12" authorId="0" shapeId="0">
      <text>
        <r>
          <rPr>
            <sz val="11"/>
            <rFont val="Calibri"/>
            <family val="2"/>
            <charset val="238"/>
          </rPr>
          <t>IV_F:NettoKoltsegUtem2</t>
        </r>
      </text>
    </comment>
    <comment ref="Q12" authorId="0" shapeId="0">
      <text>
        <r>
          <rPr>
            <sz val="11"/>
            <rFont val="Calibri"/>
            <family val="2"/>
            <charset val="238"/>
          </rPr>
          <t>IV_F:EM_Melleklet2_KTG</t>
        </r>
      </text>
    </comment>
    <comment ref="S12" authorId="0" shapeId="0">
      <text>
        <r>
          <rPr>
            <sz val="11"/>
            <rFont val="Calibri"/>
            <family val="2"/>
            <charset val="238"/>
          </rPr>
          <t>IV_F:HDUtem1</t>
        </r>
      </text>
    </comment>
    <comment ref="T12" authorId="0" shapeId="0">
      <text>
        <r>
          <rPr>
            <sz val="11"/>
            <rFont val="Calibri"/>
            <family val="2"/>
            <charset val="238"/>
          </rPr>
          <t>IV_F:ECSUtem1</t>
        </r>
      </text>
    </comment>
    <comment ref="U12" authorId="0" shapeId="0">
      <text>
        <r>
          <rPr>
            <sz val="11"/>
            <rFont val="Calibri"/>
            <family val="2"/>
            <charset val="238"/>
          </rPr>
          <t>IV_F:KFHUtem1</t>
        </r>
      </text>
    </comment>
    <comment ref="V12" authorId="0" shapeId="0">
      <text>
        <r>
          <rPr>
            <sz val="11"/>
            <rFont val="Calibri"/>
            <family val="2"/>
            <charset val="238"/>
          </rPr>
          <t>IV_F:Egyeb_SajatUtem1</t>
        </r>
      </text>
    </comment>
    <comment ref="W12" authorId="0" shapeId="0">
      <text>
        <r>
          <rPr>
            <sz val="11"/>
            <rFont val="Calibri"/>
            <family val="2"/>
            <charset val="238"/>
          </rPr>
          <t>IV_F:DijUtem1</t>
        </r>
      </text>
    </comment>
    <comment ref="X12" authorId="0" shapeId="0">
      <text>
        <r>
          <rPr>
            <sz val="11"/>
            <rFont val="Calibri"/>
            <family val="2"/>
            <charset val="238"/>
          </rPr>
          <t>IV_F:EM_Melleklet1_Utem1</t>
        </r>
      </text>
    </comment>
    <comment ref="Y12" authorId="0" shapeId="0">
      <text>
        <r>
          <rPr>
            <sz val="11"/>
            <rFont val="Calibri"/>
            <family val="2"/>
            <charset val="238"/>
          </rPr>
          <t>IV_F:EgyebAllamiUtem1</t>
        </r>
      </text>
    </comment>
    <comment ref="Z12" authorId="0" shapeId="0">
      <text>
        <r>
          <rPr>
            <sz val="11"/>
            <rFont val="Calibri"/>
            <family val="2"/>
            <charset val="238"/>
          </rPr>
          <t>IV_F:OnkormanyzatiUtem1</t>
        </r>
      </text>
    </comment>
    <comment ref="AA12" authorId="0" shapeId="0">
      <text>
        <r>
          <rPr>
            <sz val="11"/>
            <rFont val="Calibri"/>
            <family val="2"/>
            <charset val="238"/>
          </rPr>
          <t>IV_F:EUUtem1</t>
        </r>
      </text>
    </comment>
    <comment ref="AB12" authorId="0" shapeId="0">
      <text>
        <r>
          <rPr>
            <sz val="11"/>
            <rFont val="Calibri"/>
            <family val="2"/>
            <charset val="238"/>
          </rPr>
          <t>IV_F:EgyebUtem1</t>
        </r>
      </text>
    </comment>
    <comment ref="AC12" authorId="0" shapeId="0">
      <text>
        <r>
          <rPr>
            <sz val="11"/>
            <rFont val="Calibri"/>
            <family val="2"/>
            <charset val="238"/>
          </rPr>
          <t>IV_F:HitelKotvenyUtem1</t>
        </r>
      </text>
    </comment>
    <comment ref="AD12" authorId="0" shapeId="0">
      <text>
        <r>
          <rPr>
            <sz val="11"/>
            <rFont val="Calibri"/>
            <family val="2"/>
            <charset val="238"/>
          </rPr>
          <t>IV_F:OsszesenUtem1</t>
        </r>
      </text>
    </comment>
    <comment ref="AG12" authorId="0" shapeId="0">
      <text>
        <r>
          <rPr>
            <sz val="11"/>
            <rFont val="Calibri"/>
            <family val="2"/>
            <charset val="238"/>
          </rPr>
          <t>IV_F:HDUtem2</t>
        </r>
      </text>
    </comment>
    <comment ref="AH12" authorId="0" shapeId="0">
      <text>
        <r>
          <rPr>
            <sz val="11"/>
            <rFont val="Calibri"/>
            <family val="2"/>
            <charset val="238"/>
          </rPr>
          <t>IV_F:ECSUtem2</t>
        </r>
      </text>
    </comment>
    <comment ref="AI12" authorId="0" shapeId="0">
      <text>
        <r>
          <rPr>
            <sz val="11"/>
            <rFont val="Calibri"/>
            <family val="2"/>
            <charset val="238"/>
          </rPr>
          <t>IV_F:KFHUtem2</t>
        </r>
      </text>
    </comment>
    <comment ref="AJ12" authorId="0" shapeId="0">
      <text>
        <r>
          <rPr>
            <sz val="11"/>
            <rFont val="Calibri"/>
            <family val="2"/>
            <charset val="238"/>
          </rPr>
          <t>IV_F:Egyeb_SajatUtem2</t>
        </r>
      </text>
    </comment>
    <comment ref="AK12" authorId="0" shapeId="0">
      <text>
        <r>
          <rPr>
            <sz val="11"/>
            <rFont val="Calibri"/>
            <family val="2"/>
            <charset val="238"/>
          </rPr>
          <t>IV_F:DijUtem2</t>
        </r>
      </text>
    </comment>
    <comment ref="AL12" authorId="0" shapeId="0">
      <text>
        <r>
          <rPr>
            <sz val="11"/>
            <rFont val="Calibri"/>
            <family val="2"/>
            <charset val="238"/>
          </rPr>
          <t>IV_F:EM_Melleklet1_Utem2</t>
        </r>
      </text>
    </comment>
    <comment ref="AM12" authorId="0" shapeId="0">
      <text>
        <r>
          <rPr>
            <sz val="11"/>
            <rFont val="Calibri"/>
            <family val="2"/>
            <charset val="238"/>
          </rPr>
          <t>IV_F:EgyebAllamiUtem2</t>
        </r>
      </text>
    </comment>
    <comment ref="AN12" authorId="0" shapeId="0">
      <text>
        <r>
          <rPr>
            <sz val="11"/>
            <rFont val="Calibri"/>
            <family val="2"/>
            <charset val="238"/>
          </rPr>
          <t>IV_F:OnkormanyzatiUtem2</t>
        </r>
      </text>
    </comment>
    <comment ref="AO12" authorId="0" shapeId="0">
      <text>
        <r>
          <rPr>
            <sz val="11"/>
            <rFont val="Calibri"/>
            <family val="2"/>
            <charset val="238"/>
          </rPr>
          <t>IV_F:EUUtem2</t>
        </r>
      </text>
    </comment>
    <comment ref="AP12" authorId="0" shapeId="0">
      <text>
        <r>
          <rPr>
            <sz val="11"/>
            <rFont val="Calibri"/>
            <family val="2"/>
            <charset val="238"/>
          </rPr>
          <t>IV_F:EgyebUtem2</t>
        </r>
      </text>
    </comment>
    <comment ref="AQ12" authorId="0" shapeId="0">
      <text>
        <r>
          <rPr>
            <sz val="11"/>
            <rFont val="Calibri"/>
            <family val="2"/>
            <charset val="238"/>
          </rPr>
          <t>IV_F:HitelKotvenyUtem2</t>
        </r>
      </text>
    </comment>
    <comment ref="AR12" authorId="0" shapeId="0">
      <text>
        <r>
          <rPr>
            <sz val="11"/>
            <rFont val="Calibri"/>
            <family val="2"/>
            <charset val="238"/>
          </rPr>
          <t>IV_F:OsszesenUtem2</t>
        </r>
      </text>
    </comment>
    <comment ref="AS12" authorId="0" shapeId="0">
      <text>
        <r>
          <rPr>
            <sz val="11"/>
            <rFont val="Calibri"/>
            <family val="2"/>
            <charset val="238"/>
          </rPr>
          <t>IV_F:ForrashianyUtem2</t>
        </r>
      </text>
    </comment>
    <comment ref="AV12" authorId="0" shapeId="0">
      <text>
        <r>
          <rPr>
            <sz val="11"/>
            <rFont val="Calibri"/>
            <family val="2"/>
            <charset val="238"/>
          </rPr>
          <t>IV_F:Indokolas</t>
        </r>
      </text>
    </comment>
    <comment ref="AW12" authorId="0" shapeId="0">
      <text>
        <r>
          <rPr>
            <sz val="11"/>
            <rFont val="Calibri"/>
            <family val="2"/>
            <charset val="238"/>
          </rPr>
          <t>IV_F:Megjegyzes</t>
        </r>
      </text>
    </comment>
    <comment ref="AZ12" authorId="0" shapeId="0">
      <text>
        <r>
          <rPr>
            <sz val="11"/>
            <rFont val="Calibri"/>
            <family val="2"/>
            <charset val="238"/>
          </rPr>
          <t>IV_F:ISA</t>
        </r>
      </text>
    </comment>
    <comment ref="B13" authorId="0" shapeId="0">
      <text>
        <r>
          <rPr>
            <sz val="11"/>
            <rFont val="Calibri"/>
            <family val="2"/>
            <charset val="238"/>
          </rPr>
          <t>IV_F:FontossagiSorrent</t>
        </r>
      </text>
    </comment>
    <comment ref="C13" authorId="0" shapeId="0">
      <text>
        <r>
          <rPr>
            <sz val="11"/>
            <rFont val="Calibri"/>
            <family val="2"/>
            <charset val="238"/>
          </rPr>
          <t>IV_F:FeladatKategoria</t>
        </r>
      </text>
    </comment>
    <comment ref="D13" authorId="0" shapeId="0">
      <text>
        <r>
          <rPr>
            <sz val="11"/>
            <rFont val="Calibri"/>
            <family val="2"/>
            <charset val="238"/>
          </rPr>
          <t>IV_F:FeladatMegnevezes</t>
        </r>
      </text>
    </comment>
    <comment ref="E13" authorId="0" shapeId="0">
      <text>
        <r>
          <rPr>
            <sz val="11"/>
            <rFont val="Calibri"/>
            <family val="2"/>
            <charset val="238"/>
          </rPr>
          <t>IV_F:ElviEngedelySzam</t>
        </r>
      </text>
    </comment>
    <comment ref="F13" authorId="0" shapeId="0">
      <text>
        <r>
          <rPr>
            <sz val="11"/>
            <rFont val="Calibri"/>
            <family val="2"/>
            <charset val="238"/>
          </rPr>
          <t>IV_F:VKR_Kod</t>
        </r>
      </text>
    </comment>
    <comment ref="G13" authorId="0" shapeId="0">
      <text>
        <r>
          <rPr>
            <sz val="11"/>
            <rFont val="Calibri"/>
            <family val="2"/>
            <charset val="238"/>
          </rPr>
          <t>IV_F:VKR_Nev</t>
        </r>
      </text>
    </comment>
    <comment ref="H13" authorId="0" shapeId="0">
      <text>
        <r>
          <rPr>
            <sz val="11"/>
            <rFont val="Calibri"/>
            <family val="2"/>
            <charset val="238"/>
          </rPr>
          <t>IV_F:FeladatSorszam</t>
        </r>
      </text>
    </comment>
    <comment ref="I13" authorId="0" shapeId="0">
      <text>
        <r>
          <rPr>
            <sz val="11"/>
            <rFont val="Calibri"/>
            <family val="2"/>
            <charset val="238"/>
          </rPr>
          <t>IV_F:FeladatAzonosito</t>
        </r>
      </text>
    </comment>
    <comment ref="J13" authorId="0" shapeId="0">
      <text>
        <r>
          <rPr>
            <sz val="11"/>
            <rFont val="Calibri"/>
            <family val="2"/>
            <charset val="238"/>
          </rPr>
          <t>IV_F:EllatasiTerulet</t>
        </r>
      </text>
    </comment>
    <comment ref="K13" authorId="0" shapeId="0">
      <text>
        <r>
          <rPr>
            <sz val="11"/>
            <rFont val="Calibri"/>
            <family val="2"/>
            <charset val="238"/>
          </rPr>
          <t>IV_F:EllatasertFelelos</t>
        </r>
      </text>
    </comment>
    <comment ref="L13" authorId="0" shapeId="0">
      <text>
        <r>
          <rPr>
            <sz val="11"/>
            <rFont val="Calibri"/>
            <family val="2"/>
            <charset val="238"/>
          </rPr>
          <t>IV_F:TervezettNettoKoltseg</t>
        </r>
      </text>
    </comment>
    <comment ref="M13" authorId="0" shapeId="0">
      <text>
        <r>
          <rPr>
            <sz val="11"/>
            <rFont val="Calibri"/>
            <family val="2"/>
            <charset val="238"/>
          </rPr>
          <t>IV_F:IdotartamKezdes</t>
        </r>
      </text>
    </comment>
    <comment ref="N13" authorId="0" shapeId="0">
      <text>
        <r>
          <rPr>
            <sz val="11"/>
            <rFont val="Calibri"/>
            <family val="2"/>
            <charset val="238"/>
          </rPr>
          <t>IV_F:IdotartamBefejezes</t>
        </r>
      </text>
    </comment>
    <comment ref="O13" authorId="0" shapeId="0">
      <text>
        <r>
          <rPr>
            <sz val="11"/>
            <rFont val="Calibri"/>
            <family val="2"/>
            <charset val="238"/>
          </rPr>
          <t>IV_F:NettoKoltsegUtem1</t>
        </r>
      </text>
    </comment>
    <comment ref="P13" authorId="0" shapeId="0">
      <text>
        <r>
          <rPr>
            <sz val="11"/>
            <rFont val="Calibri"/>
            <family val="2"/>
            <charset val="238"/>
          </rPr>
          <t>IV_F:NettoKoltsegUtem2</t>
        </r>
      </text>
    </comment>
    <comment ref="Q13" authorId="0" shapeId="0">
      <text>
        <r>
          <rPr>
            <sz val="11"/>
            <rFont val="Calibri"/>
            <family val="2"/>
            <charset val="238"/>
          </rPr>
          <t>IV_F:EM_Melleklet2_KTG</t>
        </r>
      </text>
    </comment>
    <comment ref="S13" authorId="0" shapeId="0">
      <text>
        <r>
          <rPr>
            <sz val="11"/>
            <rFont val="Calibri"/>
            <family val="2"/>
            <charset val="238"/>
          </rPr>
          <t>IV_F:HDUtem1</t>
        </r>
      </text>
    </comment>
    <comment ref="T13" authorId="0" shapeId="0">
      <text>
        <r>
          <rPr>
            <sz val="11"/>
            <rFont val="Calibri"/>
            <family val="2"/>
            <charset val="238"/>
          </rPr>
          <t>IV_F:ECSUtem1</t>
        </r>
      </text>
    </comment>
    <comment ref="U13" authorId="0" shapeId="0">
      <text>
        <r>
          <rPr>
            <sz val="11"/>
            <rFont val="Calibri"/>
            <family val="2"/>
            <charset val="238"/>
          </rPr>
          <t>IV_F:KFHUtem1</t>
        </r>
      </text>
    </comment>
    <comment ref="V13" authorId="0" shapeId="0">
      <text>
        <r>
          <rPr>
            <sz val="11"/>
            <rFont val="Calibri"/>
            <family val="2"/>
            <charset val="238"/>
          </rPr>
          <t>IV_F:Egyeb_SajatUtem1</t>
        </r>
      </text>
    </comment>
    <comment ref="W13" authorId="0" shapeId="0">
      <text>
        <r>
          <rPr>
            <sz val="11"/>
            <rFont val="Calibri"/>
            <family val="2"/>
            <charset val="238"/>
          </rPr>
          <t>IV_F:DijUtem1</t>
        </r>
      </text>
    </comment>
    <comment ref="X13" authorId="0" shapeId="0">
      <text>
        <r>
          <rPr>
            <sz val="11"/>
            <rFont val="Calibri"/>
            <family val="2"/>
            <charset val="238"/>
          </rPr>
          <t>IV_F:EM_Melleklet1_Utem1</t>
        </r>
      </text>
    </comment>
    <comment ref="Y13" authorId="0" shapeId="0">
      <text>
        <r>
          <rPr>
            <sz val="11"/>
            <rFont val="Calibri"/>
            <family val="2"/>
            <charset val="238"/>
          </rPr>
          <t>IV_F:EgyebAllamiUtem1</t>
        </r>
      </text>
    </comment>
    <comment ref="Z13" authorId="0" shapeId="0">
      <text>
        <r>
          <rPr>
            <sz val="11"/>
            <rFont val="Calibri"/>
            <family val="2"/>
            <charset val="238"/>
          </rPr>
          <t>IV_F:OnkormanyzatiUtem1</t>
        </r>
      </text>
    </comment>
    <comment ref="AA13" authorId="0" shapeId="0">
      <text>
        <r>
          <rPr>
            <sz val="11"/>
            <rFont val="Calibri"/>
            <family val="2"/>
            <charset val="238"/>
          </rPr>
          <t>IV_F:EUUtem1</t>
        </r>
      </text>
    </comment>
    <comment ref="AB13" authorId="0" shapeId="0">
      <text>
        <r>
          <rPr>
            <sz val="11"/>
            <rFont val="Calibri"/>
            <family val="2"/>
            <charset val="238"/>
          </rPr>
          <t>IV_F:EgyebUtem1</t>
        </r>
      </text>
    </comment>
    <comment ref="AC13" authorId="0" shapeId="0">
      <text>
        <r>
          <rPr>
            <sz val="11"/>
            <rFont val="Calibri"/>
            <family val="2"/>
            <charset val="238"/>
          </rPr>
          <t>IV_F:HitelKotvenyUtem1</t>
        </r>
      </text>
    </comment>
    <comment ref="AD13" authorId="0" shapeId="0">
      <text>
        <r>
          <rPr>
            <sz val="11"/>
            <rFont val="Calibri"/>
            <family val="2"/>
            <charset val="238"/>
          </rPr>
          <t>IV_F:OsszesenUtem1</t>
        </r>
      </text>
    </comment>
    <comment ref="AG13" authorId="0" shapeId="0">
      <text>
        <r>
          <rPr>
            <sz val="11"/>
            <rFont val="Calibri"/>
            <family val="2"/>
            <charset val="238"/>
          </rPr>
          <t>IV_F:HDUtem2</t>
        </r>
      </text>
    </comment>
    <comment ref="AH13" authorId="0" shapeId="0">
      <text>
        <r>
          <rPr>
            <sz val="11"/>
            <rFont val="Calibri"/>
            <family val="2"/>
            <charset val="238"/>
          </rPr>
          <t>IV_F:ECSUtem2</t>
        </r>
      </text>
    </comment>
    <comment ref="AI13" authorId="0" shapeId="0">
      <text>
        <r>
          <rPr>
            <sz val="11"/>
            <rFont val="Calibri"/>
            <family val="2"/>
            <charset val="238"/>
          </rPr>
          <t>IV_F:KFHUtem2</t>
        </r>
      </text>
    </comment>
    <comment ref="AJ13" authorId="0" shapeId="0">
      <text>
        <r>
          <rPr>
            <sz val="11"/>
            <rFont val="Calibri"/>
            <family val="2"/>
            <charset val="238"/>
          </rPr>
          <t>IV_F:Egyeb_SajatUtem2</t>
        </r>
      </text>
    </comment>
    <comment ref="AK13" authorId="0" shapeId="0">
      <text>
        <r>
          <rPr>
            <sz val="11"/>
            <rFont val="Calibri"/>
            <family val="2"/>
            <charset val="238"/>
          </rPr>
          <t>IV_F:DijUtem2</t>
        </r>
      </text>
    </comment>
    <comment ref="AL13" authorId="0" shapeId="0">
      <text>
        <r>
          <rPr>
            <sz val="11"/>
            <rFont val="Calibri"/>
            <family val="2"/>
            <charset val="238"/>
          </rPr>
          <t>IV_F:EM_Melleklet1_Utem2</t>
        </r>
      </text>
    </comment>
    <comment ref="AM13" authorId="0" shapeId="0">
      <text>
        <r>
          <rPr>
            <sz val="11"/>
            <rFont val="Calibri"/>
            <family val="2"/>
            <charset val="238"/>
          </rPr>
          <t>IV_F:EgyebAllamiUtem2</t>
        </r>
      </text>
    </comment>
    <comment ref="AN13" authorId="0" shapeId="0">
      <text>
        <r>
          <rPr>
            <sz val="11"/>
            <rFont val="Calibri"/>
            <family val="2"/>
            <charset val="238"/>
          </rPr>
          <t>IV_F:OnkormanyzatiUtem2</t>
        </r>
      </text>
    </comment>
    <comment ref="AO13" authorId="0" shapeId="0">
      <text>
        <r>
          <rPr>
            <sz val="11"/>
            <rFont val="Calibri"/>
            <family val="2"/>
            <charset val="238"/>
          </rPr>
          <t>IV_F:EUUtem2</t>
        </r>
      </text>
    </comment>
    <comment ref="AP13" authorId="0" shapeId="0">
      <text>
        <r>
          <rPr>
            <sz val="11"/>
            <rFont val="Calibri"/>
            <family val="2"/>
            <charset val="238"/>
          </rPr>
          <t>IV_F:EgyebUtem2</t>
        </r>
      </text>
    </comment>
    <comment ref="AQ13" authorId="0" shapeId="0">
      <text>
        <r>
          <rPr>
            <sz val="11"/>
            <rFont val="Calibri"/>
            <family val="2"/>
            <charset val="238"/>
          </rPr>
          <t>IV_F:HitelKotvenyUtem2</t>
        </r>
      </text>
    </comment>
    <comment ref="AR13" authorId="0" shapeId="0">
      <text>
        <r>
          <rPr>
            <sz val="11"/>
            <rFont val="Calibri"/>
            <family val="2"/>
            <charset val="238"/>
          </rPr>
          <t>IV_F:OsszesenUtem2</t>
        </r>
      </text>
    </comment>
    <comment ref="AS13" authorId="0" shapeId="0">
      <text>
        <r>
          <rPr>
            <sz val="11"/>
            <rFont val="Calibri"/>
            <family val="2"/>
            <charset val="238"/>
          </rPr>
          <t>IV_F:ForrashianyUtem2</t>
        </r>
      </text>
    </comment>
    <comment ref="AV13" authorId="0" shapeId="0">
      <text>
        <r>
          <rPr>
            <sz val="11"/>
            <rFont val="Calibri"/>
            <family val="2"/>
            <charset val="238"/>
          </rPr>
          <t>IV_F:Indokolas</t>
        </r>
      </text>
    </comment>
    <comment ref="AW13" authorId="0" shapeId="0">
      <text>
        <r>
          <rPr>
            <sz val="11"/>
            <rFont val="Calibri"/>
            <family val="2"/>
            <charset val="238"/>
          </rPr>
          <t>IV_F:Megjegyzes</t>
        </r>
      </text>
    </comment>
    <comment ref="AZ13" authorId="0" shapeId="0">
      <text>
        <r>
          <rPr>
            <sz val="11"/>
            <rFont val="Calibri"/>
            <family val="2"/>
            <charset val="238"/>
          </rPr>
          <t>IV_F:ISA</t>
        </r>
      </text>
    </comment>
    <comment ref="B14" authorId="0" shapeId="0">
      <text>
        <r>
          <rPr>
            <sz val="11"/>
            <rFont val="Calibri"/>
            <family val="2"/>
            <charset val="238"/>
          </rPr>
          <t>IV_F:FontossagiSorrent</t>
        </r>
      </text>
    </comment>
    <comment ref="C14" authorId="0" shapeId="0">
      <text>
        <r>
          <rPr>
            <sz val="11"/>
            <rFont val="Calibri"/>
            <family val="2"/>
            <charset val="238"/>
          </rPr>
          <t>IV_F:FeladatKategoria</t>
        </r>
      </text>
    </comment>
    <comment ref="D14" authorId="0" shapeId="0">
      <text>
        <r>
          <rPr>
            <sz val="11"/>
            <rFont val="Calibri"/>
            <family val="2"/>
            <charset val="238"/>
          </rPr>
          <t>IV_F:FeladatMegnevezes</t>
        </r>
      </text>
    </comment>
    <comment ref="E14" authorId="0" shapeId="0">
      <text>
        <r>
          <rPr>
            <sz val="11"/>
            <rFont val="Calibri"/>
            <family val="2"/>
            <charset val="238"/>
          </rPr>
          <t>IV_F:ElviEngedelySzam</t>
        </r>
      </text>
    </comment>
    <comment ref="F14" authorId="0" shapeId="0">
      <text>
        <r>
          <rPr>
            <sz val="11"/>
            <rFont val="Calibri"/>
            <family val="2"/>
            <charset val="238"/>
          </rPr>
          <t>IV_F:VKR_Kod</t>
        </r>
      </text>
    </comment>
    <comment ref="G14" authorId="0" shapeId="0">
      <text>
        <r>
          <rPr>
            <sz val="11"/>
            <rFont val="Calibri"/>
            <family val="2"/>
            <charset val="238"/>
          </rPr>
          <t>IV_F:VKR_Nev</t>
        </r>
      </text>
    </comment>
    <comment ref="H14" authorId="0" shapeId="0">
      <text>
        <r>
          <rPr>
            <sz val="11"/>
            <rFont val="Calibri"/>
            <family val="2"/>
            <charset val="238"/>
          </rPr>
          <t>IV_F:FeladatSorszam</t>
        </r>
      </text>
    </comment>
    <comment ref="I14" authorId="0" shapeId="0">
      <text>
        <r>
          <rPr>
            <sz val="11"/>
            <rFont val="Calibri"/>
            <family val="2"/>
            <charset val="238"/>
          </rPr>
          <t>IV_F:FeladatAzonosito</t>
        </r>
      </text>
    </comment>
    <comment ref="J14" authorId="0" shapeId="0">
      <text>
        <r>
          <rPr>
            <sz val="11"/>
            <rFont val="Calibri"/>
            <family val="2"/>
            <charset val="238"/>
          </rPr>
          <t>IV_F:EllatasiTerulet</t>
        </r>
      </text>
    </comment>
    <comment ref="K14" authorId="0" shapeId="0">
      <text>
        <r>
          <rPr>
            <sz val="11"/>
            <rFont val="Calibri"/>
            <family val="2"/>
            <charset val="238"/>
          </rPr>
          <t>IV_F:EllatasertFelelos</t>
        </r>
      </text>
    </comment>
    <comment ref="L14" authorId="0" shapeId="0">
      <text>
        <r>
          <rPr>
            <sz val="11"/>
            <rFont val="Calibri"/>
            <family val="2"/>
            <charset val="238"/>
          </rPr>
          <t>IV_F:TervezettNettoKoltseg</t>
        </r>
      </text>
    </comment>
    <comment ref="M14" authorId="0" shapeId="0">
      <text>
        <r>
          <rPr>
            <sz val="11"/>
            <rFont val="Calibri"/>
            <family val="2"/>
            <charset val="238"/>
          </rPr>
          <t>IV_F:IdotartamKezdes</t>
        </r>
      </text>
    </comment>
    <comment ref="N14" authorId="0" shapeId="0">
      <text>
        <r>
          <rPr>
            <sz val="11"/>
            <rFont val="Calibri"/>
            <family val="2"/>
            <charset val="238"/>
          </rPr>
          <t>IV_F:IdotartamBefejezes</t>
        </r>
      </text>
    </comment>
    <comment ref="O14" authorId="0" shapeId="0">
      <text>
        <r>
          <rPr>
            <sz val="11"/>
            <rFont val="Calibri"/>
            <family val="2"/>
            <charset val="238"/>
          </rPr>
          <t>IV_F:NettoKoltsegUtem1</t>
        </r>
      </text>
    </comment>
    <comment ref="P14" authorId="0" shapeId="0">
      <text>
        <r>
          <rPr>
            <sz val="11"/>
            <rFont val="Calibri"/>
            <family val="2"/>
            <charset val="238"/>
          </rPr>
          <t>IV_F:NettoKoltsegUtem2</t>
        </r>
      </text>
    </comment>
    <comment ref="Q14" authorId="0" shapeId="0">
      <text>
        <r>
          <rPr>
            <sz val="11"/>
            <rFont val="Calibri"/>
            <family val="2"/>
            <charset val="238"/>
          </rPr>
          <t>IV_F:EM_Melleklet2_KTG</t>
        </r>
      </text>
    </comment>
    <comment ref="S14" authorId="0" shapeId="0">
      <text>
        <r>
          <rPr>
            <sz val="11"/>
            <rFont val="Calibri"/>
            <family val="2"/>
            <charset val="238"/>
          </rPr>
          <t>IV_F:HDUtem1</t>
        </r>
      </text>
    </comment>
    <comment ref="T14" authorId="0" shapeId="0">
      <text>
        <r>
          <rPr>
            <sz val="11"/>
            <rFont val="Calibri"/>
            <family val="2"/>
            <charset val="238"/>
          </rPr>
          <t>IV_F:ECSUtem1</t>
        </r>
      </text>
    </comment>
    <comment ref="U14" authorId="0" shapeId="0">
      <text>
        <r>
          <rPr>
            <sz val="11"/>
            <rFont val="Calibri"/>
            <family val="2"/>
            <charset val="238"/>
          </rPr>
          <t>IV_F:KFHUtem1</t>
        </r>
      </text>
    </comment>
    <comment ref="V14" authorId="0" shapeId="0">
      <text>
        <r>
          <rPr>
            <sz val="11"/>
            <rFont val="Calibri"/>
            <family val="2"/>
            <charset val="238"/>
          </rPr>
          <t>IV_F:Egyeb_SajatUtem1</t>
        </r>
      </text>
    </comment>
    <comment ref="W14" authorId="0" shapeId="0">
      <text>
        <r>
          <rPr>
            <sz val="11"/>
            <rFont val="Calibri"/>
            <family val="2"/>
            <charset val="238"/>
          </rPr>
          <t>IV_F:DijUtem1</t>
        </r>
      </text>
    </comment>
    <comment ref="X14" authorId="0" shapeId="0">
      <text>
        <r>
          <rPr>
            <sz val="11"/>
            <rFont val="Calibri"/>
            <family val="2"/>
            <charset val="238"/>
          </rPr>
          <t>IV_F:EM_Melleklet1_Utem1</t>
        </r>
      </text>
    </comment>
    <comment ref="Y14" authorId="0" shapeId="0">
      <text>
        <r>
          <rPr>
            <sz val="11"/>
            <rFont val="Calibri"/>
            <family val="2"/>
            <charset val="238"/>
          </rPr>
          <t>IV_F:EgyebAllamiUtem1</t>
        </r>
      </text>
    </comment>
    <comment ref="Z14" authorId="0" shapeId="0">
      <text>
        <r>
          <rPr>
            <sz val="11"/>
            <rFont val="Calibri"/>
            <family val="2"/>
            <charset val="238"/>
          </rPr>
          <t>IV_F:OnkormanyzatiUtem1</t>
        </r>
      </text>
    </comment>
    <comment ref="AA14" authorId="0" shapeId="0">
      <text>
        <r>
          <rPr>
            <sz val="11"/>
            <rFont val="Calibri"/>
            <family val="2"/>
            <charset val="238"/>
          </rPr>
          <t>IV_F:EUUtem1</t>
        </r>
      </text>
    </comment>
    <comment ref="AB14" authorId="0" shapeId="0">
      <text>
        <r>
          <rPr>
            <sz val="11"/>
            <rFont val="Calibri"/>
            <family val="2"/>
            <charset val="238"/>
          </rPr>
          <t>IV_F:EgyebUtem1</t>
        </r>
      </text>
    </comment>
    <comment ref="AC14" authorId="0" shapeId="0">
      <text>
        <r>
          <rPr>
            <sz val="11"/>
            <rFont val="Calibri"/>
            <family val="2"/>
            <charset val="238"/>
          </rPr>
          <t>IV_F:HitelKotvenyUtem1</t>
        </r>
      </text>
    </comment>
    <comment ref="AD14" authorId="0" shapeId="0">
      <text>
        <r>
          <rPr>
            <sz val="11"/>
            <rFont val="Calibri"/>
            <family val="2"/>
            <charset val="238"/>
          </rPr>
          <t>IV_F:OsszesenUtem1</t>
        </r>
      </text>
    </comment>
    <comment ref="AG14" authorId="0" shapeId="0">
      <text>
        <r>
          <rPr>
            <sz val="11"/>
            <rFont val="Calibri"/>
            <family val="2"/>
            <charset val="238"/>
          </rPr>
          <t>IV_F:HDUtem2</t>
        </r>
      </text>
    </comment>
    <comment ref="AH14" authorId="0" shapeId="0">
      <text>
        <r>
          <rPr>
            <sz val="11"/>
            <rFont val="Calibri"/>
            <family val="2"/>
            <charset val="238"/>
          </rPr>
          <t>IV_F:ECSUtem2</t>
        </r>
      </text>
    </comment>
    <comment ref="AI14" authorId="0" shapeId="0">
      <text>
        <r>
          <rPr>
            <sz val="11"/>
            <rFont val="Calibri"/>
            <family val="2"/>
            <charset val="238"/>
          </rPr>
          <t>IV_F:KFHUtem2</t>
        </r>
      </text>
    </comment>
    <comment ref="AJ14" authorId="0" shapeId="0">
      <text>
        <r>
          <rPr>
            <sz val="11"/>
            <rFont val="Calibri"/>
            <family val="2"/>
            <charset val="238"/>
          </rPr>
          <t>IV_F:Egyeb_SajatUtem2</t>
        </r>
      </text>
    </comment>
    <comment ref="AK14" authorId="0" shapeId="0">
      <text>
        <r>
          <rPr>
            <sz val="11"/>
            <rFont val="Calibri"/>
            <family val="2"/>
            <charset val="238"/>
          </rPr>
          <t>IV_F:DijUtem2</t>
        </r>
      </text>
    </comment>
    <comment ref="AL14" authorId="0" shapeId="0">
      <text>
        <r>
          <rPr>
            <sz val="11"/>
            <rFont val="Calibri"/>
            <family val="2"/>
            <charset val="238"/>
          </rPr>
          <t>IV_F:EM_Melleklet1_Utem2</t>
        </r>
      </text>
    </comment>
    <comment ref="AM14" authorId="0" shapeId="0">
      <text>
        <r>
          <rPr>
            <sz val="11"/>
            <rFont val="Calibri"/>
            <family val="2"/>
            <charset val="238"/>
          </rPr>
          <t>IV_F:EgyebAllamiUtem2</t>
        </r>
      </text>
    </comment>
    <comment ref="AN14" authorId="0" shapeId="0">
      <text>
        <r>
          <rPr>
            <sz val="11"/>
            <rFont val="Calibri"/>
            <family val="2"/>
            <charset val="238"/>
          </rPr>
          <t>IV_F:OnkormanyzatiUtem2</t>
        </r>
      </text>
    </comment>
    <comment ref="AO14" authorId="0" shapeId="0">
      <text>
        <r>
          <rPr>
            <sz val="11"/>
            <rFont val="Calibri"/>
            <family val="2"/>
            <charset val="238"/>
          </rPr>
          <t>IV_F:EUUtem2</t>
        </r>
      </text>
    </comment>
    <comment ref="AP14" authorId="0" shapeId="0">
      <text>
        <r>
          <rPr>
            <sz val="11"/>
            <rFont val="Calibri"/>
            <family val="2"/>
            <charset val="238"/>
          </rPr>
          <t>IV_F:EgyebUtem2</t>
        </r>
      </text>
    </comment>
    <comment ref="AQ14" authorId="0" shapeId="0">
      <text>
        <r>
          <rPr>
            <sz val="11"/>
            <rFont val="Calibri"/>
            <family val="2"/>
            <charset val="238"/>
          </rPr>
          <t>IV_F:HitelKotvenyUtem2</t>
        </r>
      </text>
    </comment>
    <comment ref="AR14" authorId="0" shapeId="0">
      <text>
        <r>
          <rPr>
            <sz val="11"/>
            <rFont val="Calibri"/>
            <family val="2"/>
            <charset val="238"/>
          </rPr>
          <t>IV_F:OsszesenUtem2</t>
        </r>
      </text>
    </comment>
    <comment ref="AS14" authorId="0" shapeId="0">
      <text>
        <r>
          <rPr>
            <sz val="11"/>
            <rFont val="Calibri"/>
            <family val="2"/>
            <charset val="238"/>
          </rPr>
          <t>IV_F:ForrashianyUtem2</t>
        </r>
      </text>
    </comment>
    <comment ref="AV14" authorId="0" shapeId="0">
      <text>
        <r>
          <rPr>
            <sz val="11"/>
            <rFont val="Calibri"/>
            <family val="2"/>
            <charset val="238"/>
          </rPr>
          <t>IV_F:Indokolas</t>
        </r>
      </text>
    </comment>
    <comment ref="AW14" authorId="0" shapeId="0">
      <text>
        <r>
          <rPr>
            <sz val="11"/>
            <rFont val="Calibri"/>
            <family val="2"/>
            <charset val="238"/>
          </rPr>
          <t>IV_F:Megjegyzes</t>
        </r>
      </text>
    </comment>
    <comment ref="AZ14" authorId="0" shapeId="0">
      <text>
        <r>
          <rPr>
            <sz val="11"/>
            <rFont val="Calibri"/>
            <family val="2"/>
            <charset val="238"/>
          </rPr>
          <t>IV_F:ISA</t>
        </r>
      </text>
    </comment>
    <comment ref="B15" authorId="0" shapeId="0">
      <text>
        <r>
          <rPr>
            <sz val="11"/>
            <rFont val="Calibri"/>
            <family val="2"/>
            <charset val="238"/>
          </rPr>
          <t>IV_F:FontossagiSorrent</t>
        </r>
      </text>
    </comment>
    <comment ref="C15" authorId="0" shapeId="0">
      <text>
        <r>
          <rPr>
            <sz val="11"/>
            <rFont val="Calibri"/>
            <family val="2"/>
            <charset val="238"/>
          </rPr>
          <t>IV_F:FeladatKategoria</t>
        </r>
      </text>
    </comment>
    <comment ref="D15" authorId="0" shapeId="0">
      <text>
        <r>
          <rPr>
            <sz val="11"/>
            <rFont val="Calibri"/>
            <family val="2"/>
            <charset val="238"/>
          </rPr>
          <t>IV_F:FeladatMegnevezes</t>
        </r>
      </text>
    </comment>
    <comment ref="E15" authorId="0" shapeId="0">
      <text>
        <r>
          <rPr>
            <sz val="11"/>
            <rFont val="Calibri"/>
            <family val="2"/>
            <charset val="238"/>
          </rPr>
          <t>IV_F:ElviEngedelySzam</t>
        </r>
      </text>
    </comment>
    <comment ref="F15" authorId="0" shapeId="0">
      <text>
        <r>
          <rPr>
            <sz val="11"/>
            <rFont val="Calibri"/>
            <family val="2"/>
            <charset val="238"/>
          </rPr>
          <t>IV_F:VKR_Kod</t>
        </r>
      </text>
    </comment>
    <comment ref="G15" authorId="0" shapeId="0">
      <text>
        <r>
          <rPr>
            <sz val="11"/>
            <rFont val="Calibri"/>
            <family val="2"/>
            <charset val="238"/>
          </rPr>
          <t>IV_F:VKR_Nev</t>
        </r>
      </text>
    </comment>
    <comment ref="H15" authorId="0" shapeId="0">
      <text>
        <r>
          <rPr>
            <sz val="11"/>
            <rFont val="Calibri"/>
            <family val="2"/>
            <charset val="238"/>
          </rPr>
          <t>IV_F:FeladatSorszam</t>
        </r>
      </text>
    </comment>
    <comment ref="I15" authorId="0" shapeId="0">
      <text>
        <r>
          <rPr>
            <sz val="11"/>
            <rFont val="Calibri"/>
            <family val="2"/>
            <charset val="238"/>
          </rPr>
          <t>IV_F:FeladatAzonosito</t>
        </r>
      </text>
    </comment>
    <comment ref="J15" authorId="0" shapeId="0">
      <text>
        <r>
          <rPr>
            <sz val="11"/>
            <rFont val="Calibri"/>
            <family val="2"/>
            <charset val="238"/>
          </rPr>
          <t>IV_F:EllatasiTerulet</t>
        </r>
      </text>
    </comment>
    <comment ref="K15" authorId="0" shapeId="0">
      <text>
        <r>
          <rPr>
            <sz val="11"/>
            <rFont val="Calibri"/>
            <family val="2"/>
            <charset val="238"/>
          </rPr>
          <t>IV_F:EllatasertFelelos</t>
        </r>
      </text>
    </comment>
    <comment ref="L15" authorId="0" shapeId="0">
      <text>
        <r>
          <rPr>
            <sz val="11"/>
            <rFont val="Calibri"/>
            <family val="2"/>
            <charset val="238"/>
          </rPr>
          <t>IV_F:TervezettNettoKoltseg</t>
        </r>
      </text>
    </comment>
    <comment ref="M15" authorId="0" shapeId="0">
      <text>
        <r>
          <rPr>
            <sz val="11"/>
            <rFont val="Calibri"/>
            <family val="2"/>
            <charset val="238"/>
          </rPr>
          <t>IV_F:IdotartamKezdes</t>
        </r>
      </text>
    </comment>
    <comment ref="N15" authorId="0" shapeId="0">
      <text>
        <r>
          <rPr>
            <sz val="11"/>
            <rFont val="Calibri"/>
            <family val="2"/>
            <charset val="238"/>
          </rPr>
          <t>IV_F:IdotartamBefejezes</t>
        </r>
      </text>
    </comment>
    <comment ref="O15" authorId="0" shapeId="0">
      <text>
        <r>
          <rPr>
            <sz val="11"/>
            <rFont val="Calibri"/>
            <family val="2"/>
            <charset val="238"/>
          </rPr>
          <t>IV_F:NettoKoltsegUtem1</t>
        </r>
      </text>
    </comment>
    <comment ref="P15" authorId="0" shapeId="0">
      <text>
        <r>
          <rPr>
            <sz val="11"/>
            <rFont val="Calibri"/>
            <family val="2"/>
            <charset val="238"/>
          </rPr>
          <t>IV_F:NettoKoltsegUtem2</t>
        </r>
      </text>
    </comment>
    <comment ref="Q15" authorId="0" shapeId="0">
      <text>
        <r>
          <rPr>
            <sz val="11"/>
            <rFont val="Calibri"/>
            <family val="2"/>
            <charset val="238"/>
          </rPr>
          <t>IV_F:EM_Melleklet2_KTG</t>
        </r>
      </text>
    </comment>
    <comment ref="S15" authorId="0" shapeId="0">
      <text>
        <r>
          <rPr>
            <sz val="11"/>
            <rFont val="Calibri"/>
            <family val="2"/>
            <charset val="238"/>
          </rPr>
          <t>IV_F:HDUtem1</t>
        </r>
      </text>
    </comment>
    <comment ref="T15" authorId="0" shapeId="0">
      <text>
        <r>
          <rPr>
            <sz val="11"/>
            <rFont val="Calibri"/>
            <family val="2"/>
            <charset val="238"/>
          </rPr>
          <t>IV_F:ECSUtem1</t>
        </r>
      </text>
    </comment>
    <comment ref="U15" authorId="0" shapeId="0">
      <text>
        <r>
          <rPr>
            <sz val="11"/>
            <rFont val="Calibri"/>
            <family val="2"/>
            <charset val="238"/>
          </rPr>
          <t>IV_F:KFHUtem1</t>
        </r>
      </text>
    </comment>
    <comment ref="V15" authorId="0" shapeId="0">
      <text>
        <r>
          <rPr>
            <sz val="11"/>
            <rFont val="Calibri"/>
            <family val="2"/>
            <charset val="238"/>
          </rPr>
          <t>IV_F:Egyeb_SajatUtem1</t>
        </r>
      </text>
    </comment>
    <comment ref="W15" authorId="0" shapeId="0">
      <text>
        <r>
          <rPr>
            <sz val="11"/>
            <rFont val="Calibri"/>
            <family val="2"/>
            <charset val="238"/>
          </rPr>
          <t>IV_F:DijUtem1</t>
        </r>
      </text>
    </comment>
    <comment ref="X15" authorId="0" shapeId="0">
      <text>
        <r>
          <rPr>
            <sz val="11"/>
            <rFont val="Calibri"/>
            <family val="2"/>
            <charset val="238"/>
          </rPr>
          <t>IV_F:EM_Melleklet1_Utem1</t>
        </r>
      </text>
    </comment>
    <comment ref="Y15" authorId="0" shapeId="0">
      <text>
        <r>
          <rPr>
            <sz val="11"/>
            <rFont val="Calibri"/>
            <family val="2"/>
            <charset val="238"/>
          </rPr>
          <t>IV_F:EgyebAllamiUtem1</t>
        </r>
      </text>
    </comment>
    <comment ref="Z15" authorId="0" shapeId="0">
      <text>
        <r>
          <rPr>
            <sz val="11"/>
            <rFont val="Calibri"/>
            <family val="2"/>
            <charset val="238"/>
          </rPr>
          <t>IV_F:OnkormanyzatiUtem1</t>
        </r>
      </text>
    </comment>
    <comment ref="AA15" authorId="0" shapeId="0">
      <text>
        <r>
          <rPr>
            <sz val="11"/>
            <rFont val="Calibri"/>
            <family val="2"/>
            <charset val="238"/>
          </rPr>
          <t>IV_F:EUUtem1</t>
        </r>
      </text>
    </comment>
    <comment ref="AB15" authorId="0" shapeId="0">
      <text>
        <r>
          <rPr>
            <sz val="11"/>
            <rFont val="Calibri"/>
            <family val="2"/>
            <charset val="238"/>
          </rPr>
          <t>IV_F:EgyebUtem1</t>
        </r>
      </text>
    </comment>
    <comment ref="AC15" authorId="0" shapeId="0">
      <text>
        <r>
          <rPr>
            <sz val="11"/>
            <rFont val="Calibri"/>
            <family val="2"/>
            <charset val="238"/>
          </rPr>
          <t>IV_F:HitelKotvenyUtem1</t>
        </r>
      </text>
    </comment>
    <comment ref="AD15" authorId="0" shapeId="0">
      <text>
        <r>
          <rPr>
            <sz val="11"/>
            <rFont val="Calibri"/>
            <family val="2"/>
            <charset val="238"/>
          </rPr>
          <t>IV_F:OsszesenUtem1</t>
        </r>
      </text>
    </comment>
    <comment ref="AG15" authorId="0" shapeId="0">
      <text>
        <r>
          <rPr>
            <sz val="11"/>
            <rFont val="Calibri"/>
            <family val="2"/>
            <charset val="238"/>
          </rPr>
          <t>IV_F:HDUtem2</t>
        </r>
      </text>
    </comment>
    <comment ref="AH15" authorId="0" shapeId="0">
      <text>
        <r>
          <rPr>
            <sz val="11"/>
            <rFont val="Calibri"/>
            <family val="2"/>
            <charset val="238"/>
          </rPr>
          <t>IV_F:ECSUtem2</t>
        </r>
      </text>
    </comment>
    <comment ref="AI15" authorId="0" shapeId="0">
      <text>
        <r>
          <rPr>
            <sz val="11"/>
            <rFont val="Calibri"/>
            <family val="2"/>
            <charset val="238"/>
          </rPr>
          <t>IV_F:KFHUtem2</t>
        </r>
      </text>
    </comment>
    <comment ref="AJ15" authorId="0" shapeId="0">
      <text>
        <r>
          <rPr>
            <sz val="11"/>
            <rFont val="Calibri"/>
            <family val="2"/>
            <charset val="238"/>
          </rPr>
          <t>IV_F:Egyeb_SajatUtem2</t>
        </r>
      </text>
    </comment>
    <comment ref="AK15" authorId="0" shapeId="0">
      <text>
        <r>
          <rPr>
            <sz val="11"/>
            <rFont val="Calibri"/>
            <family val="2"/>
            <charset val="238"/>
          </rPr>
          <t>IV_F:DijUtem2</t>
        </r>
      </text>
    </comment>
    <comment ref="AL15" authorId="0" shapeId="0">
      <text>
        <r>
          <rPr>
            <sz val="11"/>
            <rFont val="Calibri"/>
            <family val="2"/>
            <charset val="238"/>
          </rPr>
          <t>IV_F:EM_Melleklet1_Utem2</t>
        </r>
      </text>
    </comment>
    <comment ref="AM15" authorId="0" shapeId="0">
      <text>
        <r>
          <rPr>
            <sz val="11"/>
            <rFont val="Calibri"/>
            <family val="2"/>
            <charset val="238"/>
          </rPr>
          <t>IV_F:EgyebAllamiUtem2</t>
        </r>
      </text>
    </comment>
    <comment ref="AN15" authorId="0" shapeId="0">
      <text>
        <r>
          <rPr>
            <sz val="11"/>
            <rFont val="Calibri"/>
            <family val="2"/>
            <charset val="238"/>
          </rPr>
          <t>IV_F:OnkormanyzatiUtem2</t>
        </r>
      </text>
    </comment>
    <comment ref="AO15" authorId="0" shapeId="0">
      <text>
        <r>
          <rPr>
            <sz val="11"/>
            <rFont val="Calibri"/>
            <family val="2"/>
            <charset val="238"/>
          </rPr>
          <t>IV_F:EUUtem2</t>
        </r>
      </text>
    </comment>
    <comment ref="AP15" authorId="0" shapeId="0">
      <text>
        <r>
          <rPr>
            <sz val="11"/>
            <rFont val="Calibri"/>
            <family val="2"/>
            <charset val="238"/>
          </rPr>
          <t>IV_F:EgyebUtem2</t>
        </r>
      </text>
    </comment>
    <comment ref="AQ15" authorId="0" shapeId="0">
      <text>
        <r>
          <rPr>
            <sz val="11"/>
            <rFont val="Calibri"/>
            <family val="2"/>
            <charset val="238"/>
          </rPr>
          <t>IV_F:HitelKotvenyUtem2</t>
        </r>
      </text>
    </comment>
    <comment ref="AR15" authorId="0" shapeId="0">
      <text>
        <r>
          <rPr>
            <sz val="11"/>
            <rFont val="Calibri"/>
            <family val="2"/>
            <charset val="238"/>
          </rPr>
          <t>IV_F:OsszesenUtem2</t>
        </r>
      </text>
    </comment>
    <comment ref="AS15" authorId="0" shapeId="0">
      <text>
        <r>
          <rPr>
            <sz val="11"/>
            <rFont val="Calibri"/>
            <family val="2"/>
            <charset val="238"/>
          </rPr>
          <t>IV_F:ForrashianyUtem2</t>
        </r>
      </text>
    </comment>
    <comment ref="AV15" authorId="0" shapeId="0">
      <text>
        <r>
          <rPr>
            <sz val="11"/>
            <rFont val="Calibri"/>
            <family val="2"/>
            <charset val="238"/>
          </rPr>
          <t>IV_F:Indokolas</t>
        </r>
      </text>
    </comment>
    <comment ref="AW15" authorId="0" shapeId="0">
      <text>
        <r>
          <rPr>
            <sz val="11"/>
            <rFont val="Calibri"/>
            <family val="2"/>
            <charset val="238"/>
          </rPr>
          <t>IV_F:Megjegyzes</t>
        </r>
      </text>
    </comment>
    <comment ref="AZ15" authorId="0" shapeId="0">
      <text>
        <r>
          <rPr>
            <sz val="11"/>
            <rFont val="Calibri"/>
            <family val="2"/>
            <charset val="238"/>
          </rPr>
          <t>IV_F:ISA</t>
        </r>
      </text>
    </comment>
    <comment ref="F16" authorId="0" shapeId="0">
      <text>
        <r>
          <rPr>
            <sz val="11"/>
            <rFont val="Calibri"/>
            <family val="2"/>
            <charset val="238"/>
          </rPr>
          <t>IV_F:VKR_Kod</t>
        </r>
      </text>
    </comment>
    <comment ref="G16" authorId="0" shapeId="0">
      <text>
        <r>
          <rPr>
            <sz val="11"/>
            <rFont val="Calibri"/>
            <family val="2"/>
            <charset val="238"/>
          </rPr>
          <t>IV_F:VKR_Nev</t>
        </r>
      </text>
    </comment>
    <comment ref="H16" authorId="0" shapeId="0">
      <text>
        <r>
          <rPr>
            <sz val="11"/>
            <rFont val="Calibri"/>
            <family val="2"/>
            <charset val="238"/>
          </rPr>
          <t>IV_F:FeladatSorszam</t>
        </r>
      </text>
    </comment>
    <comment ref="I16" authorId="0" shapeId="0">
      <text>
        <r>
          <rPr>
            <sz val="11"/>
            <rFont val="Calibri"/>
            <family val="2"/>
            <charset val="238"/>
          </rPr>
          <t>IV_F:FeladatAzonosito</t>
        </r>
      </text>
    </comment>
    <comment ref="J16" authorId="0" shapeId="0">
      <text>
        <r>
          <rPr>
            <sz val="11"/>
            <rFont val="Calibri"/>
            <family val="2"/>
            <charset val="238"/>
          </rPr>
          <t>IV_F:EllatasiTerulet</t>
        </r>
      </text>
    </comment>
    <comment ref="K16" authorId="0" shapeId="0">
      <text>
        <r>
          <rPr>
            <sz val="11"/>
            <rFont val="Calibri"/>
            <family val="2"/>
            <charset val="238"/>
          </rPr>
          <t>IV_F:EllatasertFelelos</t>
        </r>
      </text>
    </comment>
    <comment ref="L16" authorId="0" shapeId="0">
      <text>
        <r>
          <rPr>
            <sz val="11"/>
            <rFont val="Calibri"/>
            <family val="2"/>
            <charset val="238"/>
          </rPr>
          <t>IV_F:TervezettNettoKoltseg</t>
        </r>
      </text>
    </comment>
    <comment ref="M16" authorId="0" shapeId="0">
      <text>
        <r>
          <rPr>
            <sz val="11"/>
            <rFont val="Calibri"/>
            <family val="2"/>
            <charset val="238"/>
          </rPr>
          <t>IV_F:IdotartamKezdes</t>
        </r>
      </text>
    </comment>
    <comment ref="N16" authorId="0" shapeId="0">
      <text>
        <r>
          <rPr>
            <sz val="11"/>
            <rFont val="Calibri"/>
            <family val="2"/>
            <charset val="238"/>
          </rPr>
          <t>IV_F:IdotartamBefejezes</t>
        </r>
      </text>
    </comment>
    <comment ref="O16" authorId="0" shapeId="0">
      <text>
        <r>
          <rPr>
            <sz val="11"/>
            <rFont val="Calibri"/>
            <family val="2"/>
            <charset val="238"/>
          </rPr>
          <t>IV_F:NettoKoltsegUtem1</t>
        </r>
      </text>
    </comment>
    <comment ref="Q16" authorId="0" shapeId="0">
      <text>
        <r>
          <rPr>
            <sz val="11"/>
            <rFont val="Calibri"/>
            <family val="2"/>
            <charset val="238"/>
          </rPr>
          <t>IV_F:EM_Melleklet2_KTG</t>
        </r>
      </text>
    </comment>
    <comment ref="S16" authorId="0" shapeId="0">
      <text>
        <r>
          <rPr>
            <sz val="11"/>
            <rFont val="Calibri"/>
            <family val="2"/>
            <charset val="238"/>
          </rPr>
          <t>IV_F:HDUtem1</t>
        </r>
      </text>
    </comment>
    <comment ref="T16" authorId="0" shapeId="0">
      <text>
        <r>
          <rPr>
            <sz val="11"/>
            <rFont val="Calibri"/>
            <family val="2"/>
            <charset val="238"/>
          </rPr>
          <t>IV_F:ECSUtem1</t>
        </r>
      </text>
    </comment>
    <comment ref="U16" authorId="0" shapeId="0">
      <text>
        <r>
          <rPr>
            <sz val="11"/>
            <rFont val="Calibri"/>
            <family val="2"/>
            <charset val="238"/>
          </rPr>
          <t>IV_F:KFHUtem1</t>
        </r>
      </text>
    </comment>
    <comment ref="V16" authorId="0" shapeId="0">
      <text>
        <r>
          <rPr>
            <sz val="11"/>
            <rFont val="Calibri"/>
            <family val="2"/>
            <charset val="238"/>
          </rPr>
          <t>IV_F:Egyeb_SajatUtem1</t>
        </r>
      </text>
    </comment>
    <comment ref="W16" authorId="0" shapeId="0">
      <text>
        <r>
          <rPr>
            <sz val="11"/>
            <rFont val="Calibri"/>
            <family val="2"/>
            <charset val="238"/>
          </rPr>
          <t>IV_F:DijUtem1</t>
        </r>
      </text>
    </comment>
    <comment ref="X16" authorId="0" shapeId="0">
      <text>
        <r>
          <rPr>
            <sz val="11"/>
            <rFont val="Calibri"/>
            <family val="2"/>
            <charset val="238"/>
          </rPr>
          <t>IV_F:EM_Melleklet1_Utem1</t>
        </r>
      </text>
    </comment>
    <comment ref="Y16" authorId="0" shapeId="0">
      <text>
        <r>
          <rPr>
            <sz val="11"/>
            <rFont val="Calibri"/>
            <family val="2"/>
            <charset val="238"/>
          </rPr>
          <t>IV_F:EgyebAllamiUtem1</t>
        </r>
      </text>
    </comment>
    <comment ref="Z16" authorId="0" shapeId="0">
      <text>
        <r>
          <rPr>
            <sz val="11"/>
            <rFont val="Calibri"/>
            <family val="2"/>
            <charset val="238"/>
          </rPr>
          <t>IV_F:OnkormanyzatiUtem1</t>
        </r>
      </text>
    </comment>
    <comment ref="AA16" authorId="0" shapeId="0">
      <text>
        <r>
          <rPr>
            <sz val="11"/>
            <rFont val="Calibri"/>
            <family val="2"/>
            <charset val="238"/>
          </rPr>
          <t>IV_F:EUUtem1</t>
        </r>
      </text>
    </comment>
    <comment ref="AB16" authorId="0" shapeId="0">
      <text>
        <r>
          <rPr>
            <sz val="11"/>
            <rFont val="Calibri"/>
            <family val="2"/>
            <charset val="238"/>
          </rPr>
          <t>IV_F:EgyebUtem1</t>
        </r>
      </text>
    </comment>
    <comment ref="AC16" authorId="0" shapeId="0">
      <text>
        <r>
          <rPr>
            <sz val="11"/>
            <rFont val="Calibri"/>
            <family val="2"/>
            <charset val="238"/>
          </rPr>
          <t>IV_F:HitelKotvenyUtem1</t>
        </r>
      </text>
    </comment>
    <comment ref="AD16" authorId="0" shapeId="0">
      <text>
        <r>
          <rPr>
            <sz val="11"/>
            <rFont val="Calibri"/>
            <family val="2"/>
            <charset val="238"/>
          </rPr>
          <t>IV_F:OsszesenUtem1</t>
        </r>
      </text>
    </comment>
    <comment ref="AG16" authorId="0" shapeId="0">
      <text>
        <r>
          <rPr>
            <sz val="11"/>
            <rFont val="Calibri"/>
            <family val="2"/>
            <charset val="238"/>
          </rPr>
          <t>IV_F:HDUtem2</t>
        </r>
      </text>
    </comment>
    <comment ref="AH16" authorId="0" shapeId="0">
      <text>
        <r>
          <rPr>
            <sz val="11"/>
            <rFont val="Calibri"/>
            <family val="2"/>
            <charset val="238"/>
          </rPr>
          <t>IV_F:ECSUtem2</t>
        </r>
      </text>
    </comment>
    <comment ref="AI16" authorId="0" shapeId="0">
      <text>
        <r>
          <rPr>
            <sz val="11"/>
            <rFont val="Calibri"/>
            <family val="2"/>
            <charset val="238"/>
          </rPr>
          <t>IV_F:KFHUtem2</t>
        </r>
      </text>
    </comment>
    <comment ref="AJ16" authorId="0" shapeId="0">
      <text>
        <r>
          <rPr>
            <sz val="11"/>
            <rFont val="Calibri"/>
            <family val="2"/>
            <charset val="238"/>
          </rPr>
          <t>IV_F:Egyeb_SajatUtem2</t>
        </r>
      </text>
    </comment>
    <comment ref="AK16" authorId="0" shapeId="0">
      <text>
        <r>
          <rPr>
            <sz val="11"/>
            <rFont val="Calibri"/>
            <family val="2"/>
            <charset val="238"/>
          </rPr>
          <t>IV_F:DijUtem2</t>
        </r>
      </text>
    </comment>
    <comment ref="AL16" authorId="0" shapeId="0">
      <text>
        <r>
          <rPr>
            <sz val="11"/>
            <rFont val="Calibri"/>
            <family val="2"/>
            <charset val="238"/>
          </rPr>
          <t>IV_F:EM_Melleklet1_Utem2</t>
        </r>
      </text>
    </comment>
    <comment ref="AM16" authorId="0" shapeId="0">
      <text>
        <r>
          <rPr>
            <sz val="11"/>
            <rFont val="Calibri"/>
            <family val="2"/>
            <charset val="238"/>
          </rPr>
          <t>IV_F:EgyebAllamiUtem2</t>
        </r>
      </text>
    </comment>
    <comment ref="AN16" authorId="0" shapeId="0">
      <text>
        <r>
          <rPr>
            <sz val="11"/>
            <rFont val="Calibri"/>
            <family val="2"/>
            <charset val="238"/>
          </rPr>
          <t>IV_F:OnkormanyzatiUtem2</t>
        </r>
      </text>
    </comment>
    <comment ref="AO16" authorId="0" shapeId="0">
      <text>
        <r>
          <rPr>
            <sz val="11"/>
            <rFont val="Calibri"/>
            <family val="2"/>
            <charset val="238"/>
          </rPr>
          <t>IV_F:EUUtem2</t>
        </r>
      </text>
    </comment>
    <comment ref="AP16" authorId="0" shapeId="0">
      <text>
        <r>
          <rPr>
            <sz val="11"/>
            <rFont val="Calibri"/>
            <family val="2"/>
            <charset val="238"/>
          </rPr>
          <t>IV_F:EgyebUtem2</t>
        </r>
      </text>
    </comment>
    <comment ref="AQ16" authorId="0" shapeId="0">
      <text>
        <r>
          <rPr>
            <sz val="11"/>
            <rFont val="Calibri"/>
            <family val="2"/>
            <charset val="238"/>
          </rPr>
          <t>IV_F:HitelKotvenyUtem2</t>
        </r>
      </text>
    </comment>
    <comment ref="AR16" authorId="0" shapeId="0">
      <text>
        <r>
          <rPr>
            <sz val="11"/>
            <rFont val="Calibri"/>
            <family val="2"/>
            <charset val="238"/>
          </rPr>
          <t>IV_F:OsszesenUtem2</t>
        </r>
      </text>
    </comment>
    <comment ref="AS16" authorId="0" shapeId="0">
      <text>
        <r>
          <rPr>
            <sz val="11"/>
            <rFont val="Calibri"/>
            <family val="2"/>
            <charset val="238"/>
          </rPr>
          <t>IV_F:ForrashianyUtem2</t>
        </r>
      </text>
    </comment>
    <comment ref="AV16" authorId="0" shapeId="0">
      <text>
        <r>
          <rPr>
            <sz val="11"/>
            <rFont val="Calibri"/>
            <family val="2"/>
            <charset val="238"/>
          </rPr>
          <t>IV_F:Indokolas</t>
        </r>
      </text>
    </comment>
    <comment ref="AW16" authorId="0" shapeId="0">
      <text>
        <r>
          <rPr>
            <sz val="11"/>
            <rFont val="Calibri"/>
            <family val="2"/>
            <charset val="238"/>
          </rPr>
          <t>IV_F:Megjegyzes</t>
        </r>
      </text>
    </comment>
    <comment ref="AZ16" authorId="0" shapeId="0">
      <text>
        <r>
          <rPr>
            <sz val="11"/>
            <rFont val="Calibri"/>
            <family val="2"/>
            <charset val="238"/>
          </rPr>
          <t>IV_F:ISA</t>
        </r>
      </text>
    </comment>
    <comment ref="F17" authorId="0" shapeId="0">
      <text>
        <r>
          <rPr>
            <sz val="11"/>
            <rFont val="Calibri"/>
            <family val="2"/>
            <charset val="238"/>
          </rPr>
          <t>IV_F:VKR_Kod</t>
        </r>
      </text>
    </comment>
    <comment ref="G17" authorId="0" shapeId="0">
      <text>
        <r>
          <rPr>
            <sz val="11"/>
            <rFont val="Calibri"/>
            <family val="2"/>
            <charset val="238"/>
          </rPr>
          <t>IV_F:VKR_Nev</t>
        </r>
      </text>
    </comment>
    <comment ref="H17" authorId="0" shapeId="0">
      <text>
        <r>
          <rPr>
            <sz val="11"/>
            <rFont val="Calibri"/>
            <family val="2"/>
            <charset val="238"/>
          </rPr>
          <t>IV_F:FeladatSorszam</t>
        </r>
      </text>
    </comment>
    <comment ref="I17" authorId="0" shapeId="0">
      <text>
        <r>
          <rPr>
            <sz val="11"/>
            <rFont val="Calibri"/>
            <family val="2"/>
            <charset val="238"/>
          </rPr>
          <t>IV_F:FeladatAzonosito</t>
        </r>
      </text>
    </comment>
    <comment ref="J17" authorId="0" shapeId="0">
      <text>
        <r>
          <rPr>
            <sz val="11"/>
            <rFont val="Calibri"/>
            <family val="2"/>
            <charset val="238"/>
          </rPr>
          <t>IV_F:EllatasiTerulet</t>
        </r>
      </text>
    </comment>
    <comment ref="K17" authorId="0" shapeId="0">
      <text>
        <r>
          <rPr>
            <sz val="11"/>
            <rFont val="Calibri"/>
            <family val="2"/>
            <charset val="238"/>
          </rPr>
          <t>IV_F:EllatasertFelelos</t>
        </r>
      </text>
    </comment>
    <comment ref="L17" authorId="0" shapeId="0">
      <text>
        <r>
          <rPr>
            <sz val="11"/>
            <rFont val="Calibri"/>
            <family val="2"/>
            <charset val="238"/>
          </rPr>
          <t>IV_F:TervezettNettoKoltseg</t>
        </r>
      </text>
    </comment>
    <comment ref="M17" authorId="0" shapeId="0">
      <text>
        <r>
          <rPr>
            <sz val="11"/>
            <rFont val="Calibri"/>
            <family val="2"/>
            <charset val="238"/>
          </rPr>
          <t>IV_F:IdotartamKezdes</t>
        </r>
      </text>
    </comment>
    <comment ref="N17" authorId="0" shapeId="0">
      <text>
        <r>
          <rPr>
            <sz val="11"/>
            <rFont val="Calibri"/>
            <family val="2"/>
            <charset val="238"/>
          </rPr>
          <t>IV_F:IdotartamBefejezes</t>
        </r>
      </text>
    </comment>
    <comment ref="O17" authorId="0" shapeId="0">
      <text>
        <r>
          <rPr>
            <sz val="11"/>
            <rFont val="Calibri"/>
            <family val="2"/>
            <charset val="238"/>
          </rPr>
          <t>IV_F:NettoKoltsegUtem1</t>
        </r>
      </text>
    </comment>
    <comment ref="Q17" authorId="0" shapeId="0">
      <text>
        <r>
          <rPr>
            <sz val="11"/>
            <rFont val="Calibri"/>
            <family val="2"/>
            <charset val="238"/>
          </rPr>
          <t>IV_F:EM_Melleklet2_KTG</t>
        </r>
      </text>
    </comment>
    <comment ref="S17" authorId="0" shapeId="0">
      <text>
        <r>
          <rPr>
            <sz val="11"/>
            <rFont val="Calibri"/>
            <family val="2"/>
            <charset val="238"/>
          </rPr>
          <t>IV_F:HDUtem1</t>
        </r>
      </text>
    </comment>
    <comment ref="T17" authorId="0" shapeId="0">
      <text>
        <r>
          <rPr>
            <sz val="11"/>
            <rFont val="Calibri"/>
            <family val="2"/>
            <charset val="238"/>
          </rPr>
          <t>IV_F:ECSUtem1</t>
        </r>
      </text>
    </comment>
    <comment ref="U17" authorId="0" shapeId="0">
      <text>
        <r>
          <rPr>
            <sz val="11"/>
            <rFont val="Calibri"/>
            <family val="2"/>
            <charset val="238"/>
          </rPr>
          <t>IV_F:KFHUtem1</t>
        </r>
      </text>
    </comment>
    <comment ref="V17" authorId="0" shapeId="0">
      <text>
        <r>
          <rPr>
            <sz val="11"/>
            <rFont val="Calibri"/>
            <family val="2"/>
            <charset val="238"/>
          </rPr>
          <t>IV_F:Egyeb_SajatUtem1</t>
        </r>
      </text>
    </comment>
    <comment ref="W17" authorId="0" shapeId="0">
      <text>
        <r>
          <rPr>
            <sz val="11"/>
            <rFont val="Calibri"/>
            <family val="2"/>
            <charset val="238"/>
          </rPr>
          <t>IV_F:DijUtem1</t>
        </r>
      </text>
    </comment>
    <comment ref="X17" authorId="0" shapeId="0">
      <text>
        <r>
          <rPr>
            <sz val="11"/>
            <rFont val="Calibri"/>
            <family val="2"/>
            <charset val="238"/>
          </rPr>
          <t>IV_F:EM_Melleklet1_Utem1</t>
        </r>
      </text>
    </comment>
    <comment ref="Y17" authorId="0" shapeId="0">
      <text>
        <r>
          <rPr>
            <sz val="11"/>
            <rFont val="Calibri"/>
            <family val="2"/>
            <charset val="238"/>
          </rPr>
          <t>IV_F:EgyebAllamiUtem1</t>
        </r>
      </text>
    </comment>
    <comment ref="Z17" authorId="0" shapeId="0">
      <text>
        <r>
          <rPr>
            <sz val="11"/>
            <rFont val="Calibri"/>
            <family val="2"/>
            <charset val="238"/>
          </rPr>
          <t>IV_F:OnkormanyzatiUtem1</t>
        </r>
      </text>
    </comment>
    <comment ref="AA17" authorId="0" shapeId="0">
      <text>
        <r>
          <rPr>
            <sz val="11"/>
            <rFont val="Calibri"/>
            <family val="2"/>
            <charset val="238"/>
          </rPr>
          <t>IV_F:EUUtem1</t>
        </r>
      </text>
    </comment>
    <comment ref="AB17" authorId="0" shapeId="0">
      <text>
        <r>
          <rPr>
            <sz val="11"/>
            <rFont val="Calibri"/>
            <family val="2"/>
            <charset val="238"/>
          </rPr>
          <t>IV_F:EgyebUtem1</t>
        </r>
      </text>
    </comment>
    <comment ref="AC17" authorId="0" shapeId="0">
      <text>
        <r>
          <rPr>
            <sz val="11"/>
            <rFont val="Calibri"/>
            <family val="2"/>
            <charset val="238"/>
          </rPr>
          <t>IV_F:HitelKotvenyUtem1</t>
        </r>
      </text>
    </comment>
    <comment ref="AD17" authorId="0" shapeId="0">
      <text>
        <r>
          <rPr>
            <sz val="11"/>
            <rFont val="Calibri"/>
            <family val="2"/>
            <charset val="238"/>
          </rPr>
          <t>IV_F:OsszesenUtem1</t>
        </r>
      </text>
    </comment>
    <comment ref="AG17" authorId="0" shapeId="0">
      <text>
        <r>
          <rPr>
            <sz val="11"/>
            <rFont val="Calibri"/>
            <family val="2"/>
            <charset val="238"/>
          </rPr>
          <t>IV_F:HDUtem2</t>
        </r>
      </text>
    </comment>
    <comment ref="AH17" authorId="0" shapeId="0">
      <text>
        <r>
          <rPr>
            <sz val="11"/>
            <rFont val="Calibri"/>
            <family val="2"/>
            <charset val="238"/>
          </rPr>
          <t>IV_F:ECSUtem2</t>
        </r>
      </text>
    </comment>
    <comment ref="AI17" authorId="0" shapeId="0">
      <text>
        <r>
          <rPr>
            <sz val="11"/>
            <rFont val="Calibri"/>
            <family val="2"/>
            <charset val="238"/>
          </rPr>
          <t>IV_F:KFHUtem2</t>
        </r>
      </text>
    </comment>
    <comment ref="AJ17" authorId="0" shapeId="0">
      <text>
        <r>
          <rPr>
            <sz val="11"/>
            <rFont val="Calibri"/>
            <family val="2"/>
            <charset val="238"/>
          </rPr>
          <t>IV_F:Egyeb_SajatUtem2</t>
        </r>
      </text>
    </comment>
    <comment ref="AK17" authorId="0" shapeId="0">
      <text>
        <r>
          <rPr>
            <sz val="11"/>
            <rFont val="Calibri"/>
            <family val="2"/>
            <charset val="238"/>
          </rPr>
          <t>IV_F:DijUtem2</t>
        </r>
      </text>
    </comment>
    <comment ref="AL17" authorId="0" shapeId="0">
      <text>
        <r>
          <rPr>
            <sz val="11"/>
            <rFont val="Calibri"/>
            <family val="2"/>
            <charset val="238"/>
          </rPr>
          <t>IV_F:EM_Melleklet1_Utem2</t>
        </r>
      </text>
    </comment>
    <comment ref="AM17" authorId="0" shapeId="0">
      <text>
        <r>
          <rPr>
            <sz val="11"/>
            <rFont val="Calibri"/>
            <family val="2"/>
            <charset val="238"/>
          </rPr>
          <t>IV_F:EgyebAllamiUtem2</t>
        </r>
      </text>
    </comment>
    <comment ref="AN17" authorId="0" shapeId="0">
      <text>
        <r>
          <rPr>
            <sz val="11"/>
            <rFont val="Calibri"/>
            <family val="2"/>
            <charset val="238"/>
          </rPr>
          <t>IV_F:OnkormanyzatiUtem2</t>
        </r>
      </text>
    </comment>
    <comment ref="AO17" authorId="0" shapeId="0">
      <text>
        <r>
          <rPr>
            <sz val="11"/>
            <rFont val="Calibri"/>
            <family val="2"/>
            <charset val="238"/>
          </rPr>
          <t>IV_F:EUUtem2</t>
        </r>
      </text>
    </comment>
    <comment ref="AP17" authorId="0" shapeId="0">
      <text>
        <r>
          <rPr>
            <sz val="11"/>
            <rFont val="Calibri"/>
            <family val="2"/>
            <charset val="238"/>
          </rPr>
          <t>IV_F:EgyebUtem2</t>
        </r>
      </text>
    </comment>
    <comment ref="AQ17" authorId="0" shapeId="0">
      <text>
        <r>
          <rPr>
            <sz val="11"/>
            <rFont val="Calibri"/>
            <family val="2"/>
            <charset val="238"/>
          </rPr>
          <t>IV_F:HitelKotvenyUtem2</t>
        </r>
      </text>
    </comment>
    <comment ref="AR17" authorId="0" shapeId="0">
      <text>
        <r>
          <rPr>
            <sz val="11"/>
            <rFont val="Calibri"/>
            <family val="2"/>
            <charset val="238"/>
          </rPr>
          <t>IV_F:OsszesenUtem2</t>
        </r>
      </text>
    </comment>
    <comment ref="AS17" authorId="0" shapeId="0">
      <text>
        <r>
          <rPr>
            <sz val="11"/>
            <rFont val="Calibri"/>
            <family val="2"/>
            <charset val="238"/>
          </rPr>
          <t>IV_F:ForrashianyUtem2</t>
        </r>
      </text>
    </comment>
    <comment ref="AV17" authorId="0" shapeId="0">
      <text>
        <r>
          <rPr>
            <sz val="11"/>
            <rFont val="Calibri"/>
            <family val="2"/>
            <charset val="238"/>
          </rPr>
          <t>IV_F:Indokolas</t>
        </r>
      </text>
    </comment>
    <comment ref="AW17" authorId="0" shapeId="0">
      <text>
        <r>
          <rPr>
            <sz val="11"/>
            <rFont val="Calibri"/>
            <family val="2"/>
            <charset val="238"/>
          </rPr>
          <t>IV_F:Megjegyzes</t>
        </r>
      </text>
    </comment>
    <comment ref="AZ17" authorId="0" shapeId="0">
      <text>
        <r>
          <rPr>
            <sz val="11"/>
            <rFont val="Calibri"/>
            <family val="2"/>
            <charset val="238"/>
          </rPr>
          <t>IV_F:ISA</t>
        </r>
      </text>
    </comment>
    <comment ref="B18" authorId="0" shapeId="0">
      <text>
        <r>
          <rPr>
            <sz val="11"/>
            <rFont val="Calibri"/>
            <family val="2"/>
            <charset val="238"/>
          </rPr>
          <t>IV_F:FontossagiSorrent</t>
        </r>
      </text>
    </comment>
    <comment ref="C18" authorId="0" shapeId="0">
      <text>
        <r>
          <rPr>
            <sz val="11"/>
            <rFont val="Calibri"/>
            <family val="2"/>
            <charset val="238"/>
          </rPr>
          <t>IV_F:FeladatKategoria</t>
        </r>
      </text>
    </comment>
    <comment ref="D18" authorId="0" shapeId="0">
      <text>
        <r>
          <rPr>
            <sz val="11"/>
            <rFont val="Calibri"/>
            <family val="2"/>
            <charset val="238"/>
          </rPr>
          <t>IV_F:FeladatMegnevezes</t>
        </r>
      </text>
    </comment>
    <comment ref="E18" authorId="0" shapeId="0">
      <text>
        <r>
          <rPr>
            <sz val="11"/>
            <rFont val="Calibri"/>
            <family val="2"/>
            <charset val="238"/>
          </rPr>
          <t>IV_F:ElviEngedelySzam</t>
        </r>
      </text>
    </comment>
    <comment ref="F18" authorId="0" shapeId="0">
      <text>
        <r>
          <rPr>
            <sz val="11"/>
            <rFont val="Calibri"/>
            <family val="2"/>
            <charset val="238"/>
          </rPr>
          <t>IV_F:VKR_Kod</t>
        </r>
      </text>
    </comment>
    <comment ref="G18" authorId="0" shapeId="0">
      <text>
        <r>
          <rPr>
            <sz val="11"/>
            <rFont val="Calibri"/>
            <family val="2"/>
            <charset val="238"/>
          </rPr>
          <t>IV_F:VKR_Nev</t>
        </r>
      </text>
    </comment>
    <comment ref="H18" authorId="0" shapeId="0">
      <text>
        <r>
          <rPr>
            <sz val="11"/>
            <rFont val="Calibri"/>
            <family val="2"/>
            <charset val="238"/>
          </rPr>
          <t>IV_F:FeladatSorszam</t>
        </r>
      </text>
    </comment>
    <comment ref="I18" authorId="0" shapeId="0">
      <text>
        <r>
          <rPr>
            <sz val="11"/>
            <rFont val="Calibri"/>
            <family val="2"/>
            <charset val="238"/>
          </rPr>
          <t>IV_F:FeladatAzonosito</t>
        </r>
      </text>
    </comment>
    <comment ref="J18" authorId="0" shapeId="0">
      <text>
        <r>
          <rPr>
            <sz val="11"/>
            <rFont val="Calibri"/>
            <family val="2"/>
            <charset val="238"/>
          </rPr>
          <t>IV_F:EllatasiTerulet</t>
        </r>
      </text>
    </comment>
    <comment ref="K18" authorId="0" shapeId="0">
      <text>
        <r>
          <rPr>
            <sz val="11"/>
            <rFont val="Calibri"/>
            <family val="2"/>
            <charset val="238"/>
          </rPr>
          <t>IV_F:EllatasertFelelos</t>
        </r>
      </text>
    </comment>
    <comment ref="L18" authorId="0" shapeId="0">
      <text>
        <r>
          <rPr>
            <sz val="11"/>
            <rFont val="Calibri"/>
            <family val="2"/>
            <charset val="238"/>
          </rPr>
          <t>IV_F:TervezettNettoKoltseg</t>
        </r>
      </text>
    </comment>
    <comment ref="M18" authorId="0" shapeId="0">
      <text>
        <r>
          <rPr>
            <sz val="11"/>
            <rFont val="Calibri"/>
            <family val="2"/>
            <charset val="238"/>
          </rPr>
          <t>IV_F:IdotartamKezdes</t>
        </r>
      </text>
    </comment>
    <comment ref="N18" authorId="0" shapeId="0">
      <text>
        <r>
          <rPr>
            <sz val="11"/>
            <rFont val="Calibri"/>
            <family val="2"/>
            <charset val="238"/>
          </rPr>
          <t>IV_F:IdotartamBefejezes</t>
        </r>
      </text>
    </comment>
    <comment ref="O18" authorId="0" shapeId="0">
      <text>
        <r>
          <rPr>
            <sz val="11"/>
            <rFont val="Calibri"/>
            <family val="2"/>
            <charset val="238"/>
          </rPr>
          <t>IV_F:NettoKoltsegUtem1</t>
        </r>
      </text>
    </comment>
    <comment ref="P18" authorId="0" shapeId="0">
      <text>
        <r>
          <rPr>
            <sz val="11"/>
            <rFont val="Calibri"/>
            <family val="2"/>
            <charset val="238"/>
          </rPr>
          <t>IV_F:NettoKoltsegUtem2</t>
        </r>
      </text>
    </comment>
    <comment ref="Q18" authorId="0" shapeId="0">
      <text>
        <r>
          <rPr>
            <sz val="11"/>
            <rFont val="Calibri"/>
            <family val="2"/>
            <charset val="238"/>
          </rPr>
          <t>IV_F:EM_Melleklet2_KTG</t>
        </r>
      </text>
    </comment>
    <comment ref="S18" authorId="0" shapeId="0">
      <text>
        <r>
          <rPr>
            <sz val="11"/>
            <rFont val="Calibri"/>
            <family val="2"/>
            <charset val="238"/>
          </rPr>
          <t>IV_F:HDUtem1</t>
        </r>
      </text>
    </comment>
    <comment ref="T18" authorId="0" shapeId="0">
      <text>
        <r>
          <rPr>
            <sz val="11"/>
            <rFont val="Calibri"/>
            <family val="2"/>
            <charset val="238"/>
          </rPr>
          <t>IV_F:ECSUtem1</t>
        </r>
      </text>
    </comment>
    <comment ref="U18" authorId="0" shapeId="0">
      <text>
        <r>
          <rPr>
            <sz val="11"/>
            <rFont val="Calibri"/>
            <family val="2"/>
            <charset val="238"/>
          </rPr>
          <t>IV_F:KFHUtem1</t>
        </r>
      </text>
    </comment>
    <comment ref="V18" authorId="0" shapeId="0">
      <text>
        <r>
          <rPr>
            <sz val="11"/>
            <rFont val="Calibri"/>
            <family val="2"/>
            <charset val="238"/>
          </rPr>
          <t>IV_F:Egyeb_SajatUtem1</t>
        </r>
      </text>
    </comment>
    <comment ref="W18" authorId="0" shapeId="0">
      <text>
        <r>
          <rPr>
            <sz val="11"/>
            <rFont val="Calibri"/>
            <family val="2"/>
            <charset val="238"/>
          </rPr>
          <t>IV_F:DijUtem1</t>
        </r>
      </text>
    </comment>
    <comment ref="X18" authorId="0" shapeId="0">
      <text>
        <r>
          <rPr>
            <sz val="11"/>
            <rFont val="Calibri"/>
            <family val="2"/>
            <charset val="238"/>
          </rPr>
          <t>IV_F:EM_Melleklet1_Utem1</t>
        </r>
      </text>
    </comment>
    <comment ref="Y18" authorId="0" shapeId="0">
      <text>
        <r>
          <rPr>
            <sz val="11"/>
            <rFont val="Calibri"/>
            <family val="2"/>
            <charset val="238"/>
          </rPr>
          <t>IV_F:EgyebAllamiUtem1</t>
        </r>
      </text>
    </comment>
    <comment ref="Z18" authorId="0" shapeId="0">
      <text>
        <r>
          <rPr>
            <sz val="11"/>
            <rFont val="Calibri"/>
            <family val="2"/>
            <charset val="238"/>
          </rPr>
          <t>IV_F:OnkormanyzatiUtem1</t>
        </r>
      </text>
    </comment>
    <comment ref="AA18" authorId="0" shapeId="0">
      <text>
        <r>
          <rPr>
            <sz val="11"/>
            <rFont val="Calibri"/>
            <family val="2"/>
            <charset val="238"/>
          </rPr>
          <t>IV_F:EUUtem1</t>
        </r>
      </text>
    </comment>
    <comment ref="AB18" authorId="0" shapeId="0">
      <text>
        <r>
          <rPr>
            <sz val="11"/>
            <rFont val="Calibri"/>
            <family val="2"/>
            <charset val="238"/>
          </rPr>
          <t>IV_F:EgyebUtem1</t>
        </r>
      </text>
    </comment>
    <comment ref="AC18" authorId="0" shapeId="0">
      <text>
        <r>
          <rPr>
            <sz val="11"/>
            <rFont val="Calibri"/>
            <family val="2"/>
            <charset val="238"/>
          </rPr>
          <t>IV_F:HitelKotvenyUtem1</t>
        </r>
      </text>
    </comment>
    <comment ref="AD18" authorId="0" shapeId="0">
      <text>
        <r>
          <rPr>
            <sz val="11"/>
            <rFont val="Calibri"/>
            <family val="2"/>
            <charset val="238"/>
          </rPr>
          <t>IV_F:OsszesenUtem1</t>
        </r>
      </text>
    </comment>
    <comment ref="AG18" authorId="0" shapeId="0">
      <text>
        <r>
          <rPr>
            <sz val="11"/>
            <rFont val="Calibri"/>
            <family val="2"/>
            <charset val="238"/>
          </rPr>
          <t>IV_F:HDUtem2</t>
        </r>
      </text>
    </comment>
    <comment ref="AH18" authorId="0" shapeId="0">
      <text>
        <r>
          <rPr>
            <sz val="11"/>
            <rFont val="Calibri"/>
            <family val="2"/>
            <charset val="238"/>
          </rPr>
          <t>IV_F:ECSUtem2</t>
        </r>
      </text>
    </comment>
    <comment ref="AI18" authorId="0" shapeId="0">
      <text>
        <r>
          <rPr>
            <sz val="11"/>
            <rFont val="Calibri"/>
            <family val="2"/>
            <charset val="238"/>
          </rPr>
          <t>IV_F:KFHUtem2</t>
        </r>
      </text>
    </comment>
    <comment ref="AJ18" authorId="0" shapeId="0">
      <text>
        <r>
          <rPr>
            <sz val="11"/>
            <rFont val="Calibri"/>
            <family val="2"/>
            <charset val="238"/>
          </rPr>
          <t>IV_F:Egyeb_SajatUtem2</t>
        </r>
      </text>
    </comment>
    <comment ref="AK18" authorId="0" shapeId="0">
      <text>
        <r>
          <rPr>
            <sz val="11"/>
            <rFont val="Calibri"/>
            <family val="2"/>
            <charset val="238"/>
          </rPr>
          <t>IV_F:DijUtem2</t>
        </r>
      </text>
    </comment>
    <comment ref="AL18" authorId="0" shapeId="0">
      <text>
        <r>
          <rPr>
            <sz val="11"/>
            <rFont val="Calibri"/>
            <family val="2"/>
            <charset val="238"/>
          </rPr>
          <t>IV_F:EM_Melleklet1_Utem2</t>
        </r>
      </text>
    </comment>
    <comment ref="AM18" authorId="0" shapeId="0">
      <text>
        <r>
          <rPr>
            <sz val="11"/>
            <rFont val="Calibri"/>
            <family val="2"/>
            <charset val="238"/>
          </rPr>
          <t>IV_F:EgyebAllamiUtem2</t>
        </r>
      </text>
    </comment>
    <comment ref="AN18" authorId="0" shapeId="0">
      <text>
        <r>
          <rPr>
            <sz val="11"/>
            <rFont val="Calibri"/>
            <family val="2"/>
            <charset val="238"/>
          </rPr>
          <t>IV_F:OnkormanyzatiUtem2</t>
        </r>
      </text>
    </comment>
    <comment ref="AO18" authorId="0" shapeId="0">
      <text>
        <r>
          <rPr>
            <sz val="11"/>
            <rFont val="Calibri"/>
            <family val="2"/>
            <charset val="238"/>
          </rPr>
          <t>IV_F:EUUtem2</t>
        </r>
      </text>
    </comment>
    <comment ref="AP18" authorId="0" shapeId="0">
      <text>
        <r>
          <rPr>
            <sz val="11"/>
            <rFont val="Calibri"/>
            <family val="2"/>
            <charset val="238"/>
          </rPr>
          <t>IV_F:EgyebUtem2</t>
        </r>
      </text>
    </comment>
    <comment ref="AQ18" authorId="0" shapeId="0">
      <text>
        <r>
          <rPr>
            <sz val="11"/>
            <rFont val="Calibri"/>
            <family val="2"/>
            <charset val="238"/>
          </rPr>
          <t>IV_F:HitelKotvenyUtem2</t>
        </r>
      </text>
    </comment>
    <comment ref="AR18" authorId="0" shapeId="0">
      <text>
        <r>
          <rPr>
            <sz val="11"/>
            <rFont val="Calibri"/>
            <family val="2"/>
            <charset val="238"/>
          </rPr>
          <t>IV_F:OsszesenUtem2</t>
        </r>
      </text>
    </comment>
    <comment ref="AS18" authorId="0" shapeId="0">
      <text>
        <r>
          <rPr>
            <sz val="11"/>
            <rFont val="Calibri"/>
            <family val="2"/>
            <charset val="238"/>
          </rPr>
          <t>IV_F:ForrashianyUtem2</t>
        </r>
      </text>
    </comment>
    <comment ref="AV18" authorId="0" shapeId="0">
      <text>
        <r>
          <rPr>
            <sz val="11"/>
            <rFont val="Calibri"/>
            <family val="2"/>
            <charset val="238"/>
          </rPr>
          <t>IV_F:Indokolas</t>
        </r>
      </text>
    </comment>
    <comment ref="AW18" authorId="0" shapeId="0">
      <text>
        <r>
          <rPr>
            <sz val="11"/>
            <rFont val="Calibri"/>
            <family val="2"/>
            <charset val="238"/>
          </rPr>
          <t>IV_F:Megjegyzes</t>
        </r>
      </text>
    </comment>
    <comment ref="AZ18" authorId="0" shapeId="0">
      <text>
        <r>
          <rPr>
            <sz val="11"/>
            <rFont val="Calibri"/>
            <family val="2"/>
            <charset val="238"/>
          </rPr>
          <t>IV_F:ISA</t>
        </r>
      </text>
    </comment>
    <comment ref="B19" authorId="0" shapeId="0">
      <text>
        <r>
          <rPr>
            <sz val="11"/>
            <rFont val="Calibri"/>
            <family val="2"/>
            <charset val="238"/>
          </rPr>
          <t>IV_F:FontossagiSorrent</t>
        </r>
      </text>
    </comment>
    <comment ref="C19" authorId="0" shapeId="0">
      <text>
        <r>
          <rPr>
            <sz val="11"/>
            <rFont val="Calibri"/>
            <family val="2"/>
            <charset val="238"/>
          </rPr>
          <t>IV_F:FeladatKategoria</t>
        </r>
      </text>
    </comment>
    <comment ref="D19" authorId="0" shapeId="0">
      <text>
        <r>
          <rPr>
            <sz val="11"/>
            <rFont val="Calibri"/>
            <family val="2"/>
            <charset val="238"/>
          </rPr>
          <t>IV_F:FeladatMegnevezes</t>
        </r>
      </text>
    </comment>
    <comment ref="E19" authorId="0" shapeId="0">
      <text>
        <r>
          <rPr>
            <sz val="11"/>
            <rFont val="Calibri"/>
            <family val="2"/>
            <charset val="238"/>
          </rPr>
          <t>IV_F:ElviEngedelySzam</t>
        </r>
      </text>
    </comment>
    <comment ref="F19" authorId="0" shapeId="0">
      <text>
        <r>
          <rPr>
            <sz val="11"/>
            <rFont val="Calibri"/>
            <family val="2"/>
            <charset val="238"/>
          </rPr>
          <t>IV_F:VKR_Kod</t>
        </r>
      </text>
    </comment>
    <comment ref="G19" authorId="0" shapeId="0">
      <text>
        <r>
          <rPr>
            <sz val="11"/>
            <rFont val="Calibri"/>
            <family val="2"/>
            <charset val="238"/>
          </rPr>
          <t>IV_F:VKR_Nev</t>
        </r>
      </text>
    </comment>
    <comment ref="H19" authorId="0" shapeId="0">
      <text>
        <r>
          <rPr>
            <sz val="11"/>
            <rFont val="Calibri"/>
            <family val="2"/>
            <charset val="238"/>
          </rPr>
          <t>IV_F:FeladatSorszam</t>
        </r>
      </text>
    </comment>
    <comment ref="I19" authorId="0" shapeId="0">
      <text>
        <r>
          <rPr>
            <sz val="11"/>
            <rFont val="Calibri"/>
            <family val="2"/>
            <charset val="238"/>
          </rPr>
          <t>IV_F:FeladatAzonosito</t>
        </r>
      </text>
    </comment>
    <comment ref="J19" authorId="0" shapeId="0">
      <text>
        <r>
          <rPr>
            <sz val="11"/>
            <rFont val="Calibri"/>
            <family val="2"/>
            <charset val="238"/>
          </rPr>
          <t>IV_F:EllatasiTerulet</t>
        </r>
      </text>
    </comment>
    <comment ref="K19" authorId="0" shapeId="0">
      <text>
        <r>
          <rPr>
            <sz val="11"/>
            <rFont val="Calibri"/>
            <family val="2"/>
            <charset val="238"/>
          </rPr>
          <t>IV_F:EllatasertFelelos</t>
        </r>
      </text>
    </comment>
    <comment ref="L19" authorId="0" shapeId="0">
      <text>
        <r>
          <rPr>
            <sz val="11"/>
            <rFont val="Calibri"/>
            <family val="2"/>
            <charset val="238"/>
          </rPr>
          <t>IV_F:TervezettNettoKoltseg</t>
        </r>
      </text>
    </comment>
    <comment ref="M19" authorId="0" shapeId="0">
      <text>
        <r>
          <rPr>
            <sz val="11"/>
            <rFont val="Calibri"/>
            <family val="2"/>
            <charset val="238"/>
          </rPr>
          <t>IV_F:IdotartamKezdes</t>
        </r>
      </text>
    </comment>
    <comment ref="N19" authorId="0" shapeId="0">
      <text>
        <r>
          <rPr>
            <sz val="11"/>
            <rFont val="Calibri"/>
            <family val="2"/>
            <charset val="238"/>
          </rPr>
          <t>IV_F:IdotartamBefejezes</t>
        </r>
      </text>
    </comment>
    <comment ref="O19" authorId="0" shapeId="0">
      <text>
        <r>
          <rPr>
            <sz val="11"/>
            <rFont val="Calibri"/>
            <family val="2"/>
            <charset val="238"/>
          </rPr>
          <t>IV_F:NettoKoltsegUtem1</t>
        </r>
      </text>
    </comment>
    <comment ref="P19" authorId="0" shapeId="0">
      <text>
        <r>
          <rPr>
            <sz val="11"/>
            <rFont val="Calibri"/>
            <family val="2"/>
            <charset val="238"/>
          </rPr>
          <t>IV_F:NettoKoltsegUtem2</t>
        </r>
      </text>
    </comment>
    <comment ref="Q19" authorId="0" shapeId="0">
      <text>
        <r>
          <rPr>
            <sz val="11"/>
            <rFont val="Calibri"/>
            <family val="2"/>
            <charset val="238"/>
          </rPr>
          <t>IV_F:EM_Melleklet2_KTG</t>
        </r>
      </text>
    </comment>
    <comment ref="S19" authorId="0" shapeId="0">
      <text>
        <r>
          <rPr>
            <sz val="11"/>
            <rFont val="Calibri"/>
            <family val="2"/>
            <charset val="238"/>
          </rPr>
          <t>IV_F:HDUtem1</t>
        </r>
      </text>
    </comment>
    <comment ref="T19" authorId="0" shapeId="0">
      <text>
        <r>
          <rPr>
            <sz val="11"/>
            <rFont val="Calibri"/>
            <family val="2"/>
            <charset val="238"/>
          </rPr>
          <t>IV_F:ECSUtem1</t>
        </r>
      </text>
    </comment>
    <comment ref="U19" authorId="0" shapeId="0">
      <text>
        <r>
          <rPr>
            <sz val="11"/>
            <rFont val="Calibri"/>
            <family val="2"/>
            <charset val="238"/>
          </rPr>
          <t>IV_F:KFHUtem1</t>
        </r>
      </text>
    </comment>
    <comment ref="V19" authorId="0" shapeId="0">
      <text>
        <r>
          <rPr>
            <sz val="11"/>
            <rFont val="Calibri"/>
            <family val="2"/>
            <charset val="238"/>
          </rPr>
          <t>IV_F:Egyeb_SajatUtem1</t>
        </r>
      </text>
    </comment>
    <comment ref="W19" authorId="0" shapeId="0">
      <text>
        <r>
          <rPr>
            <sz val="11"/>
            <rFont val="Calibri"/>
            <family val="2"/>
            <charset val="238"/>
          </rPr>
          <t>IV_F:DijUtem1</t>
        </r>
      </text>
    </comment>
    <comment ref="X19" authorId="0" shapeId="0">
      <text>
        <r>
          <rPr>
            <sz val="11"/>
            <rFont val="Calibri"/>
            <family val="2"/>
            <charset val="238"/>
          </rPr>
          <t>IV_F:EM_Melleklet1_Utem1</t>
        </r>
      </text>
    </comment>
    <comment ref="Y19" authorId="0" shapeId="0">
      <text>
        <r>
          <rPr>
            <sz val="11"/>
            <rFont val="Calibri"/>
            <family val="2"/>
            <charset val="238"/>
          </rPr>
          <t>IV_F:EgyebAllamiUtem1</t>
        </r>
      </text>
    </comment>
    <comment ref="Z19" authorId="0" shapeId="0">
      <text>
        <r>
          <rPr>
            <sz val="11"/>
            <rFont val="Calibri"/>
            <family val="2"/>
            <charset val="238"/>
          </rPr>
          <t>IV_F:OnkormanyzatiUtem1</t>
        </r>
      </text>
    </comment>
    <comment ref="AA19" authorId="0" shapeId="0">
      <text>
        <r>
          <rPr>
            <sz val="11"/>
            <rFont val="Calibri"/>
            <family val="2"/>
            <charset val="238"/>
          </rPr>
          <t>IV_F:EUUtem1</t>
        </r>
      </text>
    </comment>
    <comment ref="AB19" authorId="0" shapeId="0">
      <text>
        <r>
          <rPr>
            <sz val="11"/>
            <rFont val="Calibri"/>
            <family val="2"/>
            <charset val="238"/>
          </rPr>
          <t>IV_F:EgyebUtem1</t>
        </r>
      </text>
    </comment>
    <comment ref="AC19" authorId="0" shapeId="0">
      <text>
        <r>
          <rPr>
            <sz val="11"/>
            <rFont val="Calibri"/>
            <family val="2"/>
            <charset val="238"/>
          </rPr>
          <t>IV_F:HitelKotvenyUtem1</t>
        </r>
      </text>
    </comment>
    <comment ref="AD19" authorId="0" shapeId="0">
      <text>
        <r>
          <rPr>
            <sz val="11"/>
            <rFont val="Calibri"/>
            <family val="2"/>
            <charset val="238"/>
          </rPr>
          <t>IV_F:OsszesenUtem1</t>
        </r>
      </text>
    </comment>
    <comment ref="AG19" authorId="0" shapeId="0">
      <text>
        <r>
          <rPr>
            <sz val="11"/>
            <rFont val="Calibri"/>
            <family val="2"/>
            <charset val="238"/>
          </rPr>
          <t>IV_F:HDUtem2</t>
        </r>
      </text>
    </comment>
    <comment ref="AH19" authorId="0" shapeId="0">
      <text>
        <r>
          <rPr>
            <sz val="11"/>
            <rFont val="Calibri"/>
            <family val="2"/>
            <charset val="238"/>
          </rPr>
          <t>IV_F:ECSUtem2</t>
        </r>
      </text>
    </comment>
    <comment ref="AI19" authorId="0" shapeId="0">
      <text>
        <r>
          <rPr>
            <sz val="11"/>
            <rFont val="Calibri"/>
            <family val="2"/>
            <charset val="238"/>
          </rPr>
          <t>IV_F:KFHUtem2</t>
        </r>
      </text>
    </comment>
    <comment ref="AJ19" authorId="0" shapeId="0">
      <text>
        <r>
          <rPr>
            <sz val="11"/>
            <rFont val="Calibri"/>
            <family val="2"/>
            <charset val="238"/>
          </rPr>
          <t>IV_F:Egyeb_SajatUtem2</t>
        </r>
      </text>
    </comment>
    <comment ref="AK19" authorId="0" shapeId="0">
      <text>
        <r>
          <rPr>
            <sz val="11"/>
            <rFont val="Calibri"/>
            <family val="2"/>
            <charset val="238"/>
          </rPr>
          <t>IV_F:DijUtem2</t>
        </r>
      </text>
    </comment>
    <comment ref="AL19" authorId="0" shapeId="0">
      <text>
        <r>
          <rPr>
            <sz val="11"/>
            <rFont val="Calibri"/>
            <family val="2"/>
            <charset val="238"/>
          </rPr>
          <t>IV_F:EM_Melleklet1_Utem2</t>
        </r>
      </text>
    </comment>
    <comment ref="AM19" authorId="0" shapeId="0">
      <text>
        <r>
          <rPr>
            <sz val="11"/>
            <rFont val="Calibri"/>
            <family val="2"/>
            <charset val="238"/>
          </rPr>
          <t>IV_F:EgyebAllamiUtem2</t>
        </r>
      </text>
    </comment>
    <comment ref="AN19" authorId="0" shapeId="0">
      <text>
        <r>
          <rPr>
            <sz val="11"/>
            <rFont val="Calibri"/>
            <family val="2"/>
            <charset val="238"/>
          </rPr>
          <t>IV_F:OnkormanyzatiUtem2</t>
        </r>
      </text>
    </comment>
    <comment ref="AO19" authorId="0" shapeId="0">
      <text>
        <r>
          <rPr>
            <sz val="11"/>
            <rFont val="Calibri"/>
            <family val="2"/>
            <charset val="238"/>
          </rPr>
          <t>IV_F:EUUtem2</t>
        </r>
      </text>
    </comment>
    <comment ref="AP19" authorId="0" shapeId="0">
      <text>
        <r>
          <rPr>
            <sz val="11"/>
            <rFont val="Calibri"/>
            <family val="2"/>
            <charset val="238"/>
          </rPr>
          <t>IV_F:EgyebUtem2</t>
        </r>
      </text>
    </comment>
    <comment ref="AQ19" authorId="0" shapeId="0">
      <text>
        <r>
          <rPr>
            <sz val="11"/>
            <rFont val="Calibri"/>
            <family val="2"/>
            <charset val="238"/>
          </rPr>
          <t>IV_F:HitelKotvenyUtem2</t>
        </r>
      </text>
    </comment>
    <comment ref="AR19" authorId="0" shapeId="0">
      <text>
        <r>
          <rPr>
            <sz val="11"/>
            <rFont val="Calibri"/>
            <family val="2"/>
            <charset val="238"/>
          </rPr>
          <t>IV_F:OsszesenUtem2</t>
        </r>
      </text>
    </comment>
    <comment ref="AS19" authorId="0" shapeId="0">
      <text>
        <r>
          <rPr>
            <sz val="11"/>
            <rFont val="Calibri"/>
            <family val="2"/>
            <charset val="238"/>
          </rPr>
          <t>IV_F:ForrashianyUtem2</t>
        </r>
      </text>
    </comment>
    <comment ref="AV19" authorId="0" shapeId="0">
      <text>
        <r>
          <rPr>
            <sz val="11"/>
            <rFont val="Calibri"/>
            <family val="2"/>
            <charset val="238"/>
          </rPr>
          <t>IV_F:Indokolas</t>
        </r>
      </text>
    </comment>
    <comment ref="AW19" authorId="0" shapeId="0">
      <text>
        <r>
          <rPr>
            <sz val="11"/>
            <rFont val="Calibri"/>
            <family val="2"/>
            <charset val="238"/>
          </rPr>
          <t>IV_F:Megjegyzes</t>
        </r>
      </text>
    </comment>
    <comment ref="AZ19" authorId="0" shapeId="0">
      <text>
        <r>
          <rPr>
            <sz val="11"/>
            <rFont val="Calibri"/>
            <family val="2"/>
            <charset val="238"/>
          </rPr>
          <t>IV_F:ISA</t>
        </r>
      </text>
    </comment>
    <comment ref="B20" authorId="0" shapeId="0">
      <text>
        <r>
          <rPr>
            <sz val="11"/>
            <rFont val="Calibri"/>
            <family val="2"/>
            <charset val="238"/>
          </rPr>
          <t>IV_F:FontossagiSorrent</t>
        </r>
      </text>
    </comment>
    <comment ref="C20" authorId="0" shapeId="0">
      <text>
        <r>
          <rPr>
            <sz val="11"/>
            <rFont val="Calibri"/>
            <family val="2"/>
            <charset val="238"/>
          </rPr>
          <t>IV_F:FeladatKategoria</t>
        </r>
      </text>
    </comment>
    <comment ref="D20" authorId="0" shapeId="0">
      <text>
        <r>
          <rPr>
            <sz val="11"/>
            <rFont val="Calibri"/>
            <family val="2"/>
            <charset val="238"/>
          </rPr>
          <t>IV_F:FeladatMegnevezes</t>
        </r>
      </text>
    </comment>
    <comment ref="E20" authorId="0" shapeId="0">
      <text>
        <r>
          <rPr>
            <sz val="11"/>
            <rFont val="Calibri"/>
            <family val="2"/>
            <charset val="238"/>
          </rPr>
          <t>IV_F:ElviEngedelySzam</t>
        </r>
      </text>
    </comment>
    <comment ref="F20" authorId="0" shapeId="0">
      <text>
        <r>
          <rPr>
            <sz val="11"/>
            <rFont val="Calibri"/>
            <family val="2"/>
            <charset val="238"/>
          </rPr>
          <t>IV_F:VKR_Kod</t>
        </r>
      </text>
    </comment>
    <comment ref="G20" authorId="0" shapeId="0">
      <text>
        <r>
          <rPr>
            <sz val="11"/>
            <rFont val="Calibri"/>
            <family val="2"/>
            <charset val="238"/>
          </rPr>
          <t>IV_F:VKR_Nev</t>
        </r>
      </text>
    </comment>
    <comment ref="H20" authorId="0" shapeId="0">
      <text>
        <r>
          <rPr>
            <sz val="11"/>
            <rFont val="Calibri"/>
            <family val="2"/>
            <charset val="238"/>
          </rPr>
          <t>IV_F:FeladatSorszam</t>
        </r>
      </text>
    </comment>
    <comment ref="I20" authorId="0" shapeId="0">
      <text>
        <r>
          <rPr>
            <sz val="11"/>
            <rFont val="Calibri"/>
            <family val="2"/>
            <charset val="238"/>
          </rPr>
          <t>IV_F:FeladatAzonosito</t>
        </r>
      </text>
    </comment>
    <comment ref="J20" authorId="0" shapeId="0">
      <text>
        <r>
          <rPr>
            <sz val="11"/>
            <rFont val="Calibri"/>
            <family val="2"/>
            <charset val="238"/>
          </rPr>
          <t>IV_F:EllatasiTerulet</t>
        </r>
      </text>
    </comment>
    <comment ref="K20" authorId="0" shapeId="0">
      <text>
        <r>
          <rPr>
            <sz val="11"/>
            <rFont val="Calibri"/>
            <family val="2"/>
            <charset val="238"/>
          </rPr>
          <t>IV_F:EllatasertFelelos</t>
        </r>
      </text>
    </comment>
    <comment ref="L20" authorId="0" shapeId="0">
      <text>
        <r>
          <rPr>
            <sz val="11"/>
            <rFont val="Calibri"/>
            <family val="2"/>
            <charset val="238"/>
          </rPr>
          <t>IV_F:TervezettNettoKoltseg</t>
        </r>
      </text>
    </comment>
    <comment ref="M20" authorId="0" shapeId="0">
      <text>
        <r>
          <rPr>
            <sz val="11"/>
            <rFont val="Calibri"/>
            <family val="2"/>
            <charset val="238"/>
          </rPr>
          <t>IV_F:IdotartamKezdes</t>
        </r>
      </text>
    </comment>
    <comment ref="N20" authorId="0" shapeId="0">
      <text>
        <r>
          <rPr>
            <sz val="11"/>
            <rFont val="Calibri"/>
            <family val="2"/>
            <charset val="238"/>
          </rPr>
          <t>IV_F:IdotartamBefejezes</t>
        </r>
      </text>
    </comment>
    <comment ref="O20" authorId="0" shapeId="0">
      <text>
        <r>
          <rPr>
            <sz val="11"/>
            <rFont val="Calibri"/>
            <family val="2"/>
            <charset val="238"/>
          </rPr>
          <t>IV_F:NettoKoltsegUtem1</t>
        </r>
      </text>
    </comment>
    <comment ref="P20" authorId="0" shapeId="0">
      <text>
        <r>
          <rPr>
            <sz val="11"/>
            <rFont val="Calibri"/>
            <family val="2"/>
            <charset val="238"/>
          </rPr>
          <t>IV_F:NettoKoltsegUtem2</t>
        </r>
      </text>
    </comment>
    <comment ref="Q20" authorId="0" shapeId="0">
      <text>
        <r>
          <rPr>
            <sz val="11"/>
            <rFont val="Calibri"/>
            <family val="2"/>
            <charset val="238"/>
          </rPr>
          <t>IV_F:EM_Melleklet2_KTG</t>
        </r>
      </text>
    </comment>
    <comment ref="S20" authorId="0" shapeId="0">
      <text>
        <r>
          <rPr>
            <sz val="11"/>
            <rFont val="Calibri"/>
            <family val="2"/>
            <charset val="238"/>
          </rPr>
          <t>IV_F:HDUtem1</t>
        </r>
      </text>
    </comment>
    <comment ref="T20" authorId="0" shapeId="0">
      <text>
        <r>
          <rPr>
            <sz val="11"/>
            <rFont val="Calibri"/>
            <family val="2"/>
            <charset val="238"/>
          </rPr>
          <t>IV_F:ECSUtem1</t>
        </r>
      </text>
    </comment>
    <comment ref="U20" authorId="0" shapeId="0">
      <text>
        <r>
          <rPr>
            <sz val="11"/>
            <rFont val="Calibri"/>
            <family val="2"/>
            <charset val="238"/>
          </rPr>
          <t>IV_F:KFHUtem1</t>
        </r>
      </text>
    </comment>
    <comment ref="V20" authorId="0" shapeId="0">
      <text>
        <r>
          <rPr>
            <sz val="11"/>
            <rFont val="Calibri"/>
            <family val="2"/>
            <charset val="238"/>
          </rPr>
          <t>IV_F:Egyeb_SajatUtem1</t>
        </r>
      </text>
    </comment>
    <comment ref="W20" authorId="0" shapeId="0">
      <text>
        <r>
          <rPr>
            <sz val="11"/>
            <rFont val="Calibri"/>
            <family val="2"/>
            <charset val="238"/>
          </rPr>
          <t>IV_F:DijUtem1</t>
        </r>
      </text>
    </comment>
    <comment ref="X20" authorId="0" shapeId="0">
      <text>
        <r>
          <rPr>
            <sz val="11"/>
            <rFont val="Calibri"/>
            <family val="2"/>
            <charset val="238"/>
          </rPr>
          <t>IV_F:EM_Melleklet1_Utem1</t>
        </r>
      </text>
    </comment>
    <comment ref="Y20" authorId="0" shapeId="0">
      <text>
        <r>
          <rPr>
            <sz val="11"/>
            <rFont val="Calibri"/>
            <family val="2"/>
            <charset val="238"/>
          </rPr>
          <t>IV_F:EgyebAllamiUtem1</t>
        </r>
      </text>
    </comment>
    <comment ref="Z20" authorId="0" shapeId="0">
      <text>
        <r>
          <rPr>
            <sz val="11"/>
            <rFont val="Calibri"/>
            <family val="2"/>
            <charset val="238"/>
          </rPr>
          <t>IV_F:OnkormanyzatiUtem1</t>
        </r>
      </text>
    </comment>
    <comment ref="AA20" authorId="0" shapeId="0">
      <text>
        <r>
          <rPr>
            <sz val="11"/>
            <rFont val="Calibri"/>
            <family val="2"/>
            <charset val="238"/>
          </rPr>
          <t>IV_F:EUUtem1</t>
        </r>
      </text>
    </comment>
    <comment ref="AB20" authorId="0" shapeId="0">
      <text>
        <r>
          <rPr>
            <sz val="11"/>
            <rFont val="Calibri"/>
            <family val="2"/>
            <charset val="238"/>
          </rPr>
          <t>IV_F:EgyebUtem1</t>
        </r>
      </text>
    </comment>
    <comment ref="AC20" authorId="0" shapeId="0">
      <text>
        <r>
          <rPr>
            <sz val="11"/>
            <rFont val="Calibri"/>
            <family val="2"/>
            <charset val="238"/>
          </rPr>
          <t>IV_F:HitelKotvenyUtem1</t>
        </r>
      </text>
    </comment>
    <comment ref="AD20" authorId="0" shapeId="0">
      <text>
        <r>
          <rPr>
            <sz val="11"/>
            <rFont val="Calibri"/>
            <family val="2"/>
            <charset val="238"/>
          </rPr>
          <t>IV_F:OsszesenUtem1</t>
        </r>
      </text>
    </comment>
    <comment ref="AG20" authorId="0" shapeId="0">
      <text>
        <r>
          <rPr>
            <sz val="11"/>
            <rFont val="Calibri"/>
            <family val="2"/>
            <charset val="238"/>
          </rPr>
          <t>IV_F:HDUtem2</t>
        </r>
      </text>
    </comment>
    <comment ref="AH20" authorId="0" shapeId="0">
      <text>
        <r>
          <rPr>
            <sz val="11"/>
            <rFont val="Calibri"/>
            <family val="2"/>
            <charset val="238"/>
          </rPr>
          <t>IV_F:ECSUtem2</t>
        </r>
      </text>
    </comment>
    <comment ref="AI20" authorId="0" shapeId="0">
      <text>
        <r>
          <rPr>
            <sz val="11"/>
            <rFont val="Calibri"/>
            <family val="2"/>
            <charset val="238"/>
          </rPr>
          <t>IV_F:KFHUtem2</t>
        </r>
      </text>
    </comment>
    <comment ref="AJ20" authorId="0" shapeId="0">
      <text>
        <r>
          <rPr>
            <sz val="11"/>
            <rFont val="Calibri"/>
            <family val="2"/>
            <charset val="238"/>
          </rPr>
          <t>IV_F:Egyeb_SajatUtem2</t>
        </r>
      </text>
    </comment>
    <comment ref="AK20" authorId="0" shapeId="0">
      <text>
        <r>
          <rPr>
            <sz val="11"/>
            <rFont val="Calibri"/>
            <family val="2"/>
            <charset val="238"/>
          </rPr>
          <t>IV_F:DijUtem2</t>
        </r>
      </text>
    </comment>
    <comment ref="AL20" authorId="0" shapeId="0">
      <text>
        <r>
          <rPr>
            <sz val="11"/>
            <rFont val="Calibri"/>
            <family val="2"/>
            <charset val="238"/>
          </rPr>
          <t>IV_F:EM_Melleklet1_Utem2</t>
        </r>
      </text>
    </comment>
    <comment ref="AM20" authorId="0" shapeId="0">
      <text>
        <r>
          <rPr>
            <sz val="11"/>
            <rFont val="Calibri"/>
            <family val="2"/>
            <charset val="238"/>
          </rPr>
          <t>IV_F:EgyebAllamiUtem2</t>
        </r>
      </text>
    </comment>
    <comment ref="AN20" authorId="0" shapeId="0">
      <text>
        <r>
          <rPr>
            <sz val="11"/>
            <rFont val="Calibri"/>
            <family val="2"/>
            <charset val="238"/>
          </rPr>
          <t>IV_F:OnkormanyzatiUtem2</t>
        </r>
      </text>
    </comment>
    <comment ref="AO20" authorId="0" shapeId="0">
      <text>
        <r>
          <rPr>
            <sz val="11"/>
            <rFont val="Calibri"/>
            <family val="2"/>
            <charset val="238"/>
          </rPr>
          <t>IV_F:EUUtem2</t>
        </r>
      </text>
    </comment>
    <comment ref="AP20" authorId="0" shapeId="0">
      <text>
        <r>
          <rPr>
            <sz val="11"/>
            <rFont val="Calibri"/>
            <family val="2"/>
            <charset val="238"/>
          </rPr>
          <t>IV_F:EgyebUtem2</t>
        </r>
      </text>
    </comment>
    <comment ref="AQ20" authorId="0" shapeId="0">
      <text>
        <r>
          <rPr>
            <sz val="11"/>
            <rFont val="Calibri"/>
            <family val="2"/>
            <charset val="238"/>
          </rPr>
          <t>IV_F:HitelKotvenyUtem2</t>
        </r>
      </text>
    </comment>
    <comment ref="AR20" authorId="0" shapeId="0">
      <text>
        <r>
          <rPr>
            <sz val="11"/>
            <rFont val="Calibri"/>
            <family val="2"/>
            <charset val="238"/>
          </rPr>
          <t>IV_F:OsszesenUtem2</t>
        </r>
      </text>
    </comment>
    <comment ref="AS20" authorId="0" shapeId="0">
      <text>
        <r>
          <rPr>
            <sz val="11"/>
            <rFont val="Calibri"/>
            <family val="2"/>
            <charset val="238"/>
          </rPr>
          <t>IV_F:ForrashianyUtem2</t>
        </r>
      </text>
    </comment>
    <comment ref="AV20" authorId="0" shapeId="0">
      <text>
        <r>
          <rPr>
            <sz val="11"/>
            <rFont val="Calibri"/>
            <family val="2"/>
            <charset val="238"/>
          </rPr>
          <t>IV_F:Indokolas</t>
        </r>
      </text>
    </comment>
    <comment ref="AW20" authorId="0" shapeId="0">
      <text>
        <r>
          <rPr>
            <sz val="11"/>
            <rFont val="Calibri"/>
            <family val="2"/>
            <charset val="238"/>
          </rPr>
          <t>IV_F:Megjegyzes</t>
        </r>
      </text>
    </comment>
    <comment ref="AZ20" authorId="0" shapeId="0">
      <text>
        <r>
          <rPr>
            <sz val="11"/>
            <rFont val="Calibri"/>
            <family val="2"/>
            <charset val="238"/>
          </rPr>
          <t>IV_F:ISA</t>
        </r>
      </text>
    </comment>
    <comment ref="B21" authorId="0" shapeId="0">
      <text>
        <r>
          <rPr>
            <sz val="11"/>
            <rFont val="Calibri"/>
            <family val="2"/>
            <charset val="238"/>
          </rPr>
          <t>IV_F:FontossagiSorrent</t>
        </r>
      </text>
    </comment>
    <comment ref="C21" authorId="0" shapeId="0">
      <text>
        <r>
          <rPr>
            <sz val="11"/>
            <rFont val="Calibri"/>
            <family val="2"/>
            <charset val="238"/>
          </rPr>
          <t>IV_F:FeladatKategoria</t>
        </r>
      </text>
    </comment>
    <comment ref="D21" authorId="0" shapeId="0">
      <text>
        <r>
          <rPr>
            <sz val="11"/>
            <rFont val="Calibri"/>
            <family val="2"/>
            <charset val="238"/>
          </rPr>
          <t>IV_F:FeladatMegnevezes</t>
        </r>
      </text>
    </comment>
    <comment ref="E21" authorId="0" shapeId="0">
      <text>
        <r>
          <rPr>
            <sz val="11"/>
            <rFont val="Calibri"/>
            <family val="2"/>
            <charset val="238"/>
          </rPr>
          <t>IV_F:ElviEngedelySzam</t>
        </r>
      </text>
    </comment>
    <comment ref="F21" authorId="0" shapeId="0">
      <text>
        <r>
          <rPr>
            <sz val="11"/>
            <rFont val="Calibri"/>
            <family val="2"/>
            <charset val="238"/>
          </rPr>
          <t>IV_F:VKR_Kod</t>
        </r>
      </text>
    </comment>
    <comment ref="G21" authorId="0" shapeId="0">
      <text>
        <r>
          <rPr>
            <sz val="11"/>
            <rFont val="Calibri"/>
            <family val="2"/>
            <charset val="238"/>
          </rPr>
          <t>IV_F:VKR_Nev</t>
        </r>
      </text>
    </comment>
    <comment ref="H21" authorId="0" shapeId="0">
      <text>
        <r>
          <rPr>
            <sz val="11"/>
            <rFont val="Calibri"/>
            <family val="2"/>
            <charset val="238"/>
          </rPr>
          <t>IV_F:FeladatSorszam</t>
        </r>
      </text>
    </comment>
    <comment ref="I21" authorId="0" shapeId="0">
      <text>
        <r>
          <rPr>
            <sz val="11"/>
            <rFont val="Calibri"/>
            <family val="2"/>
            <charset val="238"/>
          </rPr>
          <t>IV_F:FeladatAzonosito</t>
        </r>
      </text>
    </comment>
    <comment ref="J21" authorId="0" shapeId="0">
      <text>
        <r>
          <rPr>
            <sz val="11"/>
            <rFont val="Calibri"/>
            <family val="2"/>
            <charset val="238"/>
          </rPr>
          <t>IV_F:EllatasiTerulet</t>
        </r>
      </text>
    </comment>
    <comment ref="K21" authorId="0" shapeId="0">
      <text>
        <r>
          <rPr>
            <sz val="11"/>
            <rFont val="Calibri"/>
            <family val="2"/>
            <charset val="238"/>
          </rPr>
          <t>IV_F:EllatasertFelelos</t>
        </r>
      </text>
    </comment>
    <comment ref="L21" authorId="0" shapeId="0">
      <text>
        <r>
          <rPr>
            <sz val="11"/>
            <rFont val="Calibri"/>
            <family val="2"/>
            <charset val="238"/>
          </rPr>
          <t>IV_F:TervezettNettoKoltseg</t>
        </r>
      </text>
    </comment>
    <comment ref="M21" authorId="0" shapeId="0">
      <text>
        <r>
          <rPr>
            <sz val="11"/>
            <rFont val="Calibri"/>
            <family val="2"/>
            <charset val="238"/>
          </rPr>
          <t>IV_F:IdotartamKezdes</t>
        </r>
      </text>
    </comment>
    <comment ref="N21" authorId="0" shapeId="0">
      <text>
        <r>
          <rPr>
            <sz val="11"/>
            <rFont val="Calibri"/>
            <family val="2"/>
            <charset val="238"/>
          </rPr>
          <t>IV_F:IdotartamBefejezes</t>
        </r>
      </text>
    </comment>
    <comment ref="O21" authorId="0" shapeId="0">
      <text>
        <r>
          <rPr>
            <sz val="11"/>
            <rFont val="Calibri"/>
            <family val="2"/>
            <charset val="238"/>
          </rPr>
          <t>IV_F:NettoKoltsegUtem1</t>
        </r>
      </text>
    </comment>
    <comment ref="P21" authorId="0" shapeId="0">
      <text>
        <r>
          <rPr>
            <sz val="11"/>
            <rFont val="Calibri"/>
            <family val="2"/>
            <charset val="238"/>
          </rPr>
          <t>IV_F:NettoKoltsegUtem2</t>
        </r>
      </text>
    </comment>
    <comment ref="Q21" authorId="0" shapeId="0">
      <text>
        <r>
          <rPr>
            <sz val="11"/>
            <rFont val="Calibri"/>
            <family val="2"/>
            <charset val="238"/>
          </rPr>
          <t>IV_F:EM_Melleklet2_KTG</t>
        </r>
      </text>
    </comment>
    <comment ref="S21" authorId="0" shapeId="0">
      <text>
        <r>
          <rPr>
            <sz val="11"/>
            <rFont val="Calibri"/>
            <family val="2"/>
            <charset val="238"/>
          </rPr>
          <t>IV_F:HDUtem1</t>
        </r>
      </text>
    </comment>
    <comment ref="T21" authorId="0" shapeId="0">
      <text>
        <r>
          <rPr>
            <sz val="11"/>
            <rFont val="Calibri"/>
            <family val="2"/>
            <charset val="238"/>
          </rPr>
          <t>IV_F:ECSUtem1</t>
        </r>
      </text>
    </comment>
    <comment ref="U21" authorId="0" shapeId="0">
      <text>
        <r>
          <rPr>
            <sz val="11"/>
            <rFont val="Calibri"/>
            <family val="2"/>
            <charset val="238"/>
          </rPr>
          <t>IV_F:KFHUtem1</t>
        </r>
      </text>
    </comment>
    <comment ref="V21" authorId="0" shapeId="0">
      <text>
        <r>
          <rPr>
            <sz val="11"/>
            <rFont val="Calibri"/>
            <family val="2"/>
            <charset val="238"/>
          </rPr>
          <t>IV_F:Egyeb_SajatUtem1</t>
        </r>
      </text>
    </comment>
    <comment ref="W21" authorId="0" shapeId="0">
      <text>
        <r>
          <rPr>
            <sz val="11"/>
            <rFont val="Calibri"/>
            <family val="2"/>
            <charset val="238"/>
          </rPr>
          <t>IV_F:DijUtem1</t>
        </r>
      </text>
    </comment>
    <comment ref="X21" authorId="0" shapeId="0">
      <text>
        <r>
          <rPr>
            <sz val="11"/>
            <rFont val="Calibri"/>
            <family val="2"/>
            <charset val="238"/>
          </rPr>
          <t>IV_F:EM_Melleklet1_Utem1</t>
        </r>
      </text>
    </comment>
    <comment ref="Y21" authorId="0" shapeId="0">
      <text>
        <r>
          <rPr>
            <sz val="11"/>
            <rFont val="Calibri"/>
            <family val="2"/>
            <charset val="238"/>
          </rPr>
          <t>IV_F:EgyebAllamiUtem1</t>
        </r>
      </text>
    </comment>
    <comment ref="Z21" authorId="0" shapeId="0">
      <text>
        <r>
          <rPr>
            <sz val="11"/>
            <rFont val="Calibri"/>
            <family val="2"/>
            <charset val="238"/>
          </rPr>
          <t>IV_F:OnkormanyzatiUtem1</t>
        </r>
      </text>
    </comment>
    <comment ref="AA21" authorId="0" shapeId="0">
      <text>
        <r>
          <rPr>
            <sz val="11"/>
            <rFont val="Calibri"/>
            <family val="2"/>
            <charset val="238"/>
          </rPr>
          <t>IV_F:EUUtem1</t>
        </r>
      </text>
    </comment>
    <comment ref="AB21" authorId="0" shapeId="0">
      <text>
        <r>
          <rPr>
            <sz val="11"/>
            <rFont val="Calibri"/>
            <family val="2"/>
            <charset val="238"/>
          </rPr>
          <t>IV_F:EgyebUtem1</t>
        </r>
      </text>
    </comment>
    <comment ref="AC21" authorId="0" shapeId="0">
      <text>
        <r>
          <rPr>
            <sz val="11"/>
            <rFont val="Calibri"/>
            <family val="2"/>
            <charset val="238"/>
          </rPr>
          <t>IV_F:HitelKotvenyUtem1</t>
        </r>
      </text>
    </comment>
    <comment ref="AD21" authorId="0" shapeId="0">
      <text>
        <r>
          <rPr>
            <sz val="11"/>
            <rFont val="Calibri"/>
            <family val="2"/>
            <charset val="238"/>
          </rPr>
          <t>IV_F:OsszesenUtem1</t>
        </r>
      </text>
    </comment>
    <comment ref="AG21" authorId="0" shapeId="0">
      <text>
        <r>
          <rPr>
            <sz val="11"/>
            <rFont val="Calibri"/>
            <family val="2"/>
            <charset val="238"/>
          </rPr>
          <t>IV_F:HDUtem2</t>
        </r>
      </text>
    </comment>
    <comment ref="AH21" authorId="0" shapeId="0">
      <text>
        <r>
          <rPr>
            <sz val="11"/>
            <rFont val="Calibri"/>
            <family val="2"/>
            <charset val="238"/>
          </rPr>
          <t>IV_F:ECSUtem2</t>
        </r>
      </text>
    </comment>
    <comment ref="AI21" authorId="0" shapeId="0">
      <text>
        <r>
          <rPr>
            <sz val="11"/>
            <rFont val="Calibri"/>
            <family val="2"/>
            <charset val="238"/>
          </rPr>
          <t>IV_F:KFHUtem2</t>
        </r>
      </text>
    </comment>
    <comment ref="AJ21" authorId="0" shapeId="0">
      <text>
        <r>
          <rPr>
            <sz val="11"/>
            <rFont val="Calibri"/>
            <family val="2"/>
            <charset val="238"/>
          </rPr>
          <t>IV_F:Egyeb_SajatUtem2</t>
        </r>
      </text>
    </comment>
    <comment ref="AK21" authorId="0" shapeId="0">
      <text>
        <r>
          <rPr>
            <sz val="11"/>
            <rFont val="Calibri"/>
            <family val="2"/>
            <charset val="238"/>
          </rPr>
          <t>IV_F:DijUtem2</t>
        </r>
      </text>
    </comment>
    <comment ref="AL21" authorId="0" shapeId="0">
      <text>
        <r>
          <rPr>
            <sz val="11"/>
            <rFont val="Calibri"/>
            <family val="2"/>
            <charset val="238"/>
          </rPr>
          <t>IV_F:EM_Melleklet1_Utem2</t>
        </r>
      </text>
    </comment>
    <comment ref="AM21" authorId="0" shapeId="0">
      <text>
        <r>
          <rPr>
            <sz val="11"/>
            <rFont val="Calibri"/>
            <family val="2"/>
            <charset val="238"/>
          </rPr>
          <t>IV_F:EgyebAllamiUtem2</t>
        </r>
      </text>
    </comment>
    <comment ref="AN21" authorId="0" shapeId="0">
      <text>
        <r>
          <rPr>
            <sz val="11"/>
            <rFont val="Calibri"/>
            <family val="2"/>
            <charset val="238"/>
          </rPr>
          <t>IV_F:OnkormanyzatiUtem2</t>
        </r>
      </text>
    </comment>
    <comment ref="AO21" authorId="0" shapeId="0">
      <text>
        <r>
          <rPr>
            <sz val="11"/>
            <rFont val="Calibri"/>
            <family val="2"/>
            <charset val="238"/>
          </rPr>
          <t>IV_F:EUUtem2</t>
        </r>
      </text>
    </comment>
    <comment ref="AP21" authorId="0" shapeId="0">
      <text>
        <r>
          <rPr>
            <sz val="11"/>
            <rFont val="Calibri"/>
            <family val="2"/>
            <charset val="238"/>
          </rPr>
          <t>IV_F:EgyebUtem2</t>
        </r>
      </text>
    </comment>
    <comment ref="AQ21" authorId="0" shapeId="0">
      <text>
        <r>
          <rPr>
            <sz val="11"/>
            <rFont val="Calibri"/>
            <family val="2"/>
            <charset val="238"/>
          </rPr>
          <t>IV_F:HitelKotvenyUtem2</t>
        </r>
      </text>
    </comment>
    <comment ref="AR21" authorId="0" shapeId="0">
      <text>
        <r>
          <rPr>
            <sz val="11"/>
            <rFont val="Calibri"/>
            <family val="2"/>
            <charset val="238"/>
          </rPr>
          <t>IV_F:OsszesenUtem2</t>
        </r>
      </text>
    </comment>
    <comment ref="AS21" authorId="0" shapeId="0">
      <text>
        <r>
          <rPr>
            <sz val="11"/>
            <rFont val="Calibri"/>
            <family val="2"/>
            <charset val="238"/>
          </rPr>
          <t>IV_F:ForrashianyUtem2</t>
        </r>
      </text>
    </comment>
    <comment ref="AV21" authorId="0" shapeId="0">
      <text>
        <r>
          <rPr>
            <sz val="11"/>
            <rFont val="Calibri"/>
            <family val="2"/>
            <charset val="238"/>
          </rPr>
          <t>IV_F:Indokolas</t>
        </r>
      </text>
    </comment>
    <comment ref="AW21" authorId="0" shapeId="0">
      <text>
        <r>
          <rPr>
            <sz val="11"/>
            <rFont val="Calibri"/>
            <family val="2"/>
            <charset val="238"/>
          </rPr>
          <t>IV_F:Megjegyzes</t>
        </r>
      </text>
    </comment>
    <comment ref="AZ21" authorId="0" shapeId="0">
      <text>
        <r>
          <rPr>
            <sz val="11"/>
            <rFont val="Calibri"/>
            <family val="2"/>
            <charset val="238"/>
          </rPr>
          <t>IV_F:ISA</t>
        </r>
      </text>
    </comment>
    <comment ref="B22" authorId="0" shapeId="0">
      <text>
        <r>
          <rPr>
            <sz val="11"/>
            <rFont val="Calibri"/>
            <family val="2"/>
            <charset val="238"/>
          </rPr>
          <t>IV_F:FontossagiSorrent</t>
        </r>
      </text>
    </comment>
    <comment ref="C22" authorId="0" shapeId="0">
      <text>
        <r>
          <rPr>
            <sz val="11"/>
            <rFont val="Calibri"/>
            <family val="2"/>
            <charset val="238"/>
          </rPr>
          <t>IV_F:FeladatKategoria</t>
        </r>
      </text>
    </comment>
    <comment ref="D22" authorId="0" shapeId="0">
      <text>
        <r>
          <rPr>
            <sz val="11"/>
            <rFont val="Calibri"/>
            <family val="2"/>
            <charset val="238"/>
          </rPr>
          <t>IV_F:FeladatMegnevezes</t>
        </r>
      </text>
    </comment>
    <comment ref="E22" authorId="0" shapeId="0">
      <text>
        <r>
          <rPr>
            <sz val="11"/>
            <rFont val="Calibri"/>
            <family val="2"/>
            <charset val="238"/>
          </rPr>
          <t>IV_F:ElviEngedelySzam</t>
        </r>
      </text>
    </comment>
    <comment ref="F22" authorId="0" shapeId="0">
      <text>
        <r>
          <rPr>
            <sz val="11"/>
            <rFont val="Calibri"/>
            <family val="2"/>
            <charset val="238"/>
          </rPr>
          <t>IV_F:VKR_Kod</t>
        </r>
      </text>
    </comment>
    <comment ref="G22" authorId="0" shapeId="0">
      <text>
        <r>
          <rPr>
            <sz val="11"/>
            <rFont val="Calibri"/>
            <family val="2"/>
            <charset val="238"/>
          </rPr>
          <t>IV_F:VKR_Nev</t>
        </r>
      </text>
    </comment>
    <comment ref="H22" authorId="0" shapeId="0">
      <text>
        <r>
          <rPr>
            <sz val="11"/>
            <rFont val="Calibri"/>
            <family val="2"/>
            <charset val="238"/>
          </rPr>
          <t>IV_F:FeladatSorszam</t>
        </r>
      </text>
    </comment>
    <comment ref="I22" authorId="0" shapeId="0">
      <text>
        <r>
          <rPr>
            <sz val="11"/>
            <rFont val="Calibri"/>
            <family val="2"/>
            <charset val="238"/>
          </rPr>
          <t>IV_F:FeladatAzonosito</t>
        </r>
      </text>
    </comment>
    <comment ref="J22" authorId="0" shapeId="0">
      <text>
        <r>
          <rPr>
            <sz val="11"/>
            <rFont val="Calibri"/>
            <family val="2"/>
            <charset val="238"/>
          </rPr>
          <t>IV_F:EllatasiTerulet</t>
        </r>
      </text>
    </comment>
    <comment ref="K22" authorId="0" shapeId="0">
      <text>
        <r>
          <rPr>
            <sz val="11"/>
            <rFont val="Calibri"/>
            <family val="2"/>
            <charset val="238"/>
          </rPr>
          <t>IV_F:EllatasertFelelos</t>
        </r>
      </text>
    </comment>
    <comment ref="L22" authorId="0" shapeId="0">
      <text>
        <r>
          <rPr>
            <sz val="11"/>
            <rFont val="Calibri"/>
            <family val="2"/>
            <charset val="238"/>
          </rPr>
          <t>IV_F:TervezettNettoKoltseg</t>
        </r>
      </text>
    </comment>
    <comment ref="M22" authorId="0" shapeId="0">
      <text>
        <r>
          <rPr>
            <sz val="11"/>
            <rFont val="Calibri"/>
            <family val="2"/>
            <charset val="238"/>
          </rPr>
          <t>IV_F:IdotartamKezdes</t>
        </r>
      </text>
    </comment>
    <comment ref="N22" authorId="0" shapeId="0">
      <text>
        <r>
          <rPr>
            <sz val="11"/>
            <rFont val="Calibri"/>
            <family val="2"/>
            <charset val="238"/>
          </rPr>
          <t>IV_F:IdotartamBefejezes</t>
        </r>
      </text>
    </comment>
    <comment ref="O22" authorId="0" shapeId="0">
      <text>
        <r>
          <rPr>
            <sz val="11"/>
            <rFont val="Calibri"/>
            <family val="2"/>
            <charset val="238"/>
          </rPr>
          <t>IV_F:NettoKoltsegUtem1</t>
        </r>
      </text>
    </comment>
    <comment ref="P22" authorId="0" shapeId="0">
      <text>
        <r>
          <rPr>
            <sz val="11"/>
            <rFont val="Calibri"/>
            <family val="2"/>
            <charset val="238"/>
          </rPr>
          <t>IV_F:NettoKoltsegUtem2</t>
        </r>
      </text>
    </comment>
    <comment ref="Q22" authorId="0" shapeId="0">
      <text>
        <r>
          <rPr>
            <sz val="11"/>
            <rFont val="Calibri"/>
            <family val="2"/>
            <charset val="238"/>
          </rPr>
          <t>IV_F:EM_Melleklet2_KTG</t>
        </r>
      </text>
    </comment>
    <comment ref="S22" authorId="0" shapeId="0">
      <text>
        <r>
          <rPr>
            <sz val="11"/>
            <rFont val="Calibri"/>
            <family val="2"/>
            <charset val="238"/>
          </rPr>
          <t>IV_F:HDUtem1</t>
        </r>
      </text>
    </comment>
    <comment ref="T22" authorId="0" shapeId="0">
      <text>
        <r>
          <rPr>
            <sz val="11"/>
            <rFont val="Calibri"/>
            <family val="2"/>
            <charset val="238"/>
          </rPr>
          <t>IV_F:ECSUtem1</t>
        </r>
      </text>
    </comment>
    <comment ref="U22" authorId="0" shapeId="0">
      <text>
        <r>
          <rPr>
            <sz val="11"/>
            <rFont val="Calibri"/>
            <family val="2"/>
            <charset val="238"/>
          </rPr>
          <t>IV_F:KFHUtem1</t>
        </r>
      </text>
    </comment>
    <comment ref="V22" authorId="0" shapeId="0">
      <text>
        <r>
          <rPr>
            <sz val="11"/>
            <rFont val="Calibri"/>
            <family val="2"/>
            <charset val="238"/>
          </rPr>
          <t>IV_F:Egyeb_SajatUtem1</t>
        </r>
      </text>
    </comment>
    <comment ref="W22" authorId="0" shapeId="0">
      <text>
        <r>
          <rPr>
            <sz val="11"/>
            <rFont val="Calibri"/>
            <family val="2"/>
            <charset val="238"/>
          </rPr>
          <t>IV_F:DijUtem1</t>
        </r>
      </text>
    </comment>
    <comment ref="X22" authorId="0" shapeId="0">
      <text>
        <r>
          <rPr>
            <sz val="11"/>
            <rFont val="Calibri"/>
            <family val="2"/>
            <charset val="238"/>
          </rPr>
          <t>IV_F:EM_Melleklet1_Utem1</t>
        </r>
      </text>
    </comment>
    <comment ref="Y22" authorId="0" shapeId="0">
      <text>
        <r>
          <rPr>
            <sz val="11"/>
            <rFont val="Calibri"/>
            <family val="2"/>
            <charset val="238"/>
          </rPr>
          <t>IV_F:EgyebAllamiUtem1</t>
        </r>
      </text>
    </comment>
    <comment ref="Z22" authorId="0" shapeId="0">
      <text>
        <r>
          <rPr>
            <sz val="11"/>
            <rFont val="Calibri"/>
            <family val="2"/>
            <charset val="238"/>
          </rPr>
          <t>IV_F:OnkormanyzatiUtem1</t>
        </r>
      </text>
    </comment>
    <comment ref="AA22" authorId="0" shapeId="0">
      <text>
        <r>
          <rPr>
            <sz val="11"/>
            <rFont val="Calibri"/>
            <family val="2"/>
            <charset val="238"/>
          </rPr>
          <t>IV_F:EUUtem1</t>
        </r>
      </text>
    </comment>
    <comment ref="AB22" authorId="0" shapeId="0">
      <text>
        <r>
          <rPr>
            <sz val="11"/>
            <rFont val="Calibri"/>
            <family val="2"/>
            <charset val="238"/>
          </rPr>
          <t>IV_F:EgyebUtem1</t>
        </r>
      </text>
    </comment>
    <comment ref="AC22" authorId="0" shapeId="0">
      <text>
        <r>
          <rPr>
            <sz val="11"/>
            <rFont val="Calibri"/>
            <family val="2"/>
            <charset val="238"/>
          </rPr>
          <t>IV_F:HitelKotvenyUtem1</t>
        </r>
      </text>
    </comment>
    <comment ref="AD22" authorId="0" shapeId="0">
      <text>
        <r>
          <rPr>
            <sz val="11"/>
            <rFont val="Calibri"/>
            <family val="2"/>
            <charset val="238"/>
          </rPr>
          <t>IV_F:OsszesenUtem1</t>
        </r>
      </text>
    </comment>
    <comment ref="AG22" authorId="0" shapeId="0">
      <text>
        <r>
          <rPr>
            <sz val="11"/>
            <rFont val="Calibri"/>
            <family val="2"/>
            <charset val="238"/>
          </rPr>
          <t>IV_F:HDUtem2</t>
        </r>
      </text>
    </comment>
    <comment ref="AH22" authorId="0" shapeId="0">
      <text>
        <r>
          <rPr>
            <sz val="11"/>
            <rFont val="Calibri"/>
            <family val="2"/>
            <charset val="238"/>
          </rPr>
          <t>IV_F:ECSUtem2</t>
        </r>
      </text>
    </comment>
    <comment ref="AI22" authorId="0" shapeId="0">
      <text>
        <r>
          <rPr>
            <sz val="11"/>
            <rFont val="Calibri"/>
            <family val="2"/>
            <charset val="238"/>
          </rPr>
          <t>IV_F:KFHUtem2</t>
        </r>
      </text>
    </comment>
    <comment ref="AJ22" authorId="0" shapeId="0">
      <text>
        <r>
          <rPr>
            <sz val="11"/>
            <rFont val="Calibri"/>
            <family val="2"/>
            <charset val="238"/>
          </rPr>
          <t>IV_F:Egyeb_SajatUtem2</t>
        </r>
      </text>
    </comment>
    <comment ref="AK22" authorId="0" shapeId="0">
      <text>
        <r>
          <rPr>
            <sz val="11"/>
            <rFont val="Calibri"/>
            <family val="2"/>
            <charset val="238"/>
          </rPr>
          <t>IV_F:DijUtem2</t>
        </r>
      </text>
    </comment>
    <comment ref="AL22" authorId="0" shapeId="0">
      <text>
        <r>
          <rPr>
            <sz val="11"/>
            <rFont val="Calibri"/>
            <family val="2"/>
            <charset val="238"/>
          </rPr>
          <t>IV_F:EM_Melleklet1_Utem2</t>
        </r>
      </text>
    </comment>
    <comment ref="AM22" authorId="0" shapeId="0">
      <text>
        <r>
          <rPr>
            <sz val="11"/>
            <rFont val="Calibri"/>
            <family val="2"/>
            <charset val="238"/>
          </rPr>
          <t>IV_F:EgyebAllamiUtem2</t>
        </r>
      </text>
    </comment>
    <comment ref="AN22" authorId="0" shapeId="0">
      <text>
        <r>
          <rPr>
            <sz val="11"/>
            <rFont val="Calibri"/>
            <family val="2"/>
            <charset val="238"/>
          </rPr>
          <t>IV_F:OnkormanyzatiUtem2</t>
        </r>
      </text>
    </comment>
    <comment ref="AO22" authorId="0" shapeId="0">
      <text>
        <r>
          <rPr>
            <sz val="11"/>
            <rFont val="Calibri"/>
            <family val="2"/>
            <charset val="238"/>
          </rPr>
          <t>IV_F:EUUtem2</t>
        </r>
      </text>
    </comment>
    <comment ref="AP22" authorId="0" shapeId="0">
      <text>
        <r>
          <rPr>
            <sz val="11"/>
            <rFont val="Calibri"/>
            <family val="2"/>
            <charset val="238"/>
          </rPr>
          <t>IV_F:EgyebUtem2</t>
        </r>
      </text>
    </comment>
    <comment ref="AQ22" authorId="0" shapeId="0">
      <text>
        <r>
          <rPr>
            <sz val="11"/>
            <rFont val="Calibri"/>
            <family val="2"/>
            <charset val="238"/>
          </rPr>
          <t>IV_F:HitelKotvenyUtem2</t>
        </r>
      </text>
    </comment>
    <comment ref="AR22" authorId="0" shapeId="0">
      <text>
        <r>
          <rPr>
            <sz val="11"/>
            <rFont val="Calibri"/>
            <family val="2"/>
            <charset val="238"/>
          </rPr>
          <t>IV_F:OsszesenUtem2</t>
        </r>
      </text>
    </comment>
    <comment ref="AS22" authorId="0" shapeId="0">
      <text>
        <r>
          <rPr>
            <sz val="11"/>
            <rFont val="Calibri"/>
            <family val="2"/>
            <charset val="238"/>
          </rPr>
          <t>IV_F:ForrashianyUtem2</t>
        </r>
      </text>
    </comment>
    <comment ref="AV22" authorId="0" shapeId="0">
      <text>
        <r>
          <rPr>
            <sz val="11"/>
            <rFont val="Calibri"/>
            <family val="2"/>
            <charset val="238"/>
          </rPr>
          <t>IV_F:Indokolas</t>
        </r>
      </text>
    </comment>
    <comment ref="AW22" authorId="0" shapeId="0">
      <text>
        <r>
          <rPr>
            <sz val="11"/>
            <rFont val="Calibri"/>
            <family val="2"/>
            <charset val="238"/>
          </rPr>
          <t>IV_F:Megjegyzes</t>
        </r>
      </text>
    </comment>
    <comment ref="AZ22" authorId="0" shapeId="0">
      <text>
        <r>
          <rPr>
            <sz val="11"/>
            <rFont val="Calibri"/>
            <family val="2"/>
            <charset val="238"/>
          </rPr>
          <t>IV_F:ISA</t>
        </r>
      </text>
    </comment>
    <comment ref="B23" authorId="0" shapeId="0">
      <text>
        <r>
          <rPr>
            <sz val="11"/>
            <rFont val="Calibri"/>
            <family val="2"/>
            <charset val="238"/>
          </rPr>
          <t>IV_F:FontossagiSorrent</t>
        </r>
      </text>
    </comment>
    <comment ref="C23" authorId="0" shapeId="0">
      <text>
        <r>
          <rPr>
            <sz val="11"/>
            <rFont val="Calibri"/>
            <family val="2"/>
            <charset val="238"/>
          </rPr>
          <t>IV_F:FeladatKategoria</t>
        </r>
      </text>
    </comment>
    <comment ref="D23" authorId="0" shapeId="0">
      <text>
        <r>
          <rPr>
            <sz val="11"/>
            <rFont val="Calibri"/>
            <family val="2"/>
            <charset val="238"/>
          </rPr>
          <t>IV_F:FeladatMegnevezes</t>
        </r>
      </text>
    </comment>
    <comment ref="E23" authorId="0" shapeId="0">
      <text>
        <r>
          <rPr>
            <sz val="11"/>
            <rFont val="Calibri"/>
            <family val="2"/>
            <charset val="238"/>
          </rPr>
          <t>IV_F:ElviEngedelySzam</t>
        </r>
      </text>
    </comment>
    <comment ref="F23" authorId="0" shapeId="0">
      <text>
        <r>
          <rPr>
            <sz val="11"/>
            <rFont val="Calibri"/>
            <family val="2"/>
            <charset val="238"/>
          </rPr>
          <t>IV_F:VKR_Kod</t>
        </r>
      </text>
    </comment>
    <comment ref="G23" authorId="0" shapeId="0">
      <text>
        <r>
          <rPr>
            <sz val="11"/>
            <rFont val="Calibri"/>
            <family val="2"/>
            <charset val="238"/>
          </rPr>
          <t>IV_F:VKR_Nev</t>
        </r>
      </text>
    </comment>
    <comment ref="H23" authorId="0" shapeId="0">
      <text>
        <r>
          <rPr>
            <sz val="11"/>
            <rFont val="Calibri"/>
            <family val="2"/>
            <charset val="238"/>
          </rPr>
          <t>IV_F:FeladatSorszam</t>
        </r>
      </text>
    </comment>
    <comment ref="I23" authorId="0" shapeId="0">
      <text>
        <r>
          <rPr>
            <sz val="11"/>
            <rFont val="Calibri"/>
            <family val="2"/>
            <charset val="238"/>
          </rPr>
          <t>IV_F:FeladatAzonosito</t>
        </r>
      </text>
    </comment>
    <comment ref="J23" authorId="0" shapeId="0">
      <text>
        <r>
          <rPr>
            <sz val="11"/>
            <rFont val="Calibri"/>
            <family val="2"/>
            <charset val="238"/>
          </rPr>
          <t>IV_F:EllatasiTerulet</t>
        </r>
      </text>
    </comment>
    <comment ref="K23" authorId="0" shapeId="0">
      <text>
        <r>
          <rPr>
            <sz val="11"/>
            <rFont val="Calibri"/>
            <family val="2"/>
            <charset val="238"/>
          </rPr>
          <t>IV_F:EllatasertFelelos</t>
        </r>
      </text>
    </comment>
    <comment ref="L23" authorId="0" shapeId="0">
      <text>
        <r>
          <rPr>
            <sz val="11"/>
            <rFont val="Calibri"/>
            <family val="2"/>
            <charset val="238"/>
          </rPr>
          <t>IV_F:TervezettNettoKoltseg</t>
        </r>
      </text>
    </comment>
    <comment ref="M23" authorId="0" shapeId="0">
      <text>
        <r>
          <rPr>
            <sz val="11"/>
            <rFont val="Calibri"/>
            <family val="2"/>
            <charset val="238"/>
          </rPr>
          <t>IV_F:IdotartamKezdes</t>
        </r>
      </text>
    </comment>
    <comment ref="N23" authorId="0" shapeId="0">
      <text>
        <r>
          <rPr>
            <sz val="11"/>
            <rFont val="Calibri"/>
            <family val="2"/>
            <charset val="238"/>
          </rPr>
          <t>IV_F:IdotartamBefejezes</t>
        </r>
      </text>
    </comment>
    <comment ref="O23" authorId="0" shapeId="0">
      <text>
        <r>
          <rPr>
            <sz val="11"/>
            <rFont val="Calibri"/>
            <family val="2"/>
            <charset val="238"/>
          </rPr>
          <t>IV_F:NettoKoltsegUtem1</t>
        </r>
      </text>
    </comment>
    <comment ref="P23" authorId="0" shapeId="0">
      <text>
        <r>
          <rPr>
            <sz val="11"/>
            <rFont val="Calibri"/>
            <family val="2"/>
            <charset val="238"/>
          </rPr>
          <t>IV_F:NettoKoltsegUtem2</t>
        </r>
      </text>
    </comment>
    <comment ref="Q23" authorId="0" shapeId="0">
      <text>
        <r>
          <rPr>
            <sz val="11"/>
            <rFont val="Calibri"/>
            <family val="2"/>
            <charset val="238"/>
          </rPr>
          <t>IV_F:EM_Melleklet2_KTG</t>
        </r>
      </text>
    </comment>
    <comment ref="S23" authorId="0" shapeId="0">
      <text>
        <r>
          <rPr>
            <sz val="11"/>
            <rFont val="Calibri"/>
            <family val="2"/>
            <charset val="238"/>
          </rPr>
          <t>IV_F:HDUtem1</t>
        </r>
      </text>
    </comment>
    <comment ref="T23" authorId="0" shapeId="0">
      <text>
        <r>
          <rPr>
            <sz val="11"/>
            <rFont val="Calibri"/>
            <family val="2"/>
            <charset val="238"/>
          </rPr>
          <t>IV_F:ECSUtem1</t>
        </r>
      </text>
    </comment>
    <comment ref="U23" authorId="0" shapeId="0">
      <text>
        <r>
          <rPr>
            <sz val="11"/>
            <rFont val="Calibri"/>
            <family val="2"/>
            <charset val="238"/>
          </rPr>
          <t>IV_F:KFHUtem1</t>
        </r>
      </text>
    </comment>
    <comment ref="V23" authorId="0" shapeId="0">
      <text>
        <r>
          <rPr>
            <sz val="11"/>
            <rFont val="Calibri"/>
            <family val="2"/>
            <charset val="238"/>
          </rPr>
          <t>IV_F:Egyeb_SajatUtem1</t>
        </r>
      </text>
    </comment>
    <comment ref="W23" authorId="0" shapeId="0">
      <text>
        <r>
          <rPr>
            <sz val="11"/>
            <rFont val="Calibri"/>
            <family val="2"/>
            <charset val="238"/>
          </rPr>
          <t>IV_F:DijUtem1</t>
        </r>
      </text>
    </comment>
    <comment ref="X23" authorId="0" shapeId="0">
      <text>
        <r>
          <rPr>
            <sz val="11"/>
            <rFont val="Calibri"/>
            <family val="2"/>
            <charset val="238"/>
          </rPr>
          <t>IV_F:EM_Melleklet1_Utem1</t>
        </r>
      </text>
    </comment>
    <comment ref="Y23" authorId="0" shapeId="0">
      <text>
        <r>
          <rPr>
            <sz val="11"/>
            <rFont val="Calibri"/>
            <family val="2"/>
            <charset val="238"/>
          </rPr>
          <t>IV_F:EgyebAllamiUtem1</t>
        </r>
      </text>
    </comment>
    <comment ref="Z23" authorId="0" shapeId="0">
      <text>
        <r>
          <rPr>
            <sz val="11"/>
            <rFont val="Calibri"/>
            <family val="2"/>
            <charset val="238"/>
          </rPr>
          <t>IV_F:OnkormanyzatiUtem1</t>
        </r>
      </text>
    </comment>
    <comment ref="AA23" authorId="0" shapeId="0">
      <text>
        <r>
          <rPr>
            <sz val="11"/>
            <rFont val="Calibri"/>
            <family val="2"/>
            <charset val="238"/>
          </rPr>
          <t>IV_F:EUUtem1</t>
        </r>
      </text>
    </comment>
    <comment ref="AB23" authorId="0" shapeId="0">
      <text>
        <r>
          <rPr>
            <sz val="11"/>
            <rFont val="Calibri"/>
            <family val="2"/>
            <charset val="238"/>
          </rPr>
          <t>IV_F:EgyebUtem1</t>
        </r>
      </text>
    </comment>
    <comment ref="AC23" authorId="0" shapeId="0">
      <text>
        <r>
          <rPr>
            <sz val="11"/>
            <rFont val="Calibri"/>
            <family val="2"/>
            <charset val="238"/>
          </rPr>
          <t>IV_F:HitelKotvenyUtem1</t>
        </r>
      </text>
    </comment>
    <comment ref="AD23" authorId="0" shapeId="0">
      <text>
        <r>
          <rPr>
            <sz val="11"/>
            <rFont val="Calibri"/>
            <family val="2"/>
            <charset val="238"/>
          </rPr>
          <t>IV_F:OsszesenUtem1</t>
        </r>
      </text>
    </comment>
    <comment ref="AG23" authorId="0" shapeId="0">
      <text>
        <r>
          <rPr>
            <sz val="11"/>
            <rFont val="Calibri"/>
            <family val="2"/>
            <charset val="238"/>
          </rPr>
          <t>IV_F:HDUtem2</t>
        </r>
      </text>
    </comment>
    <comment ref="AH23" authorId="0" shapeId="0">
      <text>
        <r>
          <rPr>
            <sz val="11"/>
            <rFont val="Calibri"/>
            <family val="2"/>
            <charset val="238"/>
          </rPr>
          <t>IV_F:ECSUtem2</t>
        </r>
      </text>
    </comment>
    <comment ref="AI23" authorId="0" shapeId="0">
      <text>
        <r>
          <rPr>
            <sz val="11"/>
            <rFont val="Calibri"/>
            <family val="2"/>
            <charset val="238"/>
          </rPr>
          <t>IV_F:KFHUtem2</t>
        </r>
      </text>
    </comment>
    <comment ref="AJ23" authorId="0" shapeId="0">
      <text>
        <r>
          <rPr>
            <sz val="11"/>
            <rFont val="Calibri"/>
            <family val="2"/>
            <charset val="238"/>
          </rPr>
          <t>IV_F:Egyeb_SajatUtem2</t>
        </r>
      </text>
    </comment>
    <comment ref="AK23" authorId="0" shapeId="0">
      <text>
        <r>
          <rPr>
            <sz val="11"/>
            <rFont val="Calibri"/>
            <family val="2"/>
            <charset val="238"/>
          </rPr>
          <t>IV_F:DijUtem2</t>
        </r>
      </text>
    </comment>
    <comment ref="AL23" authorId="0" shapeId="0">
      <text>
        <r>
          <rPr>
            <sz val="11"/>
            <rFont val="Calibri"/>
            <family val="2"/>
            <charset val="238"/>
          </rPr>
          <t>IV_F:EM_Melleklet1_Utem2</t>
        </r>
      </text>
    </comment>
    <comment ref="AM23" authorId="0" shapeId="0">
      <text>
        <r>
          <rPr>
            <sz val="11"/>
            <rFont val="Calibri"/>
            <family val="2"/>
            <charset val="238"/>
          </rPr>
          <t>IV_F:EgyebAllamiUtem2</t>
        </r>
      </text>
    </comment>
    <comment ref="AN23" authorId="0" shapeId="0">
      <text>
        <r>
          <rPr>
            <sz val="11"/>
            <rFont val="Calibri"/>
            <family val="2"/>
            <charset val="238"/>
          </rPr>
          <t>IV_F:OnkormanyzatiUtem2</t>
        </r>
      </text>
    </comment>
    <comment ref="AO23" authorId="0" shapeId="0">
      <text>
        <r>
          <rPr>
            <sz val="11"/>
            <rFont val="Calibri"/>
            <family val="2"/>
            <charset val="238"/>
          </rPr>
          <t>IV_F:EUUtem2</t>
        </r>
      </text>
    </comment>
    <comment ref="AP23" authorId="0" shapeId="0">
      <text>
        <r>
          <rPr>
            <sz val="11"/>
            <rFont val="Calibri"/>
            <family val="2"/>
            <charset val="238"/>
          </rPr>
          <t>IV_F:EgyebUtem2</t>
        </r>
      </text>
    </comment>
    <comment ref="AQ23" authorId="0" shapeId="0">
      <text>
        <r>
          <rPr>
            <sz val="11"/>
            <rFont val="Calibri"/>
            <family val="2"/>
            <charset val="238"/>
          </rPr>
          <t>IV_F:HitelKotvenyUtem2</t>
        </r>
      </text>
    </comment>
    <comment ref="AR23" authorId="0" shapeId="0">
      <text>
        <r>
          <rPr>
            <sz val="11"/>
            <rFont val="Calibri"/>
            <family val="2"/>
            <charset val="238"/>
          </rPr>
          <t>IV_F:OsszesenUtem2</t>
        </r>
      </text>
    </comment>
    <comment ref="AS23" authorId="0" shapeId="0">
      <text>
        <r>
          <rPr>
            <sz val="11"/>
            <rFont val="Calibri"/>
            <family val="2"/>
            <charset val="238"/>
          </rPr>
          <t>IV_F:ForrashianyUtem2</t>
        </r>
      </text>
    </comment>
    <comment ref="AV23" authorId="0" shapeId="0">
      <text>
        <r>
          <rPr>
            <sz val="11"/>
            <rFont val="Calibri"/>
            <family val="2"/>
            <charset val="238"/>
          </rPr>
          <t>IV_F:Indokolas</t>
        </r>
      </text>
    </comment>
    <comment ref="AW23" authorId="0" shapeId="0">
      <text>
        <r>
          <rPr>
            <sz val="11"/>
            <rFont val="Calibri"/>
            <family val="2"/>
            <charset val="238"/>
          </rPr>
          <t>IV_F:Megjegyzes</t>
        </r>
      </text>
    </comment>
    <comment ref="AZ23" authorId="0" shapeId="0">
      <text>
        <r>
          <rPr>
            <sz val="11"/>
            <rFont val="Calibri"/>
            <family val="2"/>
            <charset val="238"/>
          </rPr>
          <t>IV_F:ISA</t>
        </r>
      </text>
    </comment>
    <comment ref="B24" authorId="0" shapeId="0">
      <text>
        <r>
          <rPr>
            <sz val="11"/>
            <rFont val="Calibri"/>
            <family val="2"/>
            <charset val="238"/>
          </rPr>
          <t>IV_F:FontossagiSorrent</t>
        </r>
      </text>
    </comment>
    <comment ref="C24" authorId="0" shapeId="0">
      <text>
        <r>
          <rPr>
            <sz val="11"/>
            <rFont val="Calibri"/>
            <family val="2"/>
            <charset val="238"/>
          </rPr>
          <t>IV_F:FeladatKategoria</t>
        </r>
      </text>
    </comment>
    <comment ref="D24" authorId="0" shapeId="0">
      <text>
        <r>
          <rPr>
            <sz val="11"/>
            <rFont val="Calibri"/>
            <family val="2"/>
            <charset val="238"/>
          </rPr>
          <t>IV_F:FeladatMegnevezes</t>
        </r>
      </text>
    </comment>
    <comment ref="E24" authorId="0" shapeId="0">
      <text>
        <r>
          <rPr>
            <sz val="11"/>
            <rFont val="Calibri"/>
            <family val="2"/>
            <charset val="238"/>
          </rPr>
          <t>IV_F:ElviEngedelySzam</t>
        </r>
      </text>
    </comment>
    <comment ref="F24" authorId="0" shapeId="0">
      <text>
        <r>
          <rPr>
            <sz val="11"/>
            <rFont val="Calibri"/>
            <family val="2"/>
            <charset val="238"/>
          </rPr>
          <t>IV_F:VKR_Kod</t>
        </r>
      </text>
    </comment>
    <comment ref="G24" authorId="0" shapeId="0">
      <text>
        <r>
          <rPr>
            <sz val="11"/>
            <rFont val="Calibri"/>
            <family val="2"/>
            <charset val="238"/>
          </rPr>
          <t>IV_F:VKR_Nev</t>
        </r>
      </text>
    </comment>
    <comment ref="H24" authorId="0" shapeId="0">
      <text>
        <r>
          <rPr>
            <sz val="11"/>
            <rFont val="Calibri"/>
            <family val="2"/>
            <charset val="238"/>
          </rPr>
          <t>IV_F:FeladatSorszam</t>
        </r>
      </text>
    </comment>
    <comment ref="I24" authorId="0" shapeId="0">
      <text>
        <r>
          <rPr>
            <sz val="11"/>
            <rFont val="Calibri"/>
            <family val="2"/>
            <charset val="238"/>
          </rPr>
          <t>IV_F:FeladatAzonosito</t>
        </r>
      </text>
    </comment>
    <comment ref="J24" authorId="0" shapeId="0">
      <text>
        <r>
          <rPr>
            <sz val="11"/>
            <rFont val="Calibri"/>
            <family val="2"/>
            <charset val="238"/>
          </rPr>
          <t>IV_F:EllatasiTerulet</t>
        </r>
      </text>
    </comment>
    <comment ref="K24" authorId="0" shapeId="0">
      <text>
        <r>
          <rPr>
            <sz val="11"/>
            <rFont val="Calibri"/>
            <family val="2"/>
            <charset val="238"/>
          </rPr>
          <t>IV_F:EllatasertFelelos</t>
        </r>
      </text>
    </comment>
    <comment ref="L24" authorId="0" shapeId="0">
      <text>
        <r>
          <rPr>
            <sz val="11"/>
            <rFont val="Calibri"/>
            <family val="2"/>
            <charset val="238"/>
          </rPr>
          <t>IV_F:TervezettNettoKoltseg</t>
        </r>
      </text>
    </comment>
    <comment ref="M24" authorId="0" shapeId="0">
      <text>
        <r>
          <rPr>
            <sz val="11"/>
            <rFont val="Calibri"/>
            <family val="2"/>
            <charset val="238"/>
          </rPr>
          <t>IV_F:IdotartamKezdes</t>
        </r>
      </text>
    </comment>
    <comment ref="N24" authorId="0" shapeId="0">
      <text>
        <r>
          <rPr>
            <sz val="11"/>
            <rFont val="Calibri"/>
            <family val="2"/>
            <charset val="238"/>
          </rPr>
          <t>IV_F:IdotartamBefejezes</t>
        </r>
      </text>
    </comment>
    <comment ref="O24" authorId="0" shapeId="0">
      <text>
        <r>
          <rPr>
            <sz val="11"/>
            <rFont val="Calibri"/>
            <family val="2"/>
            <charset val="238"/>
          </rPr>
          <t>IV_F:NettoKoltsegUtem1</t>
        </r>
      </text>
    </comment>
    <comment ref="P24" authorId="0" shapeId="0">
      <text>
        <r>
          <rPr>
            <sz val="11"/>
            <rFont val="Calibri"/>
            <family val="2"/>
            <charset val="238"/>
          </rPr>
          <t>IV_F:NettoKoltsegUtem2</t>
        </r>
      </text>
    </comment>
    <comment ref="Q24" authorId="0" shapeId="0">
      <text>
        <r>
          <rPr>
            <sz val="11"/>
            <rFont val="Calibri"/>
            <family val="2"/>
            <charset val="238"/>
          </rPr>
          <t>IV_F:EM_Melleklet2_KTG</t>
        </r>
      </text>
    </comment>
    <comment ref="S24" authorId="0" shapeId="0">
      <text>
        <r>
          <rPr>
            <sz val="11"/>
            <rFont val="Calibri"/>
            <family val="2"/>
            <charset val="238"/>
          </rPr>
          <t>IV_F:HDUtem1</t>
        </r>
      </text>
    </comment>
    <comment ref="T24" authorId="0" shapeId="0">
      <text>
        <r>
          <rPr>
            <sz val="11"/>
            <rFont val="Calibri"/>
            <family val="2"/>
            <charset val="238"/>
          </rPr>
          <t>IV_F:ECSUtem1</t>
        </r>
      </text>
    </comment>
    <comment ref="U24" authorId="0" shapeId="0">
      <text>
        <r>
          <rPr>
            <sz val="11"/>
            <rFont val="Calibri"/>
            <family val="2"/>
            <charset val="238"/>
          </rPr>
          <t>IV_F:KFHUtem1</t>
        </r>
      </text>
    </comment>
    <comment ref="V24" authorId="0" shapeId="0">
      <text>
        <r>
          <rPr>
            <sz val="11"/>
            <rFont val="Calibri"/>
            <family val="2"/>
            <charset val="238"/>
          </rPr>
          <t>IV_F:Egyeb_SajatUtem1</t>
        </r>
      </text>
    </comment>
    <comment ref="W24" authorId="0" shapeId="0">
      <text>
        <r>
          <rPr>
            <sz val="11"/>
            <rFont val="Calibri"/>
            <family val="2"/>
            <charset val="238"/>
          </rPr>
          <t>IV_F:DijUtem1</t>
        </r>
      </text>
    </comment>
    <comment ref="X24" authorId="0" shapeId="0">
      <text>
        <r>
          <rPr>
            <sz val="11"/>
            <rFont val="Calibri"/>
            <family val="2"/>
            <charset val="238"/>
          </rPr>
          <t>IV_F:EM_Melleklet1_Utem1</t>
        </r>
      </text>
    </comment>
    <comment ref="Y24" authorId="0" shapeId="0">
      <text>
        <r>
          <rPr>
            <sz val="11"/>
            <rFont val="Calibri"/>
            <family val="2"/>
            <charset val="238"/>
          </rPr>
          <t>IV_F:EgyebAllamiUtem1</t>
        </r>
      </text>
    </comment>
    <comment ref="Z24" authorId="0" shapeId="0">
      <text>
        <r>
          <rPr>
            <sz val="11"/>
            <rFont val="Calibri"/>
            <family val="2"/>
            <charset val="238"/>
          </rPr>
          <t>IV_F:OnkormanyzatiUtem1</t>
        </r>
      </text>
    </comment>
    <comment ref="AA24" authorId="0" shapeId="0">
      <text>
        <r>
          <rPr>
            <sz val="11"/>
            <rFont val="Calibri"/>
            <family val="2"/>
            <charset val="238"/>
          </rPr>
          <t>IV_F:EUUtem1</t>
        </r>
      </text>
    </comment>
    <comment ref="AB24" authorId="0" shapeId="0">
      <text>
        <r>
          <rPr>
            <sz val="11"/>
            <rFont val="Calibri"/>
            <family val="2"/>
            <charset val="238"/>
          </rPr>
          <t>IV_F:EgyebUtem1</t>
        </r>
      </text>
    </comment>
    <comment ref="AC24" authorId="0" shapeId="0">
      <text>
        <r>
          <rPr>
            <sz val="11"/>
            <rFont val="Calibri"/>
            <family val="2"/>
            <charset val="238"/>
          </rPr>
          <t>IV_F:HitelKotvenyUtem1</t>
        </r>
      </text>
    </comment>
    <comment ref="AD24" authorId="0" shapeId="0">
      <text>
        <r>
          <rPr>
            <sz val="11"/>
            <rFont val="Calibri"/>
            <family val="2"/>
            <charset val="238"/>
          </rPr>
          <t>IV_F:OsszesenUtem1</t>
        </r>
      </text>
    </comment>
    <comment ref="AG24" authorId="0" shapeId="0">
      <text>
        <r>
          <rPr>
            <sz val="11"/>
            <rFont val="Calibri"/>
            <family val="2"/>
            <charset val="238"/>
          </rPr>
          <t>IV_F:HDUtem2</t>
        </r>
      </text>
    </comment>
    <comment ref="AH24" authorId="0" shapeId="0">
      <text>
        <r>
          <rPr>
            <sz val="11"/>
            <rFont val="Calibri"/>
            <family val="2"/>
            <charset val="238"/>
          </rPr>
          <t>IV_F:ECSUtem2</t>
        </r>
      </text>
    </comment>
    <comment ref="AI24" authorId="0" shapeId="0">
      <text>
        <r>
          <rPr>
            <sz val="11"/>
            <rFont val="Calibri"/>
            <family val="2"/>
            <charset val="238"/>
          </rPr>
          <t>IV_F:KFHUtem2</t>
        </r>
      </text>
    </comment>
    <comment ref="AJ24" authorId="0" shapeId="0">
      <text>
        <r>
          <rPr>
            <sz val="11"/>
            <rFont val="Calibri"/>
            <family val="2"/>
            <charset val="238"/>
          </rPr>
          <t>IV_F:Egyeb_SajatUtem2</t>
        </r>
      </text>
    </comment>
    <comment ref="AK24" authorId="0" shapeId="0">
      <text>
        <r>
          <rPr>
            <sz val="11"/>
            <rFont val="Calibri"/>
            <family val="2"/>
            <charset val="238"/>
          </rPr>
          <t>IV_F:DijUtem2</t>
        </r>
      </text>
    </comment>
    <comment ref="AL24" authorId="0" shapeId="0">
      <text>
        <r>
          <rPr>
            <sz val="11"/>
            <rFont val="Calibri"/>
            <family val="2"/>
            <charset val="238"/>
          </rPr>
          <t>IV_F:EM_Melleklet1_Utem2</t>
        </r>
      </text>
    </comment>
    <comment ref="AM24" authorId="0" shapeId="0">
      <text>
        <r>
          <rPr>
            <sz val="11"/>
            <rFont val="Calibri"/>
            <family val="2"/>
            <charset val="238"/>
          </rPr>
          <t>IV_F:EgyebAllamiUtem2</t>
        </r>
      </text>
    </comment>
    <comment ref="AN24" authorId="0" shapeId="0">
      <text>
        <r>
          <rPr>
            <sz val="11"/>
            <rFont val="Calibri"/>
            <family val="2"/>
            <charset val="238"/>
          </rPr>
          <t>IV_F:OnkormanyzatiUtem2</t>
        </r>
      </text>
    </comment>
    <comment ref="AO24" authorId="0" shapeId="0">
      <text>
        <r>
          <rPr>
            <sz val="11"/>
            <rFont val="Calibri"/>
            <family val="2"/>
            <charset val="238"/>
          </rPr>
          <t>IV_F:EUUtem2</t>
        </r>
      </text>
    </comment>
    <comment ref="AP24" authorId="0" shapeId="0">
      <text>
        <r>
          <rPr>
            <sz val="11"/>
            <rFont val="Calibri"/>
            <family val="2"/>
            <charset val="238"/>
          </rPr>
          <t>IV_F:EgyebUtem2</t>
        </r>
      </text>
    </comment>
    <comment ref="AQ24" authorId="0" shapeId="0">
      <text>
        <r>
          <rPr>
            <sz val="11"/>
            <rFont val="Calibri"/>
            <family val="2"/>
            <charset val="238"/>
          </rPr>
          <t>IV_F:HitelKotvenyUtem2</t>
        </r>
      </text>
    </comment>
    <comment ref="AR24" authorId="0" shapeId="0">
      <text>
        <r>
          <rPr>
            <sz val="11"/>
            <rFont val="Calibri"/>
            <family val="2"/>
            <charset val="238"/>
          </rPr>
          <t>IV_F:OsszesenUtem2</t>
        </r>
      </text>
    </comment>
    <comment ref="AS24" authorId="0" shapeId="0">
      <text>
        <r>
          <rPr>
            <sz val="11"/>
            <rFont val="Calibri"/>
            <family val="2"/>
            <charset val="238"/>
          </rPr>
          <t>IV_F:ForrashianyUtem2</t>
        </r>
      </text>
    </comment>
    <comment ref="AV24" authorId="0" shapeId="0">
      <text>
        <r>
          <rPr>
            <sz val="11"/>
            <rFont val="Calibri"/>
            <family val="2"/>
            <charset val="238"/>
          </rPr>
          <t>IV_F:Indokolas</t>
        </r>
      </text>
    </comment>
    <comment ref="AW24" authorId="0" shapeId="0">
      <text>
        <r>
          <rPr>
            <sz val="11"/>
            <rFont val="Calibri"/>
            <family val="2"/>
            <charset val="238"/>
          </rPr>
          <t>IV_F:Megjegyzes</t>
        </r>
      </text>
    </comment>
    <comment ref="AZ24" authorId="0" shapeId="0">
      <text>
        <r>
          <rPr>
            <sz val="11"/>
            <rFont val="Calibri"/>
            <family val="2"/>
            <charset val="238"/>
          </rPr>
          <t>IV_F:ISA</t>
        </r>
      </text>
    </comment>
    <comment ref="B25" authorId="0" shapeId="0">
      <text>
        <r>
          <rPr>
            <sz val="11"/>
            <rFont val="Calibri"/>
            <family val="2"/>
            <charset val="238"/>
          </rPr>
          <t>IV_F:FontossagiSorrent</t>
        </r>
      </text>
    </comment>
    <comment ref="C25" authorId="0" shapeId="0">
      <text>
        <r>
          <rPr>
            <sz val="11"/>
            <rFont val="Calibri"/>
            <family val="2"/>
            <charset val="238"/>
          </rPr>
          <t>IV_F:FeladatKategoria</t>
        </r>
      </text>
    </comment>
    <comment ref="D25" authorId="0" shapeId="0">
      <text>
        <r>
          <rPr>
            <sz val="11"/>
            <rFont val="Calibri"/>
            <family val="2"/>
            <charset val="238"/>
          </rPr>
          <t>IV_F:FeladatMegnevezes</t>
        </r>
      </text>
    </comment>
    <comment ref="E25" authorId="0" shapeId="0">
      <text>
        <r>
          <rPr>
            <sz val="11"/>
            <rFont val="Calibri"/>
            <family val="2"/>
            <charset val="238"/>
          </rPr>
          <t>IV_F:ElviEngedelySzam</t>
        </r>
      </text>
    </comment>
    <comment ref="F25" authorId="0" shapeId="0">
      <text>
        <r>
          <rPr>
            <sz val="11"/>
            <rFont val="Calibri"/>
            <family val="2"/>
            <charset val="238"/>
          </rPr>
          <t>IV_F:VKR_Kod</t>
        </r>
      </text>
    </comment>
    <comment ref="G25" authorId="0" shapeId="0">
      <text>
        <r>
          <rPr>
            <sz val="11"/>
            <rFont val="Calibri"/>
            <family val="2"/>
            <charset val="238"/>
          </rPr>
          <t>IV_F:VKR_Nev</t>
        </r>
      </text>
    </comment>
    <comment ref="H25" authorId="0" shapeId="0">
      <text>
        <r>
          <rPr>
            <sz val="11"/>
            <rFont val="Calibri"/>
            <family val="2"/>
            <charset val="238"/>
          </rPr>
          <t>IV_F:FeladatSorszam</t>
        </r>
      </text>
    </comment>
    <comment ref="I25" authorId="0" shapeId="0">
      <text>
        <r>
          <rPr>
            <sz val="11"/>
            <rFont val="Calibri"/>
            <family val="2"/>
            <charset val="238"/>
          </rPr>
          <t>IV_F:FeladatAzonosito</t>
        </r>
      </text>
    </comment>
    <comment ref="J25" authorId="0" shapeId="0">
      <text>
        <r>
          <rPr>
            <sz val="11"/>
            <rFont val="Calibri"/>
            <family val="2"/>
            <charset val="238"/>
          </rPr>
          <t>IV_F:EllatasiTerulet</t>
        </r>
      </text>
    </comment>
    <comment ref="K25" authorId="0" shapeId="0">
      <text>
        <r>
          <rPr>
            <sz val="11"/>
            <rFont val="Calibri"/>
            <family val="2"/>
            <charset val="238"/>
          </rPr>
          <t>IV_F:EllatasertFelelos</t>
        </r>
      </text>
    </comment>
    <comment ref="L25" authorId="0" shapeId="0">
      <text>
        <r>
          <rPr>
            <sz val="11"/>
            <rFont val="Calibri"/>
            <family val="2"/>
            <charset val="238"/>
          </rPr>
          <t>IV_F:TervezettNettoKoltseg</t>
        </r>
      </text>
    </comment>
    <comment ref="M25" authorId="0" shapeId="0">
      <text>
        <r>
          <rPr>
            <sz val="11"/>
            <rFont val="Calibri"/>
            <family val="2"/>
            <charset val="238"/>
          </rPr>
          <t>IV_F:IdotartamKezdes</t>
        </r>
      </text>
    </comment>
    <comment ref="N25" authorId="0" shapeId="0">
      <text>
        <r>
          <rPr>
            <sz val="11"/>
            <rFont val="Calibri"/>
            <family val="2"/>
            <charset val="238"/>
          </rPr>
          <t>IV_F:IdotartamBefejezes</t>
        </r>
      </text>
    </comment>
    <comment ref="O25" authorId="0" shapeId="0">
      <text>
        <r>
          <rPr>
            <sz val="11"/>
            <rFont val="Calibri"/>
            <family val="2"/>
            <charset val="238"/>
          </rPr>
          <t>IV_F:NettoKoltsegUtem1</t>
        </r>
      </text>
    </comment>
    <comment ref="P25" authorId="0" shapeId="0">
      <text>
        <r>
          <rPr>
            <sz val="11"/>
            <rFont val="Calibri"/>
            <family val="2"/>
            <charset val="238"/>
          </rPr>
          <t>IV_F:NettoKoltsegUtem2</t>
        </r>
      </text>
    </comment>
    <comment ref="Q25" authorId="0" shapeId="0">
      <text>
        <r>
          <rPr>
            <sz val="11"/>
            <rFont val="Calibri"/>
            <family val="2"/>
            <charset val="238"/>
          </rPr>
          <t>IV_F:EM_Melleklet2_KTG</t>
        </r>
      </text>
    </comment>
    <comment ref="S25" authorId="0" shapeId="0">
      <text>
        <r>
          <rPr>
            <sz val="11"/>
            <rFont val="Calibri"/>
            <family val="2"/>
            <charset val="238"/>
          </rPr>
          <t>IV_F:HDUtem1</t>
        </r>
      </text>
    </comment>
    <comment ref="T25" authorId="0" shapeId="0">
      <text>
        <r>
          <rPr>
            <sz val="11"/>
            <rFont val="Calibri"/>
            <family val="2"/>
            <charset val="238"/>
          </rPr>
          <t>IV_F:ECSUtem1</t>
        </r>
      </text>
    </comment>
    <comment ref="U25" authorId="0" shapeId="0">
      <text>
        <r>
          <rPr>
            <sz val="11"/>
            <rFont val="Calibri"/>
            <family val="2"/>
            <charset val="238"/>
          </rPr>
          <t>IV_F:KFHUtem1</t>
        </r>
      </text>
    </comment>
    <comment ref="V25" authorId="0" shapeId="0">
      <text>
        <r>
          <rPr>
            <sz val="11"/>
            <rFont val="Calibri"/>
            <family val="2"/>
            <charset val="238"/>
          </rPr>
          <t>IV_F:Egyeb_SajatUtem1</t>
        </r>
      </text>
    </comment>
    <comment ref="W25" authorId="0" shapeId="0">
      <text>
        <r>
          <rPr>
            <sz val="11"/>
            <rFont val="Calibri"/>
            <family val="2"/>
            <charset val="238"/>
          </rPr>
          <t>IV_F:DijUtem1</t>
        </r>
      </text>
    </comment>
    <comment ref="X25" authorId="0" shapeId="0">
      <text>
        <r>
          <rPr>
            <sz val="11"/>
            <rFont val="Calibri"/>
            <family val="2"/>
            <charset val="238"/>
          </rPr>
          <t>IV_F:EM_Melleklet1_Utem1</t>
        </r>
      </text>
    </comment>
    <comment ref="Y25" authorId="0" shapeId="0">
      <text>
        <r>
          <rPr>
            <sz val="11"/>
            <rFont val="Calibri"/>
            <family val="2"/>
            <charset val="238"/>
          </rPr>
          <t>IV_F:EgyebAllamiUtem1</t>
        </r>
      </text>
    </comment>
    <comment ref="Z25" authorId="0" shapeId="0">
      <text>
        <r>
          <rPr>
            <sz val="11"/>
            <rFont val="Calibri"/>
            <family val="2"/>
            <charset val="238"/>
          </rPr>
          <t>IV_F:OnkormanyzatiUtem1</t>
        </r>
      </text>
    </comment>
    <comment ref="AA25" authorId="0" shapeId="0">
      <text>
        <r>
          <rPr>
            <sz val="11"/>
            <rFont val="Calibri"/>
            <family val="2"/>
            <charset val="238"/>
          </rPr>
          <t>IV_F:EUUtem1</t>
        </r>
      </text>
    </comment>
    <comment ref="AB25" authorId="0" shapeId="0">
      <text>
        <r>
          <rPr>
            <sz val="11"/>
            <rFont val="Calibri"/>
            <family val="2"/>
            <charset val="238"/>
          </rPr>
          <t>IV_F:EgyebUtem1</t>
        </r>
      </text>
    </comment>
    <comment ref="AC25" authorId="0" shapeId="0">
      <text>
        <r>
          <rPr>
            <sz val="11"/>
            <rFont val="Calibri"/>
            <family val="2"/>
            <charset val="238"/>
          </rPr>
          <t>IV_F:HitelKotvenyUtem1</t>
        </r>
      </text>
    </comment>
    <comment ref="AD25" authorId="0" shapeId="0">
      <text>
        <r>
          <rPr>
            <sz val="11"/>
            <rFont val="Calibri"/>
            <family val="2"/>
            <charset val="238"/>
          </rPr>
          <t>IV_F:OsszesenUtem1</t>
        </r>
      </text>
    </comment>
    <comment ref="AG25" authorId="0" shapeId="0">
      <text>
        <r>
          <rPr>
            <sz val="11"/>
            <rFont val="Calibri"/>
            <family val="2"/>
            <charset val="238"/>
          </rPr>
          <t>IV_F:HDUtem2</t>
        </r>
      </text>
    </comment>
    <comment ref="AH25" authorId="0" shapeId="0">
      <text>
        <r>
          <rPr>
            <sz val="11"/>
            <rFont val="Calibri"/>
            <family val="2"/>
            <charset val="238"/>
          </rPr>
          <t>IV_F:ECSUtem2</t>
        </r>
      </text>
    </comment>
    <comment ref="AI25" authorId="0" shapeId="0">
      <text>
        <r>
          <rPr>
            <sz val="11"/>
            <rFont val="Calibri"/>
            <family val="2"/>
            <charset val="238"/>
          </rPr>
          <t>IV_F:KFHUtem2</t>
        </r>
      </text>
    </comment>
    <comment ref="AJ25" authorId="0" shapeId="0">
      <text>
        <r>
          <rPr>
            <sz val="11"/>
            <rFont val="Calibri"/>
            <family val="2"/>
            <charset val="238"/>
          </rPr>
          <t>IV_F:Egyeb_SajatUtem2</t>
        </r>
      </text>
    </comment>
    <comment ref="AK25" authorId="0" shapeId="0">
      <text>
        <r>
          <rPr>
            <sz val="11"/>
            <rFont val="Calibri"/>
            <family val="2"/>
            <charset val="238"/>
          </rPr>
          <t>IV_F:DijUtem2</t>
        </r>
      </text>
    </comment>
    <comment ref="AL25" authorId="0" shapeId="0">
      <text>
        <r>
          <rPr>
            <sz val="11"/>
            <rFont val="Calibri"/>
            <family val="2"/>
            <charset val="238"/>
          </rPr>
          <t>IV_F:EM_Melleklet1_Utem2</t>
        </r>
      </text>
    </comment>
    <comment ref="AM25" authorId="0" shapeId="0">
      <text>
        <r>
          <rPr>
            <sz val="11"/>
            <rFont val="Calibri"/>
            <family val="2"/>
            <charset val="238"/>
          </rPr>
          <t>IV_F:EgyebAllamiUtem2</t>
        </r>
      </text>
    </comment>
    <comment ref="AN25" authorId="0" shapeId="0">
      <text>
        <r>
          <rPr>
            <sz val="11"/>
            <rFont val="Calibri"/>
            <family val="2"/>
            <charset val="238"/>
          </rPr>
          <t>IV_F:OnkormanyzatiUtem2</t>
        </r>
      </text>
    </comment>
    <comment ref="AO25" authorId="0" shapeId="0">
      <text>
        <r>
          <rPr>
            <sz val="11"/>
            <rFont val="Calibri"/>
            <family val="2"/>
            <charset val="238"/>
          </rPr>
          <t>IV_F:EUUtem2</t>
        </r>
      </text>
    </comment>
    <comment ref="AP25" authorId="0" shapeId="0">
      <text>
        <r>
          <rPr>
            <sz val="11"/>
            <rFont val="Calibri"/>
            <family val="2"/>
            <charset val="238"/>
          </rPr>
          <t>IV_F:EgyebUtem2</t>
        </r>
      </text>
    </comment>
    <comment ref="AQ25" authorId="0" shapeId="0">
      <text>
        <r>
          <rPr>
            <sz val="11"/>
            <rFont val="Calibri"/>
            <family val="2"/>
            <charset val="238"/>
          </rPr>
          <t>IV_F:HitelKotvenyUtem2</t>
        </r>
      </text>
    </comment>
    <comment ref="AR25" authorId="0" shapeId="0">
      <text>
        <r>
          <rPr>
            <sz val="11"/>
            <rFont val="Calibri"/>
            <family val="2"/>
            <charset val="238"/>
          </rPr>
          <t>IV_F:OsszesenUtem2</t>
        </r>
      </text>
    </comment>
    <comment ref="AS25" authorId="0" shapeId="0">
      <text>
        <r>
          <rPr>
            <sz val="11"/>
            <rFont val="Calibri"/>
            <family val="2"/>
            <charset val="238"/>
          </rPr>
          <t>IV_F:ForrashianyUtem2</t>
        </r>
      </text>
    </comment>
    <comment ref="AV25" authorId="0" shapeId="0">
      <text>
        <r>
          <rPr>
            <sz val="11"/>
            <rFont val="Calibri"/>
            <family val="2"/>
            <charset val="238"/>
          </rPr>
          <t>IV_F:Indokolas</t>
        </r>
      </text>
    </comment>
    <comment ref="AW25" authorId="0" shapeId="0">
      <text>
        <r>
          <rPr>
            <sz val="11"/>
            <rFont val="Calibri"/>
            <family val="2"/>
            <charset val="238"/>
          </rPr>
          <t>IV_F:Megjegyzes</t>
        </r>
      </text>
    </comment>
    <comment ref="AZ25" authorId="0" shapeId="0">
      <text>
        <r>
          <rPr>
            <sz val="11"/>
            <rFont val="Calibri"/>
            <family val="2"/>
            <charset val="238"/>
          </rPr>
          <t>IV_F:ISA</t>
        </r>
      </text>
    </comment>
    <comment ref="B26" authorId="0" shapeId="0">
      <text>
        <r>
          <rPr>
            <sz val="11"/>
            <rFont val="Calibri"/>
            <family val="2"/>
            <charset val="238"/>
          </rPr>
          <t>IV_F:FontossagiSorrent</t>
        </r>
      </text>
    </comment>
    <comment ref="C26" authorId="0" shapeId="0">
      <text>
        <r>
          <rPr>
            <sz val="11"/>
            <rFont val="Calibri"/>
            <family val="2"/>
            <charset val="238"/>
          </rPr>
          <t>IV_F:FeladatKategoria</t>
        </r>
      </text>
    </comment>
    <comment ref="D26" authorId="0" shapeId="0">
      <text>
        <r>
          <rPr>
            <sz val="11"/>
            <rFont val="Calibri"/>
            <family val="2"/>
            <charset val="238"/>
          </rPr>
          <t>IV_F:FeladatMegnevezes</t>
        </r>
      </text>
    </comment>
    <comment ref="E26" authorId="0" shapeId="0">
      <text>
        <r>
          <rPr>
            <sz val="11"/>
            <rFont val="Calibri"/>
            <family val="2"/>
            <charset val="238"/>
          </rPr>
          <t>IV_F:ElviEngedelySzam</t>
        </r>
      </text>
    </comment>
    <comment ref="F26" authorId="0" shapeId="0">
      <text>
        <r>
          <rPr>
            <sz val="11"/>
            <rFont val="Calibri"/>
            <family val="2"/>
            <charset val="238"/>
          </rPr>
          <t>IV_F:VKR_Kod</t>
        </r>
      </text>
    </comment>
    <comment ref="G26" authorId="0" shapeId="0">
      <text>
        <r>
          <rPr>
            <sz val="11"/>
            <rFont val="Calibri"/>
            <family val="2"/>
            <charset val="238"/>
          </rPr>
          <t>IV_F:VKR_Nev</t>
        </r>
      </text>
    </comment>
    <comment ref="H26" authorId="0" shapeId="0">
      <text>
        <r>
          <rPr>
            <sz val="11"/>
            <rFont val="Calibri"/>
            <family val="2"/>
            <charset val="238"/>
          </rPr>
          <t>IV_F:FeladatSorszam</t>
        </r>
      </text>
    </comment>
    <comment ref="I26" authorId="0" shapeId="0">
      <text>
        <r>
          <rPr>
            <sz val="11"/>
            <rFont val="Calibri"/>
            <family val="2"/>
            <charset val="238"/>
          </rPr>
          <t>IV_F:FeladatAzonosito</t>
        </r>
      </text>
    </comment>
    <comment ref="J26" authorId="0" shapeId="0">
      <text>
        <r>
          <rPr>
            <sz val="11"/>
            <rFont val="Calibri"/>
            <family val="2"/>
            <charset val="238"/>
          </rPr>
          <t>IV_F:EllatasiTerulet</t>
        </r>
      </text>
    </comment>
    <comment ref="K26" authorId="0" shapeId="0">
      <text>
        <r>
          <rPr>
            <sz val="11"/>
            <rFont val="Calibri"/>
            <family val="2"/>
            <charset val="238"/>
          </rPr>
          <t>IV_F:EllatasertFelelos</t>
        </r>
      </text>
    </comment>
    <comment ref="L26" authorId="0" shapeId="0">
      <text>
        <r>
          <rPr>
            <sz val="11"/>
            <rFont val="Calibri"/>
            <family val="2"/>
            <charset val="238"/>
          </rPr>
          <t>IV_F:TervezettNettoKoltseg</t>
        </r>
      </text>
    </comment>
    <comment ref="M26" authorId="0" shapeId="0">
      <text>
        <r>
          <rPr>
            <sz val="11"/>
            <rFont val="Calibri"/>
            <family val="2"/>
            <charset val="238"/>
          </rPr>
          <t>IV_F:IdotartamKezdes</t>
        </r>
      </text>
    </comment>
    <comment ref="N26" authorId="0" shapeId="0">
      <text>
        <r>
          <rPr>
            <sz val="11"/>
            <rFont val="Calibri"/>
            <family val="2"/>
            <charset val="238"/>
          </rPr>
          <t>IV_F:IdotartamBefejezes</t>
        </r>
      </text>
    </comment>
    <comment ref="O26" authorId="0" shapeId="0">
      <text>
        <r>
          <rPr>
            <sz val="11"/>
            <rFont val="Calibri"/>
            <family val="2"/>
            <charset val="238"/>
          </rPr>
          <t>IV_F:NettoKoltsegUtem1</t>
        </r>
      </text>
    </comment>
    <comment ref="P26" authorId="0" shapeId="0">
      <text>
        <r>
          <rPr>
            <sz val="11"/>
            <rFont val="Calibri"/>
            <family val="2"/>
            <charset val="238"/>
          </rPr>
          <t>IV_F:NettoKoltsegUtem2</t>
        </r>
      </text>
    </comment>
    <comment ref="Q26" authorId="0" shapeId="0">
      <text>
        <r>
          <rPr>
            <sz val="11"/>
            <rFont val="Calibri"/>
            <family val="2"/>
            <charset val="238"/>
          </rPr>
          <t>IV_F:EM_Melleklet2_KTG</t>
        </r>
      </text>
    </comment>
    <comment ref="S26" authorId="0" shapeId="0">
      <text>
        <r>
          <rPr>
            <sz val="11"/>
            <rFont val="Calibri"/>
            <family val="2"/>
            <charset val="238"/>
          </rPr>
          <t>IV_F:HDUtem1</t>
        </r>
      </text>
    </comment>
    <comment ref="T26" authorId="0" shapeId="0">
      <text>
        <r>
          <rPr>
            <sz val="11"/>
            <rFont val="Calibri"/>
            <family val="2"/>
            <charset val="238"/>
          </rPr>
          <t>IV_F:ECSUtem1</t>
        </r>
      </text>
    </comment>
    <comment ref="U26" authorId="0" shapeId="0">
      <text>
        <r>
          <rPr>
            <sz val="11"/>
            <rFont val="Calibri"/>
            <family val="2"/>
            <charset val="238"/>
          </rPr>
          <t>IV_F:KFHUtem1</t>
        </r>
      </text>
    </comment>
    <comment ref="V26" authorId="0" shapeId="0">
      <text>
        <r>
          <rPr>
            <sz val="11"/>
            <rFont val="Calibri"/>
            <family val="2"/>
            <charset val="238"/>
          </rPr>
          <t>IV_F:Egyeb_SajatUtem1</t>
        </r>
      </text>
    </comment>
    <comment ref="W26" authorId="0" shapeId="0">
      <text>
        <r>
          <rPr>
            <sz val="11"/>
            <rFont val="Calibri"/>
            <family val="2"/>
            <charset val="238"/>
          </rPr>
          <t>IV_F:DijUtem1</t>
        </r>
      </text>
    </comment>
    <comment ref="X26" authorId="0" shapeId="0">
      <text>
        <r>
          <rPr>
            <sz val="11"/>
            <rFont val="Calibri"/>
            <family val="2"/>
            <charset val="238"/>
          </rPr>
          <t>IV_F:EM_Melleklet1_Utem1</t>
        </r>
      </text>
    </comment>
    <comment ref="Y26" authorId="0" shapeId="0">
      <text>
        <r>
          <rPr>
            <sz val="11"/>
            <rFont val="Calibri"/>
            <family val="2"/>
            <charset val="238"/>
          </rPr>
          <t>IV_F:EgyebAllamiUtem1</t>
        </r>
      </text>
    </comment>
    <comment ref="Z26" authorId="0" shapeId="0">
      <text>
        <r>
          <rPr>
            <sz val="11"/>
            <rFont val="Calibri"/>
            <family val="2"/>
            <charset val="238"/>
          </rPr>
          <t>IV_F:OnkormanyzatiUtem1</t>
        </r>
      </text>
    </comment>
    <comment ref="AA26" authorId="0" shapeId="0">
      <text>
        <r>
          <rPr>
            <sz val="11"/>
            <rFont val="Calibri"/>
            <family val="2"/>
            <charset val="238"/>
          </rPr>
          <t>IV_F:EUUtem1</t>
        </r>
      </text>
    </comment>
    <comment ref="AB26" authorId="0" shapeId="0">
      <text>
        <r>
          <rPr>
            <sz val="11"/>
            <rFont val="Calibri"/>
            <family val="2"/>
            <charset val="238"/>
          </rPr>
          <t>IV_F:EgyebUtem1</t>
        </r>
      </text>
    </comment>
    <comment ref="AC26" authorId="0" shapeId="0">
      <text>
        <r>
          <rPr>
            <sz val="11"/>
            <rFont val="Calibri"/>
            <family val="2"/>
            <charset val="238"/>
          </rPr>
          <t>IV_F:HitelKotvenyUtem1</t>
        </r>
      </text>
    </comment>
    <comment ref="AD26" authorId="0" shapeId="0">
      <text>
        <r>
          <rPr>
            <sz val="11"/>
            <rFont val="Calibri"/>
            <family val="2"/>
            <charset val="238"/>
          </rPr>
          <t>IV_F:OsszesenUtem1</t>
        </r>
      </text>
    </comment>
    <comment ref="AG26" authorId="0" shapeId="0">
      <text>
        <r>
          <rPr>
            <sz val="11"/>
            <rFont val="Calibri"/>
            <family val="2"/>
            <charset val="238"/>
          </rPr>
          <t>IV_F:HDUtem2</t>
        </r>
      </text>
    </comment>
    <comment ref="AH26" authorId="0" shapeId="0">
      <text>
        <r>
          <rPr>
            <sz val="11"/>
            <rFont val="Calibri"/>
            <family val="2"/>
            <charset val="238"/>
          </rPr>
          <t>IV_F:ECSUtem2</t>
        </r>
      </text>
    </comment>
    <comment ref="AI26" authorId="0" shapeId="0">
      <text>
        <r>
          <rPr>
            <sz val="11"/>
            <rFont val="Calibri"/>
            <family val="2"/>
            <charset val="238"/>
          </rPr>
          <t>IV_F:KFHUtem2</t>
        </r>
      </text>
    </comment>
    <comment ref="AJ26" authorId="0" shapeId="0">
      <text>
        <r>
          <rPr>
            <sz val="11"/>
            <rFont val="Calibri"/>
            <family val="2"/>
            <charset val="238"/>
          </rPr>
          <t>IV_F:Egyeb_SajatUtem2</t>
        </r>
      </text>
    </comment>
    <comment ref="AK26" authorId="0" shapeId="0">
      <text>
        <r>
          <rPr>
            <sz val="11"/>
            <rFont val="Calibri"/>
            <family val="2"/>
            <charset val="238"/>
          </rPr>
          <t>IV_F:DijUtem2</t>
        </r>
      </text>
    </comment>
    <comment ref="AL26" authorId="0" shapeId="0">
      <text>
        <r>
          <rPr>
            <sz val="11"/>
            <rFont val="Calibri"/>
            <family val="2"/>
            <charset val="238"/>
          </rPr>
          <t>IV_F:EM_Melleklet1_Utem2</t>
        </r>
      </text>
    </comment>
    <comment ref="AM26" authorId="0" shapeId="0">
      <text>
        <r>
          <rPr>
            <sz val="11"/>
            <rFont val="Calibri"/>
            <family val="2"/>
            <charset val="238"/>
          </rPr>
          <t>IV_F:EgyebAllamiUtem2</t>
        </r>
      </text>
    </comment>
    <comment ref="AN26" authorId="0" shapeId="0">
      <text>
        <r>
          <rPr>
            <sz val="11"/>
            <rFont val="Calibri"/>
            <family val="2"/>
            <charset val="238"/>
          </rPr>
          <t>IV_F:OnkormanyzatiUtem2</t>
        </r>
      </text>
    </comment>
    <comment ref="AO26" authorId="0" shapeId="0">
      <text>
        <r>
          <rPr>
            <sz val="11"/>
            <rFont val="Calibri"/>
            <family val="2"/>
            <charset val="238"/>
          </rPr>
          <t>IV_F:EUUtem2</t>
        </r>
      </text>
    </comment>
    <comment ref="AP26" authorId="0" shapeId="0">
      <text>
        <r>
          <rPr>
            <sz val="11"/>
            <rFont val="Calibri"/>
            <family val="2"/>
            <charset val="238"/>
          </rPr>
          <t>IV_F:EgyebUtem2</t>
        </r>
      </text>
    </comment>
    <comment ref="AQ26" authorId="0" shapeId="0">
      <text>
        <r>
          <rPr>
            <sz val="11"/>
            <rFont val="Calibri"/>
            <family val="2"/>
            <charset val="238"/>
          </rPr>
          <t>IV_F:HitelKotvenyUtem2</t>
        </r>
      </text>
    </comment>
    <comment ref="AR26" authorId="0" shapeId="0">
      <text>
        <r>
          <rPr>
            <sz val="11"/>
            <rFont val="Calibri"/>
            <family val="2"/>
            <charset val="238"/>
          </rPr>
          <t>IV_F:OsszesenUtem2</t>
        </r>
      </text>
    </comment>
    <comment ref="AS26" authorId="0" shapeId="0">
      <text>
        <r>
          <rPr>
            <sz val="11"/>
            <rFont val="Calibri"/>
            <family val="2"/>
            <charset val="238"/>
          </rPr>
          <t>IV_F:ForrashianyUtem2</t>
        </r>
      </text>
    </comment>
    <comment ref="AV26" authorId="0" shapeId="0">
      <text>
        <r>
          <rPr>
            <sz val="11"/>
            <rFont val="Calibri"/>
            <family val="2"/>
            <charset val="238"/>
          </rPr>
          <t>IV_F:Indokolas</t>
        </r>
      </text>
    </comment>
    <comment ref="AW26" authorId="0" shapeId="0">
      <text>
        <r>
          <rPr>
            <sz val="11"/>
            <rFont val="Calibri"/>
            <family val="2"/>
            <charset val="238"/>
          </rPr>
          <t>IV_F:Megjegyzes</t>
        </r>
      </text>
    </comment>
    <comment ref="AZ26" authorId="0" shapeId="0">
      <text>
        <r>
          <rPr>
            <sz val="11"/>
            <rFont val="Calibri"/>
            <family val="2"/>
            <charset val="238"/>
          </rPr>
          <t>IV_F:ISA</t>
        </r>
      </text>
    </comment>
    <comment ref="B27" authorId="0" shapeId="0">
      <text>
        <r>
          <rPr>
            <sz val="11"/>
            <rFont val="Calibri"/>
            <family val="2"/>
            <charset val="238"/>
          </rPr>
          <t>IV_F:FontossagiSorrent</t>
        </r>
      </text>
    </comment>
    <comment ref="C27" authorId="0" shapeId="0">
      <text>
        <r>
          <rPr>
            <sz val="11"/>
            <rFont val="Calibri"/>
            <family val="2"/>
            <charset val="238"/>
          </rPr>
          <t>IV_F:FeladatKategoria</t>
        </r>
      </text>
    </comment>
    <comment ref="D27" authorId="0" shapeId="0">
      <text>
        <r>
          <rPr>
            <sz val="11"/>
            <rFont val="Calibri"/>
            <family val="2"/>
            <charset val="238"/>
          </rPr>
          <t>IV_F:FeladatMegnevezes</t>
        </r>
      </text>
    </comment>
    <comment ref="E27" authorId="0" shapeId="0">
      <text>
        <r>
          <rPr>
            <sz val="11"/>
            <rFont val="Calibri"/>
            <family val="2"/>
            <charset val="238"/>
          </rPr>
          <t>IV_F:ElviEngedelySzam</t>
        </r>
      </text>
    </comment>
    <comment ref="F27" authorId="0" shapeId="0">
      <text>
        <r>
          <rPr>
            <sz val="11"/>
            <rFont val="Calibri"/>
            <family val="2"/>
            <charset val="238"/>
          </rPr>
          <t>IV_F:VKR_Kod</t>
        </r>
      </text>
    </comment>
    <comment ref="G27" authorId="0" shapeId="0">
      <text>
        <r>
          <rPr>
            <sz val="11"/>
            <rFont val="Calibri"/>
            <family val="2"/>
            <charset val="238"/>
          </rPr>
          <t>IV_F:VKR_Nev</t>
        </r>
      </text>
    </comment>
    <comment ref="H27" authorId="0" shapeId="0">
      <text>
        <r>
          <rPr>
            <sz val="11"/>
            <rFont val="Calibri"/>
            <family val="2"/>
            <charset val="238"/>
          </rPr>
          <t>IV_F:FeladatSorszam</t>
        </r>
      </text>
    </comment>
    <comment ref="I27" authorId="0" shapeId="0">
      <text>
        <r>
          <rPr>
            <sz val="11"/>
            <rFont val="Calibri"/>
            <family val="2"/>
            <charset val="238"/>
          </rPr>
          <t>IV_F:FeladatAzonosito</t>
        </r>
      </text>
    </comment>
    <comment ref="J27" authorId="0" shapeId="0">
      <text>
        <r>
          <rPr>
            <sz val="11"/>
            <rFont val="Calibri"/>
            <family val="2"/>
            <charset val="238"/>
          </rPr>
          <t>IV_F:EllatasiTerulet</t>
        </r>
      </text>
    </comment>
    <comment ref="K27" authorId="0" shapeId="0">
      <text>
        <r>
          <rPr>
            <sz val="11"/>
            <rFont val="Calibri"/>
            <family val="2"/>
            <charset val="238"/>
          </rPr>
          <t>IV_F:EllatasertFelelos</t>
        </r>
      </text>
    </comment>
    <comment ref="L27" authorId="0" shapeId="0">
      <text>
        <r>
          <rPr>
            <sz val="11"/>
            <rFont val="Calibri"/>
            <family val="2"/>
            <charset val="238"/>
          </rPr>
          <t>IV_F:TervezettNettoKoltseg</t>
        </r>
      </text>
    </comment>
    <comment ref="M27" authorId="0" shapeId="0">
      <text>
        <r>
          <rPr>
            <sz val="11"/>
            <rFont val="Calibri"/>
            <family val="2"/>
            <charset val="238"/>
          </rPr>
          <t>IV_F:IdotartamKezdes</t>
        </r>
      </text>
    </comment>
    <comment ref="N27" authorId="0" shapeId="0">
      <text>
        <r>
          <rPr>
            <sz val="11"/>
            <rFont val="Calibri"/>
            <family val="2"/>
            <charset val="238"/>
          </rPr>
          <t>IV_F:IdotartamBefejezes</t>
        </r>
      </text>
    </comment>
    <comment ref="O27" authorId="0" shapeId="0">
      <text>
        <r>
          <rPr>
            <sz val="11"/>
            <rFont val="Calibri"/>
            <family val="2"/>
            <charset val="238"/>
          </rPr>
          <t>IV_F:NettoKoltsegUtem1</t>
        </r>
      </text>
    </comment>
    <comment ref="P27" authorId="0" shapeId="0">
      <text>
        <r>
          <rPr>
            <sz val="11"/>
            <rFont val="Calibri"/>
            <family val="2"/>
            <charset val="238"/>
          </rPr>
          <t>IV_F:NettoKoltsegUtem2</t>
        </r>
      </text>
    </comment>
    <comment ref="Q27" authorId="0" shapeId="0">
      <text>
        <r>
          <rPr>
            <sz val="11"/>
            <rFont val="Calibri"/>
            <family val="2"/>
            <charset val="238"/>
          </rPr>
          <t>IV_F:EM_Melleklet2_KTG</t>
        </r>
      </text>
    </comment>
    <comment ref="S27" authorId="0" shapeId="0">
      <text>
        <r>
          <rPr>
            <sz val="11"/>
            <rFont val="Calibri"/>
            <family val="2"/>
            <charset val="238"/>
          </rPr>
          <t>IV_F:HDUtem1</t>
        </r>
      </text>
    </comment>
    <comment ref="T27" authorId="0" shapeId="0">
      <text>
        <r>
          <rPr>
            <sz val="11"/>
            <rFont val="Calibri"/>
            <family val="2"/>
            <charset val="238"/>
          </rPr>
          <t>IV_F:ECSUtem1</t>
        </r>
      </text>
    </comment>
    <comment ref="U27" authorId="0" shapeId="0">
      <text>
        <r>
          <rPr>
            <sz val="11"/>
            <rFont val="Calibri"/>
            <family val="2"/>
            <charset val="238"/>
          </rPr>
          <t>IV_F:KFHUtem1</t>
        </r>
      </text>
    </comment>
    <comment ref="V27" authorId="0" shapeId="0">
      <text>
        <r>
          <rPr>
            <sz val="11"/>
            <rFont val="Calibri"/>
            <family val="2"/>
            <charset val="238"/>
          </rPr>
          <t>IV_F:Egyeb_SajatUtem1</t>
        </r>
      </text>
    </comment>
    <comment ref="W27" authorId="0" shapeId="0">
      <text>
        <r>
          <rPr>
            <sz val="11"/>
            <rFont val="Calibri"/>
            <family val="2"/>
            <charset val="238"/>
          </rPr>
          <t>IV_F:DijUtem1</t>
        </r>
      </text>
    </comment>
    <comment ref="X27" authorId="0" shapeId="0">
      <text>
        <r>
          <rPr>
            <sz val="11"/>
            <rFont val="Calibri"/>
            <family val="2"/>
            <charset val="238"/>
          </rPr>
          <t>IV_F:EM_Melleklet1_Utem1</t>
        </r>
      </text>
    </comment>
    <comment ref="Y27" authorId="0" shapeId="0">
      <text>
        <r>
          <rPr>
            <sz val="11"/>
            <rFont val="Calibri"/>
            <family val="2"/>
            <charset val="238"/>
          </rPr>
          <t>IV_F:EgyebAllamiUtem1</t>
        </r>
      </text>
    </comment>
    <comment ref="Z27" authorId="0" shapeId="0">
      <text>
        <r>
          <rPr>
            <sz val="11"/>
            <rFont val="Calibri"/>
            <family val="2"/>
            <charset val="238"/>
          </rPr>
          <t>IV_F:OnkormanyzatiUtem1</t>
        </r>
      </text>
    </comment>
    <comment ref="AA27" authorId="0" shapeId="0">
      <text>
        <r>
          <rPr>
            <sz val="11"/>
            <rFont val="Calibri"/>
            <family val="2"/>
            <charset val="238"/>
          </rPr>
          <t>IV_F:EUUtem1</t>
        </r>
      </text>
    </comment>
    <comment ref="AB27" authorId="0" shapeId="0">
      <text>
        <r>
          <rPr>
            <sz val="11"/>
            <rFont val="Calibri"/>
            <family val="2"/>
            <charset val="238"/>
          </rPr>
          <t>IV_F:EgyebUtem1</t>
        </r>
      </text>
    </comment>
    <comment ref="AC27" authorId="0" shapeId="0">
      <text>
        <r>
          <rPr>
            <sz val="11"/>
            <rFont val="Calibri"/>
            <family val="2"/>
            <charset val="238"/>
          </rPr>
          <t>IV_F:HitelKotvenyUtem1</t>
        </r>
      </text>
    </comment>
    <comment ref="AD27" authorId="0" shapeId="0">
      <text>
        <r>
          <rPr>
            <sz val="11"/>
            <rFont val="Calibri"/>
            <family val="2"/>
            <charset val="238"/>
          </rPr>
          <t>IV_F:OsszesenUtem1</t>
        </r>
      </text>
    </comment>
    <comment ref="AG27" authorId="0" shapeId="0">
      <text>
        <r>
          <rPr>
            <sz val="11"/>
            <rFont val="Calibri"/>
            <family val="2"/>
            <charset val="238"/>
          </rPr>
          <t>IV_F:HDUtem2</t>
        </r>
      </text>
    </comment>
    <comment ref="AH27" authorId="0" shapeId="0">
      <text>
        <r>
          <rPr>
            <sz val="11"/>
            <rFont val="Calibri"/>
            <family val="2"/>
            <charset val="238"/>
          </rPr>
          <t>IV_F:ECSUtem2</t>
        </r>
      </text>
    </comment>
    <comment ref="AI27" authorId="0" shapeId="0">
      <text>
        <r>
          <rPr>
            <sz val="11"/>
            <rFont val="Calibri"/>
            <family val="2"/>
            <charset val="238"/>
          </rPr>
          <t>IV_F:KFHUtem2</t>
        </r>
      </text>
    </comment>
    <comment ref="AJ27" authorId="0" shapeId="0">
      <text>
        <r>
          <rPr>
            <sz val="11"/>
            <rFont val="Calibri"/>
            <family val="2"/>
            <charset val="238"/>
          </rPr>
          <t>IV_F:Egyeb_SajatUtem2</t>
        </r>
      </text>
    </comment>
    <comment ref="AK27" authorId="0" shapeId="0">
      <text>
        <r>
          <rPr>
            <sz val="11"/>
            <rFont val="Calibri"/>
            <family val="2"/>
            <charset val="238"/>
          </rPr>
          <t>IV_F:DijUtem2</t>
        </r>
      </text>
    </comment>
    <comment ref="AL27" authorId="0" shapeId="0">
      <text>
        <r>
          <rPr>
            <sz val="11"/>
            <rFont val="Calibri"/>
            <family val="2"/>
            <charset val="238"/>
          </rPr>
          <t>IV_F:EM_Melleklet1_Utem2</t>
        </r>
      </text>
    </comment>
    <comment ref="AM27" authorId="0" shapeId="0">
      <text>
        <r>
          <rPr>
            <sz val="11"/>
            <rFont val="Calibri"/>
            <family val="2"/>
            <charset val="238"/>
          </rPr>
          <t>IV_F:EgyebAllamiUtem2</t>
        </r>
      </text>
    </comment>
    <comment ref="AN27" authorId="0" shapeId="0">
      <text>
        <r>
          <rPr>
            <sz val="11"/>
            <rFont val="Calibri"/>
            <family val="2"/>
            <charset val="238"/>
          </rPr>
          <t>IV_F:OnkormanyzatiUtem2</t>
        </r>
      </text>
    </comment>
    <comment ref="AO27" authorId="0" shapeId="0">
      <text>
        <r>
          <rPr>
            <sz val="11"/>
            <rFont val="Calibri"/>
            <family val="2"/>
            <charset val="238"/>
          </rPr>
          <t>IV_F:EUUtem2</t>
        </r>
      </text>
    </comment>
    <comment ref="AP27" authorId="0" shapeId="0">
      <text>
        <r>
          <rPr>
            <sz val="11"/>
            <rFont val="Calibri"/>
            <family val="2"/>
            <charset val="238"/>
          </rPr>
          <t>IV_F:EgyebUtem2</t>
        </r>
      </text>
    </comment>
    <comment ref="AQ27" authorId="0" shapeId="0">
      <text>
        <r>
          <rPr>
            <sz val="11"/>
            <rFont val="Calibri"/>
            <family val="2"/>
            <charset val="238"/>
          </rPr>
          <t>IV_F:HitelKotvenyUtem2</t>
        </r>
      </text>
    </comment>
    <comment ref="AR27" authorId="0" shapeId="0">
      <text>
        <r>
          <rPr>
            <sz val="11"/>
            <rFont val="Calibri"/>
            <family val="2"/>
            <charset val="238"/>
          </rPr>
          <t>IV_F:OsszesenUtem2</t>
        </r>
      </text>
    </comment>
    <comment ref="AS27" authorId="0" shapeId="0">
      <text>
        <r>
          <rPr>
            <sz val="11"/>
            <rFont val="Calibri"/>
            <family val="2"/>
            <charset val="238"/>
          </rPr>
          <t>IV_F:ForrashianyUtem2</t>
        </r>
      </text>
    </comment>
    <comment ref="AV27" authorId="0" shapeId="0">
      <text>
        <r>
          <rPr>
            <sz val="11"/>
            <rFont val="Calibri"/>
            <family val="2"/>
            <charset val="238"/>
          </rPr>
          <t>IV_F:Indokolas</t>
        </r>
      </text>
    </comment>
    <comment ref="AW27" authorId="0" shapeId="0">
      <text>
        <r>
          <rPr>
            <sz val="11"/>
            <rFont val="Calibri"/>
            <family val="2"/>
            <charset val="238"/>
          </rPr>
          <t>IV_F:Megjegyzes</t>
        </r>
      </text>
    </comment>
    <comment ref="AZ27" authorId="0" shapeId="0">
      <text>
        <r>
          <rPr>
            <sz val="11"/>
            <rFont val="Calibri"/>
            <family val="2"/>
            <charset val="238"/>
          </rPr>
          <t>IV_F:ISA</t>
        </r>
      </text>
    </comment>
    <comment ref="B28" authorId="0" shapeId="0">
      <text>
        <r>
          <rPr>
            <sz val="11"/>
            <rFont val="Calibri"/>
            <family val="2"/>
            <charset val="238"/>
          </rPr>
          <t>IV_F:FontossagiSorrent</t>
        </r>
      </text>
    </comment>
    <comment ref="C28" authorId="0" shapeId="0">
      <text>
        <r>
          <rPr>
            <sz val="11"/>
            <rFont val="Calibri"/>
            <family val="2"/>
            <charset val="238"/>
          </rPr>
          <t>IV_F:FeladatKategoria</t>
        </r>
      </text>
    </comment>
    <comment ref="D28" authorId="0" shapeId="0">
      <text>
        <r>
          <rPr>
            <sz val="11"/>
            <rFont val="Calibri"/>
            <family val="2"/>
            <charset val="238"/>
          </rPr>
          <t>IV_F:FeladatMegnevezes</t>
        </r>
      </text>
    </comment>
    <comment ref="E28" authorId="0" shapeId="0">
      <text>
        <r>
          <rPr>
            <sz val="11"/>
            <rFont val="Calibri"/>
            <family val="2"/>
            <charset val="238"/>
          </rPr>
          <t>IV_F:ElviEngedelySzam</t>
        </r>
      </text>
    </comment>
    <comment ref="F28" authorId="0" shapeId="0">
      <text>
        <r>
          <rPr>
            <sz val="11"/>
            <rFont val="Calibri"/>
            <family val="2"/>
            <charset val="238"/>
          </rPr>
          <t>IV_F:VKR_Kod</t>
        </r>
      </text>
    </comment>
    <comment ref="G28" authorId="0" shapeId="0">
      <text>
        <r>
          <rPr>
            <sz val="11"/>
            <rFont val="Calibri"/>
            <family val="2"/>
            <charset val="238"/>
          </rPr>
          <t>IV_F:VKR_Nev</t>
        </r>
      </text>
    </comment>
    <comment ref="H28" authorId="0" shapeId="0">
      <text>
        <r>
          <rPr>
            <sz val="11"/>
            <rFont val="Calibri"/>
            <family val="2"/>
            <charset val="238"/>
          </rPr>
          <t>IV_F:FeladatSorszam</t>
        </r>
      </text>
    </comment>
    <comment ref="I28" authorId="0" shapeId="0">
      <text>
        <r>
          <rPr>
            <sz val="11"/>
            <rFont val="Calibri"/>
            <family val="2"/>
            <charset val="238"/>
          </rPr>
          <t>IV_F:FeladatAzonosito</t>
        </r>
      </text>
    </comment>
    <comment ref="J28" authorId="0" shapeId="0">
      <text>
        <r>
          <rPr>
            <sz val="11"/>
            <rFont val="Calibri"/>
            <family val="2"/>
            <charset val="238"/>
          </rPr>
          <t>IV_F:EllatasiTerulet</t>
        </r>
      </text>
    </comment>
    <comment ref="K28" authorId="0" shapeId="0">
      <text>
        <r>
          <rPr>
            <sz val="11"/>
            <rFont val="Calibri"/>
            <family val="2"/>
            <charset val="238"/>
          </rPr>
          <t>IV_F:EllatasertFelelos</t>
        </r>
      </text>
    </comment>
    <comment ref="L28" authorId="0" shapeId="0">
      <text>
        <r>
          <rPr>
            <sz val="11"/>
            <rFont val="Calibri"/>
            <family val="2"/>
            <charset val="238"/>
          </rPr>
          <t>IV_F:TervezettNettoKoltseg</t>
        </r>
      </text>
    </comment>
    <comment ref="M28" authorId="0" shapeId="0">
      <text>
        <r>
          <rPr>
            <sz val="11"/>
            <rFont val="Calibri"/>
            <family val="2"/>
            <charset val="238"/>
          </rPr>
          <t>IV_F:IdotartamKezdes</t>
        </r>
      </text>
    </comment>
    <comment ref="N28" authorId="0" shapeId="0">
      <text>
        <r>
          <rPr>
            <sz val="11"/>
            <rFont val="Calibri"/>
            <family val="2"/>
            <charset val="238"/>
          </rPr>
          <t>IV_F:IdotartamBefejezes</t>
        </r>
      </text>
    </comment>
    <comment ref="O28" authorId="0" shapeId="0">
      <text>
        <r>
          <rPr>
            <sz val="11"/>
            <rFont val="Calibri"/>
            <family val="2"/>
            <charset val="238"/>
          </rPr>
          <t>IV_F:NettoKoltsegUtem1</t>
        </r>
      </text>
    </comment>
    <comment ref="P28" authorId="0" shapeId="0">
      <text>
        <r>
          <rPr>
            <sz val="11"/>
            <rFont val="Calibri"/>
            <family val="2"/>
            <charset val="238"/>
          </rPr>
          <t>IV_F:NettoKoltsegUtem2</t>
        </r>
      </text>
    </comment>
    <comment ref="Q28" authorId="0" shapeId="0">
      <text>
        <r>
          <rPr>
            <sz val="11"/>
            <rFont val="Calibri"/>
            <family val="2"/>
            <charset val="238"/>
          </rPr>
          <t>IV_F:EM_Melleklet2_KTG</t>
        </r>
      </text>
    </comment>
    <comment ref="S28" authorId="0" shapeId="0">
      <text>
        <r>
          <rPr>
            <sz val="11"/>
            <rFont val="Calibri"/>
            <family val="2"/>
            <charset val="238"/>
          </rPr>
          <t>IV_F:HDUtem1</t>
        </r>
      </text>
    </comment>
    <comment ref="T28" authorId="0" shapeId="0">
      <text>
        <r>
          <rPr>
            <sz val="11"/>
            <rFont val="Calibri"/>
            <family val="2"/>
            <charset val="238"/>
          </rPr>
          <t>IV_F:ECSUtem1</t>
        </r>
      </text>
    </comment>
    <comment ref="U28" authorId="0" shapeId="0">
      <text>
        <r>
          <rPr>
            <sz val="11"/>
            <rFont val="Calibri"/>
            <family val="2"/>
            <charset val="238"/>
          </rPr>
          <t>IV_F:KFHUtem1</t>
        </r>
      </text>
    </comment>
    <comment ref="V28" authorId="0" shapeId="0">
      <text>
        <r>
          <rPr>
            <sz val="11"/>
            <rFont val="Calibri"/>
            <family val="2"/>
            <charset val="238"/>
          </rPr>
          <t>IV_F:Egyeb_SajatUtem1</t>
        </r>
      </text>
    </comment>
    <comment ref="W28" authorId="0" shapeId="0">
      <text>
        <r>
          <rPr>
            <sz val="11"/>
            <rFont val="Calibri"/>
            <family val="2"/>
            <charset val="238"/>
          </rPr>
          <t>IV_F:DijUtem1</t>
        </r>
      </text>
    </comment>
    <comment ref="X28" authorId="0" shapeId="0">
      <text>
        <r>
          <rPr>
            <sz val="11"/>
            <rFont val="Calibri"/>
            <family val="2"/>
            <charset val="238"/>
          </rPr>
          <t>IV_F:EM_Melleklet1_Utem1</t>
        </r>
      </text>
    </comment>
    <comment ref="Y28" authorId="0" shapeId="0">
      <text>
        <r>
          <rPr>
            <sz val="11"/>
            <rFont val="Calibri"/>
            <family val="2"/>
            <charset val="238"/>
          </rPr>
          <t>IV_F:EgyebAllamiUtem1</t>
        </r>
      </text>
    </comment>
    <comment ref="Z28" authorId="0" shapeId="0">
      <text>
        <r>
          <rPr>
            <sz val="11"/>
            <rFont val="Calibri"/>
            <family val="2"/>
            <charset val="238"/>
          </rPr>
          <t>IV_F:OnkormanyzatiUtem1</t>
        </r>
      </text>
    </comment>
    <comment ref="AA28" authorId="0" shapeId="0">
      <text>
        <r>
          <rPr>
            <sz val="11"/>
            <rFont val="Calibri"/>
            <family val="2"/>
            <charset val="238"/>
          </rPr>
          <t>IV_F:EUUtem1</t>
        </r>
      </text>
    </comment>
    <comment ref="AB28" authorId="0" shapeId="0">
      <text>
        <r>
          <rPr>
            <sz val="11"/>
            <rFont val="Calibri"/>
            <family val="2"/>
            <charset val="238"/>
          </rPr>
          <t>IV_F:EgyebUtem1</t>
        </r>
      </text>
    </comment>
    <comment ref="AC28" authorId="0" shapeId="0">
      <text>
        <r>
          <rPr>
            <sz val="11"/>
            <rFont val="Calibri"/>
            <family val="2"/>
            <charset val="238"/>
          </rPr>
          <t>IV_F:HitelKotvenyUtem1</t>
        </r>
      </text>
    </comment>
    <comment ref="AD28" authorId="0" shapeId="0">
      <text>
        <r>
          <rPr>
            <sz val="11"/>
            <rFont val="Calibri"/>
            <family val="2"/>
            <charset val="238"/>
          </rPr>
          <t>IV_F:OsszesenUtem1</t>
        </r>
      </text>
    </comment>
    <comment ref="AG28" authorId="0" shapeId="0">
      <text>
        <r>
          <rPr>
            <sz val="11"/>
            <rFont val="Calibri"/>
            <family val="2"/>
            <charset val="238"/>
          </rPr>
          <t>IV_F:HDUtem2</t>
        </r>
      </text>
    </comment>
    <comment ref="AH28" authorId="0" shapeId="0">
      <text>
        <r>
          <rPr>
            <sz val="11"/>
            <rFont val="Calibri"/>
            <family val="2"/>
            <charset val="238"/>
          </rPr>
          <t>IV_F:ECSUtem2</t>
        </r>
      </text>
    </comment>
    <comment ref="AI28" authorId="0" shapeId="0">
      <text>
        <r>
          <rPr>
            <sz val="11"/>
            <rFont val="Calibri"/>
            <family val="2"/>
            <charset val="238"/>
          </rPr>
          <t>IV_F:KFHUtem2</t>
        </r>
      </text>
    </comment>
    <comment ref="AJ28" authorId="0" shapeId="0">
      <text>
        <r>
          <rPr>
            <sz val="11"/>
            <rFont val="Calibri"/>
            <family val="2"/>
            <charset val="238"/>
          </rPr>
          <t>IV_F:Egyeb_SajatUtem2</t>
        </r>
      </text>
    </comment>
    <comment ref="AK28" authorId="0" shapeId="0">
      <text>
        <r>
          <rPr>
            <sz val="11"/>
            <rFont val="Calibri"/>
            <family val="2"/>
            <charset val="238"/>
          </rPr>
          <t>IV_F:DijUtem2</t>
        </r>
      </text>
    </comment>
    <comment ref="AL28" authorId="0" shapeId="0">
      <text>
        <r>
          <rPr>
            <sz val="11"/>
            <rFont val="Calibri"/>
            <family val="2"/>
            <charset val="238"/>
          </rPr>
          <t>IV_F:EM_Melleklet1_Utem2</t>
        </r>
      </text>
    </comment>
    <comment ref="AM28" authorId="0" shapeId="0">
      <text>
        <r>
          <rPr>
            <sz val="11"/>
            <rFont val="Calibri"/>
            <family val="2"/>
            <charset val="238"/>
          </rPr>
          <t>IV_F:EgyebAllamiUtem2</t>
        </r>
      </text>
    </comment>
    <comment ref="AN28" authorId="0" shapeId="0">
      <text>
        <r>
          <rPr>
            <sz val="11"/>
            <rFont val="Calibri"/>
            <family val="2"/>
            <charset val="238"/>
          </rPr>
          <t>IV_F:OnkormanyzatiUtem2</t>
        </r>
      </text>
    </comment>
    <comment ref="AO28" authorId="0" shapeId="0">
      <text>
        <r>
          <rPr>
            <sz val="11"/>
            <rFont val="Calibri"/>
            <family val="2"/>
            <charset val="238"/>
          </rPr>
          <t>IV_F:EUUtem2</t>
        </r>
      </text>
    </comment>
    <comment ref="AP28" authorId="0" shapeId="0">
      <text>
        <r>
          <rPr>
            <sz val="11"/>
            <rFont val="Calibri"/>
            <family val="2"/>
            <charset val="238"/>
          </rPr>
          <t>IV_F:EgyebUtem2</t>
        </r>
      </text>
    </comment>
    <comment ref="AQ28" authorId="0" shapeId="0">
      <text>
        <r>
          <rPr>
            <sz val="11"/>
            <rFont val="Calibri"/>
            <family val="2"/>
            <charset val="238"/>
          </rPr>
          <t>IV_F:HitelKotvenyUtem2</t>
        </r>
      </text>
    </comment>
    <comment ref="AR28" authorId="0" shapeId="0">
      <text>
        <r>
          <rPr>
            <sz val="11"/>
            <rFont val="Calibri"/>
            <family val="2"/>
            <charset val="238"/>
          </rPr>
          <t>IV_F:OsszesenUtem2</t>
        </r>
      </text>
    </comment>
    <comment ref="AS28" authorId="0" shapeId="0">
      <text>
        <r>
          <rPr>
            <sz val="11"/>
            <rFont val="Calibri"/>
            <family val="2"/>
            <charset val="238"/>
          </rPr>
          <t>IV_F:ForrashianyUtem2</t>
        </r>
      </text>
    </comment>
    <comment ref="AV28" authorId="0" shapeId="0">
      <text>
        <r>
          <rPr>
            <sz val="11"/>
            <rFont val="Calibri"/>
            <family val="2"/>
            <charset val="238"/>
          </rPr>
          <t>IV_F:Indokolas</t>
        </r>
      </text>
    </comment>
    <comment ref="AW28" authorId="0" shapeId="0">
      <text>
        <r>
          <rPr>
            <sz val="11"/>
            <rFont val="Calibri"/>
            <family val="2"/>
            <charset val="238"/>
          </rPr>
          <t>IV_F:Megjegyzes</t>
        </r>
      </text>
    </comment>
    <comment ref="AZ28" authorId="0" shapeId="0">
      <text>
        <r>
          <rPr>
            <sz val="11"/>
            <rFont val="Calibri"/>
            <family val="2"/>
            <charset val="238"/>
          </rPr>
          <t>IV_F:ISA</t>
        </r>
      </text>
    </comment>
    <comment ref="B29" authorId="0" shapeId="0">
      <text>
        <r>
          <rPr>
            <sz val="11"/>
            <rFont val="Calibri"/>
            <family val="2"/>
            <charset val="238"/>
          </rPr>
          <t>IV_F:FontossagiSorrent</t>
        </r>
      </text>
    </comment>
    <comment ref="C29" authorId="0" shapeId="0">
      <text>
        <r>
          <rPr>
            <sz val="11"/>
            <rFont val="Calibri"/>
            <family val="2"/>
            <charset val="238"/>
          </rPr>
          <t>IV_F:FeladatKategoria</t>
        </r>
      </text>
    </comment>
    <comment ref="D29" authorId="0" shapeId="0">
      <text>
        <r>
          <rPr>
            <sz val="11"/>
            <rFont val="Calibri"/>
            <family val="2"/>
            <charset val="238"/>
          </rPr>
          <t>IV_F:FeladatMegnevezes</t>
        </r>
      </text>
    </comment>
    <comment ref="E29" authorId="0" shapeId="0">
      <text>
        <r>
          <rPr>
            <sz val="11"/>
            <rFont val="Calibri"/>
            <family val="2"/>
            <charset val="238"/>
          </rPr>
          <t>IV_F:ElviEngedelySzam</t>
        </r>
      </text>
    </comment>
    <comment ref="F29" authorId="0" shapeId="0">
      <text>
        <r>
          <rPr>
            <sz val="11"/>
            <rFont val="Calibri"/>
            <family val="2"/>
            <charset val="238"/>
          </rPr>
          <t>IV_F:VKR_Kod</t>
        </r>
      </text>
    </comment>
    <comment ref="G29" authorId="0" shapeId="0">
      <text>
        <r>
          <rPr>
            <sz val="11"/>
            <rFont val="Calibri"/>
            <family val="2"/>
            <charset val="238"/>
          </rPr>
          <t>IV_F:VKR_Nev</t>
        </r>
      </text>
    </comment>
    <comment ref="H29" authorId="0" shapeId="0">
      <text>
        <r>
          <rPr>
            <sz val="11"/>
            <rFont val="Calibri"/>
            <family val="2"/>
            <charset val="238"/>
          </rPr>
          <t>IV_F:FeladatSorszam</t>
        </r>
      </text>
    </comment>
    <comment ref="I29" authorId="0" shapeId="0">
      <text>
        <r>
          <rPr>
            <sz val="11"/>
            <rFont val="Calibri"/>
            <family val="2"/>
            <charset val="238"/>
          </rPr>
          <t>IV_F:FeladatAzonosito</t>
        </r>
      </text>
    </comment>
    <comment ref="J29" authorId="0" shapeId="0">
      <text>
        <r>
          <rPr>
            <sz val="11"/>
            <rFont val="Calibri"/>
            <family val="2"/>
            <charset val="238"/>
          </rPr>
          <t>IV_F:EllatasiTerulet</t>
        </r>
      </text>
    </comment>
    <comment ref="K29" authorId="0" shapeId="0">
      <text>
        <r>
          <rPr>
            <sz val="11"/>
            <rFont val="Calibri"/>
            <family val="2"/>
            <charset val="238"/>
          </rPr>
          <t>IV_F:EllatasertFelelos</t>
        </r>
      </text>
    </comment>
    <comment ref="L29" authorId="0" shapeId="0">
      <text>
        <r>
          <rPr>
            <sz val="11"/>
            <rFont val="Calibri"/>
            <family val="2"/>
            <charset val="238"/>
          </rPr>
          <t>IV_F:TervezettNettoKoltseg</t>
        </r>
      </text>
    </comment>
    <comment ref="M29" authorId="0" shapeId="0">
      <text>
        <r>
          <rPr>
            <sz val="11"/>
            <rFont val="Calibri"/>
            <family val="2"/>
            <charset val="238"/>
          </rPr>
          <t>IV_F:IdotartamKezdes</t>
        </r>
      </text>
    </comment>
    <comment ref="N29" authorId="0" shapeId="0">
      <text>
        <r>
          <rPr>
            <sz val="11"/>
            <rFont val="Calibri"/>
            <family val="2"/>
            <charset val="238"/>
          </rPr>
          <t>IV_F:IdotartamBefejezes</t>
        </r>
      </text>
    </comment>
    <comment ref="O29" authorId="0" shapeId="0">
      <text>
        <r>
          <rPr>
            <sz val="11"/>
            <rFont val="Calibri"/>
            <family val="2"/>
            <charset val="238"/>
          </rPr>
          <t>IV_F:NettoKoltsegUtem1</t>
        </r>
      </text>
    </comment>
    <comment ref="P29" authorId="0" shapeId="0">
      <text>
        <r>
          <rPr>
            <sz val="11"/>
            <rFont val="Calibri"/>
            <family val="2"/>
            <charset val="238"/>
          </rPr>
          <t>IV_F:NettoKoltsegUtem2</t>
        </r>
      </text>
    </comment>
    <comment ref="Q29" authorId="0" shapeId="0">
      <text>
        <r>
          <rPr>
            <sz val="11"/>
            <rFont val="Calibri"/>
            <family val="2"/>
            <charset val="238"/>
          </rPr>
          <t>IV_F:EM_Melleklet2_KTG</t>
        </r>
      </text>
    </comment>
    <comment ref="S29" authorId="0" shapeId="0">
      <text>
        <r>
          <rPr>
            <sz val="11"/>
            <rFont val="Calibri"/>
            <family val="2"/>
            <charset val="238"/>
          </rPr>
          <t>IV_F:HDUtem1</t>
        </r>
      </text>
    </comment>
    <comment ref="T29" authorId="0" shapeId="0">
      <text>
        <r>
          <rPr>
            <sz val="11"/>
            <rFont val="Calibri"/>
            <family val="2"/>
            <charset val="238"/>
          </rPr>
          <t>IV_F:ECSUtem1</t>
        </r>
      </text>
    </comment>
    <comment ref="U29" authorId="0" shapeId="0">
      <text>
        <r>
          <rPr>
            <sz val="11"/>
            <rFont val="Calibri"/>
            <family val="2"/>
            <charset val="238"/>
          </rPr>
          <t>IV_F:KFHUtem1</t>
        </r>
      </text>
    </comment>
    <comment ref="V29" authorId="0" shapeId="0">
      <text>
        <r>
          <rPr>
            <sz val="11"/>
            <rFont val="Calibri"/>
            <family val="2"/>
            <charset val="238"/>
          </rPr>
          <t>IV_F:Egyeb_SajatUtem1</t>
        </r>
      </text>
    </comment>
    <comment ref="W29" authorId="0" shapeId="0">
      <text>
        <r>
          <rPr>
            <sz val="11"/>
            <rFont val="Calibri"/>
            <family val="2"/>
            <charset val="238"/>
          </rPr>
          <t>IV_F:DijUtem1</t>
        </r>
      </text>
    </comment>
    <comment ref="X29" authorId="0" shapeId="0">
      <text>
        <r>
          <rPr>
            <sz val="11"/>
            <rFont val="Calibri"/>
            <family val="2"/>
            <charset val="238"/>
          </rPr>
          <t>IV_F:EM_Melleklet1_Utem1</t>
        </r>
      </text>
    </comment>
    <comment ref="Y29" authorId="0" shapeId="0">
      <text>
        <r>
          <rPr>
            <sz val="11"/>
            <rFont val="Calibri"/>
            <family val="2"/>
            <charset val="238"/>
          </rPr>
          <t>IV_F:EgyebAllamiUtem1</t>
        </r>
      </text>
    </comment>
    <comment ref="Z29" authorId="0" shapeId="0">
      <text>
        <r>
          <rPr>
            <sz val="11"/>
            <rFont val="Calibri"/>
            <family val="2"/>
            <charset val="238"/>
          </rPr>
          <t>IV_F:OnkormanyzatiUtem1</t>
        </r>
      </text>
    </comment>
    <comment ref="AA29" authorId="0" shapeId="0">
      <text>
        <r>
          <rPr>
            <sz val="11"/>
            <rFont val="Calibri"/>
            <family val="2"/>
            <charset val="238"/>
          </rPr>
          <t>IV_F:EUUtem1</t>
        </r>
      </text>
    </comment>
    <comment ref="AB29" authorId="0" shapeId="0">
      <text>
        <r>
          <rPr>
            <sz val="11"/>
            <rFont val="Calibri"/>
            <family val="2"/>
            <charset val="238"/>
          </rPr>
          <t>IV_F:EgyebUtem1</t>
        </r>
      </text>
    </comment>
    <comment ref="AC29" authorId="0" shapeId="0">
      <text>
        <r>
          <rPr>
            <sz val="11"/>
            <rFont val="Calibri"/>
            <family val="2"/>
            <charset val="238"/>
          </rPr>
          <t>IV_F:HitelKotvenyUtem1</t>
        </r>
      </text>
    </comment>
    <comment ref="AD29" authorId="0" shapeId="0">
      <text>
        <r>
          <rPr>
            <sz val="11"/>
            <rFont val="Calibri"/>
            <family val="2"/>
            <charset val="238"/>
          </rPr>
          <t>IV_F:OsszesenUtem1</t>
        </r>
      </text>
    </comment>
    <comment ref="AG29" authorId="0" shapeId="0">
      <text>
        <r>
          <rPr>
            <sz val="11"/>
            <rFont val="Calibri"/>
            <family val="2"/>
            <charset val="238"/>
          </rPr>
          <t>IV_F:HDUtem2</t>
        </r>
      </text>
    </comment>
    <comment ref="AH29" authorId="0" shapeId="0">
      <text>
        <r>
          <rPr>
            <sz val="11"/>
            <rFont val="Calibri"/>
            <family val="2"/>
            <charset val="238"/>
          </rPr>
          <t>IV_F:ECSUtem2</t>
        </r>
      </text>
    </comment>
    <comment ref="AI29" authorId="0" shapeId="0">
      <text>
        <r>
          <rPr>
            <sz val="11"/>
            <rFont val="Calibri"/>
            <family val="2"/>
            <charset val="238"/>
          </rPr>
          <t>IV_F:KFHUtem2</t>
        </r>
      </text>
    </comment>
    <comment ref="AJ29" authorId="0" shapeId="0">
      <text>
        <r>
          <rPr>
            <sz val="11"/>
            <rFont val="Calibri"/>
            <family val="2"/>
            <charset val="238"/>
          </rPr>
          <t>IV_F:Egyeb_SajatUtem2</t>
        </r>
      </text>
    </comment>
    <comment ref="AK29" authorId="0" shapeId="0">
      <text>
        <r>
          <rPr>
            <sz val="11"/>
            <rFont val="Calibri"/>
            <family val="2"/>
            <charset val="238"/>
          </rPr>
          <t>IV_F:DijUtem2</t>
        </r>
      </text>
    </comment>
    <comment ref="AL29" authorId="0" shapeId="0">
      <text>
        <r>
          <rPr>
            <sz val="11"/>
            <rFont val="Calibri"/>
            <family val="2"/>
            <charset val="238"/>
          </rPr>
          <t>IV_F:EM_Melleklet1_Utem2</t>
        </r>
      </text>
    </comment>
    <comment ref="AM29" authorId="0" shapeId="0">
      <text>
        <r>
          <rPr>
            <sz val="11"/>
            <rFont val="Calibri"/>
            <family val="2"/>
            <charset val="238"/>
          </rPr>
          <t>IV_F:EgyebAllamiUtem2</t>
        </r>
      </text>
    </comment>
    <comment ref="AN29" authorId="0" shapeId="0">
      <text>
        <r>
          <rPr>
            <sz val="11"/>
            <rFont val="Calibri"/>
            <family val="2"/>
            <charset val="238"/>
          </rPr>
          <t>IV_F:OnkormanyzatiUtem2</t>
        </r>
      </text>
    </comment>
    <comment ref="AO29" authorId="0" shapeId="0">
      <text>
        <r>
          <rPr>
            <sz val="11"/>
            <rFont val="Calibri"/>
            <family val="2"/>
            <charset val="238"/>
          </rPr>
          <t>IV_F:EUUtem2</t>
        </r>
      </text>
    </comment>
    <comment ref="AP29" authorId="0" shapeId="0">
      <text>
        <r>
          <rPr>
            <sz val="11"/>
            <rFont val="Calibri"/>
            <family val="2"/>
            <charset val="238"/>
          </rPr>
          <t>IV_F:EgyebUtem2</t>
        </r>
      </text>
    </comment>
    <comment ref="AQ29" authorId="0" shapeId="0">
      <text>
        <r>
          <rPr>
            <sz val="11"/>
            <rFont val="Calibri"/>
            <family val="2"/>
            <charset val="238"/>
          </rPr>
          <t>IV_F:HitelKotvenyUtem2</t>
        </r>
      </text>
    </comment>
    <comment ref="AR29" authorId="0" shapeId="0">
      <text>
        <r>
          <rPr>
            <sz val="11"/>
            <rFont val="Calibri"/>
            <family val="2"/>
            <charset val="238"/>
          </rPr>
          <t>IV_F:OsszesenUtem2</t>
        </r>
      </text>
    </comment>
    <comment ref="AS29" authorId="0" shapeId="0">
      <text>
        <r>
          <rPr>
            <sz val="11"/>
            <rFont val="Calibri"/>
            <family val="2"/>
            <charset val="238"/>
          </rPr>
          <t>IV_F:ForrashianyUtem2</t>
        </r>
      </text>
    </comment>
    <comment ref="AV29" authorId="0" shapeId="0">
      <text>
        <r>
          <rPr>
            <sz val="11"/>
            <rFont val="Calibri"/>
            <family val="2"/>
            <charset val="238"/>
          </rPr>
          <t>IV_F:Indokolas</t>
        </r>
      </text>
    </comment>
    <comment ref="AW29" authorId="0" shapeId="0">
      <text>
        <r>
          <rPr>
            <sz val="11"/>
            <rFont val="Calibri"/>
            <family val="2"/>
            <charset val="238"/>
          </rPr>
          <t>IV_F:Megjegyzes</t>
        </r>
      </text>
    </comment>
    <comment ref="AZ29" authorId="0" shapeId="0">
      <text>
        <r>
          <rPr>
            <sz val="11"/>
            <rFont val="Calibri"/>
            <family val="2"/>
            <charset val="238"/>
          </rPr>
          <t>IV_F:ISA</t>
        </r>
      </text>
    </comment>
    <comment ref="B30" authorId="0" shapeId="0">
      <text>
        <r>
          <rPr>
            <sz val="11"/>
            <rFont val="Calibri"/>
            <family val="2"/>
            <charset val="238"/>
          </rPr>
          <t>IV_F:FontossagiSorrent</t>
        </r>
      </text>
    </comment>
    <comment ref="C30" authorId="0" shapeId="0">
      <text>
        <r>
          <rPr>
            <sz val="11"/>
            <rFont val="Calibri"/>
            <family val="2"/>
            <charset val="238"/>
          </rPr>
          <t>IV_F:FeladatKategoria</t>
        </r>
      </text>
    </comment>
    <comment ref="D30" authorId="0" shapeId="0">
      <text>
        <r>
          <rPr>
            <sz val="11"/>
            <rFont val="Calibri"/>
            <family val="2"/>
            <charset val="238"/>
          </rPr>
          <t>IV_F:FeladatMegnevezes</t>
        </r>
      </text>
    </comment>
    <comment ref="E30" authorId="0" shapeId="0">
      <text>
        <r>
          <rPr>
            <sz val="11"/>
            <rFont val="Calibri"/>
            <family val="2"/>
            <charset val="238"/>
          </rPr>
          <t>IV_F:ElviEngedelySzam</t>
        </r>
      </text>
    </comment>
    <comment ref="F30" authorId="0" shapeId="0">
      <text>
        <r>
          <rPr>
            <sz val="11"/>
            <rFont val="Calibri"/>
            <family val="2"/>
            <charset val="238"/>
          </rPr>
          <t>IV_F:VKR_Kod</t>
        </r>
      </text>
    </comment>
    <comment ref="G30" authorId="0" shapeId="0">
      <text>
        <r>
          <rPr>
            <sz val="11"/>
            <rFont val="Calibri"/>
            <family val="2"/>
            <charset val="238"/>
          </rPr>
          <t>IV_F:VKR_Nev</t>
        </r>
      </text>
    </comment>
    <comment ref="H30" authorId="0" shapeId="0">
      <text>
        <r>
          <rPr>
            <sz val="11"/>
            <rFont val="Calibri"/>
            <family val="2"/>
            <charset val="238"/>
          </rPr>
          <t>IV_F:FeladatSorszam</t>
        </r>
      </text>
    </comment>
    <comment ref="I30" authorId="0" shapeId="0">
      <text>
        <r>
          <rPr>
            <sz val="11"/>
            <rFont val="Calibri"/>
            <family val="2"/>
            <charset val="238"/>
          </rPr>
          <t>IV_F:FeladatAzonosito</t>
        </r>
      </text>
    </comment>
    <comment ref="J30" authorId="0" shapeId="0">
      <text>
        <r>
          <rPr>
            <sz val="11"/>
            <rFont val="Calibri"/>
            <family val="2"/>
            <charset val="238"/>
          </rPr>
          <t>IV_F:EllatasiTerulet</t>
        </r>
      </text>
    </comment>
    <comment ref="K30" authorId="0" shapeId="0">
      <text>
        <r>
          <rPr>
            <sz val="11"/>
            <rFont val="Calibri"/>
            <family val="2"/>
            <charset val="238"/>
          </rPr>
          <t>IV_F:EllatasertFelelos</t>
        </r>
      </text>
    </comment>
    <comment ref="L30" authorId="0" shapeId="0">
      <text>
        <r>
          <rPr>
            <sz val="11"/>
            <rFont val="Calibri"/>
            <family val="2"/>
            <charset val="238"/>
          </rPr>
          <t>IV_F:TervezettNettoKoltseg</t>
        </r>
      </text>
    </comment>
    <comment ref="M30" authorId="0" shapeId="0">
      <text>
        <r>
          <rPr>
            <sz val="11"/>
            <rFont val="Calibri"/>
            <family val="2"/>
            <charset val="238"/>
          </rPr>
          <t>IV_F:IdotartamKezdes</t>
        </r>
      </text>
    </comment>
    <comment ref="N30" authorId="0" shapeId="0">
      <text>
        <r>
          <rPr>
            <sz val="11"/>
            <rFont val="Calibri"/>
            <family val="2"/>
            <charset val="238"/>
          </rPr>
          <t>IV_F:IdotartamBefejezes</t>
        </r>
      </text>
    </comment>
    <comment ref="O30" authorId="0" shapeId="0">
      <text>
        <r>
          <rPr>
            <sz val="11"/>
            <rFont val="Calibri"/>
            <family val="2"/>
            <charset val="238"/>
          </rPr>
          <t>IV_F:NettoKoltsegUtem1</t>
        </r>
      </text>
    </comment>
    <comment ref="P30" authorId="0" shapeId="0">
      <text>
        <r>
          <rPr>
            <sz val="11"/>
            <rFont val="Calibri"/>
            <family val="2"/>
            <charset val="238"/>
          </rPr>
          <t>IV_F:NettoKoltsegUtem2</t>
        </r>
      </text>
    </comment>
    <comment ref="Q30" authorId="0" shapeId="0">
      <text>
        <r>
          <rPr>
            <sz val="11"/>
            <rFont val="Calibri"/>
            <family val="2"/>
            <charset val="238"/>
          </rPr>
          <t>IV_F:EM_Melleklet2_KTG</t>
        </r>
      </text>
    </comment>
    <comment ref="S30" authorId="0" shapeId="0">
      <text>
        <r>
          <rPr>
            <sz val="11"/>
            <rFont val="Calibri"/>
            <family val="2"/>
            <charset val="238"/>
          </rPr>
          <t>IV_F:HDUtem1</t>
        </r>
      </text>
    </comment>
    <comment ref="T30" authorId="0" shapeId="0">
      <text>
        <r>
          <rPr>
            <sz val="11"/>
            <rFont val="Calibri"/>
            <family val="2"/>
            <charset val="238"/>
          </rPr>
          <t>IV_F:ECSUtem1</t>
        </r>
      </text>
    </comment>
    <comment ref="U30" authorId="0" shapeId="0">
      <text>
        <r>
          <rPr>
            <sz val="11"/>
            <rFont val="Calibri"/>
            <family val="2"/>
            <charset val="238"/>
          </rPr>
          <t>IV_F:KFHUtem1</t>
        </r>
      </text>
    </comment>
    <comment ref="V30" authorId="0" shapeId="0">
      <text>
        <r>
          <rPr>
            <sz val="11"/>
            <rFont val="Calibri"/>
            <family val="2"/>
            <charset val="238"/>
          </rPr>
          <t>IV_F:Egyeb_SajatUtem1</t>
        </r>
      </text>
    </comment>
    <comment ref="W30" authorId="0" shapeId="0">
      <text>
        <r>
          <rPr>
            <sz val="11"/>
            <rFont val="Calibri"/>
            <family val="2"/>
            <charset val="238"/>
          </rPr>
          <t>IV_F:DijUtem1</t>
        </r>
      </text>
    </comment>
    <comment ref="X30" authorId="0" shapeId="0">
      <text>
        <r>
          <rPr>
            <sz val="11"/>
            <rFont val="Calibri"/>
            <family val="2"/>
            <charset val="238"/>
          </rPr>
          <t>IV_F:EM_Melleklet1_Utem1</t>
        </r>
      </text>
    </comment>
    <comment ref="Y30" authorId="0" shapeId="0">
      <text>
        <r>
          <rPr>
            <sz val="11"/>
            <rFont val="Calibri"/>
            <family val="2"/>
            <charset val="238"/>
          </rPr>
          <t>IV_F:EgyebAllamiUtem1</t>
        </r>
      </text>
    </comment>
    <comment ref="Z30" authorId="0" shapeId="0">
      <text>
        <r>
          <rPr>
            <sz val="11"/>
            <rFont val="Calibri"/>
            <family val="2"/>
            <charset val="238"/>
          </rPr>
          <t>IV_F:OnkormanyzatiUtem1</t>
        </r>
      </text>
    </comment>
    <comment ref="AA30" authorId="0" shapeId="0">
      <text>
        <r>
          <rPr>
            <sz val="11"/>
            <rFont val="Calibri"/>
            <family val="2"/>
            <charset val="238"/>
          </rPr>
          <t>IV_F:EUUtem1</t>
        </r>
      </text>
    </comment>
    <comment ref="AB30" authorId="0" shapeId="0">
      <text>
        <r>
          <rPr>
            <sz val="11"/>
            <rFont val="Calibri"/>
            <family val="2"/>
            <charset val="238"/>
          </rPr>
          <t>IV_F:EgyebUtem1</t>
        </r>
      </text>
    </comment>
    <comment ref="AC30" authorId="0" shapeId="0">
      <text>
        <r>
          <rPr>
            <sz val="11"/>
            <rFont val="Calibri"/>
            <family val="2"/>
            <charset val="238"/>
          </rPr>
          <t>IV_F:HitelKotvenyUtem1</t>
        </r>
      </text>
    </comment>
    <comment ref="AD30" authorId="0" shapeId="0">
      <text>
        <r>
          <rPr>
            <sz val="11"/>
            <rFont val="Calibri"/>
            <family val="2"/>
            <charset val="238"/>
          </rPr>
          <t>IV_F:OsszesenUtem1</t>
        </r>
      </text>
    </comment>
    <comment ref="AG30" authorId="0" shapeId="0">
      <text>
        <r>
          <rPr>
            <sz val="11"/>
            <rFont val="Calibri"/>
            <family val="2"/>
            <charset val="238"/>
          </rPr>
          <t>IV_F:HDUtem2</t>
        </r>
      </text>
    </comment>
    <comment ref="AH30" authorId="0" shapeId="0">
      <text>
        <r>
          <rPr>
            <sz val="11"/>
            <rFont val="Calibri"/>
            <family val="2"/>
            <charset val="238"/>
          </rPr>
          <t>IV_F:ECSUtem2</t>
        </r>
      </text>
    </comment>
    <comment ref="AI30" authorId="0" shapeId="0">
      <text>
        <r>
          <rPr>
            <sz val="11"/>
            <rFont val="Calibri"/>
            <family val="2"/>
            <charset val="238"/>
          </rPr>
          <t>IV_F:KFHUtem2</t>
        </r>
      </text>
    </comment>
    <comment ref="AJ30" authorId="0" shapeId="0">
      <text>
        <r>
          <rPr>
            <sz val="11"/>
            <rFont val="Calibri"/>
            <family val="2"/>
            <charset val="238"/>
          </rPr>
          <t>IV_F:Egyeb_SajatUtem2</t>
        </r>
      </text>
    </comment>
    <comment ref="AK30" authorId="0" shapeId="0">
      <text>
        <r>
          <rPr>
            <sz val="11"/>
            <rFont val="Calibri"/>
            <family val="2"/>
            <charset val="238"/>
          </rPr>
          <t>IV_F:DijUtem2</t>
        </r>
      </text>
    </comment>
    <comment ref="AL30" authorId="0" shapeId="0">
      <text>
        <r>
          <rPr>
            <sz val="11"/>
            <rFont val="Calibri"/>
            <family val="2"/>
            <charset val="238"/>
          </rPr>
          <t>IV_F:EM_Melleklet1_Utem2</t>
        </r>
      </text>
    </comment>
    <comment ref="AM30" authorId="0" shapeId="0">
      <text>
        <r>
          <rPr>
            <sz val="11"/>
            <rFont val="Calibri"/>
            <family val="2"/>
            <charset val="238"/>
          </rPr>
          <t>IV_F:EgyebAllamiUtem2</t>
        </r>
      </text>
    </comment>
    <comment ref="AN30" authorId="0" shapeId="0">
      <text>
        <r>
          <rPr>
            <sz val="11"/>
            <rFont val="Calibri"/>
            <family val="2"/>
            <charset val="238"/>
          </rPr>
          <t>IV_F:OnkormanyzatiUtem2</t>
        </r>
      </text>
    </comment>
    <comment ref="AO30" authorId="0" shapeId="0">
      <text>
        <r>
          <rPr>
            <sz val="11"/>
            <rFont val="Calibri"/>
            <family val="2"/>
            <charset val="238"/>
          </rPr>
          <t>IV_F:EUUtem2</t>
        </r>
      </text>
    </comment>
    <comment ref="AP30" authorId="0" shapeId="0">
      <text>
        <r>
          <rPr>
            <sz val="11"/>
            <rFont val="Calibri"/>
            <family val="2"/>
            <charset val="238"/>
          </rPr>
          <t>IV_F:EgyebUtem2</t>
        </r>
      </text>
    </comment>
    <comment ref="AQ30" authorId="0" shapeId="0">
      <text>
        <r>
          <rPr>
            <sz val="11"/>
            <rFont val="Calibri"/>
            <family val="2"/>
            <charset val="238"/>
          </rPr>
          <t>IV_F:HitelKotvenyUtem2</t>
        </r>
      </text>
    </comment>
    <comment ref="AR30" authorId="0" shapeId="0">
      <text>
        <r>
          <rPr>
            <sz val="11"/>
            <rFont val="Calibri"/>
            <family val="2"/>
            <charset val="238"/>
          </rPr>
          <t>IV_F:OsszesenUtem2</t>
        </r>
      </text>
    </comment>
    <comment ref="AS30" authorId="0" shapeId="0">
      <text>
        <r>
          <rPr>
            <sz val="11"/>
            <rFont val="Calibri"/>
            <family val="2"/>
            <charset val="238"/>
          </rPr>
          <t>IV_F:ForrashianyUtem2</t>
        </r>
      </text>
    </comment>
    <comment ref="AV30" authorId="0" shapeId="0">
      <text>
        <r>
          <rPr>
            <sz val="11"/>
            <rFont val="Calibri"/>
            <family val="2"/>
            <charset val="238"/>
          </rPr>
          <t>IV_F:Indokolas</t>
        </r>
      </text>
    </comment>
    <comment ref="AW30" authorId="0" shapeId="0">
      <text>
        <r>
          <rPr>
            <sz val="11"/>
            <rFont val="Calibri"/>
            <family val="2"/>
            <charset val="238"/>
          </rPr>
          <t>IV_F:Megjegyzes</t>
        </r>
      </text>
    </comment>
    <comment ref="AZ30" authorId="0" shapeId="0">
      <text>
        <r>
          <rPr>
            <sz val="11"/>
            <rFont val="Calibri"/>
            <family val="2"/>
            <charset val="238"/>
          </rPr>
          <t>IV_F:ISA</t>
        </r>
      </text>
    </comment>
    <comment ref="B31" authorId="0" shapeId="0">
      <text>
        <r>
          <rPr>
            <sz val="11"/>
            <rFont val="Calibri"/>
            <family val="2"/>
            <charset val="238"/>
          </rPr>
          <t>IV_F:FontossagiSorrent</t>
        </r>
      </text>
    </comment>
    <comment ref="C31" authorId="0" shapeId="0">
      <text>
        <r>
          <rPr>
            <sz val="11"/>
            <rFont val="Calibri"/>
            <family val="2"/>
            <charset val="238"/>
          </rPr>
          <t>IV_F:FeladatKategoria</t>
        </r>
      </text>
    </comment>
    <comment ref="D31" authorId="0" shapeId="0">
      <text>
        <r>
          <rPr>
            <sz val="11"/>
            <rFont val="Calibri"/>
            <family val="2"/>
            <charset val="238"/>
          </rPr>
          <t>IV_F:FeladatMegnevezes</t>
        </r>
      </text>
    </comment>
    <comment ref="E31" authorId="0" shapeId="0">
      <text>
        <r>
          <rPr>
            <sz val="11"/>
            <rFont val="Calibri"/>
            <family val="2"/>
            <charset val="238"/>
          </rPr>
          <t>IV_F:ElviEngedelySzam</t>
        </r>
      </text>
    </comment>
    <comment ref="F31" authorId="0" shapeId="0">
      <text>
        <r>
          <rPr>
            <sz val="11"/>
            <rFont val="Calibri"/>
            <family val="2"/>
            <charset val="238"/>
          </rPr>
          <t>IV_F:VKR_Kod</t>
        </r>
      </text>
    </comment>
    <comment ref="G31" authorId="0" shapeId="0">
      <text>
        <r>
          <rPr>
            <sz val="11"/>
            <rFont val="Calibri"/>
            <family val="2"/>
            <charset val="238"/>
          </rPr>
          <t>IV_F:VKR_Nev</t>
        </r>
      </text>
    </comment>
    <comment ref="H31" authorId="0" shapeId="0">
      <text>
        <r>
          <rPr>
            <sz val="11"/>
            <rFont val="Calibri"/>
            <family val="2"/>
            <charset val="238"/>
          </rPr>
          <t>IV_F:FeladatSorszam</t>
        </r>
      </text>
    </comment>
    <comment ref="I31" authorId="0" shapeId="0">
      <text>
        <r>
          <rPr>
            <sz val="11"/>
            <rFont val="Calibri"/>
            <family val="2"/>
            <charset val="238"/>
          </rPr>
          <t>IV_F:FeladatAzonosito</t>
        </r>
      </text>
    </comment>
    <comment ref="J31" authorId="0" shapeId="0">
      <text>
        <r>
          <rPr>
            <sz val="11"/>
            <rFont val="Calibri"/>
            <family val="2"/>
            <charset val="238"/>
          </rPr>
          <t>IV_F:EllatasiTerulet</t>
        </r>
      </text>
    </comment>
    <comment ref="K31" authorId="0" shapeId="0">
      <text>
        <r>
          <rPr>
            <sz val="11"/>
            <rFont val="Calibri"/>
            <family val="2"/>
            <charset val="238"/>
          </rPr>
          <t>IV_F:EllatasertFelelos</t>
        </r>
      </text>
    </comment>
    <comment ref="L31" authorId="0" shapeId="0">
      <text>
        <r>
          <rPr>
            <sz val="11"/>
            <rFont val="Calibri"/>
            <family val="2"/>
            <charset val="238"/>
          </rPr>
          <t>IV_F:TervezettNettoKoltseg</t>
        </r>
      </text>
    </comment>
    <comment ref="M31" authorId="0" shapeId="0">
      <text>
        <r>
          <rPr>
            <sz val="11"/>
            <rFont val="Calibri"/>
            <family val="2"/>
            <charset val="238"/>
          </rPr>
          <t>IV_F:IdotartamKezdes</t>
        </r>
      </text>
    </comment>
    <comment ref="N31" authorId="0" shapeId="0">
      <text>
        <r>
          <rPr>
            <sz val="11"/>
            <rFont val="Calibri"/>
            <family val="2"/>
            <charset val="238"/>
          </rPr>
          <t>IV_F:IdotartamBefejezes</t>
        </r>
      </text>
    </comment>
    <comment ref="O31" authorId="0" shapeId="0">
      <text>
        <r>
          <rPr>
            <sz val="11"/>
            <rFont val="Calibri"/>
            <family val="2"/>
            <charset val="238"/>
          </rPr>
          <t>IV_F:NettoKoltsegUtem1</t>
        </r>
      </text>
    </comment>
    <comment ref="P31" authorId="0" shapeId="0">
      <text>
        <r>
          <rPr>
            <sz val="11"/>
            <rFont val="Calibri"/>
            <family val="2"/>
            <charset val="238"/>
          </rPr>
          <t>IV_F:NettoKoltsegUtem2</t>
        </r>
      </text>
    </comment>
    <comment ref="Q31" authorId="0" shapeId="0">
      <text>
        <r>
          <rPr>
            <sz val="11"/>
            <rFont val="Calibri"/>
            <family val="2"/>
            <charset val="238"/>
          </rPr>
          <t>IV_F:EM_Melleklet2_KTG</t>
        </r>
      </text>
    </comment>
    <comment ref="S31" authorId="0" shapeId="0">
      <text>
        <r>
          <rPr>
            <sz val="11"/>
            <rFont val="Calibri"/>
            <family val="2"/>
            <charset val="238"/>
          </rPr>
          <t>IV_F:HDUtem1</t>
        </r>
      </text>
    </comment>
    <comment ref="T31" authorId="0" shapeId="0">
      <text>
        <r>
          <rPr>
            <sz val="11"/>
            <rFont val="Calibri"/>
            <family val="2"/>
            <charset val="238"/>
          </rPr>
          <t>IV_F:ECSUtem1</t>
        </r>
      </text>
    </comment>
    <comment ref="U31" authorId="0" shapeId="0">
      <text>
        <r>
          <rPr>
            <sz val="11"/>
            <rFont val="Calibri"/>
            <family val="2"/>
            <charset val="238"/>
          </rPr>
          <t>IV_F:KFHUtem1</t>
        </r>
      </text>
    </comment>
    <comment ref="V31" authorId="0" shapeId="0">
      <text>
        <r>
          <rPr>
            <sz val="11"/>
            <rFont val="Calibri"/>
            <family val="2"/>
            <charset val="238"/>
          </rPr>
          <t>IV_F:Egyeb_SajatUtem1</t>
        </r>
      </text>
    </comment>
    <comment ref="W31" authorId="0" shapeId="0">
      <text>
        <r>
          <rPr>
            <sz val="11"/>
            <rFont val="Calibri"/>
            <family val="2"/>
            <charset val="238"/>
          </rPr>
          <t>IV_F:DijUtem1</t>
        </r>
      </text>
    </comment>
    <comment ref="X31" authorId="0" shapeId="0">
      <text>
        <r>
          <rPr>
            <sz val="11"/>
            <rFont val="Calibri"/>
            <family val="2"/>
            <charset val="238"/>
          </rPr>
          <t>IV_F:EM_Melleklet1_Utem1</t>
        </r>
      </text>
    </comment>
    <comment ref="Y31" authorId="0" shapeId="0">
      <text>
        <r>
          <rPr>
            <sz val="11"/>
            <rFont val="Calibri"/>
            <family val="2"/>
            <charset val="238"/>
          </rPr>
          <t>IV_F:EgyebAllamiUtem1</t>
        </r>
      </text>
    </comment>
    <comment ref="Z31" authorId="0" shapeId="0">
      <text>
        <r>
          <rPr>
            <sz val="11"/>
            <rFont val="Calibri"/>
            <family val="2"/>
            <charset val="238"/>
          </rPr>
          <t>IV_F:OnkormanyzatiUtem1</t>
        </r>
      </text>
    </comment>
    <comment ref="AA31" authorId="0" shapeId="0">
      <text>
        <r>
          <rPr>
            <sz val="11"/>
            <rFont val="Calibri"/>
            <family val="2"/>
            <charset val="238"/>
          </rPr>
          <t>IV_F:EUUtem1</t>
        </r>
      </text>
    </comment>
    <comment ref="AB31" authorId="0" shapeId="0">
      <text>
        <r>
          <rPr>
            <sz val="11"/>
            <rFont val="Calibri"/>
            <family val="2"/>
            <charset val="238"/>
          </rPr>
          <t>IV_F:EgyebUtem1</t>
        </r>
      </text>
    </comment>
    <comment ref="AC31" authorId="0" shapeId="0">
      <text>
        <r>
          <rPr>
            <sz val="11"/>
            <rFont val="Calibri"/>
            <family val="2"/>
            <charset val="238"/>
          </rPr>
          <t>IV_F:HitelKotvenyUtem1</t>
        </r>
      </text>
    </comment>
    <comment ref="AD31" authorId="0" shapeId="0">
      <text>
        <r>
          <rPr>
            <sz val="11"/>
            <rFont val="Calibri"/>
            <family val="2"/>
            <charset val="238"/>
          </rPr>
          <t>IV_F:OsszesenUtem1</t>
        </r>
      </text>
    </comment>
    <comment ref="AG31" authorId="0" shapeId="0">
      <text>
        <r>
          <rPr>
            <sz val="11"/>
            <rFont val="Calibri"/>
            <family val="2"/>
            <charset val="238"/>
          </rPr>
          <t>IV_F:HDUtem2</t>
        </r>
      </text>
    </comment>
    <comment ref="AH31" authorId="0" shapeId="0">
      <text>
        <r>
          <rPr>
            <sz val="11"/>
            <rFont val="Calibri"/>
            <family val="2"/>
            <charset val="238"/>
          </rPr>
          <t>IV_F:ECSUtem2</t>
        </r>
      </text>
    </comment>
    <comment ref="AI31" authorId="0" shapeId="0">
      <text>
        <r>
          <rPr>
            <sz val="11"/>
            <rFont val="Calibri"/>
            <family val="2"/>
            <charset val="238"/>
          </rPr>
          <t>IV_F:KFHUtem2</t>
        </r>
      </text>
    </comment>
    <comment ref="AJ31" authorId="0" shapeId="0">
      <text>
        <r>
          <rPr>
            <sz val="11"/>
            <rFont val="Calibri"/>
            <family val="2"/>
            <charset val="238"/>
          </rPr>
          <t>IV_F:Egyeb_SajatUtem2</t>
        </r>
      </text>
    </comment>
    <comment ref="AK31" authorId="0" shapeId="0">
      <text>
        <r>
          <rPr>
            <sz val="11"/>
            <rFont val="Calibri"/>
            <family val="2"/>
            <charset val="238"/>
          </rPr>
          <t>IV_F:DijUtem2</t>
        </r>
      </text>
    </comment>
    <comment ref="AL31" authorId="0" shapeId="0">
      <text>
        <r>
          <rPr>
            <sz val="11"/>
            <rFont val="Calibri"/>
            <family val="2"/>
            <charset val="238"/>
          </rPr>
          <t>IV_F:EM_Melleklet1_Utem2</t>
        </r>
      </text>
    </comment>
    <comment ref="AM31" authorId="0" shapeId="0">
      <text>
        <r>
          <rPr>
            <sz val="11"/>
            <rFont val="Calibri"/>
            <family val="2"/>
            <charset val="238"/>
          </rPr>
          <t>IV_F:EgyebAllamiUtem2</t>
        </r>
      </text>
    </comment>
    <comment ref="AN31" authorId="0" shapeId="0">
      <text>
        <r>
          <rPr>
            <sz val="11"/>
            <rFont val="Calibri"/>
            <family val="2"/>
            <charset val="238"/>
          </rPr>
          <t>IV_F:OnkormanyzatiUtem2</t>
        </r>
      </text>
    </comment>
    <comment ref="AO31" authorId="0" shapeId="0">
      <text>
        <r>
          <rPr>
            <sz val="11"/>
            <rFont val="Calibri"/>
            <family val="2"/>
            <charset val="238"/>
          </rPr>
          <t>IV_F:EUUtem2</t>
        </r>
      </text>
    </comment>
    <comment ref="AP31" authorId="0" shapeId="0">
      <text>
        <r>
          <rPr>
            <sz val="11"/>
            <rFont val="Calibri"/>
            <family val="2"/>
            <charset val="238"/>
          </rPr>
          <t>IV_F:EgyebUtem2</t>
        </r>
      </text>
    </comment>
    <comment ref="AQ31" authorId="0" shapeId="0">
      <text>
        <r>
          <rPr>
            <sz val="11"/>
            <rFont val="Calibri"/>
            <family val="2"/>
            <charset val="238"/>
          </rPr>
          <t>IV_F:HitelKotvenyUtem2</t>
        </r>
      </text>
    </comment>
    <comment ref="AR31" authorId="0" shapeId="0">
      <text>
        <r>
          <rPr>
            <sz val="11"/>
            <rFont val="Calibri"/>
            <family val="2"/>
            <charset val="238"/>
          </rPr>
          <t>IV_F:OsszesenUtem2</t>
        </r>
      </text>
    </comment>
    <comment ref="AS31" authorId="0" shapeId="0">
      <text>
        <r>
          <rPr>
            <sz val="11"/>
            <rFont val="Calibri"/>
            <family val="2"/>
            <charset val="238"/>
          </rPr>
          <t>IV_F:ForrashianyUtem2</t>
        </r>
      </text>
    </comment>
    <comment ref="AV31" authorId="0" shapeId="0">
      <text>
        <r>
          <rPr>
            <sz val="11"/>
            <rFont val="Calibri"/>
            <family val="2"/>
            <charset val="238"/>
          </rPr>
          <t>IV_F:Indokolas</t>
        </r>
      </text>
    </comment>
    <comment ref="AW31" authorId="0" shapeId="0">
      <text>
        <r>
          <rPr>
            <sz val="11"/>
            <rFont val="Calibri"/>
            <family val="2"/>
            <charset val="238"/>
          </rPr>
          <t>IV_F:Megjegyzes</t>
        </r>
      </text>
    </comment>
    <comment ref="AZ31" authorId="0" shapeId="0">
      <text>
        <r>
          <rPr>
            <sz val="11"/>
            <rFont val="Calibri"/>
            <family val="2"/>
            <charset val="238"/>
          </rPr>
          <t>IV_F:ISA</t>
        </r>
      </text>
    </comment>
    <comment ref="B32" authorId="0" shapeId="0">
      <text>
        <r>
          <rPr>
            <sz val="11"/>
            <rFont val="Calibri"/>
            <family val="2"/>
            <charset val="238"/>
          </rPr>
          <t>IV_F:FontossagiSorrent</t>
        </r>
      </text>
    </comment>
    <comment ref="C32" authorId="0" shapeId="0">
      <text>
        <r>
          <rPr>
            <sz val="11"/>
            <rFont val="Calibri"/>
            <family val="2"/>
            <charset val="238"/>
          </rPr>
          <t>IV_F:FeladatKategoria</t>
        </r>
      </text>
    </comment>
    <comment ref="D32" authorId="0" shapeId="0">
      <text>
        <r>
          <rPr>
            <sz val="11"/>
            <rFont val="Calibri"/>
            <family val="2"/>
            <charset val="238"/>
          </rPr>
          <t>IV_F:FeladatMegnevezes</t>
        </r>
      </text>
    </comment>
    <comment ref="E32" authorId="0" shapeId="0">
      <text>
        <r>
          <rPr>
            <sz val="11"/>
            <rFont val="Calibri"/>
            <family val="2"/>
            <charset val="238"/>
          </rPr>
          <t>IV_F:ElviEngedelySzam</t>
        </r>
      </text>
    </comment>
    <comment ref="F32" authorId="0" shapeId="0">
      <text>
        <r>
          <rPr>
            <sz val="11"/>
            <rFont val="Calibri"/>
            <family val="2"/>
            <charset val="238"/>
          </rPr>
          <t>IV_F:VKR_Kod</t>
        </r>
      </text>
    </comment>
    <comment ref="G32" authorId="0" shapeId="0">
      <text>
        <r>
          <rPr>
            <sz val="11"/>
            <rFont val="Calibri"/>
            <family val="2"/>
            <charset val="238"/>
          </rPr>
          <t>IV_F:VKR_Nev</t>
        </r>
      </text>
    </comment>
    <comment ref="H32" authorId="0" shapeId="0">
      <text>
        <r>
          <rPr>
            <sz val="11"/>
            <rFont val="Calibri"/>
            <family val="2"/>
            <charset val="238"/>
          </rPr>
          <t>IV_F:FeladatSorszam</t>
        </r>
      </text>
    </comment>
    <comment ref="I32" authorId="0" shapeId="0">
      <text>
        <r>
          <rPr>
            <sz val="11"/>
            <rFont val="Calibri"/>
            <family val="2"/>
            <charset val="238"/>
          </rPr>
          <t>IV_F:FeladatAzonosito</t>
        </r>
      </text>
    </comment>
    <comment ref="J32" authorId="0" shapeId="0">
      <text>
        <r>
          <rPr>
            <sz val="11"/>
            <rFont val="Calibri"/>
            <family val="2"/>
            <charset val="238"/>
          </rPr>
          <t>IV_F:EllatasiTerulet</t>
        </r>
      </text>
    </comment>
    <comment ref="K32" authorId="0" shapeId="0">
      <text>
        <r>
          <rPr>
            <sz val="11"/>
            <rFont val="Calibri"/>
            <family val="2"/>
            <charset val="238"/>
          </rPr>
          <t>IV_F:EllatasertFelelos</t>
        </r>
      </text>
    </comment>
    <comment ref="L32" authorId="0" shapeId="0">
      <text>
        <r>
          <rPr>
            <sz val="11"/>
            <rFont val="Calibri"/>
            <family val="2"/>
            <charset val="238"/>
          </rPr>
          <t>IV_F:TervezettNettoKoltseg</t>
        </r>
      </text>
    </comment>
    <comment ref="M32" authorId="0" shapeId="0">
      <text>
        <r>
          <rPr>
            <sz val="11"/>
            <rFont val="Calibri"/>
            <family val="2"/>
            <charset val="238"/>
          </rPr>
          <t>IV_F:IdotartamKezdes</t>
        </r>
      </text>
    </comment>
    <comment ref="N32" authorId="0" shapeId="0">
      <text>
        <r>
          <rPr>
            <sz val="11"/>
            <rFont val="Calibri"/>
            <family val="2"/>
            <charset val="238"/>
          </rPr>
          <t>IV_F:IdotartamBefejezes</t>
        </r>
      </text>
    </comment>
    <comment ref="O32" authorId="0" shapeId="0">
      <text>
        <r>
          <rPr>
            <sz val="11"/>
            <rFont val="Calibri"/>
            <family val="2"/>
            <charset val="238"/>
          </rPr>
          <t>IV_F:NettoKoltsegUtem1</t>
        </r>
      </text>
    </comment>
    <comment ref="P32" authorId="0" shapeId="0">
      <text>
        <r>
          <rPr>
            <sz val="11"/>
            <rFont val="Calibri"/>
            <family val="2"/>
            <charset val="238"/>
          </rPr>
          <t>IV_F:NettoKoltsegUtem2</t>
        </r>
      </text>
    </comment>
    <comment ref="Q32" authorId="0" shapeId="0">
      <text>
        <r>
          <rPr>
            <sz val="11"/>
            <rFont val="Calibri"/>
            <family val="2"/>
            <charset val="238"/>
          </rPr>
          <t>IV_F:EM_Melleklet2_KTG</t>
        </r>
      </text>
    </comment>
    <comment ref="S32" authorId="0" shapeId="0">
      <text>
        <r>
          <rPr>
            <sz val="11"/>
            <rFont val="Calibri"/>
            <family val="2"/>
            <charset val="238"/>
          </rPr>
          <t>IV_F:HDUtem1</t>
        </r>
      </text>
    </comment>
    <comment ref="T32" authorId="0" shapeId="0">
      <text>
        <r>
          <rPr>
            <sz val="11"/>
            <rFont val="Calibri"/>
            <family val="2"/>
            <charset val="238"/>
          </rPr>
          <t>IV_F:ECSUtem1</t>
        </r>
      </text>
    </comment>
    <comment ref="U32" authorId="0" shapeId="0">
      <text>
        <r>
          <rPr>
            <sz val="11"/>
            <rFont val="Calibri"/>
            <family val="2"/>
            <charset val="238"/>
          </rPr>
          <t>IV_F:KFHUtem1</t>
        </r>
      </text>
    </comment>
    <comment ref="V32" authorId="0" shapeId="0">
      <text>
        <r>
          <rPr>
            <sz val="11"/>
            <rFont val="Calibri"/>
            <family val="2"/>
            <charset val="238"/>
          </rPr>
          <t>IV_F:Egyeb_SajatUtem1</t>
        </r>
      </text>
    </comment>
    <comment ref="W32" authorId="0" shapeId="0">
      <text>
        <r>
          <rPr>
            <sz val="11"/>
            <rFont val="Calibri"/>
            <family val="2"/>
            <charset val="238"/>
          </rPr>
          <t>IV_F:DijUtem1</t>
        </r>
      </text>
    </comment>
    <comment ref="X32" authorId="0" shapeId="0">
      <text>
        <r>
          <rPr>
            <sz val="11"/>
            <rFont val="Calibri"/>
            <family val="2"/>
            <charset val="238"/>
          </rPr>
          <t>IV_F:EM_Melleklet1_Utem1</t>
        </r>
      </text>
    </comment>
    <comment ref="Y32" authorId="0" shapeId="0">
      <text>
        <r>
          <rPr>
            <sz val="11"/>
            <rFont val="Calibri"/>
            <family val="2"/>
            <charset val="238"/>
          </rPr>
          <t>IV_F:EgyebAllamiUtem1</t>
        </r>
      </text>
    </comment>
    <comment ref="Z32" authorId="0" shapeId="0">
      <text>
        <r>
          <rPr>
            <sz val="11"/>
            <rFont val="Calibri"/>
            <family val="2"/>
            <charset val="238"/>
          </rPr>
          <t>IV_F:OnkormanyzatiUtem1</t>
        </r>
      </text>
    </comment>
    <comment ref="AA32" authorId="0" shapeId="0">
      <text>
        <r>
          <rPr>
            <sz val="11"/>
            <rFont val="Calibri"/>
            <family val="2"/>
            <charset val="238"/>
          </rPr>
          <t>IV_F:EUUtem1</t>
        </r>
      </text>
    </comment>
    <comment ref="AB32" authorId="0" shapeId="0">
      <text>
        <r>
          <rPr>
            <sz val="11"/>
            <rFont val="Calibri"/>
            <family val="2"/>
            <charset val="238"/>
          </rPr>
          <t>IV_F:EgyebUtem1</t>
        </r>
      </text>
    </comment>
    <comment ref="AC32" authorId="0" shapeId="0">
      <text>
        <r>
          <rPr>
            <sz val="11"/>
            <rFont val="Calibri"/>
            <family val="2"/>
            <charset val="238"/>
          </rPr>
          <t>IV_F:HitelKotvenyUtem1</t>
        </r>
      </text>
    </comment>
    <comment ref="AD32" authorId="0" shapeId="0">
      <text>
        <r>
          <rPr>
            <sz val="11"/>
            <rFont val="Calibri"/>
            <family val="2"/>
            <charset val="238"/>
          </rPr>
          <t>IV_F:OsszesenUtem1</t>
        </r>
      </text>
    </comment>
    <comment ref="AG32" authorId="0" shapeId="0">
      <text>
        <r>
          <rPr>
            <sz val="11"/>
            <rFont val="Calibri"/>
            <family val="2"/>
            <charset val="238"/>
          </rPr>
          <t>IV_F:HDUtem2</t>
        </r>
      </text>
    </comment>
    <comment ref="AH32" authorId="0" shapeId="0">
      <text>
        <r>
          <rPr>
            <sz val="11"/>
            <rFont val="Calibri"/>
            <family val="2"/>
            <charset val="238"/>
          </rPr>
          <t>IV_F:ECSUtem2</t>
        </r>
      </text>
    </comment>
    <comment ref="AI32" authorId="0" shapeId="0">
      <text>
        <r>
          <rPr>
            <sz val="11"/>
            <rFont val="Calibri"/>
            <family val="2"/>
            <charset val="238"/>
          </rPr>
          <t>IV_F:KFHUtem2</t>
        </r>
      </text>
    </comment>
    <comment ref="AJ32" authorId="0" shapeId="0">
      <text>
        <r>
          <rPr>
            <sz val="11"/>
            <rFont val="Calibri"/>
            <family val="2"/>
            <charset val="238"/>
          </rPr>
          <t>IV_F:Egyeb_SajatUtem2</t>
        </r>
      </text>
    </comment>
    <comment ref="AK32" authorId="0" shapeId="0">
      <text>
        <r>
          <rPr>
            <sz val="11"/>
            <rFont val="Calibri"/>
            <family val="2"/>
            <charset val="238"/>
          </rPr>
          <t>IV_F:DijUtem2</t>
        </r>
      </text>
    </comment>
    <comment ref="AL32" authorId="0" shapeId="0">
      <text>
        <r>
          <rPr>
            <sz val="11"/>
            <rFont val="Calibri"/>
            <family val="2"/>
            <charset val="238"/>
          </rPr>
          <t>IV_F:EM_Melleklet1_Utem2</t>
        </r>
      </text>
    </comment>
    <comment ref="AM32" authorId="0" shapeId="0">
      <text>
        <r>
          <rPr>
            <sz val="11"/>
            <rFont val="Calibri"/>
            <family val="2"/>
            <charset val="238"/>
          </rPr>
          <t>IV_F:EgyebAllamiUtem2</t>
        </r>
      </text>
    </comment>
    <comment ref="AN32" authorId="0" shapeId="0">
      <text>
        <r>
          <rPr>
            <sz val="11"/>
            <rFont val="Calibri"/>
            <family val="2"/>
            <charset val="238"/>
          </rPr>
          <t>IV_F:OnkormanyzatiUtem2</t>
        </r>
      </text>
    </comment>
    <comment ref="AO32" authorId="0" shapeId="0">
      <text>
        <r>
          <rPr>
            <sz val="11"/>
            <rFont val="Calibri"/>
            <family val="2"/>
            <charset val="238"/>
          </rPr>
          <t>IV_F:EUUtem2</t>
        </r>
      </text>
    </comment>
    <comment ref="AP32" authorId="0" shapeId="0">
      <text>
        <r>
          <rPr>
            <sz val="11"/>
            <rFont val="Calibri"/>
            <family val="2"/>
            <charset val="238"/>
          </rPr>
          <t>IV_F:EgyebUtem2</t>
        </r>
      </text>
    </comment>
    <comment ref="AQ32" authorId="0" shapeId="0">
      <text>
        <r>
          <rPr>
            <sz val="11"/>
            <rFont val="Calibri"/>
            <family val="2"/>
            <charset val="238"/>
          </rPr>
          <t>IV_F:HitelKotvenyUtem2</t>
        </r>
      </text>
    </comment>
    <comment ref="AR32" authorId="0" shapeId="0">
      <text>
        <r>
          <rPr>
            <sz val="11"/>
            <rFont val="Calibri"/>
            <family val="2"/>
            <charset val="238"/>
          </rPr>
          <t>IV_F:OsszesenUtem2</t>
        </r>
      </text>
    </comment>
    <comment ref="AS32" authorId="0" shapeId="0">
      <text>
        <r>
          <rPr>
            <sz val="11"/>
            <rFont val="Calibri"/>
            <family val="2"/>
            <charset val="238"/>
          </rPr>
          <t>IV_F:ForrashianyUtem2</t>
        </r>
      </text>
    </comment>
    <comment ref="AV32" authorId="0" shapeId="0">
      <text>
        <r>
          <rPr>
            <sz val="11"/>
            <rFont val="Calibri"/>
            <family val="2"/>
            <charset val="238"/>
          </rPr>
          <t>IV_F:Indokolas</t>
        </r>
      </text>
    </comment>
    <comment ref="AW32" authorId="0" shapeId="0">
      <text>
        <r>
          <rPr>
            <sz val="11"/>
            <rFont val="Calibri"/>
            <family val="2"/>
            <charset val="238"/>
          </rPr>
          <t>IV_F:Megjegyzes</t>
        </r>
      </text>
    </comment>
    <comment ref="AZ32" authorId="0" shapeId="0">
      <text>
        <r>
          <rPr>
            <sz val="11"/>
            <rFont val="Calibri"/>
            <family val="2"/>
            <charset val="238"/>
          </rPr>
          <t>IV_F:ISA</t>
        </r>
      </text>
    </comment>
    <comment ref="B35" authorId="0" shapeId="0">
      <text>
        <r>
          <rPr>
            <sz val="11"/>
            <rFont val="Calibri"/>
            <family val="2"/>
            <charset val="238"/>
          </rPr>
          <t>IV_F:FontossagiSorrent</t>
        </r>
      </text>
    </comment>
    <comment ref="C35" authorId="0" shapeId="0">
      <text>
        <r>
          <rPr>
            <sz val="11"/>
            <rFont val="Calibri"/>
            <family val="2"/>
            <charset val="238"/>
          </rPr>
          <t>IV_F:FeladatKategoria</t>
        </r>
      </text>
    </comment>
    <comment ref="D35" authorId="0" shapeId="0">
      <text>
        <r>
          <rPr>
            <sz val="11"/>
            <rFont val="Calibri"/>
            <family val="2"/>
            <charset val="238"/>
          </rPr>
          <t>IV_F:FeladatMegnevezes</t>
        </r>
      </text>
    </comment>
    <comment ref="E35" authorId="0" shapeId="0">
      <text>
        <r>
          <rPr>
            <sz val="11"/>
            <rFont val="Calibri"/>
            <family val="2"/>
            <charset val="238"/>
          </rPr>
          <t>IV_F:ElviEngedelySzam</t>
        </r>
      </text>
    </comment>
    <comment ref="F35" authorId="0" shapeId="0">
      <text>
        <r>
          <rPr>
            <sz val="11"/>
            <rFont val="Calibri"/>
            <family val="2"/>
            <charset val="238"/>
          </rPr>
          <t>IV_F:VKR_Kod</t>
        </r>
      </text>
    </comment>
    <comment ref="G35" authorId="0" shapeId="0">
      <text>
        <r>
          <rPr>
            <sz val="11"/>
            <rFont val="Calibri"/>
            <family val="2"/>
            <charset val="238"/>
          </rPr>
          <t>IV_F:VKR_Nev</t>
        </r>
      </text>
    </comment>
    <comment ref="H35" authorId="0" shapeId="0">
      <text>
        <r>
          <rPr>
            <sz val="11"/>
            <rFont val="Calibri"/>
            <family val="2"/>
            <charset val="238"/>
          </rPr>
          <t>IV_F:FeladatSorszam</t>
        </r>
      </text>
    </comment>
    <comment ref="I35" authorId="0" shapeId="0">
      <text>
        <r>
          <rPr>
            <sz val="11"/>
            <rFont val="Calibri"/>
            <family val="2"/>
            <charset val="238"/>
          </rPr>
          <t>IV_F:FeladatAzonosito</t>
        </r>
      </text>
    </comment>
    <comment ref="J35" authorId="0" shapeId="0">
      <text>
        <r>
          <rPr>
            <sz val="11"/>
            <rFont val="Calibri"/>
            <family val="2"/>
            <charset val="238"/>
          </rPr>
          <t>IV_F:EllatasiTerulet</t>
        </r>
      </text>
    </comment>
    <comment ref="K35" authorId="0" shapeId="0">
      <text>
        <r>
          <rPr>
            <sz val="11"/>
            <rFont val="Calibri"/>
            <family val="2"/>
            <charset val="238"/>
          </rPr>
          <t>IV_F:EllatasertFelelos</t>
        </r>
      </text>
    </comment>
    <comment ref="L35" authorId="0" shapeId="0">
      <text>
        <r>
          <rPr>
            <sz val="11"/>
            <rFont val="Calibri"/>
            <family val="2"/>
            <charset val="238"/>
          </rPr>
          <t>IV_F:TervezettNettoKoltseg</t>
        </r>
      </text>
    </comment>
    <comment ref="M35" authorId="0" shapeId="0">
      <text>
        <r>
          <rPr>
            <sz val="11"/>
            <rFont val="Calibri"/>
            <family val="2"/>
            <charset val="238"/>
          </rPr>
          <t>IV_F:IdotartamKezdes</t>
        </r>
      </text>
    </comment>
    <comment ref="N35" authorId="0" shapeId="0">
      <text>
        <r>
          <rPr>
            <sz val="11"/>
            <rFont val="Calibri"/>
            <family val="2"/>
            <charset val="238"/>
          </rPr>
          <t>IV_F:IdotartamBefejezes</t>
        </r>
      </text>
    </comment>
    <comment ref="O35" authorId="0" shapeId="0">
      <text>
        <r>
          <rPr>
            <sz val="11"/>
            <rFont val="Calibri"/>
            <family val="2"/>
            <charset val="238"/>
          </rPr>
          <t>IV_F:NettoKoltsegUtem1</t>
        </r>
      </text>
    </comment>
    <comment ref="P35" authorId="0" shapeId="0">
      <text>
        <r>
          <rPr>
            <sz val="11"/>
            <rFont val="Calibri"/>
            <family val="2"/>
            <charset val="238"/>
          </rPr>
          <t>IV_F:NettoKoltsegUtem2</t>
        </r>
      </text>
    </comment>
    <comment ref="Q35" authorId="0" shapeId="0">
      <text>
        <r>
          <rPr>
            <sz val="11"/>
            <rFont val="Calibri"/>
            <family val="2"/>
            <charset val="238"/>
          </rPr>
          <t>IV_F:EM_Melleklet2_KTG</t>
        </r>
      </text>
    </comment>
    <comment ref="S35" authorId="0" shapeId="0">
      <text>
        <r>
          <rPr>
            <sz val="11"/>
            <rFont val="Calibri"/>
            <family val="2"/>
            <charset val="238"/>
          </rPr>
          <t>IV_F:HDUtem1</t>
        </r>
      </text>
    </comment>
    <comment ref="T35" authorId="0" shapeId="0">
      <text>
        <r>
          <rPr>
            <sz val="11"/>
            <rFont val="Calibri"/>
            <family val="2"/>
            <charset val="238"/>
          </rPr>
          <t>IV_F:ECSUtem1</t>
        </r>
      </text>
    </comment>
    <comment ref="U35" authorId="0" shapeId="0">
      <text>
        <r>
          <rPr>
            <sz val="11"/>
            <rFont val="Calibri"/>
            <family val="2"/>
            <charset val="238"/>
          </rPr>
          <t>IV_F:KFHUtem1</t>
        </r>
      </text>
    </comment>
    <comment ref="V35" authorId="0" shapeId="0">
      <text>
        <r>
          <rPr>
            <sz val="11"/>
            <rFont val="Calibri"/>
            <family val="2"/>
            <charset val="238"/>
          </rPr>
          <t>IV_F:Egyeb_SajatUtem1</t>
        </r>
      </text>
    </comment>
    <comment ref="W35" authorId="0" shapeId="0">
      <text>
        <r>
          <rPr>
            <sz val="11"/>
            <rFont val="Calibri"/>
            <family val="2"/>
            <charset val="238"/>
          </rPr>
          <t>IV_F:DijUtem1</t>
        </r>
      </text>
    </comment>
    <comment ref="X35" authorId="0" shapeId="0">
      <text>
        <r>
          <rPr>
            <sz val="11"/>
            <rFont val="Calibri"/>
            <family val="2"/>
            <charset val="238"/>
          </rPr>
          <t>IV_F:EM_Melleklet1_Utem1</t>
        </r>
      </text>
    </comment>
    <comment ref="Y35" authorId="0" shapeId="0">
      <text>
        <r>
          <rPr>
            <sz val="11"/>
            <rFont val="Calibri"/>
            <family val="2"/>
            <charset val="238"/>
          </rPr>
          <t>IV_F:EgyebAllamiUtem1</t>
        </r>
      </text>
    </comment>
    <comment ref="Z35" authorId="0" shapeId="0">
      <text>
        <r>
          <rPr>
            <sz val="11"/>
            <rFont val="Calibri"/>
            <family val="2"/>
            <charset val="238"/>
          </rPr>
          <t>IV_F:OnkormanyzatiUtem1</t>
        </r>
      </text>
    </comment>
    <comment ref="AA35" authorId="0" shapeId="0">
      <text>
        <r>
          <rPr>
            <sz val="11"/>
            <rFont val="Calibri"/>
            <family val="2"/>
            <charset val="238"/>
          </rPr>
          <t>IV_F:EUUtem1</t>
        </r>
      </text>
    </comment>
    <comment ref="AB35" authorId="0" shapeId="0">
      <text>
        <r>
          <rPr>
            <sz val="11"/>
            <rFont val="Calibri"/>
            <family val="2"/>
            <charset val="238"/>
          </rPr>
          <t>IV_F:EgyebUtem1</t>
        </r>
      </text>
    </comment>
    <comment ref="AC35" authorId="0" shapeId="0">
      <text>
        <r>
          <rPr>
            <sz val="11"/>
            <rFont val="Calibri"/>
            <family val="2"/>
            <charset val="238"/>
          </rPr>
          <t>IV_F:HitelKotvenyUtem1</t>
        </r>
      </text>
    </comment>
    <comment ref="AD35" authorId="0" shapeId="0">
      <text>
        <r>
          <rPr>
            <sz val="11"/>
            <rFont val="Calibri"/>
            <family val="2"/>
            <charset val="238"/>
          </rPr>
          <t>IV_F:OsszesenUtem1</t>
        </r>
      </text>
    </comment>
    <comment ref="AG35" authorId="0" shapeId="0">
      <text>
        <r>
          <rPr>
            <sz val="11"/>
            <rFont val="Calibri"/>
            <family val="2"/>
            <charset val="238"/>
          </rPr>
          <t>IV_F:HDUtem2</t>
        </r>
      </text>
    </comment>
    <comment ref="AH35" authorId="0" shapeId="0">
      <text>
        <r>
          <rPr>
            <sz val="11"/>
            <rFont val="Calibri"/>
            <family val="2"/>
            <charset val="238"/>
          </rPr>
          <t>IV_F:ECSUtem2</t>
        </r>
      </text>
    </comment>
    <comment ref="AI35" authorId="0" shapeId="0">
      <text>
        <r>
          <rPr>
            <sz val="11"/>
            <rFont val="Calibri"/>
            <family val="2"/>
            <charset val="238"/>
          </rPr>
          <t>IV_F:KFHUtem2</t>
        </r>
      </text>
    </comment>
    <comment ref="AJ35" authorId="0" shapeId="0">
      <text>
        <r>
          <rPr>
            <sz val="11"/>
            <rFont val="Calibri"/>
            <family val="2"/>
            <charset val="238"/>
          </rPr>
          <t>IV_F:Egyeb_SajatUtem2</t>
        </r>
      </text>
    </comment>
    <comment ref="AK35" authorId="0" shapeId="0">
      <text>
        <r>
          <rPr>
            <sz val="11"/>
            <rFont val="Calibri"/>
            <family val="2"/>
            <charset val="238"/>
          </rPr>
          <t>IV_F:DijUtem2</t>
        </r>
      </text>
    </comment>
    <comment ref="AL35" authorId="0" shapeId="0">
      <text>
        <r>
          <rPr>
            <sz val="11"/>
            <rFont val="Calibri"/>
            <family val="2"/>
            <charset val="238"/>
          </rPr>
          <t>IV_F:EM_Melleklet1_Utem2</t>
        </r>
      </text>
    </comment>
    <comment ref="AM35" authorId="0" shapeId="0">
      <text>
        <r>
          <rPr>
            <sz val="11"/>
            <rFont val="Calibri"/>
            <family val="2"/>
            <charset val="238"/>
          </rPr>
          <t>IV_F:EgyebAllamiUtem2</t>
        </r>
      </text>
    </comment>
    <comment ref="AN35" authorId="0" shapeId="0">
      <text>
        <r>
          <rPr>
            <sz val="11"/>
            <rFont val="Calibri"/>
            <family val="2"/>
            <charset val="238"/>
          </rPr>
          <t>IV_F:OnkormanyzatiUtem2</t>
        </r>
      </text>
    </comment>
    <comment ref="AO35" authorId="0" shapeId="0">
      <text>
        <r>
          <rPr>
            <sz val="11"/>
            <rFont val="Calibri"/>
            <family val="2"/>
            <charset val="238"/>
          </rPr>
          <t>IV_F:EUUtem2</t>
        </r>
      </text>
    </comment>
    <comment ref="AP35" authorId="0" shapeId="0">
      <text>
        <r>
          <rPr>
            <sz val="11"/>
            <rFont val="Calibri"/>
            <family val="2"/>
            <charset val="238"/>
          </rPr>
          <t>IV_F:EgyebUtem2</t>
        </r>
      </text>
    </comment>
    <comment ref="AQ35" authorId="0" shapeId="0">
      <text>
        <r>
          <rPr>
            <sz val="11"/>
            <rFont val="Calibri"/>
            <family val="2"/>
            <charset val="238"/>
          </rPr>
          <t>IV_F:HitelKotvenyUtem2</t>
        </r>
      </text>
    </comment>
    <comment ref="AR35" authorId="0" shapeId="0">
      <text>
        <r>
          <rPr>
            <sz val="11"/>
            <rFont val="Calibri"/>
            <family val="2"/>
            <charset val="238"/>
          </rPr>
          <t>IV_F:OsszesenUtem2</t>
        </r>
      </text>
    </comment>
    <comment ref="AS35" authorId="0" shapeId="0">
      <text>
        <r>
          <rPr>
            <sz val="11"/>
            <rFont val="Calibri"/>
            <family val="2"/>
            <charset val="238"/>
          </rPr>
          <t>IV_F:ForrashianyUtem2</t>
        </r>
      </text>
    </comment>
    <comment ref="AV35" authorId="0" shapeId="0">
      <text>
        <r>
          <rPr>
            <sz val="11"/>
            <rFont val="Calibri"/>
            <family val="2"/>
            <charset val="238"/>
          </rPr>
          <t>IV_F:Indokolas</t>
        </r>
      </text>
    </comment>
    <comment ref="AW35" authorId="0" shapeId="0">
      <text>
        <r>
          <rPr>
            <sz val="11"/>
            <rFont val="Calibri"/>
            <family val="2"/>
            <charset val="238"/>
          </rPr>
          <t>IV_F:Megjegyzes</t>
        </r>
      </text>
    </comment>
    <comment ref="AZ35" authorId="0" shapeId="0">
      <text>
        <r>
          <rPr>
            <sz val="11"/>
            <rFont val="Calibri"/>
            <family val="2"/>
            <charset val="238"/>
          </rPr>
          <t>IV_F:ISA</t>
        </r>
      </text>
    </comment>
    <comment ref="B36" authorId="0" shapeId="0">
      <text>
        <r>
          <rPr>
            <sz val="11"/>
            <rFont val="Calibri"/>
            <family val="2"/>
            <charset val="238"/>
          </rPr>
          <t>IV_F:FontossagiSorrent</t>
        </r>
      </text>
    </comment>
    <comment ref="C36" authorId="0" shapeId="0">
      <text>
        <r>
          <rPr>
            <sz val="11"/>
            <rFont val="Calibri"/>
            <family val="2"/>
            <charset val="238"/>
          </rPr>
          <t>IV_F:FeladatKategoria</t>
        </r>
      </text>
    </comment>
    <comment ref="D36" authorId="0" shapeId="0">
      <text>
        <r>
          <rPr>
            <sz val="11"/>
            <rFont val="Calibri"/>
            <family val="2"/>
            <charset val="238"/>
          </rPr>
          <t>IV_F:FeladatMegnevezes</t>
        </r>
      </text>
    </comment>
    <comment ref="E36" authorId="0" shapeId="0">
      <text>
        <r>
          <rPr>
            <sz val="11"/>
            <rFont val="Calibri"/>
            <family val="2"/>
            <charset val="238"/>
          </rPr>
          <t>IV_F:ElviEngedelySzam</t>
        </r>
      </text>
    </comment>
    <comment ref="F36" authorId="0" shapeId="0">
      <text>
        <r>
          <rPr>
            <sz val="11"/>
            <rFont val="Calibri"/>
            <family val="2"/>
            <charset val="238"/>
          </rPr>
          <t>IV_F:VKR_Kod</t>
        </r>
      </text>
    </comment>
    <comment ref="G36" authorId="0" shapeId="0">
      <text>
        <r>
          <rPr>
            <sz val="11"/>
            <rFont val="Calibri"/>
            <family val="2"/>
            <charset val="238"/>
          </rPr>
          <t>IV_F:VKR_Nev</t>
        </r>
      </text>
    </comment>
    <comment ref="H36" authorId="0" shapeId="0">
      <text>
        <r>
          <rPr>
            <sz val="11"/>
            <rFont val="Calibri"/>
            <family val="2"/>
            <charset val="238"/>
          </rPr>
          <t>IV_F:FeladatSorszam</t>
        </r>
      </text>
    </comment>
    <comment ref="I36" authorId="0" shapeId="0">
      <text>
        <r>
          <rPr>
            <sz val="11"/>
            <rFont val="Calibri"/>
            <family val="2"/>
            <charset val="238"/>
          </rPr>
          <t>IV_F:FeladatAzonosito</t>
        </r>
      </text>
    </comment>
    <comment ref="J36" authorId="0" shapeId="0">
      <text>
        <r>
          <rPr>
            <sz val="11"/>
            <rFont val="Calibri"/>
            <family val="2"/>
            <charset val="238"/>
          </rPr>
          <t>IV_F:EllatasiTerulet</t>
        </r>
      </text>
    </comment>
    <comment ref="K36" authorId="0" shapeId="0">
      <text>
        <r>
          <rPr>
            <sz val="11"/>
            <rFont val="Calibri"/>
            <family val="2"/>
            <charset val="238"/>
          </rPr>
          <t>IV_F:EllatasertFelelos</t>
        </r>
      </text>
    </comment>
    <comment ref="L36" authorId="0" shapeId="0">
      <text>
        <r>
          <rPr>
            <sz val="11"/>
            <rFont val="Calibri"/>
            <family val="2"/>
            <charset val="238"/>
          </rPr>
          <t>IV_F:TervezettNettoKoltseg</t>
        </r>
      </text>
    </comment>
    <comment ref="M36" authorId="0" shapeId="0">
      <text>
        <r>
          <rPr>
            <sz val="11"/>
            <rFont val="Calibri"/>
            <family val="2"/>
            <charset val="238"/>
          </rPr>
          <t>IV_F:IdotartamKezdes</t>
        </r>
      </text>
    </comment>
    <comment ref="N36" authorId="0" shapeId="0">
      <text>
        <r>
          <rPr>
            <sz val="11"/>
            <rFont val="Calibri"/>
            <family val="2"/>
            <charset val="238"/>
          </rPr>
          <t>IV_F:IdotartamBefejezes</t>
        </r>
      </text>
    </comment>
    <comment ref="O36" authorId="0" shapeId="0">
      <text>
        <r>
          <rPr>
            <sz val="11"/>
            <rFont val="Calibri"/>
            <family val="2"/>
            <charset val="238"/>
          </rPr>
          <t>IV_F:NettoKoltsegUtem1</t>
        </r>
      </text>
    </comment>
    <comment ref="P36" authorId="0" shapeId="0">
      <text>
        <r>
          <rPr>
            <sz val="11"/>
            <rFont val="Calibri"/>
            <family val="2"/>
            <charset val="238"/>
          </rPr>
          <t>IV_F:NettoKoltsegUtem2</t>
        </r>
      </text>
    </comment>
    <comment ref="Q36" authorId="0" shapeId="0">
      <text>
        <r>
          <rPr>
            <sz val="11"/>
            <rFont val="Calibri"/>
            <family val="2"/>
            <charset val="238"/>
          </rPr>
          <t>IV_F:EM_Melleklet2_KTG</t>
        </r>
      </text>
    </comment>
    <comment ref="S36" authorId="0" shapeId="0">
      <text>
        <r>
          <rPr>
            <sz val="11"/>
            <rFont val="Calibri"/>
            <family val="2"/>
            <charset val="238"/>
          </rPr>
          <t>IV_F:HDUtem1</t>
        </r>
      </text>
    </comment>
    <comment ref="T36" authorId="0" shapeId="0">
      <text>
        <r>
          <rPr>
            <sz val="11"/>
            <rFont val="Calibri"/>
            <family val="2"/>
            <charset val="238"/>
          </rPr>
          <t>IV_F:ECSUtem1</t>
        </r>
      </text>
    </comment>
    <comment ref="U36" authorId="0" shapeId="0">
      <text>
        <r>
          <rPr>
            <sz val="11"/>
            <rFont val="Calibri"/>
            <family val="2"/>
            <charset val="238"/>
          </rPr>
          <t>IV_F:KFHUtem1</t>
        </r>
      </text>
    </comment>
    <comment ref="V36" authorId="0" shapeId="0">
      <text>
        <r>
          <rPr>
            <sz val="11"/>
            <rFont val="Calibri"/>
            <family val="2"/>
            <charset val="238"/>
          </rPr>
          <t>IV_F:Egyeb_SajatUtem1</t>
        </r>
      </text>
    </comment>
    <comment ref="W36" authorId="0" shapeId="0">
      <text>
        <r>
          <rPr>
            <sz val="11"/>
            <rFont val="Calibri"/>
            <family val="2"/>
            <charset val="238"/>
          </rPr>
          <t>IV_F:DijUtem1</t>
        </r>
      </text>
    </comment>
    <comment ref="X36" authorId="0" shapeId="0">
      <text>
        <r>
          <rPr>
            <sz val="11"/>
            <rFont val="Calibri"/>
            <family val="2"/>
            <charset val="238"/>
          </rPr>
          <t>IV_F:EM_Melleklet1_Utem1</t>
        </r>
      </text>
    </comment>
    <comment ref="Y36" authorId="0" shapeId="0">
      <text>
        <r>
          <rPr>
            <sz val="11"/>
            <rFont val="Calibri"/>
            <family val="2"/>
            <charset val="238"/>
          </rPr>
          <t>IV_F:EgyebAllamiUtem1</t>
        </r>
      </text>
    </comment>
    <comment ref="Z36" authorId="0" shapeId="0">
      <text>
        <r>
          <rPr>
            <sz val="11"/>
            <rFont val="Calibri"/>
            <family val="2"/>
            <charset val="238"/>
          </rPr>
          <t>IV_F:OnkormanyzatiUtem1</t>
        </r>
      </text>
    </comment>
    <comment ref="AA36" authorId="0" shapeId="0">
      <text>
        <r>
          <rPr>
            <sz val="11"/>
            <rFont val="Calibri"/>
            <family val="2"/>
            <charset val="238"/>
          </rPr>
          <t>IV_F:EUUtem1</t>
        </r>
      </text>
    </comment>
    <comment ref="AB36" authorId="0" shapeId="0">
      <text>
        <r>
          <rPr>
            <sz val="11"/>
            <rFont val="Calibri"/>
            <family val="2"/>
            <charset val="238"/>
          </rPr>
          <t>IV_F:EgyebUtem1</t>
        </r>
      </text>
    </comment>
    <comment ref="AC36" authorId="0" shapeId="0">
      <text>
        <r>
          <rPr>
            <sz val="11"/>
            <rFont val="Calibri"/>
            <family val="2"/>
            <charset val="238"/>
          </rPr>
          <t>IV_F:HitelKotvenyUtem1</t>
        </r>
      </text>
    </comment>
    <comment ref="AD36" authorId="0" shapeId="0">
      <text>
        <r>
          <rPr>
            <sz val="11"/>
            <rFont val="Calibri"/>
            <family val="2"/>
            <charset val="238"/>
          </rPr>
          <t>IV_F:OsszesenUtem1</t>
        </r>
      </text>
    </comment>
    <comment ref="AG36" authorId="0" shapeId="0">
      <text>
        <r>
          <rPr>
            <sz val="11"/>
            <rFont val="Calibri"/>
            <family val="2"/>
            <charset val="238"/>
          </rPr>
          <t>IV_F:HDUtem2</t>
        </r>
      </text>
    </comment>
    <comment ref="AH36" authorId="0" shapeId="0">
      <text>
        <r>
          <rPr>
            <sz val="11"/>
            <rFont val="Calibri"/>
            <family val="2"/>
            <charset val="238"/>
          </rPr>
          <t>IV_F:ECSUtem2</t>
        </r>
      </text>
    </comment>
    <comment ref="AI36" authorId="0" shapeId="0">
      <text>
        <r>
          <rPr>
            <sz val="11"/>
            <rFont val="Calibri"/>
            <family val="2"/>
            <charset val="238"/>
          </rPr>
          <t>IV_F:KFHUtem2</t>
        </r>
      </text>
    </comment>
    <comment ref="AJ36" authorId="0" shapeId="0">
      <text>
        <r>
          <rPr>
            <sz val="11"/>
            <rFont val="Calibri"/>
            <family val="2"/>
            <charset val="238"/>
          </rPr>
          <t>IV_F:Egyeb_SajatUtem2</t>
        </r>
      </text>
    </comment>
    <comment ref="AK36" authorId="0" shapeId="0">
      <text>
        <r>
          <rPr>
            <sz val="11"/>
            <rFont val="Calibri"/>
            <family val="2"/>
            <charset val="238"/>
          </rPr>
          <t>IV_F:DijUtem2</t>
        </r>
      </text>
    </comment>
    <comment ref="AL36" authorId="0" shapeId="0">
      <text>
        <r>
          <rPr>
            <sz val="11"/>
            <rFont val="Calibri"/>
            <family val="2"/>
            <charset val="238"/>
          </rPr>
          <t>IV_F:EM_Melleklet1_Utem2</t>
        </r>
      </text>
    </comment>
    <comment ref="AM36" authorId="0" shapeId="0">
      <text>
        <r>
          <rPr>
            <sz val="11"/>
            <rFont val="Calibri"/>
            <family val="2"/>
            <charset val="238"/>
          </rPr>
          <t>IV_F:EgyebAllamiUtem2</t>
        </r>
      </text>
    </comment>
    <comment ref="AN36" authorId="0" shapeId="0">
      <text>
        <r>
          <rPr>
            <sz val="11"/>
            <rFont val="Calibri"/>
            <family val="2"/>
            <charset val="238"/>
          </rPr>
          <t>IV_F:OnkormanyzatiUtem2</t>
        </r>
      </text>
    </comment>
    <comment ref="AO36" authorId="0" shapeId="0">
      <text>
        <r>
          <rPr>
            <sz val="11"/>
            <rFont val="Calibri"/>
            <family val="2"/>
            <charset val="238"/>
          </rPr>
          <t>IV_F:EUUtem2</t>
        </r>
      </text>
    </comment>
    <comment ref="AP36" authorId="0" shapeId="0">
      <text>
        <r>
          <rPr>
            <sz val="11"/>
            <rFont val="Calibri"/>
            <family val="2"/>
            <charset val="238"/>
          </rPr>
          <t>IV_F:EgyebUtem2</t>
        </r>
      </text>
    </comment>
    <comment ref="AQ36" authorId="0" shapeId="0">
      <text>
        <r>
          <rPr>
            <sz val="11"/>
            <rFont val="Calibri"/>
            <family val="2"/>
            <charset val="238"/>
          </rPr>
          <t>IV_F:HitelKotvenyUtem2</t>
        </r>
      </text>
    </comment>
    <comment ref="AR36" authorId="0" shapeId="0">
      <text>
        <r>
          <rPr>
            <sz val="11"/>
            <rFont val="Calibri"/>
            <family val="2"/>
            <charset val="238"/>
          </rPr>
          <t>IV_F:OsszesenUtem2</t>
        </r>
      </text>
    </comment>
    <comment ref="AS36" authorId="0" shapeId="0">
      <text>
        <r>
          <rPr>
            <sz val="11"/>
            <rFont val="Calibri"/>
            <family val="2"/>
            <charset val="238"/>
          </rPr>
          <t>IV_F:ForrashianyUtem2</t>
        </r>
      </text>
    </comment>
    <comment ref="AV36" authorId="0" shapeId="0">
      <text>
        <r>
          <rPr>
            <sz val="11"/>
            <rFont val="Calibri"/>
            <family val="2"/>
            <charset val="238"/>
          </rPr>
          <t>IV_F:Indokolas</t>
        </r>
      </text>
    </comment>
    <comment ref="AW36" authorId="0" shapeId="0">
      <text>
        <r>
          <rPr>
            <sz val="11"/>
            <rFont val="Calibri"/>
            <family val="2"/>
            <charset val="238"/>
          </rPr>
          <t>IV_F:Megjegyzes</t>
        </r>
      </text>
    </comment>
    <comment ref="AZ36" authorId="0" shapeId="0">
      <text>
        <r>
          <rPr>
            <sz val="11"/>
            <rFont val="Calibri"/>
            <family val="2"/>
            <charset val="238"/>
          </rPr>
          <t>IV_F:ISA</t>
        </r>
      </text>
    </comment>
    <comment ref="B37" authorId="0" shapeId="0">
      <text>
        <r>
          <rPr>
            <sz val="11"/>
            <rFont val="Calibri"/>
            <family val="2"/>
            <charset val="238"/>
          </rPr>
          <t>IV_F:FontossagiSorrent</t>
        </r>
      </text>
    </comment>
    <comment ref="C37" authorId="0" shapeId="0">
      <text>
        <r>
          <rPr>
            <sz val="11"/>
            <rFont val="Calibri"/>
            <family val="2"/>
            <charset val="238"/>
          </rPr>
          <t>IV_F:FeladatKategoria</t>
        </r>
      </text>
    </comment>
    <comment ref="D37" authorId="0" shapeId="0">
      <text>
        <r>
          <rPr>
            <sz val="11"/>
            <rFont val="Calibri"/>
            <family val="2"/>
            <charset val="238"/>
          </rPr>
          <t>IV_F:FeladatMegnevezes</t>
        </r>
      </text>
    </comment>
    <comment ref="E37" authorId="0" shapeId="0">
      <text>
        <r>
          <rPr>
            <sz val="11"/>
            <rFont val="Calibri"/>
            <family val="2"/>
            <charset val="238"/>
          </rPr>
          <t>IV_F:ElviEngedelySzam</t>
        </r>
      </text>
    </comment>
    <comment ref="F37" authorId="0" shapeId="0">
      <text>
        <r>
          <rPr>
            <sz val="11"/>
            <rFont val="Calibri"/>
            <family val="2"/>
            <charset val="238"/>
          </rPr>
          <t>IV_F:VKR_Kod</t>
        </r>
      </text>
    </comment>
    <comment ref="G37" authorId="0" shapeId="0">
      <text>
        <r>
          <rPr>
            <sz val="11"/>
            <rFont val="Calibri"/>
            <family val="2"/>
            <charset val="238"/>
          </rPr>
          <t>IV_F:VKR_Nev</t>
        </r>
      </text>
    </comment>
    <comment ref="H37" authorId="0" shapeId="0">
      <text>
        <r>
          <rPr>
            <sz val="11"/>
            <rFont val="Calibri"/>
            <family val="2"/>
            <charset val="238"/>
          </rPr>
          <t>IV_F:FeladatSorszam</t>
        </r>
      </text>
    </comment>
    <comment ref="I37" authorId="0" shapeId="0">
      <text>
        <r>
          <rPr>
            <sz val="11"/>
            <rFont val="Calibri"/>
            <family val="2"/>
            <charset val="238"/>
          </rPr>
          <t>IV_F:FeladatAzonosito</t>
        </r>
      </text>
    </comment>
    <comment ref="J37" authorId="0" shapeId="0">
      <text>
        <r>
          <rPr>
            <sz val="11"/>
            <rFont val="Calibri"/>
            <family val="2"/>
            <charset val="238"/>
          </rPr>
          <t>IV_F:EllatasiTerulet</t>
        </r>
      </text>
    </comment>
    <comment ref="K37" authorId="0" shapeId="0">
      <text>
        <r>
          <rPr>
            <sz val="11"/>
            <rFont val="Calibri"/>
            <family val="2"/>
            <charset val="238"/>
          </rPr>
          <t>IV_F:EllatasertFelelos</t>
        </r>
      </text>
    </comment>
    <comment ref="L37" authorId="0" shapeId="0">
      <text>
        <r>
          <rPr>
            <sz val="11"/>
            <rFont val="Calibri"/>
            <family val="2"/>
            <charset val="238"/>
          </rPr>
          <t>IV_F:TervezettNettoKoltseg</t>
        </r>
      </text>
    </comment>
    <comment ref="M37" authorId="0" shapeId="0">
      <text>
        <r>
          <rPr>
            <sz val="11"/>
            <rFont val="Calibri"/>
            <family val="2"/>
            <charset val="238"/>
          </rPr>
          <t>IV_F:IdotartamKezdes</t>
        </r>
      </text>
    </comment>
    <comment ref="N37" authorId="0" shapeId="0">
      <text>
        <r>
          <rPr>
            <sz val="11"/>
            <rFont val="Calibri"/>
            <family val="2"/>
            <charset val="238"/>
          </rPr>
          <t>IV_F:IdotartamBefejezes</t>
        </r>
      </text>
    </comment>
    <comment ref="O37" authorId="0" shapeId="0">
      <text>
        <r>
          <rPr>
            <sz val="11"/>
            <rFont val="Calibri"/>
            <family val="2"/>
            <charset val="238"/>
          </rPr>
          <t>IV_F:NettoKoltsegUtem1</t>
        </r>
      </text>
    </comment>
    <comment ref="P37" authorId="0" shapeId="0">
      <text>
        <r>
          <rPr>
            <sz val="11"/>
            <rFont val="Calibri"/>
            <family val="2"/>
            <charset val="238"/>
          </rPr>
          <t>IV_F:NettoKoltsegUtem2</t>
        </r>
      </text>
    </comment>
    <comment ref="Q37" authorId="0" shapeId="0">
      <text>
        <r>
          <rPr>
            <sz val="11"/>
            <rFont val="Calibri"/>
            <family val="2"/>
            <charset val="238"/>
          </rPr>
          <t>IV_F:EM_Melleklet2_KTG</t>
        </r>
      </text>
    </comment>
    <comment ref="S37" authorId="0" shapeId="0">
      <text>
        <r>
          <rPr>
            <sz val="11"/>
            <rFont val="Calibri"/>
            <family val="2"/>
            <charset val="238"/>
          </rPr>
          <t>IV_F:HDUtem1</t>
        </r>
      </text>
    </comment>
    <comment ref="T37" authorId="0" shapeId="0">
      <text>
        <r>
          <rPr>
            <sz val="11"/>
            <rFont val="Calibri"/>
            <family val="2"/>
            <charset val="238"/>
          </rPr>
          <t>IV_F:ECSUtem1</t>
        </r>
      </text>
    </comment>
    <comment ref="U37" authorId="0" shapeId="0">
      <text>
        <r>
          <rPr>
            <sz val="11"/>
            <rFont val="Calibri"/>
            <family val="2"/>
            <charset val="238"/>
          </rPr>
          <t>IV_F:KFHUtem1</t>
        </r>
      </text>
    </comment>
    <comment ref="V37" authorId="0" shapeId="0">
      <text>
        <r>
          <rPr>
            <sz val="11"/>
            <rFont val="Calibri"/>
            <family val="2"/>
            <charset val="238"/>
          </rPr>
          <t>IV_F:Egyeb_SajatUtem1</t>
        </r>
      </text>
    </comment>
    <comment ref="W37" authorId="0" shapeId="0">
      <text>
        <r>
          <rPr>
            <sz val="11"/>
            <rFont val="Calibri"/>
            <family val="2"/>
            <charset val="238"/>
          </rPr>
          <t>IV_F:DijUtem1</t>
        </r>
      </text>
    </comment>
    <comment ref="X37" authorId="0" shapeId="0">
      <text>
        <r>
          <rPr>
            <sz val="11"/>
            <rFont val="Calibri"/>
            <family val="2"/>
            <charset val="238"/>
          </rPr>
          <t>IV_F:EM_Melleklet1_Utem1</t>
        </r>
      </text>
    </comment>
    <comment ref="Y37" authorId="0" shapeId="0">
      <text>
        <r>
          <rPr>
            <sz val="11"/>
            <rFont val="Calibri"/>
            <family val="2"/>
            <charset val="238"/>
          </rPr>
          <t>IV_F:EgyebAllamiUtem1</t>
        </r>
      </text>
    </comment>
    <comment ref="Z37" authorId="0" shapeId="0">
      <text>
        <r>
          <rPr>
            <sz val="11"/>
            <rFont val="Calibri"/>
            <family val="2"/>
            <charset val="238"/>
          </rPr>
          <t>IV_F:OnkormanyzatiUtem1</t>
        </r>
      </text>
    </comment>
    <comment ref="AA37" authorId="0" shapeId="0">
      <text>
        <r>
          <rPr>
            <sz val="11"/>
            <rFont val="Calibri"/>
            <family val="2"/>
            <charset val="238"/>
          </rPr>
          <t>IV_F:EUUtem1</t>
        </r>
      </text>
    </comment>
    <comment ref="AB37" authorId="0" shapeId="0">
      <text>
        <r>
          <rPr>
            <sz val="11"/>
            <rFont val="Calibri"/>
            <family val="2"/>
            <charset val="238"/>
          </rPr>
          <t>IV_F:EgyebUtem1</t>
        </r>
      </text>
    </comment>
    <comment ref="AC37" authorId="0" shapeId="0">
      <text>
        <r>
          <rPr>
            <sz val="11"/>
            <rFont val="Calibri"/>
            <family val="2"/>
            <charset val="238"/>
          </rPr>
          <t>IV_F:HitelKotvenyUtem1</t>
        </r>
      </text>
    </comment>
    <comment ref="AD37" authorId="0" shapeId="0">
      <text>
        <r>
          <rPr>
            <sz val="11"/>
            <rFont val="Calibri"/>
            <family val="2"/>
            <charset val="238"/>
          </rPr>
          <t>IV_F:OsszesenUtem1</t>
        </r>
      </text>
    </comment>
    <comment ref="AG37" authorId="0" shapeId="0">
      <text>
        <r>
          <rPr>
            <sz val="11"/>
            <rFont val="Calibri"/>
            <family val="2"/>
            <charset val="238"/>
          </rPr>
          <t>IV_F:HDUtem2</t>
        </r>
      </text>
    </comment>
    <comment ref="AH37" authorId="0" shapeId="0">
      <text>
        <r>
          <rPr>
            <sz val="11"/>
            <rFont val="Calibri"/>
            <family val="2"/>
            <charset val="238"/>
          </rPr>
          <t>IV_F:ECSUtem2</t>
        </r>
      </text>
    </comment>
    <comment ref="AI37" authorId="0" shapeId="0">
      <text>
        <r>
          <rPr>
            <sz val="11"/>
            <rFont val="Calibri"/>
            <family val="2"/>
            <charset val="238"/>
          </rPr>
          <t>IV_F:KFHUtem2</t>
        </r>
      </text>
    </comment>
    <comment ref="AJ37" authorId="0" shapeId="0">
      <text>
        <r>
          <rPr>
            <sz val="11"/>
            <rFont val="Calibri"/>
            <family val="2"/>
            <charset val="238"/>
          </rPr>
          <t>IV_F:Egyeb_SajatUtem2</t>
        </r>
      </text>
    </comment>
    <comment ref="AK37" authorId="0" shapeId="0">
      <text>
        <r>
          <rPr>
            <sz val="11"/>
            <rFont val="Calibri"/>
            <family val="2"/>
            <charset val="238"/>
          </rPr>
          <t>IV_F:DijUtem2</t>
        </r>
      </text>
    </comment>
    <comment ref="AL37" authorId="0" shapeId="0">
      <text>
        <r>
          <rPr>
            <sz val="11"/>
            <rFont val="Calibri"/>
            <family val="2"/>
            <charset val="238"/>
          </rPr>
          <t>IV_F:EM_Melleklet1_Utem2</t>
        </r>
      </text>
    </comment>
    <comment ref="AM37" authorId="0" shapeId="0">
      <text>
        <r>
          <rPr>
            <sz val="11"/>
            <rFont val="Calibri"/>
            <family val="2"/>
            <charset val="238"/>
          </rPr>
          <t>IV_F:EgyebAllamiUtem2</t>
        </r>
      </text>
    </comment>
    <comment ref="AN37" authorId="0" shapeId="0">
      <text>
        <r>
          <rPr>
            <sz val="11"/>
            <rFont val="Calibri"/>
            <family val="2"/>
            <charset val="238"/>
          </rPr>
          <t>IV_F:OnkormanyzatiUtem2</t>
        </r>
      </text>
    </comment>
    <comment ref="AO37" authorId="0" shapeId="0">
      <text>
        <r>
          <rPr>
            <sz val="11"/>
            <rFont val="Calibri"/>
            <family val="2"/>
            <charset val="238"/>
          </rPr>
          <t>IV_F:EUUtem2</t>
        </r>
      </text>
    </comment>
    <comment ref="AP37" authorId="0" shapeId="0">
      <text>
        <r>
          <rPr>
            <sz val="11"/>
            <rFont val="Calibri"/>
            <family val="2"/>
            <charset val="238"/>
          </rPr>
          <t>IV_F:EgyebUtem2</t>
        </r>
      </text>
    </comment>
    <comment ref="AQ37" authorId="0" shapeId="0">
      <text>
        <r>
          <rPr>
            <sz val="11"/>
            <rFont val="Calibri"/>
            <family val="2"/>
            <charset val="238"/>
          </rPr>
          <t>IV_F:HitelKotvenyUtem2</t>
        </r>
      </text>
    </comment>
    <comment ref="AR37" authorId="0" shapeId="0">
      <text>
        <r>
          <rPr>
            <sz val="11"/>
            <rFont val="Calibri"/>
            <family val="2"/>
            <charset val="238"/>
          </rPr>
          <t>IV_F:OsszesenUtem2</t>
        </r>
      </text>
    </comment>
    <comment ref="AS37" authorId="0" shapeId="0">
      <text>
        <r>
          <rPr>
            <sz val="11"/>
            <rFont val="Calibri"/>
            <family val="2"/>
            <charset val="238"/>
          </rPr>
          <t>IV_F:ForrashianyUtem2</t>
        </r>
      </text>
    </comment>
    <comment ref="AV37" authorId="0" shapeId="0">
      <text>
        <r>
          <rPr>
            <sz val="11"/>
            <rFont val="Calibri"/>
            <family val="2"/>
            <charset val="238"/>
          </rPr>
          <t>IV_F:Indokolas</t>
        </r>
      </text>
    </comment>
    <comment ref="AW37" authorId="0" shapeId="0">
      <text>
        <r>
          <rPr>
            <sz val="11"/>
            <rFont val="Calibri"/>
            <family val="2"/>
            <charset val="238"/>
          </rPr>
          <t>IV_F:Megjegyzes</t>
        </r>
      </text>
    </comment>
    <comment ref="AZ37" authorId="0" shapeId="0">
      <text>
        <r>
          <rPr>
            <sz val="11"/>
            <rFont val="Calibri"/>
            <family val="2"/>
            <charset val="238"/>
          </rPr>
          <t>IV_F:ISA</t>
        </r>
      </text>
    </comment>
    <comment ref="B38" authorId="0" shapeId="0">
      <text>
        <r>
          <rPr>
            <sz val="11"/>
            <rFont val="Calibri"/>
            <family val="2"/>
            <charset val="238"/>
          </rPr>
          <t>IV_F:FontossagiSorrent</t>
        </r>
      </text>
    </comment>
    <comment ref="C38" authorId="0" shapeId="0">
      <text>
        <r>
          <rPr>
            <sz val="11"/>
            <rFont val="Calibri"/>
            <family val="2"/>
            <charset val="238"/>
          </rPr>
          <t>IV_F:FeladatKategoria</t>
        </r>
      </text>
    </comment>
    <comment ref="D38" authorId="0" shapeId="0">
      <text>
        <r>
          <rPr>
            <sz val="11"/>
            <rFont val="Calibri"/>
            <family val="2"/>
            <charset val="238"/>
          </rPr>
          <t>IV_F:FeladatMegnevezes</t>
        </r>
      </text>
    </comment>
    <comment ref="E38" authorId="0" shapeId="0">
      <text>
        <r>
          <rPr>
            <sz val="11"/>
            <rFont val="Calibri"/>
            <family val="2"/>
            <charset val="238"/>
          </rPr>
          <t>IV_F:ElviEngedelySzam</t>
        </r>
      </text>
    </comment>
    <comment ref="F38" authorId="0" shapeId="0">
      <text>
        <r>
          <rPr>
            <sz val="11"/>
            <rFont val="Calibri"/>
            <family val="2"/>
            <charset val="238"/>
          </rPr>
          <t>IV_F:VKR_Kod</t>
        </r>
      </text>
    </comment>
    <comment ref="G38" authorId="0" shapeId="0">
      <text>
        <r>
          <rPr>
            <sz val="11"/>
            <rFont val="Calibri"/>
            <family val="2"/>
            <charset val="238"/>
          </rPr>
          <t>IV_F:VKR_Nev</t>
        </r>
      </text>
    </comment>
    <comment ref="H38" authorId="0" shapeId="0">
      <text>
        <r>
          <rPr>
            <sz val="11"/>
            <rFont val="Calibri"/>
            <family val="2"/>
            <charset val="238"/>
          </rPr>
          <t>IV_F:FeladatSorszam</t>
        </r>
      </text>
    </comment>
    <comment ref="I38" authorId="0" shapeId="0">
      <text>
        <r>
          <rPr>
            <sz val="11"/>
            <rFont val="Calibri"/>
            <family val="2"/>
            <charset val="238"/>
          </rPr>
          <t>IV_F:FeladatAzonosito</t>
        </r>
      </text>
    </comment>
    <comment ref="J38" authorId="0" shapeId="0">
      <text>
        <r>
          <rPr>
            <sz val="11"/>
            <rFont val="Calibri"/>
            <family val="2"/>
            <charset val="238"/>
          </rPr>
          <t>IV_F:EllatasiTerulet</t>
        </r>
      </text>
    </comment>
    <comment ref="K38" authorId="0" shapeId="0">
      <text>
        <r>
          <rPr>
            <sz val="11"/>
            <rFont val="Calibri"/>
            <family val="2"/>
            <charset val="238"/>
          </rPr>
          <t>IV_F:EllatasertFelelos</t>
        </r>
      </text>
    </comment>
    <comment ref="L38" authorId="0" shapeId="0">
      <text>
        <r>
          <rPr>
            <sz val="11"/>
            <rFont val="Calibri"/>
            <family val="2"/>
            <charset val="238"/>
          </rPr>
          <t>IV_F:TervezettNettoKoltseg</t>
        </r>
      </text>
    </comment>
    <comment ref="M38" authorId="0" shapeId="0">
      <text>
        <r>
          <rPr>
            <sz val="11"/>
            <rFont val="Calibri"/>
            <family val="2"/>
            <charset val="238"/>
          </rPr>
          <t>IV_F:IdotartamKezdes</t>
        </r>
      </text>
    </comment>
    <comment ref="N38" authorId="0" shapeId="0">
      <text>
        <r>
          <rPr>
            <sz val="11"/>
            <rFont val="Calibri"/>
            <family val="2"/>
            <charset val="238"/>
          </rPr>
          <t>IV_F:IdotartamBefejezes</t>
        </r>
      </text>
    </comment>
    <comment ref="O38" authorId="0" shapeId="0">
      <text>
        <r>
          <rPr>
            <sz val="11"/>
            <rFont val="Calibri"/>
            <family val="2"/>
            <charset val="238"/>
          </rPr>
          <t>IV_F:NettoKoltsegUtem1</t>
        </r>
      </text>
    </comment>
    <comment ref="P38" authorId="0" shapeId="0">
      <text>
        <r>
          <rPr>
            <sz val="11"/>
            <rFont val="Calibri"/>
            <family val="2"/>
            <charset val="238"/>
          </rPr>
          <t>IV_F:NettoKoltsegUtem2</t>
        </r>
      </text>
    </comment>
    <comment ref="Q38" authorId="0" shapeId="0">
      <text>
        <r>
          <rPr>
            <sz val="11"/>
            <rFont val="Calibri"/>
            <family val="2"/>
            <charset val="238"/>
          </rPr>
          <t>IV_F:EM_Melleklet2_KTG</t>
        </r>
      </text>
    </comment>
    <comment ref="S38" authorId="0" shapeId="0">
      <text>
        <r>
          <rPr>
            <sz val="11"/>
            <rFont val="Calibri"/>
            <family val="2"/>
            <charset val="238"/>
          </rPr>
          <t>IV_F:HDUtem1</t>
        </r>
      </text>
    </comment>
    <comment ref="T38" authorId="0" shapeId="0">
      <text>
        <r>
          <rPr>
            <sz val="11"/>
            <rFont val="Calibri"/>
            <family val="2"/>
            <charset val="238"/>
          </rPr>
          <t>IV_F:ECSUtem1</t>
        </r>
      </text>
    </comment>
    <comment ref="U38" authorId="0" shapeId="0">
      <text>
        <r>
          <rPr>
            <sz val="11"/>
            <rFont val="Calibri"/>
            <family val="2"/>
            <charset val="238"/>
          </rPr>
          <t>IV_F:KFHUtem1</t>
        </r>
      </text>
    </comment>
    <comment ref="V38" authorId="0" shapeId="0">
      <text>
        <r>
          <rPr>
            <sz val="11"/>
            <rFont val="Calibri"/>
            <family val="2"/>
            <charset val="238"/>
          </rPr>
          <t>IV_F:Egyeb_SajatUtem1</t>
        </r>
      </text>
    </comment>
    <comment ref="W38" authorId="0" shapeId="0">
      <text>
        <r>
          <rPr>
            <sz val="11"/>
            <rFont val="Calibri"/>
            <family val="2"/>
            <charset val="238"/>
          </rPr>
          <t>IV_F:DijUtem1</t>
        </r>
      </text>
    </comment>
    <comment ref="X38" authorId="0" shapeId="0">
      <text>
        <r>
          <rPr>
            <sz val="11"/>
            <rFont val="Calibri"/>
            <family val="2"/>
            <charset val="238"/>
          </rPr>
          <t>IV_F:EM_Melleklet1_Utem1</t>
        </r>
      </text>
    </comment>
    <comment ref="Y38" authorId="0" shapeId="0">
      <text>
        <r>
          <rPr>
            <sz val="11"/>
            <rFont val="Calibri"/>
            <family val="2"/>
            <charset val="238"/>
          </rPr>
          <t>IV_F:EgyebAllamiUtem1</t>
        </r>
      </text>
    </comment>
    <comment ref="Z38" authorId="0" shapeId="0">
      <text>
        <r>
          <rPr>
            <sz val="11"/>
            <rFont val="Calibri"/>
            <family val="2"/>
            <charset val="238"/>
          </rPr>
          <t>IV_F:OnkormanyzatiUtem1</t>
        </r>
      </text>
    </comment>
    <comment ref="AA38" authorId="0" shapeId="0">
      <text>
        <r>
          <rPr>
            <sz val="11"/>
            <rFont val="Calibri"/>
            <family val="2"/>
            <charset val="238"/>
          </rPr>
          <t>IV_F:EUUtem1</t>
        </r>
      </text>
    </comment>
    <comment ref="AB38" authorId="0" shapeId="0">
      <text>
        <r>
          <rPr>
            <sz val="11"/>
            <rFont val="Calibri"/>
            <family val="2"/>
            <charset val="238"/>
          </rPr>
          <t>IV_F:EgyebUtem1</t>
        </r>
      </text>
    </comment>
    <comment ref="AC38" authorId="0" shapeId="0">
      <text>
        <r>
          <rPr>
            <sz val="11"/>
            <rFont val="Calibri"/>
            <family val="2"/>
            <charset val="238"/>
          </rPr>
          <t>IV_F:HitelKotvenyUtem1</t>
        </r>
      </text>
    </comment>
    <comment ref="AD38" authorId="0" shapeId="0">
      <text>
        <r>
          <rPr>
            <sz val="11"/>
            <rFont val="Calibri"/>
            <family val="2"/>
            <charset val="238"/>
          </rPr>
          <t>IV_F:OsszesenUtem1</t>
        </r>
      </text>
    </comment>
    <comment ref="AG38" authorId="0" shapeId="0">
      <text>
        <r>
          <rPr>
            <sz val="11"/>
            <rFont val="Calibri"/>
            <family val="2"/>
            <charset val="238"/>
          </rPr>
          <t>IV_F:HDUtem2</t>
        </r>
      </text>
    </comment>
    <comment ref="AH38" authorId="0" shapeId="0">
      <text>
        <r>
          <rPr>
            <sz val="11"/>
            <rFont val="Calibri"/>
            <family val="2"/>
            <charset val="238"/>
          </rPr>
          <t>IV_F:ECSUtem2</t>
        </r>
      </text>
    </comment>
    <comment ref="AI38" authorId="0" shapeId="0">
      <text>
        <r>
          <rPr>
            <sz val="11"/>
            <rFont val="Calibri"/>
            <family val="2"/>
            <charset val="238"/>
          </rPr>
          <t>IV_F:KFHUtem2</t>
        </r>
      </text>
    </comment>
    <comment ref="AJ38" authorId="0" shapeId="0">
      <text>
        <r>
          <rPr>
            <sz val="11"/>
            <rFont val="Calibri"/>
            <family val="2"/>
            <charset val="238"/>
          </rPr>
          <t>IV_F:Egyeb_SajatUtem2</t>
        </r>
      </text>
    </comment>
    <comment ref="AK38" authorId="0" shapeId="0">
      <text>
        <r>
          <rPr>
            <sz val="11"/>
            <rFont val="Calibri"/>
            <family val="2"/>
            <charset val="238"/>
          </rPr>
          <t>IV_F:DijUtem2</t>
        </r>
      </text>
    </comment>
    <comment ref="AL38" authorId="0" shapeId="0">
      <text>
        <r>
          <rPr>
            <sz val="11"/>
            <rFont val="Calibri"/>
            <family val="2"/>
            <charset val="238"/>
          </rPr>
          <t>IV_F:EM_Melleklet1_Utem2</t>
        </r>
      </text>
    </comment>
    <comment ref="AM38" authorId="0" shapeId="0">
      <text>
        <r>
          <rPr>
            <sz val="11"/>
            <rFont val="Calibri"/>
            <family val="2"/>
            <charset val="238"/>
          </rPr>
          <t>IV_F:EgyebAllamiUtem2</t>
        </r>
      </text>
    </comment>
    <comment ref="AN38" authorId="0" shapeId="0">
      <text>
        <r>
          <rPr>
            <sz val="11"/>
            <rFont val="Calibri"/>
            <family val="2"/>
            <charset val="238"/>
          </rPr>
          <t>IV_F:OnkormanyzatiUtem2</t>
        </r>
      </text>
    </comment>
    <comment ref="AO38" authorId="0" shapeId="0">
      <text>
        <r>
          <rPr>
            <sz val="11"/>
            <rFont val="Calibri"/>
            <family val="2"/>
            <charset val="238"/>
          </rPr>
          <t>IV_F:EUUtem2</t>
        </r>
      </text>
    </comment>
    <comment ref="AP38" authorId="0" shapeId="0">
      <text>
        <r>
          <rPr>
            <sz val="11"/>
            <rFont val="Calibri"/>
            <family val="2"/>
            <charset val="238"/>
          </rPr>
          <t>IV_F:EgyebUtem2</t>
        </r>
      </text>
    </comment>
    <comment ref="AQ38" authorId="0" shapeId="0">
      <text>
        <r>
          <rPr>
            <sz val="11"/>
            <rFont val="Calibri"/>
            <family val="2"/>
            <charset val="238"/>
          </rPr>
          <t>IV_F:HitelKotvenyUtem2</t>
        </r>
      </text>
    </comment>
    <comment ref="AR38" authorId="0" shapeId="0">
      <text>
        <r>
          <rPr>
            <sz val="11"/>
            <rFont val="Calibri"/>
            <family val="2"/>
            <charset val="238"/>
          </rPr>
          <t>IV_F:OsszesenUtem2</t>
        </r>
      </text>
    </comment>
    <comment ref="AS38" authorId="0" shapeId="0">
      <text>
        <r>
          <rPr>
            <sz val="11"/>
            <rFont val="Calibri"/>
            <family val="2"/>
            <charset val="238"/>
          </rPr>
          <t>IV_F:ForrashianyUtem2</t>
        </r>
      </text>
    </comment>
    <comment ref="AV38" authorId="0" shapeId="0">
      <text>
        <r>
          <rPr>
            <sz val="11"/>
            <rFont val="Calibri"/>
            <family val="2"/>
            <charset val="238"/>
          </rPr>
          <t>IV_F:Indokolas</t>
        </r>
      </text>
    </comment>
    <comment ref="AW38" authorId="0" shapeId="0">
      <text>
        <r>
          <rPr>
            <sz val="11"/>
            <rFont val="Calibri"/>
            <family val="2"/>
            <charset val="238"/>
          </rPr>
          <t>IV_F:Megjegyzes</t>
        </r>
      </text>
    </comment>
    <comment ref="AZ38" authorId="0" shapeId="0">
      <text>
        <r>
          <rPr>
            <sz val="11"/>
            <rFont val="Calibri"/>
            <family val="2"/>
            <charset val="238"/>
          </rPr>
          <t>IV_F:ISA</t>
        </r>
      </text>
    </comment>
    <comment ref="B39" authorId="0" shapeId="0">
      <text>
        <r>
          <rPr>
            <sz val="11"/>
            <rFont val="Calibri"/>
            <family val="2"/>
            <charset val="238"/>
          </rPr>
          <t>IV_F:FontossagiSorrent</t>
        </r>
      </text>
    </comment>
    <comment ref="C39" authorId="0" shapeId="0">
      <text>
        <r>
          <rPr>
            <sz val="11"/>
            <rFont val="Calibri"/>
            <family val="2"/>
            <charset val="238"/>
          </rPr>
          <t>IV_F:FeladatKategoria</t>
        </r>
      </text>
    </comment>
    <comment ref="D39" authorId="0" shapeId="0">
      <text>
        <r>
          <rPr>
            <sz val="11"/>
            <rFont val="Calibri"/>
            <family val="2"/>
            <charset val="238"/>
          </rPr>
          <t>IV_F:FeladatMegnevezes</t>
        </r>
      </text>
    </comment>
    <comment ref="E39" authorId="0" shapeId="0">
      <text>
        <r>
          <rPr>
            <sz val="11"/>
            <rFont val="Calibri"/>
            <family val="2"/>
            <charset val="238"/>
          </rPr>
          <t>IV_F:ElviEngedelySzam</t>
        </r>
      </text>
    </comment>
    <comment ref="F39" authorId="0" shapeId="0">
      <text>
        <r>
          <rPr>
            <sz val="11"/>
            <rFont val="Calibri"/>
            <family val="2"/>
            <charset val="238"/>
          </rPr>
          <t>IV_F:VKR_Kod</t>
        </r>
      </text>
    </comment>
    <comment ref="G39" authorId="0" shapeId="0">
      <text>
        <r>
          <rPr>
            <sz val="11"/>
            <rFont val="Calibri"/>
            <family val="2"/>
            <charset val="238"/>
          </rPr>
          <t>IV_F:VKR_Nev</t>
        </r>
      </text>
    </comment>
    <comment ref="H39" authorId="0" shapeId="0">
      <text>
        <r>
          <rPr>
            <sz val="11"/>
            <rFont val="Calibri"/>
            <family val="2"/>
            <charset val="238"/>
          </rPr>
          <t>IV_F:FeladatSorszam</t>
        </r>
      </text>
    </comment>
    <comment ref="I39" authorId="0" shapeId="0">
      <text>
        <r>
          <rPr>
            <sz val="11"/>
            <rFont val="Calibri"/>
            <family val="2"/>
            <charset val="238"/>
          </rPr>
          <t>IV_F:FeladatAzonosito</t>
        </r>
      </text>
    </comment>
    <comment ref="J39" authorId="0" shapeId="0">
      <text>
        <r>
          <rPr>
            <sz val="11"/>
            <rFont val="Calibri"/>
            <family val="2"/>
            <charset val="238"/>
          </rPr>
          <t>IV_F:EllatasiTerulet</t>
        </r>
      </text>
    </comment>
    <comment ref="K39" authorId="0" shapeId="0">
      <text>
        <r>
          <rPr>
            <sz val="11"/>
            <rFont val="Calibri"/>
            <family val="2"/>
            <charset val="238"/>
          </rPr>
          <t>IV_F:EllatasertFelelos</t>
        </r>
      </text>
    </comment>
    <comment ref="L39" authorId="0" shapeId="0">
      <text>
        <r>
          <rPr>
            <sz val="11"/>
            <rFont val="Calibri"/>
            <family val="2"/>
            <charset val="238"/>
          </rPr>
          <t>IV_F:TervezettNettoKoltseg</t>
        </r>
      </text>
    </comment>
    <comment ref="M39" authorId="0" shapeId="0">
      <text>
        <r>
          <rPr>
            <sz val="11"/>
            <rFont val="Calibri"/>
            <family val="2"/>
            <charset val="238"/>
          </rPr>
          <t>IV_F:IdotartamKezdes</t>
        </r>
      </text>
    </comment>
    <comment ref="N39" authorId="0" shapeId="0">
      <text>
        <r>
          <rPr>
            <sz val="11"/>
            <rFont val="Calibri"/>
            <family val="2"/>
            <charset val="238"/>
          </rPr>
          <t>IV_F:IdotartamBefejezes</t>
        </r>
      </text>
    </comment>
    <comment ref="O39" authorId="0" shapeId="0">
      <text>
        <r>
          <rPr>
            <sz val="11"/>
            <rFont val="Calibri"/>
            <family val="2"/>
            <charset val="238"/>
          </rPr>
          <t>IV_F:NettoKoltsegUtem1</t>
        </r>
      </text>
    </comment>
    <comment ref="P39" authorId="0" shapeId="0">
      <text>
        <r>
          <rPr>
            <sz val="11"/>
            <rFont val="Calibri"/>
            <family val="2"/>
            <charset val="238"/>
          </rPr>
          <t>IV_F:NettoKoltsegUtem2</t>
        </r>
      </text>
    </comment>
    <comment ref="Q39" authorId="0" shapeId="0">
      <text>
        <r>
          <rPr>
            <sz val="11"/>
            <rFont val="Calibri"/>
            <family val="2"/>
            <charset val="238"/>
          </rPr>
          <t>IV_F:EM_Melleklet2_KTG</t>
        </r>
      </text>
    </comment>
    <comment ref="S39" authorId="0" shapeId="0">
      <text>
        <r>
          <rPr>
            <sz val="11"/>
            <rFont val="Calibri"/>
            <family val="2"/>
            <charset val="238"/>
          </rPr>
          <t>IV_F:HDUtem1</t>
        </r>
      </text>
    </comment>
    <comment ref="T39" authorId="0" shapeId="0">
      <text>
        <r>
          <rPr>
            <sz val="11"/>
            <rFont val="Calibri"/>
            <family val="2"/>
            <charset val="238"/>
          </rPr>
          <t>IV_F:ECSUtem1</t>
        </r>
      </text>
    </comment>
    <comment ref="U39" authorId="0" shapeId="0">
      <text>
        <r>
          <rPr>
            <sz val="11"/>
            <rFont val="Calibri"/>
            <family val="2"/>
            <charset val="238"/>
          </rPr>
          <t>IV_F:KFHUtem1</t>
        </r>
      </text>
    </comment>
    <comment ref="V39" authorId="0" shapeId="0">
      <text>
        <r>
          <rPr>
            <sz val="11"/>
            <rFont val="Calibri"/>
            <family val="2"/>
            <charset val="238"/>
          </rPr>
          <t>IV_F:Egyeb_SajatUtem1</t>
        </r>
      </text>
    </comment>
    <comment ref="W39" authorId="0" shapeId="0">
      <text>
        <r>
          <rPr>
            <sz val="11"/>
            <rFont val="Calibri"/>
            <family val="2"/>
            <charset val="238"/>
          </rPr>
          <t>IV_F:DijUtem1</t>
        </r>
      </text>
    </comment>
    <comment ref="X39" authorId="0" shapeId="0">
      <text>
        <r>
          <rPr>
            <sz val="11"/>
            <rFont val="Calibri"/>
            <family val="2"/>
            <charset val="238"/>
          </rPr>
          <t>IV_F:EM_Melleklet1_Utem1</t>
        </r>
      </text>
    </comment>
    <comment ref="Y39" authorId="0" shapeId="0">
      <text>
        <r>
          <rPr>
            <sz val="11"/>
            <rFont val="Calibri"/>
            <family val="2"/>
            <charset val="238"/>
          </rPr>
          <t>IV_F:EgyebAllamiUtem1</t>
        </r>
      </text>
    </comment>
    <comment ref="Z39" authorId="0" shapeId="0">
      <text>
        <r>
          <rPr>
            <sz val="11"/>
            <rFont val="Calibri"/>
            <family val="2"/>
            <charset val="238"/>
          </rPr>
          <t>IV_F:OnkormanyzatiUtem1</t>
        </r>
      </text>
    </comment>
    <comment ref="AA39" authorId="0" shapeId="0">
      <text>
        <r>
          <rPr>
            <sz val="11"/>
            <rFont val="Calibri"/>
            <family val="2"/>
            <charset val="238"/>
          </rPr>
          <t>IV_F:EUUtem1</t>
        </r>
      </text>
    </comment>
    <comment ref="AB39" authorId="0" shapeId="0">
      <text>
        <r>
          <rPr>
            <sz val="11"/>
            <rFont val="Calibri"/>
            <family val="2"/>
            <charset val="238"/>
          </rPr>
          <t>IV_F:EgyebUtem1</t>
        </r>
      </text>
    </comment>
    <comment ref="AC39" authorId="0" shapeId="0">
      <text>
        <r>
          <rPr>
            <sz val="11"/>
            <rFont val="Calibri"/>
            <family val="2"/>
            <charset val="238"/>
          </rPr>
          <t>IV_F:HitelKotvenyUtem1</t>
        </r>
      </text>
    </comment>
    <comment ref="AD39" authorId="0" shapeId="0">
      <text>
        <r>
          <rPr>
            <sz val="11"/>
            <rFont val="Calibri"/>
            <family val="2"/>
            <charset val="238"/>
          </rPr>
          <t>IV_F:OsszesenUtem1</t>
        </r>
      </text>
    </comment>
    <comment ref="AG39" authorId="0" shapeId="0">
      <text>
        <r>
          <rPr>
            <sz val="11"/>
            <rFont val="Calibri"/>
            <family val="2"/>
            <charset val="238"/>
          </rPr>
          <t>IV_F:HDUtem2</t>
        </r>
      </text>
    </comment>
    <comment ref="AH39" authorId="0" shapeId="0">
      <text>
        <r>
          <rPr>
            <sz val="11"/>
            <rFont val="Calibri"/>
            <family val="2"/>
            <charset val="238"/>
          </rPr>
          <t>IV_F:ECSUtem2</t>
        </r>
      </text>
    </comment>
    <comment ref="AI39" authorId="0" shapeId="0">
      <text>
        <r>
          <rPr>
            <sz val="11"/>
            <rFont val="Calibri"/>
            <family val="2"/>
            <charset val="238"/>
          </rPr>
          <t>IV_F:KFHUtem2</t>
        </r>
      </text>
    </comment>
    <comment ref="AJ39" authorId="0" shapeId="0">
      <text>
        <r>
          <rPr>
            <sz val="11"/>
            <rFont val="Calibri"/>
            <family val="2"/>
            <charset val="238"/>
          </rPr>
          <t>IV_F:Egyeb_SajatUtem2</t>
        </r>
      </text>
    </comment>
    <comment ref="AK39" authorId="0" shapeId="0">
      <text>
        <r>
          <rPr>
            <sz val="11"/>
            <rFont val="Calibri"/>
            <family val="2"/>
            <charset val="238"/>
          </rPr>
          <t>IV_F:DijUtem2</t>
        </r>
      </text>
    </comment>
    <comment ref="AL39" authorId="0" shapeId="0">
      <text>
        <r>
          <rPr>
            <sz val="11"/>
            <rFont val="Calibri"/>
            <family val="2"/>
            <charset val="238"/>
          </rPr>
          <t>IV_F:EM_Melleklet1_Utem2</t>
        </r>
      </text>
    </comment>
    <comment ref="AM39" authorId="0" shapeId="0">
      <text>
        <r>
          <rPr>
            <sz val="11"/>
            <rFont val="Calibri"/>
            <family val="2"/>
            <charset val="238"/>
          </rPr>
          <t>IV_F:EgyebAllamiUtem2</t>
        </r>
      </text>
    </comment>
    <comment ref="AN39" authorId="0" shapeId="0">
      <text>
        <r>
          <rPr>
            <sz val="11"/>
            <rFont val="Calibri"/>
            <family val="2"/>
            <charset val="238"/>
          </rPr>
          <t>IV_F:OnkormanyzatiUtem2</t>
        </r>
      </text>
    </comment>
    <comment ref="AO39" authorId="0" shapeId="0">
      <text>
        <r>
          <rPr>
            <sz val="11"/>
            <rFont val="Calibri"/>
            <family val="2"/>
            <charset val="238"/>
          </rPr>
          <t>IV_F:EUUtem2</t>
        </r>
      </text>
    </comment>
    <comment ref="AP39" authorId="0" shapeId="0">
      <text>
        <r>
          <rPr>
            <sz val="11"/>
            <rFont val="Calibri"/>
            <family val="2"/>
            <charset val="238"/>
          </rPr>
          <t>IV_F:EgyebUtem2</t>
        </r>
      </text>
    </comment>
    <comment ref="AQ39" authorId="0" shapeId="0">
      <text>
        <r>
          <rPr>
            <sz val="11"/>
            <rFont val="Calibri"/>
            <family val="2"/>
            <charset val="238"/>
          </rPr>
          <t>IV_F:HitelKotvenyUtem2</t>
        </r>
      </text>
    </comment>
    <comment ref="AR39" authorId="0" shapeId="0">
      <text>
        <r>
          <rPr>
            <sz val="11"/>
            <rFont val="Calibri"/>
            <family val="2"/>
            <charset val="238"/>
          </rPr>
          <t>IV_F:OsszesenUtem2</t>
        </r>
      </text>
    </comment>
    <comment ref="AS39" authorId="0" shapeId="0">
      <text>
        <r>
          <rPr>
            <sz val="11"/>
            <rFont val="Calibri"/>
            <family val="2"/>
            <charset val="238"/>
          </rPr>
          <t>IV_F:ForrashianyUtem2</t>
        </r>
      </text>
    </comment>
    <comment ref="AV39" authorId="0" shapeId="0">
      <text>
        <r>
          <rPr>
            <sz val="11"/>
            <rFont val="Calibri"/>
            <family val="2"/>
            <charset val="238"/>
          </rPr>
          <t>IV_F:Indokolas</t>
        </r>
      </text>
    </comment>
    <comment ref="AW39" authorId="0" shapeId="0">
      <text>
        <r>
          <rPr>
            <sz val="11"/>
            <rFont val="Calibri"/>
            <family val="2"/>
            <charset val="238"/>
          </rPr>
          <t>IV_F:Megjegyzes</t>
        </r>
      </text>
    </comment>
    <comment ref="AZ39" authorId="0" shapeId="0">
      <text>
        <r>
          <rPr>
            <sz val="11"/>
            <rFont val="Calibri"/>
            <family val="2"/>
            <charset val="238"/>
          </rPr>
          <t>IV_F:ISA</t>
        </r>
      </text>
    </comment>
    <comment ref="B40" authorId="0" shapeId="0">
      <text>
        <r>
          <rPr>
            <sz val="11"/>
            <rFont val="Calibri"/>
            <family val="2"/>
            <charset val="238"/>
          </rPr>
          <t>IV_F:FontossagiSorrent</t>
        </r>
      </text>
    </comment>
    <comment ref="C40" authorId="0" shapeId="0">
      <text>
        <r>
          <rPr>
            <sz val="11"/>
            <rFont val="Calibri"/>
            <family val="2"/>
            <charset val="238"/>
          </rPr>
          <t>IV_F:FeladatKategoria</t>
        </r>
      </text>
    </comment>
    <comment ref="D40" authorId="0" shapeId="0">
      <text>
        <r>
          <rPr>
            <sz val="11"/>
            <rFont val="Calibri"/>
            <family val="2"/>
            <charset val="238"/>
          </rPr>
          <t>IV_F:FeladatMegnevezes</t>
        </r>
      </text>
    </comment>
    <comment ref="E40" authorId="0" shapeId="0">
      <text>
        <r>
          <rPr>
            <sz val="11"/>
            <rFont val="Calibri"/>
            <family val="2"/>
            <charset val="238"/>
          </rPr>
          <t>IV_F:ElviEngedelySzam</t>
        </r>
      </text>
    </comment>
    <comment ref="F40" authorId="0" shapeId="0">
      <text>
        <r>
          <rPr>
            <sz val="11"/>
            <rFont val="Calibri"/>
            <family val="2"/>
            <charset val="238"/>
          </rPr>
          <t>IV_F:VKR_Kod</t>
        </r>
      </text>
    </comment>
    <comment ref="G40" authorId="0" shapeId="0">
      <text>
        <r>
          <rPr>
            <sz val="11"/>
            <rFont val="Calibri"/>
            <family val="2"/>
            <charset val="238"/>
          </rPr>
          <t>IV_F:VKR_Nev</t>
        </r>
      </text>
    </comment>
    <comment ref="H40" authorId="0" shapeId="0">
      <text>
        <r>
          <rPr>
            <sz val="11"/>
            <rFont val="Calibri"/>
            <family val="2"/>
            <charset val="238"/>
          </rPr>
          <t>IV_F:FeladatSorszam</t>
        </r>
      </text>
    </comment>
    <comment ref="I40" authorId="0" shapeId="0">
      <text>
        <r>
          <rPr>
            <sz val="11"/>
            <rFont val="Calibri"/>
            <family val="2"/>
            <charset val="238"/>
          </rPr>
          <t>IV_F:FeladatAzonosito</t>
        </r>
      </text>
    </comment>
    <comment ref="J40" authorId="0" shapeId="0">
      <text>
        <r>
          <rPr>
            <sz val="11"/>
            <rFont val="Calibri"/>
            <family val="2"/>
            <charset val="238"/>
          </rPr>
          <t>IV_F:EllatasiTerulet</t>
        </r>
      </text>
    </comment>
    <comment ref="K40" authorId="0" shapeId="0">
      <text>
        <r>
          <rPr>
            <sz val="11"/>
            <rFont val="Calibri"/>
            <family val="2"/>
            <charset val="238"/>
          </rPr>
          <t>IV_F:EllatasertFelelos</t>
        </r>
      </text>
    </comment>
    <comment ref="L40" authorId="0" shapeId="0">
      <text>
        <r>
          <rPr>
            <sz val="11"/>
            <rFont val="Calibri"/>
            <family val="2"/>
            <charset val="238"/>
          </rPr>
          <t>IV_F:TervezettNettoKoltseg</t>
        </r>
      </text>
    </comment>
    <comment ref="M40" authorId="0" shapeId="0">
      <text>
        <r>
          <rPr>
            <sz val="11"/>
            <rFont val="Calibri"/>
            <family val="2"/>
            <charset val="238"/>
          </rPr>
          <t>IV_F:IdotartamKezdes</t>
        </r>
      </text>
    </comment>
    <comment ref="N40" authorId="0" shapeId="0">
      <text>
        <r>
          <rPr>
            <sz val="11"/>
            <rFont val="Calibri"/>
            <family val="2"/>
            <charset val="238"/>
          </rPr>
          <t>IV_F:IdotartamBefejezes</t>
        </r>
      </text>
    </comment>
    <comment ref="O40" authorId="0" shapeId="0">
      <text>
        <r>
          <rPr>
            <sz val="11"/>
            <rFont val="Calibri"/>
            <family val="2"/>
            <charset val="238"/>
          </rPr>
          <t>IV_F:NettoKoltsegUtem1</t>
        </r>
      </text>
    </comment>
    <comment ref="P40" authorId="0" shapeId="0">
      <text>
        <r>
          <rPr>
            <sz val="11"/>
            <rFont val="Calibri"/>
            <family val="2"/>
            <charset val="238"/>
          </rPr>
          <t>IV_F:NettoKoltsegUtem2</t>
        </r>
      </text>
    </comment>
    <comment ref="Q40" authorId="0" shapeId="0">
      <text>
        <r>
          <rPr>
            <sz val="11"/>
            <rFont val="Calibri"/>
            <family val="2"/>
            <charset val="238"/>
          </rPr>
          <t>IV_F:EM_Melleklet2_KTG</t>
        </r>
      </text>
    </comment>
    <comment ref="S40" authorId="0" shapeId="0">
      <text>
        <r>
          <rPr>
            <sz val="11"/>
            <rFont val="Calibri"/>
            <family val="2"/>
            <charset val="238"/>
          </rPr>
          <t>IV_F:HDUtem1</t>
        </r>
      </text>
    </comment>
    <comment ref="T40" authorId="0" shapeId="0">
      <text>
        <r>
          <rPr>
            <sz val="11"/>
            <rFont val="Calibri"/>
            <family val="2"/>
            <charset val="238"/>
          </rPr>
          <t>IV_F:ECSUtem1</t>
        </r>
      </text>
    </comment>
    <comment ref="U40" authorId="0" shapeId="0">
      <text>
        <r>
          <rPr>
            <sz val="11"/>
            <rFont val="Calibri"/>
            <family val="2"/>
            <charset val="238"/>
          </rPr>
          <t>IV_F:KFHUtem1</t>
        </r>
      </text>
    </comment>
    <comment ref="V40" authorId="0" shapeId="0">
      <text>
        <r>
          <rPr>
            <sz val="11"/>
            <rFont val="Calibri"/>
            <family val="2"/>
            <charset val="238"/>
          </rPr>
          <t>IV_F:Egyeb_SajatUtem1</t>
        </r>
      </text>
    </comment>
    <comment ref="W40" authorId="0" shapeId="0">
      <text>
        <r>
          <rPr>
            <sz val="11"/>
            <rFont val="Calibri"/>
            <family val="2"/>
            <charset val="238"/>
          </rPr>
          <t>IV_F:DijUtem1</t>
        </r>
      </text>
    </comment>
    <comment ref="X40" authorId="0" shapeId="0">
      <text>
        <r>
          <rPr>
            <sz val="11"/>
            <rFont val="Calibri"/>
            <family val="2"/>
            <charset val="238"/>
          </rPr>
          <t>IV_F:EM_Melleklet1_Utem1</t>
        </r>
      </text>
    </comment>
    <comment ref="Y40" authorId="0" shapeId="0">
      <text>
        <r>
          <rPr>
            <sz val="11"/>
            <rFont val="Calibri"/>
            <family val="2"/>
            <charset val="238"/>
          </rPr>
          <t>IV_F:EgyebAllamiUtem1</t>
        </r>
      </text>
    </comment>
    <comment ref="Z40" authorId="0" shapeId="0">
      <text>
        <r>
          <rPr>
            <sz val="11"/>
            <rFont val="Calibri"/>
            <family val="2"/>
            <charset val="238"/>
          </rPr>
          <t>IV_F:OnkormanyzatiUtem1</t>
        </r>
      </text>
    </comment>
    <comment ref="AA40" authorId="0" shapeId="0">
      <text>
        <r>
          <rPr>
            <sz val="11"/>
            <rFont val="Calibri"/>
            <family val="2"/>
            <charset val="238"/>
          </rPr>
          <t>IV_F:EUUtem1</t>
        </r>
      </text>
    </comment>
    <comment ref="AB40" authorId="0" shapeId="0">
      <text>
        <r>
          <rPr>
            <sz val="11"/>
            <rFont val="Calibri"/>
            <family val="2"/>
            <charset val="238"/>
          </rPr>
          <t>IV_F:EgyebUtem1</t>
        </r>
      </text>
    </comment>
    <comment ref="AC40" authorId="0" shapeId="0">
      <text>
        <r>
          <rPr>
            <sz val="11"/>
            <rFont val="Calibri"/>
            <family val="2"/>
            <charset val="238"/>
          </rPr>
          <t>IV_F:HitelKotvenyUtem1</t>
        </r>
      </text>
    </comment>
    <comment ref="AD40" authorId="0" shapeId="0">
      <text>
        <r>
          <rPr>
            <sz val="11"/>
            <rFont val="Calibri"/>
            <family val="2"/>
            <charset val="238"/>
          </rPr>
          <t>IV_F:OsszesenUtem1</t>
        </r>
      </text>
    </comment>
    <comment ref="AG40" authorId="0" shapeId="0">
      <text>
        <r>
          <rPr>
            <sz val="11"/>
            <rFont val="Calibri"/>
            <family val="2"/>
            <charset val="238"/>
          </rPr>
          <t>IV_F:HDUtem2</t>
        </r>
      </text>
    </comment>
    <comment ref="AH40" authorId="0" shapeId="0">
      <text>
        <r>
          <rPr>
            <sz val="11"/>
            <rFont val="Calibri"/>
            <family val="2"/>
            <charset val="238"/>
          </rPr>
          <t>IV_F:ECSUtem2</t>
        </r>
      </text>
    </comment>
    <comment ref="AI40" authorId="0" shapeId="0">
      <text>
        <r>
          <rPr>
            <sz val="11"/>
            <rFont val="Calibri"/>
            <family val="2"/>
            <charset val="238"/>
          </rPr>
          <t>IV_F:KFHUtem2</t>
        </r>
      </text>
    </comment>
    <comment ref="AJ40" authorId="0" shapeId="0">
      <text>
        <r>
          <rPr>
            <sz val="11"/>
            <rFont val="Calibri"/>
            <family val="2"/>
            <charset val="238"/>
          </rPr>
          <t>IV_F:Egyeb_SajatUtem2</t>
        </r>
      </text>
    </comment>
    <comment ref="AK40" authorId="0" shapeId="0">
      <text>
        <r>
          <rPr>
            <sz val="11"/>
            <rFont val="Calibri"/>
            <family val="2"/>
            <charset val="238"/>
          </rPr>
          <t>IV_F:DijUtem2</t>
        </r>
      </text>
    </comment>
    <comment ref="AL40" authorId="0" shapeId="0">
      <text>
        <r>
          <rPr>
            <sz val="11"/>
            <rFont val="Calibri"/>
            <family val="2"/>
            <charset val="238"/>
          </rPr>
          <t>IV_F:EM_Melleklet1_Utem2</t>
        </r>
      </text>
    </comment>
    <comment ref="AM40" authorId="0" shapeId="0">
      <text>
        <r>
          <rPr>
            <sz val="11"/>
            <rFont val="Calibri"/>
            <family val="2"/>
            <charset val="238"/>
          </rPr>
          <t>IV_F:EgyebAllamiUtem2</t>
        </r>
      </text>
    </comment>
    <comment ref="AN40" authorId="0" shapeId="0">
      <text>
        <r>
          <rPr>
            <sz val="11"/>
            <rFont val="Calibri"/>
            <family val="2"/>
            <charset val="238"/>
          </rPr>
          <t>IV_F:OnkormanyzatiUtem2</t>
        </r>
      </text>
    </comment>
    <comment ref="AO40" authorId="0" shapeId="0">
      <text>
        <r>
          <rPr>
            <sz val="11"/>
            <rFont val="Calibri"/>
            <family val="2"/>
            <charset val="238"/>
          </rPr>
          <t>IV_F:EUUtem2</t>
        </r>
      </text>
    </comment>
    <comment ref="AP40" authorId="0" shapeId="0">
      <text>
        <r>
          <rPr>
            <sz val="11"/>
            <rFont val="Calibri"/>
            <family val="2"/>
            <charset val="238"/>
          </rPr>
          <t>IV_F:EgyebUtem2</t>
        </r>
      </text>
    </comment>
    <comment ref="AQ40" authorId="0" shapeId="0">
      <text>
        <r>
          <rPr>
            <sz val="11"/>
            <rFont val="Calibri"/>
            <family val="2"/>
            <charset val="238"/>
          </rPr>
          <t>IV_F:HitelKotvenyUtem2</t>
        </r>
      </text>
    </comment>
    <comment ref="AR40" authorId="0" shapeId="0">
      <text>
        <r>
          <rPr>
            <sz val="11"/>
            <rFont val="Calibri"/>
            <family val="2"/>
            <charset val="238"/>
          </rPr>
          <t>IV_F:OsszesenUtem2</t>
        </r>
      </text>
    </comment>
    <comment ref="AS40" authorId="0" shapeId="0">
      <text>
        <r>
          <rPr>
            <sz val="11"/>
            <rFont val="Calibri"/>
            <family val="2"/>
            <charset val="238"/>
          </rPr>
          <t>IV_F:ForrashianyUtem2</t>
        </r>
      </text>
    </comment>
    <comment ref="AV40" authorId="0" shapeId="0">
      <text>
        <r>
          <rPr>
            <sz val="11"/>
            <rFont val="Calibri"/>
            <family val="2"/>
            <charset val="238"/>
          </rPr>
          <t>IV_F:Indokolas</t>
        </r>
      </text>
    </comment>
    <comment ref="AW40" authorId="0" shapeId="0">
      <text>
        <r>
          <rPr>
            <sz val="11"/>
            <rFont val="Calibri"/>
            <family val="2"/>
            <charset val="238"/>
          </rPr>
          <t>IV_F:Megjegyzes</t>
        </r>
      </text>
    </comment>
    <comment ref="AZ40" authorId="0" shapeId="0">
      <text>
        <r>
          <rPr>
            <sz val="11"/>
            <rFont val="Calibri"/>
            <family val="2"/>
            <charset val="238"/>
          </rPr>
          <t>IV_F:ISA</t>
        </r>
      </text>
    </comment>
    <comment ref="B41" authorId="0" shapeId="0">
      <text>
        <r>
          <rPr>
            <sz val="11"/>
            <rFont val="Calibri"/>
            <family val="2"/>
            <charset val="238"/>
          </rPr>
          <t>IV_F:FontossagiSorrent</t>
        </r>
      </text>
    </comment>
    <comment ref="C41" authorId="0" shapeId="0">
      <text>
        <r>
          <rPr>
            <sz val="11"/>
            <rFont val="Calibri"/>
            <family val="2"/>
            <charset val="238"/>
          </rPr>
          <t>IV_F:FeladatKategoria</t>
        </r>
      </text>
    </comment>
    <comment ref="D41" authorId="0" shapeId="0">
      <text>
        <r>
          <rPr>
            <sz val="11"/>
            <rFont val="Calibri"/>
            <family val="2"/>
            <charset val="238"/>
          </rPr>
          <t>IV_F:FeladatMegnevezes</t>
        </r>
      </text>
    </comment>
    <comment ref="E41" authorId="0" shapeId="0">
      <text>
        <r>
          <rPr>
            <sz val="11"/>
            <rFont val="Calibri"/>
            <family val="2"/>
            <charset val="238"/>
          </rPr>
          <t>IV_F:ElviEngedelySzam</t>
        </r>
      </text>
    </comment>
    <comment ref="F41" authorId="0" shapeId="0">
      <text>
        <r>
          <rPr>
            <sz val="11"/>
            <rFont val="Calibri"/>
            <family val="2"/>
            <charset val="238"/>
          </rPr>
          <t>IV_F:VKR_Kod</t>
        </r>
      </text>
    </comment>
    <comment ref="G41" authorId="0" shapeId="0">
      <text>
        <r>
          <rPr>
            <sz val="11"/>
            <rFont val="Calibri"/>
            <family val="2"/>
            <charset val="238"/>
          </rPr>
          <t>IV_F:VKR_Nev</t>
        </r>
      </text>
    </comment>
    <comment ref="H41" authorId="0" shapeId="0">
      <text>
        <r>
          <rPr>
            <sz val="11"/>
            <rFont val="Calibri"/>
            <family val="2"/>
            <charset val="238"/>
          </rPr>
          <t>IV_F:FeladatSorszam</t>
        </r>
      </text>
    </comment>
    <comment ref="I41" authorId="0" shapeId="0">
      <text>
        <r>
          <rPr>
            <sz val="11"/>
            <rFont val="Calibri"/>
            <family val="2"/>
            <charset val="238"/>
          </rPr>
          <t>IV_F:FeladatAzonosito</t>
        </r>
      </text>
    </comment>
    <comment ref="J41" authorId="0" shapeId="0">
      <text>
        <r>
          <rPr>
            <sz val="11"/>
            <rFont val="Calibri"/>
            <family val="2"/>
            <charset val="238"/>
          </rPr>
          <t>IV_F:EllatasiTerulet</t>
        </r>
      </text>
    </comment>
    <comment ref="K41" authorId="0" shapeId="0">
      <text>
        <r>
          <rPr>
            <sz val="11"/>
            <rFont val="Calibri"/>
            <family val="2"/>
            <charset val="238"/>
          </rPr>
          <t>IV_F:EllatasertFelelos</t>
        </r>
      </text>
    </comment>
    <comment ref="L41" authorId="0" shapeId="0">
      <text>
        <r>
          <rPr>
            <sz val="11"/>
            <rFont val="Calibri"/>
            <family val="2"/>
            <charset val="238"/>
          </rPr>
          <t>IV_F:TervezettNettoKoltseg</t>
        </r>
      </text>
    </comment>
    <comment ref="M41" authorId="0" shapeId="0">
      <text>
        <r>
          <rPr>
            <sz val="11"/>
            <rFont val="Calibri"/>
            <family val="2"/>
            <charset val="238"/>
          </rPr>
          <t>IV_F:IdotartamKezdes</t>
        </r>
      </text>
    </comment>
    <comment ref="N41" authorId="0" shapeId="0">
      <text>
        <r>
          <rPr>
            <sz val="11"/>
            <rFont val="Calibri"/>
            <family val="2"/>
            <charset val="238"/>
          </rPr>
          <t>IV_F:IdotartamBefejezes</t>
        </r>
      </text>
    </comment>
    <comment ref="O41" authorId="0" shapeId="0">
      <text>
        <r>
          <rPr>
            <sz val="11"/>
            <rFont val="Calibri"/>
            <family val="2"/>
            <charset val="238"/>
          </rPr>
          <t>IV_F:NettoKoltsegUtem1</t>
        </r>
      </text>
    </comment>
    <comment ref="P41" authorId="0" shapeId="0">
      <text>
        <r>
          <rPr>
            <sz val="11"/>
            <rFont val="Calibri"/>
            <family val="2"/>
            <charset val="238"/>
          </rPr>
          <t>IV_F:NettoKoltsegUtem2</t>
        </r>
      </text>
    </comment>
    <comment ref="Q41" authorId="0" shapeId="0">
      <text>
        <r>
          <rPr>
            <sz val="11"/>
            <rFont val="Calibri"/>
            <family val="2"/>
            <charset val="238"/>
          </rPr>
          <t>IV_F:EM_Melleklet2_KTG</t>
        </r>
      </text>
    </comment>
    <comment ref="S41" authorId="0" shapeId="0">
      <text>
        <r>
          <rPr>
            <sz val="11"/>
            <rFont val="Calibri"/>
            <family val="2"/>
            <charset val="238"/>
          </rPr>
          <t>IV_F:HDUtem1</t>
        </r>
      </text>
    </comment>
    <comment ref="T41" authorId="0" shapeId="0">
      <text>
        <r>
          <rPr>
            <sz val="11"/>
            <rFont val="Calibri"/>
            <family val="2"/>
            <charset val="238"/>
          </rPr>
          <t>IV_F:ECSUtem1</t>
        </r>
      </text>
    </comment>
    <comment ref="U41" authorId="0" shapeId="0">
      <text>
        <r>
          <rPr>
            <sz val="11"/>
            <rFont val="Calibri"/>
            <family val="2"/>
            <charset val="238"/>
          </rPr>
          <t>IV_F:KFHUtem1</t>
        </r>
      </text>
    </comment>
    <comment ref="V41" authorId="0" shapeId="0">
      <text>
        <r>
          <rPr>
            <sz val="11"/>
            <rFont val="Calibri"/>
            <family val="2"/>
            <charset val="238"/>
          </rPr>
          <t>IV_F:Egyeb_SajatUtem1</t>
        </r>
      </text>
    </comment>
    <comment ref="W41" authorId="0" shapeId="0">
      <text>
        <r>
          <rPr>
            <sz val="11"/>
            <rFont val="Calibri"/>
            <family val="2"/>
            <charset val="238"/>
          </rPr>
          <t>IV_F:DijUtem1</t>
        </r>
      </text>
    </comment>
    <comment ref="X41" authorId="0" shapeId="0">
      <text>
        <r>
          <rPr>
            <sz val="11"/>
            <rFont val="Calibri"/>
            <family val="2"/>
            <charset val="238"/>
          </rPr>
          <t>IV_F:EM_Melleklet1_Utem1</t>
        </r>
      </text>
    </comment>
    <comment ref="Y41" authorId="0" shapeId="0">
      <text>
        <r>
          <rPr>
            <sz val="11"/>
            <rFont val="Calibri"/>
            <family val="2"/>
            <charset val="238"/>
          </rPr>
          <t>IV_F:EgyebAllamiUtem1</t>
        </r>
      </text>
    </comment>
    <comment ref="Z41" authorId="0" shapeId="0">
      <text>
        <r>
          <rPr>
            <sz val="11"/>
            <rFont val="Calibri"/>
            <family val="2"/>
            <charset val="238"/>
          </rPr>
          <t>IV_F:OnkormanyzatiUtem1</t>
        </r>
      </text>
    </comment>
    <comment ref="AA41" authorId="0" shapeId="0">
      <text>
        <r>
          <rPr>
            <sz val="11"/>
            <rFont val="Calibri"/>
            <family val="2"/>
            <charset val="238"/>
          </rPr>
          <t>IV_F:EUUtem1</t>
        </r>
      </text>
    </comment>
    <comment ref="AB41" authorId="0" shapeId="0">
      <text>
        <r>
          <rPr>
            <sz val="11"/>
            <rFont val="Calibri"/>
            <family val="2"/>
            <charset val="238"/>
          </rPr>
          <t>IV_F:EgyebUtem1</t>
        </r>
      </text>
    </comment>
    <comment ref="AC41" authorId="0" shapeId="0">
      <text>
        <r>
          <rPr>
            <sz val="11"/>
            <rFont val="Calibri"/>
            <family val="2"/>
            <charset val="238"/>
          </rPr>
          <t>IV_F:HitelKotvenyUtem1</t>
        </r>
      </text>
    </comment>
    <comment ref="AD41" authorId="0" shapeId="0">
      <text>
        <r>
          <rPr>
            <sz val="11"/>
            <rFont val="Calibri"/>
            <family val="2"/>
            <charset val="238"/>
          </rPr>
          <t>IV_F:OsszesenUtem1</t>
        </r>
      </text>
    </comment>
    <comment ref="AG41" authorId="0" shapeId="0">
      <text>
        <r>
          <rPr>
            <sz val="11"/>
            <rFont val="Calibri"/>
            <family val="2"/>
            <charset val="238"/>
          </rPr>
          <t>IV_F:HDUtem2</t>
        </r>
      </text>
    </comment>
    <comment ref="AH41" authorId="0" shapeId="0">
      <text>
        <r>
          <rPr>
            <sz val="11"/>
            <rFont val="Calibri"/>
            <family val="2"/>
            <charset val="238"/>
          </rPr>
          <t>IV_F:ECSUtem2</t>
        </r>
      </text>
    </comment>
    <comment ref="AI41" authorId="0" shapeId="0">
      <text>
        <r>
          <rPr>
            <sz val="11"/>
            <rFont val="Calibri"/>
            <family val="2"/>
            <charset val="238"/>
          </rPr>
          <t>IV_F:KFHUtem2</t>
        </r>
      </text>
    </comment>
    <comment ref="AJ41" authorId="0" shapeId="0">
      <text>
        <r>
          <rPr>
            <sz val="11"/>
            <rFont val="Calibri"/>
            <family val="2"/>
            <charset val="238"/>
          </rPr>
          <t>IV_F:Egyeb_SajatUtem2</t>
        </r>
      </text>
    </comment>
    <comment ref="AK41" authorId="0" shapeId="0">
      <text>
        <r>
          <rPr>
            <sz val="11"/>
            <rFont val="Calibri"/>
            <family val="2"/>
            <charset val="238"/>
          </rPr>
          <t>IV_F:DijUtem2</t>
        </r>
      </text>
    </comment>
    <comment ref="AL41" authorId="0" shapeId="0">
      <text>
        <r>
          <rPr>
            <sz val="11"/>
            <rFont val="Calibri"/>
            <family val="2"/>
            <charset val="238"/>
          </rPr>
          <t>IV_F:EM_Melleklet1_Utem2</t>
        </r>
      </text>
    </comment>
    <comment ref="AM41" authorId="0" shapeId="0">
      <text>
        <r>
          <rPr>
            <sz val="11"/>
            <rFont val="Calibri"/>
            <family val="2"/>
            <charset val="238"/>
          </rPr>
          <t>IV_F:EgyebAllamiUtem2</t>
        </r>
      </text>
    </comment>
    <comment ref="AN41" authorId="0" shapeId="0">
      <text>
        <r>
          <rPr>
            <sz val="11"/>
            <rFont val="Calibri"/>
            <family val="2"/>
            <charset val="238"/>
          </rPr>
          <t>IV_F:OnkormanyzatiUtem2</t>
        </r>
      </text>
    </comment>
    <comment ref="AO41" authorId="0" shapeId="0">
      <text>
        <r>
          <rPr>
            <sz val="11"/>
            <rFont val="Calibri"/>
            <family val="2"/>
            <charset val="238"/>
          </rPr>
          <t>IV_F:EUUtem2</t>
        </r>
      </text>
    </comment>
    <comment ref="AP41" authorId="0" shapeId="0">
      <text>
        <r>
          <rPr>
            <sz val="11"/>
            <rFont val="Calibri"/>
            <family val="2"/>
            <charset val="238"/>
          </rPr>
          <t>IV_F:EgyebUtem2</t>
        </r>
      </text>
    </comment>
    <comment ref="AQ41" authorId="0" shapeId="0">
      <text>
        <r>
          <rPr>
            <sz val="11"/>
            <rFont val="Calibri"/>
            <family val="2"/>
            <charset val="238"/>
          </rPr>
          <t>IV_F:HitelKotvenyUtem2</t>
        </r>
      </text>
    </comment>
    <comment ref="AR41" authorId="0" shapeId="0">
      <text>
        <r>
          <rPr>
            <sz val="11"/>
            <rFont val="Calibri"/>
            <family val="2"/>
            <charset val="238"/>
          </rPr>
          <t>IV_F:OsszesenUtem2</t>
        </r>
      </text>
    </comment>
    <comment ref="AS41" authorId="0" shapeId="0">
      <text>
        <r>
          <rPr>
            <sz val="11"/>
            <rFont val="Calibri"/>
            <family val="2"/>
            <charset val="238"/>
          </rPr>
          <t>IV_F:ForrashianyUtem2</t>
        </r>
      </text>
    </comment>
    <comment ref="AV41" authorId="0" shapeId="0">
      <text>
        <r>
          <rPr>
            <sz val="11"/>
            <rFont val="Calibri"/>
            <family val="2"/>
            <charset val="238"/>
          </rPr>
          <t>IV_F:Indokolas</t>
        </r>
      </text>
    </comment>
    <comment ref="AW41" authorId="0" shapeId="0">
      <text>
        <r>
          <rPr>
            <sz val="11"/>
            <rFont val="Calibri"/>
            <family val="2"/>
            <charset val="238"/>
          </rPr>
          <t>IV_F:Megjegyzes</t>
        </r>
      </text>
    </comment>
    <comment ref="AZ41" authorId="0" shapeId="0">
      <text>
        <r>
          <rPr>
            <sz val="11"/>
            <rFont val="Calibri"/>
            <family val="2"/>
            <charset val="238"/>
          </rPr>
          <t>IV_F:ISA</t>
        </r>
      </text>
    </comment>
    <comment ref="B42" authorId="0" shapeId="0">
      <text>
        <r>
          <rPr>
            <sz val="11"/>
            <rFont val="Calibri"/>
            <family val="2"/>
            <charset val="238"/>
          </rPr>
          <t>IV_F:FontossagiSorrent</t>
        </r>
      </text>
    </comment>
    <comment ref="C42" authorId="0" shapeId="0">
      <text>
        <r>
          <rPr>
            <sz val="11"/>
            <rFont val="Calibri"/>
            <family val="2"/>
            <charset val="238"/>
          </rPr>
          <t>IV_F:FeladatKategoria</t>
        </r>
      </text>
    </comment>
    <comment ref="D42" authorId="0" shapeId="0">
      <text>
        <r>
          <rPr>
            <sz val="11"/>
            <rFont val="Calibri"/>
            <family val="2"/>
            <charset val="238"/>
          </rPr>
          <t>IV_F:FeladatMegnevezes</t>
        </r>
      </text>
    </comment>
    <comment ref="E42" authorId="0" shapeId="0">
      <text>
        <r>
          <rPr>
            <sz val="11"/>
            <rFont val="Calibri"/>
            <family val="2"/>
            <charset val="238"/>
          </rPr>
          <t>IV_F:ElviEngedelySzam</t>
        </r>
      </text>
    </comment>
    <comment ref="F42" authorId="0" shapeId="0">
      <text>
        <r>
          <rPr>
            <sz val="11"/>
            <rFont val="Calibri"/>
            <family val="2"/>
            <charset val="238"/>
          </rPr>
          <t>IV_F:VKR_Kod</t>
        </r>
      </text>
    </comment>
    <comment ref="G42" authorId="0" shapeId="0">
      <text>
        <r>
          <rPr>
            <sz val="11"/>
            <rFont val="Calibri"/>
            <family val="2"/>
            <charset val="238"/>
          </rPr>
          <t>IV_F:VKR_Nev</t>
        </r>
      </text>
    </comment>
    <comment ref="H42" authorId="0" shapeId="0">
      <text>
        <r>
          <rPr>
            <sz val="11"/>
            <rFont val="Calibri"/>
            <family val="2"/>
            <charset val="238"/>
          </rPr>
          <t>IV_F:FeladatSorszam</t>
        </r>
      </text>
    </comment>
    <comment ref="I42" authorId="0" shapeId="0">
      <text>
        <r>
          <rPr>
            <sz val="11"/>
            <rFont val="Calibri"/>
            <family val="2"/>
            <charset val="238"/>
          </rPr>
          <t>IV_F:FeladatAzonosito</t>
        </r>
      </text>
    </comment>
    <comment ref="J42" authorId="0" shapeId="0">
      <text>
        <r>
          <rPr>
            <sz val="11"/>
            <rFont val="Calibri"/>
            <family val="2"/>
            <charset val="238"/>
          </rPr>
          <t>IV_F:EllatasiTerulet</t>
        </r>
      </text>
    </comment>
    <comment ref="K42" authorId="0" shapeId="0">
      <text>
        <r>
          <rPr>
            <sz val="11"/>
            <rFont val="Calibri"/>
            <family val="2"/>
            <charset val="238"/>
          </rPr>
          <t>IV_F:EllatasertFelelos</t>
        </r>
      </text>
    </comment>
    <comment ref="L42" authorId="0" shapeId="0">
      <text>
        <r>
          <rPr>
            <sz val="11"/>
            <rFont val="Calibri"/>
            <family val="2"/>
            <charset val="238"/>
          </rPr>
          <t>IV_F:TervezettNettoKoltseg</t>
        </r>
      </text>
    </comment>
    <comment ref="M42" authorId="0" shapeId="0">
      <text>
        <r>
          <rPr>
            <sz val="11"/>
            <rFont val="Calibri"/>
            <family val="2"/>
            <charset val="238"/>
          </rPr>
          <t>IV_F:IdotartamKezdes</t>
        </r>
      </text>
    </comment>
    <comment ref="N42" authorId="0" shapeId="0">
      <text>
        <r>
          <rPr>
            <sz val="11"/>
            <rFont val="Calibri"/>
            <family val="2"/>
            <charset val="238"/>
          </rPr>
          <t>IV_F:IdotartamBefejezes</t>
        </r>
      </text>
    </comment>
    <comment ref="O42" authorId="0" shapeId="0">
      <text>
        <r>
          <rPr>
            <sz val="11"/>
            <rFont val="Calibri"/>
            <family val="2"/>
            <charset val="238"/>
          </rPr>
          <t>IV_F:NettoKoltsegUtem1</t>
        </r>
      </text>
    </comment>
    <comment ref="P42" authorId="0" shapeId="0">
      <text>
        <r>
          <rPr>
            <sz val="11"/>
            <rFont val="Calibri"/>
            <family val="2"/>
            <charset val="238"/>
          </rPr>
          <t>IV_F:NettoKoltsegUtem2</t>
        </r>
      </text>
    </comment>
    <comment ref="Q42" authorId="0" shapeId="0">
      <text>
        <r>
          <rPr>
            <sz val="11"/>
            <rFont val="Calibri"/>
            <family val="2"/>
            <charset val="238"/>
          </rPr>
          <t>IV_F:EM_Melleklet2_KTG</t>
        </r>
      </text>
    </comment>
    <comment ref="S42" authorId="0" shapeId="0">
      <text>
        <r>
          <rPr>
            <sz val="11"/>
            <rFont val="Calibri"/>
            <family val="2"/>
            <charset val="238"/>
          </rPr>
          <t>IV_F:HDUtem1</t>
        </r>
      </text>
    </comment>
    <comment ref="T42" authorId="0" shapeId="0">
      <text>
        <r>
          <rPr>
            <sz val="11"/>
            <rFont val="Calibri"/>
            <family val="2"/>
            <charset val="238"/>
          </rPr>
          <t>IV_F:ECSUtem1</t>
        </r>
      </text>
    </comment>
    <comment ref="U42" authorId="0" shapeId="0">
      <text>
        <r>
          <rPr>
            <sz val="11"/>
            <rFont val="Calibri"/>
            <family val="2"/>
            <charset val="238"/>
          </rPr>
          <t>IV_F:KFHUtem1</t>
        </r>
      </text>
    </comment>
    <comment ref="V42" authorId="0" shapeId="0">
      <text>
        <r>
          <rPr>
            <sz val="11"/>
            <rFont val="Calibri"/>
            <family val="2"/>
            <charset val="238"/>
          </rPr>
          <t>IV_F:Egyeb_SajatUtem1</t>
        </r>
      </text>
    </comment>
    <comment ref="W42" authorId="0" shapeId="0">
      <text>
        <r>
          <rPr>
            <sz val="11"/>
            <rFont val="Calibri"/>
            <family val="2"/>
            <charset val="238"/>
          </rPr>
          <t>IV_F:DijUtem1</t>
        </r>
      </text>
    </comment>
    <comment ref="X42" authorId="0" shapeId="0">
      <text>
        <r>
          <rPr>
            <sz val="11"/>
            <rFont val="Calibri"/>
            <family val="2"/>
            <charset val="238"/>
          </rPr>
          <t>IV_F:EM_Melleklet1_Utem1</t>
        </r>
      </text>
    </comment>
    <comment ref="Y42" authorId="0" shapeId="0">
      <text>
        <r>
          <rPr>
            <sz val="11"/>
            <rFont val="Calibri"/>
            <family val="2"/>
            <charset val="238"/>
          </rPr>
          <t>IV_F:EgyebAllamiUtem1</t>
        </r>
      </text>
    </comment>
    <comment ref="Z42" authorId="0" shapeId="0">
      <text>
        <r>
          <rPr>
            <sz val="11"/>
            <rFont val="Calibri"/>
            <family val="2"/>
            <charset val="238"/>
          </rPr>
          <t>IV_F:OnkormanyzatiUtem1</t>
        </r>
      </text>
    </comment>
    <comment ref="AA42" authorId="0" shapeId="0">
      <text>
        <r>
          <rPr>
            <sz val="11"/>
            <rFont val="Calibri"/>
            <family val="2"/>
            <charset val="238"/>
          </rPr>
          <t>IV_F:EUUtem1</t>
        </r>
      </text>
    </comment>
    <comment ref="AB42" authorId="0" shapeId="0">
      <text>
        <r>
          <rPr>
            <sz val="11"/>
            <rFont val="Calibri"/>
            <family val="2"/>
            <charset val="238"/>
          </rPr>
          <t>IV_F:EgyebUtem1</t>
        </r>
      </text>
    </comment>
    <comment ref="AC42" authorId="0" shapeId="0">
      <text>
        <r>
          <rPr>
            <sz val="11"/>
            <rFont val="Calibri"/>
            <family val="2"/>
            <charset val="238"/>
          </rPr>
          <t>IV_F:HitelKotvenyUtem1</t>
        </r>
      </text>
    </comment>
    <comment ref="AD42" authorId="0" shapeId="0">
      <text>
        <r>
          <rPr>
            <sz val="11"/>
            <rFont val="Calibri"/>
            <family val="2"/>
            <charset val="238"/>
          </rPr>
          <t>IV_F:OsszesenUtem1</t>
        </r>
      </text>
    </comment>
    <comment ref="AG42" authorId="0" shapeId="0">
      <text>
        <r>
          <rPr>
            <sz val="11"/>
            <rFont val="Calibri"/>
            <family val="2"/>
            <charset val="238"/>
          </rPr>
          <t>IV_F:HDUtem2</t>
        </r>
      </text>
    </comment>
    <comment ref="AH42" authorId="0" shapeId="0">
      <text>
        <r>
          <rPr>
            <sz val="11"/>
            <rFont val="Calibri"/>
            <family val="2"/>
            <charset val="238"/>
          </rPr>
          <t>IV_F:ECSUtem2</t>
        </r>
      </text>
    </comment>
    <comment ref="AI42" authorId="0" shapeId="0">
      <text>
        <r>
          <rPr>
            <sz val="11"/>
            <rFont val="Calibri"/>
            <family val="2"/>
            <charset val="238"/>
          </rPr>
          <t>IV_F:KFHUtem2</t>
        </r>
      </text>
    </comment>
    <comment ref="AJ42" authorId="0" shapeId="0">
      <text>
        <r>
          <rPr>
            <sz val="11"/>
            <rFont val="Calibri"/>
            <family val="2"/>
            <charset val="238"/>
          </rPr>
          <t>IV_F:Egyeb_SajatUtem2</t>
        </r>
      </text>
    </comment>
    <comment ref="AK42" authorId="0" shapeId="0">
      <text>
        <r>
          <rPr>
            <sz val="11"/>
            <rFont val="Calibri"/>
            <family val="2"/>
            <charset val="238"/>
          </rPr>
          <t>IV_F:DijUtem2</t>
        </r>
      </text>
    </comment>
    <comment ref="AL42" authorId="0" shapeId="0">
      <text>
        <r>
          <rPr>
            <sz val="11"/>
            <rFont val="Calibri"/>
            <family val="2"/>
            <charset val="238"/>
          </rPr>
          <t>IV_F:EM_Melleklet1_Utem2</t>
        </r>
      </text>
    </comment>
    <comment ref="AM42" authorId="0" shapeId="0">
      <text>
        <r>
          <rPr>
            <sz val="11"/>
            <rFont val="Calibri"/>
            <family val="2"/>
            <charset val="238"/>
          </rPr>
          <t>IV_F:EgyebAllamiUtem2</t>
        </r>
      </text>
    </comment>
    <comment ref="AN42" authorId="0" shapeId="0">
      <text>
        <r>
          <rPr>
            <sz val="11"/>
            <rFont val="Calibri"/>
            <family val="2"/>
            <charset val="238"/>
          </rPr>
          <t>IV_F:OnkormanyzatiUtem2</t>
        </r>
      </text>
    </comment>
    <comment ref="AO42" authorId="0" shapeId="0">
      <text>
        <r>
          <rPr>
            <sz val="11"/>
            <rFont val="Calibri"/>
            <family val="2"/>
            <charset val="238"/>
          </rPr>
          <t>IV_F:EUUtem2</t>
        </r>
      </text>
    </comment>
    <comment ref="AP42" authorId="0" shapeId="0">
      <text>
        <r>
          <rPr>
            <sz val="11"/>
            <rFont val="Calibri"/>
            <family val="2"/>
            <charset val="238"/>
          </rPr>
          <t>IV_F:EgyebUtem2</t>
        </r>
      </text>
    </comment>
    <comment ref="AQ42" authorId="0" shapeId="0">
      <text>
        <r>
          <rPr>
            <sz val="11"/>
            <rFont val="Calibri"/>
            <family val="2"/>
            <charset val="238"/>
          </rPr>
          <t>IV_F:HitelKotvenyUtem2</t>
        </r>
      </text>
    </comment>
    <comment ref="AR42" authorId="0" shapeId="0">
      <text>
        <r>
          <rPr>
            <sz val="11"/>
            <rFont val="Calibri"/>
            <family val="2"/>
            <charset val="238"/>
          </rPr>
          <t>IV_F:OsszesenUtem2</t>
        </r>
      </text>
    </comment>
    <comment ref="AS42" authorId="0" shapeId="0">
      <text>
        <r>
          <rPr>
            <sz val="11"/>
            <rFont val="Calibri"/>
            <family val="2"/>
            <charset val="238"/>
          </rPr>
          <t>IV_F:ForrashianyUtem2</t>
        </r>
      </text>
    </comment>
    <comment ref="AV42" authorId="0" shapeId="0">
      <text>
        <r>
          <rPr>
            <sz val="11"/>
            <rFont val="Calibri"/>
            <family val="2"/>
            <charset val="238"/>
          </rPr>
          <t>IV_F:Indokolas</t>
        </r>
      </text>
    </comment>
    <comment ref="AW42" authorId="0" shapeId="0">
      <text>
        <r>
          <rPr>
            <sz val="11"/>
            <rFont val="Calibri"/>
            <family val="2"/>
            <charset val="238"/>
          </rPr>
          <t>IV_F:Megjegyzes</t>
        </r>
      </text>
    </comment>
    <comment ref="AZ42" authorId="0" shapeId="0">
      <text>
        <r>
          <rPr>
            <sz val="11"/>
            <rFont val="Calibri"/>
            <family val="2"/>
            <charset val="238"/>
          </rPr>
          <t>IV_F:ISA</t>
        </r>
      </text>
    </comment>
    <comment ref="B43" authorId="0" shapeId="0">
      <text>
        <r>
          <rPr>
            <sz val="11"/>
            <rFont val="Calibri"/>
            <family val="2"/>
            <charset val="238"/>
          </rPr>
          <t>IV_F:FontossagiSorrent</t>
        </r>
      </text>
    </comment>
    <comment ref="C43" authorId="0" shapeId="0">
      <text>
        <r>
          <rPr>
            <sz val="11"/>
            <rFont val="Calibri"/>
            <family val="2"/>
            <charset val="238"/>
          </rPr>
          <t>IV_F:FeladatKategoria</t>
        </r>
      </text>
    </comment>
    <comment ref="D43" authorId="0" shapeId="0">
      <text>
        <r>
          <rPr>
            <sz val="11"/>
            <rFont val="Calibri"/>
            <family val="2"/>
            <charset val="238"/>
          </rPr>
          <t>IV_F:FeladatMegnevezes</t>
        </r>
      </text>
    </comment>
    <comment ref="E43" authorId="0" shapeId="0">
      <text>
        <r>
          <rPr>
            <sz val="11"/>
            <rFont val="Calibri"/>
            <family val="2"/>
            <charset val="238"/>
          </rPr>
          <t>IV_F:ElviEngedelySzam</t>
        </r>
      </text>
    </comment>
    <comment ref="F43" authorId="0" shapeId="0">
      <text>
        <r>
          <rPr>
            <sz val="11"/>
            <rFont val="Calibri"/>
            <family val="2"/>
            <charset val="238"/>
          </rPr>
          <t>IV_F:VKR_Kod</t>
        </r>
      </text>
    </comment>
    <comment ref="G43" authorId="0" shapeId="0">
      <text>
        <r>
          <rPr>
            <sz val="11"/>
            <rFont val="Calibri"/>
            <family val="2"/>
            <charset val="238"/>
          </rPr>
          <t>IV_F:VKR_Nev</t>
        </r>
      </text>
    </comment>
    <comment ref="H43" authorId="0" shapeId="0">
      <text>
        <r>
          <rPr>
            <sz val="11"/>
            <rFont val="Calibri"/>
            <family val="2"/>
            <charset val="238"/>
          </rPr>
          <t>IV_F:FeladatSorszam</t>
        </r>
      </text>
    </comment>
    <comment ref="I43" authorId="0" shapeId="0">
      <text>
        <r>
          <rPr>
            <sz val="11"/>
            <rFont val="Calibri"/>
            <family val="2"/>
            <charset val="238"/>
          </rPr>
          <t>IV_F:FeladatAzonosito</t>
        </r>
      </text>
    </comment>
    <comment ref="J43" authorId="0" shapeId="0">
      <text>
        <r>
          <rPr>
            <sz val="11"/>
            <rFont val="Calibri"/>
            <family val="2"/>
            <charset val="238"/>
          </rPr>
          <t>IV_F:EllatasiTerulet</t>
        </r>
      </text>
    </comment>
    <comment ref="K43" authorId="0" shapeId="0">
      <text>
        <r>
          <rPr>
            <sz val="11"/>
            <rFont val="Calibri"/>
            <family val="2"/>
            <charset val="238"/>
          </rPr>
          <t>IV_F:EllatasertFelelos</t>
        </r>
      </text>
    </comment>
    <comment ref="L43" authorId="0" shapeId="0">
      <text>
        <r>
          <rPr>
            <sz val="11"/>
            <rFont val="Calibri"/>
            <family val="2"/>
            <charset val="238"/>
          </rPr>
          <t>IV_F:TervezettNettoKoltseg</t>
        </r>
      </text>
    </comment>
    <comment ref="M43" authorId="0" shapeId="0">
      <text>
        <r>
          <rPr>
            <sz val="11"/>
            <rFont val="Calibri"/>
            <family val="2"/>
            <charset val="238"/>
          </rPr>
          <t>IV_F:IdotartamKezdes</t>
        </r>
      </text>
    </comment>
    <comment ref="N43" authorId="0" shapeId="0">
      <text>
        <r>
          <rPr>
            <sz val="11"/>
            <rFont val="Calibri"/>
            <family val="2"/>
            <charset val="238"/>
          </rPr>
          <t>IV_F:IdotartamBefejezes</t>
        </r>
      </text>
    </comment>
    <comment ref="O43" authorId="0" shapeId="0">
      <text>
        <r>
          <rPr>
            <sz val="11"/>
            <rFont val="Calibri"/>
            <family val="2"/>
            <charset val="238"/>
          </rPr>
          <t>IV_F:NettoKoltsegUtem1</t>
        </r>
      </text>
    </comment>
    <comment ref="P43" authorId="0" shapeId="0">
      <text>
        <r>
          <rPr>
            <sz val="11"/>
            <rFont val="Calibri"/>
            <family val="2"/>
            <charset val="238"/>
          </rPr>
          <t>IV_F:NettoKoltsegUtem2</t>
        </r>
      </text>
    </comment>
    <comment ref="Q43" authorId="0" shapeId="0">
      <text>
        <r>
          <rPr>
            <sz val="11"/>
            <rFont val="Calibri"/>
            <family val="2"/>
            <charset val="238"/>
          </rPr>
          <t>IV_F:EM_Melleklet2_KTG</t>
        </r>
      </text>
    </comment>
    <comment ref="S43" authorId="0" shapeId="0">
      <text>
        <r>
          <rPr>
            <sz val="11"/>
            <rFont val="Calibri"/>
            <family val="2"/>
            <charset val="238"/>
          </rPr>
          <t>IV_F:HDUtem1</t>
        </r>
      </text>
    </comment>
    <comment ref="T43" authorId="0" shapeId="0">
      <text>
        <r>
          <rPr>
            <sz val="11"/>
            <rFont val="Calibri"/>
            <family val="2"/>
            <charset val="238"/>
          </rPr>
          <t>IV_F:ECSUtem1</t>
        </r>
      </text>
    </comment>
    <comment ref="U43" authorId="0" shapeId="0">
      <text>
        <r>
          <rPr>
            <sz val="11"/>
            <rFont val="Calibri"/>
            <family val="2"/>
            <charset val="238"/>
          </rPr>
          <t>IV_F:KFHUtem1</t>
        </r>
      </text>
    </comment>
    <comment ref="V43" authorId="0" shapeId="0">
      <text>
        <r>
          <rPr>
            <sz val="11"/>
            <rFont val="Calibri"/>
            <family val="2"/>
            <charset val="238"/>
          </rPr>
          <t>IV_F:Egyeb_SajatUtem1</t>
        </r>
      </text>
    </comment>
    <comment ref="W43" authorId="0" shapeId="0">
      <text>
        <r>
          <rPr>
            <sz val="11"/>
            <rFont val="Calibri"/>
            <family val="2"/>
            <charset val="238"/>
          </rPr>
          <t>IV_F:DijUtem1</t>
        </r>
      </text>
    </comment>
    <comment ref="X43" authorId="0" shapeId="0">
      <text>
        <r>
          <rPr>
            <sz val="11"/>
            <rFont val="Calibri"/>
            <family val="2"/>
            <charset val="238"/>
          </rPr>
          <t>IV_F:EM_Melleklet1_Utem1</t>
        </r>
      </text>
    </comment>
    <comment ref="Y43" authorId="0" shapeId="0">
      <text>
        <r>
          <rPr>
            <sz val="11"/>
            <rFont val="Calibri"/>
            <family val="2"/>
            <charset val="238"/>
          </rPr>
          <t>IV_F:EgyebAllamiUtem1</t>
        </r>
      </text>
    </comment>
    <comment ref="Z43" authorId="0" shapeId="0">
      <text>
        <r>
          <rPr>
            <sz val="11"/>
            <rFont val="Calibri"/>
            <family val="2"/>
            <charset val="238"/>
          </rPr>
          <t>IV_F:OnkormanyzatiUtem1</t>
        </r>
      </text>
    </comment>
    <comment ref="AA43" authorId="0" shapeId="0">
      <text>
        <r>
          <rPr>
            <sz val="11"/>
            <rFont val="Calibri"/>
            <family val="2"/>
            <charset val="238"/>
          </rPr>
          <t>IV_F:EUUtem1</t>
        </r>
      </text>
    </comment>
    <comment ref="AB43" authorId="0" shapeId="0">
      <text>
        <r>
          <rPr>
            <sz val="11"/>
            <rFont val="Calibri"/>
            <family val="2"/>
            <charset val="238"/>
          </rPr>
          <t>IV_F:EgyebUtem1</t>
        </r>
      </text>
    </comment>
    <comment ref="AC43" authorId="0" shapeId="0">
      <text>
        <r>
          <rPr>
            <sz val="11"/>
            <rFont val="Calibri"/>
            <family val="2"/>
            <charset val="238"/>
          </rPr>
          <t>IV_F:HitelKotvenyUtem1</t>
        </r>
      </text>
    </comment>
    <comment ref="AD43" authorId="0" shapeId="0">
      <text>
        <r>
          <rPr>
            <sz val="11"/>
            <rFont val="Calibri"/>
            <family val="2"/>
            <charset val="238"/>
          </rPr>
          <t>IV_F:OsszesenUtem1</t>
        </r>
      </text>
    </comment>
    <comment ref="AG43" authorId="0" shapeId="0">
      <text>
        <r>
          <rPr>
            <sz val="11"/>
            <rFont val="Calibri"/>
            <family val="2"/>
            <charset val="238"/>
          </rPr>
          <t>IV_F:HDUtem2</t>
        </r>
      </text>
    </comment>
    <comment ref="AH43" authorId="0" shapeId="0">
      <text>
        <r>
          <rPr>
            <sz val="11"/>
            <rFont val="Calibri"/>
            <family val="2"/>
            <charset val="238"/>
          </rPr>
          <t>IV_F:ECSUtem2</t>
        </r>
      </text>
    </comment>
    <comment ref="AI43" authorId="0" shapeId="0">
      <text>
        <r>
          <rPr>
            <sz val="11"/>
            <rFont val="Calibri"/>
            <family val="2"/>
            <charset val="238"/>
          </rPr>
          <t>IV_F:KFHUtem2</t>
        </r>
      </text>
    </comment>
    <comment ref="AJ43" authorId="0" shapeId="0">
      <text>
        <r>
          <rPr>
            <sz val="11"/>
            <rFont val="Calibri"/>
            <family val="2"/>
            <charset val="238"/>
          </rPr>
          <t>IV_F:Egyeb_SajatUtem2</t>
        </r>
      </text>
    </comment>
    <comment ref="AK43" authorId="0" shapeId="0">
      <text>
        <r>
          <rPr>
            <sz val="11"/>
            <rFont val="Calibri"/>
            <family val="2"/>
            <charset val="238"/>
          </rPr>
          <t>IV_F:DijUtem2</t>
        </r>
      </text>
    </comment>
    <comment ref="AL43" authorId="0" shapeId="0">
      <text>
        <r>
          <rPr>
            <sz val="11"/>
            <rFont val="Calibri"/>
            <family val="2"/>
            <charset val="238"/>
          </rPr>
          <t>IV_F:EM_Melleklet1_Utem2</t>
        </r>
      </text>
    </comment>
    <comment ref="AM43" authorId="0" shapeId="0">
      <text>
        <r>
          <rPr>
            <sz val="11"/>
            <rFont val="Calibri"/>
            <family val="2"/>
            <charset val="238"/>
          </rPr>
          <t>IV_F:EgyebAllamiUtem2</t>
        </r>
      </text>
    </comment>
    <comment ref="AN43" authorId="0" shapeId="0">
      <text>
        <r>
          <rPr>
            <sz val="11"/>
            <rFont val="Calibri"/>
            <family val="2"/>
            <charset val="238"/>
          </rPr>
          <t>IV_F:OnkormanyzatiUtem2</t>
        </r>
      </text>
    </comment>
    <comment ref="AO43" authorId="0" shapeId="0">
      <text>
        <r>
          <rPr>
            <sz val="11"/>
            <rFont val="Calibri"/>
            <family val="2"/>
            <charset val="238"/>
          </rPr>
          <t>IV_F:EUUtem2</t>
        </r>
      </text>
    </comment>
    <comment ref="AP43" authorId="0" shapeId="0">
      <text>
        <r>
          <rPr>
            <sz val="11"/>
            <rFont val="Calibri"/>
            <family val="2"/>
            <charset val="238"/>
          </rPr>
          <t>IV_F:EgyebUtem2</t>
        </r>
      </text>
    </comment>
    <comment ref="AQ43" authorId="0" shapeId="0">
      <text>
        <r>
          <rPr>
            <sz val="11"/>
            <rFont val="Calibri"/>
            <family val="2"/>
            <charset val="238"/>
          </rPr>
          <t>IV_F:HitelKotvenyUtem2</t>
        </r>
      </text>
    </comment>
    <comment ref="AR43" authorId="0" shapeId="0">
      <text>
        <r>
          <rPr>
            <sz val="11"/>
            <rFont val="Calibri"/>
            <family val="2"/>
            <charset val="238"/>
          </rPr>
          <t>IV_F:OsszesenUtem2</t>
        </r>
      </text>
    </comment>
    <comment ref="AS43" authorId="0" shapeId="0">
      <text>
        <r>
          <rPr>
            <sz val="11"/>
            <rFont val="Calibri"/>
            <family val="2"/>
            <charset val="238"/>
          </rPr>
          <t>IV_F:ForrashianyUtem2</t>
        </r>
      </text>
    </comment>
    <comment ref="AV43" authorId="0" shapeId="0">
      <text>
        <r>
          <rPr>
            <sz val="11"/>
            <rFont val="Calibri"/>
            <family val="2"/>
            <charset val="238"/>
          </rPr>
          <t>IV_F:Indokolas</t>
        </r>
      </text>
    </comment>
    <comment ref="AW43" authorId="0" shapeId="0">
      <text>
        <r>
          <rPr>
            <sz val="11"/>
            <rFont val="Calibri"/>
            <family val="2"/>
            <charset val="238"/>
          </rPr>
          <t>IV_F:Megjegyzes</t>
        </r>
      </text>
    </comment>
    <comment ref="AZ43" authorId="0" shapeId="0">
      <text>
        <r>
          <rPr>
            <sz val="11"/>
            <rFont val="Calibri"/>
            <family val="2"/>
            <charset val="238"/>
          </rPr>
          <t>IV_F:ISA</t>
        </r>
      </text>
    </comment>
    <comment ref="B44" authorId="0" shapeId="0">
      <text>
        <r>
          <rPr>
            <sz val="11"/>
            <rFont val="Calibri"/>
            <family val="2"/>
            <charset val="238"/>
          </rPr>
          <t>IV_F:FontossagiSorrent</t>
        </r>
      </text>
    </comment>
    <comment ref="C44" authorId="0" shapeId="0">
      <text>
        <r>
          <rPr>
            <sz val="11"/>
            <rFont val="Calibri"/>
            <family val="2"/>
            <charset val="238"/>
          </rPr>
          <t>IV_F:FeladatKategoria</t>
        </r>
      </text>
    </comment>
    <comment ref="D44" authorId="0" shapeId="0">
      <text>
        <r>
          <rPr>
            <sz val="11"/>
            <rFont val="Calibri"/>
            <family val="2"/>
            <charset val="238"/>
          </rPr>
          <t>IV_F:FeladatMegnevezes</t>
        </r>
      </text>
    </comment>
    <comment ref="E44" authorId="0" shapeId="0">
      <text>
        <r>
          <rPr>
            <sz val="11"/>
            <rFont val="Calibri"/>
            <family val="2"/>
            <charset val="238"/>
          </rPr>
          <t>IV_F:ElviEngedelySzam</t>
        </r>
      </text>
    </comment>
    <comment ref="F44" authorId="0" shapeId="0">
      <text>
        <r>
          <rPr>
            <sz val="11"/>
            <rFont val="Calibri"/>
            <family val="2"/>
            <charset val="238"/>
          </rPr>
          <t>IV_F:VKR_Kod</t>
        </r>
      </text>
    </comment>
    <comment ref="G44" authorId="0" shapeId="0">
      <text>
        <r>
          <rPr>
            <sz val="11"/>
            <rFont val="Calibri"/>
            <family val="2"/>
            <charset val="238"/>
          </rPr>
          <t>IV_F:VKR_Nev</t>
        </r>
      </text>
    </comment>
    <comment ref="H44" authorId="0" shapeId="0">
      <text>
        <r>
          <rPr>
            <sz val="11"/>
            <rFont val="Calibri"/>
            <family val="2"/>
            <charset val="238"/>
          </rPr>
          <t>IV_F:FeladatSorszam</t>
        </r>
      </text>
    </comment>
    <comment ref="I44" authorId="0" shapeId="0">
      <text>
        <r>
          <rPr>
            <sz val="11"/>
            <rFont val="Calibri"/>
            <family val="2"/>
            <charset val="238"/>
          </rPr>
          <t>IV_F:FeladatAzonosito</t>
        </r>
      </text>
    </comment>
    <comment ref="J44" authorId="0" shapeId="0">
      <text>
        <r>
          <rPr>
            <sz val="11"/>
            <rFont val="Calibri"/>
            <family val="2"/>
            <charset val="238"/>
          </rPr>
          <t>IV_F:EllatasiTerulet</t>
        </r>
      </text>
    </comment>
    <comment ref="K44" authorId="0" shapeId="0">
      <text>
        <r>
          <rPr>
            <sz val="11"/>
            <rFont val="Calibri"/>
            <family val="2"/>
            <charset val="238"/>
          </rPr>
          <t>IV_F:EllatasertFelelos</t>
        </r>
      </text>
    </comment>
    <comment ref="L44" authorId="0" shapeId="0">
      <text>
        <r>
          <rPr>
            <sz val="11"/>
            <rFont val="Calibri"/>
            <family val="2"/>
            <charset val="238"/>
          </rPr>
          <t>IV_F:TervezettNettoKoltseg</t>
        </r>
      </text>
    </comment>
    <comment ref="M44" authorId="0" shapeId="0">
      <text>
        <r>
          <rPr>
            <sz val="11"/>
            <rFont val="Calibri"/>
            <family val="2"/>
            <charset val="238"/>
          </rPr>
          <t>IV_F:IdotartamKezdes</t>
        </r>
      </text>
    </comment>
    <comment ref="N44" authorId="0" shapeId="0">
      <text>
        <r>
          <rPr>
            <sz val="11"/>
            <rFont val="Calibri"/>
            <family val="2"/>
            <charset val="238"/>
          </rPr>
          <t>IV_F:IdotartamBefejezes</t>
        </r>
      </text>
    </comment>
    <comment ref="O44" authorId="0" shapeId="0">
      <text>
        <r>
          <rPr>
            <sz val="11"/>
            <rFont val="Calibri"/>
            <family val="2"/>
            <charset val="238"/>
          </rPr>
          <t>IV_F:NettoKoltsegUtem1</t>
        </r>
      </text>
    </comment>
    <comment ref="P44" authorId="0" shapeId="0">
      <text>
        <r>
          <rPr>
            <sz val="11"/>
            <rFont val="Calibri"/>
            <family val="2"/>
            <charset val="238"/>
          </rPr>
          <t>IV_F:NettoKoltsegUtem2</t>
        </r>
      </text>
    </comment>
    <comment ref="Q44" authorId="0" shapeId="0">
      <text>
        <r>
          <rPr>
            <sz val="11"/>
            <rFont val="Calibri"/>
            <family val="2"/>
            <charset val="238"/>
          </rPr>
          <t>IV_F:EM_Melleklet2_KTG</t>
        </r>
      </text>
    </comment>
    <comment ref="S44" authorId="0" shapeId="0">
      <text>
        <r>
          <rPr>
            <sz val="11"/>
            <rFont val="Calibri"/>
            <family val="2"/>
            <charset val="238"/>
          </rPr>
          <t>IV_F:HDUtem1</t>
        </r>
      </text>
    </comment>
    <comment ref="T44" authorId="0" shapeId="0">
      <text>
        <r>
          <rPr>
            <sz val="11"/>
            <rFont val="Calibri"/>
            <family val="2"/>
            <charset val="238"/>
          </rPr>
          <t>IV_F:ECSUtem1</t>
        </r>
      </text>
    </comment>
    <comment ref="U44" authorId="0" shapeId="0">
      <text>
        <r>
          <rPr>
            <sz val="11"/>
            <rFont val="Calibri"/>
            <family val="2"/>
            <charset val="238"/>
          </rPr>
          <t>IV_F:KFHUtem1</t>
        </r>
      </text>
    </comment>
    <comment ref="V44" authorId="0" shapeId="0">
      <text>
        <r>
          <rPr>
            <sz val="11"/>
            <rFont val="Calibri"/>
            <family val="2"/>
            <charset val="238"/>
          </rPr>
          <t>IV_F:Egyeb_SajatUtem1</t>
        </r>
      </text>
    </comment>
    <comment ref="W44" authorId="0" shapeId="0">
      <text>
        <r>
          <rPr>
            <sz val="11"/>
            <rFont val="Calibri"/>
            <family val="2"/>
            <charset val="238"/>
          </rPr>
          <t>IV_F:DijUtem1</t>
        </r>
      </text>
    </comment>
    <comment ref="X44" authorId="0" shapeId="0">
      <text>
        <r>
          <rPr>
            <sz val="11"/>
            <rFont val="Calibri"/>
            <family val="2"/>
            <charset val="238"/>
          </rPr>
          <t>IV_F:EM_Melleklet1_Utem1</t>
        </r>
      </text>
    </comment>
    <comment ref="Y44" authorId="0" shapeId="0">
      <text>
        <r>
          <rPr>
            <sz val="11"/>
            <rFont val="Calibri"/>
            <family val="2"/>
            <charset val="238"/>
          </rPr>
          <t>IV_F:EgyebAllamiUtem1</t>
        </r>
      </text>
    </comment>
    <comment ref="Z44" authorId="0" shapeId="0">
      <text>
        <r>
          <rPr>
            <sz val="11"/>
            <rFont val="Calibri"/>
            <family val="2"/>
            <charset val="238"/>
          </rPr>
          <t>IV_F:OnkormanyzatiUtem1</t>
        </r>
      </text>
    </comment>
    <comment ref="AA44" authorId="0" shapeId="0">
      <text>
        <r>
          <rPr>
            <sz val="11"/>
            <rFont val="Calibri"/>
            <family val="2"/>
            <charset val="238"/>
          </rPr>
          <t>IV_F:EUUtem1</t>
        </r>
      </text>
    </comment>
    <comment ref="AB44" authorId="0" shapeId="0">
      <text>
        <r>
          <rPr>
            <sz val="11"/>
            <rFont val="Calibri"/>
            <family val="2"/>
            <charset val="238"/>
          </rPr>
          <t>IV_F:EgyebUtem1</t>
        </r>
      </text>
    </comment>
    <comment ref="AC44" authorId="0" shapeId="0">
      <text>
        <r>
          <rPr>
            <sz val="11"/>
            <rFont val="Calibri"/>
            <family val="2"/>
            <charset val="238"/>
          </rPr>
          <t>IV_F:HitelKotvenyUtem1</t>
        </r>
      </text>
    </comment>
    <comment ref="AD44" authorId="0" shapeId="0">
      <text>
        <r>
          <rPr>
            <sz val="11"/>
            <rFont val="Calibri"/>
            <family val="2"/>
            <charset val="238"/>
          </rPr>
          <t>IV_F:OsszesenUtem1</t>
        </r>
      </text>
    </comment>
    <comment ref="AG44" authorId="0" shapeId="0">
      <text>
        <r>
          <rPr>
            <sz val="11"/>
            <rFont val="Calibri"/>
            <family val="2"/>
            <charset val="238"/>
          </rPr>
          <t>IV_F:HDUtem2</t>
        </r>
      </text>
    </comment>
    <comment ref="AH44" authorId="0" shapeId="0">
      <text>
        <r>
          <rPr>
            <sz val="11"/>
            <rFont val="Calibri"/>
            <family val="2"/>
            <charset val="238"/>
          </rPr>
          <t>IV_F:ECSUtem2</t>
        </r>
      </text>
    </comment>
    <comment ref="AI44" authorId="0" shapeId="0">
      <text>
        <r>
          <rPr>
            <sz val="11"/>
            <rFont val="Calibri"/>
            <family val="2"/>
            <charset val="238"/>
          </rPr>
          <t>IV_F:KFHUtem2</t>
        </r>
      </text>
    </comment>
    <comment ref="AJ44" authorId="0" shapeId="0">
      <text>
        <r>
          <rPr>
            <sz val="11"/>
            <rFont val="Calibri"/>
            <family val="2"/>
            <charset val="238"/>
          </rPr>
          <t>IV_F:Egyeb_SajatUtem2</t>
        </r>
      </text>
    </comment>
    <comment ref="AK44" authorId="0" shapeId="0">
      <text>
        <r>
          <rPr>
            <sz val="11"/>
            <rFont val="Calibri"/>
            <family val="2"/>
            <charset val="238"/>
          </rPr>
          <t>IV_F:DijUtem2</t>
        </r>
      </text>
    </comment>
    <comment ref="AL44" authorId="0" shapeId="0">
      <text>
        <r>
          <rPr>
            <sz val="11"/>
            <rFont val="Calibri"/>
            <family val="2"/>
            <charset val="238"/>
          </rPr>
          <t>IV_F:EM_Melleklet1_Utem2</t>
        </r>
      </text>
    </comment>
    <comment ref="AM44" authorId="0" shapeId="0">
      <text>
        <r>
          <rPr>
            <sz val="11"/>
            <rFont val="Calibri"/>
            <family val="2"/>
            <charset val="238"/>
          </rPr>
          <t>IV_F:EgyebAllamiUtem2</t>
        </r>
      </text>
    </comment>
    <comment ref="AN44" authorId="0" shapeId="0">
      <text>
        <r>
          <rPr>
            <sz val="11"/>
            <rFont val="Calibri"/>
            <family val="2"/>
            <charset val="238"/>
          </rPr>
          <t>IV_F:OnkormanyzatiUtem2</t>
        </r>
      </text>
    </comment>
    <comment ref="AO44" authorId="0" shapeId="0">
      <text>
        <r>
          <rPr>
            <sz val="11"/>
            <rFont val="Calibri"/>
            <family val="2"/>
            <charset val="238"/>
          </rPr>
          <t>IV_F:EUUtem2</t>
        </r>
      </text>
    </comment>
    <comment ref="AP44" authorId="0" shapeId="0">
      <text>
        <r>
          <rPr>
            <sz val="11"/>
            <rFont val="Calibri"/>
            <family val="2"/>
            <charset val="238"/>
          </rPr>
          <t>IV_F:EgyebUtem2</t>
        </r>
      </text>
    </comment>
    <comment ref="AQ44" authorId="0" shapeId="0">
      <text>
        <r>
          <rPr>
            <sz val="11"/>
            <rFont val="Calibri"/>
            <family val="2"/>
            <charset val="238"/>
          </rPr>
          <t>IV_F:HitelKotvenyUtem2</t>
        </r>
      </text>
    </comment>
    <comment ref="AR44" authorId="0" shapeId="0">
      <text>
        <r>
          <rPr>
            <sz val="11"/>
            <rFont val="Calibri"/>
            <family val="2"/>
            <charset val="238"/>
          </rPr>
          <t>IV_F:OsszesenUtem2</t>
        </r>
      </text>
    </comment>
    <comment ref="AS44" authorId="0" shapeId="0">
      <text>
        <r>
          <rPr>
            <sz val="11"/>
            <rFont val="Calibri"/>
            <family val="2"/>
            <charset val="238"/>
          </rPr>
          <t>IV_F:ForrashianyUtem2</t>
        </r>
      </text>
    </comment>
    <comment ref="AV44" authorId="0" shapeId="0">
      <text>
        <r>
          <rPr>
            <sz val="11"/>
            <rFont val="Calibri"/>
            <family val="2"/>
            <charset val="238"/>
          </rPr>
          <t>IV_F:Indokolas</t>
        </r>
      </text>
    </comment>
    <comment ref="AW44" authorId="0" shapeId="0">
      <text>
        <r>
          <rPr>
            <sz val="11"/>
            <rFont val="Calibri"/>
            <family val="2"/>
            <charset val="238"/>
          </rPr>
          <t>IV_F:Megjegyzes</t>
        </r>
      </text>
    </comment>
    <comment ref="AZ44" authorId="0" shapeId="0">
      <text>
        <r>
          <rPr>
            <sz val="11"/>
            <rFont val="Calibri"/>
            <family val="2"/>
            <charset val="238"/>
          </rPr>
          <t>IV_F:ISA</t>
        </r>
      </text>
    </comment>
    <comment ref="B45" authorId="0" shapeId="0">
      <text>
        <r>
          <rPr>
            <sz val="11"/>
            <rFont val="Calibri"/>
            <family val="2"/>
            <charset val="238"/>
          </rPr>
          <t>IV_F:FontossagiSorrent</t>
        </r>
      </text>
    </comment>
    <comment ref="C45" authorId="0" shapeId="0">
      <text>
        <r>
          <rPr>
            <sz val="11"/>
            <rFont val="Calibri"/>
            <family val="2"/>
            <charset val="238"/>
          </rPr>
          <t>IV_F:FeladatKategoria</t>
        </r>
      </text>
    </comment>
    <comment ref="D45" authorId="0" shapeId="0">
      <text>
        <r>
          <rPr>
            <sz val="11"/>
            <rFont val="Calibri"/>
            <family val="2"/>
            <charset val="238"/>
          </rPr>
          <t>IV_F:FeladatMegnevezes</t>
        </r>
      </text>
    </comment>
    <comment ref="E45" authorId="0" shapeId="0">
      <text>
        <r>
          <rPr>
            <sz val="11"/>
            <rFont val="Calibri"/>
            <family val="2"/>
            <charset val="238"/>
          </rPr>
          <t>IV_F:ElviEngedelySzam</t>
        </r>
      </text>
    </comment>
    <comment ref="F45" authorId="0" shapeId="0">
      <text>
        <r>
          <rPr>
            <sz val="11"/>
            <rFont val="Calibri"/>
            <family val="2"/>
            <charset val="238"/>
          </rPr>
          <t>IV_F:VKR_Kod</t>
        </r>
      </text>
    </comment>
    <comment ref="G45" authorId="0" shapeId="0">
      <text>
        <r>
          <rPr>
            <sz val="11"/>
            <rFont val="Calibri"/>
            <family val="2"/>
            <charset val="238"/>
          </rPr>
          <t>IV_F:VKR_Nev</t>
        </r>
      </text>
    </comment>
    <comment ref="H45" authorId="0" shapeId="0">
      <text>
        <r>
          <rPr>
            <sz val="11"/>
            <rFont val="Calibri"/>
            <family val="2"/>
            <charset val="238"/>
          </rPr>
          <t>IV_F:FeladatSorszam</t>
        </r>
      </text>
    </comment>
    <comment ref="I45" authorId="0" shapeId="0">
      <text>
        <r>
          <rPr>
            <sz val="11"/>
            <rFont val="Calibri"/>
            <family val="2"/>
            <charset val="238"/>
          </rPr>
          <t>IV_F:FeladatAzonosito</t>
        </r>
      </text>
    </comment>
    <comment ref="J45" authorId="0" shapeId="0">
      <text>
        <r>
          <rPr>
            <sz val="11"/>
            <rFont val="Calibri"/>
            <family val="2"/>
            <charset val="238"/>
          </rPr>
          <t>IV_F:EllatasiTerulet</t>
        </r>
      </text>
    </comment>
    <comment ref="K45" authorId="0" shapeId="0">
      <text>
        <r>
          <rPr>
            <sz val="11"/>
            <rFont val="Calibri"/>
            <family val="2"/>
            <charset val="238"/>
          </rPr>
          <t>IV_F:EllatasertFelelos</t>
        </r>
      </text>
    </comment>
    <comment ref="L45" authorId="0" shapeId="0">
      <text>
        <r>
          <rPr>
            <sz val="11"/>
            <rFont val="Calibri"/>
            <family val="2"/>
            <charset val="238"/>
          </rPr>
          <t>IV_F:TervezettNettoKoltseg</t>
        </r>
      </text>
    </comment>
    <comment ref="M45" authorId="0" shapeId="0">
      <text>
        <r>
          <rPr>
            <sz val="11"/>
            <rFont val="Calibri"/>
            <family val="2"/>
            <charset val="238"/>
          </rPr>
          <t>IV_F:IdotartamKezdes</t>
        </r>
      </text>
    </comment>
    <comment ref="N45" authorId="0" shapeId="0">
      <text>
        <r>
          <rPr>
            <sz val="11"/>
            <rFont val="Calibri"/>
            <family val="2"/>
            <charset val="238"/>
          </rPr>
          <t>IV_F:IdotartamBefejezes</t>
        </r>
      </text>
    </comment>
    <comment ref="O45" authorId="0" shapeId="0">
      <text>
        <r>
          <rPr>
            <sz val="11"/>
            <rFont val="Calibri"/>
            <family val="2"/>
            <charset val="238"/>
          </rPr>
          <t>IV_F:NettoKoltsegUtem1</t>
        </r>
      </text>
    </comment>
    <comment ref="P45" authorId="0" shapeId="0">
      <text>
        <r>
          <rPr>
            <sz val="11"/>
            <rFont val="Calibri"/>
            <family val="2"/>
            <charset val="238"/>
          </rPr>
          <t>IV_F:NettoKoltsegUtem2</t>
        </r>
      </text>
    </comment>
    <comment ref="Q45" authorId="0" shapeId="0">
      <text>
        <r>
          <rPr>
            <sz val="11"/>
            <rFont val="Calibri"/>
            <family val="2"/>
            <charset val="238"/>
          </rPr>
          <t>IV_F:EM_Melleklet2_KTG</t>
        </r>
      </text>
    </comment>
    <comment ref="S45" authorId="0" shapeId="0">
      <text>
        <r>
          <rPr>
            <sz val="11"/>
            <rFont val="Calibri"/>
            <family val="2"/>
            <charset val="238"/>
          </rPr>
          <t>IV_F:HDUtem1</t>
        </r>
      </text>
    </comment>
    <comment ref="T45" authorId="0" shapeId="0">
      <text>
        <r>
          <rPr>
            <sz val="11"/>
            <rFont val="Calibri"/>
            <family val="2"/>
            <charset val="238"/>
          </rPr>
          <t>IV_F:ECSUtem1</t>
        </r>
      </text>
    </comment>
    <comment ref="U45" authorId="0" shapeId="0">
      <text>
        <r>
          <rPr>
            <sz val="11"/>
            <rFont val="Calibri"/>
            <family val="2"/>
            <charset val="238"/>
          </rPr>
          <t>IV_F:KFHUtem1</t>
        </r>
      </text>
    </comment>
    <comment ref="V45" authorId="0" shapeId="0">
      <text>
        <r>
          <rPr>
            <sz val="11"/>
            <rFont val="Calibri"/>
            <family val="2"/>
            <charset val="238"/>
          </rPr>
          <t>IV_F:Egyeb_SajatUtem1</t>
        </r>
      </text>
    </comment>
    <comment ref="W45" authorId="0" shapeId="0">
      <text>
        <r>
          <rPr>
            <sz val="11"/>
            <rFont val="Calibri"/>
            <family val="2"/>
            <charset val="238"/>
          </rPr>
          <t>IV_F:DijUtem1</t>
        </r>
      </text>
    </comment>
    <comment ref="X45" authorId="0" shapeId="0">
      <text>
        <r>
          <rPr>
            <sz val="11"/>
            <rFont val="Calibri"/>
            <family val="2"/>
            <charset val="238"/>
          </rPr>
          <t>IV_F:EM_Melleklet1_Utem1</t>
        </r>
      </text>
    </comment>
    <comment ref="Y45" authorId="0" shapeId="0">
      <text>
        <r>
          <rPr>
            <sz val="11"/>
            <rFont val="Calibri"/>
            <family val="2"/>
            <charset val="238"/>
          </rPr>
          <t>IV_F:EgyebAllamiUtem1</t>
        </r>
      </text>
    </comment>
    <comment ref="Z45" authorId="0" shapeId="0">
      <text>
        <r>
          <rPr>
            <sz val="11"/>
            <rFont val="Calibri"/>
            <family val="2"/>
            <charset val="238"/>
          </rPr>
          <t>IV_F:OnkormanyzatiUtem1</t>
        </r>
      </text>
    </comment>
    <comment ref="AA45" authorId="0" shapeId="0">
      <text>
        <r>
          <rPr>
            <sz val="11"/>
            <rFont val="Calibri"/>
            <family val="2"/>
            <charset val="238"/>
          </rPr>
          <t>IV_F:EUUtem1</t>
        </r>
      </text>
    </comment>
    <comment ref="AB45" authorId="0" shapeId="0">
      <text>
        <r>
          <rPr>
            <sz val="11"/>
            <rFont val="Calibri"/>
            <family val="2"/>
            <charset val="238"/>
          </rPr>
          <t>IV_F:EgyebUtem1</t>
        </r>
      </text>
    </comment>
    <comment ref="AC45" authorId="0" shapeId="0">
      <text>
        <r>
          <rPr>
            <sz val="11"/>
            <rFont val="Calibri"/>
            <family val="2"/>
            <charset val="238"/>
          </rPr>
          <t>IV_F:HitelKotvenyUtem1</t>
        </r>
      </text>
    </comment>
    <comment ref="AD45" authorId="0" shapeId="0">
      <text>
        <r>
          <rPr>
            <sz val="11"/>
            <rFont val="Calibri"/>
            <family val="2"/>
            <charset val="238"/>
          </rPr>
          <t>IV_F:OsszesenUtem1</t>
        </r>
      </text>
    </comment>
    <comment ref="AG45" authorId="0" shapeId="0">
      <text>
        <r>
          <rPr>
            <sz val="11"/>
            <rFont val="Calibri"/>
            <family val="2"/>
            <charset val="238"/>
          </rPr>
          <t>IV_F:HDUtem2</t>
        </r>
      </text>
    </comment>
    <comment ref="AH45" authorId="0" shapeId="0">
      <text>
        <r>
          <rPr>
            <sz val="11"/>
            <rFont val="Calibri"/>
            <family val="2"/>
            <charset val="238"/>
          </rPr>
          <t>IV_F:ECSUtem2</t>
        </r>
      </text>
    </comment>
    <comment ref="AI45" authorId="0" shapeId="0">
      <text>
        <r>
          <rPr>
            <sz val="11"/>
            <rFont val="Calibri"/>
            <family val="2"/>
            <charset val="238"/>
          </rPr>
          <t>IV_F:KFHUtem2</t>
        </r>
      </text>
    </comment>
    <comment ref="AJ45" authorId="0" shapeId="0">
      <text>
        <r>
          <rPr>
            <sz val="11"/>
            <rFont val="Calibri"/>
            <family val="2"/>
            <charset val="238"/>
          </rPr>
          <t>IV_F:Egyeb_SajatUtem2</t>
        </r>
      </text>
    </comment>
    <comment ref="AK45" authorId="0" shapeId="0">
      <text>
        <r>
          <rPr>
            <sz val="11"/>
            <rFont val="Calibri"/>
            <family val="2"/>
            <charset val="238"/>
          </rPr>
          <t>IV_F:DijUtem2</t>
        </r>
      </text>
    </comment>
    <comment ref="AL45" authorId="0" shapeId="0">
      <text>
        <r>
          <rPr>
            <sz val="11"/>
            <rFont val="Calibri"/>
            <family val="2"/>
            <charset val="238"/>
          </rPr>
          <t>IV_F:EM_Melleklet1_Utem2</t>
        </r>
      </text>
    </comment>
    <comment ref="AM45" authorId="0" shapeId="0">
      <text>
        <r>
          <rPr>
            <sz val="11"/>
            <rFont val="Calibri"/>
            <family val="2"/>
            <charset val="238"/>
          </rPr>
          <t>IV_F:EgyebAllamiUtem2</t>
        </r>
      </text>
    </comment>
    <comment ref="AN45" authorId="0" shapeId="0">
      <text>
        <r>
          <rPr>
            <sz val="11"/>
            <rFont val="Calibri"/>
            <family val="2"/>
            <charset val="238"/>
          </rPr>
          <t>IV_F:OnkormanyzatiUtem2</t>
        </r>
      </text>
    </comment>
    <comment ref="AO45" authorId="0" shapeId="0">
      <text>
        <r>
          <rPr>
            <sz val="11"/>
            <rFont val="Calibri"/>
            <family val="2"/>
            <charset val="238"/>
          </rPr>
          <t>IV_F:EUUtem2</t>
        </r>
      </text>
    </comment>
    <comment ref="AP45" authorId="0" shapeId="0">
      <text>
        <r>
          <rPr>
            <sz val="11"/>
            <rFont val="Calibri"/>
            <family val="2"/>
            <charset val="238"/>
          </rPr>
          <t>IV_F:EgyebUtem2</t>
        </r>
      </text>
    </comment>
    <comment ref="AQ45" authorId="0" shapeId="0">
      <text>
        <r>
          <rPr>
            <sz val="11"/>
            <rFont val="Calibri"/>
            <family val="2"/>
            <charset val="238"/>
          </rPr>
          <t>IV_F:HitelKotvenyUtem2</t>
        </r>
      </text>
    </comment>
    <comment ref="AR45" authorId="0" shapeId="0">
      <text>
        <r>
          <rPr>
            <sz val="11"/>
            <rFont val="Calibri"/>
            <family val="2"/>
            <charset val="238"/>
          </rPr>
          <t>IV_F:OsszesenUtem2</t>
        </r>
      </text>
    </comment>
    <comment ref="AS45" authorId="0" shapeId="0">
      <text>
        <r>
          <rPr>
            <sz val="11"/>
            <rFont val="Calibri"/>
            <family val="2"/>
            <charset val="238"/>
          </rPr>
          <t>IV_F:ForrashianyUtem2</t>
        </r>
      </text>
    </comment>
    <comment ref="AV45" authorId="0" shapeId="0">
      <text>
        <r>
          <rPr>
            <sz val="11"/>
            <rFont val="Calibri"/>
            <family val="2"/>
            <charset val="238"/>
          </rPr>
          <t>IV_F:Indokolas</t>
        </r>
      </text>
    </comment>
    <comment ref="AW45" authorId="0" shapeId="0">
      <text>
        <r>
          <rPr>
            <sz val="11"/>
            <rFont val="Calibri"/>
            <family val="2"/>
            <charset val="238"/>
          </rPr>
          <t>IV_F:Megjegyzes</t>
        </r>
      </text>
    </comment>
    <comment ref="AZ45" authorId="0" shapeId="0">
      <text>
        <r>
          <rPr>
            <sz val="11"/>
            <rFont val="Calibri"/>
            <family val="2"/>
            <charset val="238"/>
          </rPr>
          <t>IV_F:ISA</t>
        </r>
      </text>
    </comment>
    <comment ref="B46" authorId="0" shapeId="0">
      <text>
        <r>
          <rPr>
            <sz val="11"/>
            <rFont val="Calibri"/>
            <family val="2"/>
            <charset val="238"/>
          </rPr>
          <t>IV_F:FontossagiSorrent</t>
        </r>
      </text>
    </comment>
    <comment ref="C46" authorId="0" shapeId="0">
      <text>
        <r>
          <rPr>
            <sz val="11"/>
            <rFont val="Calibri"/>
            <family val="2"/>
            <charset val="238"/>
          </rPr>
          <t>IV_F:FeladatKategoria</t>
        </r>
      </text>
    </comment>
    <comment ref="D46" authorId="0" shapeId="0">
      <text>
        <r>
          <rPr>
            <sz val="11"/>
            <rFont val="Calibri"/>
            <family val="2"/>
            <charset val="238"/>
          </rPr>
          <t>IV_F:FeladatMegnevezes</t>
        </r>
      </text>
    </comment>
    <comment ref="E46" authorId="0" shapeId="0">
      <text>
        <r>
          <rPr>
            <sz val="11"/>
            <rFont val="Calibri"/>
            <family val="2"/>
            <charset val="238"/>
          </rPr>
          <t>IV_F:ElviEngedelySzam</t>
        </r>
      </text>
    </comment>
    <comment ref="F46" authorId="0" shapeId="0">
      <text>
        <r>
          <rPr>
            <sz val="11"/>
            <rFont val="Calibri"/>
            <family val="2"/>
            <charset val="238"/>
          </rPr>
          <t>IV_F:VKR_Kod</t>
        </r>
      </text>
    </comment>
    <comment ref="G46" authorId="0" shapeId="0">
      <text>
        <r>
          <rPr>
            <sz val="11"/>
            <rFont val="Calibri"/>
            <family val="2"/>
            <charset val="238"/>
          </rPr>
          <t>IV_F:VKR_Nev</t>
        </r>
      </text>
    </comment>
    <comment ref="H46" authorId="0" shapeId="0">
      <text>
        <r>
          <rPr>
            <sz val="11"/>
            <rFont val="Calibri"/>
            <family val="2"/>
            <charset val="238"/>
          </rPr>
          <t>IV_F:FeladatSorszam</t>
        </r>
      </text>
    </comment>
    <comment ref="I46" authorId="0" shapeId="0">
      <text>
        <r>
          <rPr>
            <sz val="11"/>
            <rFont val="Calibri"/>
            <family val="2"/>
            <charset val="238"/>
          </rPr>
          <t>IV_F:FeladatAzonosito</t>
        </r>
      </text>
    </comment>
    <comment ref="J46" authorId="0" shapeId="0">
      <text>
        <r>
          <rPr>
            <sz val="11"/>
            <rFont val="Calibri"/>
            <family val="2"/>
            <charset val="238"/>
          </rPr>
          <t>IV_F:EllatasiTerulet</t>
        </r>
      </text>
    </comment>
    <comment ref="K46" authorId="0" shapeId="0">
      <text>
        <r>
          <rPr>
            <sz val="11"/>
            <rFont val="Calibri"/>
            <family val="2"/>
            <charset val="238"/>
          </rPr>
          <t>IV_F:EllatasertFelelos</t>
        </r>
      </text>
    </comment>
    <comment ref="L46" authorId="0" shapeId="0">
      <text>
        <r>
          <rPr>
            <sz val="11"/>
            <rFont val="Calibri"/>
            <family val="2"/>
            <charset val="238"/>
          </rPr>
          <t>IV_F:TervezettNettoKoltseg</t>
        </r>
      </text>
    </comment>
    <comment ref="M46" authorId="0" shapeId="0">
      <text>
        <r>
          <rPr>
            <sz val="11"/>
            <rFont val="Calibri"/>
            <family val="2"/>
            <charset val="238"/>
          </rPr>
          <t>IV_F:IdotartamKezdes</t>
        </r>
      </text>
    </comment>
    <comment ref="N46" authorId="0" shapeId="0">
      <text>
        <r>
          <rPr>
            <sz val="11"/>
            <rFont val="Calibri"/>
            <family val="2"/>
            <charset val="238"/>
          </rPr>
          <t>IV_F:IdotartamBefejezes</t>
        </r>
      </text>
    </comment>
    <comment ref="O46" authorId="0" shapeId="0">
      <text>
        <r>
          <rPr>
            <sz val="11"/>
            <rFont val="Calibri"/>
            <family val="2"/>
            <charset val="238"/>
          </rPr>
          <t>IV_F:NettoKoltsegUtem1</t>
        </r>
      </text>
    </comment>
    <comment ref="P46" authorId="0" shapeId="0">
      <text>
        <r>
          <rPr>
            <sz val="11"/>
            <rFont val="Calibri"/>
            <family val="2"/>
            <charset val="238"/>
          </rPr>
          <t>IV_F:NettoKoltsegUtem2</t>
        </r>
      </text>
    </comment>
    <comment ref="Q46" authorId="0" shapeId="0">
      <text>
        <r>
          <rPr>
            <sz val="11"/>
            <rFont val="Calibri"/>
            <family val="2"/>
            <charset val="238"/>
          </rPr>
          <t>IV_F:EM_Melleklet2_KTG</t>
        </r>
      </text>
    </comment>
    <comment ref="S46" authorId="0" shapeId="0">
      <text>
        <r>
          <rPr>
            <sz val="11"/>
            <rFont val="Calibri"/>
            <family val="2"/>
            <charset val="238"/>
          </rPr>
          <t>IV_F:HDUtem1</t>
        </r>
      </text>
    </comment>
    <comment ref="T46" authorId="0" shapeId="0">
      <text>
        <r>
          <rPr>
            <sz val="11"/>
            <rFont val="Calibri"/>
            <family val="2"/>
            <charset val="238"/>
          </rPr>
          <t>IV_F:ECSUtem1</t>
        </r>
      </text>
    </comment>
    <comment ref="U46" authorId="0" shapeId="0">
      <text>
        <r>
          <rPr>
            <sz val="11"/>
            <rFont val="Calibri"/>
            <family val="2"/>
            <charset val="238"/>
          </rPr>
          <t>IV_F:KFHUtem1</t>
        </r>
      </text>
    </comment>
    <comment ref="V46" authorId="0" shapeId="0">
      <text>
        <r>
          <rPr>
            <sz val="11"/>
            <rFont val="Calibri"/>
            <family val="2"/>
            <charset val="238"/>
          </rPr>
          <t>IV_F:Egyeb_SajatUtem1</t>
        </r>
      </text>
    </comment>
    <comment ref="W46" authorId="0" shapeId="0">
      <text>
        <r>
          <rPr>
            <sz val="11"/>
            <rFont val="Calibri"/>
            <family val="2"/>
            <charset val="238"/>
          </rPr>
          <t>IV_F:DijUtem1</t>
        </r>
      </text>
    </comment>
    <comment ref="X46" authorId="0" shapeId="0">
      <text>
        <r>
          <rPr>
            <sz val="11"/>
            <rFont val="Calibri"/>
            <family val="2"/>
            <charset val="238"/>
          </rPr>
          <t>IV_F:EM_Melleklet1_Utem1</t>
        </r>
      </text>
    </comment>
    <comment ref="Y46" authorId="0" shapeId="0">
      <text>
        <r>
          <rPr>
            <sz val="11"/>
            <rFont val="Calibri"/>
            <family val="2"/>
            <charset val="238"/>
          </rPr>
          <t>IV_F:EgyebAllamiUtem1</t>
        </r>
      </text>
    </comment>
    <comment ref="Z46" authorId="0" shapeId="0">
      <text>
        <r>
          <rPr>
            <sz val="11"/>
            <rFont val="Calibri"/>
            <family val="2"/>
            <charset val="238"/>
          </rPr>
          <t>IV_F:OnkormanyzatiUtem1</t>
        </r>
      </text>
    </comment>
    <comment ref="AA46" authorId="0" shapeId="0">
      <text>
        <r>
          <rPr>
            <sz val="11"/>
            <rFont val="Calibri"/>
            <family val="2"/>
            <charset val="238"/>
          </rPr>
          <t>IV_F:EUUtem1</t>
        </r>
      </text>
    </comment>
    <comment ref="AB46" authorId="0" shapeId="0">
      <text>
        <r>
          <rPr>
            <sz val="11"/>
            <rFont val="Calibri"/>
            <family val="2"/>
            <charset val="238"/>
          </rPr>
          <t>IV_F:EgyebUtem1</t>
        </r>
      </text>
    </comment>
    <comment ref="AC46" authorId="0" shapeId="0">
      <text>
        <r>
          <rPr>
            <sz val="11"/>
            <rFont val="Calibri"/>
            <family val="2"/>
            <charset val="238"/>
          </rPr>
          <t>IV_F:HitelKotvenyUtem1</t>
        </r>
      </text>
    </comment>
    <comment ref="AD46" authorId="0" shapeId="0">
      <text>
        <r>
          <rPr>
            <sz val="11"/>
            <rFont val="Calibri"/>
            <family val="2"/>
            <charset val="238"/>
          </rPr>
          <t>IV_F:OsszesenUtem1</t>
        </r>
      </text>
    </comment>
    <comment ref="AG46" authorId="0" shapeId="0">
      <text>
        <r>
          <rPr>
            <sz val="11"/>
            <rFont val="Calibri"/>
            <family val="2"/>
            <charset val="238"/>
          </rPr>
          <t>IV_F:HDUtem2</t>
        </r>
      </text>
    </comment>
    <comment ref="AH46" authorId="0" shapeId="0">
      <text>
        <r>
          <rPr>
            <sz val="11"/>
            <rFont val="Calibri"/>
            <family val="2"/>
            <charset val="238"/>
          </rPr>
          <t>IV_F:ECSUtem2</t>
        </r>
      </text>
    </comment>
    <comment ref="AI46" authorId="0" shapeId="0">
      <text>
        <r>
          <rPr>
            <sz val="11"/>
            <rFont val="Calibri"/>
            <family val="2"/>
            <charset val="238"/>
          </rPr>
          <t>IV_F:KFHUtem2</t>
        </r>
      </text>
    </comment>
    <comment ref="AJ46" authorId="0" shapeId="0">
      <text>
        <r>
          <rPr>
            <sz val="11"/>
            <rFont val="Calibri"/>
            <family val="2"/>
            <charset val="238"/>
          </rPr>
          <t>IV_F:Egyeb_SajatUtem2</t>
        </r>
      </text>
    </comment>
    <comment ref="AK46" authorId="0" shapeId="0">
      <text>
        <r>
          <rPr>
            <sz val="11"/>
            <rFont val="Calibri"/>
            <family val="2"/>
            <charset val="238"/>
          </rPr>
          <t>IV_F:DijUtem2</t>
        </r>
      </text>
    </comment>
    <comment ref="AL46" authorId="0" shapeId="0">
      <text>
        <r>
          <rPr>
            <sz val="11"/>
            <rFont val="Calibri"/>
            <family val="2"/>
            <charset val="238"/>
          </rPr>
          <t>IV_F:EM_Melleklet1_Utem2</t>
        </r>
      </text>
    </comment>
    <comment ref="AM46" authorId="0" shapeId="0">
      <text>
        <r>
          <rPr>
            <sz val="11"/>
            <rFont val="Calibri"/>
            <family val="2"/>
            <charset val="238"/>
          </rPr>
          <t>IV_F:EgyebAllamiUtem2</t>
        </r>
      </text>
    </comment>
    <comment ref="AN46" authorId="0" shapeId="0">
      <text>
        <r>
          <rPr>
            <sz val="11"/>
            <rFont val="Calibri"/>
            <family val="2"/>
            <charset val="238"/>
          </rPr>
          <t>IV_F:OnkormanyzatiUtem2</t>
        </r>
      </text>
    </comment>
    <comment ref="AO46" authorId="0" shapeId="0">
      <text>
        <r>
          <rPr>
            <sz val="11"/>
            <rFont val="Calibri"/>
            <family val="2"/>
            <charset val="238"/>
          </rPr>
          <t>IV_F:EUUtem2</t>
        </r>
      </text>
    </comment>
    <comment ref="AP46" authorId="0" shapeId="0">
      <text>
        <r>
          <rPr>
            <sz val="11"/>
            <rFont val="Calibri"/>
            <family val="2"/>
            <charset val="238"/>
          </rPr>
          <t>IV_F:EgyebUtem2</t>
        </r>
      </text>
    </comment>
    <comment ref="AQ46" authorId="0" shapeId="0">
      <text>
        <r>
          <rPr>
            <sz val="11"/>
            <rFont val="Calibri"/>
            <family val="2"/>
            <charset val="238"/>
          </rPr>
          <t>IV_F:HitelKotvenyUtem2</t>
        </r>
      </text>
    </comment>
    <comment ref="AR46" authorId="0" shapeId="0">
      <text>
        <r>
          <rPr>
            <sz val="11"/>
            <rFont val="Calibri"/>
            <family val="2"/>
            <charset val="238"/>
          </rPr>
          <t>IV_F:OsszesenUtem2</t>
        </r>
      </text>
    </comment>
    <comment ref="AS46" authorId="0" shapeId="0">
      <text>
        <r>
          <rPr>
            <sz val="11"/>
            <rFont val="Calibri"/>
            <family val="2"/>
            <charset val="238"/>
          </rPr>
          <t>IV_F:ForrashianyUtem2</t>
        </r>
      </text>
    </comment>
    <comment ref="AV46" authorId="0" shapeId="0">
      <text>
        <r>
          <rPr>
            <sz val="11"/>
            <rFont val="Calibri"/>
            <family val="2"/>
            <charset val="238"/>
          </rPr>
          <t>IV_F:Indokolas</t>
        </r>
      </text>
    </comment>
    <comment ref="AW46" authorId="0" shapeId="0">
      <text>
        <r>
          <rPr>
            <sz val="11"/>
            <rFont val="Calibri"/>
            <family val="2"/>
            <charset val="238"/>
          </rPr>
          <t>IV_F:Megjegyzes</t>
        </r>
      </text>
    </comment>
    <comment ref="AZ46" authorId="0" shapeId="0">
      <text>
        <r>
          <rPr>
            <sz val="11"/>
            <rFont val="Calibri"/>
            <family val="2"/>
            <charset val="238"/>
          </rPr>
          <t>IV_F:ISA</t>
        </r>
      </text>
    </comment>
    <comment ref="B47" authorId="0" shapeId="0">
      <text>
        <r>
          <rPr>
            <sz val="11"/>
            <rFont val="Calibri"/>
            <family val="2"/>
            <charset val="238"/>
          </rPr>
          <t>IV_F:FontossagiSorrent</t>
        </r>
      </text>
    </comment>
    <comment ref="C47" authorId="0" shapeId="0">
      <text>
        <r>
          <rPr>
            <sz val="11"/>
            <rFont val="Calibri"/>
            <family val="2"/>
            <charset val="238"/>
          </rPr>
          <t>IV_F:FeladatKategoria</t>
        </r>
      </text>
    </comment>
    <comment ref="D47" authorId="0" shapeId="0">
      <text>
        <r>
          <rPr>
            <sz val="11"/>
            <rFont val="Calibri"/>
            <family val="2"/>
            <charset val="238"/>
          </rPr>
          <t>IV_F:FeladatMegnevezes</t>
        </r>
      </text>
    </comment>
    <comment ref="E47" authorId="0" shapeId="0">
      <text>
        <r>
          <rPr>
            <sz val="11"/>
            <rFont val="Calibri"/>
            <family val="2"/>
            <charset val="238"/>
          </rPr>
          <t>IV_F:ElviEngedelySzam</t>
        </r>
      </text>
    </comment>
    <comment ref="F47" authorId="0" shapeId="0">
      <text>
        <r>
          <rPr>
            <sz val="11"/>
            <rFont val="Calibri"/>
            <family val="2"/>
            <charset val="238"/>
          </rPr>
          <t>IV_F:VKR_Kod</t>
        </r>
      </text>
    </comment>
    <comment ref="G47" authorId="0" shapeId="0">
      <text>
        <r>
          <rPr>
            <sz val="11"/>
            <rFont val="Calibri"/>
            <family val="2"/>
            <charset val="238"/>
          </rPr>
          <t>IV_F:VKR_Nev</t>
        </r>
      </text>
    </comment>
    <comment ref="H47" authorId="0" shapeId="0">
      <text>
        <r>
          <rPr>
            <sz val="11"/>
            <rFont val="Calibri"/>
            <family val="2"/>
            <charset val="238"/>
          </rPr>
          <t>IV_F:FeladatSorszam</t>
        </r>
      </text>
    </comment>
    <comment ref="I47" authorId="0" shapeId="0">
      <text>
        <r>
          <rPr>
            <sz val="11"/>
            <rFont val="Calibri"/>
            <family val="2"/>
            <charset val="238"/>
          </rPr>
          <t>IV_F:FeladatAzonosito</t>
        </r>
      </text>
    </comment>
    <comment ref="J47" authorId="0" shapeId="0">
      <text>
        <r>
          <rPr>
            <sz val="11"/>
            <rFont val="Calibri"/>
            <family val="2"/>
            <charset val="238"/>
          </rPr>
          <t>IV_F:EllatasiTerulet</t>
        </r>
      </text>
    </comment>
    <comment ref="K47" authorId="0" shapeId="0">
      <text>
        <r>
          <rPr>
            <sz val="11"/>
            <rFont val="Calibri"/>
            <family val="2"/>
            <charset val="238"/>
          </rPr>
          <t>IV_F:EllatasertFelelos</t>
        </r>
      </text>
    </comment>
    <comment ref="L47" authorId="0" shapeId="0">
      <text>
        <r>
          <rPr>
            <sz val="11"/>
            <rFont val="Calibri"/>
            <family val="2"/>
            <charset val="238"/>
          </rPr>
          <t>IV_F:TervezettNettoKoltseg</t>
        </r>
      </text>
    </comment>
    <comment ref="M47" authorId="0" shapeId="0">
      <text>
        <r>
          <rPr>
            <sz val="11"/>
            <rFont val="Calibri"/>
            <family val="2"/>
            <charset val="238"/>
          </rPr>
          <t>IV_F:IdotartamKezdes</t>
        </r>
      </text>
    </comment>
    <comment ref="N47" authorId="0" shapeId="0">
      <text>
        <r>
          <rPr>
            <sz val="11"/>
            <rFont val="Calibri"/>
            <family val="2"/>
            <charset val="238"/>
          </rPr>
          <t>IV_F:IdotartamBefejezes</t>
        </r>
      </text>
    </comment>
    <comment ref="O47" authorId="0" shapeId="0">
      <text>
        <r>
          <rPr>
            <sz val="11"/>
            <rFont val="Calibri"/>
            <family val="2"/>
            <charset val="238"/>
          </rPr>
          <t>IV_F:NettoKoltsegUtem1</t>
        </r>
      </text>
    </comment>
    <comment ref="P47" authorId="0" shapeId="0">
      <text>
        <r>
          <rPr>
            <sz val="11"/>
            <rFont val="Calibri"/>
            <family val="2"/>
            <charset val="238"/>
          </rPr>
          <t>IV_F:NettoKoltsegUtem2</t>
        </r>
      </text>
    </comment>
    <comment ref="Q47" authorId="0" shapeId="0">
      <text>
        <r>
          <rPr>
            <sz val="11"/>
            <rFont val="Calibri"/>
            <family val="2"/>
            <charset val="238"/>
          </rPr>
          <t>IV_F:EM_Melleklet2_KTG</t>
        </r>
      </text>
    </comment>
    <comment ref="S47" authorId="0" shapeId="0">
      <text>
        <r>
          <rPr>
            <sz val="11"/>
            <rFont val="Calibri"/>
            <family val="2"/>
            <charset val="238"/>
          </rPr>
          <t>IV_F:HDUtem1</t>
        </r>
      </text>
    </comment>
    <comment ref="T47" authorId="0" shapeId="0">
      <text>
        <r>
          <rPr>
            <sz val="11"/>
            <rFont val="Calibri"/>
            <family val="2"/>
            <charset val="238"/>
          </rPr>
          <t>IV_F:ECSUtem1</t>
        </r>
      </text>
    </comment>
    <comment ref="U47" authorId="0" shapeId="0">
      <text>
        <r>
          <rPr>
            <sz val="11"/>
            <rFont val="Calibri"/>
            <family val="2"/>
            <charset val="238"/>
          </rPr>
          <t>IV_F:KFHUtem1</t>
        </r>
      </text>
    </comment>
    <comment ref="V47" authorId="0" shapeId="0">
      <text>
        <r>
          <rPr>
            <sz val="11"/>
            <rFont val="Calibri"/>
            <family val="2"/>
            <charset val="238"/>
          </rPr>
          <t>IV_F:Egyeb_SajatUtem1</t>
        </r>
      </text>
    </comment>
    <comment ref="W47" authorId="0" shapeId="0">
      <text>
        <r>
          <rPr>
            <sz val="11"/>
            <rFont val="Calibri"/>
            <family val="2"/>
            <charset val="238"/>
          </rPr>
          <t>IV_F:DijUtem1</t>
        </r>
      </text>
    </comment>
    <comment ref="X47" authorId="0" shapeId="0">
      <text>
        <r>
          <rPr>
            <sz val="11"/>
            <rFont val="Calibri"/>
            <family val="2"/>
            <charset val="238"/>
          </rPr>
          <t>IV_F:EM_Melleklet1_Utem1</t>
        </r>
      </text>
    </comment>
    <comment ref="Y47" authorId="0" shapeId="0">
      <text>
        <r>
          <rPr>
            <sz val="11"/>
            <rFont val="Calibri"/>
            <family val="2"/>
            <charset val="238"/>
          </rPr>
          <t>IV_F:EgyebAllamiUtem1</t>
        </r>
      </text>
    </comment>
    <comment ref="Z47" authorId="0" shapeId="0">
      <text>
        <r>
          <rPr>
            <sz val="11"/>
            <rFont val="Calibri"/>
            <family val="2"/>
            <charset val="238"/>
          </rPr>
          <t>IV_F:OnkormanyzatiUtem1</t>
        </r>
      </text>
    </comment>
    <comment ref="AA47" authorId="0" shapeId="0">
      <text>
        <r>
          <rPr>
            <sz val="11"/>
            <rFont val="Calibri"/>
            <family val="2"/>
            <charset val="238"/>
          </rPr>
          <t>IV_F:EUUtem1</t>
        </r>
      </text>
    </comment>
    <comment ref="AB47" authorId="0" shapeId="0">
      <text>
        <r>
          <rPr>
            <sz val="11"/>
            <rFont val="Calibri"/>
            <family val="2"/>
            <charset val="238"/>
          </rPr>
          <t>IV_F:EgyebUtem1</t>
        </r>
      </text>
    </comment>
    <comment ref="AC47" authorId="0" shapeId="0">
      <text>
        <r>
          <rPr>
            <sz val="11"/>
            <rFont val="Calibri"/>
            <family val="2"/>
            <charset val="238"/>
          </rPr>
          <t>IV_F:HitelKotvenyUtem1</t>
        </r>
      </text>
    </comment>
    <comment ref="AD47" authorId="0" shapeId="0">
      <text>
        <r>
          <rPr>
            <sz val="11"/>
            <rFont val="Calibri"/>
            <family val="2"/>
            <charset val="238"/>
          </rPr>
          <t>IV_F:OsszesenUtem1</t>
        </r>
      </text>
    </comment>
    <comment ref="AG47" authorId="0" shapeId="0">
      <text>
        <r>
          <rPr>
            <sz val="11"/>
            <rFont val="Calibri"/>
            <family val="2"/>
            <charset val="238"/>
          </rPr>
          <t>IV_F:HDUtem2</t>
        </r>
      </text>
    </comment>
    <comment ref="AH47" authorId="0" shapeId="0">
      <text>
        <r>
          <rPr>
            <sz val="11"/>
            <rFont val="Calibri"/>
            <family val="2"/>
            <charset val="238"/>
          </rPr>
          <t>IV_F:ECSUtem2</t>
        </r>
      </text>
    </comment>
    <comment ref="AI47" authorId="0" shapeId="0">
      <text>
        <r>
          <rPr>
            <sz val="11"/>
            <rFont val="Calibri"/>
            <family val="2"/>
            <charset val="238"/>
          </rPr>
          <t>IV_F:KFHUtem2</t>
        </r>
      </text>
    </comment>
    <comment ref="AJ47" authorId="0" shapeId="0">
      <text>
        <r>
          <rPr>
            <sz val="11"/>
            <rFont val="Calibri"/>
            <family val="2"/>
            <charset val="238"/>
          </rPr>
          <t>IV_F:Egyeb_SajatUtem2</t>
        </r>
      </text>
    </comment>
    <comment ref="AK47" authorId="0" shapeId="0">
      <text>
        <r>
          <rPr>
            <sz val="11"/>
            <rFont val="Calibri"/>
            <family val="2"/>
            <charset val="238"/>
          </rPr>
          <t>IV_F:DijUtem2</t>
        </r>
      </text>
    </comment>
    <comment ref="AL47" authorId="0" shapeId="0">
      <text>
        <r>
          <rPr>
            <sz val="11"/>
            <rFont val="Calibri"/>
            <family val="2"/>
            <charset val="238"/>
          </rPr>
          <t>IV_F:EM_Melleklet1_Utem2</t>
        </r>
      </text>
    </comment>
    <comment ref="AM47" authorId="0" shapeId="0">
      <text>
        <r>
          <rPr>
            <sz val="11"/>
            <rFont val="Calibri"/>
            <family val="2"/>
            <charset val="238"/>
          </rPr>
          <t>IV_F:EgyebAllamiUtem2</t>
        </r>
      </text>
    </comment>
    <comment ref="AN47" authorId="0" shapeId="0">
      <text>
        <r>
          <rPr>
            <sz val="11"/>
            <rFont val="Calibri"/>
            <family val="2"/>
            <charset val="238"/>
          </rPr>
          <t>IV_F:OnkormanyzatiUtem2</t>
        </r>
      </text>
    </comment>
    <comment ref="AO47" authorId="0" shapeId="0">
      <text>
        <r>
          <rPr>
            <sz val="11"/>
            <rFont val="Calibri"/>
            <family val="2"/>
            <charset val="238"/>
          </rPr>
          <t>IV_F:EUUtem2</t>
        </r>
      </text>
    </comment>
    <comment ref="AP47" authorId="0" shapeId="0">
      <text>
        <r>
          <rPr>
            <sz val="11"/>
            <rFont val="Calibri"/>
            <family val="2"/>
            <charset val="238"/>
          </rPr>
          <t>IV_F:EgyebUtem2</t>
        </r>
      </text>
    </comment>
    <comment ref="AQ47" authorId="0" shapeId="0">
      <text>
        <r>
          <rPr>
            <sz val="11"/>
            <rFont val="Calibri"/>
            <family val="2"/>
            <charset val="238"/>
          </rPr>
          <t>IV_F:HitelKotvenyUtem2</t>
        </r>
      </text>
    </comment>
    <comment ref="AR47" authorId="0" shapeId="0">
      <text>
        <r>
          <rPr>
            <sz val="11"/>
            <rFont val="Calibri"/>
            <family val="2"/>
            <charset val="238"/>
          </rPr>
          <t>IV_F:OsszesenUtem2</t>
        </r>
      </text>
    </comment>
    <comment ref="AS47" authorId="0" shapeId="0">
      <text>
        <r>
          <rPr>
            <sz val="11"/>
            <rFont val="Calibri"/>
            <family val="2"/>
            <charset val="238"/>
          </rPr>
          <t>IV_F:ForrashianyUtem2</t>
        </r>
      </text>
    </comment>
    <comment ref="AV47" authorId="0" shapeId="0">
      <text>
        <r>
          <rPr>
            <sz val="11"/>
            <rFont val="Calibri"/>
            <family val="2"/>
            <charset val="238"/>
          </rPr>
          <t>IV_F:Indokolas</t>
        </r>
      </text>
    </comment>
    <comment ref="AW47" authorId="0" shapeId="0">
      <text>
        <r>
          <rPr>
            <sz val="11"/>
            <rFont val="Calibri"/>
            <family val="2"/>
            <charset val="238"/>
          </rPr>
          <t>IV_F:Megjegyzes</t>
        </r>
      </text>
    </comment>
    <comment ref="AZ47" authorId="0" shapeId="0">
      <text>
        <r>
          <rPr>
            <sz val="11"/>
            <rFont val="Calibri"/>
            <family val="2"/>
            <charset val="238"/>
          </rPr>
          <t>IV_F:ISA</t>
        </r>
      </text>
    </comment>
    <comment ref="B48" authorId="0" shapeId="0">
      <text>
        <r>
          <rPr>
            <sz val="11"/>
            <rFont val="Calibri"/>
            <family val="2"/>
            <charset val="238"/>
          </rPr>
          <t>IV_F:FontossagiSorrent</t>
        </r>
      </text>
    </comment>
    <comment ref="C48" authorId="0" shapeId="0">
      <text>
        <r>
          <rPr>
            <sz val="11"/>
            <rFont val="Calibri"/>
            <family val="2"/>
            <charset val="238"/>
          </rPr>
          <t>IV_F:FeladatKategoria</t>
        </r>
      </text>
    </comment>
    <comment ref="D48" authorId="0" shapeId="0">
      <text>
        <r>
          <rPr>
            <sz val="11"/>
            <rFont val="Calibri"/>
            <family val="2"/>
            <charset val="238"/>
          </rPr>
          <t>IV_F:FeladatMegnevezes</t>
        </r>
      </text>
    </comment>
    <comment ref="E48" authorId="0" shapeId="0">
      <text>
        <r>
          <rPr>
            <sz val="11"/>
            <rFont val="Calibri"/>
            <family val="2"/>
            <charset val="238"/>
          </rPr>
          <t>IV_F:ElviEngedelySzam</t>
        </r>
      </text>
    </comment>
    <comment ref="F48" authorId="0" shapeId="0">
      <text>
        <r>
          <rPr>
            <sz val="11"/>
            <rFont val="Calibri"/>
            <family val="2"/>
            <charset val="238"/>
          </rPr>
          <t>IV_F:VKR_Kod</t>
        </r>
      </text>
    </comment>
    <comment ref="G48" authorId="0" shapeId="0">
      <text>
        <r>
          <rPr>
            <sz val="11"/>
            <rFont val="Calibri"/>
            <family val="2"/>
            <charset val="238"/>
          </rPr>
          <t>IV_F:VKR_Nev</t>
        </r>
      </text>
    </comment>
    <comment ref="H48" authorId="0" shapeId="0">
      <text>
        <r>
          <rPr>
            <sz val="11"/>
            <rFont val="Calibri"/>
            <family val="2"/>
            <charset val="238"/>
          </rPr>
          <t>IV_F:FeladatSorszam</t>
        </r>
      </text>
    </comment>
    <comment ref="I48" authorId="0" shapeId="0">
      <text>
        <r>
          <rPr>
            <sz val="11"/>
            <rFont val="Calibri"/>
            <family val="2"/>
            <charset val="238"/>
          </rPr>
          <t>IV_F:FeladatAzonosito</t>
        </r>
      </text>
    </comment>
    <comment ref="J48" authorId="0" shapeId="0">
      <text>
        <r>
          <rPr>
            <sz val="11"/>
            <rFont val="Calibri"/>
            <family val="2"/>
            <charset val="238"/>
          </rPr>
          <t>IV_F:EllatasiTerulet</t>
        </r>
      </text>
    </comment>
    <comment ref="K48" authorId="0" shapeId="0">
      <text>
        <r>
          <rPr>
            <sz val="11"/>
            <rFont val="Calibri"/>
            <family val="2"/>
            <charset val="238"/>
          </rPr>
          <t>IV_F:EllatasertFelelos</t>
        </r>
      </text>
    </comment>
    <comment ref="L48" authorId="0" shapeId="0">
      <text>
        <r>
          <rPr>
            <sz val="11"/>
            <rFont val="Calibri"/>
            <family val="2"/>
            <charset val="238"/>
          </rPr>
          <t>IV_F:TervezettNettoKoltseg</t>
        </r>
      </text>
    </comment>
    <comment ref="M48" authorId="0" shapeId="0">
      <text>
        <r>
          <rPr>
            <sz val="11"/>
            <rFont val="Calibri"/>
            <family val="2"/>
            <charset val="238"/>
          </rPr>
          <t>IV_F:IdotartamKezdes</t>
        </r>
      </text>
    </comment>
    <comment ref="N48" authorId="0" shapeId="0">
      <text>
        <r>
          <rPr>
            <sz val="11"/>
            <rFont val="Calibri"/>
            <family val="2"/>
            <charset val="238"/>
          </rPr>
          <t>IV_F:IdotartamBefejezes</t>
        </r>
      </text>
    </comment>
    <comment ref="O48" authorId="0" shapeId="0">
      <text>
        <r>
          <rPr>
            <sz val="11"/>
            <rFont val="Calibri"/>
            <family val="2"/>
            <charset val="238"/>
          </rPr>
          <t>IV_F:NettoKoltsegUtem1</t>
        </r>
      </text>
    </comment>
    <comment ref="P48" authorId="0" shapeId="0">
      <text>
        <r>
          <rPr>
            <sz val="11"/>
            <rFont val="Calibri"/>
            <family val="2"/>
            <charset val="238"/>
          </rPr>
          <t>IV_F:NettoKoltsegUtem2</t>
        </r>
      </text>
    </comment>
    <comment ref="Q48" authorId="0" shapeId="0">
      <text>
        <r>
          <rPr>
            <sz val="11"/>
            <rFont val="Calibri"/>
            <family val="2"/>
            <charset val="238"/>
          </rPr>
          <t>IV_F:EM_Melleklet2_KTG</t>
        </r>
      </text>
    </comment>
    <comment ref="S48" authorId="0" shapeId="0">
      <text>
        <r>
          <rPr>
            <sz val="11"/>
            <rFont val="Calibri"/>
            <family val="2"/>
            <charset val="238"/>
          </rPr>
          <t>IV_F:HDUtem1</t>
        </r>
      </text>
    </comment>
    <comment ref="T48" authorId="0" shapeId="0">
      <text>
        <r>
          <rPr>
            <sz val="11"/>
            <rFont val="Calibri"/>
            <family val="2"/>
            <charset val="238"/>
          </rPr>
          <t>IV_F:ECSUtem1</t>
        </r>
      </text>
    </comment>
    <comment ref="U48" authorId="0" shapeId="0">
      <text>
        <r>
          <rPr>
            <sz val="11"/>
            <rFont val="Calibri"/>
            <family val="2"/>
            <charset val="238"/>
          </rPr>
          <t>IV_F:KFHUtem1</t>
        </r>
      </text>
    </comment>
    <comment ref="V48" authorId="0" shapeId="0">
      <text>
        <r>
          <rPr>
            <sz val="11"/>
            <rFont val="Calibri"/>
            <family val="2"/>
            <charset val="238"/>
          </rPr>
          <t>IV_F:Egyeb_SajatUtem1</t>
        </r>
      </text>
    </comment>
    <comment ref="W48" authorId="0" shapeId="0">
      <text>
        <r>
          <rPr>
            <sz val="11"/>
            <rFont val="Calibri"/>
            <family val="2"/>
            <charset val="238"/>
          </rPr>
          <t>IV_F:DijUtem1</t>
        </r>
      </text>
    </comment>
    <comment ref="X48" authorId="0" shapeId="0">
      <text>
        <r>
          <rPr>
            <sz val="11"/>
            <rFont val="Calibri"/>
            <family val="2"/>
            <charset val="238"/>
          </rPr>
          <t>IV_F:EM_Melleklet1_Utem1</t>
        </r>
      </text>
    </comment>
    <comment ref="Y48" authorId="0" shapeId="0">
      <text>
        <r>
          <rPr>
            <sz val="11"/>
            <rFont val="Calibri"/>
            <family val="2"/>
            <charset val="238"/>
          </rPr>
          <t>IV_F:EgyebAllamiUtem1</t>
        </r>
      </text>
    </comment>
    <comment ref="Z48" authorId="0" shapeId="0">
      <text>
        <r>
          <rPr>
            <sz val="11"/>
            <rFont val="Calibri"/>
            <family val="2"/>
            <charset val="238"/>
          </rPr>
          <t>IV_F:OnkormanyzatiUtem1</t>
        </r>
      </text>
    </comment>
    <comment ref="AA48" authorId="0" shapeId="0">
      <text>
        <r>
          <rPr>
            <sz val="11"/>
            <rFont val="Calibri"/>
            <family val="2"/>
            <charset val="238"/>
          </rPr>
          <t>IV_F:EUUtem1</t>
        </r>
      </text>
    </comment>
    <comment ref="AB48" authorId="0" shapeId="0">
      <text>
        <r>
          <rPr>
            <sz val="11"/>
            <rFont val="Calibri"/>
            <family val="2"/>
            <charset val="238"/>
          </rPr>
          <t>IV_F:EgyebUtem1</t>
        </r>
      </text>
    </comment>
    <comment ref="AC48" authorId="0" shapeId="0">
      <text>
        <r>
          <rPr>
            <sz val="11"/>
            <rFont val="Calibri"/>
            <family val="2"/>
            <charset val="238"/>
          </rPr>
          <t>IV_F:HitelKotvenyUtem1</t>
        </r>
      </text>
    </comment>
    <comment ref="AD48" authorId="0" shapeId="0">
      <text>
        <r>
          <rPr>
            <sz val="11"/>
            <rFont val="Calibri"/>
            <family val="2"/>
            <charset val="238"/>
          </rPr>
          <t>IV_F:OsszesenUtem1</t>
        </r>
      </text>
    </comment>
    <comment ref="AG48" authorId="0" shapeId="0">
      <text>
        <r>
          <rPr>
            <sz val="11"/>
            <rFont val="Calibri"/>
            <family val="2"/>
            <charset val="238"/>
          </rPr>
          <t>IV_F:HDUtem2</t>
        </r>
      </text>
    </comment>
    <comment ref="AH48" authorId="0" shapeId="0">
      <text>
        <r>
          <rPr>
            <sz val="11"/>
            <rFont val="Calibri"/>
            <family val="2"/>
            <charset val="238"/>
          </rPr>
          <t>IV_F:ECSUtem2</t>
        </r>
      </text>
    </comment>
    <comment ref="AI48" authorId="0" shapeId="0">
      <text>
        <r>
          <rPr>
            <sz val="11"/>
            <rFont val="Calibri"/>
            <family val="2"/>
            <charset val="238"/>
          </rPr>
          <t>IV_F:KFHUtem2</t>
        </r>
      </text>
    </comment>
    <comment ref="AJ48" authorId="0" shapeId="0">
      <text>
        <r>
          <rPr>
            <sz val="11"/>
            <rFont val="Calibri"/>
            <family val="2"/>
            <charset val="238"/>
          </rPr>
          <t>IV_F:Egyeb_SajatUtem2</t>
        </r>
      </text>
    </comment>
    <comment ref="AK48" authorId="0" shapeId="0">
      <text>
        <r>
          <rPr>
            <sz val="11"/>
            <rFont val="Calibri"/>
            <family val="2"/>
            <charset val="238"/>
          </rPr>
          <t>IV_F:DijUtem2</t>
        </r>
      </text>
    </comment>
    <comment ref="AL48" authorId="0" shapeId="0">
      <text>
        <r>
          <rPr>
            <sz val="11"/>
            <rFont val="Calibri"/>
            <family val="2"/>
            <charset val="238"/>
          </rPr>
          <t>IV_F:EM_Melleklet1_Utem2</t>
        </r>
      </text>
    </comment>
    <comment ref="AM48" authorId="0" shapeId="0">
      <text>
        <r>
          <rPr>
            <sz val="11"/>
            <rFont val="Calibri"/>
            <family val="2"/>
            <charset val="238"/>
          </rPr>
          <t>IV_F:EgyebAllamiUtem2</t>
        </r>
      </text>
    </comment>
    <comment ref="AN48" authorId="0" shapeId="0">
      <text>
        <r>
          <rPr>
            <sz val="11"/>
            <rFont val="Calibri"/>
            <family val="2"/>
            <charset val="238"/>
          </rPr>
          <t>IV_F:OnkormanyzatiUtem2</t>
        </r>
      </text>
    </comment>
    <comment ref="AO48" authorId="0" shapeId="0">
      <text>
        <r>
          <rPr>
            <sz val="11"/>
            <rFont val="Calibri"/>
            <family val="2"/>
            <charset val="238"/>
          </rPr>
          <t>IV_F:EUUtem2</t>
        </r>
      </text>
    </comment>
    <comment ref="AP48" authorId="0" shapeId="0">
      <text>
        <r>
          <rPr>
            <sz val="11"/>
            <rFont val="Calibri"/>
            <family val="2"/>
            <charset val="238"/>
          </rPr>
          <t>IV_F:EgyebUtem2</t>
        </r>
      </text>
    </comment>
    <comment ref="AQ48" authorId="0" shapeId="0">
      <text>
        <r>
          <rPr>
            <sz val="11"/>
            <rFont val="Calibri"/>
            <family val="2"/>
            <charset val="238"/>
          </rPr>
          <t>IV_F:HitelKotvenyUtem2</t>
        </r>
      </text>
    </comment>
    <comment ref="AR48" authorId="0" shapeId="0">
      <text>
        <r>
          <rPr>
            <sz val="11"/>
            <rFont val="Calibri"/>
            <family val="2"/>
            <charset val="238"/>
          </rPr>
          <t>IV_F:OsszesenUtem2</t>
        </r>
      </text>
    </comment>
    <comment ref="AS48" authorId="0" shapeId="0">
      <text>
        <r>
          <rPr>
            <sz val="11"/>
            <rFont val="Calibri"/>
            <family val="2"/>
            <charset val="238"/>
          </rPr>
          <t>IV_F:ForrashianyUtem2</t>
        </r>
      </text>
    </comment>
    <comment ref="AV48" authorId="0" shapeId="0">
      <text>
        <r>
          <rPr>
            <sz val="11"/>
            <rFont val="Calibri"/>
            <family val="2"/>
            <charset val="238"/>
          </rPr>
          <t>IV_F:Indokolas</t>
        </r>
      </text>
    </comment>
    <comment ref="AW48" authorId="0" shapeId="0">
      <text>
        <r>
          <rPr>
            <sz val="11"/>
            <rFont val="Calibri"/>
            <family val="2"/>
            <charset val="238"/>
          </rPr>
          <t>IV_F:Megjegyzes</t>
        </r>
      </text>
    </comment>
    <comment ref="AZ48" authorId="0" shapeId="0">
      <text>
        <r>
          <rPr>
            <sz val="11"/>
            <rFont val="Calibri"/>
            <family val="2"/>
            <charset val="238"/>
          </rPr>
          <t>IV_F:ISA</t>
        </r>
      </text>
    </comment>
    <comment ref="B49" authorId="0" shapeId="0">
      <text>
        <r>
          <rPr>
            <sz val="11"/>
            <rFont val="Calibri"/>
            <family val="2"/>
            <charset val="238"/>
          </rPr>
          <t>IV_F:FontossagiSorrent</t>
        </r>
      </text>
    </comment>
    <comment ref="C49" authorId="0" shapeId="0">
      <text>
        <r>
          <rPr>
            <sz val="11"/>
            <rFont val="Calibri"/>
            <family val="2"/>
            <charset val="238"/>
          </rPr>
          <t>IV_F:FeladatKategoria</t>
        </r>
      </text>
    </comment>
    <comment ref="D49" authorId="0" shapeId="0">
      <text>
        <r>
          <rPr>
            <sz val="11"/>
            <rFont val="Calibri"/>
            <family val="2"/>
            <charset val="238"/>
          </rPr>
          <t>IV_F:FeladatMegnevezes</t>
        </r>
      </text>
    </comment>
    <comment ref="E49" authorId="0" shapeId="0">
      <text>
        <r>
          <rPr>
            <sz val="11"/>
            <rFont val="Calibri"/>
            <family val="2"/>
            <charset val="238"/>
          </rPr>
          <t>IV_F:ElviEngedelySzam</t>
        </r>
      </text>
    </comment>
    <comment ref="F49" authorId="0" shapeId="0">
      <text>
        <r>
          <rPr>
            <sz val="11"/>
            <rFont val="Calibri"/>
            <family val="2"/>
            <charset val="238"/>
          </rPr>
          <t>IV_F:VKR_Kod</t>
        </r>
      </text>
    </comment>
    <comment ref="G49" authorId="0" shapeId="0">
      <text>
        <r>
          <rPr>
            <sz val="11"/>
            <rFont val="Calibri"/>
            <family val="2"/>
            <charset val="238"/>
          </rPr>
          <t>IV_F:VKR_Nev</t>
        </r>
      </text>
    </comment>
    <comment ref="H49" authorId="0" shapeId="0">
      <text>
        <r>
          <rPr>
            <sz val="11"/>
            <rFont val="Calibri"/>
            <family val="2"/>
            <charset val="238"/>
          </rPr>
          <t>IV_F:FeladatSorszam</t>
        </r>
      </text>
    </comment>
    <comment ref="I49" authorId="0" shapeId="0">
      <text>
        <r>
          <rPr>
            <sz val="11"/>
            <rFont val="Calibri"/>
            <family val="2"/>
            <charset val="238"/>
          </rPr>
          <t>IV_F:FeladatAzonosito</t>
        </r>
      </text>
    </comment>
    <comment ref="J49" authorId="0" shapeId="0">
      <text>
        <r>
          <rPr>
            <sz val="11"/>
            <rFont val="Calibri"/>
            <family val="2"/>
            <charset val="238"/>
          </rPr>
          <t>IV_F:EllatasiTerulet</t>
        </r>
      </text>
    </comment>
    <comment ref="K49" authorId="0" shapeId="0">
      <text>
        <r>
          <rPr>
            <sz val="11"/>
            <rFont val="Calibri"/>
            <family val="2"/>
            <charset val="238"/>
          </rPr>
          <t>IV_F:EllatasertFelelos</t>
        </r>
      </text>
    </comment>
    <comment ref="L49" authorId="0" shapeId="0">
      <text>
        <r>
          <rPr>
            <sz val="11"/>
            <rFont val="Calibri"/>
            <family val="2"/>
            <charset val="238"/>
          </rPr>
          <t>IV_F:TervezettNettoKoltseg</t>
        </r>
      </text>
    </comment>
    <comment ref="M49" authorId="0" shapeId="0">
      <text>
        <r>
          <rPr>
            <sz val="11"/>
            <rFont val="Calibri"/>
            <family val="2"/>
            <charset val="238"/>
          </rPr>
          <t>IV_F:IdotartamKezdes</t>
        </r>
      </text>
    </comment>
    <comment ref="N49" authorId="0" shapeId="0">
      <text>
        <r>
          <rPr>
            <sz val="11"/>
            <rFont val="Calibri"/>
            <family val="2"/>
            <charset val="238"/>
          </rPr>
          <t>IV_F:IdotartamBefejezes</t>
        </r>
      </text>
    </comment>
    <comment ref="O49" authorId="0" shapeId="0">
      <text>
        <r>
          <rPr>
            <sz val="11"/>
            <rFont val="Calibri"/>
            <family val="2"/>
            <charset val="238"/>
          </rPr>
          <t>IV_F:NettoKoltsegUtem1</t>
        </r>
      </text>
    </comment>
    <comment ref="P49" authorId="0" shapeId="0">
      <text>
        <r>
          <rPr>
            <sz val="11"/>
            <rFont val="Calibri"/>
            <family val="2"/>
            <charset val="238"/>
          </rPr>
          <t>IV_F:NettoKoltsegUtem2</t>
        </r>
      </text>
    </comment>
    <comment ref="Q49" authorId="0" shapeId="0">
      <text>
        <r>
          <rPr>
            <sz val="11"/>
            <rFont val="Calibri"/>
            <family val="2"/>
            <charset val="238"/>
          </rPr>
          <t>IV_F:EM_Melleklet2_KTG</t>
        </r>
      </text>
    </comment>
    <comment ref="S49" authorId="0" shapeId="0">
      <text>
        <r>
          <rPr>
            <sz val="11"/>
            <rFont val="Calibri"/>
            <family val="2"/>
            <charset val="238"/>
          </rPr>
          <t>IV_F:HDUtem1</t>
        </r>
      </text>
    </comment>
    <comment ref="T49" authorId="0" shapeId="0">
      <text>
        <r>
          <rPr>
            <sz val="11"/>
            <rFont val="Calibri"/>
            <family val="2"/>
            <charset val="238"/>
          </rPr>
          <t>IV_F:ECSUtem1</t>
        </r>
      </text>
    </comment>
    <comment ref="U49" authorId="0" shapeId="0">
      <text>
        <r>
          <rPr>
            <sz val="11"/>
            <rFont val="Calibri"/>
            <family val="2"/>
            <charset val="238"/>
          </rPr>
          <t>IV_F:KFHUtem1</t>
        </r>
      </text>
    </comment>
    <comment ref="V49" authorId="0" shapeId="0">
      <text>
        <r>
          <rPr>
            <sz val="11"/>
            <rFont val="Calibri"/>
            <family val="2"/>
            <charset val="238"/>
          </rPr>
          <t>IV_F:Egyeb_SajatUtem1</t>
        </r>
      </text>
    </comment>
    <comment ref="W49" authorId="0" shapeId="0">
      <text>
        <r>
          <rPr>
            <sz val="11"/>
            <rFont val="Calibri"/>
            <family val="2"/>
            <charset val="238"/>
          </rPr>
          <t>IV_F:DijUtem1</t>
        </r>
      </text>
    </comment>
    <comment ref="X49" authorId="0" shapeId="0">
      <text>
        <r>
          <rPr>
            <sz val="11"/>
            <rFont val="Calibri"/>
            <family val="2"/>
            <charset val="238"/>
          </rPr>
          <t>IV_F:EM_Melleklet1_Utem1</t>
        </r>
      </text>
    </comment>
    <comment ref="Y49" authorId="0" shapeId="0">
      <text>
        <r>
          <rPr>
            <sz val="11"/>
            <rFont val="Calibri"/>
            <family val="2"/>
            <charset val="238"/>
          </rPr>
          <t>IV_F:EgyebAllamiUtem1</t>
        </r>
      </text>
    </comment>
    <comment ref="Z49" authorId="0" shapeId="0">
      <text>
        <r>
          <rPr>
            <sz val="11"/>
            <rFont val="Calibri"/>
            <family val="2"/>
            <charset val="238"/>
          </rPr>
          <t>IV_F:OnkormanyzatiUtem1</t>
        </r>
      </text>
    </comment>
    <comment ref="AA49" authorId="0" shapeId="0">
      <text>
        <r>
          <rPr>
            <sz val="11"/>
            <rFont val="Calibri"/>
            <family val="2"/>
            <charset val="238"/>
          </rPr>
          <t>IV_F:EUUtem1</t>
        </r>
      </text>
    </comment>
    <comment ref="AB49" authorId="0" shapeId="0">
      <text>
        <r>
          <rPr>
            <sz val="11"/>
            <rFont val="Calibri"/>
            <family val="2"/>
            <charset val="238"/>
          </rPr>
          <t>IV_F:EgyebUtem1</t>
        </r>
      </text>
    </comment>
    <comment ref="AC49" authorId="0" shapeId="0">
      <text>
        <r>
          <rPr>
            <sz val="11"/>
            <rFont val="Calibri"/>
            <family val="2"/>
            <charset val="238"/>
          </rPr>
          <t>IV_F:HitelKotvenyUtem1</t>
        </r>
      </text>
    </comment>
    <comment ref="AD49" authorId="0" shapeId="0">
      <text>
        <r>
          <rPr>
            <sz val="11"/>
            <rFont val="Calibri"/>
            <family val="2"/>
            <charset val="238"/>
          </rPr>
          <t>IV_F:OsszesenUtem1</t>
        </r>
      </text>
    </comment>
    <comment ref="AG49" authorId="0" shapeId="0">
      <text>
        <r>
          <rPr>
            <sz val="11"/>
            <rFont val="Calibri"/>
            <family val="2"/>
            <charset val="238"/>
          </rPr>
          <t>IV_F:HDUtem2</t>
        </r>
      </text>
    </comment>
    <comment ref="AH49" authorId="0" shapeId="0">
      <text>
        <r>
          <rPr>
            <sz val="11"/>
            <rFont val="Calibri"/>
            <family val="2"/>
            <charset val="238"/>
          </rPr>
          <t>IV_F:ECSUtem2</t>
        </r>
      </text>
    </comment>
    <comment ref="AI49" authorId="0" shapeId="0">
      <text>
        <r>
          <rPr>
            <sz val="11"/>
            <rFont val="Calibri"/>
            <family val="2"/>
            <charset val="238"/>
          </rPr>
          <t>IV_F:KFHUtem2</t>
        </r>
      </text>
    </comment>
    <comment ref="AJ49" authorId="0" shapeId="0">
      <text>
        <r>
          <rPr>
            <sz val="11"/>
            <rFont val="Calibri"/>
            <family val="2"/>
            <charset val="238"/>
          </rPr>
          <t>IV_F:Egyeb_SajatUtem2</t>
        </r>
      </text>
    </comment>
    <comment ref="AK49" authorId="0" shapeId="0">
      <text>
        <r>
          <rPr>
            <sz val="11"/>
            <rFont val="Calibri"/>
            <family val="2"/>
            <charset val="238"/>
          </rPr>
          <t>IV_F:DijUtem2</t>
        </r>
      </text>
    </comment>
    <comment ref="AL49" authorId="0" shapeId="0">
      <text>
        <r>
          <rPr>
            <sz val="11"/>
            <rFont val="Calibri"/>
            <family val="2"/>
            <charset val="238"/>
          </rPr>
          <t>IV_F:EM_Melleklet1_Utem2</t>
        </r>
      </text>
    </comment>
    <comment ref="AM49" authorId="0" shapeId="0">
      <text>
        <r>
          <rPr>
            <sz val="11"/>
            <rFont val="Calibri"/>
            <family val="2"/>
            <charset val="238"/>
          </rPr>
          <t>IV_F:EgyebAllamiUtem2</t>
        </r>
      </text>
    </comment>
    <comment ref="AN49" authorId="0" shapeId="0">
      <text>
        <r>
          <rPr>
            <sz val="11"/>
            <rFont val="Calibri"/>
            <family val="2"/>
            <charset val="238"/>
          </rPr>
          <t>IV_F:OnkormanyzatiUtem2</t>
        </r>
      </text>
    </comment>
    <comment ref="AO49" authorId="0" shapeId="0">
      <text>
        <r>
          <rPr>
            <sz val="11"/>
            <rFont val="Calibri"/>
            <family val="2"/>
            <charset val="238"/>
          </rPr>
          <t>IV_F:EUUtem2</t>
        </r>
      </text>
    </comment>
    <comment ref="AP49" authorId="0" shapeId="0">
      <text>
        <r>
          <rPr>
            <sz val="11"/>
            <rFont val="Calibri"/>
            <family val="2"/>
            <charset val="238"/>
          </rPr>
          <t>IV_F:EgyebUtem2</t>
        </r>
      </text>
    </comment>
    <comment ref="AQ49" authorId="0" shapeId="0">
      <text>
        <r>
          <rPr>
            <sz val="11"/>
            <rFont val="Calibri"/>
            <family val="2"/>
            <charset val="238"/>
          </rPr>
          <t>IV_F:HitelKotvenyUtem2</t>
        </r>
      </text>
    </comment>
    <comment ref="AR49" authorId="0" shapeId="0">
      <text>
        <r>
          <rPr>
            <sz val="11"/>
            <rFont val="Calibri"/>
            <family val="2"/>
            <charset val="238"/>
          </rPr>
          <t>IV_F:OsszesenUtem2</t>
        </r>
      </text>
    </comment>
    <comment ref="AS49" authorId="0" shapeId="0">
      <text>
        <r>
          <rPr>
            <sz val="11"/>
            <rFont val="Calibri"/>
            <family val="2"/>
            <charset val="238"/>
          </rPr>
          <t>IV_F:ForrashianyUtem2</t>
        </r>
      </text>
    </comment>
    <comment ref="AV49" authorId="0" shapeId="0">
      <text>
        <r>
          <rPr>
            <sz val="11"/>
            <rFont val="Calibri"/>
            <family val="2"/>
            <charset val="238"/>
          </rPr>
          <t>IV_F:Indokolas</t>
        </r>
      </text>
    </comment>
    <comment ref="AW49" authorId="0" shapeId="0">
      <text>
        <r>
          <rPr>
            <sz val="11"/>
            <rFont val="Calibri"/>
            <family val="2"/>
            <charset val="238"/>
          </rPr>
          <t>IV_F:Megjegyzes</t>
        </r>
      </text>
    </comment>
    <comment ref="AZ49" authorId="0" shapeId="0">
      <text>
        <r>
          <rPr>
            <sz val="11"/>
            <rFont val="Calibri"/>
            <family val="2"/>
            <charset val="238"/>
          </rPr>
          <t>IV_F:ISA</t>
        </r>
      </text>
    </comment>
    <comment ref="B50" authorId="0" shapeId="0">
      <text>
        <r>
          <rPr>
            <sz val="11"/>
            <rFont val="Calibri"/>
            <family val="2"/>
            <charset val="238"/>
          </rPr>
          <t>IV_F:FontossagiSorrent</t>
        </r>
      </text>
    </comment>
    <comment ref="C50" authorId="0" shapeId="0">
      <text>
        <r>
          <rPr>
            <sz val="11"/>
            <rFont val="Calibri"/>
            <family val="2"/>
            <charset val="238"/>
          </rPr>
          <t>IV_F:FeladatKategoria</t>
        </r>
      </text>
    </comment>
    <comment ref="D50" authorId="0" shapeId="0">
      <text>
        <r>
          <rPr>
            <sz val="11"/>
            <rFont val="Calibri"/>
            <family val="2"/>
            <charset val="238"/>
          </rPr>
          <t>IV_F:FeladatMegnevezes</t>
        </r>
      </text>
    </comment>
    <comment ref="E50" authorId="0" shapeId="0">
      <text>
        <r>
          <rPr>
            <sz val="11"/>
            <rFont val="Calibri"/>
            <family val="2"/>
            <charset val="238"/>
          </rPr>
          <t>IV_F:ElviEngedelySzam</t>
        </r>
      </text>
    </comment>
    <comment ref="F50" authorId="0" shapeId="0">
      <text>
        <r>
          <rPr>
            <sz val="11"/>
            <rFont val="Calibri"/>
            <family val="2"/>
            <charset val="238"/>
          </rPr>
          <t>IV_F:VKR_Kod</t>
        </r>
      </text>
    </comment>
    <comment ref="G50" authorId="0" shapeId="0">
      <text>
        <r>
          <rPr>
            <sz val="11"/>
            <rFont val="Calibri"/>
            <family val="2"/>
            <charset val="238"/>
          </rPr>
          <t>IV_F:VKR_Nev</t>
        </r>
      </text>
    </comment>
    <comment ref="H50" authorId="0" shapeId="0">
      <text>
        <r>
          <rPr>
            <sz val="11"/>
            <rFont val="Calibri"/>
            <family val="2"/>
            <charset val="238"/>
          </rPr>
          <t>IV_F:FeladatSorszam</t>
        </r>
      </text>
    </comment>
    <comment ref="I50" authorId="0" shapeId="0">
      <text>
        <r>
          <rPr>
            <sz val="11"/>
            <rFont val="Calibri"/>
            <family val="2"/>
            <charset val="238"/>
          </rPr>
          <t>IV_F:FeladatAzonosito</t>
        </r>
      </text>
    </comment>
    <comment ref="J50" authorId="0" shapeId="0">
      <text>
        <r>
          <rPr>
            <sz val="11"/>
            <rFont val="Calibri"/>
            <family val="2"/>
            <charset val="238"/>
          </rPr>
          <t>IV_F:EllatasiTerulet</t>
        </r>
      </text>
    </comment>
    <comment ref="K50" authorId="0" shapeId="0">
      <text>
        <r>
          <rPr>
            <sz val="11"/>
            <rFont val="Calibri"/>
            <family val="2"/>
            <charset val="238"/>
          </rPr>
          <t>IV_F:EllatasertFelelos</t>
        </r>
      </text>
    </comment>
    <comment ref="L50" authorId="0" shapeId="0">
      <text>
        <r>
          <rPr>
            <sz val="11"/>
            <rFont val="Calibri"/>
            <family val="2"/>
            <charset val="238"/>
          </rPr>
          <t>IV_F:TervezettNettoKoltseg</t>
        </r>
      </text>
    </comment>
    <comment ref="M50" authorId="0" shapeId="0">
      <text>
        <r>
          <rPr>
            <sz val="11"/>
            <rFont val="Calibri"/>
            <family val="2"/>
            <charset val="238"/>
          </rPr>
          <t>IV_F:IdotartamKezdes</t>
        </r>
      </text>
    </comment>
    <comment ref="N50" authorId="0" shapeId="0">
      <text>
        <r>
          <rPr>
            <sz val="11"/>
            <rFont val="Calibri"/>
            <family val="2"/>
            <charset val="238"/>
          </rPr>
          <t>IV_F:IdotartamBefejezes</t>
        </r>
      </text>
    </comment>
    <comment ref="O50" authorId="0" shapeId="0">
      <text>
        <r>
          <rPr>
            <sz val="11"/>
            <rFont val="Calibri"/>
            <family val="2"/>
            <charset val="238"/>
          </rPr>
          <t>IV_F:NettoKoltsegUtem1</t>
        </r>
      </text>
    </comment>
    <comment ref="P50" authorId="0" shapeId="0">
      <text>
        <r>
          <rPr>
            <sz val="11"/>
            <rFont val="Calibri"/>
            <family val="2"/>
            <charset val="238"/>
          </rPr>
          <t>IV_F:NettoKoltsegUtem2</t>
        </r>
      </text>
    </comment>
    <comment ref="Q50" authorId="0" shapeId="0">
      <text>
        <r>
          <rPr>
            <sz val="11"/>
            <rFont val="Calibri"/>
            <family val="2"/>
            <charset val="238"/>
          </rPr>
          <t>IV_F:EM_Melleklet2_KTG</t>
        </r>
      </text>
    </comment>
    <comment ref="S50" authorId="0" shapeId="0">
      <text>
        <r>
          <rPr>
            <sz val="11"/>
            <rFont val="Calibri"/>
            <family val="2"/>
            <charset val="238"/>
          </rPr>
          <t>IV_F:HDUtem1</t>
        </r>
      </text>
    </comment>
    <comment ref="T50" authorId="0" shapeId="0">
      <text>
        <r>
          <rPr>
            <sz val="11"/>
            <rFont val="Calibri"/>
            <family val="2"/>
            <charset val="238"/>
          </rPr>
          <t>IV_F:ECSUtem1</t>
        </r>
      </text>
    </comment>
    <comment ref="U50" authorId="0" shapeId="0">
      <text>
        <r>
          <rPr>
            <sz val="11"/>
            <rFont val="Calibri"/>
            <family val="2"/>
            <charset val="238"/>
          </rPr>
          <t>IV_F:KFHUtem1</t>
        </r>
      </text>
    </comment>
    <comment ref="V50" authorId="0" shapeId="0">
      <text>
        <r>
          <rPr>
            <sz val="11"/>
            <rFont val="Calibri"/>
            <family val="2"/>
            <charset val="238"/>
          </rPr>
          <t>IV_F:Egyeb_SajatUtem1</t>
        </r>
      </text>
    </comment>
    <comment ref="W50" authorId="0" shapeId="0">
      <text>
        <r>
          <rPr>
            <sz val="11"/>
            <rFont val="Calibri"/>
            <family val="2"/>
            <charset val="238"/>
          </rPr>
          <t>IV_F:DijUtem1</t>
        </r>
      </text>
    </comment>
    <comment ref="X50" authorId="0" shapeId="0">
      <text>
        <r>
          <rPr>
            <sz val="11"/>
            <rFont val="Calibri"/>
            <family val="2"/>
            <charset val="238"/>
          </rPr>
          <t>IV_F:EM_Melleklet1_Utem1</t>
        </r>
      </text>
    </comment>
    <comment ref="Y50" authorId="0" shapeId="0">
      <text>
        <r>
          <rPr>
            <sz val="11"/>
            <rFont val="Calibri"/>
            <family val="2"/>
            <charset val="238"/>
          </rPr>
          <t>IV_F:EgyebAllamiUtem1</t>
        </r>
      </text>
    </comment>
    <comment ref="Z50" authorId="0" shapeId="0">
      <text>
        <r>
          <rPr>
            <sz val="11"/>
            <rFont val="Calibri"/>
            <family val="2"/>
            <charset val="238"/>
          </rPr>
          <t>IV_F:OnkormanyzatiUtem1</t>
        </r>
      </text>
    </comment>
    <comment ref="AA50" authorId="0" shapeId="0">
      <text>
        <r>
          <rPr>
            <sz val="11"/>
            <rFont val="Calibri"/>
            <family val="2"/>
            <charset val="238"/>
          </rPr>
          <t>IV_F:EUUtem1</t>
        </r>
      </text>
    </comment>
    <comment ref="AB50" authorId="0" shapeId="0">
      <text>
        <r>
          <rPr>
            <sz val="11"/>
            <rFont val="Calibri"/>
            <family val="2"/>
            <charset val="238"/>
          </rPr>
          <t>IV_F:EgyebUtem1</t>
        </r>
      </text>
    </comment>
    <comment ref="AC50" authorId="0" shapeId="0">
      <text>
        <r>
          <rPr>
            <sz val="11"/>
            <rFont val="Calibri"/>
            <family val="2"/>
            <charset val="238"/>
          </rPr>
          <t>IV_F:HitelKotvenyUtem1</t>
        </r>
      </text>
    </comment>
    <comment ref="AD50" authorId="0" shapeId="0">
      <text>
        <r>
          <rPr>
            <sz val="11"/>
            <rFont val="Calibri"/>
            <family val="2"/>
            <charset val="238"/>
          </rPr>
          <t>IV_F:OsszesenUtem1</t>
        </r>
      </text>
    </comment>
    <comment ref="AG50" authorId="0" shapeId="0">
      <text>
        <r>
          <rPr>
            <sz val="11"/>
            <rFont val="Calibri"/>
            <family val="2"/>
            <charset val="238"/>
          </rPr>
          <t>IV_F:HDUtem2</t>
        </r>
      </text>
    </comment>
    <comment ref="AH50" authorId="0" shapeId="0">
      <text>
        <r>
          <rPr>
            <sz val="11"/>
            <rFont val="Calibri"/>
            <family val="2"/>
            <charset val="238"/>
          </rPr>
          <t>IV_F:ECSUtem2</t>
        </r>
      </text>
    </comment>
    <comment ref="AI50" authorId="0" shapeId="0">
      <text>
        <r>
          <rPr>
            <sz val="11"/>
            <rFont val="Calibri"/>
            <family val="2"/>
            <charset val="238"/>
          </rPr>
          <t>IV_F:KFHUtem2</t>
        </r>
      </text>
    </comment>
    <comment ref="AJ50" authorId="0" shapeId="0">
      <text>
        <r>
          <rPr>
            <sz val="11"/>
            <rFont val="Calibri"/>
            <family val="2"/>
            <charset val="238"/>
          </rPr>
          <t>IV_F:Egyeb_SajatUtem2</t>
        </r>
      </text>
    </comment>
    <comment ref="AK50" authorId="0" shapeId="0">
      <text>
        <r>
          <rPr>
            <sz val="11"/>
            <rFont val="Calibri"/>
            <family val="2"/>
            <charset val="238"/>
          </rPr>
          <t>IV_F:DijUtem2</t>
        </r>
      </text>
    </comment>
    <comment ref="AL50" authorId="0" shapeId="0">
      <text>
        <r>
          <rPr>
            <sz val="11"/>
            <rFont val="Calibri"/>
            <family val="2"/>
            <charset val="238"/>
          </rPr>
          <t>IV_F:EM_Melleklet1_Utem2</t>
        </r>
      </text>
    </comment>
    <comment ref="AM50" authorId="0" shapeId="0">
      <text>
        <r>
          <rPr>
            <sz val="11"/>
            <rFont val="Calibri"/>
            <family val="2"/>
            <charset val="238"/>
          </rPr>
          <t>IV_F:EgyebAllamiUtem2</t>
        </r>
      </text>
    </comment>
    <comment ref="AN50" authorId="0" shapeId="0">
      <text>
        <r>
          <rPr>
            <sz val="11"/>
            <rFont val="Calibri"/>
            <family val="2"/>
            <charset val="238"/>
          </rPr>
          <t>IV_F:OnkormanyzatiUtem2</t>
        </r>
      </text>
    </comment>
    <comment ref="AO50" authorId="0" shapeId="0">
      <text>
        <r>
          <rPr>
            <sz val="11"/>
            <rFont val="Calibri"/>
            <family val="2"/>
            <charset val="238"/>
          </rPr>
          <t>IV_F:EUUtem2</t>
        </r>
      </text>
    </comment>
    <comment ref="AP50" authorId="0" shapeId="0">
      <text>
        <r>
          <rPr>
            <sz val="11"/>
            <rFont val="Calibri"/>
            <family val="2"/>
            <charset val="238"/>
          </rPr>
          <t>IV_F:EgyebUtem2</t>
        </r>
      </text>
    </comment>
    <comment ref="AQ50" authorId="0" shapeId="0">
      <text>
        <r>
          <rPr>
            <sz val="11"/>
            <rFont val="Calibri"/>
            <family val="2"/>
            <charset val="238"/>
          </rPr>
          <t>IV_F:HitelKotvenyUtem2</t>
        </r>
      </text>
    </comment>
    <comment ref="AR50" authorId="0" shapeId="0">
      <text>
        <r>
          <rPr>
            <sz val="11"/>
            <rFont val="Calibri"/>
            <family val="2"/>
            <charset val="238"/>
          </rPr>
          <t>IV_F:OsszesenUtem2</t>
        </r>
      </text>
    </comment>
    <comment ref="AS50" authorId="0" shapeId="0">
      <text>
        <r>
          <rPr>
            <sz val="11"/>
            <rFont val="Calibri"/>
            <family val="2"/>
            <charset val="238"/>
          </rPr>
          <t>IV_F:ForrashianyUtem2</t>
        </r>
      </text>
    </comment>
    <comment ref="AV50" authorId="0" shapeId="0">
      <text>
        <r>
          <rPr>
            <sz val="11"/>
            <rFont val="Calibri"/>
            <family val="2"/>
            <charset val="238"/>
          </rPr>
          <t>IV_F:Indokolas</t>
        </r>
      </text>
    </comment>
    <comment ref="AW50" authorId="0" shapeId="0">
      <text>
        <r>
          <rPr>
            <sz val="11"/>
            <rFont val="Calibri"/>
            <family val="2"/>
            <charset val="238"/>
          </rPr>
          <t>IV_F:Megjegyzes</t>
        </r>
      </text>
    </comment>
    <comment ref="AZ50" authorId="0" shapeId="0">
      <text>
        <r>
          <rPr>
            <sz val="11"/>
            <rFont val="Calibri"/>
            <family val="2"/>
            <charset val="238"/>
          </rPr>
          <t>IV_F:ISA</t>
        </r>
      </text>
    </comment>
    <comment ref="B51" authorId="0" shapeId="0">
      <text>
        <r>
          <rPr>
            <sz val="11"/>
            <rFont val="Calibri"/>
            <family val="2"/>
            <charset val="238"/>
          </rPr>
          <t>IV_F:FontossagiSorrent</t>
        </r>
      </text>
    </comment>
    <comment ref="C51" authorId="0" shapeId="0">
      <text>
        <r>
          <rPr>
            <sz val="11"/>
            <rFont val="Calibri"/>
            <family val="2"/>
            <charset val="238"/>
          </rPr>
          <t>IV_F:FeladatKategoria</t>
        </r>
      </text>
    </comment>
    <comment ref="D51" authorId="0" shapeId="0">
      <text>
        <r>
          <rPr>
            <sz val="11"/>
            <rFont val="Calibri"/>
            <family val="2"/>
            <charset val="238"/>
          </rPr>
          <t>IV_F:FeladatMegnevezes</t>
        </r>
      </text>
    </comment>
    <comment ref="E51" authorId="0" shapeId="0">
      <text>
        <r>
          <rPr>
            <sz val="11"/>
            <rFont val="Calibri"/>
            <family val="2"/>
            <charset val="238"/>
          </rPr>
          <t>IV_F:ElviEngedelySzam</t>
        </r>
      </text>
    </comment>
    <comment ref="F51" authorId="0" shapeId="0">
      <text>
        <r>
          <rPr>
            <sz val="11"/>
            <rFont val="Calibri"/>
            <family val="2"/>
            <charset val="238"/>
          </rPr>
          <t>IV_F:VKR_Kod</t>
        </r>
      </text>
    </comment>
    <comment ref="G51" authorId="0" shapeId="0">
      <text>
        <r>
          <rPr>
            <sz val="11"/>
            <rFont val="Calibri"/>
            <family val="2"/>
            <charset val="238"/>
          </rPr>
          <t>IV_F:VKR_Nev</t>
        </r>
      </text>
    </comment>
    <comment ref="H51" authorId="0" shapeId="0">
      <text>
        <r>
          <rPr>
            <sz val="11"/>
            <rFont val="Calibri"/>
            <family val="2"/>
            <charset val="238"/>
          </rPr>
          <t>IV_F:FeladatSorszam</t>
        </r>
      </text>
    </comment>
    <comment ref="I51" authorId="0" shapeId="0">
      <text>
        <r>
          <rPr>
            <sz val="11"/>
            <rFont val="Calibri"/>
            <family val="2"/>
            <charset val="238"/>
          </rPr>
          <t>IV_F:FeladatAzonosito</t>
        </r>
      </text>
    </comment>
    <comment ref="J51" authorId="0" shapeId="0">
      <text>
        <r>
          <rPr>
            <sz val="11"/>
            <rFont val="Calibri"/>
            <family val="2"/>
            <charset val="238"/>
          </rPr>
          <t>IV_F:EllatasiTerulet</t>
        </r>
      </text>
    </comment>
    <comment ref="K51" authorId="0" shapeId="0">
      <text>
        <r>
          <rPr>
            <sz val="11"/>
            <rFont val="Calibri"/>
            <family val="2"/>
            <charset val="238"/>
          </rPr>
          <t>IV_F:EllatasertFelelos</t>
        </r>
      </text>
    </comment>
    <comment ref="L51" authorId="0" shapeId="0">
      <text>
        <r>
          <rPr>
            <sz val="11"/>
            <rFont val="Calibri"/>
            <family val="2"/>
            <charset val="238"/>
          </rPr>
          <t>IV_F:TervezettNettoKoltseg</t>
        </r>
      </text>
    </comment>
    <comment ref="M51" authorId="0" shapeId="0">
      <text>
        <r>
          <rPr>
            <sz val="11"/>
            <rFont val="Calibri"/>
            <family val="2"/>
            <charset val="238"/>
          </rPr>
          <t>IV_F:IdotartamKezdes</t>
        </r>
      </text>
    </comment>
    <comment ref="N51" authorId="0" shapeId="0">
      <text>
        <r>
          <rPr>
            <sz val="11"/>
            <rFont val="Calibri"/>
            <family val="2"/>
            <charset val="238"/>
          </rPr>
          <t>IV_F:IdotartamBefejezes</t>
        </r>
      </text>
    </comment>
    <comment ref="O51" authorId="0" shapeId="0">
      <text>
        <r>
          <rPr>
            <sz val="11"/>
            <rFont val="Calibri"/>
            <family val="2"/>
            <charset val="238"/>
          </rPr>
          <t>IV_F:NettoKoltsegUtem1</t>
        </r>
      </text>
    </comment>
    <comment ref="P51" authorId="0" shapeId="0">
      <text>
        <r>
          <rPr>
            <sz val="11"/>
            <rFont val="Calibri"/>
            <family val="2"/>
            <charset val="238"/>
          </rPr>
          <t>IV_F:NettoKoltsegUtem2</t>
        </r>
      </text>
    </comment>
    <comment ref="Q51" authorId="0" shapeId="0">
      <text>
        <r>
          <rPr>
            <sz val="11"/>
            <rFont val="Calibri"/>
            <family val="2"/>
            <charset val="238"/>
          </rPr>
          <t>IV_F:EM_Melleklet2_KTG</t>
        </r>
      </text>
    </comment>
    <comment ref="S51" authorId="0" shapeId="0">
      <text>
        <r>
          <rPr>
            <sz val="11"/>
            <rFont val="Calibri"/>
            <family val="2"/>
            <charset val="238"/>
          </rPr>
          <t>IV_F:HDUtem1</t>
        </r>
      </text>
    </comment>
    <comment ref="T51" authorId="0" shapeId="0">
      <text>
        <r>
          <rPr>
            <sz val="11"/>
            <rFont val="Calibri"/>
            <family val="2"/>
            <charset val="238"/>
          </rPr>
          <t>IV_F:ECSUtem1</t>
        </r>
      </text>
    </comment>
    <comment ref="U51" authorId="0" shapeId="0">
      <text>
        <r>
          <rPr>
            <sz val="11"/>
            <rFont val="Calibri"/>
            <family val="2"/>
            <charset val="238"/>
          </rPr>
          <t>IV_F:KFHUtem1</t>
        </r>
      </text>
    </comment>
    <comment ref="V51" authorId="0" shapeId="0">
      <text>
        <r>
          <rPr>
            <sz val="11"/>
            <rFont val="Calibri"/>
            <family val="2"/>
            <charset val="238"/>
          </rPr>
          <t>IV_F:Egyeb_SajatUtem1</t>
        </r>
      </text>
    </comment>
    <comment ref="W51" authorId="0" shapeId="0">
      <text>
        <r>
          <rPr>
            <sz val="11"/>
            <rFont val="Calibri"/>
            <family val="2"/>
            <charset val="238"/>
          </rPr>
          <t>IV_F:DijUtem1</t>
        </r>
      </text>
    </comment>
    <comment ref="X51" authorId="0" shapeId="0">
      <text>
        <r>
          <rPr>
            <sz val="11"/>
            <rFont val="Calibri"/>
            <family val="2"/>
            <charset val="238"/>
          </rPr>
          <t>IV_F:EM_Melleklet1_Utem1</t>
        </r>
      </text>
    </comment>
    <comment ref="Y51" authorId="0" shapeId="0">
      <text>
        <r>
          <rPr>
            <sz val="11"/>
            <rFont val="Calibri"/>
            <family val="2"/>
            <charset val="238"/>
          </rPr>
          <t>IV_F:EgyebAllamiUtem1</t>
        </r>
      </text>
    </comment>
    <comment ref="Z51" authorId="0" shapeId="0">
      <text>
        <r>
          <rPr>
            <sz val="11"/>
            <rFont val="Calibri"/>
            <family val="2"/>
            <charset val="238"/>
          </rPr>
          <t>IV_F:OnkormanyzatiUtem1</t>
        </r>
      </text>
    </comment>
    <comment ref="AA51" authorId="0" shapeId="0">
      <text>
        <r>
          <rPr>
            <sz val="11"/>
            <rFont val="Calibri"/>
            <family val="2"/>
            <charset val="238"/>
          </rPr>
          <t>IV_F:EUUtem1</t>
        </r>
      </text>
    </comment>
    <comment ref="AB51" authorId="0" shapeId="0">
      <text>
        <r>
          <rPr>
            <sz val="11"/>
            <rFont val="Calibri"/>
            <family val="2"/>
            <charset val="238"/>
          </rPr>
          <t>IV_F:EgyebUtem1</t>
        </r>
      </text>
    </comment>
    <comment ref="AC51" authorId="0" shapeId="0">
      <text>
        <r>
          <rPr>
            <sz val="11"/>
            <rFont val="Calibri"/>
            <family val="2"/>
            <charset val="238"/>
          </rPr>
          <t>IV_F:HitelKotvenyUtem1</t>
        </r>
      </text>
    </comment>
    <comment ref="AD51" authorId="0" shapeId="0">
      <text>
        <r>
          <rPr>
            <sz val="11"/>
            <rFont val="Calibri"/>
            <family val="2"/>
            <charset val="238"/>
          </rPr>
          <t>IV_F:OsszesenUtem1</t>
        </r>
      </text>
    </comment>
    <comment ref="AG51" authorId="0" shapeId="0">
      <text>
        <r>
          <rPr>
            <sz val="11"/>
            <rFont val="Calibri"/>
            <family val="2"/>
            <charset val="238"/>
          </rPr>
          <t>IV_F:HDUtem2</t>
        </r>
      </text>
    </comment>
    <comment ref="AH51" authorId="0" shapeId="0">
      <text>
        <r>
          <rPr>
            <sz val="11"/>
            <rFont val="Calibri"/>
            <family val="2"/>
            <charset val="238"/>
          </rPr>
          <t>IV_F:ECSUtem2</t>
        </r>
      </text>
    </comment>
    <comment ref="AI51" authorId="0" shapeId="0">
      <text>
        <r>
          <rPr>
            <sz val="11"/>
            <rFont val="Calibri"/>
            <family val="2"/>
            <charset val="238"/>
          </rPr>
          <t>IV_F:KFHUtem2</t>
        </r>
      </text>
    </comment>
    <comment ref="AJ51" authorId="0" shapeId="0">
      <text>
        <r>
          <rPr>
            <sz val="11"/>
            <rFont val="Calibri"/>
            <family val="2"/>
            <charset val="238"/>
          </rPr>
          <t>IV_F:Egyeb_SajatUtem2</t>
        </r>
      </text>
    </comment>
    <comment ref="AK51" authorId="0" shapeId="0">
      <text>
        <r>
          <rPr>
            <sz val="11"/>
            <rFont val="Calibri"/>
            <family val="2"/>
            <charset val="238"/>
          </rPr>
          <t>IV_F:DijUtem2</t>
        </r>
      </text>
    </comment>
    <comment ref="AL51" authorId="0" shapeId="0">
      <text>
        <r>
          <rPr>
            <sz val="11"/>
            <rFont val="Calibri"/>
            <family val="2"/>
            <charset val="238"/>
          </rPr>
          <t>IV_F:EM_Melleklet1_Utem2</t>
        </r>
      </text>
    </comment>
    <comment ref="AM51" authorId="0" shapeId="0">
      <text>
        <r>
          <rPr>
            <sz val="11"/>
            <rFont val="Calibri"/>
            <family val="2"/>
            <charset val="238"/>
          </rPr>
          <t>IV_F:EgyebAllamiUtem2</t>
        </r>
      </text>
    </comment>
    <comment ref="AN51" authorId="0" shapeId="0">
      <text>
        <r>
          <rPr>
            <sz val="11"/>
            <rFont val="Calibri"/>
            <family val="2"/>
            <charset val="238"/>
          </rPr>
          <t>IV_F:OnkormanyzatiUtem2</t>
        </r>
      </text>
    </comment>
    <comment ref="AO51" authorId="0" shapeId="0">
      <text>
        <r>
          <rPr>
            <sz val="11"/>
            <rFont val="Calibri"/>
            <family val="2"/>
            <charset val="238"/>
          </rPr>
          <t>IV_F:EUUtem2</t>
        </r>
      </text>
    </comment>
    <comment ref="AP51" authorId="0" shapeId="0">
      <text>
        <r>
          <rPr>
            <sz val="11"/>
            <rFont val="Calibri"/>
            <family val="2"/>
            <charset val="238"/>
          </rPr>
          <t>IV_F:EgyebUtem2</t>
        </r>
      </text>
    </comment>
    <comment ref="AQ51" authorId="0" shapeId="0">
      <text>
        <r>
          <rPr>
            <sz val="11"/>
            <rFont val="Calibri"/>
            <family val="2"/>
            <charset val="238"/>
          </rPr>
          <t>IV_F:HitelKotvenyUtem2</t>
        </r>
      </text>
    </comment>
    <comment ref="AR51" authorId="0" shapeId="0">
      <text>
        <r>
          <rPr>
            <sz val="11"/>
            <rFont val="Calibri"/>
            <family val="2"/>
            <charset val="238"/>
          </rPr>
          <t>IV_F:OsszesenUtem2</t>
        </r>
      </text>
    </comment>
    <comment ref="AS51" authorId="0" shapeId="0">
      <text>
        <r>
          <rPr>
            <sz val="11"/>
            <rFont val="Calibri"/>
            <family val="2"/>
            <charset val="238"/>
          </rPr>
          <t>IV_F:ForrashianyUtem2</t>
        </r>
      </text>
    </comment>
    <comment ref="AV51" authorId="0" shapeId="0">
      <text>
        <r>
          <rPr>
            <sz val="11"/>
            <rFont val="Calibri"/>
            <family val="2"/>
            <charset val="238"/>
          </rPr>
          <t>IV_F:Indokolas</t>
        </r>
      </text>
    </comment>
    <comment ref="AW51" authorId="0" shapeId="0">
      <text>
        <r>
          <rPr>
            <sz val="11"/>
            <rFont val="Calibri"/>
            <family val="2"/>
            <charset val="238"/>
          </rPr>
          <t>IV_F:Megjegyzes</t>
        </r>
      </text>
    </comment>
    <comment ref="AZ51" authorId="0" shapeId="0">
      <text>
        <r>
          <rPr>
            <sz val="11"/>
            <rFont val="Calibri"/>
            <family val="2"/>
            <charset val="238"/>
          </rPr>
          <t>IV_F:ISA</t>
        </r>
      </text>
    </comment>
    <comment ref="B52" authorId="0" shapeId="0">
      <text>
        <r>
          <rPr>
            <sz val="11"/>
            <rFont val="Calibri"/>
            <family val="2"/>
            <charset val="238"/>
          </rPr>
          <t>IV_F:FontossagiSorrent</t>
        </r>
      </text>
    </comment>
    <comment ref="C52" authorId="0" shapeId="0">
      <text>
        <r>
          <rPr>
            <sz val="11"/>
            <rFont val="Calibri"/>
            <family val="2"/>
            <charset val="238"/>
          </rPr>
          <t>IV_F:FeladatKategoria</t>
        </r>
      </text>
    </comment>
    <comment ref="D52" authorId="0" shapeId="0">
      <text>
        <r>
          <rPr>
            <sz val="11"/>
            <rFont val="Calibri"/>
            <family val="2"/>
            <charset val="238"/>
          </rPr>
          <t>IV_F:FeladatMegnevezes</t>
        </r>
      </text>
    </comment>
    <comment ref="E52" authorId="0" shapeId="0">
      <text>
        <r>
          <rPr>
            <sz val="11"/>
            <rFont val="Calibri"/>
            <family val="2"/>
            <charset val="238"/>
          </rPr>
          <t>IV_F:ElviEngedelySzam</t>
        </r>
      </text>
    </comment>
    <comment ref="F52" authorId="0" shapeId="0">
      <text>
        <r>
          <rPr>
            <sz val="11"/>
            <rFont val="Calibri"/>
            <family val="2"/>
            <charset val="238"/>
          </rPr>
          <t>IV_F:VKR_Kod</t>
        </r>
      </text>
    </comment>
    <comment ref="G52" authorId="0" shapeId="0">
      <text>
        <r>
          <rPr>
            <sz val="11"/>
            <rFont val="Calibri"/>
            <family val="2"/>
            <charset val="238"/>
          </rPr>
          <t>IV_F:VKR_Nev</t>
        </r>
      </text>
    </comment>
    <comment ref="H52" authorId="0" shapeId="0">
      <text>
        <r>
          <rPr>
            <sz val="11"/>
            <rFont val="Calibri"/>
            <family val="2"/>
            <charset val="238"/>
          </rPr>
          <t>IV_F:FeladatSorszam</t>
        </r>
      </text>
    </comment>
    <comment ref="I52" authorId="0" shapeId="0">
      <text>
        <r>
          <rPr>
            <sz val="11"/>
            <rFont val="Calibri"/>
            <family val="2"/>
            <charset val="238"/>
          </rPr>
          <t>IV_F:FeladatAzonosito</t>
        </r>
      </text>
    </comment>
    <comment ref="J52" authorId="0" shapeId="0">
      <text>
        <r>
          <rPr>
            <sz val="11"/>
            <rFont val="Calibri"/>
            <family val="2"/>
            <charset val="238"/>
          </rPr>
          <t>IV_F:EllatasiTerulet</t>
        </r>
      </text>
    </comment>
    <comment ref="K52" authorId="0" shapeId="0">
      <text>
        <r>
          <rPr>
            <sz val="11"/>
            <rFont val="Calibri"/>
            <family val="2"/>
            <charset val="238"/>
          </rPr>
          <t>IV_F:EllatasertFelelos</t>
        </r>
      </text>
    </comment>
    <comment ref="L52" authorId="0" shapeId="0">
      <text>
        <r>
          <rPr>
            <sz val="11"/>
            <rFont val="Calibri"/>
            <family val="2"/>
            <charset val="238"/>
          </rPr>
          <t>IV_F:TervezettNettoKoltseg</t>
        </r>
      </text>
    </comment>
    <comment ref="M52" authorId="0" shapeId="0">
      <text>
        <r>
          <rPr>
            <sz val="11"/>
            <rFont val="Calibri"/>
            <family val="2"/>
            <charset val="238"/>
          </rPr>
          <t>IV_F:IdotartamKezdes</t>
        </r>
      </text>
    </comment>
    <comment ref="N52" authorId="0" shapeId="0">
      <text>
        <r>
          <rPr>
            <sz val="11"/>
            <rFont val="Calibri"/>
            <family val="2"/>
            <charset val="238"/>
          </rPr>
          <t>IV_F:IdotartamBefejezes</t>
        </r>
      </text>
    </comment>
    <comment ref="O52" authorId="0" shapeId="0">
      <text>
        <r>
          <rPr>
            <sz val="11"/>
            <rFont val="Calibri"/>
            <family val="2"/>
            <charset val="238"/>
          </rPr>
          <t>IV_F:NettoKoltsegUtem1</t>
        </r>
      </text>
    </comment>
    <comment ref="P52" authorId="0" shapeId="0">
      <text>
        <r>
          <rPr>
            <sz val="11"/>
            <rFont val="Calibri"/>
            <family val="2"/>
            <charset val="238"/>
          </rPr>
          <t>IV_F:NettoKoltsegUtem2</t>
        </r>
      </text>
    </comment>
    <comment ref="Q52" authorId="0" shapeId="0">
      <text>
        <r>
          <rPr>
            <sz val="11"/>
            <rFont val="Calibri"/>
            <family val="2"/>
            <charset val="238"/>
          </rPr>
          <t>IV_F:EM_Melleklet2_KTG</t>
        </r>
      </text>
    </comment>
    <comment ref="S52" authorId="0" shapeId="0">
      <text>
        <r>
          <rPr>
            <sz val="11"/>
            <rFont val="Calibri"/>
            <family val="2"/>
            <charset val="238"/>
          </rPr>
          <t>IV_F:HDUtem1</t>
        </r>
      </text>
    </comment>
    <comment ref="T52" authorId="0" shapeId="0">
      <text>
        <r>
          <rPr>
            <sz val="11"/>
            <rFont val="Calibri"/>
            <family val="2"/>
            <charset val="238"/>
          </rPr>
          <t>IV_F:ECSUtem1</t>
        </r>
      </text>
    </comment>
    <comment ref="U52" authorId="0" shapeId="0">
      <text>
        <r>
          <rPr>
            <sz val="11"/>
            <rFont val="Calibri"/>
            <family val="2"/>
            <charset val="238"/>
          </rPr>
          <t>IV_F:KFHUtem1</t>
        </r>
      </text>
    </comment>
    <comment ref="V52" authorId="0" shapeId="0">
      <text>
        <r>
          <rPr>
            <sz val="11"/>
            <rFont val="Calibri"/>
            <family val="2"/>
            <charset val="238"/>
          </rPr>
          <t>IV_F:Egyeb_SajatUtem1</t>
        </r>
      </text>
    </comment>
    <comment ref="W52" authorId="0" shapeId="0">
      <text>
        <r>
          <rPr>
            <sz val="11"/>
            <rFont val="Calibri"/>
            <family val="2"/>
            <charset val="238"/>
          </rPr>
          <t>IV_F:DijUtem1</t>
        </r>
      </text>
    </comment>
    <comment ref="X52" authorId="0" shapeId="0">
      <text>
        <r>
          <rPr>
            <sz val="11"/>
            <rFont val="Calibri"/>
            <family val="2"/>
            <charset val="238"/>
          </rPr>
          <t>IV_F:EM_Melleklet1_Utem1</t>
        </r>
      </text>
    </comment>
    <comment ref="Y52" authorId="0" shapeId="0">
      <text>
        <r>
          <rPr>
            <sz val="11"/>
            <rFont val="Calibri"/>
            <family val="2"/>
            <charset val="238"/>
          </rPr>
          <t>IV_F:EgyebAllamiUtem1</t>
        </r>
      </text>
    </comment>
    <comment ref="Z52" authorId="0" shapeId="0">
      <text>
        <r>
          <rPr>
            <sz val="11"/>
            <rFont val="Calibri"/>
            <family val="2"/>
            <charset val="238"/>
          </rPr>
          <t>IV_F:OnkormanyzatiUtem1</t>
        </r>
      </text>
    </comment>
    <comment ref="AA52" authorId="0" shapeId="0">
      <text>
        <r>
          <rPr>
            <sz val="11"/>
            <rFont val="Calibri"/>
            <family val="2"/>
            <charset val="238"/>
          </rPr>
          <t>IV_F:EUUtem1</t>
        </r>
      </text>
    </comment>
    <comment ref="AB52" authorId="0" shapeId="0">
      <text>
        <r>
          <rPr>
            <sz val="11"/>
            <rFont val="Calibri"/>
            <family val="2"/>
            <charset val="238"/>
          </rPr>
          <t>IV_F:EgyebUtem1</t>
        </r>
      </text>
    </comment>
    <comment ref="AC52" authorId="0" shapeId="0">
      <text>
        <r>
          <rPr>
            <sz val="11"/>
            <rFont val="Calibri"/>
            <family val="2"/>
            <charset val="238"/>
          </rPr>
          <t>IV_F:HitelKotvenyUtem1</t>
        </r>
      </text>
    </comment>
    <comment ref="AD52" authorId="0" shapeId="0">
      <text>
        <r>
          <rPr>
            <sz val="11"/>
            <rFont val="Calibri"/>
            <family val="2"/>
            <charset val="238"/>
          </rPr>
          <t>IV_F:OsszesenUtem1</t>
        </r>
      </text>
    </comment>
    <comment ref="AG52" authorId="0" shapeId="0">
      <text>
        <r>
          <rPr>
            <sz val="11"/>
            <rFont val="Calibri"/>
            <family val="2"/>
            <charset val="238"/>
          </rPr>
          <t>IV_F:HDUtem2</t>
        </r>
      </text>
    </comment>
    <comment ref="AH52" authorId="0" shapeId="0">
      <text>
        <r>
          <rPr>
            <sz val="11"/>
            <rFont val="Calibri"/>
            <family val="2"/>
            <charset val="238"/>
          </rPr>
          <t>IV_F:ECSUtem2</t>
        </r>
      </text>
    </comment>
    <comment ref="AI52" authorId="0" shapeId="0">
      <text>
        <r>
          <rPr>
            <sz val="11"/>
            <rFont val="Calibri"/>
            <family val="2"/>
            <charset val="238"/>
          </rPr>
          <t>IV_F:KFHUtem2</t>
        </r>
      </text>
    </comment>
    <comment ref="AJ52" authorId="0" shapeId="0">
      <text>
        <r>
          <rPr>
            <sz val="11"/>
            <rFont val="Calibri"/>
            <family val="2"/>
            <charset val="238"/>
          </rPr>
          <t>IV_F:Egyeb_SajatUtem2</t>
        </r>
      </text>
    </comment>
    <comment ref="AK52" authorId="0" shapeId="0">
      <text>
        <r>
          <rPr>
            <sz val="11"/>
            <rFont val="Calibri"/>
            <family val="2"/>
            <charset val="238"/>
          </rPr>
          <t>IV_F:DijUtem2</t>
        </r>
      </text>
    </comment>
    <comment ref="AL52" authorId="0" shapeId="0">
      <text>
        <r>
          <rPr>
            <sz val="11"/>
            <rFont val="Calibri"/>
            <family val="2"/>
            <charset val="238"/>
          </rPr>
          <t>IV_F:EM_Melleklet1_Utem2</t>
        </r>
      </text>
    </comment>
    <comment ref="AM52" authorId="0" shapeId="0">
      <text>
        <r>
          <rPr>
            <sz val="11"/>
            <rFont val="Calibri"/>
            <family val="2"/>
            <charset val="238"/>
          </rPr>
          <t>IV_F:EgyebAllamiUtem2</t>
        </r>
      </text>
    </comment>
    <comment ref="AN52" authorId="0" shapeId="0">
      <text>
        <r>
          <rPr>
            <sz val="11"/>
            <rFont val="Calibri"/>
            <family val="2"/>
            <charset val="238"/>
          </rPr>
          <t>IV_F:OnkormanyzatiUtem2</t>
        </r>
      </text>
    </comment>
    <comment ref="AO52" authorId="0" shapeId="0">
      <text>
        <r>
          <rPr>
            <sz val="11"/>
            <rFont val="Calibri"/>
            <family val="2"/>
            <charset val="238"/>
          </rPr>
          <t>IV_F:EUUtem2</t>
        </r>
      </text>
    </comment>
    <comment ref="AP52" authorId="0" shapeId="0">
      <text>
        <r>
          <rPr>
            <sz val="11"/>
            <rFont val="Calibri"/>
            <family val="2"/>
            <charset val="238"/>
          </rPr>
          <t>IV_F:EgyebUtem2</t>
        </r>
      </text>
    </comment>
    <comment ref="AQ52" authorId="0" shapeId="0">
      <text>
        <r>
          <rPr>
            <sz val="11"/>
            <rFont val="Calibri"/>
            <family val="2"/>
            <charset val="238"/>
          </rPr>
          <t>IV_F:HitelKotvenyUtem2</t>
        </r>
      </text>
    </comment>
    <comment ref="AR52" authorId="0" shapeId="0">
      <text>
        <r>
          <rPr>
            <sz val="11"/>
            <rFont val="Calibri"/>
            <family val="2"/>
            <charset val="238"/>
          </rPr>
          <t>IV_F:OsszesenUtem2</t>
        </r>
      </text>
    </comment>
    <comment ref="AS52" authorId="0" shapeId="0">
      <text>
        <r>
          <rPr>
            <sz val="11"/>
            <rFont val="Calibri"/>
            <family val="2"/>
            <charset val="238"/>
          </rPr>
          <t>IV_F:ForrashianyUtem2</t>
        </r>
      </text>
    </comment>
    <comment ref="AV52" authorId="0" shapeId="0">
      <text>
        <r>
          <rPr>
            <sz val="11"/>
            <rFont val="Calibri"/>
            <family val="2"/>
            <charset val="238"/>
          </rPr>
          <t>IV_F:Indokolas</t>
        </r>
      </text>
    </comment>
    <comment ref="AW52" authorId="0" shapeId="0">
      <text>
        <r>
          <rPr>
            <sz val="11"/>
            <rFont val="Calibri"/>
            <family val="2"/>
            <charset val="238"/>
          </rPr>
          <t>IV_F:Megjegyzes</t>
        </r>
      </text>
    </comment>
    <comment ref="AZ52" authorId="0" shapeId="0">
      <text>
        <r>
          <rPr>
            <sz val="11"/>
            <rFont val="Calibri"/>
            <family val="2"/>
            <charset val="238"/>
          </rPr>
          <t>IV_F:ISA</t>
        </r>
      </text>
    </comment>
    <comment ref="B53" authorId="0" shapeId="0">
      <text>
        <r>
          <rPr>
            <sz val="11"/>
            <rFont val="Calibri"/>
            <family val="2"/>
            <charset val="238"/>
          </rPr>
          <t>IV_F:FontossagiSorrent</t>
        </r>
      </text>
    </comment>
    <comment ref="C53" authorId="0" shapeId="0">
      <text>
        <r>
          <rPr>
            <sz val="11"/>
            <rFont val="Calibri"/>
            <family val="2"/>
            <charset val="238"/>
          </rPr>
          <t>IV_F:FeladatKategoria</t>
        </r>
      </text>
    </comment>
    <comment ref="D53" authorId="0" shapeId="0">
      <text>
        <r>
          <rPr>
            <sz val="11"/>
            <rFont val="Calibri"/>
            <family val="2"/>
            <charset val="238"/>
          </rPr>
          <t>IV_F:FeladatMegnevezes</t>
        </r>
      </text>
    </comment>
    <comment ref="E53" authorId="0" shapeId="0">
      <text>
        <r>
          <rPr>
            <sz val="11"/>
            <rFont val="Calibri"/>
            <family val="2"/>
            <charset val="238"/>
          </rPr>
          <t>IV_F:ElviEngedelySzam</t>
        </r>
      </text>
    </comment>
    <comment ref="F53" authorId="0" shapeId="0">
      <text>
        <r>
          <rPr>
            <sz val="11"/>
            <rFont val="Calibri"/>
            <family val="2"/>
            <charset val="238"/>
          </rPr>
          <t>IV_F:VKR_Kod</t>
        </r>
      </text>
    </comment>
    <comment ref="G53" authorId="0" shapeId="0">
      <text>
        <r>
          <rPr>
            <sz val="11"/>
            <rFont val="Calibri"/>
            <family val="2"/>
            <charset val="238"/>
          </rPr>
          <t>IV_F:VKR_Nev</t>
        </r>
      </text>
    </comment>
    <comment ref="H53" authorId="0" shapeId="0">
      <text>
        <r>
          <rPr>
            <sz val="11"/>
            <rFont val="Calibri"/>
            <family val="2"/>
            <charset val="238"/>
          </rPr>
          <t>IV_F:FeladatSorszam</t>
        </r>
      </text>
    </comment>
    <comment ref="I53" authorId="0" shapeId="0">
      <text>
        <r>
          <rPr>
            <sz val="11"/>
            <rFont val="Calibri"/>
            <family val="2"/>
            <charset val="238"/>
          </rPr>
          <t>IV_F:FeladatAzonosito</t>
        </r>
      </text>
    </comment>
    <comment ref="J53" authorId="0" shapeId="0">
      <text>
        <r>
          <rPr>
            <sz val="11"/>
            <rFont val="Calibri"/>
            <family val="2"/>
            <charset val="238"/>
          </rPr>
          <t>IV_F:EllatasiTerulet</t>
        </r>
      </text>
    </comment>
    <comment ref="K53" authorId="0" shapeId="0">
      <text>
        <r>
          <rPr>
            <sz val="11"/>
            <rFont val="Calibri"/>
            <family val="2"/>
            <charset val="238"/>
          </rPr>
          <t>IV_F:EllatasertFelelos</t>
        </r>
      </text>
    </comment>
    <comment ref="L53" authorId="0" shapeId="0">
      <text>
        <r>
          <rPr>
            <sz val="11"/>
            <rFont val="Calibri"/>
            <family val="2"/>
            <charset val="238"/>
          </rPr>
          <t>IV_F:TervezettNettoKoltseg</t>
        </r>
      </text>
    </comment>
    <comment ref="M53" authorId="0" shapeId="0">
      <text>
        <r>
          <rPr>
            <sz val="11"/>
            <rFont val="Calibri"/>
            <family val="2"/>
            <charset val="238"/>
          </rPr>
          <t>IV_F:IdotartamKezdes</t>
        </r>
      </text>
    </comment>
    <comment ref="N53" authorId="0" shapeId="0">
      <text>
        <r>
          <rPr>
            <sz val="11"/>
            <rFont val="Calibri"/>
            <family val="2"/>
            <charset val="238"/>
          </rPr>
          <t>IV_F:IdotartamBefejezes</t>
        </r>
      </text>
    </comment>
    <comment ref="O53" authorId="0" shapeId="0">
      <text>
        <r>
          <rPr>
            <sz val="11"/>
            <rFont val="Calibri"/>
            <family val="2"/>
            <charset val="238"/>
          </rPr>
          <t>IV_F:NettoKoltsegUtem1</t>
        </r>
      </text>
    </comment>
    <comment ref="P53" authorId="0" shapeId="0">
      <text>
        <r>
          <rPr>
            <sz val="11"/>
            <rFont val="Calibri"/>
            <family val="2"/>
            <charset val="238"/>
          </rPr>
          <t>IV_F:NettoKoltsegUtem2</t>
        </r>
      </text>
    </comment>
    <comment ref="Q53" authorId="0" shapeId="0">
      <text>
        <r>
          <rPr>
            <sz val="11"/>
            <rFont val="Calibri"/>
            <family val="2"/>
            <charset val="238"/>
          </rPr>
          <t>IV_F:EM_Melleklet2_KTG</t>
        </r>
      </text>
    </comment>
    <comment ref="S53" authorId="0" shapeId="0">
      <text>
        <r>
          <rPr>
            <sz val="11"/>
            <rFont val="Calibri"/>
            <family val="2"/>
            <charset val="238"/>
          </rPr>
          <t>IV_F:HDUtem1</t>
        </r>
      </text>
    </comment>
    <comment ref="T53" authorId="0" shapeId="0">
      <text>
        <r>
          <rPr>
            <sz val="11"/>
            <rFont val="Calibri"/>
            <family val="2"/>
            <charset val="238"/>
          </rPr>
          <t>IV_F:ECSUtem1</t>
        </r>
      </text>
    </comment>
    <comment ref="U53" authorId="0" shapeId="0">
      <text>
        <r>
          <rPr>
            <sz val="11"/>
            <rFont val="Calibri"/>
            <family val="2"/>
            <charset val="238"/>
          </rPr>
          <t>IV_F:KFHUtem1</t>
        </r>
      </text>
    </comment>
    <comment ref="V53" authorId="0" shapeId="0">
      <text>
        <r>
          <rPr>
            <sz val="11"/>
            <rFont val="Calibri"/>
            <family val="2"/>
            <charset val="238"/>
          </rPr>
          <t>IV_F:Egyeb_SajatUtem1</t>
        </r>
      </text>
    </comment>
    <comment ref="W53" authorId="0" shapeId="0">
      <text>
        <r>
          <rPr>
            <sz val="11"/>
            <rFont val="Calibri"/>
            <family val="2"/>
            <charset val="238"/>
          </rPr>
          <t>IV_F:DijUtem1</t>
        </r>
      </text>
    </comment>
    <comment ref="X53" authorId="0" shapeId="0">
      <text>
        <r>
          <rPr>
            <sz val="11"/>
            <rFont val="Calibri"/>
            <family val="2"/>
            <charset val="238"/>
          </rPr>
          <t>IV_F:EM_Melleklet1_Utem1</t>
        </r>
      </text>
    </comment>
    <comment ref="Y53" authorId="0" shapeId="0">
      <text>
        <r>
          <rPr>
            <sz val="11"/>
            <rFont val="Calibri"/>
            <family val="2"/>
            <charset val="238"/>
          </rPr>
          <t>IV_F:EgyebAllamiUtem1</t>
        </r>
      </text>
    </comment>
    <comment ref="Z53" authorId="0" shapeId="0">
      <text>
        <r>
          <rPr>
            <sz val="11"/>
            <rFont val="Calibri"/>
            <family val="2"/>
            <charset val="238"/>
          </rPr>
          <t>IV_F:OnkormanyzatiUtem1</t>
        </r>
      </text>
    </comment>
    <comment ref="AA53" authorId="0" shapeId="0">
      <text>
        <r>
          <rPr>
            <sz val="11"/>
            <rFont val="Calibri"/>
            <family val="2"/>
            <charset val="238"/>
          </rPr>
          <t>IV_F:EUUtem1</t>
        </r>
      </text>
    </comment>
    <comment ref="AB53" authorId="0" shapeId="0">
      <text>
        <r>
          <rPr>
            <sz val="11"/>
            <rFont val="Calibri"/>
            <family val="2"/>
            <charset val="238"/>
          </rPr>
          <t>IV_F:EgyebUtem1</t>
        </r>
      </text>
    </comment>
    <comment ref="AC53" authorId="0" shapeId="0">
      <text>
        <r>
          <rPr>
            <sz val="11"/>
            <rFont val="Calibri"/>
            <family val="2"/>
            <charset val="238"/>
          </rPr>
          <t>IV_F:HitelKotvenyUtem1</t>
        </r>
      </text>
    </comment>
    <comment ref="AD53" authorId="0" shapeId="0">
      <text>
        <r>
          <rPr>
            <sz val="11"/>
            <rFont val="Calibri"/>
            <family val="2"/>
            <charset val="238"/>
          </rPr>
          <t>IV_F:OsszesenUtem1</t>
        </r>
      </text>
    </comment>
    <comment ref="AG53" authorId="0" shapeId="0">
      <text>
        <r>
          <rPr>
            <sz val="11"/>
            <rFont val="Calibri"/>
            <family val="2"/>
            <charset val="238"/>
          </rPr>
          <t>IV_F:HDUtem2</t>
        </r>
      </text>
    </comment>
    <comment ref="AH53" authorId="0" shapeId="0">
      <text>
        <r>
          <rPr>
            <sz val="11"/>
            <rFont val="Calibri"/>
            <family val="2"/>
            <charset val="238"/>
          </rPr>
          <t>IV_F:ECSUtem2</t>
        </r>
      </text>
    </comment>
    <comment ref="AI53" authorId="0" shapeId="0">
      <text>
        <r>
          <rPr>
            <sz val="11"/>
            <rFont val="Calibri"/>
            <family val="2"/>
            <charset val="238"/>
          </rPr>
          <t>IV_F:KFHUtem2</t>
        </r>
      </text>
    </comment>
    <comment ref="AJ53" authorId="0" shapeId="0">
      <text>
        <r>
          <rPr>
            <sz val="11"/>
            <rFont val="Calibri"/>
            <family val="2"/>
            <charset val="238"/>
          </rPr>
          <t>IV_F:Egyeb_SajatUtem2</t>
        </r>
      </text>
    </comment>
    <comment ref="AK53" authorId="0" shapeId="0">
      <text>
        <r>
          <rPr>
            <sz val="11"/>
            <rFont val="Calibri"/>
            <family val="2"/>
            <charset val="238"/>
          </rPr>
          <t>IV_F:DijUtem2</t>
        </r>
      </text>
    </comment>
    <comment ref="AL53" authorId="0" shapeId="0">
      <text>
        <r>
          <rPr>
            <sz val="11"/>
            <rFont val="Calibri"/>
            <family val="2"/>
            <charset val="238"/>
          </rPr>
          <t>IV_F:EM_Melleklet1_Utem2</t>
        </r>
      </text>
    </comment>
    <comment ref="AM53" authorId="0" shapeId="0">
      <text>
        <r>
          <rPr>
            <sz val="11"/>
            <rFont val="Calibri"/>
            <family val="2"/>
            <charset val="238"/>
          </rPr>
          <t>IV_F:EgyebAllamiUtem2</t>
        </r>
      </text>
    </comment>
    <comment ref="AN53" authorId="0" shapeId="0">
      <text>
        <r>
          <rPr>
            <sz val="11"/>
            <rFont val="Calibri"/>
            <family val="2"/>
            <charset val="238"/>
          </rPr>
          <t>IV_F:OnkormanyzatiUtem2</t>
        </r>
      </text>
    </comment>
    <comment ref="AO53" authorId="0" shapeId="0">
      <text>
        <r>
          <rPr>
            <sz val="11"/>
            <rFont val="Calibri"/>
            <family val="2"/>
            <charset val="238"/>
          </rPr>
          <t>IV_F:EUUtem2</t>
        </r>
      </text>
    </comment>
    <comment ref="AP53" authorId="0" shapeId="0">
      <text>
        <r>
          <rPr>
            <sz val="11"/>
            <rFont val="Calibri"/>
            <family val="2"/>
            <charset val="238"/>
          </rPr>
          <t>IV_F:EgyebUtem2</t>
        </r>
      </text>
    </comment>
    <comment ref="AQ53" authorId="0" shapeId="0">
      <text>
        <r>
          <rPr>
            <sz val="11"/>
            <rFont val="Calibri"/>
            <family val="2"/>
            <charset val="238"/>
          </rPr>
          <t>IV_F:HitelKotvenyUtem2</t>
        </r>
      </text>
    </comment>
    <comment ref="AR53" authorId="0" shapeId="0">
      <text>
        <r>
          <rPr>
            <sz val="11"/>
            <rFont val="Calibri"/>
            <family val="2"/>
            <charset val="238"/>
          </rPr>
          <t>IV_F:OsszesenUtem2</t>
        </r>
      </text>
    </comment>
    <comment ref="AS53" authorId="0" shapeId="0">
      <text>
        <r>
          <rPr>
            <sz val="11"/>
            <rFont val="Calibri"/>
            <family val="2"/>
            <charset val="238"/>
          </rPr>
          <t>IV_F:ForrashianyUtem2</t>
        </r>
      </text>
    </comment>
    <comment ref="AV53" authorId="0" shapeId="0">
      <text>
        <r>
          <rPr>
            <sz val="11"/>
            <rFont val="Calibri"/>
            <family val="2"/>
            <charset val="238"/>
          </rPr>
          <t>IV_F:Indokolas</t>
        </r>
      </text>
    </comment>
    <comment ref="AW53" authorId="0" shapeId="0">
      <text>
        <r>
          <rPr>
            <sz val="11"/>
            <rFont val="Calibri"/>
            <family val="2"/>
            <charset val="238"/>
          </rPr>
          <t>IV_F:Megjegyzes</t>
        </r>
      </text>
    </comment>
    <comment ref="AZ53" authorId="0" shapeId="0">
      <text>
        <r>
          <rPr>
            <sz val="11"/>
            <rFont val="Calibri"/>
            <family val="2"/>
            <charset val="238"/>
          </rPr>
          <t>IV_F:ISA</t>
        </r>
      </text>
    </comment>
    <comment ref="B54" authorId="0" shapeId="0">
      <text>
        <r>
          <rPr>
            <sz val="11"/>
            <rFont val="Calibri"/>
            <family val="2"/>
            <charset val="238"/>
          </rPr>
          <t>IV_F:FontossagiSorrent</t>
        </r>
      </text>
    </comment>
    <comment ref="C54" authorId="0" shapeId="0">
      <text>
        <r>
          <rPr>
            <sz val="11"/>
            <rFont val="Calibri"/>
            <family val="2"/>
            <charset val="238"/>
          </rPr>
          <t>IV_F:FeladatKategoria</t>
        </r>
      </text>
    </comment>
    <comment ref="D54" authorId="0" shapeId="0">
      <text>
        <r>
          <rPr>
            <sz val="11"/>
            <rFont val="Calibri"/>
            <family val="2"/>
            <charset val="238"/>
          </rPr>
          <t>IV_F:FeladatMegnevezes</t>
        </r>
      </text>
    </comment>
    <comment ref="E54" authorId="0" shapeId="0">
      <text>
        <r>
          <rPr>
            <sz val="11"/>
            <rFont val="Calibri"/>
            <family val="2"/>
            <charset val="238"/>
          </rPr>
          <t>IV_F:ElviEngedelySzam</t>
        </r>
      </text>
    </comment>
    <comment ref="F54" authorId="0" shapeId="0">
      <text>
        <r>
          <rPr>
            <sz val="11"/>
            <rFont val="Calibri"/>
            <family val="2"/>
            <charset val="238"/>
          </rPr>
          <t>IV_F:VKR_Kod</t>
        </r>
      </text>
    </comment>
    <comment ref="G54" authorId="0" shapeId="0">
      <text>
        <r>
          <rPr>
            <sz val="11"/>
            <rFont val="Calibri"/>
            <family val="2"/>
            <charset val="238"/>
          </rPr>
          <t>IV_F:VKR_Nev</t>
        </r>
      </text>
    </comment>
    <comment ref="H54" authorId="0" shapeId="0">
      <text>
        <r>
          <rPr>
            <sz val="11"/>
            <rFont val="Calibri"/>
            <family val="2"/>
            <charset val="238"/>
          </rPr>
          <t>IV_F:FeladatSorszam</t>
        </r>
      </text>
    </comment>
    <comment ref="I54" authorId="0" shapeId="0">
      <text>
        <r>
          <rPr>
            <sz val="11"/>
            <rFont val="Calibri"/>
            <family val="2"/>
            <charset val="238"/>
          </rPr>
          <t>IV_F:FeladatAzonosito</t>
        </r>
      </text>
    </comment>
    <comment ref="J54" authorId="0" shapeId="0">
      <text>
        <r>
          <rPr>
            <sz val="11"/>
            <rFont val="Calibri"/>
            <family val="2"/>
            <charset val="238"/>
          </rPr>
          <t>IV_F:EllatasiTerulet</t>
        </r>
      </text>
    </comment>
    <comment ref="K54" authorId="0" shapeId="0">
      <text>
        <r>
          <rPr>
            <sz val="11"/>
            <rFont val="Calibri"/>
            <family val="2"/>
            <charset val="238"/>
          </rPr>
          <t>IV_F:EllatasertFelelos</t>
        </r>
      </text>
    </comment>
    <comment ref="L54" authorId="0" shapeId="0">
      <text>
        <r>
          <rPr>
            <sz val="11"/>
            <rFont val="Calibri"/>
            <family val="2"/>
            <charset val="238"/>
          </rPr>
          <t>IV_F:TervezettNettoKoltseg</t>
        </r>
      </text>
    </comment>
    <comment ref="M54" authorId="0" shapeId="0">
      <text>
        <r>
          <rPr>
            <sz val="11"/>
            <rFont val="Calibri"/>
            <family val="2"/>
            <charset val="238"/>
          </rPr>
          <t>IV_F:IdotartamKezdes</t>
        </r>
      </text>
    </comment>
    <comment ref="N54" authorId="0" shapeId="0">
      <text>
        <r>
          <rPr>
            <sz val="11"/>
            <rFont val="Calibri"/>
            <family val="2"/>
            <charset val="238"/>
          </rPr>
          <t>IV_F:IdotartamBefejezes</t>
        </r>
      </text>
    </comment>
    <comment ref="O54" authorId="0" shapeId="0">
      <text>
        <r>
          <rPr>
            <sz val="11"/>
            <rFont val="Calibri"/>
            <family val="2"/>
            <charset val="238"/>
          </rPr>
          <t>IV_F:NettoKoltsegUtem1</t>
        </r>
      </text>
    </comment>
    <comment ref="P54" authorId="0" shapeId="0">
      <text>
        <r>
          <rPr>
            <sz val="11"/>
            <rFont val="Calibri"/>
            <family val="2"/>
            <charset val="238"/>
          </rPr>
          <t>IV_F:NettoKoltsegUtem2</t>
        </r>
      </text>
    </comment>
    <comment ref="Q54" authorId="0" shapeId="0">
      <text>
        <r>
          <rPr>
            <sz val="11"/>
            <rFont val="Calibri"/>
            <family val="2"/>
            <charset val="238"/>
          </rPr>
          <t>IV_F:EM_Melleklet2_KTG</t>
        </r>
      </text>
    </comment>
    <comment ref="S54" authorId="0" shapeId="0">
      <text>
        <r>
          <rPr>
            <sz val="11"/>
            <rFont val="Calibri"/>
            <family val="2"/>
            <charset val="238"/>
          </rPr>
          <t>IV_F:HDUtem1</t>
        </r>
      </text>
    </comment>
    <comment ref="T54" authorId="0" shapeId="0">
      <text>
        <r>
          <rPr>
            <sz val="11"/>
            <rFont val="Calibri"/>
            <family val="2"/>
            <charset val="238"/>
          </rPr>
          <t>IV_F:ECSUtem1</t>
        </r>
      </text>
    </comment>
    <comment ref="U54" authorId="0" shapeId="0">
      <text>
        <r>
          <rPr>
            <sz val="11"/>
            <rFont val="Calibri"/>
            <family val="2"/>
            <charset val="238"/>
          </rPr>
          <t>IV_F:KFHUtem1</t>
        </r>
      </text>
    </comment>
    <comment ref="V54" authorId="0" shapeId="0">
      <text>
        <r>
          <rPr>
            <sz val="11"/>
            <rFont val="Calibri"/>
            <family val="2"/>
            <charset val="238"/>
          </rPr>
          <t>IV_F:Egyeb_SajatUtem1</t>
        </r>
      </text>
    </comment>
    <comment ref="W54" authorId="0" shapeId="0">
      <text>
        <r>
          <rPr>
            <sz val="11"/>
            <rFont val="Calibri"/>
            <family val="2"/>
            <charset val="238"/>
          </rPr>
          <t>IV_F:DijUtem1</t>
        </r>
      </text>
    </comment>
    <comment ref="X54" authorId="0" shapeId="0">
      <text>
        <r>
          <rPr>
            <sz val="11"/>
            <rFont val="Calibri"/>
            <family val="2"/>
            <charset val="238"/>
          </rPr>
          <t>IV_F:EM_Melleklet1_Utem1</t>
        </r>
      </text>
    </comment>
    <comment ref="Y54" authorId="0" shapeId="0">
      <text>
        <r>
          <rPr>
            <sz val="11"/>
            <rFont val="Calibri"/>
            <family val="2"/>
            <charset val="238"/>
          </rPr>
          <t>IV_F:EgyebAllamiUtem1</t>
        </r>
      </text>
    </comment>
    <comment ref="Z54" authorId="0" shapeId="0">
      <text>
        <r>
          <rPr>
            <sz val="11"/>
            <rFont val="Calibri"/>
            <family val="2"/>
            <charset val="238"/>
          </rPr>
          <t>IV_F:OnkormanyzatiUtem1</t>
        </r>
      </text>
    </comment>
    <comment ref="AA54" authorId="0" shapeId="0">
      <text>
        <r>
          <rPr>
            <sz val="11"/>
            <rFont val="Calibri"/>
            <family val="2"/>
            <charset val="238"/>
          </rPr>
          <t>IV_F:EUUtem1</t>
        </r>
      </text>
    </comment>
    <comment ref="AB54" authorId="0" shapeId="0">
      <text>
        <r>
          <rPr>
            <sz val="11"/>
            <rFont val="Calibri"/>
            <family val="2"/>
            <charset val="238"/>
          </rPr>
          <t>IV_F:EgyebUtem1</t>
        </r>
      </text>
    </comment>
    <comment ref="AC54" authorId="0" shapeId="0">
      <text>
        <r>
          <rPr>
            <sz val="11"/>
            <rFont val="Calibri"/>
            <family val="2"/>
            <charset val="238"/>
          </rPr>
          <t>IV_F:HitelKotvenyUtem1</t>
        </r>
      </text>
    </comment>
    <comment ref="AD54" authorId="0" shapeId="0">
      <text>
        <r>
          <rPr>
            <sz val="11"/>
            <rFont val="Calibri"/>
            <family val="2"/>
            <charset val="238"/>
          </rPr>
          <t>IV_F:OsszesenUtem1</t>
        </r>
      </text>
    </comment>
    <comment ref="AG54" authorId="0" shapeId="0">
      <text>
        <r>
          <rPr>
            <sz val="11"/>
            <rFont val="Calibri"/>
            <family val="2"/>
            <charset val="238"/>
          </rPr>
          <t>IV_F:HDUtem2</t>
        </r>
      </text>
    </comment>
    <comment ref="AH54" authorId="0" shapeId="0">
      <text>
        <r>
          <rPr>
            <sz val="11"/>
            <rFont val="Calibri"/>
            <family val="2"/>
            <charset val="238"/>
          </rPr>
          <t>IV_F:ECSUtem2</t>
        </r>
      </text>
    </comment>
    <comment ref="AI54" authorId="0" shapeId="0">
      <text>
        <r>
          <rPr>
            <sz val="11"/>
            <rFont val="Calibri"/>
            <family val="2"/>
            <charset val="238"/>
          </rPr>
          <t>IV_F:KFHUtem2</t>
        </r>
      </text>
    </comment>
    <comment ref="AJ54" authorId="0" shapeId="0">
      <text>
        <r>
          <rPr>
            <sz val="11"/>
            <rFont val="Calibri"/>
            <family val="2"/>
            <charset val="238"/>
          </rPr>
          <t>IV_F:Egyeb_SajatUtem2</t>
        </r>
      </text>
    </comment>
    <comment ref="AK54" authorId="0" shapeId="0">
      <text>
        <r>
          <rPr>
            <sz val="11"/>
            <rFont val="Calibri"/>
            <family val="2"/>
            <charset val="238"/>
          </rPr>
          <t>IV_F:DijUtem2</t>
        </r>
      </text>
    </comment>
    <comment ref="AL54" authorId="0" shapeId="0">
      <text>
        <r>
          <rPr>
            <sz val="11"/>
            <rFont val="Calibri"/>
            <family val="2"/>
            <charset val="238"/>
          </rPr>
          <t>IV_F:EM_Melleklet1_Utem2</t>
        </r>
      </text>
    </comment>
    <comment ref="AM54" authorId="0" shapeId="0">
      <text>
        <r>
          <rPr>
            <sz val="11"/>
            <rFont val="Calibri"/>
            <family val="2"/>
            <charset val="238"/>
          </rPr>
          <t>IV_F:EgyebAllamiUtem2</t>
        </r>
      </text>
    </comment>
    <comment ref="AN54" authorId="0" shapeId="0">
      <text>
        <r>
          <rPr>
            <sz val="11"/>
            <rFont val="Calibri"/>
            <family val="2"/>
            <charset val="238"/>
          </rPr>
          <t>IV_F:OnkormanyzatiUtem2</t>
        </r>
      </text>
    </comment>
    <comment ref="AO54" authorId="0" shapeId="0">
      <text>
        <r>
          <rPr>
            <sz val="11"/>
            <rFont val="Calibri"/>
            <family val="2"/>
            <charset val="238"/>
          </rPr>
          <t>IV_F:EUUtem2</t>
        </r>
      </text>
    </comment>
    <comment ref="AP54" authorId="0" shapeId="0">
      <text>
        <r>
          <rPr>
            <sz val="11"/>
            <rFont val="Calibri"/>
            <family val="2"/>
            <charset val="238"/>
          </rPr>
          <t>IV_F:EgyebUtem2</t>
        </r>
      </text>
    </comment>
    <comment ref="AQ54" authorId="0" shapeId="0">
      <text>
        <r>
          <rPr>
            <sz val="11"/>
            <rFont val="Calibri"/>
            <family val="2"/>
            <charset val="238"/>
          </rPr>
          <t>IV_F:HitelKotvenyUtem2</t>
        </r>
      </text>
    </comment>
    <comment ref="AR54" authorId="0" shapeId="0">
      <text>
        <r>
          <rPr>
            <sz val="11"/>
            <rFont val="Calibri"/>
            <family val="2"/>
            <charset val="238"/>
          </rPr>
          <t>IV_F:OsszesenUtem2</t>
        </r>
      </text>
    </comment>
    <comment ref="AS54" authorId="0" shapeId="0">
      <text>
        <r>
          <rPr>
            <sz val="11"/>
            <rFont val="Calibri"/>
            <family val="2"/>
            <charset val="238"/>
          </rPr>
          <t>IV_F:ForrashianyUtem2</t>
        </r>
      </text>
    </comment>
    <comment ref="AV54" authorId="0" shapeId="0">
      <text>
        <r>
          <rPr>
            <sz val="11"/>
            <rFont val="Calibri"/>
            <family val="2"/>
            <charset val="238"/>
          </rPr>
          <t>IV_F:Indokolas</t>
        </r>
      </text>
    </comment>
    <comment ref="AW54" authorId="0" shapeId="0">
      <text>
        <r>
          <rPr>
            <sz val="11"/>
            <rFont val="Calibri"/>
            <family val="2"/>
            <charset val="238"/>
          </rPr>
          <t>IV_F:Megjegyzes</t>
        </r>
      </text>
    </comment>
    <comment ref="AZ54" authorId="0" shapeId="0">
      <text>
        <r>
          <rPr>
            <sz val="11"/>
            <rFont val="Calibri"/>
            <family val="2"/>
            <charset val="238"/>
          </rPr>
          <t>IV_F:ISA</t>
        </r>
      </text>
    </comment>
    <comment ref="B55" authorId="0" shapeId="0">
      <text>
        <r>
          <rPr>
            <sz val="11"/>
            <rFont val="Calibri"/>
            <family val="2"/>
            <charset val="238"/>
          </rPr>
          <t>IV_F:FontossagiSorrent</t>
        </r>
      </text>
    </comment>
    <comment ref="C55" authorId="0" shapeId="0">
      <text>
        <r>
          <rPr>
            <sz val="11"/>
            <rFont val="Calibri"/>
            <family val="2"/>
            <charset val="238"/>
          </rPr>
          <t>IV_F:FeladatKategoria</t>
        </r>
      </text>
    </comment>
    <comment ref="D55" authorId="0" shapeId="0">
      <text>
        <r>
          <rPr>
            <sz val="11"/>
            <rFont val="Calibri"/>
            <family val="2"/>
            <charset val="238"/>
          </rPr>
          <t>IV_F:FeladatMegnevezes</t>
        </r>
      </text>
    </comment>
    <comment ref="E55" authorId="0" shapeId="0">
      <text>
        <r>
          <rPr>
            <sz val="11"/>
            <rFont val="Calibri"/>
            <family val="2"/>
            <charset val="238"/>
          </rPr>
          <t>IV_F:ElviEngedelySzam</t>
        </r>
      </text>
    </comment>
    <comment ref="F55" authorId="0" shapeId="0">
      <text>
        <r>
          <rPr>
            <sz val="11"/>
            <rFont val="Calibri"/>
            <family val="2"/>
            <charset val="238"/>
          </rPr>
          <t>IV_F:VKR_Kod</t>
        </r>
      </text>
    </comment>
    <comment ref="G55" authorId="0" shapeId="0">
      <text>
        <r>
          <rPr>
            <sz val="11"/>
            <rFont val="Calibri"/>
            <family val="2"/>
            <charset val="238"/>
          </rPr>
          <t>IV_F:VKR_Nev</t>
        </r>
      </text>
    </comment>
    <comment ref="H55" authorId="0" shapeId="0">
      <text>
        <r>
          <rPr>
            <sz val="11"/>
            <rFont val="Calibri"/>
            <family val="2"/>
            <charset val="238"/>
          </rPr>
          <t>IV_F:FeladatSorszam</t>
        </r>
      </text>
    </comment>
    <comment ref="I55" authorId="0" shapeId="0">
      <text>
        <r>
          <rPr>
            <sz val="11"/>
            <rFont val="Calibri"/>
            <family val="2"/>
            <charset val="238"/>
          </rPr>
          <t>IV_F:FeladatAzonosito</t>
        </r>
      </text>
    </comment>
    <comment ref="J55" authorId="0" shapeId="0">
      <text>
        <r>
          <rPr>
            <sz val="11"/>
            <rFont val="Calibri"/>
            <family val="2"/>
            <charset val="238"/>
          </rPr>
          <t>IV_F:EllatasiTerulet</t>
        </r>
      </text>
    </comment>
    <comment ref="K55" authorId="0" shapeId="0">
      <text>
        <r>
          <rPr>
            <sz val="11"/>
            <rFont val="Calibri"/>
            <family val="2"/>
            <charset val="238"/>
          </rPr>
          <t>IV_F:EllatasertFelelos</t>
        </r>
      </text>
    </comment>
    <comment ref="L55" authorId="0" shapeId="0">
      <text>
        <r>
          <rPr>
            <sz val="11"/>
            <rFont val="Calibri"/>
            <family val="2"/>
            <charset val="238"/>
          </rPr>
          <t>IV_F:TervezettNettoKoltseg</t>
        </r>
      </text>
    </comment>
    <comment ref="M55" authorId="0" shapeId="0">
      <text>
        <r>
          <rPr>
            <sz val="11"/>
            <rFont val="Calibri"/>
            <family val="2"/>
            <charset val="238"/>
          </rPr>
          <t>IV_F:IdotartamKezdes</t>
        </r>
      </text>
    </comment>
    <comment ref="N55" authorId="0" shapeId="0">
      <text>
        <r>
          <rPr>
            <sz val="11"/>
            <rFont val="Calibri"/>
            <family val="2"/>
            <charset val="238"/>
          </rPr>
          <t>IV_F:IdotartamBefejezes</t>
        </r>
      </text>
    </comment>
    <comment ref="O55" authorId="0" shapeId="0">
      <text>
        <r>
          <rPr>
            <sz val="11"/>
            <rFont val="Calibri"/>
            <family val="2"/>
            <charset val="238"/>
          </rPr>
          <t>IV_F:NettoKoltsegUtem1</t>
        </r>
      </text>
    </comment>
    <comment ref="P55" authorId="0" shapeId="0">
      <text>
        <r>
          <rPr>
            <sz val="11"/>
            <rFont val="Calibri"/>
            <family val="2"/>
            <charset val="238"/>
          </rPr>
          <t>IV_F:NettoKoltsegUtem2</t>
        </r>
      </text>
    </comment>
    <comment ref="Q55" authorId="0" shapeId="0">
      <text>
        <r>
          <rPr>
            <sz val="11"/>
            <rFont val="Calibri"/>
            <family val="2"/>
            <charset val="238"/>
          </rPr>
          <t>IV_F:EM_Melleklet2_KTG</t>
        </r>
      </text>
    </comment>
    <comment ref="S55" authorId="0" shapeId="0">
      <text>
        <r>
          <rPr>
            <sz val="11"/>
            <rFont val="Calibri"/>
            <family val="2"/>
            <charset val="238"/>
          </rPr>
          <t>IV_F:HDUtem1</t>
        </r>
      </text>
    </comment>
    <comment ref="T55" authorId="0" shapeId="0">
      <text>
        <r>
          <rPr>
            <sz val="11"/>
            <rFont val="Calibri"/>
            <family val="2"/>
            <charset val="238"/>
          </rPr>
          <t>IV_F:ECSUtem1</t>
        </r>
      </text>
    </comment>
    <comment ref="U55" authorId="0" shapeId="0">
      <text>
        <r>
          <rPr>
            <sz val="11"/>
            <rFont val="Calibri"/>
            <family val="2"/>
            <charset val="238"/>
          </rPr>
          <t>IV_F:KFHUtem1</t>
        </r>
      </text>
    </comment>
    <comment ref="V55" authorId="0" shapeId="0">
      <text>
        <r>
          <rPr>
            <sz val="11"/>
            <rFont val="Calibri"/>
            <family val="2"/>
            <charset val="238"/>
          </rPr>
          <t>IV_F:Egyeb_SajatUtem1</t>
        </r>
      </text>
    </comment>
    <comment ref="W55" authorId="0" shapeId="0">
      <text>
        <r>
          <rPr>
            <sz val="11"/>
            <rFont val="Calibri"/>
            <family val="2"/>
            <charset val="238"/>
          </rPr>
          <t>IV_F:DijUtem1</t>
        </r>
      </text>
    </comment>
    <comment ref="X55" authorId="0" shapeId="0">
      <text>
        <r>
          <rPr>
            <sz val="11"/>
            <rFont val="Calibri"/>
            <family val="2"/>
            <charset val="238"/>
          </rPr>
          <t>IV_F:EM_Melleklet1_Utem1</t>
        </r>
      </text>
    </comment>
    <comment ref="Y55" authorId="0" shapeId="0">
      <text>
        <r>
          <rPr>
            <sz val="11"/>
            <rFont val="Calibri"/>
            <family val="2"/>
            <charset val="238"/>
          </rPr>
          <t>IV_F:EgyebAllamiUtem1</t>
        </r>
      </text>
    </comment>
    <comment ref="Z55" authorId="0" shapeId="0">
      <text>
        <r>
          <rPr>
            <sz val="11"/>
            <rFont val="Calibri"/>
            <family val="2"/>
            <charset val="238"/>
          </rPr>
          <t>IV_F:OnkormanyzatiUtem1</t>
        </r>
      </text>
    </comment>
    <comment ref="AA55" authorId="0" shapeId="0">
      <text>
        <r>
          <rPr>
            <sz val="11"/>
            <rFont val="Calibri"/>
            <family val="2"/>
            <charset val="238"/>
          </rPr>
          <t>IV_F:EUUtem1</t>
        </r>
      </text>
    </comment>
    <comment ref="AB55" authorId="0" shapeId="0">
      <text>
        <r>
          <rPr>
            <sz val="11"/>
            <rFont val="Calibri"/>
            <family val="2"/>
            <charset val="238"/>
          </rPr>
          <t>IV_F:EgyebUtem1</t>
        </r>
      </text>
    </comment>
    <comment ref="AC55" authorId="0" shapeId="0">
      <text>
        <r>
          <rPr>
            <sz val="11"/>
            <rFont val="Calibri"/>
            <family val="2"/>
            <charset val="238"/>
          </rPr>
          <t>IV_F:HitelKotvenyUtem1</t>
        </r>
      </text>
    </comment>
    <comment ref="AD55" authorId="0" shapeId="0">
      <text>
        <r>
          <rPr>
            <sz val="11"/>
            <rFont val="Calibri"/>
            <family val="2"/>
            <charset val="238"/>
          </rPr>
          <t>IV_F:OsszesenUtem1</t>
        </r>
      </text>
    </comment>
    <comment ref="AG55" authorId="0" shapeId="0">
      <text>
        <r>
          <rPr>
            <sz val="11"/>
            <rFont val="Calibri"/>
            <family val="2"/>
            <charset val="238"/>
          </rPr>
          <t>IV_F:HDUtem2</t>
        </r>
      </text>
    </comment>
    <comment ref="AH55" authorId="0" shapeId="0">
      <text>
        <r>
          <rPr>
            <sz val="11"/>
            <rFont val="Calibri"/>
            <family val="2"/>
            <charset val="238"/>
          </rPr>
          <t>IV_F:ECSUtem2</t>
        </r>
      </text>
    </comment>
    <comment ref="AI55" authorId="0" shapeId="0">
      <text>
        <r>
          <rPr>
            <sz val="11"/>
            <rFont val="Calibri"/>
            <family val="2"/>
            <charset val="238"/>
          </rPr>
          <t>IV_F:KFHUtem2</t>
        </r>
      </text>
    </comment>
    <comment ref="AJ55" authorId="0" shapeId="0">
      <text>
        <r>
          <rPr>
            <sz val="11"/>
            <rFont val="Calibri"/>
            <family val="2"/>
            <charset val="238"/>
          </rPr>
          <t>IV_F:Egyeb_SajatUtem2</t>
        </r>
      </text>
    </comment>
    <comment ref="AK55" authorId="0" shapeId="0">
      <text>
        <r>
          <rPr>
            <sz val="11"/>
            <rFont val="Calibri"/>
            <family val="2"/>
            <charset val="238"/>
          </rPr>
          <t>IV_F:DijUtem2</t>
        </r>
      </text>
    </comment>
    <comment ref="AL55" authorId="0" shapeId="0">
      <text>
        <r>
          <rPr>
            <sz val="11"/>
            <rFont val="Calibri"/>
            <family val="2"/>
            <charset val="238"/>
          </rPr>
          <t>IV_F:EM_Melleklet1_Utem2</t>
        </r>
      </text>
    </comment>
    <comment ref="AM55" authorId="0" shapeId="0">
      <text>
        <r>
          <rPr>
            <sz val="11"/>
            <rFont val="Calibri"/>
            <family val="2"/>
            <charset val="238"/>
          </rPr>
          <t>IV_F:EgyebAllamiUtem2</t>
        </r>
      </text>
    </comment>
    <comment ref="AN55" authorId="0" shapeId="0">
      <text>
        <r>
          <rPr>
            <sz val="11"/>
            <rFont val="Calibri"/>
            <family val="2"/>
            <charset val="238"/>
          </rPr>
          <t>IV_F:OnkormanyzatiUtem2</t>
        </r>
      </text>
    </comment>
    <comment ref="AO55" authorId="0" shapeId="0">
      <text>
        <r>
          <rPr>
            <sz val="11"/>
            <rFont val="Calibri"/>
            <family val="2"/>
            <charset val="238"/>
          </rPr>
          <t>IV_F:EUUtem2</t>
        </r>
      </text>
    </comment>
    <comment ref="AP55" authorId="0" shapeId="0">
      <text>
        <r>
          <rPr>
            <sz val="11"/>
            <rFont val="Calibri"/>
            <family val="2"/>
            <charset val="238"/>
          </rPr>
          <t>IV_F:EgyebUtem2</t>
        </r>
      </text>
    </comment>
    <comment ref="AQ55" authorId="0" shapeId="0">
      <text>
        <r>
          <rPr>
            <sz val="11"/>
            <rFont val="Calibri"/>
            <family val="2"/>
            <charset val="238"/>
          </rPr>
          <t>IV_F:HitelKotvenyUtem2</t>
        </r>
      </text>
    </comment>
    <comment ref="AR55" authorId="0" shapeId="0">
      <text>
        <r>
          <rPr>
            <sz val="11"/>
            <rFont val="Calibri"/>
            <family val="2"/>
            <charset val="238"/>
          </rPr>
          <t>IV_F:OsszesenUtem2</t>
        </r>
      </text>
    </comment>
    <comment ref="AS55" authorId="0" shapeId="0">
      <text>
        <r>
          <rPr>
            <sz val="11"/>
            <rFont val="Calibri"/>
            <family val="2"/>
            <charset val="238"/>
          </rPr>
          <t>IV_F:ForrashianyUtem2</t>
        </r>
      </text>
    </comment>
    <comment ref="AV55" authorId="0" shapeId="0">
      <text>
        <r>
          <rPr>
            <sz val="11"/>
            <rFont val="Calibri"/>
            <family val="2"/>
            <charset val="238"/>
          </rPr>
          <t>IV_F:Indokolas</t>
        </r>
      </text>
    </comment>
    <comment ref="AW55" authorId="0" shapeId="0">
      <text>
        <r>
          <rPr>
            <sz val="11"/>
            <rFont val="Calibri"/>
            <family val="2"/>
            <charset val="238"/>
          </rPr>
          <t>IV_F:Megjegyzes</t>
        </r>
      </text>
    </comment>
    <comment ref="AZ55" authorId="0" shapeId="0">
      <text>
        <r>
          <rPr>
            <sz val="11"/>
            <rFont val="Calibri"/>
            <family val="2"/>
            <charset val="238"/>
          </rPr>
          <t>IV_F:ISA</t>
        </r>
      </text>
    </comment>
    <comment ref="B56" authorId="0" shapeId="0">
      <text>
        <r>
          <rPr>
            <sz val="11"/>
            <rFont val="Calibri"/>
            <family val="2"/>
            <charset val="238"/>
          </rPr>
          <t>IV_F:FontossagiSorrent</t>
        </r>
      </text>
    </comment>
    <comment ref="C56" authorId="0" shapeId="0">
      <text>
        <r>
          <rPr>
            <sz val="11"/>
            <rFont val="Calibri"/>
            <family val="2"/>
            <charset val="238"/>
          </rPr>
          <t>IV_F:FeladatKategoria</t>
        </r>
      </text>
    </comment>
    <comment ref="D56" authorId="0" shapeId="0">
      <text>
        <r>
          <rPr>
            <sz val="11"/>
            <rFont val="Calibri"/>
            <family val="2"/>
            <charset val="238"/>
          </rPr>
          <t>IV_F:FeladatMegnevezes</t>
        </r>
      </text>
    </comment>
    <comment ref="E56" authorId="0" shapeId="0">
      <text>
        <r>
          <rPr>
            <sz val="11"/>
            <rFont val="Calibri"/>
            <family val="2"/>
            <charset val="238"/>
          </rPr>
          <t>IV_F:ElviEngedelySzam</t>
        </r>
      </text>
    </comment>
    <comment ref="F56" authorId="0" shapeId="0">
      <text>
        <r>
          <rPr>
            <sz val="11"/>
            <rFont val="Calibri"/>
            <family val="2"/>
            <charset val="238"/>
          </rPr>
          <t>IV_F:VKR_Kod</t>
        </r>
      </text>
    </comment>
    <comment ref="G56" authorId="0" shapeId="0">
      <text>
        <r>
          <rPr>
            <sz val="11"/>
            <rFont val="Calibri"/>
            <family val="2"/>
            <charset val="238"/>
          </rPr>
          <t>IV_F:VKR_Nev</t>
        </r>
      </text>
    </comment>
    <comment ref="H56" authorId="0" shapeId="0">
      <text>
        <r>
          <rPr>
            <sz val="11"/>
            <rFont val="Calibri"/>
            <family val="2"/>
            <charset val="238"/>
          </rPr>
          <t>IV_F:FeladatSorszam</t>
        </r>
      </text>
    </comment>
    <comment ref="I56" authorId="0" shapeId="0">
      <text>
        <r>
          <rPr>
            <sz val="11"/>
            <rFont val="Calibri"/>
            <family val="2"/>
            <charset val="238"/>
          </rPr>
          <t>IV_F:FeladatAzonosito</t>
        </r>
      </text>
    </comment>
    <comment ref="J56" authorId="0" shapeId="0">
      <text>
        <r>
          <rPr>
            <sz val="11"/>
            <rFont val="Calibri"/>
            <family val="2"/>
            <charset val="238"/>
          </rPr>
          <t>IV_F:EllatasiTerulet</t>
        </r>
      </text>
    </comment>
    <comment ref="K56" authorId="0" shapeId="0">
      <text>
        <r>
          <rPr>
            <sz val="11"/>
            <rFont val="Calibri"/>
            <family val="2"/>
            <charset val="238"/>
          </rPr>
          <t>IV_F:EllatasertFelelos</t>
        </r>
      </text>
    </comment>
    <comment ref="L56" authorId="0" shapeId="0">
      <text>
        <r>
          <rPr>
            <sz val="11"/>
            <rFont val="Calibri"/>
            <family val="2"/>
            <charset val="238"/>
          </rPr>
          <t>IV_F:TervezettNettoKoltseg</t>
        </r>
      </text>
    </comment>
    <comment ref="M56" authorId="0" shapeId="0">
      <text>
        <r>
          <rPr>
            <sz val="11"/>
            <rFont val="Calibri"/>
            <family val="2"/>
            <charset val="238"/>
          </rPr>
          <t>IV_F:IdotartamKezdes</t>
        </r>
      </text>
    </comment>
    <comment ref="N56" authorId="0" shapeId="0">
      <text>
        <r>
          <rPr>
            <sz val="11"/>
            <rFont val="Calibri"/>
            <family val="2"/>
            <charset val="238"/>
          </rPr>
          <t>IV_F:IdotartamBefejezes</t>
        </r>
      </text>
    </comment>
    <comment ref="O56" authorId="0" shapeId="0">
      <text>
        <r>
          <rPr>
            <sz val="11"/>
            <rFont val="Calibri"/>
            <family val="2"/>
            <charset val="238"/>
          </rPr>
          <t>IV_F:NettoKoltsegUtem1</t>
        </r>
      </text>
    </comment>
    <comment ref="P56" authorId="0" shapeId="0">
      <text>
        <r>
          <rPr>
            <sz val="11"/>
            <rFont val="Calibri"/>
            <family val="2"/>
            <charset val="238"/>
          </rPr>
          <t>IV_F:NettoKoltsegUtem2</t>
        </r>
      </text>
    </comment>
    <comment ref="Q56" authorId="0" shapeId="0">
      <text>
        <r>
          <rPr>
            <sz val="11"/>
            <rFont val="Calibri"/>
            <family val="2"/>
            <charset val="238"/>
          </rPr>
          <t>IV_F:EM_Melleklet2_KTG</t>
        </r>
      </text>
    </comment>
    <comment ref="S56" authorId="0" shapeId="0">
      <text>
        <r>
          <rPr>
            <sz val="11"/>
            <rFont val="Calibri"/>
            <family val="2"/>
            <charset val="238"/>
          </rPr>
          <t>IV_F:HDUtem1</t>
        </r>
      </text>
    </comment>
    <comment ref="T56" authorId="0" shapeId="0">
      <text>
        <r>
          <rPr>
            <sz val="11"/>
            <rFont val="Calibri"/>
            <family val="2"/>
            <charset val="238"/>
          </rPr>
          <t>IV_F:ECSUtem1</t>
        </r>
      </text>
    </comment>
    <comment ref="U56" authorId="0" shapeId="0">
      <text>
        <r>
          <rPr>
            <sz val="11"/>
            <rFont val="Calibri"/>
            <family val="2"/>
            <charset val="238"/>
          </rPr>
          <t>IV_F:KFHUtem1</t>
        </r>
      </text>
    </comment>
    <comment ref="V56" authorId="0" shapeId="0">
      <text>
        <r>
          <rPr>
            <sz val="11"/>
            <rFont val="Calibri"/>
            <family val="2"/>
            <charset val="238"/>
          </rPr>
          <t>IV_F:Egyeb_SajatUtem1</t>
        </r>
      </text>
    </comment>
    <comment ref="W56" authorId="0" shapeId="0">
      <text>
        <r>
          <rPr>
            <sz val="11"/>
            <rFont val="Calibri"/>
            <family val="2"/>
            <charset val="238"/>
          </rPr>
          <t>IV_F:DijUtem1</t>
        </r>
      </text>
    </comment>
    <comment ref="X56" authorId="0" shapeId="0">
      <text>
        <r>
          <rPr>
            <sz val="11"/>
            <rFont val="Calibri"/>
            <family val="2"/>
            <charset val="238"/>
          </rPr>
          <t>IV_F:EM_Melleklet1_Utem1</t>
        </r>
      </text>
    </comment>
    <comment ref="Y56" authorId="0" shapeId="0">
      <text>
        <r>
          <rPr>
            <sz val="11"/>
            <rFont val="Calibri"/>
            <family val="2"/>
            <charset val="238"/>
          </rPr>
          <t>IV_F:EgyebAllamiUtem1</t>
        </r>
      </text>
    </comment>
    <comment ref="Z56" authorId="0" shapeId="0">
      <text>
        <r>
          <rPr>
            <sz val="11"/>
            <rFont val="Calibri"/>
            <family val="2"/>
            <charset val="238"/>
          </rPr>
          <t>IV_F:OnkormanyzatiUtem1</t>
        </r>
      </text>
    </comment>
    <comment ref="AA56" authorId="0" shapeId="0">
      <text>
        <r>
          <rPr>
            <sz val="11"/>
            <rFont val="Calibri"/>
            <family val="2"/>
            <charset val="238"/>
          </rPr>
          <t>IV_F:EUUtem1</t>
        </r>
      </text>
    </comment>
    <comment ref="AB56" authorId="0" shapeId="0">
      <text>
        <r>
          <rPr>
            <sz val="11"/>
            <rFont val="Calibri"/>
            <family val="2"/>
            <charset val="238"/>
          </rPr>
          <t>IV_F:EgyebUtem1</t>
        </r>
      </text>
    </comment>
    <comment ref="AC56" authorId="0" shapeId="0">
      <text>
        <r>
          <rPr>
            <sz val="11"/>
            <rFont val="Calibri"/>
            <family val="2"/>
            <charset val="238"/>
          </rPr>
          <t>IV_F:HitelKotvenyUtem1</t>
        </r>
      </text>
    </comment>
    <comment ref="AD56" authorId="0" shapeId="0">
      <text>
        <r>
          <rPr>
            <sz val="11"/>
            <rFont val="Calibri"/>
            <family val="2"/>
            <charset val="238"/>
          </rPr>
          <t>IV_F:OsszesenUtem1</t>
        </r>
      </text>
    </comment>
    <comment ref="AG56" authorId="0" shapeId="0">
      <text>
        <r>
          <rPr>
            <sz val="11"/>
            <rFont val="Calibri"/>
            <family val="2"/>
            <charset val="238"/>
          </rPr>
          <t>IV_F:HDUtem2</t>
        </r>
      </text>
    </comment>
    <comment ref="AH56" authorId="0" shapeId="0">
      <text>
        <r>
          <rPr>
            <sz val="11"/>
            <rFont val="Calibri"/>
            <family val="2"/>
            <charset val="238"/>
          </rPr>
          <t>IV_F:ECSUtem2</t>
        </r>
      </text>
    </comment>
    <comment ref="AI56" authorId="0" shapeId="0">
      <text>
        <r>
          <rPr>
            <sz val="11"/>
            <rFont val="Calibri"/>
            <family val="2"/>
            <charset val="238"/>
          </rPr>
          <t>IV_F:KFHUtem2</t>
        </r>
      </text>
    </comment>
    <comment ref="AJ56" authorId="0" shapeId="0">
      <text>
        <r>
          <rPr>
            <sz val="11"/>
            <rFont val="Calibri"/>
            <family val="2"/>
            <charset val="238"/>
          </rPr>
          <t>IV_F:Egyeb_SajatUtem2</t>
        </r>
      </text>
    </comment>
    <comment ref="AK56" authorId="0" shapeId="0">
      <text>
        <r>
          <rPr>
            <sz val="11"/>
            <rFont val="Calibri"/>
            <family val="2"/>
            <charset val="238"/>
          </rPr>
          <t>IV_F:DijUtem2</t>
        </r>
      </text>
    </comment>
    <comment ref="AL56" authorId="0" shapeId="0">
      <text>
        <r>
          <rPr>
            <sz val="11"/>
            <rFont val="Calibri"/>
            <family val="2"/>
            <charset val="238"/>
          </rPr>
          <t>IV_F:EM_Melleklet1_Utem2</t>
        </r>
      </text>
    </comment>
    <comment ref="AM56" authorId="0" shapeId="0">
      <text>
        <r>
          <rPr>
            <sz val="11"/>
            <rFont val="Calibri"/>
            <family val="2"/>
            <charset val="238"/>
          </rPr>
          <t>IV_F:EgyebAllamiUtem2</t>
        </r>
      </text>
    </comment>
    <comment ref="AN56" authorId="0" shapeId="0">
      <text>
        <r>
          <rPr>
            <sz val="11"/>
            <rFont val="Calibri"/>
            <family val="2"/>
            <charset val="238"/>
          </rPr>
          <t>IV_F:OnkormanyzatiUtem2</t>
        </r>
      </text>
    </comment>
    <comment ref="AO56" authorId="0" shapeId="0">
      <text>
        <r>
          <rPr>
            <sz val="11"/>
            <rFont val="Calibri"/>
            <family val="2"/>
            <charset val="238"/>
          </rPr>
          <t>IV_F:EUUtem2</t>
        </r>
      </text>
    </comment>
    <comment ref="AP56" authorId="0" shapeId="0">
      <text>
        <r>
          <rPr>
            <sz val="11"/>
            <rFont val="Calibri"/>
            <family val="2"/>
            <charset val="238"/>
          </rPr>
          <t>IV_F:EgyebUtem2</t>
        </r>
      </text>
    </comment>
    <comment ref="AQ56" authorId="0" shapeId="0">
      <text>
        <r>
          <rPr>
            <sz val="11"/>
            <rFont val="Calibri"/>
            <family val="2"/>
            <charset val="238"/>
          </rPr>
          <t>IV_F:HitelKotvenyUtem2</t>
        </r>
      </text>
    </comment>
    <comment ref="AR56" authorId="0" shapeId="0">
      <text>
        <r>
          <rPr>
            <sz val="11"/>
            <rFont val="Calibri"/>
            <family val="2"/>
            <charset val="238"/>
          </rPr>
          <t>IV_F:OsszesenUtem2</t>
        </r>
      </text>
    </comment>
    <comment ref="AS56" authorId="0" shapeId="0">
      <text>
        <r>
          <rPr>
            <sz val="11"/>
            <rFont val="Calibri"/>
            <family val="2"/>
            <charset val="238"/>
          </rPr>
          <t>IV_F:ForrashianyUtem2</t>
        </r>
      </text>
    </comment>
    <comment ref="AV56" authorId="0" shapeId="0">
      <text>
        <r>
          <rPr>
            <sz val="11"/>
            <rFont val="Calibri"/>
            <family val="2"/>
            <charset val="238"/>
          </rPr>
          <t>IV_F:Indokolas</t>
        </r>
      </text>
    </comment>
    <comment ref="AW56" authorId="0" shapeId="0">
      <text>
        <r>
          <rPr>
            <sz val="11"/>
            <rFont val="Calibri"/>
            <family val="2"/>
            <charset val="238"/>
          </rPr>
          <t>IV_F:Megjegyzes</t>
        </r>
      </text>
    </comment>
    <comment ref="AZ56" authorId="0" shapeId="0">
      <text>
        <r>
          <rPr>
            <sz val="11"/>
            <rFont val="Calibri"/>
            <family val="2"/>
            <charset val="238"/>
          </rPr>
          <t>IV_F:ISA</t>
        </r>
      </text>
    </comment>
    <comment ref="B57" authorId="0" shapeId="0">
      <text>
        <r>
          <rPr>
            <sz val="11"/>
            <rFont val="Calibri"/>
            <family val="2"/>
            <charset val="238"/>
          </rPr>
          <t>IV_F:FontossagiSorrent</t>
        </r>
      </text>
    </comment>
    <comment ref="C57" authorId="0" shapeId="0">
      <text>
        <r>
          <rPr>
            <sz val="11"/>
            <rFont val="Calibri"/>
            <family val="2"/>
            <charset val="238"/>
          </rPr>
          <t>IV_F:FeladatKategoria</t>
        </r>
      </text>
    </comment>
    <comment ref="D57" authorId="0" shapeId="0">
      <text>
        <r>
          <rPr>
            <sz val="11"/>
            <rFont val="Calibri"/>
            <family val="2"/>
            <charset val="238"/>
          </rPr>
          <t>IV_F:FeladatMegnevezes</t>
        </r>
      </text>
    </comment>
    <comment ref="E57" authorId="0" shapeId="0">
      <text>
        <r>
          <rPr>
            <sz val="11"/>
            <rFont val="Calibri"/>
            <family val="2"/>
            <charset val="238"/>
          </rPr>
          <t>IV_F:ElviEngedelySzam</t>
        </r>
      </text>
    </comment>
    <comment ref="F57" authorId="0" shapeId="0">
      <text>
        <r>
          <rPr>
            <sz val="11"/>
            <rFont val="Calibri"/>
            <family val="2"/>
            <charset val="238"/>
          </rPr>
          <t>IV_F:VKR_Kod</t>
        </r>
      </text>
    </comment>
    <comment ref="G57" authorId="0" shapeId="0">
      <text>
        <r>
          <rPr>
            <sz val="11"/>
            <rFont val="Calibri"/>
            <family val="2"/>
            <charset val="238"/>
          </rPr>
          <t>IV_F:VKR_Nev</t>
        </r>
      </text>
    </comment>
    <comment ref="H57" authorId="0" shapeId="0">
      <text>
        <r>
          <rPr>
            <sz val="11"/>
            <rFont val="Calibri"/>
            <family val="2"/>
            <charset val="238"/>
          </rPr>
          <t>IV_F:FeladatSorszam</t>
        </r>
      </text>
    </comment>
    <comment ref="I57" authorId="0" shapeId="0">
      <text>
        <r>
          <rPr>
            <sz val="11"/>
            <rFont val="Calibri"/>
            <family val="2"/>
            <charset val="238"/>
          </rPr>
          <t>IV_F:FeladatAzonosito</t>
        </r>
      </text>
    </comment>
    <comment ref="J57" authorId="0" shapeId="0">
      <text>
        <r>
          <rPr>
            <sz val="11"/>
            <rFont val="Calibri"/>
            <family val="2"/>
            <charset val="238"/>
          </rPr>
          <t>IV_F:EllatasiTerulet</t>
        </r>
      </text>
    </comment>
    <comment ref="K57" authorId="0" shapeId="0">
      <text>
        <r>
          <rPr>
            <sz val="11"/>
            <rFont val="Calibri"/>
            <family val="2"/>
            <charset val="238"/>
          </rPr>
          <t>IV_F:EllatasertFelelos</t>
        </r>
      </text>
    </comment>
    <comment ref="L57" authorId="0" shapeId="0">
      <text>
        <r>
          <rPr>
            <sz val="11"/>
            <rFont val="Calibri"/>
            <family val="2"/>
            <charset val="238"/>
          </rPr>
          <t>IV_F:TervezettNettoKoltseg</t>
        </r>
      </text>
    </comment>
    <comment ref="M57" authorId="0" shapeId="0">
      <text>
        <r>
          <rPr>
            <sz val="11"/>
            <rFont val="Calibri"/>
            <family val="2"/>
            <charset val="238"/>
          </rPr>
          <t>IV_F:IdotartamKezdes</t>
        </r>
      </text>
    </comment>
    <comment ref="N57" authorId="0" shapeId="0">
      <text>
        <r>
          <rPr>
            <sz val="11"/>
            <rFont val="Calibri"/>
            <family val="2"/>
            <charset val="238"/>
          </rPr>
          <t>IV_F:IdotartamBefejezes</t>
        </r>
      </text>
    </comment>
    <comment ref="O57" authorId="0" shapeId="0">
      <text>
        <r>
          <rPr>
            <sz val="11"/>
            <rFont val="Calibri"/>
            <family val="2"/>
            <charset val="238"/>
          </rPr>
          <t>IV_F:NettoKoltsegUtem1</t>
        </r>
      </text>
    </comment>
    <comment ref="P57" authorId="0" shapeId="0">
      <text>
        <r>
          <rPr>
            <sz val="11"/>
            <rFont val="Calibri"/>
            <family val="2"/>
            <charset val="238"/>
          </rPr>
          <t>IV_F:NettoKoltsegUtem2</t>
        </r>
      </text>
    </comment>
    <comment ref="Q57" authorId="0" shapeId="0">
      <text>
        <r>
          <rPr>
            <sz val="11"/>
            <rFont val="Calibri"/>
            <family val="2"/>
            <charset val="238"/>
          </rPr>
          <t>IV_F:EM_Melleklet2_KTG</t>
        </r>
      </text>
    </comment>
    <comment ref="S57" authorId="0" shapeId="0">
      <text>
        <r>
          <rPr>
            <sz val="11"/>
            <rFont val="Calibri"/>
            <family val="2"/>
            <charset val="238"/>
          </rPr>
          <t>IV_F:HDUtem1</t>
        </r>
      </text>
    </comment>
    <comment ref="T57" authorId="0" shapeId="0">
      <text>
        <r>
          <rPr>
            <sz val="11"/>
            <rFont val="Calibri"/>
            <family val="2"/>
            <charset val="238"/>
          </rPr>
          <t>IV_F:ECSUtem1</t>
        </r>
      </text>
    </comment>
    <comment ref="U57" authorId="0" shapeId="0">
      <text>
        <r>
          <rPr>
            <sz val="11"/>
            <rFont val="Calibri"/>
            <family val="2"/>
            <charset val="238"/>
          </rPr>
          <t>IV_F:KFHUtem1</t>
        </r>
      </text>
    </comment>
    <comment ref="V57" authorId="0" shapeId="0">
      <text>
        <r>
          <rPr>
            <sz val="11"/>
            <rFont val="Calibri"/>
            <family val="2"/>
            <charset val="238"/>
          </rPr>
          <t>IV_F:Egyeb_SajatUtem1</t>
        </r>
      </text>
    </comment>
    <comment ref="W57" authorId="0" shapeId="0">
      <text>
        <r>
          <rPr>
            <sz val="11"/>
            <rFont val="Calibri"/>
            <family val="2"/>
            <charset val="238"/>
          </rPr>
          <t>IV_F:DijUtem1</t>
        </r>
      </text>
    </comment>
    <comment ref="X57" authorId="0" shapeId="0">
      <text>
        <r>
          <rPr>
            <sz val="11"/>
            <rFont val="Calibri"/>
            <family val="2"/>
            <charset val="238"/>
          </rPr>
          <t>IV_F:EM_Melleklet1_Utem1</t>
        </r>
      </text>
    </comment>
    <comment ref="Y57" authorId="0" shapeId="0">
      <text>
        <r>
          <rPr>
            <sz val="11"/>
            <rFont val="Calibri"/>
            <family val="2"/>
            <charset val="238"/>
          </rPr>
          <t>IV_F:EgyebAllamiUtem1</t>
        </r>
      </text>
    </comment>
    <comment ref="Z57" authorId="0" shapeId="0">
      <text>
        <r>
          <rPr>
            <sz val="11"/>
            <rFont val="Calibri"/>
            <family val="2"/>
            <charset val="238"/>
          </rPr>
          <t>IV_F:OnkormanyzatiUtem1</t>
        </r>
      </text>
    </comment>
    <comment ref="AA57" authorId="0" shapeId="0">
      <text>
        <r>
          <rPr>
            <sz val="11"/>
            <rFont val="Calibri"/>
            <family val="2"/>
            <charset val="238"/>
          </rPr>
          <t>IV_F:EUUtem1</t>
        </r>
      </text>
    </comment>
    <comment ref="AB57" authorId="0" shapeId="0">
      <text>
        <r>
          <rPr>
            <sz val="11"/>
            <rFont val="Calibri"/>
            <family val="2"/>
            <charset val="238"/>
          </rPr>
          <t>IV_F:EgyebUtem1</t>
        </r>
      </text>
    </comment>
    <comment ref="AC57" authorId="0" shapeId="0">
      <text>
        <r>
          <rPr>
            <sz val="11"/>
            <rFont val="Calibri"/>
            <family val="2"/>
            <charset val="238"/>
          </rPr>
          <t>IV_F:HitelKotvenyUtem1</t>
        </r>
      </text>
    </comment>
    <comment ref="AD57" authorId="0" shapeId="0">
      <text>
        <r>
          <rPr>
            <sz val="11"/>
            <rFont val="Calibri"/>
            <family val="2"/>
            <charset val="238"/>
          </rPr>
          <t>IV_F:OsszesenUtem1</t>
        </r>
      </text>
    </comment>
    <comment ref="AG57" authorId="0" shapeId="0">
      <text>
        <r>
          <rPr>
            <sz val="11"/>
            <rFont val="Calibri"/>
            <family val="2"/>
            <charset val="238"/>
          </rPr>
          <t>IV_F:HDUtem2</t>
        </r>
      </text>
    </comment>
    <comment ref="AH57" authorId="0" shapeId="0">
      <text>
        <r>
          <rPr>
            <sz val="11"/>
            <rFont val="Calibri"/>
            <family val="2"/>
            <charset val="238"/>
          </rPr>
          <t>IV_F:ECSUtem2</t>
        </r>
      </text>
    </comment>
    <comment ref="AI57" authorId="0" shapeId="0">
      <text>
        <r>
          <rPr>
            <sz val="11"/>
            <rFont val="Calibri"/>
            <family val="2"/>
            <charset val="238"/>
          </rPr>
          <t>IV_F:KFHUtem2</t>
        </r>
      </text>
    </comment>
    <comment ref="AJ57" authorId="0" shapeId="0">
      <text>
        <r>
          <rPr>
            <sz val="11"/>
            <rFont val="Calibri"/>
            <family val="2"/>
            <charset val="238"/>
          </rPr>
          <t>IV_F:Egyeb_SajatUtem2</t>
        </r>
      </text>
    </comment>
    <comment ref="AK57" authorId="0" shapeId="0">
      <text>
        <r>
          <rPr>
            <sz val="11"/>
            <rFont val="Calibri"/>
            <family val="2"/>
            <charset val="238"/>
          </rPr>
          <t>IV_F:DijUtem2</t>
        </r>
      </text>
    </comment>
    <comment ref="AL57" authorId="0" shapeId="0">
      <text>
        <r>
          <rPr>
            <sz val="11"/>
            <rFont val="Calibri"/>
            <family val="2"/>
            <charset val="238"/>
          </rPr>
          <t>IV_F:EM_Melleklet1_Utem2</t>
        </r>
      </text>
    </comment>
    <comment ref="AM57" authorId="0" shapeId="0">
      <text>
        <r>
          <rPr>
            <sz val="11"/>
            <rFont val="Calibri"/>
            <family val="2"/>
            <charset val="238"/>
          </rPr>
          <t>IV_F:EgyebAllamiUtem2</t>
        </r>
      </text>
    </comment>
    <comment ref="AN57" authorId="0" shapeId="0">
      <text>
        <r>
          <rPr>
            <sz val="11"/>
            <rFont val="Calibri"/>
            <family val="2"/>
            <charset val="238"/>
          </rPr>
          <t>IV_F:OnkormanyzatiUtem2</t>
        </r>
      </text>
    </comment>
    <comment ref="AO57" authorId="0" shapeId="0">
      <text>
        <r>
          <rPr>
            <sz val="11"/>
            <rFont val="Calibri"/>
            <family val="2"/>
            <charset val="238"/>
          </rPr>
          <t>IV_F:EUUtem2</t>
        </r>
      </text>
    </comment>
    <comment ref="AP57" authorId="0" shapeId="0">
      <text>
        <r>
          <rPr>
            <sz val="11"/>
            <rFont val="Calibri"/>
            <family val="2"/>
            <charset val="238"/>
          </rPr>
          <t>IV_F:EgyebUtem2</t>
        </r>
      </text>
    </comment>
    <comment ref="AQ57" authorId="0" shapeId="0">
      <text>
        <r>
          <rPr>
            <sz val="11"/>
            <rFont val="Calibri"/>
            <family val="2"/>
            <charset val="238"/>
          </rPr>
          <t>IV_F:HitelKotvenyUtem2</t>
        </r>
      </text>
    </comment>
    <comment ref="AR57" authorId="0" shapeId="0">
      <text>
        <r>
          <rPr>
            <sz val="11"/>
            <rFont val="Calibri"/>
            <family val="2"/>
            <charset val="238"/>
          </rPr>
          <t>IV_F:OsszesenUtem2</t>
        </r>
      </text>
    </comment>
    <comment ref="AS57" authorId="0" shapeId="0">
      <text>
        <r>
          <rPr>
            <sz val="11"/>
            <rFont val="Calibri"/>
            <family val="2"/>
            <charset val="238"/>
          </rPr>
          <t>IV_F:ForrashianyUtem2</t>
        </r>
      </text>
    </comment>
    <comment ref="AV57" authorId="0" shapeId="0">
      <text>
        <r>
          <rPr>
            <sz val="11"/>
            <rFont val="Calibri"/>
            <family val="2"/>
            <charset val="238"/>
          </rPr>
          <t>IV_F:Indokolas</t>
        </r>
      </text>
    </comment>
    <comment ref="AW57" authorId="0" shapeId="0">
      <text>
        <r>
          <rPr>
            <sz val="11"/>
            <rFont val="Calibri"/>
            <family val="2"/>
            <charset val="238"/>
          </rPr>
          <t>IV_F:Megjegyzes</t>
        </r>
      </text>
    </comment>
    <comment ref="AZ57" authorId="0" shapeId="0">
      <text>
        <r>
          <rPr>
            <sz val="11"/>
            <rFont val="Calibri"/>
            <family val="2"/>
            <charset val="238"/>
          </rPr>
          <t>IV_F:ISA</t>
        </r>
      </text>
    </comment>
    <comment ref="B58" authorId="0" shapeId="0">
      <text>
        <r>
          <rPr>
            <sz val="11"/>
            <rFont val="Calibri"/>
            <family val="2"/>
            <charset val="238"/>
          </rPr>
          <t>IV_F:FontossagiSorrent</t>
        </r>
      </text>
    </comment>
    <comment ref="C58" authorId="0" shapeId="0">
      <text>
        <r>
          <rPr>
            <sz val="11"/>
            <rFont val="Calibri"/>
            <family val="2"/>
            <charset val="238"/>
          </rPr>
          <t>IV_F:FeladatKategoria</t>
        </r>
      </text>
    </comment>
    <comment ref="D58" authorId="0" shapeId="0">
      <text>
        <r>
          <rPr>
            <sz val="11"/>
            <rFont val="Calibri"/>
            <family val="2"/>
            <charset val="238"/>
          </rPr>
          <t>IV_F:FeladatMegnevezes</t>
        </r>
      </text>
    </comment>
    <comment ref="E58" authorId="0" shapeId="0">
      <text>
        <r>
          <rPr>
            <sz val="11"/>
            <rFont val="Calibri"/>
            <family val="2"/>
            <charset val="238"/>
          </rPr>
          <t>IV_F:ElviEngedelySzam</t>
        </r>
      </text>
    </comment>
    <comment ref="F58" authorId="0" shapeId="0">
      <text>
        <r>
          <rPr>
            <sz val="11"/>
            <rFont val="Calibri"/>
            <family val="2"/>
            <charset val="238"/>
          </rPr>
          <t>IV_F:VKR_Kod</t>
        </r>
      </text>
    </comment>
    <comment ref="G58" authorId="0" shapeId="0">
      <text>
        <r>
          <rPr>
            <sz val="11"/>
            <rFont val="Calibri"/>
            <family val="2"/>
            <charset val="238"/>
          </rPr>
          <t>IV_F:VKR_Nev</t>
        </r>
      </text>
    </comment>
    <comment ref="H58" authorId="0" shapeId="0">
      <text>
        <r>
          <rPr>
            <sz val="11"/>
            <rFont val="Calibri"/>
            <family val="2"/>
            <charset val="238"/>
          </rPr>
          <t>IV_F:FeladatSorszam</t>
        </r>
      </text>
    </comment>
    <comment ref="I58" authorId="0" shapeId="0">
      <text>
        <r>
          <rPr>
            <sz val="11"/>
            <rFont val="Calibri"/>
            <family val="2"/>
            <charset val="238"/>
          </rPr>
          <t>IV_F:FeladatAzonosito</t>
        </r>
      </text>
    </comment>
    <comment ref="J58" authorId="0" shapeId="0">
      <text>
        <r>
          <rPr>
            <sz val="11"/>
            <rFont val="Calibri"/>
            <family val="2"/>
            <charset val="238"/>
          </rPr>
          <t>IV_F:EllatasiTerulet</t>
        </r>
      </text>
    </comment>
    <comment ref="K58" authorId="0" shapeId="0">
      <text>
        <r>
          <rPr>
            <sz val="11"/>
            <rFont val="Calibri"/>
            <family val="2"/>
            <charset val="238"/>
          </rPr>
          <t>IV_F:EllatasertFelelos</t>
        </r>
      </text>
    </comment>
    <comment ref="L58" authorId="0" shapeId="0">
      <text>
        <r>
          <rPr>
            <sz val="11"/>
            <rFont val="Calibri"/>
            <family val="2"/>
            <charset val="238"/>
          </rPr>
          <t>IV_F:TervezettNettoKoltseg</t>
        </r>
      </text>
    </comment>
    <comment ref="M58" authorId="0" shapeId="0">
      <text>
        <r>
          <rPr>
            <sz val="11"/>
            <rFont val="Calibri"/>
            <family val="2"/>
            <charset val="238"/>
          </rPr>
          <t>IV_F:IdotartamKezdes</t>
        </r>
      </text>
    </comment>
    <comment ref="N58" authorId="0" shapeId="0">
      <text>
        <r>
          <rPr>
            <sz val="11"/>
            <rFont val="Calibri"/>
            <family val="2"/>
            <charset val="238"/>
          </rPr>
          <t>IV_F:IdotartamBefejezes</t>
        </r>
      </text>
    </comment>
    <comment ref="O58" authorId="0" shapeId="0">
      <text>
        <r>
          <rPr>
            <sz val="11"/>
            <rFont val="Calibri"/>
            <family val="2"/>
            <charset val="238"/>
          </rPr>
          <t>IV_F:NettoKoltsegUtem1</t>
        </r>
      </text>
    </comment>
    <comment ref="P58" authorId="0" shapeId="0">
      <text>
        <r>
          <rPr>
            <sz val="11"/>
            <rFont val="Calibri"/>
            <family val="2"/>
            <charset val="238"/>
          </rPr>
          <t>IV_F:NettoKoltsegUtem2</t>
        </r>
      </text>
    </comment>
    <comment ref="Q58" authorId="0" shapeId="0">
      <text>
        <r>
          <rPr>
            <sz val="11"/>
            <rFont val="Calibri"/>
            <family val="2"/>
            <charset val="238"/>
          </rPr>
          <t>IV_F:EM_Melleklet2_KTG</t>
        </r>
      </text>
    </comment>
    <comment ref="S58" authorId="0" shapeId="0">
      <text>
        <r>
          <rPr>
            <sz val="11"/>
            <rFont val="Calibri"/>
            <family val="2"/>
            <charset val="238"/>
          </rPr>
          <t>IV_F:HDUtem1</t>
        </r>
      </text>
    </comment>
    <comment ref="T58" authorId="0" shapeId="0">
      <text>
        <r>
          <rPr>
            <sz val="11"/>
            <rFont val="Calibri"/>
            <family val="2"/>
            <charset val="238"/>
          </rPr>
          <t>IV_F:ECSUtem1</t>
        </r>
      </text>
    </comment>
    <comment ref="U58" authorId="0" shapeId="0">
      <text>
        <r>
          <rPr>
            <sz val="11"/>
            <rFont val="Calibri"/>
            <family val="2"/>
            <charset val="238"/>
          </rPr>
          <t>IV_F:KFHUtem1</t>
        </r>
      </text>
    </comment>
    <comment ref="V58" authorId="0" shapeId="0">
      <text>
        <r>
          <rPr>
            <sz val="11"/>
            <rFont val="Calibri"/>
            <family val="2"/>
            <charset val="238"/>
          </rPr>
          <t>IV_F:Egyeb_SajatUtem1</t>
        </r>
      </text>
    </comment>
    <comment ref="W58" authorId="0" shapeId="0">
      <text>
        <r>
          <rPr>
            <sz val="11"/>
            <rFont val="Calibri"/>
            <family val="2"/>
            <charset val="238"/>
          </rPr>
          <t>IV_F:DijUtem1</t>
        </r>
      </text>
    </comment>
    <comment ref="X58" authorId="0" shapeId="0">
      <text>
        <r>
          <rPr>
            <sz val="11"/>
            <rFont val="Calibri"/>
            <family val="2"/>
            <charset val="238"/>
          </rPr>
          <t>IV_F:EM_Melleklet1_Utem1</t>
        </r>
      </text>
    </comment>
    <comment ref="Y58" authorId="0" shapeId="0">
      <text>
        <r>
          <rPr>
            <sz val="11"/>
            <rFont val="Calibri"/>
            <family val="2"/>
            <charset val="238"/>
          </rPr>
          <t>IV_F:EgyebAllamiUtem1</t>
        </r>
      </text>
    </comment>
    <comment ref="Z58" authorId="0" shapeId="0">
      <text>
        <r>
          <rPr>
            <sz val="11"/>
            <rFont val="Calibri"/>
            <family val="2"/>
            <charset val="238"/>
          </rPr>
          <t>IV_F:OnkormanyzatiUtem1</t>
        </r>
      </text>
    </comment>
    <comment ref="AA58" authorId="0" shapeId="0">
      <text>
        <r>
          <rPr>
            <sz val="11"/>
            <rFont val="Calibri"/>
            <family val="2"/>
            <charset val="238"/>
          </rPr>
          <t>IV_F:EUUtem1</t>
        </r>
      </text>
    </comment>
    <comment ref="AB58" authorId="0" shapeId="0">
      <text>
        <r>
          <rPr>
            <sz val="11"/>
            <rFont val="Calibri"/>
            <family val="2"/>
            <charset val="238"/>
          </rPr>
          <t>IV_F:EgyebUtem1</t>
        </r>
      </text>
    </comment>
    <comment ref="AC58" authorId="0" shapeId="0">
      <text>
        <r>
          <rPr>
            <sz val="11"/>
            <rFont val="Calibri"/>
            <family val="2"/>
            <charset val="238"/>
          </rPr>
          <t>IV_F:HitelKotvenyUtem1</t>
        </r>
      </text>
    </comment>
    <comment ref="AD58" authorId="0" shapeId="0">
      <text>
        <r>
          <rPr>
            <sz val="11"/>
            <rFont val="Calibri"/>
            <family val="2"/>
            <charset val="238"/>
          </rPr>
          <t>IV_F:OsszesenUtem1</t>
        </r>
      </text>
    </comment>
    <comment ref="AG58" authorId="0" shapeId="0">
      <text>
        <r>
          <rPr>
            <sz val="11"/>
            <rFont val="Calibri"/>
            <family val="2"/>
            <charset val="238"/>
          </rPr>
          <t>IV_F:HDUtem2</t>
        </r>
      </text>
    </comment>
    <comment ref="AH58" authorId="0" shapeId="0">
      <text>
        <r>
          <rPr>
            <sz val="11"/>
            <rFont val="Calibri"/>
            <family val="2"/>
            <charset val="238"/>
          </rPr>
          <t>IV_F:ECSUtem2</t>
        </r>
      </text>
    </comment>
    <comment ref="AI58" authorId="0" shapeId="0">
      <text>
        <r>
          <rPr>
            <sz val="11"/>
            <rFont val="Calibri"/>
            <family val="2"/>
            <charset val="238"/>
          </rPr>
          <t>IV_F:KFHUtem2</t>
        </r>
      </text>
    </comment>
    <comment ref="AJ58" authorId="0" shapeId="0">
      <text>
        <r>
          <rPr>
            <sz val="11"/>
            <rFont val="Calibri"/>
            <family val="2"/>
            <charset val="238"/>
          </rPr>
          <t>IV_F:Egyeb_SajatUtem2</t>
        </r>
      </text>
    </comment>
    <comment ref="AK58" authorId="0" shapeId="0">
      <text>
        <r>
          <rPr>
            <sz val="11"/>
            <rFont val="Calibri"/>
            <family val="2"/>
            <charset val="238"/>
          </rPr>
          <t>IV_F:DijUtem2</t>
        </r>
      </text>
    </comment>
    <comment ref="AL58" authorId="0" shapeId="0">
      <text>
        <r>
          <rPr>
            <sz val="11"/>
            <rFont val="Calibri"/>
            <family val="2"/>
            <charset val="238"/>
          </rPr>
          <t>IV_F:EM_Melleklet1_Utem2</t>
        </r>
      </text>
    </comment>
    <comment ref="AM58" authorId="0" shapeId="0">
      <text>
        <r>
          <rPr>
            <sz val="11"/>
            <rFont val="Calibri"/>
            <family val="2"/>
            <charset val="238"/>
          </rPr>
          <t>IV_F:EgyebAllamiUtem2</t>
        </r>
      </text>
    </comment>
    <comment ref="AN58" authorId="0" shapeId="0">
      <text>
        <r>
          <rPr>
            <sz val="11"/>
            <rFont val="Calibri"/>
            <family val="2"/>
            <charset val="238"/>
          </rPr>
          <t>IV_F:OnkormanyzatiUtem2</t>
        </r>
      </text>
    </comment>
    <comment ref="AO58" authorId="0" shapeId="0">
      <text>
        <r>
          <rPr>
            <sz val="11"/>
            <rFont val="Calibri"/>
            <family val="2"/>
            <charset val="238"/>
          </rPr>
          <t>IV_F:EUUtem2</t>
        </r>
      </text>
    </comment>
    <comment ref="AP58" authorId="0" shapeId="0">
      <text>
        <r>
          <rPr>
            <sz val="11"/>
            <rFont val="Calibri"/>
            <family val="2"/>
            <charset val="238"/>
          </rPr>
          <t>IV_F:EgyebUtem2</t>
        </r>
      </text>
    </comment>
    <comment ref="AQ58" authorId="0" shapeId="0">
      <text>
        <r>
          <rPr>
            <sz val="11"/>
            <rFont val="Calibri"/>
            <family val="2"/>
            <charset val="238"/>
          </rPr>
          <t>IV_F:HitelKotvenyUtem2</t>
        </r>
      </text>
    </comment>
    <comment ref="AR58" authorId="0" shapeId="0">
      <text>
        <r>
          <rPr>
            <sz val="11"/>
            <rFont val="Calibri"/>
            <family val="2"/>
            <charset val="238"/>
          </rPr>
          <t>IV_F:OsszesenUtem2</t>
        </r>
      </text>
    </comment>
    <comment ref="AS58" authorId="0" shapeId="0">
      <text>
        <r>
          <rPr>
            <sz val="11"/>
            <rFont val="Calibri"/>
            <family val="2"/>
            <charset val="238"/>
          </rPr>
          <t>IV_F:ForrashianyUtem2</t>
        </r>
      </text>
    </comment>
    <comment ref="AV58" authorId="0" shapeId="0">
      <text>
        <r>
          <rPr>
            <sz val="11"/>
            <rFont val="Calibri"/>
            <family val="2"/>
            <charset val="238"/>
          </rPr>
          <t>IV_F:Indokolas</t>
        </r>
      </text>
    </comment>
    <comment ref="AW58" authorId="0" shapeId="0">
      <text>
        <r>
          <rPr>
            <sz val="11"/>
            <rFont val="Calibri"/>
            <family val="2"/>
            <charset val="238"/>
          </rPr>
          <t>IV_F:Megjegyzes</t>
        </r>
      </text>
    </comment>
    <comment ref="AZ58" authorId="0" shapeId="0">
      <text>
        <r>
          <rPr>
            <sz val="11"/>
            <rFont val="Calibri"/>
            <family val="2"/>
            <charset val="238"/>
          </rPr>
          <t>IV_F:ISA</t>
        </r>
      </text>
    </comment>
    <comment ref="B59" authorId="0" shapeId="0">
      <text>
        <r>
          <rPr>
            <sz val="11"/>
            <rFont val="Calibri"/>
            <family val="2"/>
            <charset val="238"/>
          </rPr>
          <t>IV_F:FontossagiSorrent</t>
        </r>
      </text>
    </comment>
    <comment ref="C59" authorId="0" shapeId="0">
      <text>
        <r>
          <rPr>
            <sz val="11"/>
            <rFont val="Calibri"/>
            <family val="2"/>
            <charset val="238"/>
          </rPr>
          <t>IV_F:FeladatKategoria</t>
        </r>
      </text>
    </comment>
    <comment ref="D59" authorId="0" shapeId="0">
      <text>
        <r>
          <rPr>
            <sz val="11"/>
            <rFont val="Calibri"/>
            <family val="2"/>
            <charset val="238"/>
          </rPr>
          <t>IV_F:FeladatMegnevezes</t>
        </r>
      </text>
    </comment>
    <comment ref="E59" authorId="0" shapeId="0">
      <text>
        <r>
          <rPr>
            <sz val="11"/>
            <rFont val="Calibri"/>
            <family val="2"/>
            <charset val="238"/>
          </rPr>
          <t>IV_F:ElviEngedelySzam</t>
        </r>
      </text>
    </comment>
    <comment ref="F59" authorId="0" shapeId="0">
      <text>
        <r>
          <rPr>
            <sz val="11"/>
            <rFont val="Calibri"/>
            <family val="2"/>
            <charset val="238"/>
          </rPr>
          <t>IV_F:VKR_Kod</t>
        </r>
      </text>
    </comment>
    <comment ref="G59" authorId="0" shapeId="0">
      <text>
        <r>
          <rPr>
            <sz val="11"/>
            <rFont val="Calibri"/>
            <family val="2"/>
            <charset val="238"/>
          </rPr>
          <t>IV_F:VKR_Nev</t>
        </r>
      </text>
    </comment>
    <comment ref="H59" authorId="0" shapeId="0">
      <text>
        <r>
          <rPr>
            <sz val="11"/>
            <rFont val="Calibri"/>
            <family val="2"/>
            <charset val="238"/>
          </rPr>
          <t>IV_F:FeladatSorszam</t>
        </r>
      </text>
    </comment>
    <comment ref="I59" authorId="0" shapeId="0">
      <text>
        <r>
          <rPr>
            <sz val="11"/>
            <rFont val="Calibri"/>
            <family val="2"/>
            <charset val="238"/>
          </rPr>
          <t>IV_F:FeladatAzonosito</t>
        </r>
      </text>
    </comment>
    <comment ref="J59" authorId="0" shapeId="0">
      <text>
        <r>
          <rPr>
            <sz val="11"/>
            <rFont val="Calibri"/>
            <family val="2"/>
            <charset val="238"/>
          </rPr>
          <t>IV_F:EllatasiTerulet</t>
        </r>
      </text>
    </comment>
    <comment ref="K59" authorId="0" shapeId="0">
      <text>
        <r>
          <rPr>
            <sz val="11"/>
            <rFont val="Calibri"/>
            <family val="2"/>
            <charset val="238"/>
          </rPr>
          <t>IV_F:EllatasertFelelos</t>
        </r>
      </text>
    </comment>
    <comment ref="L59" authorId="0" shapeId="0">
      <text>
        <r>
          <rPr>
            <sz val="11"/>
            <rFont val="Calibri"/>
            <family val="2"/>
            <charset val="238"/>
          </rPr>
          <t>IV_F:TervezettNettoKoltseg</t>
        </r>
      </text>
    </comment>
    <comment ref="M59" authorId="0" shapeId="0">
      <text>
        <r>
          <rPr>
            <sz val="11"/>
            <rFont val="Calibri"/>
            <family val="2"/>
            <charset val="238"/>
          </rPr>
          <t>IV_F:IdotartamKezdes</t>
        </r>
      </text>
    </comment>
    <comment ref="N59" authorId="0" shapeId="0">
      <text>
        <r>
          <rPr>
            <sz val="11"/>
            <rFont val="Calibri"/>
            <family val="2"/>
            <charset val="238"/>
          </rPr>
          <t>IV_F:IdotartamBefejezes</t>
        </r>
      </text>
    </comment>
    <comment ref="O59" authorId="0" shapeId="0">
      <text>
        <r>
          <rPr>
            <sz val="11"/>
            <rFont val="Calibri"/>
            <family val="2"/>
            <charset val="238"/>
          </rPr>
          <t>IV_F:NettoKoltsegUtem1</t>
        </r>
      </text>
    </comment>
    <comment ref="P59" authorId="0" shapeId="0">
      <text>
        <r>
          <rPr>
            <sz val="11"/>
            <rFont val="Calibri"/>
            <family val="2"/>
            <charset val="238"/>
          </rPr>
          <t>IV_F:NettoKoltsegUtem2</t>
        </r>
      </text>
    </comment>
    <comment ref="Q59" authorId="0" shapeId="0">
      <text>
        <r>
          <rPr>
            <sz val="11"/>
            <rFont val="Calibri"/>
            <family val="2"/>
            <charset val="238"/>
          </rPr>
          <t>IV_F:EM_Melleklet2_KTG</t>
        </r>
      </text>
    </comment>
    <comment ref="S59" authorId="0" shapeId="0">
      <text>
        <r>
          <rPr>
            <sz val="11"/>
            <rFont val="Calibri"/>
            <family val="2"/>
            <charset val="238"/>
          </rPr>
          <t>IV_F:HDUtem1</t>
        </r>
      </text>
    </comment>
    <comment ref="T59" authorId="0" shapeId="0">
      <text>
        <r>
          <rPr>
            <sz val="11"/>
            <rFont val="Calibri"/>
            <family val="2"/>
            <charset val="238"/>
          </rPr>
          <t>IV_F:ECSUtem1</t>
        </r>
      </text>
    </comment>
    <comment ref="U59" authorId="0" shapeId="0">
      <text>
        <r>
          <rPr>
            <sz val="11"/>
            <rFont val="Calibri"/>
            <family val="2"/>
            <charset val="238"/>
          </rPr>
          <t>IV_F:KFHUtem1</t>
        </r>
      </text>
    </comment>
    <comment ref="V59" authorId="0" shapeId="0">
      <text>
        <r>
          <rPr>
            <sz val="11"/>
            <rFont val="Calibri"/>
            <family val="2"/>
            <charset val="238"/>
          </rPr>
          <t>IV_F:Egyeb_SajatUtem1</t>
        </r>
      </text>
    </comment>
    <comment ref="W59" authorId="0" shapeId="0">
      <text>
        <r>
          <rPr>
            <sz val="11"/>
            <rFont val="Calibri"/>
            <family val="2"/>
            <charset val="238"/>
          </rPr>
          <t>IV_F:DijUtem1</t>
        </r>
      </text>
    </comment>
    <comment ref="X59" authorId="0" shapeId="0">
      <text>
        <r>
          <rPr>
            <sz val="11"/>
            <rFont val="Calibri"/>
            <family val="2"/>
            <charset val="238"/>
          </rPr>
          <t>IV_F:EM_Melleklet1_Utem1</t>
        </r>
      </text>
    </comment>
    <comment ref="Y59" authorId="0" shapeId="0">
      <text>
        <r>
          <rPr>
            <sz val="11"/>
            <rFont val="Calibri"/>
            <family val="2"/>
            <charset val="238"/>
          </rPr>
          <t>IV_F:EgyebAllamiUtem1</t>
        </r>
      </text>
    </comment>
    <comment ref="Z59" authorId="0" shapeId="0">
      <text>
        <r>
          <rPr>
            <sz val="11"/>
            <rFont val="Calibri"/>
            <family val="2"/>
            <charset val="238"/>
          </rPr>
          <t>IV_F:OnkormanyzatiUtem1</t>
        </r>
      </text>
    </comment>
    <comment ref="AA59" authorId="0" shapeId="0">
      <text>
        <r>
          <rPr>
            <sz val="11"/>
            <rFont val="Calibri"/>
            <family val="2"/>
            <charset val="238"/>
          </rPr>
          <t>IV_F:EUUtem1</t>
        </r>
      </text>
    </comment>
    <comment ref="AB59" authorId="0" shapeId="0">
      <text>
        <r>
          <rPr>
            <sz val="11"/>
            <rFont val="Calibri"/>
            <family val="2"/>
            <charset val="238"/>
          </rPr>
          <t>IV_F:EgyebUtem1</t>
        </r>
      </text>
    </comment>
    <comment ref="AC59" authorId="0" shapeId="0">
      <text>
        <r>
          <rPr>
            <sz val="11"/>
            <rFont val="Calibri"/>
            <family val="2"/>
            <charset val="238"/>
          </rPr>
          <t>IV_F:HitelKotvenyUtem1</t>
        </r>
      </text>
    </comment>
    <comment ref="AD59" authorId="0" shapeId="0">
      <text>
        <r>
          <rPr>
            <sz val="11"/>
            <rFont val="Calibri"/>
            <family val="2"/>
            <charset val="238"/>
          </rPr>
          <t>IV_F:OsszesenUtem1</t>
        </r>
      </text>
    </comment>
    <comment ref="AG59" authorId="0" shapeId="0">
      <text>
        <r>
          <rPr>
            <sz val="11"/>
            <rFont val="Calibri"/>
            <family val="2"/>
            <charset val="238"/>
          </rPr>
          <t>IV_F:HDUtem2</t>
        </r>
      </text>
    </comment>
    <comment ref="AH59" authorId="0" shapeId="0">
      <text>
        <r>
          <rPr>
            <sz val="11"/>
            <rFont val="Calibri"/>
            <family val="2"/>
            <charset val="238"/>
          </rPr>
          <t>IV_F:ECSUtem2</t>
        </r>
      </text>
    </comment>
    <comment ref="AI59" authorId="0" shapeId="0">
      <text>
        <r>
          <rPr>
            <sz val="11"/>
            <rFont val="Calibri"/>
            <family val="2"/>
            <charset val="238"/>
          </rPr>
          <t>IV_F:KFHUtem2</t>
        </r>
      </text>
    </comment>
    <comment ref="AJ59" authorId="0" shapeId="0">
      <text>
        <r>
          <rPr>
            <sz val="11"/>
            <rFont val="Calibri"/>
            <family val="2"/>
            <charset val="238"/>
          </rPr>
          <t>IV_F:Egyeb_SajatUtem2</t>
        </r>
      </text>
    </comment>
    <comment ref="AK59" authorId="0" shapeId="0">
      <text>
        <r>
          <rPr>
            <sz val="11"/>
            <rFont val="Calibri"/>
            <family val="2"/>
            <charset val="238"/>
          </rPr>
          <t>IV_F:DijUtem2</t>
        </r>
      </text>
    </comment>
    <comment ref="AL59" authorId="0" shapeId="0">
      <text>
        <r>
          <rPr>
            <sz val="11"/>
            <rFont val="Calibri"/>
            <family val="2"/>
            <charset val="238"/>
          </rPr>
          <t>IV_F:EM_Melleklet1_Utem2</t>
        </r>
      </text>
    </comment>
    <comment ref="AM59" authorId="0" shapeId="0">
      <text>
        <r>
          <rPr>
            <sz val="11"/>
            <rFont val="Calibri"/>
            <family val="2"/>
            <charset val="238"/>
          </rPr>
          <t>IV_F:EgyebAllamiUtem2</t>
        </r>
      </text>
    </comment>
    <comment ref="AN59" authorId="0" shapeId="0">
      <text>
        <r>
          <rPr>
            <sz val="11"/>
            <rFont val="Calibri"/>
            <family val="2"/>
            <charset val="238"/>
          </rPr>
          <t>IV_F:OnkormanyzatiUtem2</t>
        </r>
      </text>
    </comment>
    <comment ref="AO59" authorId="0" shapeId="0">
      <text>
        <r>
          <rPr>
            <sz val="11"/>
            <rFont val="Calibri"/>
            <family val="2"/>
            <charset val="238"/>
          </rPr>
          <t>IV_F:EUUtem2</t>
        </r>
      </text>
    </comment>
    <comment ref="AP59" authorId="0" shapeId="0">
      <text>
        <r>
          <rPr>
            <sz val="11"/>
            <rFont val="Calibri"/>
            <family val="2"/>
            <charset val="238"/>
          </rPr>
          <t>IV_F:EgyebUtem2</t>
        </r>
      </text>
    </comment>
    <comment ref="AQ59" authorId="0" shapeId="0">
      <text>
        <r>
          <rPr>
            <sz val="11"/>
            <rFont val="Calibri"/>
            <family val="2"/>
            <charset val="238"/>
          </rPr>
          <t>IV_F:HitelKotvenyUtem2</t>
        </r>
      </text>
    </comment>
    <comment ref="AR59" authorId="0" shapeId="0">
      <text>
        <r>
          <rPr>
            <sz val="11"/>
            <rFont val="Calibri"/>
            <family val="2"/>
            <charset val="238"/>
          </rPr>
          <t>IV_F:OsszesenUtem2</t>
        </r>
      </text>
    </comment>
    <comment ref="AS59" authorId="0" shapeId="0">
      <text>
        <r>
          <rPr>
            <sz val="11"/>
            <rFont val="Calibri"/>
            <family val="2"/>
            <charset val="238"/>
          </rPr>
          <t>IV_F:ForrashianyUtem2</t>
        </r>
      </text>
    </comment>
    <comment ref="AV59" authorId="0" shapeId="0">
      <text>
        <r>
          <rPr>
            <sz val="11"/>
            <rFont val="Calibri"/>
            <family val="2"/>
            <charset val="238"/>
          </rPr>
          <t>IV_F:Indokolas</t>
        </r>
      </text>
    </comment>
    <comment ref="AW59" authorId="0" shapeId="0">
      <text>
        <r>
          <rPr>
            <sz val="11"/>
            <rFont val="Calibri"/>
            <family val="2"/>
            <charset val="238"/>
          </rPr>
          <t>IV_F:Megjegyzes</t>
        </r>
      </text>
    </comment>
    <comment ref="AZ59" authorId="0" shapeId="0">
      <text>
        <r>
          <rPr>
            <sz val="11"/>
            <rFont val="Calibri"/>
            <family val="2"/>
            <charset val="238"/>
          </rPr>
          <t>IV_F:ISA</t>
        </r>
      </text>
    </comment>
    <comment ref="B60" authorId="0" shapeId="0">
      <text>
        <r>
          <rPr>
            <sz val="11"/>
            <rFont val="Calibri"/>
            <family val="2"/>
            <charset val="238"/>
          </rPr>
          <t>IV_F:FontossagiSorrent</t>
        </r>
      </text>
    </comment>
    <comment ref="C60" authorId="0" shapeId="0">
      <text>
        <r>
          <rPr>
            <sz val="11"/>
            <rFont val="Calibri"/>
            <family val="2"/>
            <charset val="238"/>
          </rPr>
          <t>IV_F:FeladatKategoria</t>
        </r>
      </text>
    </comment>
    <comment ref="D60" authorId="0" shapeId="0">
      <text>
        <r>
          <rPr>
            <sz val="11"/>
            <rFont val="Calibri"/>
            <family val="2"/>
            <charset val="238"/>
          </rPr>
          <t>IV_F:FeladatMegnevezes</t>
        </r>
      </text>
    </comment>
    <comment ref="E60" authorId="0" shapeId="0">
      <text>
        <r>
          <rPr>
            <sz val="11"/>
            <rFont val="Calibri"/>
            <family val="2"/>
            <charset val="238"/>
          </rPr>
          <t>IV_F:ElviEngedelySzam</t>
        </r>
      </text>
    </comment>
    <comment ref="F60" authorId="0" shapeId="0">
      <text>
        <r>
          <rPr>
            <sz val="11"/>
            <rFont val="Calibri"/>
            <family val="2"/>
            <charset val="238"/>
          </rPr>
          <t>IV_F:VKR_Kod</t>
        </r>
      </text>
    </comment>
    <comment ref="G60" authorId="0" shapeId="0">
      <text>
        <r>
          <rPr>
            <sz val="11"/>
            <rFont val="Calibri"/>
            <family val="2"/>
            <charset val="238"/>
          </rPr>
          <t>IV_F:VKR_Nev</t>
        </r>
      </text>
    </comment>
    <comment ref="H60" authorId="0" shapeId="0">
      <text>
        <r>
          <rPr>
            <sz val="11"/>
            <rFont val="Calibri"/>
            <family val="2"/>
            <charset val="238"/>
          </rPr>
          <t>IV_F:FeladatSorszam</t>
        </r>
      </text>
    </comment>
    <comment ref="I60" authorId="0" shapeId="0">
      <text>
        <r>
          <rPr>
            <sz val="11"/>
            <rFont val="Calibri"/>
            <family val="2"/>
            <charset val="238"/>
          </rPr>
          <t>IV_F:FeladatAzonosito</t>
        </r>
      </text>
    </comment>
    <comment ref="J60" authorId="0" shapeId="0">
      <text>
        <r>
          <rPr>
            <sz val="11"/>
            <rFont val="Calibri"/>
            <family val="2"/>
            <charset val="238"/>
          </rPr>
          <t>IV_F:EllatasiTerulet</t>
        </r>
      </text>
    </comment>
    <comment ref="K60" authorId="0" shapeId="0">
      <text>
        <r>
          <rPr>
            <sz val="11"/>
            <rFont val="Calibri"/>
            <family val="2"/>
            <charset val="238"/>
          </rPr>
          <t>IV_F:EllatasertFelelos</t>
        </r>
      </text>
    </comment>
    <comment ref="L60" authorId="0" shapeId="0">
      <text>
        <r>
          <rPr>
            <sz val="11"/>
            <rFont val="Calibri"/>
            <family val="2"/>
            <charset val="238"/>
          </rPr>
          <t>IV_F:TervezettNettoKoltseg</t>
        </r>
      </text>
    </comment>
    <comment ref="M60" authorId="0" shapeId="0">
      <text>
        <r>
          <rPr>
            <sz val="11"/>
            <rFont val="Calibri"/>
            <family val="2"/>
            <charset val="238"/>
          </rPr>
          <t>IV_F:IdotartamKezdes</t>
        </r>
      </text>
    </comment>
    <comment ref="N60" authorId="0" shapeId="0">
      <text>
        <r>
          <rPr>
            <sz val="11"/>
            <rFont val="Calibri"/>
            <family val="2"/>
            <charset val="238"/>
          </rPr>
          <t>IV_F:IdotartamBefejezes</t>
        </r>
      </text>
    </comment>
    <comment ref="O60" authorId="0" shapeId="0">
      <text>
        <r>
          <rPr>
            <sz val="11"/>
            <rFont val="Calibri"/>
            <family val="2"/>
            <charset val="238"/>
          </rPr>
          <t>IV_F:NettoKoltsegUtem1</t>
        </r>
      </text>
    </comment>
    <comment ref="P60" authorId="0" shapeId="0">
      <text>
        <r>
          <rPr>
            <sz val="11"/>
            <rFont val="Calibri"/>
            <family val="2"/>
            <charset val="238"/>
          </rPr>
          <t>IV_F:NettoKoltsegUtem2</t>
        </r>
      </text>
    </comment>
    <comment ref="Q60" authorId="0" shapeId="0">
      <text>
        <r>
          <rPr>
            <sz val="11"/>
            <rFont val="Calibri"/>
            <family val="2"/>
            <charset val="238"/>
          </rPr>
          <t>IV_F:EM_Melleklet2_KTG</t>
        </r>
      </text>
    </comment>
    <comment ref="S60" authorId="0" shapeId="0">
      <text>
        <r>
          <rPr>
            <sz val="11"/>
            <rFont val="Calibri"/>
            <family val="2"/>
            <charset val="238"/>
          </rPr>
          <t>IV_F:HDUtem1</t>
        </r>
      </text>
    </comment>
    <comment ref="T60" authorId="0" shapeId="0">
      <text>
        <r>
          <rPr>
            <sz val="11"/>
            <rFont val="Calibri"/>
            <family val="2"/>
            <charset val="238"/>
          </rPr>
          <t>IV_F:ECSUtem1</t>
        </r>
      </text>
    </comment>
    <comment ref="U60" authorId="0" shapeId="0">
      <text>
        <r>
          <rPr>
            <sz val="11"/>
            <rFont val="Calibri"/>
            <family val="2"/>
            <charset val="238"/>
          </rPr>
          <t>IV_F:KFHUtem1</t>
        </r>
      </text>
    </comment>
    <comment ref="V60" authorId="0" shapeId="0">
      <text>
        <r>
          <rPr>
            <sz val="11"/>
            <rFont val="Calibri"/>
            <family val="2"/>
            <charset val="238"/>
          </rPr>
          <t>IV_F:Egyeb_SajatUtem1</t>
        </r>
      </text>
    </comment>
    <comment ref="W60" authorId="0" shapeId="0">
      <text>
        <r>
          <rPr>
            <sz val="11"/>
            <rFont val="Calibri"/>
            <family val="2"/>
            <charset val="238"/>
          </rPr>
          <t>IV_F:DijUtem1</t>
        </r>
      </text>
    </comment>
    <comment ref="X60" authorId="0" shapeId="0">
      <text>
        <r>
          <rPr>
            <sz val="11"/>
            <rFont val="Calibri"/>
            <family val="2"/>
            <charset val="238"/>
          </rPr>
          <t>IV_F:EM_Melleklet1_Utem1</t>
        </r>
      </text>
    </comment>
    <comment ref="Y60" authorId="0" shapeId="0">
      <text>
        <r>
          <rPr>
            <sz val="11"/>
            <rFont val="Calibri"/>
            <family val="2"/>
            <charset val="238"/>
          </rPr>
          <t>IV_F:EgyebAllamiUtem1</t>
        </r>
      </text>
    </comment>
    <comment ref="Z60" authorId="0" shapeId="0">
      <text>
        <r>
          <rPr>
            <sz val="11"/>
            <rFont val="Calibri"/>
            <family val="2"/>
            <charset val="238"/>
          </rPr>
          <t>IV_F:OnkormanyzatiUtem1</t>
        </r>
      </text>
    </comment>
    <comment ref="AA60" authorId="0" shapeId="0">
      <text>
        <r>
          <rPr>
            <sz val="11"/>
            <rFont val="Calibri"/>
            <family val="2"/>
            <charset val="238"/>
          </rPr>
          <t>IV_F:EUUtem1</t>
        </r>
      </text>
    </comment>
    <comment ref="AB60" authorId="0" shapeId="0">
      <text>
        <r>
          <rPr>
            <sz val="11"/>
            <rFont val="Calibri"/>
            <family val="2"/>
            <charset val="238"/>
          </rPr>
          <t>IV_F:EgyebUtem1</t>
        </r>
      </text>
    </comment>
    <comment ref="AC60" authorId="0" shapeId="0">
      <text>
        <r>
          <rPr>
            <sz val="11"/>
            <rFont val="Calibri"/>
            <family val="2"/>
            <charset val="238"/>
          </rPr>
          <t>IV_F:HitelKotvenyUtem1</t>
        </r>
      </text>
    </comment>
    <comment ref="AD60" authorId="0" shapeId="0">
      <text>
        <r>
          <rPr>
            <sz val="11"/>
            <rFont val="Calibri"/>
            <family val="2"/>
            <charset val="238"/>
          </rPr>
          <t>IV_F:OsszesenUtem1</t>
        </r>
      </text>
    </comment>
    <comment ref="AG60" authorId="0" shapeId="0">
      <text>
        <r>
          <rPr>
            <sz val="11"/>
            <rFont val="Calibri"/>
            <family val="2"/>
            <charset val="238"/>
          </rPr>
          <t>IV_F:HDUtem2</t>
        </r>
      </text>
    </comment>
    <comment ref="AH60" authorId="0" shapeId="0">
      <text>
        <r>
          <rPr>
            <sz val="11"/>
            <rFont val="Calibri"/>
            <family val="2"/>
            <charset val="238"/>
          </rPr>
          <t>IV_F:ECSUtem2</t>
        </r>
      </text>
    </comment>
    <comment ref="AI60" authorId="0" shapeId="0">
      <text>
        <r>
          <rPr>
            <sz val="11"/>
            <rFont val="Calibri"/>
            <family val="2"/>
            <charset val="238"/>
          </rPr>
          <t>IV_F:KFHUtem2</t>
        </r>
      </text>
    </comment>
    <comment ref="AJ60" authorId="0" shapeId="0">
      <text>
        <r>
          <rPr>
            <sz val="11"/>
            <rFont val="Calibri"/>
            <family val="2"/>
            <charset val="238"/>
          </rPr>
          <t>IV_F:Egyeb_SajatUtem2</t>
        </r>
      </text>
    </comment>
    <comment ref="AK60" authorId="0" shapeId="0">
      <text>
        <r>
          <rPr>
            <sz val="11"/>
            <rFont val="Calibri"/>
            <family val="2"/>
            <charset val="238"/>
          </rPr>
          <t>IV_F:DijUtem2</t>
        </r>
      </text>
    </comment>
    <comment ref="AL60" authorId="0" shapeId="0">
      <text>
        <r>
          <rPr>
            <sz val="11"/>
            <rFont val="Calibri"/>
            <family val="2"/>
            <charset val="238"/>
          </rPr>
          <t>IV_F:EM_Melleklet1_Utem2</t>
        </r>
      </text>
    </comment>
    <comment ref="AM60" authorId="0" shapeId="0">
      <text>
        <r>
          <rPr>
            <sz val="11"/>
            <rFont val="Calibri"/>
            <family val="2"/>
            <charset val="238"/>
          </rPr>
          <t>IV_F:EgyebAllamiUtem2</t>
        </r>
      </text>
    </comment>
    <comment ref="AN60" authorId="0" shapeId="0">
      <text>
        <r>
          <rPr>
            <sz val="11"/>
            <rFont val="Calibri"/>
            <family val="2"/>
            <charset val="238"/>
          </rPr>
          <t>IV_F:OnkormanyzatiUtem2</t>
        </r>
      </text>
    </comment>
    <comment ref="AO60" authorId="0" shapeId="0">
      <text>
        <r>
          <rPr>
            <sz val="11"/>
            <rFont val="Calibri"/>
            <family val="2"/>
            <charset val="238"/>
          </rPr>
          <t>IV_F:EUUtem2</t>
        </r>
      </text>
    </comment>
    <comment ref="AP60" authorId="0" shapeId="0">
      <text>
        <r>
          <rPr>
            <sz val="11"/>
            <rFont val="Calibri"/>
            <family val="2"/>
            <charset val="238"/>
          </rPr>
          <t>IV_F:EgyebUtem2</t>
        </r>
      </text>
    </comment>
    <comment ref="AQ60" authorId="0" shapeId="0">
      <text>
        <r>
          <rPr>
            <sz val="11"/>
            <rFont val="Calibri"/>
            <family val="2"/>
            <charset val="238"/>
          </rPr>
          <t>IV_F:HitelKotvenyUtem2</t>
        </r>
      </text>
    </comment>
    <comment ref="AR60" authorId="0" shapeId="0">
      <text>
        <r>
          <rPr>
            <sz val="11"/>
            <rFont val="Calibri"/>
            <family val="2"/>
            <charset val="238"/>
          </rPr>
          <t>IV_F:OsszesenUtem2</t>
        </r>
      </text>
    </comment>
    <comment ref="AS60" authorId="0" shapeId="0">
      <text>
        <r>
          <rPr>
            <sz val="11"/>
            <rFont val="Calibri"/>
            <family val="2"/>
            <charset val="238"/>
          </rPr>
          <t>IV_F:ForrashianyUtem2</t>
        </r>
      </text>
    </comment>
    <comment ref="AV60" authorId="0" shapeId="0">
      <text>
        <r>
          <rPr>
            <sz val="11"/>
            <rFont val="Calibri"/>
            <family val="2"/>
            <charset val="238"/>
          </rPr>
          <t>IV_F:Indokolas</t>
        </r>
      </text>
    </comment>
    <comment ref="AW60" authorId="0" shapeId="0">
      <text>
        <r>
          <rPr>
            <sz val="11"/>
            <rFont val="Calibri"/>
            <family val="2"/>
            <charset val="238"/>
          </rPr>
          <t>IV_F:Megjegyzes</t>
        </r>
      </text>
    </comment>
    <comment ref="AZ60" authorId="0" shapeId="0">
      <text>
        <r>
          <rPr>
            <sz val="11"/>
            <rFont val="Calibri"/>
            <family val="2"/>
            <charset val="238"/>
          </rPr>
          <t>IV_F:ISA</t>
        </r>
      </text>
    </comment>
    <comment ref="B61" authorId="0" shapeId="0">
      <text>
        <r>
          <rPr>
            <sz val="11"/>
            <rFont val="Calibri"/>
            <family val="2"/>
            <charset val="238"/>
          </rPr>
          <t>IV_F:FontossagiSorrent</t>
        </r>
      </text>
    </comment>
    <comment ref="C61" authorId="0" shapeId="0">
      <text>
        <r>
          <rPr>
            <sz val="11"/>
            <rFont val="Calibri"/>
            <family val="2"/>
            <charset val="238"/>
          </rPr>
          <t>IV_F:FeladatKategoria</t>
        </r>
      </text>
    </comment>
    <comment ref="D61" authorId="0" shapeId="0">
      <text>
        <r>
          <rPr>
            <sz val="11"/>
            <rFont val="Calibri"/>
            <family val="2"/>
            <charset val="238"/>
          </rPr>
          <t>IV_F:FeladatMegnevezes</t>
        </r>
      </text>
    </comment>
    <comment ref="E61" authorId="0" shapeId="0">
      <text>
        <r>
          <rPr>
            <sz val="11"/>
            <rFont val="Calibri"/>
            <family val="2"/>
            <charset val="238"/>
          </rPr>
          <t>IV_F:ElviEngedelySzam</t>
        </r>
      </text>
    </comment>
    <comment ref="F61" authorId="0" shapeId="0">
      <text>
        <r>
          <rPr>
            <sz val="11"/>
            <rFont val="Calibri"/>
            <family val="2"/>
            <charset val="238"/>
          </rPr>
          <t>IV_F:VKR_Kod</t>
        </r>
      </text>
    </comment>
    <comment ref="G61" authorId="0" shapeId="0">
      <text>
        <r>
          <rPr>
            <sz val="11"/>
            <rFont val="Calibri"/>
            <family val="2"/>
            <charset val="238"/>
          </rPr>
          <t>IV_F:VKR_Nev</t>
        </r>
      </text>
    </comment>
    <comment ref="H61" authorId="0" shapeId="0">
      <text>
        <r>
          <rPr>
            <sz val="11"/>
            <rFont val="Calibri"/>
            <family val="2"/>
            <charset val="238"/>
          </rPr>
          <t>IV_F:FeladatSorszam</t>
        </r>
      </text>
    </comment>
    <comment ref="I61" authorId="0" shapeId="0">
      <text>
        <r>
          <rPr>
            <sz val="11"/>
            <rFont val="Calibri"/>
            <family val="2"/>
            <charset val="238"/>
          </rPr>
          <t>IV_F:FeladatAzonosito</t>
        </r>
      </text>
    </comment>
    <comment ref="J61" authorId="0" shapeId="0">
      <text>
        <r>
          <rPr>
            <sz val="11"/>
            <rFont val="Calibri"/>
            <family val="2"/>
            <charset val="238"/>
          </rPr>
          <t>IV_F:EllatasiTerulet</t>
        </r>
      </text>
    </comment>
    <comment ref="K61" authorId="0" shapeId="0">
      <text>
        <r>
          <rPr>
            <sz val="11"/>
            <rFont val="Calibri"/>
            <family val="2"/>
            <charset val="238"/>
          </rPr>
          <t>IV_F:EllatasertFelelos</t>
        </r>
      </text>
    </comment>
    <comment ref="L61" authorId="0" shapeId="0">
      <text>
        <r>
          <rPr>
            <sz val="11"/>
            <rFont val="Calibri"/>
            <family val="2"/>
            <charset val="238"/>
          </rPr>
          <t>IV_F:TervezettNettoKoltseg</t>
        </r>
      </text>
    </comment>
    <comment ref="M61" authorId="0" shapeId="0">
      <text>
        <r>
          <rPr>
            <sz val="11"/>
            <rFont val="Calibri"/>
            <family val="2"/>
            <charset val="238"/>
          </rPr>
          <t>IV_F:IdotartamKezdes</t>
        </r>
      </text>
    </comment>
    <comment ref="N61" authorId="0" shapeId="0">
      <text>
        <r>
          <rPr>
            <sz val="11"/>
            <rFont val="Calibri"/>
            <family val="2"/>
            <charset val="238"/>
          </rPr>
          <t>IV_F:IdotartamBefejezes</t>
        </r>
      </text>
    </comment>
    <comment ref="O61" authorId="0" shapeId="0">
      <text>
        <r>
          <rPr>
            <sz val="11"/>
            <rFont val="Calibri"/>
            <family val="2"/>
            <charset val="238"/>
          </rPr>
          <t>IV_F:NettoKoltsegUtem1</t>
        </r>
      </text>
    </comment>
    <comment ref="P61" authorId="0" shapeId="0">
      <text>
        <r>
          <rPr>
            <sz val="11"/>
            <rFont val="Calibri"/>
            <family val="2"/>
            <charset val="238"/>
          </rPr>
          <t>IV_F:NettoKoltsegUtem2</t>
        </r>
      </text>
    </comment>
    <comment ref="Q61" authorId="0" shapeId="0">
      <text>
        <r>
          <rPr>
            <sz val="11"/>
            <rFont val="Calibri"/>
            <family val="2"/>
            <charset val="238"/>
          </rPr>
          <t>IV_F:EM_Melleklet2_KTG</t>
        </r>
      </text>
    </comment>
    <comment ref="S61" authorId="0" shapeId="0">
      <text>
        <r>
          <rPr>
            <sz val="11"/>
            <rFont val="Calibri"/>
            <family val="2"/>
            <charset val="238"/>
          </rPr>
          <t>IV_F:HDUtem1</t>
        </r>
      </text>
    </comment>
    <comment ref="T61" authorId="0" shapeId="0">
      <text>
        <r>
          <rPr>
            <sz val="11"/>
            <rFont val="Calibri"/>
            <family val="2"/>
            <charset val="238"/>
          </rPr>
          <t>IV_F:ECSUtem1</t>
        </r>
      </text>
    </comment>
    <comment ref="U61" authorId="0" shapeId="0">
      <text>
        <r>
          <rPr>
            <sz val="11"/>
            <rFont val="Calibri"/>
            <family val="2"/>
            <charset val="238"/>
          </rPr>
          <t>IV_F:KFHUtem1</t>
        </r>
      </text>
    </comment>
    <comment ref="V61" authorId="0" shapeId="0">
      <text>
        <r>
          <rPr>
            <sz val="11"/>
            <rFont val="Calibri"/>
            <family val="2"/>
            <charset val="238"/>
          </rPr>
          <t>IV_F:Egyeb_SajatUtem1</t>
        </r>
      </text>
    </comment>
    <comment ref="W61" authorId="0" shapeId="0">
      <text>
        <r>
          <rPr>
            <sz val="11"/>
            <rFont val="Calibri"/>
            <family val="2"/>
            <charset val="238"/>
          </rPr>
          <t>IV_F:DijUtem1</t>
        </r>
      </text>
    </comment>
    <comment ref="X61" authorId="0" shapeId="0">
      <text>
        <r>
          <rPr>
            <sz val="11"/>
            <rFont val="Calibri"/>
            <family val="2"/>
            <charset val="238"/>
          </rPr>
          <t>IV_F:EM_Melleklet1_Utem1</t>
        </r>
      </text>
    </comment>
    <comment ref="Y61" authorId="0" shapeId="0">
      <text>
        <r>
          <rPr>
            <sz val="11"/>
            <rFont val="Calibri"/>
            <family val="2"/>
            <charset val="238"/>
          </rPr>
          <t>IV_F:EgyebAllamiUtem1</t>
        </r>
      </text>
    </comment>
    <comment ref="Z61" authorId="0" shapeId="0">
      <text>
        <r>
          <rPr>
            <sz val="11"/>
            <rFont val="Calibri"/>
            <family val="2"/>
            <charset val="238"/>
          </rPr>
          <t>IV_F:OnkormanyzatiUtem1</t>
        </r>
      </text>
    </comment>
    <comment ref="AA61" authorId="0" shapeId="0">
      <text>
        <r>
          <rPr>
            <sz val="11"/>
            <rFont val="Calibri"/>
            <family val="2"/>
            <charset val="238"/>
          </rPr>
          <t>IV_F:EUUtem1</t>
        </r>
      </text>
    </comment>
    <comment ref="AB61" authorId="0" shapeId="0">
      <text>
        <r>
          <rPr>
            <sz val="11"/>
            <rFont val="Calibri"/>
            <family val="2"/>
            <charset val="238"/>
          </rPr>
          <t>IV_F:EgyebUtem1</t>
        </r>
      </text>
    </comment>
    <comment ref="AC61" authorId="0" shapeId="0">
      <text>
        <r>
          <rPr>
            <sz val="11"/>
            <rFont val="Calibri"/>
            <family val="2"/>
            <charset val="238"/>
          </rPr>
          <t>IV_F:HitelKotvenyUtem1</t>
        </r>
      </text>
    </comment>
    <comment ref="AD61" authorId="0" shapeId="0">
      <text>
        <r>
          <rPr>
            <sz val="11"/>
            <rFont val="Calibri"/>
            <family val="2"/>
            <charset val="238"/>
          </rPr>
          <t>IV_F:OsszesenUtem1</t>
        </r>
      </text>
    </comment>
    <comment ref="AG61" authorId="0" shapeId="0">
      <text>
        <r>
          <rPr>
            <sz val="11"/>
            <rFont val="Calibri"/>
            <family val="2"/>
            <charset val="238"/>
          </rPr>
          <t>IV_F:HDUtem2</t>
        </r>
      </text>
    </comment>
    <comment ref="AH61" authorId="0" shapeId="0">
      <text>
        <r>
          <rPr>
            <sz val="11"/>
            <rFont val="Calibri"/>
            <family val="2"/>
            <charset val="238"/>
          </rPr>
          <t>IV_F:ECSUtem2</t>
        </r>
      </text>
    </comment>
    <comment ref="AI61" authorId="0" shapeId="0">
      <text>
        <r>
          <rPr>
            <sz val="11"/>
            <rFont val="Calibri"/>
            <family val="2"/>
            <charset val="238"/>
          </rPr>
          <t>IV_F:KFHUtem2</t>
        </r>
      </text>
    </comment>
    <comment ref="AJ61" authorId="0" shapeId="0">
      <text>
        <r>
          <rPr>
            <sz val="11"/>
            <rFont val="Calibri"/>
            <family val="2"/>
            <charset val="238"/>
          </rPr>
          <t>IV_F:Egyeb_SajatUtem2</t>
        </r>
      </text>
    </comment>
    <comment ref="AK61" authorId="0" shapeId="0">
      <text>
        <r>
          <rPr>
            <sz val="11"/>
            <rFont val="Calibri"/>
            <family val="2"/>
            <charset val="238"/>
          </rPr>
          <t>IV_F:DijUtem2</t>
        </r>
      </text>
    </comment>
    <comment ref="AL61" authorId="0" shapeId="0">
      <text>
        <r>
          <rPr>
            <sz val="11"/>
            <rFont val="Calibri"/>
            <family val="2"/>
            <charset val="238"/>
          </rPr>
          <t>IV_F:EM_Melleklet1_Utem2</t>
        </r>
      </text>
    </comment>
    <comment ref="AM61" authorId="0" shapeId="0">
      <text>
        <r>
          <rPr>
            <sz val="11"/>
            <rFont val="Calibri"/>
            <family val="2"/>
            <charset val="238"/>
          </rPr>
          <t>IV_F:EgyebAllamiUtem2</t>
        </r>
      </text>
    </comment>
    <comment ref="AN61" authorId="0" shapeId="0">
      <text>
        <r>
          <rPr>
            <sz val="11"/>
            <rFont val="Calibri"/>
            <family val="2"/>
            <charset val="238"/>
          </rPr>
          <t>IV_F:OnkormanyzatiUtem2</t>
        </r>
      </text>
    </comment>
    <comment ref="AO61" authorId="0" shapeId="0">
      <text>
        <r>
          <rPr>
            <sz val="11"/>
            <rFont val="Calibri"/>
            <family val="2"/>
            <charset val="238"/>
          </rPr>
          <t>IV_F:EUUtem2</t>
        </r>
      </text>
    </comment>
    <comment ref="AP61" authorId="0" shapeId="0">
      <text>
        <r>
          <rPr>
            <sz val="11"/>
            <rFont val="Calibri"/>
            <family val="2"/>
            <charset val="238"/>
          </rPr>
          <t>IV_F:EgyebUtem2</t>
        </r>
      </text>
    </comment>
    <comment ref="AQ61" authorId="0" shapeId="0">
      <text>
        <r>
          <rPr>
            <sz val="11"/>
            <rFont val="Calibri"/>
            <family val="2"/>
            <charset val="238"/>
          </rPr>
          <t>IV_F:HitelKotvenyUtem2</t>
        </r>
      </text>
    </comment>
    <comment ref="AR61" authorId="0" shapeId="0">
      <text>
        <r>
          <rPr>
            <sz val="11"/>
            <rFont val="Calibri"/>
            <family val="2"/>
            <charset val="238"/>
          </rPr>
          <t>IV_F:OsszesenUtem2</t>
        </r>
      </text>
    </comment>
    <comment ref="AS61" authorId="0" shapeId="0">
      <text>
        <r>
          <rPr>
            <sz val="11"/>
            <rFont val="Calibri"/>
            <family val="2"/>
            <charset val="238"/>
          </rPr>
          <t>IV_F:ForrashianyUtem2</t>
        </r>
      </text>
    </comment>
    <comment ref="AV61" authorId="0" shapeId="0">
      <text>
        <r>
          <rPr>
            <sz val="11"/>
            <rFont val="Calibri"/>
            <family val="2"/>
            <charset val="238"/>
          </rPr>
          <t>IV_F:Indokolas</t>
        </r>
      </text>
    </comment>
    <comment ref="AW61" authorId="0" shapeId="0">
      <text>
        <r>
          <rPr>
            <sz val="11"/>
            <rFont val="Calibri"/>
            <family val="2"/>
            <charset val="238"/>
          </rPr>
          <t>IV_F:Megjegyzes</t>
        </r>
      </text>
    </comment>
    <comment ref="AZ61" authorId="0" shapeId="0">
      <text>
        <r>
          <rPr>
            <sz val="11"/>
            <rFont val="Calibri"/>
            <family val="2"/>
            <charset val="238"/>
          </rPr>
          <t>IV_F:ISA</t>
        </r>
      </text>
    </comment>
    <comment ref="B62" authorId="0" shapeId="0">
      <text>
        <r>
          <rPr>
            <sz val="11"/>
            <rFont val="Calibri"/>
            <family val="2"/>
            <charset val="238"/>
          </rPr>
          <t>IV_F:FontossagiSorrent</t>
        </r>
      </text>
    </comment>
    <comment ref="C62" authorId="0" shapeId="0">
      <text>
        <r>
          <rPr>
            <sz val="11"/>
            <rFont val="Calibri"/>
            <family val="2"/>
            <charset val="238"/>
          </rPr>
          <t>IV_F:FeladatKategoria</t>
        </r>
      </text>
    </comment>
    <comment ref="D62" authorId="0" shapeId="0">
      <text>
        <r>
          <rPr>
            <sz val="11"/>
            <rFont val="Calibri"/>
            <family val="2"/>
            <charset val="238"/>
          </rPr>
          <t>IV_F:FeladatMegnevezes</t>
        </r>
      </text>
    </comment>
    <comment ref="E62" authorId="0" shapeId="0">
      <text>
        <r>
          <rPr>
            <sz val="11"/>
            <rFont val="Calibri"/>
            <family val="2"/>
            <charset val="238"/>
          </rPr>
          <t>IV_F:ElviEngedelySzam</t>
        </r>
      </text>
    </comment>
    <comment ref="F62" authorId="0" shapeId="0">
      <text>
        <r>
          <rPr>
            <sz val="11"/>
            <rFont val="Calibri"/>
            <family val="2"/>
            <charset val="238"/>
          </rPr>
          <t>IV_F:VKR_Kod</t>
        </r>
      </text>
    </comment>
    <comment ref="G62" authorId="0" shapeId="0">
      <text>
        <r>
          <rPr>
            <sz val="11"/>
            <rFont val="Calibri"/>
            <family val="2"/>
            <charset val="238"/>
          </rPr>
          <t>IV_F:VKR_Nev</t>
        </r>
      </text>
    </comment>
    <comment ref="H62" authorId="0" shapeId="0">
      <text>
        <r>
          <rPr>
            <sz val="11"/>
            <rFont val="Calibri"/>
            <family val="2"/>
            <charset val="238"/>
          </rPr>
          <t>IV_F:FeladatSorszam</t>
        </r>
      </text>
    </comment>
    <comment ref="I62" authorId="0" shapeId="0">
      <text>
        <r>
          <rPr>
            <sz val="11"/>
            <rFont val="Calibri"/>
            <family val="2"/>
            <charset val="238"/>
          </rPr>
          <t>IV_F:FeladatAzonosito</t>
        </r>
      </text>
    </comment>
    <comment ref="J62" authorId="0" shapeId="0">
      <text>
        <r>
          <rPr>
            <sz val="11"/>
            <rFont val="Calibri"/>
            <family val="2"/>
            <charset val="238"/>
          </rPr>
          <t>IV_F:EllatasiTerulet</t>
        </r>
      </text>
    </comment>
    <comment ref="K62" authorId="0" shapeId="0">
      <text>
        <r>
          <rPr>
            <sz val="11"/>
            <rFont val="Calibri"/>
            <family val="2"/>
            <charset val="238"/>
          </rPr>
          <t>IV_F:EllatasertFelelos</t>
        </r>
      </text>
    </comment>
    <comment ref="L62" authorId="0" shapeId="0">
      <text>
        <r>
          <rPr>
            <sz val="11"/>
            <rFont val="Calibri"/>
            <family val="2"/>
            <charset val="238"/>
          </rPr>
          <t>IV_F:TervezettNettoKoltseg</t>
        </r>
      </text>
    </comment>
    <comment ref="M62" authorId="0" shapeId="0">
      <text>
        <r>
          <rPr>
            <sz val="11"/>
            <rFont val="Calibri"/>
            <family val="2"/>
            <charset val="238"/>
          </rPr>
          <t>IV_F:IdotartamKezdes</t>
        </r>
      </text>
    </comment>
    <comment ref="N62" authorId="0" shapeId="0">
      <text>
        <r>
          <rPr>
            <sz val="11"/>
            <rFont val="Calibri"/>
            <family val="2"/>
            <charset val="238"/>
          </rPr>
          <t>IV_F:IdotartamBefejezes</t>
        </r>
      </text>
    </comment>
    <comment ref="O62" authorId="0" shapeId="0">
      <text>
        <r>
          <rPr>
            <sz val="11"/>
            <rFont val="Calibri"/>
            <family val="2"/>
            <charset val="238"/>
          </rPr>
          <t>IV_F:NettoKoltsegUtem1</t>
        </r>
      </text>
    </comment>
    <comment ref="P62" authorId="0" shapeId="0">
      <text>
        <r>
          <rPr>
            <sz val="11"/>
            <rFont val="Calibri"/>
            <family val="2"/>
            <charset val="238"/>
          </rPr>
          <t>IV_F:NettoKoltsegUtem2</t>
        </r>
      </text>
    </comment>
    <comment ref="Q62" authorId="0" shapeId="0">
      <text>
        <r>
          <rPr>
            <sz val="11"/>
            <rFont val="Calibri"/>
            <family val="2"/>
            <charset val="238"/>
          </rPr>
          <t>IV_F:EM_Melleklet2_KTG</t>
        </r>
      </text>
    </comment>
    <comment ref="S62" authorId="0" shapeId="0">
      <text>
        <r>
          <rPr>
            <sz val="11"/>
            <rFont val="Calibri"/>
            <family val="2"/>
            <charset val="238"/>
          </rPr>
          <t>IV_F:HDUtem1</t>
        </r>
      </text>
    </comment>
    <comment ref="T62" authorId="0" shapeId="0">
      <text>
        <r>
          <rPr>
            <sz val="11"/>
            <rFont val="Calibri"/>
            <family val="2"/>
            <charset val="238"/>
          </rPr>
          <t>IV_F:ECSUtem1</t>
        </r>
      </text>
    </comment>
    <comment ref="U62" authorId="0" shapeId="0">
      <text>
        <r>
          <rPr>
            <sz val="11"/>
            <rFont val="Calibri"/>
            <family val="2"/>
            <charset val="238"/>
          </rPr>
          <t>IV_F:KFHUtem1</t>
        </r>
      </text>
    </comment>
    <comment ref="V62" authorId="0" shapeId="0">
      <text>
        <r>
          <rPr>
            <sz val="11"/>
            <rFont val="Calibri"/>
            <family val="2"/>
            <charset val="238"/>
          </rPr>
          <t>IV_F:Egyeb_SajatUtem1</t>
        </r>
      </text>
    </comment>
    <comment ref="W62" authorId="0" shapeId="0">
      <text>
        <r>
          <rPr>
            <sz val="11"/>
            <rFont val="Calibri"/>
            <family val="2"/>
            <charset val="238"/>
          </rPr>
          <t>IV_F:DijUtem1</t>
        </r>
      </text>
    </comment>
    <comment ref="X62" authorId="0" shapeId="0">
      <text>
        <r>
          <rPr>
            <sz val="11"/>
            <rFont val="Calibri"/>
            <family val="2"/>
            <charset val="238"/>
          </rPr>
          <t>IV_F:EM_Melleklet1_Utem1</t>
        </r>
      </text>
    </comment>
    <comment ref="Y62" authorId="0" shapeId="0">
      <text>
        <r>
          <rPr>
            <sz val="11"/>
            <rFont val="Calibri"/>
            <family val="2"/>
            <charset val="238"/>
          </rPr>
          <t>IV_F:EgyebAllamiUtem1</t>
        </r>
      </text>
    </comment>
    <comment ref="Z62" authorId="0" shapeId="0">
      <text>
        <r>
          <rPr>
            <sz val="11"/>
            <rFont val="Calibri"/>
            <family val="2"/>
            <charset val="238"/>
          </rPr>
          <t>IV_F:OnkormanyzatiUtem1</t>
        </r>
      </text>
    </comment>
    <comment ref="AA62" authorId="0" shapeId="0">
      <text>
        <r>
          <rPr>
            <sz val="11"/>
            <rFont val="Calibri"/>
            <family val="2"/>
            <charset val="238"/>
          </rPr>
          <t>IV_F:EUUtem1</t>
        </r>
      </text>
    </comment>
    <comment ref="AB62" authorId="0" shapeId="0">
      <text>
        <r>
          <rPr>
            <sz val="11"/>
            <rFont val="Calibri"/>
            <family val="2"/>
            <charset val="238"/>
          </rPr>
          <t>IV_F:EgyebUtem1</t>
        </r>
      </text>
    </comment>
    <comment ref="AC62" authorId="0" shapeId="0">
      <text>
        <r>
          <rPr>
            <sz val="11"/>
            <rFont val="Calibri"/>
            <family val="2"/>
            <charset val="238"/>
          </rPr>
          <t>IV_F:HitelKotvenyUtem1</t>
        </r>
      </text>
    </comment>
    <comment ref="AD62" authorId="0" shapeId="0">
      <text>
        <r>
          <rPr>
            <sz val="11"/>
            <rFont val="Calibri"/>
            <family val="2"/>
            <charset val="238"/>
          </rPr>
          <t>IV_F:OsszesenUtem1</t>
        </r>
      </text>
    </comment>
    <comment ref="AG62" authorId="0" shapeId="0">
      <text>
        <r>
          <rPr>
            <sz val="11"/>
            <rFont val="Calibri"/>
            <family val="2"/>
            <charset val="238"/>
          </rPr>
          <t>IV_F:HDUtem2</t>
        </r>
      </text>
    </comment>
    <comment ref="AH62" authorId="0" shapeId="0">
      <text>
        <r>
          <rPr>
            <sz val="11"/>
            <rFont val="Calibri"/>
            <family val="2"/>
            <charset val="238"/>
          </rPr>
          <t>IV_F:ECSUtem2</t>
        </r>
      </text>
    </comment>
    <comment ref="AI62" authorId="0" shapeId="0">
      <text>
        <r>
          <rPr>
            <sz val="11"/>
            <rFont val="Calibri"/>
            <family val="2"/>
            <charset val="238"/>
          </rPr>
          <t>IV_F:KFHUtem2</t>
        </r>
      </text>
    </comment>
    <comment ref="AJ62" authorId="0" shapeId="0">
      <text>
        <r>
          <rPr>
            <sz val="11"/>
            <rFont val="Calibri"/>
            <family val="2"/>
            <charset val="238"/>
          </rPr>
          <t>IV_F:Egyeb_SajatUtem2</t>
        </r>
      </text>
    </comment>
    <comment ref="AK62" authorId="0" shapeId="0">
      <text>
        <r>
          <rPr>
            <sz val="11"/>
            <rFont val="Calibri"/>
            <family val="2"/>
            <charset val="238"/>
          </rPr>
          <t>IV_F:DijUtem2</t>
        </r>
      </text>
    </comment>
    <comment ref="AL62" authorId="0" shapeId="0">
      <text>
        <r>
          <rPr>
            <sz val="11"/>
            <rFont val="Calibri"/>
            <family val="2"/>
            <charset val="238"/>
          </rPr>
          <t>IV_F:EM_Melleklet1_Utem2</t>
        </r>
      </text>
    </comment>
    <comment ref="AM62" authorId="0" shapeId="0">
      <text>
        <r>
          <rPr>
            <sz val="11"/>
            <rFont val="Calibri"/>
            <family val="2"/>
            <charset val="238"/>
          </rPr>
          <t>IV_F:EgyebAllamiUtem2</t>
        </r>
      </text>
    </comment>
    <comment ref="AN62" authorId="0" shapeId="0">
      <text>
        <r>
          <rPr>
            <sz val="11"/>
            <rFont val="Calibri"/>
            <family val="2"/>
            <charset val="238"/>
          </rPr>
          <t>IV_F:OnkormanyzatiUtem2</t>
        </r>
      </text>
    </comment>
    <comment ref="AO62" authorId="0" shapeId="0">
      <text>
        <r>
          <rPr>
            <sz val="11"/>
            <rFont val="Calibri"/>
            <family val="2"/>
            <charset val="238"/>
          </rPr>
          <t>IV_F:EUUtem2</t>
        </r>
      </text>
    </comment>
    <comment ref="AP62" authorId="0" shapeId="0">
      <text>
        <r>
          <rPr>
            <sz val="11"/>
            <rFont val="Calibri"/>
            <family val="2"/>
            <charset val="238"/>
          </rPr>
          <t>IV_F:EgyebUtem2</t>
        </r>
      </text>
    </comment>
    <comment ref="AQ62" authorId="0" shapeId="0">
      <text>
        <r>
          <rPr>
            <sz val="11"/>
            <rFont val="Calibri"/>
            <family val="2"/>
            <charset val="238"/>
          </rPr>
          <t>IV_F:HitelKotvenyUtem2</t>
        </r>
      </text>
    </comment>
    <comment ref="AR62" authorId="0" shapeId="0">
      <text>
        <r>
          <rPr>
            <sz val="11"/>
            <rFont val="Calibri"/>
            <family val="2"/>
            <charset val="238"/>
          </rPr>
          <t>IV_F:OsszesenUtem2</t>
        </r>
      </text>
    </comment>
    <comment ref="AS62" authorId="0" shapeId="0">
      <text>
        <r>
          <rPr>
            <sz val="11"/>
            <rFont val="Calibri"/>
            <family val="2"/>
            <charset val="238"/>
          </rPr>
          <t>IV_F:ForrashianyUtem2</t>
        </r>
      </text>
    </comment>
    <comment ref="AV62" authorId="0" shapeId="0">
      <text>
        <r>
          <rPr>
            <sz val="11"/>
            <rFont val="Calibri"/>
            <family val="2"/>
            <charset val="238"/>
          </rPr>
          <t>IV_F:Indokolas</t>
        </r>
      </text>
    </comment>
    <comment ref="AW62" authorId="0" shapeId="0">
      <text>
        <r>
          <rPr>
            <sz val="11"/>
            <rFont val="Calibri"/>
            <family val="2"/>
            <charset val="238"/>
          </rPr>
          <t>IV_F:Megjegyzes</t>
        </r>
      </text>
    </comment>
    <comment ref="AZ62" authorId="0" shapeId="0">
      <text>
        <r>
          <rPr>
            <sz val="11"/>
            <rFont val="Calibri"/>
            <family val="2"/>
            <charset val="238"/>
          </rPr>
          <t>IV_F:ISA</t>
        </r>
      </text>
    </comment>
    <comment ref="B63" authorId="0" shapeId="0">
      <text>
        <r>
          <rPr>
            <sz val="11"/>
            <rFont val="Calibri"/>
            <family val="2"/>
            <charset val="238"/>
          </rPr>
          <t>IV_F:FontossagiSorrent</t>
        </r>
      </text>
    </comment>
    <comment ref="C63" authorId="0" shapeId="0">
      <text>
        <r>
          <rPr>
            <sz val="11"/>
            <rFont val="Calibri"/>
            <family val="2"/>
            <charset val="238"/>
          </rPr>
          <t>IV_F:FeladatKategoria</t>
        </r>
      </text>
    </comment>
    <comment ref="D63" authorId="0" shapeId="0">
      <text>
        <r>
          <rPr>
            <sz val="11"/>
            <rFont val="Calibri"/>
            <family val="2"/>
            <charset val="238"/>
          </rPr>
          <t>IV_F:FeladatMegnevezes</t>
        </r>
      </text>
    </comment>
    <comment ref="E63" authorId="0" shapeId="0">
      <text>
        <r>
          <rPr>
            <sz val="11"/>
            <rFont val="Calibri"/>
            <family val="2"/>
            <charset val="238"/>
          </rPr>
          <t>IV_F:ElviEngedelySzam</t>
        </r>
      </text>
    </comment>
    <comment ref="F63" authorId="0" shapeId="0">
      <text>
        <r>
          <rPr>
            <sz val="11"/>
            <rFont val="Calibri"/>
            <family val="2"/>
            <charset val="238"/>
          </rPr>
          <t>IV_F:VKR_Kod</t>
        </r>
      </text>
    </comment>
    <comment ref="G63" authorId="0" shapeId="0">
      <text>
        <r>
          <rPr>
            <sz val="11"/>
            <rFont val="Calibri"/>
            <family val="2"/>
            <charset val="238"/>
          </rPr>
          <t>IV_F:VKR_Nev</t>
        </r>
      </text>
    </comment>
    <comment ref="H63" authorId="0" shapeId="0">
      <text>
        <r>
          <rPr>
            <sz val="11"/>
            <rFont val="Calibri"/>
            <family val="2"/>
            <charset val="238"/>
          </rPr>
          <t>IV_F:FeladatSorszam</t>
        </r>
      </text>
    </comment>
    <comment ref="I63" authorId="0" shapeId="0">
      <text>
        <r>
          <rPr>
            <sz val="11"/>
            <rFont val="Calibri"/>
            <family val="2"/>
            <charset val="238"/>
          </rPr>
          <t>IV_F:FeladatAzonosito</t>
        </r>
      </text>
    </comment>
    <comment ref="J63" authorId="0" shapeId="0">
      <text>
        <r>
          <rPr>
            <sz val="11"/>
            <rFont val="Calibri"/>
            <family val="2"/>
            <charset val="238"/>
          </rPr>
          <t>IV_F:EllatasiTerulet</t>
        </r>
      </text>
    </comment>
    <comment ref="K63" authorId="0" shapeId="0">
      <text>
        <r>
          <rPr>
            <sz val="11"/>
            <rFont val="Calibri"/>
            <family val="2"/>
            <charset val="238"/>
          </rPr>
          <t>IV_F:EllatasertFelelos</t>
        </r>
      </text>
    </comment>
    <comment ref="L63" authorId="0" shapeId="0">
      <text>
        <r>
          <rPr>
            <sz val="11"/>
            <rFont val="Calibri"/>
            <family val="2"/>
            <charset val="238"/>
          </rPr>
          <t>IV_F:TervezettNettoKoltseg</t>
        </r>
      </text>
    </comment>
    <comment ref="M63" authorId="0" shapeId="0">
      <text>
        <r>
          <rPr>
            <sz val="11"/>
            <rFont val="Calibri"/>
            <family val="2"/>
            <charset val="238"/>
          </rPr>
          <t>IV_F:IdotartamKezdes</t>
        </r>
      </text>
    </comment>
    <comment ref="N63" authorId="0" shapeId="0">
      <text>
        <r>
          <rPr>
            <sz val="11"/>
            <rFont val="Calibri"/>
            <family val="2"/>
            <charset val="238"/>
          </rPr>
          <t>IV_F:IdotartamBefejezes</t>
        </r>
      </text>
    </comment>
    <comment ref="O63" authorId="0" shapeId="0">
      <text>
        <r>
          <rPr>
            <sz val="11"/>
            <rFont val="Calibri"/>
            <family val="2"/>
            <charset val="238"/>
          </rPr>
          <t>IV_F:NettoKoltsegUtem1</t>
        </r>
      </text>
    </comment>
    <comment ref="P63" authorId="0" shapeId="0">
      <text>
        <r>
          <rPr>
            <sz val="11"/>
            <rFont val="Calibri"/>
            <family val="2"/>
            <charset val="238"/>
          </rPr>
          <t>IV_F:NettoKoltsegUtem2</t>
        </r>
      </text>
    </comment>
    <comment ref="Q63" authorId="0" shapeId="0">
      <text>
        <r>
          <rPr>
            <sz val="11"/>
            <rFont val="Calibri"/>
            <family val="2"/>
            <charset val="238"/>
          </rPr>
          <t>IV_F:EM_Melleklet2_KTG</t>
        </r>
      </text>
    </comment>
    <comment ref="S63" authorId="0" shapeId="0">
      <text>
        <r>
          <rPr>
            <sz val="11"/>
            <rFont val="Calibri"/>
            <family val="2"/>
            <charset val="238"/>
          </rPr>
          <t>IV_F:HDUtem1</t>
        </r>
      </text>
    </comment>
    <comment ref="T63" authorId="0" shapeId="0">
      <text>
        <r>
          <rPr>
            <sz val="11"/>
            <rFont val="Calibri"/>
            <family val="2"/>
            <charset val="238"/>
          </rPr>
          <t>IV_F:ECSUtem1</t>
        </r>
      </text>
    </comment>
    <comment ref="U63" authorId="0" shapeId="0">
      <text>
        <r>
          <rPr>
            <sz val="11"/>
            <rFont val="Calibri"/>
            <family val="2"/>
            <charset val="238"/>
          </rPr>
          <t>IV_F:KFHUtem1</t>
        </r>
      </text>
    </comment>
    <comment ref="V63" authorId="0" shapeId="0">
      <text>
        <r>
          <rPr>
            <sz val="11"/>
            <rFont val="Calibri"/>
            <family val="2"/>
            <charset val="238"/>
          </rPr>
          <t>IV_F:Egyeb_SajatUtem1</t>
        </r>
      </text>
    </comment>
    <comment ref="W63" authorId="0" shapeId="0">
      <text>
        <r>
          <rPr>
            <sz val="11"/>
            <rFont val="Calibri"/>
            <family val="2"/>
            <charset val="238"/>
          </rPr>
          <t>IV_F:DijUtem1</t>
        </r>
      </text>
    </comment>
    <comment ref="X63" authorId="0" shapeId="0">
      <text>
        <r>
          <rPr>
            <sz val="11"/>
            <rFont val="Calibri"/>
            <family val="2"/>
            <charset val="238"/>
          </rPr>
          <t>IV_F:EM_Melleklet1_Utem1</t>
        </r>
      </text>
    </comment>
    <comment ref="Y63" authorId="0" shapeId="0">
      <text>
        <r>
          <rPr>
            <sz val="11"/>
            <rFont val="Calibri"/>
            <family val="2"/>
            <charset val="238"/>
          </rPr>
          <t>IV_F:EgyebAllamiUtem1</t>
        </r>
      </text>
    </comment>
    <comment ref="Z63" authorId="0" shapeId="0">
      <text>
        <r>
          <rPr>
            <sz val="11"/>
            <rFont val="Calibri"/>
            <family val="2"/>
            <charset val="238"/>
          </rPr>
          <t>IV_F:OnkormanyzatiUtem1</t>
        </r>
      </text>
    </comment>
    <comment ref="AA63" authorId="0" shapeId="0">
      <text>
        <r>
          <rPr>
            <sz val="11"/>
            <rFont val="Calibri"/>
            <family val="2"/>
            <charset val="238"/>
          </rPr>
          <t>IV_F:EUUtem1</t>
        </r>
      </text>
    </comment>
    <comment ref="AB63" authorId="0" shapeId="0">
      <text>
        <r>
          <rPr>
            <sz val="11"/>
            <rFont val="Calibri"/>
            <family val="2"/>
            <charset val="238"/>
          </rPr>
          <t>IV_F:EgyebUtem1</t>
        </r>
      </text>
    </comment>
    <comment ref="AC63" authorId="0" shapeId="0">
      <text>
        <r>
          <rPr>
            <sz val="11"/>
            <rFont val="Calibri"/>
            <family val="2"/>
            <charset val="238"/>
          </rPr>
          <t>IV_F:HitelKotvenyUtem1</t>
        </r>
      </text>
    </comment>
    <comment ref="AD63" authorId="0" shapeId="0">
      <text>
        <r>
          <rPr>
            <sz val="11"/>
            <rFont val="Calibri"/>
            <family val="2"/>
            <charset val="238"/>
          </rPr>
          <t>IV_F:OsszesenUtem1</t>
        </r>
      </text>
    </comment>
    <comment ref="AG63" authorId="0" shapeId="0">
      <text>
        <r>
          <rPr>
            <sz val="11"/>
            <rFont val="Calibri"/>
            <family val="2"/>
            <charset val="238"/>
          </rPr>
          <t>IV_F:HDUtem2</t>
        </r>
      </text>
    </comment>
    <comment ref="AH63" authorId="0" shapeId="0">
      <text>
        <r>
          <rPr>
            <sz val="11"/>
            <rFont val="Calibri"/>
            <family val="2"/>
            <charset val="238"/>
          </rPr>
          <t>IV_F:ECSUtem2</t>
        </r>
      </text>
    </comment>
    <comment ref="AI63" authorId="0" shapeId="0">
      <text>
        <r>
          <rPr>
            <sz val="11"/>
            <rFont val="Calibri"/>
            <family val="2"/>
            <charset val="238"/>
          </rPr>
          <t>IV_F:KFHUtem2</t>
        </r>
      </text>
    </comment>
    <comment ref="AJ63" authorId="0" shapeId="0">
      <text>
        <r>
          <rPr>
            <sz val="11"/>
            <rFont val="Calibri"/>
            <family val="2"/>
            <charset val="238"/>
          </rPr>
          <t>IV_F:Egyeb_SajatUtem2</t>
        </r>
      </text>
    </comment>
    <comment ref="AK63" authorId="0" shapeId="0">
      <text>
        <r>
          <rPr>
            <sz val="11"/>
            <rFont val="Calibri"/>
            <family val="2"/>
            <charset val="238"/>
          </rPr>
          <t>IV_F:DijUtem2</t>
        </r>
      </text>
    </comment>
    <comment ref="AL63" authorId="0" shapeId="0">
      <text>
        <r>
          <rPr>
            <sz val="11"/>
            <rFont val="Calibri"/>
            <family val="2"/>
            <charset val="238"/>
          </rPr>
          <t>IV_F:EM_Melleklet1_Utem2</t>
        </r>
      </text>
    </comment>
    <comment ref="AM63" authorId="0" shapeId="0">
      <text>
        <r>
          <rPr>
            <sz val="11"/>
            <rFont val="Calibri"/>
            <family val="2"/>
            <charset val="238"/>
          </rPr>
          <t>IV_F:EgyebAllamiUtem2</t>
        </r>
      </text>
    </comment>
    <comment ref="AN63" authorId="0" shapeId="0">
      <text>
        <r>
          <rPr>
            <sz val="11"/>
            <rFont val="Calibri"/>
            <family val="2"/>
            <charset val="238"/>
          </rPr>
          <t>IV_F:OnkormanyzatiUtem2</t>
        </r>
      </text>
    </comment>
    <comment ref="AO63" authorId="0" shapeId="0">
      <text>
        <r>
          <rPr>
            <sz val="11"/>
            <rFont val="Calibri"/>
            <family val="2"/>
            <charset val="238"/>
          </rPr>
          <t>IV_F:EUUtem2</t>
        </r>
      </text>
    </comment>
    <comment ref="AP63" authorId="0" shapeId="0">
      <text>
        <r>
          <rPr>
            <sz val="11"/>
            <rFont val="Calibri"/>
            <family val="2"/>
            <charset val="238"/>
          </rPr>
          <t>IV_F:EgyebUtem2</t>
        </r>
      </text>
    </comment>
    <comment ref="AQ63" authorId="0" shapeId="0">
      <text>
        <r>
          <rPr>
            <sz val="11"/>
            <rFont val="Calibri"/>
            <family val="2"/>
            <charset val="238"/>
          </rPr>
          <t>IV_F:HitelKotvenyUtem2</t>
        </r>
      </text>
    </comment>
    <comment ref="AR63" authorId="0" shapeId="0">
      <text>
        <r>
          <rPr>
            <sz val="11"/>
            <rFont val="Calibri"/>
            <family val="2"/>
            <charset val="238"/>
          </rPr>
          <t>IV_F:OsszesenUtem2</t>
        </r>
      </text>
    </comment>
    <comment ref="AS63" authorId="0" shapeId="0">
      <text>
        <r>
          <rPr>
            <sz val="11"/>
            <rFont val="Calibri"/>
            <family val="2"/>
            <charset val="238"/>
          </rPr>
          <t>IV_F:ForrashianyUtem2</t>
        </r>
      </text>
    </comment>
    <comment ref="AV63" authorId="0" shapeId="0">
      <text>
        <r>
          <rPr>
            <sz val="11"/>
            <rFont val="Calibri"/>
            <family val="2"/>
            <charset val="238"/>
          </rPr>
          <t>IV_F:Indokolas</t>
        </r>
      </text>
    </comment>
    <comment ref="AW63" authorId="0" shapeId="0">
      <text>
        <r>
          <rPr>
            <sz val="11"/>
            <rFont val="Calibri"/>
            <family val="2"/>
            <charset val="238"/>
          </rPr>
          <t>IV_F:Megjegyzes</t>
        </r>
      </text>
    </comment>
    <comment ref="AZ63" authorId="0" shapeId="0">
      <text>
        <r>
          <rPr>
            <sz val="11"/>
            <rFont val="Calibri"/>
            <family val="2"/>
            <charset val="238"/>
          </rPr>
          <t>IV_F:ISA</t>
        </r>
      </text>
    </comment>
    <comment ref="B64" authorId="0" shapeId="0">
      <text>
        <r>
          <rPr>
            <sz val="11"/>
            <rFont val="Calibri"/>
            <family val="2"/>
            <charset val="238"/>
          </rPr>
          <t>IV_F:FontossagiSorrent</t>
        </r>
      </text>
    </comment>
    <comment ref="C64" authorId="0" shapeId="0">
      <text>
        <r>
          <rPr>
            <sz val="11"/>
            <rFont val="Calibri"/>
            <family val="2"/>
            <charset val="238"/>
          </rPr>
          <t>IV_F:FeladatKategoria</t>
        </r>
      </text>
    </comment>
    <comment ref="D64" authorId="0" shapeId="0">
      <text>
        <r>
          <rPr>
            <sz val="11"/>
            <rFont val="Calibri"/>
            <family val="2"/>
            <charset val="238"/>
          </rPr>
          <t>IV_F:FeladatMegnevezes</t>
        </r>
      </text>
    </comment>
    <comment ref="E64" authorId="0" shapeId="0">
      <text>
        <r>
          <rPr>
            <sz val="11"/>
            <rFont val="Calibri"/>
            <family val="2"/>
            <charset val="238"/>
          </rPr>
          <t>IV_F:ElviEngedelySzam</t>
        </r>
      </text>
    </comment>
    <comment ref="F64" authorId="0" shapeId="0">
      <text>
        <r>
          <rPr>
            <sz val="11"/>
            <rFont val="Calibri"/>
            <family val="2"/>
            <charset val="238"/>
          </rPr>
          <t>IV_F:VKR_Kod</t>
        </r>
      </text>
    </comment>
    <comment ref="G64" authorId="0" shapeId="0">
      <text>
        <r>
          <rPr>
            <sz val="11"/>
            <rFont val="Calibri"/>
            <family val="2"/>
            <charset val="238"/>
          </rPr>
          <t>IV_F:VKR_Nev</t>
        </r>
      </text>
    </comment>
    <comment ref="H64" authorId="0" shapeId="0">
      <text>
        <r>
          <rPr>
            <sz val="11"/>
            <rFont val="Calibri"/>
            <family val="2"/>
            <charset val="238"/>
          </rPr>
          <t>IV_F:FeladatSorszam</t>
        </r>
      </text>
    </comment>
    <comment ref="I64" authorId="0" shapeId="0">
      <text>
        <r>
          <rPr>
            <sz val="11"/>
            <rFont val="Calibri"/>
            <family val="2"/>
            <charset val="238"/>
          </rPr>
          <t>IV_F:FeladatAzonosito</t>
        </r>
      </text>
    </comment>
    <comment ref="J64" authorId="0" shapeId="0">
      <text>
        <r>
          <rPr>
            <sz val="11"/>
            <rFont val="Calibri"/>
            <family val="2"/>
            <charset val="238"/>
          </rPr>
          <t>IV_F:EllatasiTerulet</t>
        </r>
      </text>
    </comment>
    <comment ref="K64" authorId="0" shapeId="0">
      <text>
        <r>
          <rPr>
            <sz val="11"/>
            <rFont val="Calibri"/>
            <family val="2"/>
            <charset val="238"/>
          </rPr>
          <t>IV_F:EllatasertFelelos</t>
        </r>
      </text>
    </comment>
    <comment ref="L64" authorId="0" shapeId="0">
      <text>
        <r>
          <rPr>
            <sz val="11"/>
            <rFont val="Calibri"/>
            <family val="2"/>
            <charset val="238"/>
          </rPr>
          <t>IV_F:TervezettNettoKoltseg</t>
        </r>
      </text>
    </comment>
    <comment ref="M64" authorId="0" shapeId="0">
      <text>
        <r>
          <rPr>
            <sz val="11"/>
            <rFont val="Calibri"/>
            <family val="2"/>
            <charset val="238"/>
          </rPr>
          <t>IV_F:IdotartamKezdes</t>
        </r>
      </text>
    </comment>
    <comment ref="N64" authorId="0" shapeId="0">
      <text>
        <r>
          <rPr>
            <sz val="11"/>
            <rFont val="Calibri"/>
            <family val="2"/>
            <charset val="238"/>
          </rPr>
          <t>IV_F:IdotartamBefejezes</t>
        </r>
      </text>
    </comment>
    <comment ref="O64" authorId="0" shapeId="0">
      <text>
        <r>
          <rPr>
            <sz val="11"/>
            <rFont val="Calibri"/>
            <family val="2"/>
            <charset val="238"/>
          </rPr>
          <t>IV_F:NettoKoltsegUtem1</t>
        </r>
      </text>
    </comment>
    <comment ref="P64" authorId="0" shapeId="0">
      <text>
        <r>
          <rPr>
            <sz val="11"/>
            <rFont val="Calibri"/>
            <family val="2"/>
            <charset val="238"/>
          </rPr>
          <t>IV_F:NettoKoltsegUtem2</t>
        </r>
      </text>
    </comment>
    <comment ref="Q64" authorId="0" shapeId="0">
      <text>
        <r>
          <rPr>
            <sz val="11"/>
            <rFont val="Calibri"/>
            <family val="2"/>
            <charset val="238"/>
          </rPr>
          <t>IV_F:EM_Melleklet2_KTG</t>
        </r>
      </text>
    </comment>
    <comment ref="S64" authorId="0" shapeId="0">
      <text>
        <r>
          <rPr>
            <sz val="11"/>
            <rFont val="Calibri"/>
            <family val="2"/>
            <charset val="238"/>
          </rPr>
          <t>IV_F:HDUtem1</t>
        </r>
      </text>
    </comment>
    <comment ref="T64" authorId="0" shapeId="0">
      <text>
        <r>
          <rPr>
            <sz val="11"/>
            <rFont val="Calibri"/>
            <family val="2"/>
            <charset val="238"/>
          </rPr>
          <t>IV_F:ECSUtem1</t>
        </r>
      </text>
    </comment>
    <comment ref="U64" authorId="0" shapeId="0">
      <text>
        <r>
          <rPr>
            <sz val="11"/>
            <rFont val="Calibri"/>
            <family val="2"/>
            <charset val="238"/>
          </rPr>
          <t>IV_F:KFHUtem1</t>
        </r>
      </text>
    </comment>
    <comment ref="V64" authorId="0" shapeId="0">
      <text>
        <r>
          <rPr>
            <sz val="11"/>
            <rFont val="Calibri"/>
            <family val="2"/>
            <charset val="238"/>
          </rPr>
          <t>IV_F:Egyeb_SajatUtem1</t>
        </r>
      </text>
    </comment>
    <comment ref="W64" authorId="0" shapeId="0">
      <text>
        <r>
          <rPr>
            <sz val="11"/>
            <rFont val="Calibri"/>
            <family val="2"/>
            <charset val="238"/>
          </rPr>
          <t>IV_F:DijUtem1</t>
        </r>
      </text>
    </comment>
    <comment ref="X64" authorId="0" shapeId="0">
      <text>
        <r>
          <rPr>
            <sz val="11"/>
            <rFont val="Calibri"/>
            <family val="2"/>
            <charset val="238"/>
          </rPr>
          <t>IV_F:EM_Melleklet1_Utem1</t>
        </r>
      </text>
    </comment>
    <comment ref="Y64" authorId="0" shapeId="0">
      <text>
        <r>
          <rPr>
            <sz val="11"/>
            <rFont val="Calibri"/>
            <family val="2"/>
            <charset val="238"/>
          </rPr>
          <t>IV_F:EgyebAllamiUtem1</t>
        </r>
      </text>
    </comment>
    <comment ref="Z64" authorId="0" shapeId="0">
      <text>
        <r>
          <rPr>
            <sz val="11"/>
            <rFont val="Calibri"/>
            <family val="2"/>
            <charset val="238"/>
          </rPr>
          <t>IV_F:OnkormanyzatiUtem1</t>
        </r>
      </text>
    </comment>
    <comment ref="AA64" authorId="0" shapeId="0">
      <text>
        <r>
          <rPr>
            <sz val="11"/>
            <rFont val="Calibri"/>
            <family val="2"/>
            <charset val="238"/>
          </rPr>
          <t>IV_F:EUUtem1</t>
        </r>
      </text>
    </comment>
    <comment ref="AB64" authorId="0" shapeId="0">
      <text>
        <r>
          <rPr>
            <sz val="11"/>
            <rFont val="Calibri"/>
            <family val="2"/>
            <charset val="238"/>
          </rPr>
          <t>IV_F:EgyebUtem1</t>
        </r>
      </text>
    </comment>
    <comment ref="AC64" authorId="0" shapeId="0">
      <text>
        <r>
          <rPr>
            <sz val="11"/>
            <rFont val="Calibri"/>
            <family val="2"/>
            <charset val="238"/>
          </rPr>
          <t>IV_F:HitelKotvenyUtem1</t>
        </r>
      </text>
    </comment>
    <comment ref="AD64" authorId="0" shapeId="0">
      <text>
        <r>
          <rPr>
            <sz val="11"/>
            <rFont val="Calibri"/>
            <family val="2"/>
            <charset val="238"/>
          </rPr>
          <t>IV_F:OsszesenUtem1</t>
        </r>
      </text>
    </comment>
    <comment ref="AG64" authorId="0" shapeId="0">
      <text>
        <r>
          <rPr>
            <sz val="11"/>
            <rFont val="Calibri"/>
            <family val="2"/>
            <charset val="238"/>
          </rPr>
          <t>IV_F:HDUtem2</t>
        </r>
      </text>
    </comment>
    <comment ref="AH64" authorId="0" shapeId="0">
      <text>
        <r>
          <rPr>
            <sz val="11"/>
            <rFont val="Calibri"/>
            <family val="2"/>
            <charset val="238"/>
          </rPr>
          <t>IV_F:ECSUtem2</t>
        </r>
      </text>
    </comment>
    <comment ref="AI64" authorId="0" shapeId="0">
      <text>
        <r>
          <rPr>
            <sz val="11"/>
            <rFont val="Calibri"/>
            <family val="2"/>
            <charset val="238"/>
          </rPr>
          <t>IV_F:KFHUtem2</t>
        </r>
      </text>
    </comment>
    <comment ref="AJ64" authorId="0" shapeId="0">
      <text>
        <r>
          <rPr>
            <sz val="11"/>
            <rFont val="Calibri"/>
            <family val="2"/>
            <charset val="238"/>
          </rPr>
          <t>IV_F:Egyeb_SajatUtem2</t>
        </r>
      </text>
    </comment>
    <comment ref="AK64" authorId="0" shapeId="0">
      <text>
        <r>
          <rPr>
            <sz val="11"/>
            <rFont val="Calibri"/>
            <family val="2"/>
            <charset val="238"/>
          </rPr>
          <t>IV_F:DijUtem2</t>
        </r>
      </text>
    </comment>
    <comment ref="AL64" authorId="0" shapeId="0">
      <text>
        <r>
          <rPr>
            <sz val="11"/>
            <rFont val="Calibri"/>
            <family val="2"/>
            <charset val="238"/>
          </rPr>
          <t>IV_F:EM_Melleklet1_Utem2</t>
        </r>
      </text>
    </comment>
    <comment ref="AM64" authorId="0" shapeId="0">
      <text>
        <r>
          <rPr>
            <sz val="11"/>
            <rFont val="Calibri"/>
            <family val="2"/>
            <charset val="238"/>
          </rPr>
          <t>IV_F:EgyebAllamiUtem2</t>
        </r>
      </text>
    </comment>
    <comment ref="AN64" authorId="0" shapeId="0">
      <text>
        <r>
          <rPr>
            <sz val="11"/>
            <rFont val="Calibri"/>
            <family val="2"/>
            <charset val="238"/>
          </rPr>
          <t>IV_F:OnkormanyzatiUtem2</t>
        </r>
      </text>
    </comment>
    <comment ref="AO64" authorId="0" shapeId="0">
      <text>
        <r>
          <rPr>
            <sz val="11"/>
            <rFont val="Calibri"/>
            <family val="2"/>
            <charset val="238"/>
          </rPr>
          <t>IV_F:EUUtem2</t>
        </r>
      </text>
    </comment>
    <comment ref="AP64" authorId="0" shapeId="0">
      <text>
        <r>
          <rPr>
            <sz val="11"/>
            <rFont val="Calibri"/>
            <family val="2"/>
            <charset val="238"/>
          </rPr>
          <t>IV_F:EgyebUtem2</t>
        </r>
      </text>
    </comment>
    <comment ref="AQ64" authorId="0" shapeId="0">
      <text>
        <r>
          <rPr>
            <sz val="11"/>
            <rFont val="Calibri"/>
            <family val="2"/>
            <charset val="238"/>
          </rPr>
          <t>IV_F:HitelKotvenyUtem2</t>
        </r>
      </text>
    </comment>
    <comment ref="AR64" authorId="0" shapeId="0">
      <text>
        <r>
          <rPr>
            <sz val="11"/>
            <rFont val="Calibri"/>
            <family val="2"/>
            <charset val="238"/>
          </rPr>
          <t>IV_F:OsszesenUtem2</t>
        </r>
      </text>
    </comment>
    <comment ref="AS64" authorId="0" shapeId="0">
      <text>
        <r>
          <rPr>
            <sz val="11"/>
            <rFont val="Calibri"/>
            <family val="2"/>
            <charset val="238"/>
          </rPr>
          <t>IV_F:ForrashianyUtem2</t>
        </r>
      </text>
    </comment>
    <comment ref="AV64" authorId="0" shapeId="0">
      <text>
        <r>
          <rPr>
            <sz val="11"/>
            <rFont val="Calibri"/>
            <family val="2"/>
            <charset val="238"/>
          </rPr>
          <t>IV_F:Indokolas</t>
        </r>
      </text>
    </comment>
    <comment ref="AW64" authorId="0" shapeId="0">
      <text>
        <r>
          <rPr>
            <sz val="11"/>
            <rFont val="Calibri"/>
            <family val="2"/>
            <charset val="238"/>
          </rPr>
          <t>IV_F:Megjegyzes</t>
        </r>
      </text>
    </comment>
    <comment ref="AZ64" authorId="0" shapeId="0">
      <text>
        <r>
          <rPr>
            <sz val="11"/>
            <rFont val="Calibri"/>
            <family val="2"/>
            <charset val="238"/>
          </rPr>
          <t>IV_F:ISA</t>
        </r>
      </text>
    </comment>
    <comment ref="B65" authorId="0" shapeId="0">
      <text>
        <r>
          <rPr>
            <sz val="11"/>
            <rFont val="Calibri"/>
            <family val="2"/>
            <charset val="238"/>
          </rPr>
          <t>IV_F:FontossagiSorrent</t>
        </r>
      </text>
    </comment>
    <comment ref="C65" authorId="0" shapeId="0">
      <text>
        <r>
          <rPr>
            <sz val="11"/>
            <rFont val="Calibri"/>
            <family val="2"/>
            <charset val="238"/>
          </rPr>
          <t>IV_F:FeladatKategoria</t>
        </r>
      </text>
    </comment>
    <comment ref="D65" authorId="0" shapeId="0">
      <text>
        <r>
          <rPr>
            <sz val="11"/>
            <rFont val="Calibri"/>
            <family val="2"/>
            <charset val="238"/>
          </rPr>
          <t>IV_F:FeladatMegnevezes</t>
        </r>
      </text>
    </comment>
    <comment ref="E65" authorId="0" shapeId="0">
      <text>
        <r>
          <rPr>
            <sz val="11"/>
            <rFont val="Calibri"/>
            <family val="2"/>
            <charset val="238"/>
          </rPr>
          <t>IV_F:ElviEngedelySzam</t>
        </r>
      </text>
    </comment>
    <comment ref="F65" authorId="0" shapeId="0">
      <text>
        <r>
          <rPr>
            <sz val="11"/>
            <rFont val="Calibri"/>
            <family val="2"/>
            <charset val="238"/>
          </rPr>
          <t>IV_F:VKR_Kod</t>
        </r>
      </text>
    </comment>
    <comment ref="G65" authorId="0" shapeId="0">
      <text>
        <r>
          <rPr>
            <sz val="11"/>
            <rFont val="Calibri"/>
            <family val="2"/>
            <charset val="238"/>
          </rPr>
          <t>IV_F:VKR_Nev</t>
        </r>
      </text>
    </comment>
    <comment ref="H65" authorId="0" shapeId="0">
      <text>
        <r>
          <rPr>
            <sz val="11"/>
            <rFont val="Calibri"/>
            <family val="2"/>
            <charset val="238"/>
          </rPr>
          <t>IV_F:FeladatSorszam</t>
        </r>
      </text>
    </comment>
    <comment ref="I65" authorId="0" shapeId="0">
      <text>
        <r>
          <rPr>
            <sz val="11"/>
            <rFont val="Calibri"/>
            <family val="2"/>
            <charset val="238"/>
          </rPr>
          <t>IV_F:FeladatAzonosito</t>
        </r>
      </text>
    </comment>
    <comment ref="J65" authorId="0" shapeId="0">
      <text>
        <r>
          <rPr>
            <sz val="11"/>
            <rFont val="Calibri"/>
            <family val="2"/>
            <charset val="238"/>
          </rPr>
          <t>IV_F:EllatasiTerulet</t>
        </r>
      </text>
    </comment>
    <comment ref="K65" authorId="0" shapeId="0">
      <text>
        <r>
          <rPr>
            <sz val="11"/>
            <rFont val="Calibri"/>
            <family val="2"/>
            <charset val="238"/>
          </rPr>
          <t>IV_F:EllatasertFelelos</t>
        </r>
      </text>
    </comment>
    <comment ref="L65" authorId="0" shapeId="0">
      <text>
        <r>
          <rPr>
            <sz val="11"/>
            <rFont val="Calibri"/>
            <family val="2"/>
            <charset val="238"/>
          </rPr>
          <t>IV_F:TervezettNettoKoltseg</t>
        </r>
      </text>
    </comment>
    <comment ref="M65" authorId="0" shapeId="0">
      <text>
        <r>
          <rPr>
            <sz val="11"/>
            <rFont val="Calibri"/>
            <family val="2"/>
            <charset val="238"/>
          </rPr>
          <t>IV_F:IdotartamKezdes</t>
        </r>
      </text>
    </comment>
    <comment ref="N65" authorId="0" shapeId="0">
      <text>
        <r>
          <rPr>
            <sz val="11"/>
            <rFont val="Calibri"/>
            <family val="2"/>
            <charset val="238"/>
          </rPr>
          <t>IV_F:IdotartamBefejezes</t>
        </r>
      </text>
    </comment>
    <comment ref="O65" authorId="0" shapeId="0">
      <text>
        <r>
          <rPr>
            <sz val="11"/>
            <rFont val="Calibri"/>
            <family val="2"/>
            <charset val="238"/>
          </rPr>
          <t>IV_F:NettoKoltsegUtem1</t>
        </r>
      </text>
    </comment>
    <comment ref="P65" authorId="0" shapeId="0">
      <text>
        <r>
          <rPr>
            <sz val="11"/>
            <rFont val="Calibri"/>
            <family val="2"/>
            <charset val="238"/>
          </rPr>
          <t>IV_F:NettoKoltsegUtem2</t>
        </r>
      </text>
    </comment>
    <comment ref="Q65" authorId="0" shapeId="0">
      <text>
        <r>
          <rPr>
            <sz val="11"/>
            <rFont val="Calibri"/>
            <family val="2"/>
            <charset val="238"/>
          </rPr>
          <t>IV_F:EM_Melleklet2_KTG</t>
        </r>
      </text>
    </comment>
    <comment ref="S65" authorId="0" shapeId="0">
      <text>
        <r>
          <rPr>
            <sz val="11"/>
            <rFont val="Calibri"/>
            <family val="2"/>
            <charset val="238"/>
          </rPr>
          <t>IV_F:HDUtem1</t>
        </r>
      </text>
    </comment>
    <comment ref="T65" authorId="0" shapeId="0">
      <text>
        <r>
          <rPr>
            <sz val="11"/>
            <rFont val="Calibri"/>
            <family val="2"/>
            <charset val="238"/>
          </rPr>
          <t>IV_F:ECSUtem1</t>
        </r>
      </text>
    </comment>
    <comment ref="U65" authorId="0" shapeId="0">
      <text>
        <r>
          <rPr>
            <sz val="11"/>
            <rFont val="Calibri"/>
            <family val="2"/>
            <charset val="238"/>
          </rPr>
          <t>IV_F:KFHUtem1</t>
        </r>
      </text>
    </comment>
    <comment ref="V65" authorId="0" shapeId="0">
      <text>
        <r>
          <rPr>
            <sz val="11"/>
            <rFont val="Calibri"/>
            <family val="2"/>
            <charset val="238"/>
          </rPr>
          <t>IV_F:Egyeb_SajatUtem1</t>
        </r>
      </text>
    </comment>
    <comment ref="W65" authorId="0" shapeId="0">
      <text>
        <r>
          <rPr>
            <sz val="11"/>
            <rFont val="Calibri"/>
            <family val="2"/>
            <charset val="238"/>
          </rPr>
          <t>IV_F:DijUtem1</t>
        </r>
      </text>
    </comment>
    <comment ref="X65" authorId="0" shapeId="0">
      <text>
        <r>
          <rPr>
            <sz val="11"/>
            <rFont val="Calibri"/>
            <family val="2"/>
            <charset val="238"/>
          </rPr>
          <t>IV_F:EM_Melleklet1_Utem1</t>
        </r>
      </text>
    </comment>
    <comment ref="Y65" authorId="0" shapeId="0">
      <text>
        <r>
          <rPr>
            <sz val="11"/>
            <rFont val="Calibri"/>
            <family val="2"/>
            <charset val="238"/>
          </rPr>
          <t>IV_F:EgyebAllamiUtem1</t>
        </r>
      </text>
    </comment>
    <comment ref="Z65" authorId="0" shapeId="0">
      <text>
        <r>
          <rPr>
            <sz val="11"/>
            <rFont val="Calibri"/>
            <family val="2"/>
            <charset val="238"/>
          </rPr>
          <t>IV_F:OnkormanyzatiUtem1</t>
        </r>
      </text>
    </comment>
    <comment ref="AA65" authorId="0" shapeId="0">
      <text>
        <r>
          <rPr>
            <sz val="11"/>
            <rFont val="Calibri"/>
            <family val="2"/>
            <charset val="238"/>
          </rPr>
          <t>IV_F:EUUtem1</t>
        </r>
      </text>
    </comment>
    <comment ref="AB65" authorId="0" shapeId="0">
      <text>
        <r>
          <rPr>
            <sz val="11"/>
            <rFont val="Calibri"/>
            <family val="2"/>
            <charset val="238"/>
          </rPr>
          <t>IV_F:EgyebUtem1</t>
        </r>
      </text>
    </comment>
    <comment ref="AC65" authorId="0" shapeId="0">
      <text>
        <r>
          <rPr>
            <sz val="11"/>
            <rFont val="Calibri"/>
            <family val="2"/>
            <charset val="238"/>
          </rPr>
          <t>IV_F:HitelKotvenyUtem1</t>
        </r>
      </text>
    </comment>
    <comment ref="AD65" authorId="0" shapeId="0">
      <text>
        <r>
          <rPr>
            <sz val="11"/>
            <rFont val="Calibri"/>
            <family val="2"/>
            <charset val="238"/>
          </rPr>
          <t>IV_F:OsszesenUtem1</t>
        </r>
      </text>
    </comment>
    <comment ref="AG65" authorId="0" shapeId="0">
      <text>
        <r>
          <rPr>
            <sz val="11"/>
            <rFont val="Calibri"/>
            <family val="2"/>
            <charset val="238"/>
          </rPr>
          <t>IV_F:HDUtem2</t>
        </r>
      </text>
    </comment>
    <comment ref="AH65" authorId="0" shapeId="0">
      <text>
        <r>
          <rPr>
            <sz val="11"/>
            <rFont val="Calibri"/>
            <family val="2"/>
            <charset val="238"/>
          </rPr>
          <t>IV_F:ECSUtem2</t>
        </r>
      </text>
    </comment>
    <comment ref="AI65" authorId="0" shapeId="0">
      <text>
        <r>
          <rPr>
            <sz val="11"/>
            <rFont val="Calibri"/>
            <family val="2"/>
            <charset val="238"/>
          </rPr>
          <t>IV_F:KFHUtem2</t>
        </r>
      </text>
    </comment>
    <comment ref="AJ65" authorId="0" shapeId="0">
      <text>
        <r>
          <rPr>
            <sz val="11"/>
            <rFont val="Calibri"/>
            <family val="2"/>
            <charset val="238"/>
          </rPr>
          <t>IV_F:Egyeb_SajatUtem2</t>
        </r>
      </text>
    </comment>
    <comment ref="AK65" authorId="0" shapeId="0">
      <text>
        <r>
          <rPr>
            <sz val="11"/>
            <rFont val="Calibri"/>
            <family val="2"/>
            <charset val="238"/>
          </rPr>
          <t>IV_F:DijUtem2</t>
        </r>
      </text>
    </comment>
    <comment ref="AL65" authorId="0" shapeId="0">
      <text>
        <r>
          <rPr>
            <sz val="11"/>
            <rFont val="Calibri"/>
            <family val="2"/>
            <charset val="238"/>
          </rPr>
          <t>IV_F:EM_Melleklet1_Utem2</t>
        </r>
      </text>
    </comment>
    <comment ref="AM65" authorId="0" shapeId="0">
      <text>
        <r>
          <rPr>
            <sz val="11"/>
            <rFont val="Calibri"/>
            <family val="2"/>
            <charset val="238"/>
          </rPr>
          <t>IV_F:EgyebAllamiUtem2</t>
        </r>
      </text>
    </comment>
    <comment ref="AN65" authorId="0" shapeId="0">
      <text>
        <r>
          <rPr>
            <sz val="11"/>
            <rFont val="Calibri"/>
            <family val="2"/>
            <charset val="238"/>
          </rPr>
          <t>IV_F:OnkormanyzatiUtem2</t>
        </r>
      </text>
    </comment>
    <comment ref="AO65" authorId="0" shapeId="0">
      <text>
        <r>
          <rPr>
            <sz val="11"/>
            <rFont val="Calibri"/>
            <family val="2"/>
            <charset val="238"/>
          </rPr>
          <t>IV_F:EUUtem2</t>
        </r>
      </text>
    </comment>
    <comment ref="AP65" authorId="0" shapeId="0">
      <text>
        <r>
          <rPr>
            <sz val="11"/>
            <rFont val="Calibri"/>
            <family val="2"/>
            <charset val="238"/>
          </rPr>
          <t>IV_F:EgyebUtem2</t>
        </r>
      </text>
    </comment>
    <comment ref="AQ65" authorId="0" shapeId="0">
      <text>
        <r>
          <rPr>
            <sz val="11"/>
            <rFont val="Calibri"/>
            <family val="2"/>
            <charset val="238"/>
          </rPr>
          <t>IV_F:HitelKotvenyUtem2</t>
        </r>
      </text>
    </comment>
    <comment ref="AR65" authorId="0" shapeId="0">
      <text>
        <r>
          <rPr>
            <sz val="11"/>
            <rFont val="Calibri"/>
            <family val="2"/>
            <charset val="238"/>
          </rPr>
          <t>IV_F:OsszesenUtem2</t>
        </r>
      </text>
    </comment>
    <comment ref="AS65" authorId="0" shapeId="0">
      <text>
        <r>
          <rPr>
            <sz val="11"/>
            <rFont val="Calibri"/>
            <family val="2"/>
            <charset val="238"/>
          </rPr>
          <t>IV_F:ForrashianyUtem2</t>
        </r>
      </text>
    </comment>
    <comment ref="AV65" authorId="0" shapeId="0">
      <text>
        <r>
          <rPr>
            <sz val="11"/>
            <rFont val="Calibri"/>
            <family val="2"/>
            <charset val="238"/>
          </rPr>
          <t>IV_F:Indokolas</t>
        </r>
      </text>
    </comment>
    <comment ref="AW65" authorId="0" shapeId="0">
      <text>
        <r>
          <rPr>
            <sz val="11"/>
            <rFont val="Calibri"/>
            <family val="2"/>
            <charset val="238"/>
          </rPr>
          <t>IV_F:Megjegyzes</t>
        </r>
      </text>
    </comment>
    <comment ref="AZ65" authorId="0" shapeId="0">
      <text>
        <r>
          <rPr>
            <sz val="11"/>
            <rFont val="Calibri"/>
            <family val="2"/>
            <charset val="238"/>
          </rPr>
          <t>IV_F:ISA</t>
        </r>
      </text>
    </comment>
    <comment ref="B66" authorId="0" shapeId="0">
      <text>
        <r>
          <rPr>
            <sz val="11"/>
            <rFont val="Calibri"/>
            <family val="2"/>
            <charset val="238"/>
          </rPr>
          <t>IV_F:FontossagiSorrent</t>
        </r>
      </text>
    </comment>
    <comment ref="C66" authorId="0" shapeId="0">
      <text>
        <r>
          <rPr>
            <sz val="11"/>
            <rFont val="Calibri"/>
            <family val="2"/>
            <charset val="238"/>
          </rPr>
          <t>IV_F:FeladatKategoria</t>
        </r>
      </text>
    </comment>
    <comment ref="D66" authorId="0" shapeId="0">
      <text>
        <r>
          <rPr>
            <sz val="11"/>
            <rFont val="Calibri"/>
            <family val="2"/>
            <charset val="238"/>
          </rPr>
          <t>IV_F:FeladatMegnevezes</t>
        </r>
      </text>
    </comment>
    <comment ref="E66" authorId="0" shapeId="0">
      <text>
        <r>
          <rPr>
            <sz val="11"/>
            <rFont val="Calibri"/>
            <family val="2"/>
            <charset val="238"/>
          </rPr>
          <t>IV_F:ElviEngedelySzam</t>
        </r>
      </text>
    </comment>
    <comment ref="F66" authorId="0" shapeId="0">
      <text>
        <r>
          <rPr>
            <sz val="11"/>
            <rFont val="Calibri"/>
            <family val="2"/>
            <charset val="238"/>
          </rPr>
          <t>IV_F:VKR_Kod</t>
        </r>
      </text>
    </comment>
    <comment ref="G66" authorId="0" shapeId="0">
      <text>
        <r>
          <rPr>
            <sz val="11"/>
            <rFont val="Calibri"/>
            <family val="2"/>
            <charset val="238"/>
          </rPr>
          <t>IV_F:VKR_Nev</t>
        </r>
      </text>
    </comment>
    <comment ref="H66" authorId="0" shapeId="0">
      <text>
        <r>
          <rPr>
            <sz val="11"/>
            <rFont val="Calibri"/>
            <family val="2"/>
            <charset val="238"/>
          </rPr>
          <t>IV_F:FeladatSorszam</t>
        </r>
      </text>
    </comment>
    <comment ref="I66" authorId="0" shapeId="0">
      <text>
        <r>
          <rPr>
            <sz val="11"/>
            <rFont val="Calibri"/>
            <family val="2"/>
            <charset val="238"/>
          </rPr>
          <t>IV_F:FeladatAzonosito</t>
        </r>
      </text>
    </comment>
    <comment ref="J66" authorId="0" shapeId="0">
      <text>
        <r>
          <rPr>
            <sz val="11"/>
            <rFont val="Calibri"/>
            <family val="2"/>
            <charset val="238"/>
          </rPr>
          <t>IV_F:EllatasiTerulet</t>
        </r>
      </text>
    </comment>
    <comment ref="K66" authorId="0" shapeId="0">
      <text>
        <r>
          <rPr>
            <sz val="11"/>
            <rFont val="Calibri"/>
            <family val="2"/>
            <charset val="238"/>
          </rPr>
          <t>IV_F:EllatasertFelelos</t>
        </r>
      </text>
    </comment>
    <comment ref="L66" authorId="0" shapeId="0">
      <text>
        <r>
          <rPr>
            <sz val="11"/>
            <rFont val="Calibri"/>
            <family val="2"/>
            <charset val="238"/>
          </rPr>
          <t>IV_F:TervezettNettoKoltseg</t>
        </r>
      </text>
    </comment>
    <comment ref="M66" authorId="0" shapeId="0">
      <text>
        <r>
          <rPr>
            <sz val="11"/>
            <rFont val="Calibri"/>
            <family val="2"/>
            <charset val="238"/>
          </rPr>
          <t>IV_F:IdotartamKezdes</t>
        </r>
      </text>
    </comment>
    <comment ref="N66" authorId="0" shapeId="0">
      <text>
        <r>
          <rPr>
            <sz val="11"/>
            <rFont val="Calibri"/>
            <family val="2"/>
            <charset val="238"/>
          </rPr>
          <t>IV_F:IdotartamBefejezes</t>
        </r>
      </text>
    </comment>
    <comment ref="O66" authorId="0" shapeId="0">
      <text>
        <r>
          <rPr>
            <sz val="11"/>
            <rFont val="Calibri"/>
            <family val="2"/>
            <charset val="238"/>
          </rPr>
          <t>IV_F:NettoKoltsegUtem1</t>
        </r>
      </text>
    </comment>
    <comment ref="P66" authorId="0" shapeId="0">
      <text>
        <r>
          <rPr>
            <sz val="11"/>
            <rFont val="Calibri"/>
            <family val="2"/>
            <charset val="238"/>
          </rPr>
          <t>IV_F:NettoKoltsegUtem2</t>
        </r>
      </text>
    </comment>
    <comment ref="Q66" authorId="0" shapeId="0">
      <text>
        <r>
          <rPr>
            <sz val="11"/>
            <rFont val="Calibri"/>
            <family val="2"/>
            <charset val="238"/>
          </rPr>
          <t>IV_F:EM_Melleklet2_KTG</t>
        </r>
      </text>
    </comment>
    <comment ref="S66" authorId="0" shapeId="0">
      <text>
        <r>
          <rPr>
            <sz val="11"/>
            <rFont val="Calibri"/>
            <family val="2"/>
            <charset val="238"/>
          </rPr>
          <t>IV_F:HDUtem1</t>
        </r>
      </text>
    </comment>
    <comment ref="T66" authorId="0" shapeId="0">
      <text>
        <r>
          <rPr>
            <sz val="11"/>
            <rFont val="Calibri"/>
            <family val="2"/>
            <charset val="238"/>
          </rPr>
          <t>IV_F:ECSUtem1</t>
        </r>
      </text>
    </comment>
    <comment ref="U66" authorId="0" shapeId="0">
      <text>
        <r>
          <rPr>
            <sz val="11"/>
            <rFont val="Calibri"/>
            <family val="2"/>
            <charset val="238"/>
          </rPr>
          <t>IV_F:KFHUtem1</t>
        </r>
      </text>
    </comment>
    <comment ref="V66" authorId="0" shapeId="0">
      <text>
        <r>
          <rPr>
            <sz val="11"/>
            <rFont val="Calibri"/>
            <family val="2"/>
            <charset val="238"/>
          </rPr>
          <t>IV_F:Egyeb_SajatUtem1</t>
        </r>
      </text>
    </comment>
    <comment ref="W66" authorId="0" shapeId="0">
      <text>
        <r>
          <rPr>
            <sz val="11"/>
            <rFont val="Calibri"/>
            <family val="2"/>
            <charset val="238"/>
          </rPr>
          <t>IV_F:DijUtem1</t>
        </r>
      </text>
    </comment>
    <comment ref="X66" authorId="0" shapeId="0">
      <text>
        <r>
          <rPr>
            <sz val="11"/>
            <rFont val="Calibri"/>
            <family val="2"/>
            <charset val="238"/>
          </rPr>
          <t>IV_F:EM_Melleklet1_Utem1</t>
        </r>
      </text>
    </comment>
    <comment ref="Y66" authorId="0" shapeId="0">
      <text>
        <r>
          <rPr>
            <sz val="11"/>
            <rFont val="Calibri"/>
            <family val="2"/>
            <charset val="238"/>
          </rPr>
          <t>IV_F:EgyebAllamiUtem1</t>
        </r>
      </text>
    </comment>
    <comment ref="Z66" authorId="0" shapeId="0">
      <text>
        <r>
          <rPr>
            <sz val="11"/>
            <rFont val="Calibri"/>
            <family val="2"/>
            <charset val="238"/>
          </rPr>
          <t>IV_F:OnkormanyzatiUtem1</t>
        </r>
      </text>
    </comment>
    <comment ref="AA66" authorId="0" shapeId="0">
      <text>
        <r>
          <rPr>
            <sz val="11"/>
            <rFont val="Calibri"/>
            <family val="2"/>
            <charset val="238"/>
          </rPr>
          <t>IV_F:EUUtem1</t>
        </r>
      </text>
    </comment>
    <comment ref="AB66" authorId="0" shapeId="0">
      <text>
        <r>
          <rPr>
            <sz val="11"/>
            <rFont val="Calibri"/>
            <family val="2"/>
            <charset val="238"/>
          </rPr>
          <t>IV_F:EgyebUtem1</t>
        </r>
      </text>
    </comment>
    <comment ref="AC66" authorId="0" shapeId="0">
      <text>
        <r>
          <rPr>
            <sz val="11"/>
            <rFont val="Calibri"/>
            <family val="2"/>
            <charset val="238"/>
          </rPr>
          <t>IV_F:HitelKotvenyUtem1</t>
        </r>
      </text>
    </comment>
    <comment ref="AD66" authorId="0" shapeId="0">
      <text>
        <r>
          <rPr>
            <sz val="11"/>
            <rFont val="Calibri"/>
            <family val="2"/>
            <charset val="238"/>
          </rPr>
          <t>IV_F:OsszesenUtem1</t>
        </r>
      </text>
    </comment>
    <comment ref="AG66" authorId="0" shapeId="0">
      <text>
        <r>
          <rPr>
            <sz val="11"/>
            <rFont val="Calibri"/>
            <family val="2"/>
            <charset val="238"/>
          </rPr>
          <t>IV_F:HDUtem2</t>
        </r>
      </text>
    </comment>
    <comment ref="AH66" authorId="0" shapeId="0">
      <text>
        <r>
          <rPr>
            <sz val="11"/>
            <rFont val="Calibri"/>
            <family val="2"/>
            <charset val="238"/>
          </rPr>
          <t>IV_F:ECSUtem2</t>
        </r>
      </text>
    </comment>
    <comment ref="AI66" authorId="0" shapeId="0">
      <text>
        <r>
          <rPr>
            <sz val="11"/>
            <rFont val="Calibri"/>
            <family val="2"/>
            <charset val="238"/>
          </rPr>
          <t>IV_F:KFHUtem2</t>
        </r>
      </text>
    </comment>
    <comment ref="AJ66" authorId="0" shapeId="0">
      <text>
        <r>
          <rPr>
            <sz val="11"/>
            <rFont val="Calibri"/>
            <family val="2"/>
            <charset val="238"/>
          </rPr>
          <t>IV_F:Egyeb_SajatUtem2</t>
        </r>
      </text>
    </comment>
    <comment ref="AK66" authorId="0" shapeId="0">
      <text>
        <r>
          <rPr>
            <sz val="11"/>
            <rFont val="Calibri"/>
            <family val="2"/>
            <charset val="238"/>
          </rPr>
          <t>IV_F:DijUtem2</t>
        </r>
      </text>
    </comment>
    <comment ref="AL66" authorId="0" shapeId="0">
      <text>
        <r>
          <rPr>
            <sz val="11"/>
            <rFont val="Calibri"/>
            <family val="2"/>
            <charset val="238"/>
          </rPr>
          <t>IV_F:EM_Melleklet1_Utem2</t>
        </r>
      </text>
    </comment>
    <comment ref="AM66" authorId="0" shapeId="0">
      <text>
        <r>
          <rPr>
            <sz val="11"/>
            <rFont val="Calibri"/>
            <family val="2"/>
            <charset val="238"/>
          </rPr>
          <t>IV_F:EgyebAllamiUtem2</t>
        </r>
      </text>
    </comment>
    <comment ref="AN66" authorId="0" shapeId="0">
      <text>
        <r>
          <rPr>
            <sz val="11"/>
            <rFont val="Calibri"/>
            <family val="2"/>
            <charset val="238"/>
          </rPr>
          <t>IV_F:OnkormanyzatiUtem2</t>
        </r>
      </text>
    </comment>
    <comment ref="AO66" authorId="0" shapeId="0">
      <text>
        <r>
          <rPr>
            <sz val="11"/>
            <rFont val="Calibri"/>
            <family val="2"/>
            <charset val="238"/>
          </rPr>
          <t>IV_F:EUUtem2</t>
        </r>
      </text>
    </comment>
    <comment ref="AP66" authorId="0" shapeId="0">
      <text>
        <r>
          <rPr>
            <sz val="11"/>
            <rFont val="Calibri"/>
            <family val="2"/>
            <charset val="238"/>
          </rPr>
          <t>IV_F:EgyebUtem2</t>
        </r>
      </text>
    </comment>
    <comment ref="AQ66" authorId="0" shapeId="0">
      <text>
        <r>
          <rPr>
            <sz val="11"/>
            <rFont val="Calibri"/>
            <family val="2"/>
            <charset val="238"/>
          </rPr>
          <t>IV_F:HitelKotvenyUtem2</t>
        </r>
      </text>
    </comment>
    <comment ref="AR66" authorId="0" shapeId="0">
      <text>
        <r>
          <rPr>
            <sz val="11"/>
            <rFont val="Calibri"/>
            <family val="2"/>
            <charset val="238"/>
          </rPr>
          <t>IV_F:OsszesenUtem2</t>
        </r>
      </text>
    </comment>
    <comment ref="AS66" authorId="0" shapeId="0">
      <text>
        <r>
          <rPr>
            <sz val="11"/>
            <rFont val="Calibri"/>
            <family val="2"/>
            <charset val="238"/>
          </rPr>
          <t>IV_F:ForrashianyUtem2</t>
        </r>
      </text>
    </comment>
    <comment ref="AV66" authorId="0" shapeId="0">
      <text>
        <r>
          <rPr>
            <sz val="11"/>
            <rFont val="Calibri"/>
            <family val="2"/>
            <charset val="238"/>
          </rPr>
          <t>IV_F:Indokolas</t>
        </r>
      </text>
    </comment>
    <comment ref="AW66" authorId="0" shapeId="0">
      <text>
        <r>
          <rPr>
            <sz val="11"/>
            <rFont val="Calibri"/>
            <family val="2"/>
            <charset val="238"/>
          </rPr>
          <t>IV_F:Megjegyzes</t>
        </r>
      </text>
    </comment>
    <comment ref="AZ66" authorId="0" shapeId="0">
      <text>
        <r>
          <rPr>
            <sz val="11"/>
            <rFont val="Calibri"/>
            <family val="2"/>
            <charset val="238"/>
          </rPr>
          <t>IV_F:ISA</t>
        </r>
      </text>
    </comment>
    <comment ref="B67" authorId="0" shapeId="0">
      <text>
        <r>
          <rPr>
            <sz val="11"/>
            <rFont val="Calibri"/>
            <family val="2"/>
            <charset val="238"/>
          </rPr>
          <t>IV_F:FontossagiSorrent</t>
        </r>
      </text>
    </comment>
    <comment ref="C67" authorId="0" shapeId="0">
      <text>
        <r>
          <rPr>
            <sz val="11"/>
            <rFont val="Calibri"/>
            <family val="2"/>
            <charset val="238"/>
          </rPr>
          <t>IV_F:FeladatKategoria</t>
        </r>
      </text>
    </comment>
    <comment ref="D67" authorId="0" shapeId="0">
      <text>
        <r>
          <rPr>
            <sz val="11"/>
            <rFont val="Calibri"/>
            <family val="2"/>
            <charset val="238"/>
          </rPr>
          <t>IV_F:FeladatMegnevezes</t>
        </r>
      </text>
    </comment>
    <comment ref="E67" authorId="0" shapeId="0">
      <text>
        <r>
          <rPr>
            <sz val="11"/>
            <rFont val="Calibri"/>
            <family val="2"/>
            <charset val="238"/>
          </rPr>
          <t>IV_F:ElviEngedelySzam</t>
        </r>
      </text>
    </comment>
    <comment ref="F67" authorId="0" shapeId="0">
      <text>
        <r>
          <rPr>
            <sz val="11"/>
            <rFont val="Calibri"/>
            <family val="2"/>
            <charset val="238"/>
          </rPr>
          <t>IV_F:VKR_Kod</t>
        </r>
      </text>
    </comment>
    <comment ref="G67" authorId="0" shapeId="0">
      <text>
        <r>
          <rPr>
            <sz val="11"/>
            <rFont val="Calibri"/>
            <family val="2"/>
            <charset val="238"/>
          </rPr>
          <t>IV_F:VKR_Nev</t>
        </r>
      </text>
    </comment>
    <comment ref="H67" authorId="0" shapeId="0">
      <text>
        <r>
          <rPr>
            <sz val="11"/>
            <rFont val="Calibri"/>
            <family val="2"/>
            <charset val="238"/>
          </rPr>
          <t>IV_F:FeladatSorszam</t>
        </r>
      </text>
    </comment>
    <comment ref="I67" authorId="0" shapeId="0">
      <text>
        <r>
          <rPr>
            <sz val="11"/>
            <rFont val="Calibri"/>
            <family val="2"/>
            <charset val="238"/>
          </rPr>
          <t>IV_F:FeladatAzonosito</t>
        </r>
      </text>
    </comment>
    <comment ref="J67" authorId="0" shapeId="0">
      <text>
        <r>
          <rPr>
            <sz val="11"/>
            <rFont val="Calibri"/>
            <family val="2"/>
            <charset val="238"/>
          </rPr>
          <t>IV_F:EllatasiTerulet</t>
        </r>
      </text>
    </comment>
    <comment ref="K67" authorId="0" shapeId="0">
      <text>
        <r>
          <rPr>
            <sz val="11"/>
            <rFont val="Calibri"/>
            <family val="2"/>
            <charset val="238"/>
          </rPr>
          <t>IV_F:EllatasertFelelos</t>
        </r>
      </text>
    </comment>
    <comment ref="L67" authorId="0" shapeId="0">
      <text>
        <r>
          <rPr>
            <sz val="11"/>
            <rFont val="Calibri"/>
            <family val="2"/>
            <charset val="238"/>
          </rPr>
          <t>IV_F:TervezettNettoKoltseg</t>
        </r>
      </text>
    </comment>
    <comment ref="M67" authorId="0" shapeId="0">
      <text>
        <r>
          <rPr>
            <sz val="11"/>
            <rFont val="Calibri"/>
            <family val="2"/>
            <charset val="238"/>
          </rPr>
          <t>IV_F:IdotartamKezdes</t>
        </r>
      </text>
    </comment>
    <comment ref="N67" authorId="0" shapeId="0">
      <text>
        <r>
          <rPr>
            <sz val="11"/>
            <rFont val="Calibri"/>
            <family val="2"/>
            <charset val="238"/>
          </rPr>
          <t>IV_F:IdotartamBefejezes</t>
        </r>
      </text>
    </comment>
    <comment ref="O67" authorId="0" shapeId="0">
      <text>
        <r>
          <rPr>
            <sz val="11"/>
            <rFont val="Calibri"/>
            <family val="2"/>
            <charset val="238"/>
          </rPr>
          <t>IV_F:NettoKoltsegUtem1</t>
        </r>
      </text>
    </comment>
    <comment ref="P67" authorId="0" shapeId="0">
      <text>
        <r>
          <rPr>
            <sz val="11"/>
            <rFont val="Calibri"/>
            <family val="2"/>
            <charset val="238"/>
          </rPr>
          <t>IV_F:NettoKoltsegUtem2</t>
        </r>
      </text>
    </comment>
    <comment ref="Q67" authorId="0" shapeId="0">
      <text>
        <r>
          <rPr>
            <sz val="11"/>
            <rFont val="Calibri"/>
            <family val="2"/>
            <charset val="238"/>
          </rPr>
          <t>IV_F:EM_Melleklet2_KTG</t>
        </r>
      </text>
    </comment>
    <comment ref="S67" authorId="0" shapeId="0">
      <text>
        <r>
          <rPr>
            <sz val="11"/>
            <rFont val="Calibri"/>
            <family val="2"/>
            <charset val="238"/>
          </rPr>
          <t>IV_F:HDUtem1</t>
        </r>
      </text>
    </comment>
    <comment ref="T67" authorId="0" shapeId="0">
      <text>
        <r>
          <rPr>
            <sz val="11"/>
            <rFont val="Calibri"/>
            <family val="2"/>
            <charset val="238"/>
          </rPr>
          <t>IV_F:ECSUtem1</t>
        </r>
      </text>
    </comment>
    <comment ref="U67" authorId="0" shapeId="0">
      <text>
        <r>
          <rPr>
            <sz val="11"/>
            <rFont val="Calibri"/>
            <family val="2"/>
            <charset val="238"/>
          </rPr>
          <t>IV_F:KFHUtem1</t>
        </r>
      </text>
    </comment>
    <comment ref="V67" authorId="0" shapeId="0">
      <text>
        <r>
          <rPr>
            <sz val="11"/>
            <rFont val="Calibri"/>
            <family val="2"/>
            <charset val="238"/>
          </rPr>
          <t>IV_F:Egyeb_SajatUtem1</t>
        </r>
      </text>
    </comment>
    <comment ref="W67" authorId="0" shapeId="0">
      <text>
        <r>
          <rPr>
            <sz val="11"/>
            <rFont val="Calibri"/>
            <family val="2"/>
            <charset val="238"/>
          </rPr>
          <t>IV_F:DijUtem1</t>
        </r>
      </text>
    </comment>
    <comment ref="X67" authorId="0" shapeId="0">
      <text>
        <r>
          <rPr>
            <sz val="11"/>
            <rFont val="Calibri"/>
            <family val="2"/>
            <charset val="238"/>
          </rPr>
          <t>IV_F:EM_Melleklet1_Utem1</t>
        </r>
      </text>
    </comment>
    <comment ref="Y67" authorId="0" shapeId="0">
      <text>
        <r>
          <rPr>
            <sz val="11"/>
            <rFont val="Calibri"/>
            <family val="2"/>
            <charset val="238"/>
          </rPr>
          <t>IV_F:EgyebAllamiUtem1</t>
        </r>
      </text>
    </comment>
    <comment ref="Z67" authorId="0" shapeId="0">
      <text>
        <r>
          <rPr>
            <sz val="11"/>
            <rFont val="Calibri"/>
            <family val="2"/>
            <charset val="238"/>
          </rPr>
          <t>IV_F:OnkormanyzatiUtem1</t>
        </r>
      </text>
    </comment>
    <comment ref="AA67" authorId="0" shapeId="0">
      <text>
        <r>
          <rPr>
            <sz val="11"/>
            <rFont val="Calibri"/>
            <family val="2"/>
            <charset val="238"/>
          </rPr>
          <t>IV_F:EUUtem1</t>
        </r>
      </text>
    </comment>
    <comment ref="AB67" authorId="0" shapeId="0">
      <text>
        <r>
          <rPr>
            <sz val="11"/>
            <rFont val="Calibri"/>
            <family val="2"/>
            <charset val="238"/>
          </rPr>
          <t>IV_F:EgyebUtem1</t>
        </r>
      </text>
    </comment>
    <comment ref="AC67" authorId="0" shapeId="0">
      <text>
        <r>
          <rPr>
            <sz val="11"/>
            <rFont val="Calibri"/>
            <family val="2"/>
            <charset val="238"/>
          </rPr>
          <t>IV_F:HitelKotvenyUtem1</t>
        </r>
      </text>
    </comment>
    <comment ref="AD67" authorId="0" shapeId="0">
      <text>
        <r>
          <rPr>
            <sz val="11"/>
            <rFont val="Calibri"/>
            <family val="2"/>
            <charset val="238"/>
          </rPr>
          <t>IV_F:OsszesenUtem1</t>
        </r>
      </text>
    </comment>
    <comment ref="AG67" authorId="0" shapeId="0">
      <text>
        <r>
          <rPr>
            <sz val="11"/>
            <rFont val="Calibri"/>
            <family val="2"/>
            <charset val="238"/>
          </rPr>
          <t>IV_F:HDUtem2</t>
        </r>
      </text>
    </comment>
    <comment ref="AH67" authorId="0" shapeId="0">
      <text>
        <r>
          <rPr>
            <sz val="11"/>
            <rFont val="Calibri"/>
            <family val="2"/>
            <charset val="238"/>
          </rPr>
          <t>IV_F:ECSUtem2</t>
        </r>
      </text>
    </comment>
    <comment ref="AI67" authorId="0" shapeId="0">
      <text>
        <r>
          <rPr>
            <sz val="11"/>
            <rFont val="Calibri"/>
            <family val="2"/>
            <charset val="238"/>
          </rPr>
          <t>IV_F:KFHUtem2</t>
        </r>
      </text>
    </comment>
    <comment ref="AJ67" authorId="0" shapeId="0">
      <text>
        <r>
          <rPr>
            <sz val="11"/>
            <rFont val="Calibri"/>
            <family val="2"/>
            <charset val="238"/>
          </rPr>
          <t>IV_F:Egyeb_SajatUtem2</t>
        </r>
      </text>
    </comment>
    <comment ref="AK67" authorId="0" shapeId="0">
      <text>
        <r>
          <rPr>
            <sz val="11"/>
            <rFont val="Calibri"/>
            <family val="2"/>
            <charset val="238"/>
          </rPr>
          <t>IV_F:DijUtem2</t>
        </r>
      </text>
    </comment>
    <comment ref="AL67" authorId="0" shapeId="0">
      <text>
        <r>
          <rPr>
            <sz val="11"/>
            <rFont val="Calibri"/>
            <family val="2"/>
            <charset val="238"/>
          </rPr>
          <t>IV_F:EM_Melleklet1_Utem2</t>
        </r>
      </text>
    </comment>
    <comment ref="AM67" authorId="0" shapeId="0">
      <text>
        <r>
          <rPr>
            <sz val="11"/>
            <rFont val="Calibri"/>
            <family val="2"/>
            <charset val="238"/>
          </rPr>
          <t>IV_F:EgyebAllamiUtem2</t>
        </r>
      </text>
    </comment>
    <comment ref="AN67" authorId="0" shapeId="0">
      <text>
        <r>
          <rPr>
            <sz val="11"/>
            <rFont val="Calibri"/>
            <family val="2"/>
            <charset val="238"/>
          </rPr>
          <t>IV_F:OnkormanyzatiUtem2</t>
        </r>
      </text>
    </comment>
    <comment ref="AO67" authorId="0" shapeId="0">
      <text>
        <r>
          <rPr>
            <sz val="11"/>
            <rFont val="Calibri"/>
            <family val="2"/>
            <charset val="238"/>
          </rPr>
          <t>IV_F:EUUtem2</t>
        </r>
      </text>
    </comment>
    <comment ref="AP67" authorId="0" shapeId="0">
      <text>
        <r>
          <rPr>
            <sz val="11"/>
            <rFont val="Calibri"/>
            <family val="2"/>
            <charset val="238"/>
          </rPr>
          <t>IV_F:EgyebUtem2</t>
        </r>
      </text>
    </comment>
    <comment ref="AQ67" authorId="0" shapeId="0">
      <text>
        <r>
          <rPr>
            <sz val="11"/>
            <rFont val="Calibri"/>
            <family val="2"/>
            <charset val="238"/>
          </rPr>
          <t>IV_F:HitelKotvenyUtem2</t>
        </r>
      </text>
    </comment>
    <comment ref="AR67" authorId="0" shapeId="0">
      <text>
        <r>
          <rPr>
            <sz val="11"/>
            <rFont val="Calibri"/>
            <family val="2"/>
            <charset val="238"/>
          </rPr>
          <t>IV_F:OsszesenUtem2</t>
        </r>
      </text>
    </comment>
    <comment ref="AS67" authorId="0" shapeId="0">
      <text>
        <r>
          <rPr>
            <sz val="11"/>
            <rFont val="Calibri"/>
            <family val="2"/>
            <charset val="238"/>
          </rPr>
          <t>IV_F:ForrashianyUtem2</t>
        </r>
      </text>
    </comment>
    <comment ref="AV67" authorId="0" shapeId="0">
      <text>
        <r>
          <rPr>
            <sz val="11"/>
            <rFont val="Calibri"/>
            <family val="2"/>
            <charset val="238"/>
          </rPr>
          <t>IV_F:Indokolas</t>
        </r>
      </text>
    </comment>
    <comment ref="AW67" authorId="0" shapeId="0">
      <text>
        <r>
          <rPr>
            <sz val="11"/>
            <rFont val="Calibri"/>
            <family val="2"/>
            <charset val="238"/>
          </rPr>
          <t>IV_F:Megjegyzes</t>
        </r>
      </text>
    </comment>
    <comment ref="AZ67" authorId="0" shapeId="0">
      <text>
        <r>
          <rPr>
            <sz val="11"/>
            <rFont val="Calibri"/>
            <family val="2"/>
            <charset val="238"/>
          </rPr>
          <t>IV_F:ISA</t>
        </r>
      </text>
    </comment>
    <comment ref="B68" authorId="0" shapeId="0">
      <text>
        <r>
          <rPr>
            <sz val="11"/>
            <rFont val="Calibri"/>
            <family val="2"/>
            <charset val="238"/>
          </rPr>
          <t>IV_F:FontossagiSorrent</t>
        </r>
      </text>
    </comment>
    <comment ref="C68" authorId="0" shapeId="0">
      <text>
        <r>
          <rPr>
            <sz val="11"/>
            <rFont val="Calibri"/>
            <family val="2"/>
            <charset val="238"/>
          </rPr>
          <t>IV_F:FeladatKategoria</t>
        </r>
      </text>
    </comment>
    <comment ref="D68" authorId="0" shapeId="0">
      <text>
        <r>
          <rPr>
            <sz val="11"/>
            <rFont val="Calibri"/>
            <family val="2"/>
            <charset val="238"/>
          </rPr>
          <t>IV_F:FeladatMegnevezes</t>
        </r>
      </text>
    </comment>
    <comment ref="E68" authorId="0" shapeId="0">
      <text>
        <r>
          <rPr>
            <sz val="11"/>
            <rFont val="Calibri"/>
            <family val="2"/>
            <charset val="238"/>
          </rPr>
          <t>IV_F:ElviEngedelySzam</t>
        </r>
      </text>
    </comment>
    <comment ref="F68" authorId="0" shapeId="0">
      <text>
        <r>
          <rPr>
            <sz val="11"/>
            <rFont val="Calibri"/>
            <family val="2"/>
            <charset val="238"/>
          </rPr>
          <t>IV_F:VKR_Kod</t>
        </r>
      </text>
    </comment>
    <comment ref="G68" authorId="0" shapeId="0">
      <text>
        <r>
          <rPr>
            <sz val="11"/>
            <rFont val="Calibri"/>
            <family val="2"/>
            <charset val="238"/>
          </rPr>
          <t>IV_F:VKR_Nev</t>
        </r>
      </text>
    </comment>
    <comment ref="H68" authorId="0" shapeId="0">
      <text>
        <r>
          <rPr>
            <sz val="11"/>
            <rFont val="Calibri"/>
            <family val="2"/>
            <charset val="238"/>
          </rPr>
          <t>IV_F:FeladatSorszam</t>
        </r>
      </text>
    </comment>
    <comment ref="I68" authorId="0" shapeId="0">
      <text>
        <r>
          <rPr>
            <sz val="11"/>
            <rFont val="Calibri"/>
            <family val="2"/>
            <charset val="238"/>
          </rPr>
          <t>IV_F:FeladatAzonosito</t>
        </r>
      </text>
    </comment>
    <comment ref="J68" authorId="0" shapeId="0">
      <text>
        <r>
          <rPr>
            <sz val="11"/>
            <rFont val="Calibri"/>
            <family val="2"/>
            <charset val="238"/>
          </rPr>
          <t>IV_F:EllatasiTerulet</t>
        </r>
      </text>
    </comment>
    <comment ref="K68" authorId="0" shapeId="0">
      <text>
        <r>
          <rPr>
            <sz val="11"/>
            <rFont val="Calibri"/>
            <family val="2"/>
            <charset val="238"/>
          </rPr>
          <t>IV_F:EllatasertFelelos</t>
        </r>
      </text>
    </comment>
    <comment ref="L68" authorId="0" shapeId="0">
      <text>
        <r>
          <rPr>
            <sz val="11"/>
            <rFont val="Calibri"/>
            <family val="2"/>
            <charset val="238"/>
          </rPr>
          <t>IV_F:TervezettNettoKoltseg</t>
        </r>
      </text>
    </comment>
    <comment ref="M68" authorId="0" shapeId="0">
      <text>
        <r>
          <rPr>
            <sz val="11"/>
            <rFont val="Calibri"/>
            <family val="2"/>
            <charset val="238"/>
          </rPr>
          <t>IV_F:IdotartamKezdes</t>
        </r>
      </text>
    </comment>
    <comment ref="N68" authorId="0" shapeId="0">
      <text>
        <r>
          <rPr>
            <sz val="11"/>
            <rFont val="Calibri"/>
            <family val="2"/>
            <charset val="238"/>
          </rPr>
          <t>IV_F:IdotartamBefejezes</t>
        </r>
      </text>
    </comment>
    <comment ref="O68" authorId="0" shapeId="0">
      <text>
        <r>
          <rPr>
            <sz val="11"/>
            <rFont val="Calibri"/>
            <family val="2"/>
            <charset val="238"/>
          </rPr>
          <t>IV_F:NettoKoltsegUtem1</t>
        </r>
      </text>
    </comment>
    <comment ref="P68" authorId="0" shapeId="0">
      <text>
        <r>
          <rPr>
            <sz val="11"/>
            <rFont val="Calibri"/>
            <family val="2"/>
            <charset val="238"/>
          </rPr>
          <t>IV_F:NettoKoltsegUtem2</t>
        </r>
      </text>
    </comment>
    <comment ref="Q68" authorId="0" shapeId="0">
      <text>
        <r>
          <rPr>
            <sz val="11"/>
            <rFont val="Calibri"/>
            <family val="2"/>
            <charset val="238"/>
          </rPr>
          <t>IV_F:EM_Melleklet2_KTG</t>
        </r>
      </text>
    </comment>
    <comment ref="S68" authorId="0" shapeId="0">
      <text>
        <r>
          <rPr>
            <sz val="11"/>
            <rFont val="Calibri"/>
            <family val="2"/>
            <charset val="238"/>
          </rPr>
          <t>IV_F:HDUtem1</t>
        </r>
      </text>
    </comment>
    <comment ref="T68" authorId="0" shapeId="0">
      <text>
        <r>
          <rPr>
            <sz val="11"/>
            <rFont val="Calibri"/>
            <family val="2"/>
            <charset val="238"/>
          </rPr>
          <t>IV_F:ECSUtem1</t>
        </r>
      </text>
    </comment>
    <comment ref="U68" authorId="0" shapeId="0">
      <text>
        <r>
          <rPr>
            <sz val="11"/>
            <rFont val="Calibri"/>
            <family val="2"/>
            <charset val="238"/>
          </rPr>
          <t>IV_F:KFHUtem1</t>
        </r>
      </text>
    </comment>
    <comment ref="V68" authorId="0" shapeId="0">
      <text>
        <r>
          <rPr>
            <sz val="11"/>
            <rFont val="Calibri"/>
            <family val="2"/>
            <charset val="238"/>
          </rPr>
          <t>IV_F:Egyeb_SajatUtem1</t>
        </r>
      </text>
    </comment>
    <comment ref="W68" authorId="0" shapeId="0">
      <text>
        <r>
          <rPr>
            <sz val="11"/>
            <rFont val="Calibri"/>
            <family val="2"/>
            <charset val="238"/>
          </rPr>
          <t>IV_F:DijUtem1</t>
        </r>
      </text>
    </comment>
    <comment ref="X68" authorId="0" shapeId="0">
      <text>
        <r>
          <rPr>
            <sz val="11"/>
            <rFont val="Calibri"/>
            <family val="2"/>
            <charset val="238"/>
          </rPr>
          <t>IV_F:EM_Melleklet1_Utem1</t>
        </r>
      </text>
    </comment>
    <comment ref="Y68" authorId="0" shapeId="0">
      <text>
        <r>
          <rPr>
            <sz val="11"/>
            <rFont val="Calibri"/>
            <family val="2"/>
            <charset val="238"/>
          </rPr>
          <t>IV_F:EgyebAllamiUtem1</t>
        </r>
      </text>
    </comment>
    <comment ref="Z68" authorId="0" shapeId="0">
      <text>
        <r>
          <rPr>
            <sz val="11"/>
            <rFont val="Calibri"/>
            <family val="2"/>
            <charset val="238"/>
          </rPr>
          <t>IV_F:OnkormanyzatiUtem1</t>
        </r>
      </text>
    </comment>
    <comment ref="AA68" authorId="0" shapeId="0">
      <text>
        <r>
          <rPr>
            <sz val="11"/>
            <rFont val="Calibri"/>
            <family val="2"/>
            <charset val="238"/>
          </rPr>
          <t>IV_F:EUUtem1</t>
        </r>
      </text>
    </comment>
    <comment ref="AB68" authorId="0" shapeId="0">
      <text>
        <r>
          <rPr>
            <sz val="11"/>
            <rFont val="Calibri"/>
            <family val="2"/>
            <charset val="238"/>
          </rPr>
          <t>IV_F:EgyebUtem1</t>
        </r>
      </text>
    </comment>
    <comment ref="AC68" authorId="0" shapeId="0">
      <text>
        <r>
          <rPr>
            <sz val="11"/>
            <rFont val="Calibri"/>
            <family val="2"/>
            <charset val="238"/>
          </rPr>
          <t>IV_F:HitelKotvenyUtem1</t>
        </r>
      </text>
    </comment>
    <comment ref="AD68" authorId="0" shapeId="0">
      <text>
        <r>
          <rPr>
            <sz val="11"/>
            <rFont val="Calibri"/>
            <family val="2"/>
            <charset val="238"/>
          </rPr>
          <t>IV_F:OsszesenUtem1</t>
        </r>
      </text>
    </comment>
    <comment ref="AG68" authorId="0" shapeId="0">
      <text>
        <r>
          <rPr>
            <sz val="11"/>
            <rFont val="Calibri"/>
            <family val="2"/>
            <charset val="238"/>
          </rPr>
          <t>IV_F:HDUtem2</t>
        </r>
      </text>
    </comment>
    <comment ref="AH68" authorId="0" shapeId="0">
      <text>
        <r>
          <rPr>
            <sz val="11"/>
            <rFont val="Calibri"/>
            <family val="2"/>
            <charset val="238"/>
          </rPr>
          <t>IV_F:ECSUtem2</t>
        </r>
      </text>
    </comment>
    <comment ref="AI68" authorId="0" shapeId="0">
      <text>
        <r>
          <rPr>
            <sz val="11"/>
            <rFont val="Calibri"/>
            <family val="2"/>
            <charset val="238"/>
          </rPr>
          <t>IV_F:KFHUtem2</t>
        </r>
      </text>
    </comment>
    <comment ref="AJ68" authorId="0" shapeId="0">
      <text>
        <r>
          <rPr>
            <sz val="11"/>
            <rFont val="Calibri"/>
            <family val="2"/>
            <charset val="238"/>
          </rPr>
          <t>IV_F:Egyeb_SajatUtem2</t>
        </r>
      </text>
    </comment>
    <comment ref="AK68" authorId="0" shapeId="0">
      <text>
        <r>
          <rPr>
            <sz val="11"/>
            <rFont val="Calibri"/>
            <family val="2"/>
            <charset val="238"/>
          </rPr>
          <t>IV_F:DijUtem2</t>
        </r>
      </text>
    </comment>
    <comment ref="AL68" authorId="0" shapeId="0">
      <text>
        <r>
          <rPr>
            <sz val="11"/>
            <rFont val="Calibri"/>
            <family val="2"/>
            <charset val="238"/>
          </rPr>
          <t>IV_F:EM_Melleklet1_Utem2</t>
        </r>
      </text>
    </comment>
    <comment ref="AM68" authorId="0" shapeId="0">
      <text>
        <r>
          <rPr>
            <sz val="11"/>
            <rFont val="Calibri"/>
            <family val="2"/>
            <charset val="238"/>
          </rPr>
          <t>IV_F:EgyebAllamiUtem2</t>
        </r>
      </text>
    </comment>
    <comment ref="AN68" authorId="0" shapeId="0">
      <text>
        <r>
          <rPr>
            <sz val="11"/>
            <rFont val="Calibri"/>
            <family val="2"/>
            <charset val="238"/>
          </rPr>
          <t>IV_F:OnkormanyzatiUtem2</t>
        </r>
      </text>
    </comment>
    <comment ref="AO68" authorId="0" shapeId="0">
      <text>
        <r>
          <rPr>
            <sz val="11"/>
            <rFont val="Calibri"/>
            <family val="2"/>
            <charset val="238"/>
          </rPr>
          <t>IV_F:EUUtem2</t>
        </r>
      </text>
    </comment>
    <comment ref="AP68" authorId="0" shapeId="0">
      <text>
        <r>
          <rPr>
            <sz val="11"/>
            <rFont val="Calibri"/>
            <family val="2"/>
            <charset val="238"/>
          </rPr>
          <t>IV_F:EgyebUtem2</t>
        </r>
      </text>
    </comment>
    <comment ref="AQ68" authorId="0" shapeId="0">
      <text>
        <r>
          <rPr>
            <sz val="11"/>
            <rFont val="Calibri"/>
            <family val="2"/>
            <charset val="238"/>
          </rPr>
          <t>IV_F:HitelKotvenyUtem2</t>
        </r>
      </text>
    </comment>
    <comment ref="AR68" authorId="0" shapeId="0">
      <text>
        <r>
          <rPr>
            <sz val="11"/>
            <rFont val="Calibri"/>
            <family val="2"/>
            <charset val="238"/>
          </rPr>
          <t>IV_F:OsszesenUtem2</t>
        </r>
      </text>
    </comment>
    <comment ref="AS68" authorId="0" shapeId="0">
      <text>
        <r>
          <rPr>
            <sz val="11"/>
            <rFont val="Calibri"/>
            <family val="2"/>
            <charset val="238"/>
          </rPr>
          <t>IV_F:ForrashianyUtem2</t>
        </r>
      </text>
    </comment>
    <comment ref="AV68" authorId="0" shapeId="0">
      <text>
        <r>
          <rPr>
            <sz val="11"/>
            <rFont val="Calibri"/>
            <family val="2"/>
            <charset val="238"/>
          </rPr>
          <t>IV_F:Indokolas</t>
        </r>
      </text>
    </comment>
    <comment ref="AW68" authorId="0" shapeId="0">
      <text>
        <r>
          <rPr>
            <sz val="11"/>
            <rFont val="Calibri"/>
            <family val="2"/>
            <charset val="238"/>
          </rPr>
          <t>IV_F:Megjegyzes</t>
        </r>
      </text>
    </comment>
    <comment ref="AZ68" authorId="0" shapeId="0">
      <text>
        <r>
          <rPr>
            <sz val="11"/>
            <rFont val="Calibri"/>
            <family val="2"/>
            <charset val="238"/>
          </rPr>
          <t>IV_F:ISA</t>
        </r>
      </text>
    </comment>
    <comment ref="B69" authorId="0" shapeId="0">
      <text>
        <r>
          <rPr>
            <sz val="11"/>
            <rFont val="Calibri"/>
            <family val="2"/>
            <charset val="238"/>
          </rPr>
          <t>IV_F:FontossagiSorrent</t>
        </r>
      </text>
    </comment>
    <comment ref="C69" authorId="0" shapeId="0">
      <text>
        <r>
          <rPr>
            <sz val="11"/>
            <rFont val="Calibri"/>
            <family val="2"/>
            <charset val="238"/>
          </rPr>
          <t>IV_F:FeladatKategoria</t>
        </r>
      </text>
    </comment>
    <comment ref="D69" authorId="0" shapeId="0">
      <text>
        <r>
          <rPr>
            <sz val="11"/>
            <rFont val="Calibri"/>
            <family val="2"/>
            <charset val="238"/>
          </rPr>
          <t>IV_F:FeladatMegnevezes</t>
        </r>
      </text>
    </comment>
    <comment ref="E69" authorId="0" shapeId="0">
      <text>
        <r>
          <rPr>
            <sz val="11"/>
            <rFont val="Calibri"/>
            <family val="2"/>
            <charset val="238"/>
          </rPr>
          <t>IV_F:ElviEngedelySzam</t>
        </r>
      </text>
    </comment>
    <comment ref="F69" authorId="0" shapeId="0">
      <text>
        <r>
          <rPr>
            <sz val="11"/>
            <rFont val="Calibri"/>
            <family val="2"/>
            <charset val="238"/>
          </rPr>
          <t>IV_F:VKR_Kod</t>
        </r>
      </text>
    </comment>
    <comment ref="G69" authorId="0" shapeId="0">
      <text>
        <r>
          <rPr>
            <sz val="11"/>
            <rFont val="Calibri"/>
            <family val="2"/>
            <charset val="238"/>
          </rPr>
          <t>IV_F:VKR_Nev</t>
        </r>
      </text>
    </comment>
    <comment ref="H69" authorId="0" shapeId="0">
      <text>
        <r>
          <rPr>
            <sz val="11"/>
            <rFont val="Calibri"/>
            <family val="2"/>
            <charset val="238"/>
          </rPr>
          <t>IV_F:FeladatSorszam</t>
        </r>
      </text>
    </comment>
    <comment ref="I69" authorId="0" shapeId="0">
      <text>
        <r>
          <rPr>
            <sz val="11"/>
            <rFont val="Calibri"/>
            <family val="2"/>
            <charset val="238"/>
          </rPr>
          <t>IV_F:FeladatAzonosito</t>
        </r>
      </text>
    </comment>
    <comment ref="J69" authorId="0" shapeId="0">
      <text>
        <r>
          <rPr>
            <sz val="11"/>
            <rFont val="Calibri"/>
            <family val="2"/>
            <charset val="238"/>
          </rPr>
          <t>IV_F:EllatasiTerulet</t>
        </r>
      </text>
    </comment>
    <comment ref="K69" authorId="0" shapeId="0">
      <text>
        <r>
          <rPr>
            <sz val="11"/>
            <rFont val="Calibri"/>
            <family val="2"/>
            <charset val="238"/>
          </rPr>
          <t>IV_F:EllatasertFelelos</t>
        </r>
      </text>
    </comment>
    <comment ref="L69" authorId="0" shapeId="0">
      <text>
        <r>
          <rPr>
            <sz val="11"/>
            <rFont val="Calibri"/>
            <family val="2"/>
            <charset val="238"/>
          </rPr>
          <t>IV_F:TervezettNettoKoltseg</t>
        </r>
      </text>
    </comment>
    <comment ref="M69" authorId="0" shapeId="0">
      <text>
        <r>
          <rPr>
            <sz val="11"/>
            <rFont val="Calibri"/>
            <family val="2"/>
            <charset val="238"/>
          </rPr>
          <t>IV_F:IdotartamKezdes</t>
        </r>
      </text>
    </comment>
    <comment ref="N69" authorId="0" shapeId="0">
      <text>
        <r>
          <rPr>
            <sz val="11"/>
            <rFont val="Calibri"/>
            <family val="2"/>
            <charset val="238"/>
          </rPr>
          <t>IV_F:IdotartamBefejezes</t>
        </r>
      </text>
    </comment>
    <comment ref="O69" authorId="0" shapeId="0">
      <text>
        <r>
          <rPr>
            <sz val="11"/>
            <rFont val="Calibri"/>
            <family val="2"/>
            <charset val="238"/>
          </rPr>
          <t>IV_F:NettoKoltsegUtem1</t>
        </r>
      </text>
    </comment>
    <comment ref="P69" authorId="0" shapeId="0">
      <text>
        <r>
          <rPr>
            <sz val="11"/>
            <rFont val="Calibri"/>
            <family val="2"/>
            <charset val="238"/>
          </rPr>
          <t>IV_F:NettoKoltsegUtem2</t>
        </r>
      </text>
    </comment>
    <comment ref="Q69" authorId="0" shapeId="0">
      <text>
        <r>
          <rPr>
            <sz val="11"/>
            <rFont val="Calibri"/>
            <family val="2"/>
            <charset val="238"/>
          </rPr>
          <t>IV_F:EM_Melleklet2_KTG</t>
        </r>
      </text>
    </comment>
    <comment ref="S69" authorId="0" shapeId="0">
      <text>
        <r>
          <rPr>
            <sz val="11"/>
            <rFont val="Calibri"/>
            <family val="2"/>
            <charset val="238"/>
          </rPr>
          <t>IV_F:HDUtem1</t>
        </r>
      </text>
    </comment>
    <comment ref="T69" authorId="0" shapeId="0">
      <text>
        <r>
          <rPr>
            <sz val="11"/>
            <rFont val="Calibri"/>
            <family val="2"/>
            <charset val="238"/>
          </rPr>
          <t>IV_F:ECSUtem1</t>
        </r>
      </text>
    </comment>
    <comment ref="U69" authorId="0" shapeId="0">
      <text>
        <r>
          <rPr>
            <sz val="11"/>
            <rFont val="Calibri"/>
            <family val="2"/>
            <charset val="238"/>
          </rPr>
          <t>IV_F:KFHUtem1</t>
        </r>
      </text>
    </comment>
    <comment ref="V69" authorId="0" shapeId="0">
      <text>
        <r>
          <rPr>
            <sz val="11"/>
            <rFont val="Calibri"/>
            <family val="2"/>
            <charset val="238"/>
          </rPr>
          <t>IV_F:Egyeb_SajatUtem1</t>
        </r>
      </text>
    </comment>
    <comment ref="W69" authorId="0" shapeId="0">
      <text>
        <r>
          <rPr>
            <sz val="11"/>
            <rFont val="Calibri"/>
            <family val="2"/>
            <charset val="238"/>
          </rPr>
          <t>IV_F:DijUtem1</t>
        </r>
      </text>
    </comment>
    <comment ref="X69" authorId="0" shapeId="0">
      <text>
        <r>
          <rPr>
            <sz val="11"/>
            <rFont val="Calibri"/>
            <family val="2"/>
            <charset val="238"/>
          </rPr>
          <t>IV_F:EM_Melleklet1_Utem1</t>
        </r>
      </text>
    </comment>
    <comment ref="Y69" authorId="0" shapeId="0">
      <text>
        <r>
          <rPr>
            <sz val="11"/>
            <rFont val="Calibri"/>
            <family val="2"/>
            <charset val="238"/>
          </rPr>
          <t>IV_F:EgyebAllamiUtem1</t>
        </r>
      </text>
    </comment>
    <comment ref="Z69" authorId="0" shapeId="0">
      <text>
        <r>
          <rPr>
            <sz val="11"/>
            <rFont val="Calibri"/>
            <family val="2"/>
            <charset val="238"/>
          </rPr>
          <t>IV_F:OnkormanyzatiUtem1</t>
        </r>
      </text>
    </comment>
    <comment ref="AA69" authorId="0" shapeId="0">
      <text>
        <r>
          <rPr>
            <sz val="11"/>
            <rFont val="Calibri"/>
            <family val="2"/>
            <charset val="238"/>
          </rPr>
          <t>IV_F:EUUtem1</t>
        </r>
      </text>
    </comment>
    <comment ref="AB69" authorId="0" shapeId="0">
      <text>
        <r>
          <rPr>
            <sz val="11"/>
            <rFont val="Calibri"/>
            <family val="2"/>
            <charset val="238"/>
          </rPr>
          <t>IV_F:EgyebUtem1</t>
        </r>
      </text>
    </comment>
    <comment ref="AC69" authorId="0" shapeId="0">
      <text>
        <r>
          <rPr>
            <sz val="11"/>
            <rFont val="Calibri"/>
            <family val="2"/>
            <charset val="238"/>
          </rPr>
          <t>IV_F:HitelKotvenyUtem1</t>
        </r>
      </text>
    </comment>
    <comment ref="AD69" authorId="0" shapeId="0">
      <text>
        <r>
          <rPr>
            <sz val="11"/>
            <rFont val="Calibri"/>
            <family val="2"/>
            <charset val="238"/>
          </rPr>
          <t>IV_F:OsszesenUtem1</t>
        </r>
      </text>
    </comment>
    <comment ref="AG69" authorId="0" shapeId="0">
      <text>
        <r>
          <rPr>
            <sz val="11"/>
            <rFont val="Calibri"/>
            <family val="2"/>
            <charset val="238"/>
          </rPr>
          <t>IV_F:HDUtem2</t>
        </r>
      </text>
    </comment>
    <comment ref="AH69" authorId="0" shapeId="0">
      <text>
        <r>
          <rPr>
            <sz val="11"/>
            <rFont val="Calibri"/>
            <family val="2"/>
            <charset val="238"/>
          </rPr>
          <t>IV_F:ECSUtem2</t>
        </r>
      </text>
    </comment>
    <comment ref="AI69" authorId="0" shapeId="0">
      <text>
        <r>
          <rPr>
            <sz val="11"/>
            <rFont val="Calibri"/>
            <family val="2"/>
            <charset val="238"/>
          </rPr>
          <t>IV_F:KFHUtem2</t>
        </r>
      </text>
    </comment>
    <comment ref="AJ69" authorId="0" shapeId="0">
      <text>
        <r>
          <rPr>
            <sz val="11"/>
            <rFont val="Calibri"/>
            <family val="2"/>
            <charset val="238"/>
          </rPr>
          <t>IV_F:Egyeb_SajatUtem2</t>
        </r>
      </text>
    </comment>
    <comment ref="AK69" authorId="0" shapeId="0">
      <text>
        <r>
          <rPr>
            <sz val="11"/>
            <rFont val="Calibri"/>
            <family val="2"/>
            <charset val="238"/>
          </rPr>
          <t>IV_F:DijUtem2</t>
        </r>
      </text>
    </comment>
    <comment ref="AL69" authorId="0" shapeId="0">
      <text>
        <r>
          <rPr>
            <sz val="11"/>
            <rFont val="Calibri"/>
            <family val="2"/>
            <charset val="238"/>
          </rPr>
          <t>IV_F:EM_Melleklet1_Utem2</t>
        </r>
      </text>
    </comment>
    <comment ref="AM69" authorId="0" shapeId="0">
      <text>
        <r>
          <rPr>
            <sz val="11"/>
            <rFont val="Calibri"/>
            <family val="2"/>
            <charset val="238"/>
          </rPr>
          <t>IV_F:EgyebAllamiUtem2</t>
        </r>
      </text>
    </comment>
    <comment ref="AN69" authorId="0" shapeId="0">
      <text>
        <r>
          <rPr>
            <sz val="11"/>
            <rFont val="Calibri"/>
            <family val="2"/>
            <charset val="238"/>
          </rPr>
          <t>IV_F:OnkormanyzatiUtem2</t>
        </r>
      </text>
    </comment>
    <comment ref="AO69" authorId="0" shapeId="0">
      <text>
        <r>
          <rPr>
            <sz val="11"/>
            <rFont val="Calibri"/>
            <family val="2"/>
            <charset val="238"/>
          </rPr>
          <t>IV_F:EUUtem2</t>
        </r>
      </text>
    </comment>
    <comment ref="AP69" authorId="0" shapeId="0">
      <text>
        <r>
          <rPr>
            <sz val="11"/>
            <rFont val="Calibri"/>
            <family val="2"/>
            <charset val="238"/>
          </rPr>
          <t>IV_F:EgyebUtem2</t>
        </r>
      </text>
    </comment>
    <comment ref="AQ69" authorId="0" shapeId="0">
      <text>
        <r>
          <rPr>
            <sz val="11"/>
            <rFont val="Calibri"/>
            <family val="2"/>
            <charset val="238"/>
          </rPr>
          <t>IV_F:HitelKotvenyUtem2</t>
        </r>
      </text>
    </comment>
    <comment ref="AR69" authorId="0" shapeId="0">
      <text>
        <r>
          <rPr>
            <sz val="11"/>
            <rFont val="Calibri"/>
            <family val="2"/>
            <charset val="238"/>
          </rPr>
          <t>IV_F:OsszesenUtem2</t>
        </r>
      </text>
    </comment>
    <comment ref="AS69" authorId="0" shapeId="0">
      <text>
        <r>
          <rPr>
            <sz val="11"/>
            <rFont val="Calibri"/>
            <family val="2"/>
            <charset val="238"/>
          </rPr>
          <t>IV_F:ForrashianyUtem2</t>
        </r>
      </text>
    </comment>
    <comment ref="AV69" authorId="0" shapeId="0">
      <text>
        <r>
          <rPr>
            <sz val="11"/>
            <rFont val="Calibri"/>
            <family val="2"/>
            <charset val="238"/>
          </rPr>
          <t>IV_F:Indokolas</t>
        </r>
      </text>
    </comment>
    <comment ref="AW69" authorId="0" shapeId="0">
      <text>
        <r>
          <rPr>
            <sz val="11"/>
            <rFont val="Calibri"/>
            <family val="2"/>
            <charset val="238"/>
          </rPr>
          <t>IV_F:Megjegyzes</t>
        </r>
      </text>
    </comment>
    <comment ref="AZ69" authorId="0" shapeId="0">
      <text>
        <r>
          <rPr>
            <sz val="11"/>
            <rFont val="Calibri"/>
            <family val="2"/>
            <charset val="238"/>
          </rPr>
          <t>IV_F:ISA</t>
        </r>
      </text>
    </comment>
    <comment ref="B70" authorId="0" shapeId="0">
      <text>
        <r>
          <rPr>
            <sz val="11"/>
            <rFont val="Calibri"/>
            <family val="2"/>
            <charset val="238"/>
          </rPr>
          <t>IV_F:FontossagiSorrent</t>
        </r>
      </text>
    </comment>
    <comment ref="C70" authorId="0" shapeId="0">
      <text>
        <r>
          <rPr>
            <sz val="11"/>
            <rFont val="Calibri"/>
            <family val="2"/>
            <charset val="238"/>
          </rPr>
          <t>IV_F:FeladatKategoria</t>
        </r>
      </text>
    </comment>
    <comment ref="D70" authorId="0" shapeId="0">
      <text>
        <r>
          <rPr>
            <sz val="11"/>
            <rFont val="Calibri"/>
            <family val="2"/>
            <charset val="238"/>
          </rPr>
          <t>IV_F:FeladatMegnevezes</t>
        </r>
      </text>
    </comment>
    <comment ref="E70" authorId="0" shapeId="0">
      <text>
        <r>
          <rPr>
            <sz val="11"/>
            <rFont val="Calibri"/>
            <family val="2"/>
            <charset val="238"/>
          </rPr>
          <t>IV_F:ElviEngedelySzam</t>
        </r>
      </text>
    </comment>
    <comment ref="F70" authorId="0" shapeId="0">
      <text>
        <r>
          <rPr>
            <sz val="11"/>
            <rFont val="Calibri"/>
            <family val="2"/>
            <charset val="238"/>
          </rPr>
          <t>IV_F:VKR_Kod</t>
        </r>
      </text>
    </comment>
    <comment ref="G70" authorId="0" shapeId="0">
      <text>
        <r>
          <rPr>
            <sz val="11"/>
            <rFont val="Calibri"/>
            <family val="2"/>
            <charset val="238"/>
          </rPr>
          <t>IV_F:VKR_Nev</t>
        </r>
      </text>
    </comment>
    <comment ref="H70" authorId="0" shapeId="0">
      <text>
        <r>
          <rPr>
            <sz val="11"/>
            <rFont val="Calibri"/>
            <family val="2"/>
            <charset val="238"/>
          </rPr>
          <t>IV_F:FeladatSorszam</t>
        </r>
      </text>
    </comment>
    <comment ref="I70" authorId="0" shapeId="0">
      <text>
        <r>
          <rPr>
            <sz val="11"/>
            <rFont val="Calibri"/>
            <family val="2"/>
            <charset val="238"/>
          </rPr>
          <t>IV_F:FeladatAzonosito</t>
        </r>
      </text>
    </comment>
    <comment ref="J70" authorId="0" shapeId="0">
      <text>
        <r>
          <rPr>
            <sz val="11"/>
            <rFont val="Calibri"/>
            <family val="2"/>
            <charset val="238"/>
          </rPr>
          <t>IV_F:EllatasiTerulet</t>
        </r>
      </text>
    </comment>
    <comment ref="K70" authorId="0" shapeId="0">
      <text>
        <r>
          <rPr>
            <sz val="11"/>
            <rFont val="Calibri"/>
            <family val="2"/>
            <charset val="238"/>
          </rPr>
          <t>IV_F:EllatasertFelelos</t>
        </r>
      </text>
    </comment>
    <comment ref="L70" authorId="0" shapeId="0">
      <text>
        <r>
          <rPr>
            <sz val="11"/>
            <rFont val="Calibri"/>
            <family val="2"/>
            <charset val="238"/>
          </rPr>
          <t>IV_F:TervezettNettoKoltseg</t>
        </r>
      </text>
    </comment>
    <comment ref="M70" authorId="0" shapeId="0">
      <text>
        <r>
          <rPr>
            <sz val="11"/>
            <rFont val="Calibri"/>
            <family val="2"/>
            <charset val="238"/>
          </rPr>
          <t>IV_F:IdotartamKezdes</t>
        </r>
      </text>
    </comment>
    <comment ref="N70" authorId="0" shapeId="0">
      <text>
        <r>
          <rPr>
            <sz val="11"/>
            <rFont val="Calibri"/>
            <family val="2"/>
            <charset val="238"/>
          </rPr>
          <t>IV_F:IdotartamBefejezes</t>
        </r>
      </text>
    </comment>
    <comment ref="O70" authorId="0" shapeId="0">
      <text>
        <r>
          <rPr>
            <sz val="11"/>
            <rFont val="Calibri"/>
            <family val="2"/>
            <charset val="238"/>
          </rPr>
          <t>IV_F:NettoKoltsegUtem1</t>
        </r>
      </text>
    </comment>
    <comment ref="P70" authorId="0" shapeId="0">
      <text>
        <r>
          <rPr>
            <sz val="11"/>
            <rFont val="Calibri"/>
            <family val="2"/>
            <charset val="238"/>
          </rPr>
          <t>IV_F:NettoKoltsegUtem2</t>
        </r>
      </text>
    </comment>
    <comment ref="Q70" authorId="0" shapeId="0">
      <text>
        <r>
          <rPr>
            <sz val="11"/>
            <rFont val="Calibri"/>
            <family val="2"/>
            <charset val="238"/>
          </rPr>
          <t>IV_F:EM_Melleklet2_KTG</t>
        </r>
      </text>
    </comment>
    <comment ref="S70" authorId="0" shapeId="0">
      <text>
        <r>
          <rPr>
            <sz val="11"/>
            <rFont val="Calibri"/>
            <family val="2"/>
            <charset val="238"/>
          </rPr>
          <t>IV_F:HDUtem1</t>
        </r>
      </text>
    </comment>
    <comment ref="T70" authorId="0" shapeId="0">
      <text>
        <r>
          <rPr>
            <sz val="11"/>
            <rFont val="Calibri"/>
            <family val="2"/>
            <charset val="238"/>
          </rPr>
          <t>IV_F:ECSUtem1</t>
        </r>
      </text>
    </comment>
    <comment ref="U70" authorId="0" shapeId="0">
      <text>
        <r>
          <rPr>
            <sz val="11"/>
            <rFont val="Calibri"/>
            <family val="2"/>
            <charset val="238"/>
          </rPr>
          <t>IV_F:KFHUtem1</t>
        </r>
      </text>
    </comment>
    <comment ref="V70" authorId="0" shapeId="0">
      <text>
        <r>
          <rPr>
            <sz val="11"/>
            <rFont val="Calibri"/>
            <family val="2"/>
            <charset val="238"/>
          </rPr>
          <t>IV_F:Egyeb_SajatUtem1</t>
        </r>
      </text>
    </comment>
    <comment ref="W70" authorId="0" shapeId="0">
      <text>
        <r>
          <rPr>
            <sz val="11"/>
            <rFont val="Calibri"/>
            <family val="2"/>
            <charset val="238"/>
          </rPr>
          <t>IV_F:DijUtem1</t>
        </r>
      </text>
    </comment>
    <comment ref="X70" authorId="0" shapeId="0">
      <text>
        <r>
          <rPr>
            <sz val="11"/>
            <rFont val="Calibri"/>
            <family val="2"/>
            <charset val="238"/>
          </rPr>
          <t>IV_F:EM_Melleklet1_Utem1</t>
        </r>
      </text>
    </comment>
    <comment ref="Y70" authorId="0" shapeId="0">
      <text>
        <r>
          <rPr>
            <sz val="11"/>
            <rFont val="Calibri"/>
            <family val="2"/>
            <charset val="238"/>
          </rPr>
          <t>IV_F:EgyebAllamiUtem1</t>
        </r>
      </text>
    </comment>
    <comment ref="Z70" authorId="0" shapeId="0">
      <text>
        <r>
          <rPr>
            <sz val="11"/>
            <rFont val="Calibri"/>
            <family val="2"/>
            <charset val="238"/>
          </rPr>
          <t>IV_F:OnkormanyzatiUtem1</t>
        </r>
      </text>
    </comment>
    <comment ref="AA70" authorId="0" shapeId="0">
      <text>
        <r>
          <rPr>
            <sz val="11"/>
            <rFont val="Calibri"/>
            <family val="2"/>
            <charset val="238"/>
          </rPr>
          <t>IV_F:EUUtem1</t>
        </r>
      </text>
    </comment>
    <comment ref="AB70" authorId="0" shapeId="0">
      <text>
        <r>
          <rPr>
            <sz val="11"/>
            <rFont val="Calibri"/>
            <family val="2"/>
            <charset val="238"/>
          </rPr>
          <t>IV_F:EgyebUtem1</t>
        </r>
      </text>
    </comment>
    <comment ref="AC70" authorId="0" shapeId="0">
      <text>
        <r>
          <rPr>
            <sz val="11"/>
            <rFont val="Calibri"/>
            <family val="2"/>
            <charset val="238"/>
          </rPr>
          <t>IV_F:HitelKotvenyUtem1</t>
        </r>
      </text>
    </comment>
    <comment ref="AD70" authorId="0" shapeId="0">
      <text>
        <r>
          <rPr>
            <sz val="11"/>
            <rFont val="Calibri"/>
            <family val="2"/>
            <charset val="238"/>
          </rPr>
          <t>IV_F:OsszesenUtem1</t>
        </r>
      </text>
    </comment>
    <comment ref="AG70" authorId="0" shapeId="0">
      <text>
        <r>
          <rPr>
            <sz val="11"/>
            <rFont val="Calibri"/>
            <family val="2"/>
            <charset val="238"/>
          </rPr>
          <t>IV_F:HDUtem2</t>
        </r>
      </text>
    </comment>
    <comment ref="AH70" authorId="0" shapeId="0">
      <text>
        <r>
          <rPr>
            <sz val="11"/>
            <rFont val="Calibri"/>
            <family val="2"/>
            <charset val="238"/>
          </rPr>
          <t>IV_F:ECSUtem2</t>
        </r>
      </text>
    </comment>
    <comment ref="AI70" authorId="0" shapeId="0">
      <text>
        <r>
          <rPr>
            <sz val="11"/>
            <rFont val="Calibri"/>
            <family val="2"/>
            <charset val="238"/>
          </rPr>
          <t>IV_F:KFHUtem2</t>
        </r>
      </text>
    </comment>
    <comment ref="AJ70" authorId="0" shapeId="0">
      <text>
        <r>
          <rPr>
            <sz val="11"/>
            <rFont val="Calibri"/>
            <family val="2"/>
            <charset val="238"/>
          </rPr>
          <t>IV_F:Egyeb_SajatUtem2</t>
        </r>
      </text>
    </comment>
    <comment ref="AK70" authorId="0" shapeId="0">
      <text>
        <r>
          <rPr>
            <sz val="11"/>
            <rFont val="Calibri"/>
            <family val="2"/>
            <charset val="238"/>
          </rPr>
          <t>IV_F:DijUtem2</t>
        </r>
      </text>
    </comment>
    <comment ref="AL70" authorId="0" shapeId="0">
      <text>
        <r>
          <rPr>
            <sz val="11"/>
            <rFont val="Calibri"/>
            <family val="2"/>
            <charset val="238"/>
          </rPr>
          <t>IV_F:EM_Melleklet1_Utem2</t>
        </r>
      </text>
    </comment>
    <comment ref="AM70" authorId="0" shapeId="0">
      <text>
        <r>
          <rPr>
            <sz val="11"/>
            <rFont val="Calibri"/>
            <family val="2"/>
            <charset val="238"/>
          </rPr>
          <t>IV_F:EgyebAllamiUtem2</t>
        </r>
      </text>
    </comment>
    <comment ref="AN70" authorId="0" shapeId="0">
      <text>
        <r>
          <rPr>
            <sz val="11"/>
            <rFont val="Calibri"/>
            <family val="2"/>
            <charset val="238"/>
          </rPr>
          <t>IV_F:OnkormanyzatiUtem2</t>
        </r>
      </text>
    </comment>
    <comment ref="AO70" authorId="0" shapeId="0">
      <text>
        <r>
          <rPr>
            <sz val="11"/>
            <rFont val="Calibri"/>
            <family val="2"/>
            <charset val="238"/>
          </rPr>
          <t>IV_F:EUUtem2</t>
        </r>
      </text>
    </comment>
    <comment ref="AP70" authorId="0" shapeId="0">
      <text>
        <r>
          <rPr>
            <sz val="11"/>
            <rFont val="Calibri"/>
            <family val="2"/>
            <charset val="238"/>
          </rPr>
          <t>IV_F:EgyebUtem2</t>
        </r>
      </text>
    </comment>
    <comment ref="AQ70" authorId="0" shapeId="0">
      <text>
        <r>
          <rPr>
            <sz val="11"/>
            <rFont val="Calibri"/>
            <family val="2"/>
            <charset val="238"/>
          </rPr>
          <t>IV_F:HitelKotvenyUtem2</t>
        </r>
      </text>
    </comment>
    <comment ref="AR70" authorId="0" shapeId="0">
      <text>
        <r>
          <rPr>
            <sz val="11"/>
            <rFont val="Calibri"/>
            <family val="2"/>
            <charset val="238"/>
          </rPr>
          <t>IV_F:OsszesenUtem2</t>
        </r>
      </text>
    </comment>
    <comment ref="AS70" authorId="0" shapeId="0">
      <text>
        <r>
          <rPr>
            <sz val="11"/>
            <rFont val="Calibri"/>
            <family val="2"/>
            <charset val="238"/>
          </rPr>
          <t>IV_F:ForrashianyUtem2</t>
        </r>
      </text>
    </comment>
    <comment ref="AV70" authorId="0" shapeId="0">
      <text>
        <r>
          <rPr>
            <sz val="11"/>
            <rFont val="Calibri"/>
            <family val="2"/>
            <charset val="238"/>
          </rPr>
          <t>IV_F:Indokolas</t>
        </r>
      </text>
    </comment>
    <comment ref="AW70" authorId="0" shapeId="0">
      <text>
        <r>
          <rPr>
            <sz val="11"/>
            <rFont val="Calibri"/>
            <family val="2"/>
            <charset val="238"/>
          </rPr>
          <t>IV_F:Megjegyzes</t>
        </r>
      </text>
    </comment>
    <comment ref="AZ70" authorId="0" shapeId="0">
      <text>
        <r>
          <rPr>
            <sz val="11"/>
            <rFont val="Calibri"/>
            <family val="2"/>
            <charset val="238"/>
          </rPr>
          <t>IV_F:ISA</t>
        </r>
      </text>
    </comment>
    <comment ref="B71" authorId="0" shapeId="0">
      <text>
        <r>
          <rPr>
            <sz val="11"/>
            <rFont val="Calibri"/>
            <family val="2"/>
            <charset val="238"/>
          </rPr>
          <t>IV_F:FontossagiSorrent</t>
        </r>
      </text>
    </comment>
    <comment ref="C71" authorId="0" shapeId="0">
      <text>
        <r>
          <rPr>
            <sz val="11"/>
            <rFont val="Calibri"/>
            <family val="2"/>
            <charset val="238"/>
          </rPr>
          <t>IV_F:FeladatKategoria</t>
        </r>
      </text>
    </comment>
    <comment ref="D71" authorId="0" shapeId="0">
      <text>
        <r>
          <rPr>
            <sz val="11"/>
            <rFont val="Calibri"/>
            <family val="2"/>
            <charset val="238"/>
          </rPr>
          <t>IV_F:FeladatMegnevezes</t>
        </r>
      </text>
    </comment>
    <comment ref="E71" authorId="0" shapeId="0">
      <text>
        <r>
          <rPr>
            <sz val="11"/>
            <rFont val="Calibri"/>
            <family val="2"/>
            <charset val="238"/>
          </rPr>
          <t>IV_F:ElviEngedelySzam</t>
        </r>
      </text>
    </comment>
    <comment ref="F71" authorId="0" shapeId="0">
      <text>
        <r>
          <rPr>
            <sz val="11"/>
            <rFont val="Calibri"/>
            <family val="2"/>
            <charset val="238"/>
          </rPr>
          <t>IV_F:VKR_Kod</t>
        </r>
      </text>
    </comment>
    <comment ref="G71" authorId="0" shapeId="0">
      <text>
        <r>
          <rPr>
            <sz val="11"/>
            <rFont val="Calibri"/>
            <family val="2"/>
            <charset val="238"/>
          </rPr>
          <t>IV_F:VKR_Nev</t>
        </r>
      </text>
    </comment>
    <comment ref="H71" authorId="0" shapeId="0">
      <text>
        <r>
          <rPr>
            <sz val="11"/>
            <rFont val="Calibri"/>
            <family val="2"/>
            <charset val="238"/>
          </rPr>
          <t>IV_F:FeladatSorszam</t>
        </r>
      </text>
    </comment>
    <comment ref="I71" authorId="0" shapeId="0">
      <text>
        <r>
          <rPr>
            <sz val="11"/>
            <rFont val="Calibri"/>
            <family val="2"/>
            <charset val="238"/>
          </rPr>
          <t>IV_F:FeladatAzonosito</t>
        </r>
      </text>
    </comment>
    <comment ref="J71" authorId="0" shapeId="0">
      <text>
        <r>
          <rPr>
            <sz val="11"/>
            <rFont val="Calibri"/>
            <family val="2"/>
            <charset val="238"/>
          </rPr>
          <t>IV_F:EllatasiTerulet</t>
        </r>
      </text>
    </comment>
    <comment ref="K71" authorId="0" shapeId="0">
      <text>
        <r>
          <rPr>
            <sz val="11"/>
            <rFont val="Calibri"/>
            <family val="2"/>
            <charset val="238"/>
          </rPr>
          <t>IV_F:EllatasertFelelos</t>
        </r>
      </text>
    </comment>
    <comment ref="L71" authorId="0" shapeId="0">
      <text>
        <r>
          <rPr>
            <sz val="11"/>
            <rFont val="Calibri"/>
            <family val="2"/>
            <charset val="238"/>
          </rPr>
          <t>IV_F:TervezettNettoKoltseg</t>
        </r>
      </text>
    </comment>
    <comment ref="M71" authorId="0" shapeId="0">
      <text>
        <r>
          <rPr>
            <sz val="11"/>
            <rFont val="Calibri"/>
            <family val="2"/>
            <charset val="238"/>
          </rPr>
          <t>IV_F:IdotartamKezdes</t>
        </r>
      </text>
    </comment>
    <comment ref="N71" authorId="0" shapeId="0">
      <text>
        <r>
          <rPr>
            <sz val="11"/>
            <rFont val="Calibri"/>
            <family val="2"/>
            <charset val="238"/>
          </rPr>
          <t>IV_F:IdotartamBefejezes</t>
        </r>
      </text>
    </comment>
    <comment ref="O71" authorId="0" shapeId="0">
      <text>
        <r>
          <rPr>
            <sz val="11"/>
            <rFont val="Calibri"/>
            <family val="2"/>
            <charset val="238"/>
          </rPr>
          <t>IV_F:NettoKoltsegUtem1</t>
        </r>
      </text>
    </comment>
    <comment ref="P71" authorId="0" shapeId="0">
      <text>
        <r>
          <rPr>
            <sz val="11"/>
            <rFont val="Calibri"/>
            <family val="2"/>
            <charset val="238"/>
          </rPr>
          <t>IV_F:NettoKoltsegUtem2</t>
        </r>
      </text>
    </comment>
    <comment ref="Q71" authorId="0" shapeId="0">
      <text>
        <r>
          <rPr>
            <sz val="11"/>
            <rFont val="Calibri"/>
            <family val="2"/>
            <charset val="238"/>
          </rPr>
          <t>IV_F:EM_Melleklet2_KTG</t>
        </r>
      </text>
    </comment>
    <comment ref="S71" authorId="0" shapeId="0">
      <text>
        <r>
          <rPr>
            <sz val="11"/>
            <rFont val="Calibri"/>
            <family val="2"/>
            <charset val="238"/>
          </rPr>
          <t>IV_F:HDUtem1</t>
        </r>
      </text>
    </comment>
    <comment ref="T71" authorId="0" shapeId="0">
      <text>
        <r>
          <rPr>
            <sz val="11"/>
            <rFont val="Calibri"/>
            <family val="2"/>
            <charset val="238"/>
          </rPr>
          <t>IV_F:ECSUtem1</t>
        </r>
      </text>
    </comment>
    <comment ref="U71" authorId="0" shapeId="0">
      <text>
        <r>
          <rPr>
            <sz val="11"/>
            <rFont val="Calibri"/>
            <family val="2"/>
            <charset val="238"/>
          </rPr>
          <t>IV_F:KFHUtem1</t>
        </r>
      </text>
    </comment>
    <comment ref="V71" authorId="0" shapeId="0">
      <text>
        <r>
          <rPr>
            <sz val="11"/>
            <rFont val="Calibri"/>
            <family val="2"/>
            <charset val="238"/>
          </rPr>
          <t>IV_F:Egyeb_SajatUtem1</t>
        </r>
      </text>
    </comment>
    <comment ref="W71" authorId="0" shapeId="0">
      <text>
        <r>
          <rPr>
            <sz val="11"/>
            <rFont val="Calibri"/>
            <family val="2"/>
            <charset val="238"/>
          </rPr>
          <t>IV_F:DijUtem1</t>
        </r>
      </text>
    </comment>
    <comment ref="X71" authorId="0" shapeId="0">
      <text>
        <r>
          <rPr>
            <sz val="11"/>
            <rFont val="Calibri"/>
            <family val="2"/>
            <charset val="238"/>
          </rPr>
          <t>IV_F:EM_Melleklet1_Utem1</t>
        </r>
      </text>
    </comment>
    <comment ref="Y71" authorId="0" shapeId="0">
      <text>
        <r>
          <rPr>
            <sz val="11"/>
            <rFont val="Calibri"/>
            <family val="2"/>
            <charset val="238"/>
          </rPr>
          <t>IV_F:EgyebAllamiUtem1</t>
        </r>
      </text>
    </comment>
    <comment ref="Z71" authorId="0" shapeId="0">
      <text>
        <r>
          <rPr>
            <sz val="11"/>
            <rFont val="Calibri"/>
            <family val="2"/>
            <charset val="238"/>
          </rPr>
          <t>IV_F:OnkormanyzatiUtem1</t>
        </r>
      </text>
    </comment>
    <comment ref="AA71" authorId="0" shapeId="0">
      <text>
        <r>
          <rPr>
            <sz val="11"/>
            <rFont val="Calibri"/>
            <family val="2"/>
            <charset val="238"/>
          </rPr>
          <t>IV_F:EUUtem1</t>
        </r>
      </text>
    </comment>
    <comment ref="AB71" authorId="0" shapeId="0">
      <text>
        <r>
          <rPr>
            <sz val="11"/>
            <rFont val="Calibri"/>
            <family val="2"/>
            <charset val="238"/>
          </rPr>
          <t>IV_F:EgyebUtem1</t>
        </r>
      </text>
    </comment>
    <comment ref="AC71" authorId="0" shapeId="0">
      <text>
        <r>
          <rPr>
            <sz val="11"/>
            <rFont val="Calibri"/>
            <family val="2"/>
            <charset val="238"/>
          </rPr>
          <t>IV_F:HitelKotvenyUtem1</t>
        </r>
      </text>
    </comment>
    <comment ref="AD71" authorId="0" shapeId="0">
      <text>
        <r>
          <rPr>
            <sz val="11"/>
            <rFont val="Calibri"/>
            <family val="2"/>
            <charset val="238"/>
          </rPr>
          <t>IV_F:OsszesenUtem1</t>
        </r>
      </text>
    </comment>
    <comment ref="AG71" authorId="0" shapeId="0">
      <text>
        <r>
          <rPr>
            <sz val="11"/>
            <rFont val="Calibri"/>
            <family val="2"/>
            <charset val="238"/>
          </rPr>
          <t>IV_F:HDUtem2</t>
        </r>
      </text>
    </comment>
    <comment ref="AH71" authorId="0" shapeId="0">
      <text>
        <r>
          <rPr>
            <sz val="11"/>
            <rFont val="Calibri"/>
            <family val="2"/>
            <charset val="238"/>
          </rPr>
          <t>IV_F:ECSUtem2</t>
        </r>
      </text>
    </comment>
    <comment ref="AI71" authorId="0" shapeId="0">
      <text>
        <r>
          <rPr>
            <sz val="11"/>
            <rFont val="Calibri"/>
            <family val="2"/>
            <charset val="238"/>
          </rPr>
          <t>IV_F:KFHUtem2</t>
        </r>
      </text>
    </comment>
    <comment ref="AJ71" authorId="0" shapeId="0">
      <text>
        <r>
          <rPr>
            <sz val="11"/>
            <rFont val="Calibri"/>
            <family val="2"/>
            <charset val="238"/>
          </rPr>
          <t>IV_F:Egyeb_SajatUtem2</t>
        </r>
      </text>
    </comment>
    <comment ref="AK71" authorId="0" shapeId="0">
      <text>
        <r>
          <rPr>
            <sz val="11"/>
            <rFont val="Calibri"/>
            <family val="2"/>
            <charset val="238"/>
          </rPr>
          <t>IV_F:DijUtem2</t>
        </r>
      </text>
    </comment>
    <comment ref="AL71" authorId="0" shapeId="0">
      <text>
        <r>
          <rPr>
            <sz val="11"/>
            <rFont val="Calibri"/>
            <family val="2"/>
            <charset val="238"/>
          </rPr>
          <t>IV_F:EM_Melleklet1_Utem2</t>
        </r>
      </text>
    </comment>
    <comment ref="AM71" authorId="0" shapeId="0">
      <text>
        <r>
          <rPr>
            <sz val="11"/>
            <rFont val="Calibri"/>
            <family val="2"/>
            <charset val="238"/>
          </rPr>
          <t>IV_F:EgyebAllamiUtem2</t>
        </r>
      </text>
    </comment>
    <comment ref="AN71" authorId="0" shapeId="0">
      <text>
        <r>
          <rPr>
            <sz val="11"/>
            <rFont val="Calibri"/>
            <family val="2"/>
            <charset val="238"/>
          </rPr>
          <t>IV_F:OnkormanyzatiUtem2</t>
        </r>
      </text>
    </comment>
    <comment ref="AO71" authorId="0" shapeId="0">
      <text>
        <r>
          <rPr>
            <sz val="11"/>
            <rFont val="Calibri"/>
            <family val="2"/>
            <charset val="238"/>
          </rPr>
          <t>IV_F:EUUtem2</t>
        </r>
      </text>
    </comment>
    <comment ref="AP71" authorId="0" shapeId="0">
      <text>
        <r>
          <rPr>
            <sz val="11"/>
            <rFont val="Calibri"/>
            <family val="2"/>
            <charset val="238"/>
          </rPr>
          <t>IV_F:EgyebUtem2</t>
        </r>
      </text>
    </comment>
    <comment ref="AQ71" authorId="0" shapeId="0">
      <text>
        <r>
          <rPr>
            <sz val="11"/>
            <rFont val="Calibri"/>
            <family val="2"/>
            <charset val="238"/>
          </rPr>
          <t>IV_F:HitelKotvenyUtem2</t>
        </r>
      </text>
    </comment>
    <comment ref="AR71" authorId="0" shapeId="0">
      <text>
        <r>
          <rPr>
            <sz val="11"/>
            <rFont val="Calibri"/>
            <family val="2"/>
            <charset val="238"/>
          </rPr>
          <t>IV_F:OsszesenUtem2</t>
        </r>
      </text>
    </comment>
    <comment ref="AS71" authorId="0" shapeId="0">
      <text>
        <r>
          <rPr>
            <sz val="11"/>
            <rFont val="Calibri"/>
            <family val="2"/>
            <charset val="238"/>
          </rPr>
          <t>IV_F:ForrashianyUtem2</t>
        </r>
      </text>
    </comment>
    <comment ref="AV71" authorId="0" shapeId="0">
      <text>
        <r>
          <rPr>
            <sz val="11"/>
            <rFont val="Calibri"/>
            <family val="2"/>
            <charset val="238"/>
          </rPr>
          <t>IV_F:Indokolas</t>
        </r>
      </text>
    </comment>
    <comment ref="AW71" authorId="0" shapeId="0">
      <text>
        <r>
          <rPr>
            <sz val="11"/>
            <rFont val="Calibri"/>
            <family val="2"/>
            <charset val="238"/>
          </rPr>
          <t>IV_F:Megjegyzes</t>
        </r>
      </text>
    </comment>
    <comment ref="AZ71" authorId="0" shapeId="0">
      <text>
        <r>
          <rPr>
            <sz val="11"/>
            <rFont val="Calibri"/>
            <family val="2"/>
            <charset val="238"/>
          </rPr>
          <t>IV_F:ISA</t>
        </r>
      </text>
    </comment>
    <comment ref="B72" authorId="0" shapeId="0">
      <text>
        <r>
          <rPr>
            <sz val="11"/>
            <rFont val="Calibri"/>
            <family val="2"/>
            <charset val="238"/>
          </rPr>
          <t>IV_F:FontossagiSorrent</t>
        </r>
      </text>
    </comment>
    <comment ref="C72" authorId="0" shapeId="0">
      <text>
        <r>
          <rPr>
            <sz val="11"/>
            <rFont val="Calibri"/>
            <family val="2"/>
            <charset val="238"/>
          </rPr>
          <t>IV_F:FeladatKategoria</t>
        </r>
      </text>
    </comment>
    <comment ref="D72" authorId="0" shapeId="0">
      <text>
        <r>
          <rPr>
            <sz val="11"/>
            <rFont val="Calibri"/>
            <family val="2"/>
            <charset val="238"/>
          </rPr>
          <t>IV_F:FeladatMegnevezes</t>
        </r>
      </text>
    </comment>
    <comment ref="E72" authorId="0" shapeId="0">
      <text>
        <r>
          <rPr>
            <sz val="11"/>
            <rFont val="Calibri"/>
            <family val="2"/>
            <charset val="238"/>
          </rPr>
          <t>IV_F:ElviEngedelySzam</t>
        </r>
      </text>
    </comment>
    <comment ref="F72" authorId="0" shapeId="0">
      <text>
        <r>
          <rPr>
            <sz val="11"/>
            <rFont val="Calibri"/>
            <family val="2"/>
            <charset val="238"/>
          </rPr>
          <t>IV_F:VKR_Kod</t>
        </r>
      </text>
    </comment>
    <comment ref="G72" authorId="0" shapeId="0">
      <text>
        <r>
          <rPr>
            <sz val="11"/>
            <rFont val="Calibri"/>
            <family val="2"/>
            <charset val="238"/>
          </rPr>
          <t>IV_F:VKR_Nev</t>
        </r>
      </text>
    </comment>
    <comment ref="H72" authorId="0" shapeId="0">
      <text>
        <r>
          <rPr>
            <sz val="11"/>
            <rFont val="Calibri"/>
            <family val="2"/>
            <charset val="238"/>
          </rPr>
          <t>IV_F:FeladatSorszam</t>
        </r>
      </text>
    </comment>
    <comment ref="I72" authorId="0" shapeId="0">
      <text>
        <r>
          <rPr>
            <sz val="11"/>
            <rFont val="Calibri"/>
            <family val="2"/>
            <charset val="238"/>
          </rPr>
          <t>IV_F:FeladatAzonosito</t>
        </r>
      </text>
    </comment>
    <comment ref="J72" authorId="0" shapeId="0">
      <text>
        <r>
          <rPr>
            <sz val="11"/>
            <rFont val="Calibri"/>
            <family val="2"/>
            <charset val="238"/>
          </rPr>
          <t>IV_F:EllatasiTerulet</t>
        </r>
      </text>
    </comment>
    <comment ref="K72" authorId="0" shapeId="0">
      <text>
        <r>
          <rPr>
            <sz val="11"/>
            <rFont val="Calibri"/>
            <family val="2"/>
            <charset val="238"/>
          </rPr>
          <t>IV_F:EllatasertFelelos</t>
        </r>
      </text>
    </comment>
    <comment ref="L72" authorId="0" shapeId="0">
      <text>
        <r>
          <rPr>
            <sz val="11"/>
            <rFont val="Calibri"/>
            <family val="2"/>
            <charset val="238"/>
          </rPr>
          <t>IV_F:TervezettNettoKoltseg</t>
        </r>
      </text>
    </comment>
    <comment ref="M72" authorId="0" shapeId="0">
      <text>
        <r>
          <rPr>
            <sz val="11"/>
            <rFont val="Calibri"/>
            <family val="2"/>
            <charset val="238"/>
          </rPr>
          <t>IV_F:IdotartamKezdes</t>
        </r>
      </text>
    </comment>
    <comment ref="N72" authorId="0" shapeId="0">
      <text>
        <r>
          <rPr>
            <sz val="11"/>
            <rFont val="Calibri"/>
            <family val="2"/>
            <charset val="238"/>
          </rPr>
          <t>IV_F:IdotartamBefejezes</t>
        </r>
      </text>
    </comment>
    <comment ref="O72" authorId="0" shapeId="0">
      <text>
        <r>
          <rPr>
            <sz val="11"/>
            <rFont val="Calibri"/>
            <family val="2"/>
            <charset val="238"/>
          </rPr>
          <t>IV_F:NettoKoltsegUtem1</t>
        </r>
      </text>
    </comment>
    <comment ref="P72" authorId="0" shapeId="0">
      <text>
        <r>
          <rPr>
            <sz val="11"/>
            <rFont val="Calibri"/>
            <family val="2"/>
            <charset val="238"/>
          </rPr>
          <t>IV_F:NettoKoltsegUtem2</t>
        </r>
      </text>
    </comment>
    <comment ref="Q72" authorId="0" shapeId="0">
      <text>
        <r>
          <rPr>
            <sz val="11"/>
            <rFont val="Calibri"/>
            <family val="2"/>
            <charset val="238"/>
          </rPr>
          <t>IV_F:EM_Melleklet2_KTG</t>
        </r>
      </text>
    </comment>
    <comment ref="S72" authorId="0" shapeId="0">
      <text>
        <r>
          <rPr>
            <sz val="11"/>
            <rFont val="Calibri"/>
            <family val="2"/>
            <charset val="238"/>
          </rPr>
          <t>IV_F:HDUtem1</t>
        </r>
      </text>
    </comment>
    <comment ref="T72" authorId="0" shapeId="0">
      <text>
        <r>
          <rPr>
            <sz val="11"/>
            <rFont val="Calibri"/>
            <family val="2"/>
            <charset val="238"/>
          </rPr>
          <t>IV_F:ECSUtem1</t>
        </r>
      </text>
    </comment>
    <comment ref="U72" authorId="0" shapeId="0">
      <text>
        <r>
          <rPr>
            <sz val="11"/>
            <rFont val="Calibri"/>
            <family val="2"/>
            <charset val="238"/>
          </rPr>
          <t>IV_F:KFHUtem1</t>
        </r>
      </text>
    </comment>
    <comment ref="V72" authorId="0" shapeId="0">
      <text>
        <r>
          <rPr>
            <sz val="11"/>
            <rFont val="Calibri"/>
            <family val="2"/>
            <charset val="238"/>
          </rPr>
          <t>IV_F:Egyeb_SajatUtem1</t>
        </r>
      </text>
    </comment>
    <comment ref="W72" authorId="0" shapeId="0">
      <text>
        <r>
          <rPr>
            <sz val="11"/>
            <rFont val="Calibri"/>
            <family val="2"/>
            <charset val="238"/>
          </rPr>
          <t>IV_F:DijUtem1</t>
        </r>
      </text>
    </comment>
    <comment ref="X72" authorId="0" shapeId="0">
      <text>
        <r>
          <rPr>
            <sz val="11"/>
            <rFont val="Calibri"/>
            <family val="2"/>
            <charset val="238"/>
          </rPr>
          <t>IV_F:EM_Melleklet1_Utem1</t>
        </r>
      </text>
    </comment>
    <comment ref="Y72" authorId="0" shapeId="0">
      <text>
        <r>
          <rPr>
            <sz val="11"/>
            <rFont val="Calibri"/>
            <family val="2"/>
            <charset val="238"/>
          </rPr>
          <t>IV_F:EgyebAllamiUtem1</t>
        </r>
      </text>
    </comment>
    <comment ref="Z72" authorId="0" shapeId="0">
      <text>
        <r>
          <rPr>
            <sz val="11"/>
            <rFont val="Calibri"/>
            <family val="2"/>
            <charset val="238"/>
          </rPr>
          <t>IV_F:OnkormanyzatiUtem1</t>
        </r>
      </text>
    </comment>
    <comment ref="AA72" authorId="0" shapeId="0">
      <text>
        <r>
          <rPr>
            <sz val="11"/>
            <rFont val="Calibri"/>
            <family val="2"/>
            <charset val="238"/>
          </rPr>
          <t>IV_F:EUUtem1</t>
        </r>
      </text>
    </comment>
    <comment ref="AB72" authorId="0" shapeId="0">
      <text>
        <r>
          <rPr>
            <sz val="11"/>
            <rFont val="Calibri"/>
            <family val="2"/>
            <charset val="238"/>
          </rPr>
          <t>IV_F:EgyebUtem1</t>
        </r>
      </text>
    </comment>
    <comment ref="AC72" authorId="0" shapeId="0">
      <text>
        <r>
          <rPr>
            <sz val="11"/>
            <rFont val="Calibri"/>
            <family val="2"/>
            <charset val="238"/>
          </rPr>
          <t>IV_F:HitelKotvenyUtem1</t>
        </r>
      </text>
    </comment>
    <comment ref="AD72" authorId="0" shapeId="0">
      <text>
        <r>
          <rPr>
            <sz val="11"/>
            <rFont val="Calibri"/>
            <family val="2"/>
            <charset val="238"/>
          </rPr>
          <t>IV_F:OsszesenUtem1</t>
        </r>
      </text>
    </comment>
    <comment ref="AG72" authorId="0" shapeId="0">
      <text>
        <r>
          <rPr>
            <sz val="11"/>
            <rFont val="Calibri"/>
            <family val="2"/>
            <charset val="238"/>
          </rPr>
          <t>IV_F:HDUtem2</t>
        </r>
      </text>
    </comment>
    <comment ref="AH72" authorId="0" shapeId="0">
      <text>
        <r>
          <rPr>
            <sz val="11"/>
            <rFont val="Calibri"/>
            <family val="2"/>
            <charset val="238"/>
          </rPr>
          <t>IV_F:ECSUtem2</t>
        </r>
      </text>
    </comment>
    <comment ref="AI72" authorId="0" shapeId="0">
      <text>
        <r>
          <rPr>
            <sz val="11"/>
            <rFont val="Calibri"/>
            <family val="2"/>
            <charset val="238"/>
          </rPr>
          <t>IV_F:KFHUtem2</t>
        </r>
      </text>
    </comment>
    <comment ref="AJ72" authorId="0" shapeId="0">
      <text>
        <r>
          <rPr>
            <sz val="11"/>
            <rFont val="Calibri"/>
            <family val="2"/>
            <charset val="238"/>
          </rPr>
          <t>IV_F:Egyeb_SajatUtem2</t>
        </r>
      </text>
    </comment>
    <comment ref="AK72" authorId="0" shapeId="0">
      <text>
        <r>
          <rPr>
            <sz val="11"/>
            <rFont val="Calibri"/>
            <family val="2"/>
            <charset val="238"/>
          </rPr>
          <t>IV_F:DijUtem2</t>
        </r>
      </text>
    </comment>
    <comment ref="AL72" authorId="0" shapeId="0">
      <text>
        <r>
          <rPr>
            <sz val="11"/>
            <rFont val="Calibri"/>
            <family val="2"/>
            <charset val="238"/>
          </rPr>
          <t>IV_F:EM_Melleklet1_Utem2</t>
        </r>
      </text>
    </comment>
    <comment ref="AM72" authorId="0" shapeId="0">
      <text>
        <r>
          <rPr>
            <sz val="11"/>
            <rFont val="Calibri"/>
            <family val="2"/>
            <charset val="238"/>
          </rPr>
          <t>IV_F:EgyebAllamiUtem2</t>
        </r>
      </text>
    </comment>
    <comment ref="AN72" authorId="0" shapeId="0">
      <text>
        <r>
          <rPr>
            <sz val="11"/>
            <rFont val="Calibri"/>
            <family val="2"/>
            <charset val="238"/>
          </rPr>
          <t>IV_F:OnkormanyzatiUtem2</t>
        </r>
      </text>
    </comment>
    <comment ref="AO72" authorId="0" shapeId="0">
      <text>
        <r>
          <rPr>
            <sz val="11"/>
            <rFont val="Calibri"/>
            <family val="2"/>
            <charset val="238"/>
          </rPr>
          <t>IV_F:EUUtem2</t>
        </r>
      </text>
    </comment>
    <comment ref="AP72" authorId="0" shapeId="0">
      <text>
        <r>
          <rPr>
            <sz val="11"/>
            <rFont val="Calibri"/>
            <family val="2"/>
            <charset val="238"/>
          </rPr>
          <t>IV_F:EgyebUtem2</t>
        </r>
      </text>
    </comment>
    <comment ref="AQ72" authorId="0" shapeId="0">
      <text>
        <r>
          <rPr>
            <sz val="11"/>
            <rFont val="Calibri"/>
            <family val="2"/>
            <charset val="238"/>
          </rPr>
          <t>IV_F:HitelKotvenyUtem2</t>
        </r>
      </text>
    </comment>
    <comment ref="AR72" authorId="0" shapeId="0">
      <text>
        <r>
          <rPr>
            <sz val="11"/>
            <rFont val="Calibri"/>
            <family val="2"/>
            <charset val="238"/>
          </rPr>
          <t>IV_F:OsszesenUtem2</t>
        </r>
      </text>
    </comment>
    <comment ref="AS72" authorId="0" shapeId="0">
      <text>
        <r>
          <rPr>
            <sz val="11"/>
            <rFont val="Calibri"/>
            <family val="2"/>
            <charset val="238"/>
          </rPr>
          <t>IV_F:ForrashianyUtem2</t>
        </r>
      </text>
    </comment>
    <comment ref="AV72" authorId="0" shapeId="0">
      <text>
        <r>
          <rPr>
            <sz val="11"/>
            <rFont val="Calibri"/>
            <family val="2"/>
            <charset val="238"/>
          </rPr>
          <t>IV_F:Indokolas</t>
        </r>
      </text>
    </comment>
    <comment ref="AW72" authorId="0" shapeId="0">
      <text>
        <r>
          <rPr>
            <sz val="11"/>
            <rFont val="Calibri"/>
            <family val="2"/>
            <charset val="238"/>
          </rPr>
          <t>IV_F:Megjegyzes</t>
        </r>
      </text>
    </comment>
    <comment ref="AZ72" authorId="0" shapeId="0">
      <text>
        <r>
          <rPr>
            <sz val="11"/>
            <rFont val="Calibri"/>
            <family val="2"/>
            <charset val="238"/>
          </rPr>
          <t>IV_F:ISA</t>
        </r>
      </text>
    </comment>
    <comment ref="B73" authorId="0" shapeId="0">
      <text>
        <r>
          <rPr>
            <sz val="11"/>
            <rFont val="Calibri"/>
            <family val="2"/>
            <charset val="238"/>
          </rPr>
          <t>IV_F:FontossagiSorrent</t>
        </r>
      </text>
    </comment>
    <comment ref="C73" authorId="0" shapeId="0">
      <text>
        <r>
          <rPr>
            <sz val="11"/>
            <rFont val="Calibri"/>
            <family val="2"/>
            <charset val="238"/>
          </rPr>
          <t>IV_F:FeladatKategoria</t>
        </r>
      </text>
    </comment>
    <comment ref="D73" authorId="0" shapeId="0">
      <text>
        <r>
          <rPr>
            <sz val="11"/>
            <rFont val="Calibri"/>
            <family val="2"/>
            <charset val="238"/>
          </rPr>
          <t>IV_F:FeladatMegnevezes</t>
        </r>
      </text>
    </comment>
    <comment ref="E73" authorId="0" shapeId="0">
      <text>
        <r>
          <rPr>
            <sz val="11"/>
            <rFont val="Calibri"/>
            <family val="2"/>
            <charset val="238"/>
          </rPr>
          <t>IV_F:ElviEngedelySzam</t>
        </r>
      </text>
    </comment>
    <comment ref="F73" authorId="0" shapeId="0">
      <text>
        <r>
          <rPr>
            <sz val="11"/>
            <rFont val="Calibri"/>
            <family val="2"/>
            <charset val="238"/>
          </rPr>
          <t>IV_F:VKR_Kod</t>
        </r>
      </text>
    </comment>
    <comment ref="G73" authorId="0" shapeId="0">
      <text>
        <r>
          <rPr>
            <sz val="11"/>
            <rFont val="Calibri"/>
            <family val="2"/>
            <charset val="238"/>
          </rPr>
          <t>IV_F:VKR_Nev</t>
        </r>
      </text>
    </comment>
    <comment ref="H73" authorId="0" shapeId="0">
      <text>
        <r>
          <rPr>
            <sz val="11"/>
            <rFont val="Calibri"/>
            <family val="2"/>
            <charset val="238"/>
          </rPr>
          <t>IV_F:FeladatSorszam</t>
        </r>
      </text>
    </comment>
    <comment ref="I73" authorId="0" shapeId="0">
      <text>
        <r>
          <rPr>
            <sz val="11"/>
            <rFont val="Calibri"/>
            <family val="2"/>
            <charset val="238"/>
          </rPr>
          <t>IV_F:FeladatAzonosito</t>
        </r>
      </text>
    </comment>
    <comment ref="J73" authorId="0" shapeId="0">
      <text>
        <r>
          <rPr>
            <sz val="11"/>
            <rFont val="Calibri"/>
            <family val="2"/>
            <charset val="238"/>
          </rPr>
          <t>IV_F:EllatasiTerulet</t>
        </r>
      </text>
    </comment>
    <comment ref="K73" authorId="0" shapeId="0">
      <text>
        <r>
          <rPr>
            <sz val="11"/>
            <rFont val="Calibri"/>
            <family val="2"/>
            <charset val="238"/>
          </rPr>
          <t>IV_F:EllatasertFelelos</t>
        </r>
      </text>
    </comment>
    <comment ref="L73" authorId="0" shapeId="0">
      <text>
        <r>
          <rPr>
            <sz val="11"/>
            <rFont val="Calibri"/>
            <family val="2"/>
            <charset val="238"/>
          </rPr>
          <t>IV_F:TervezettNettoKoltseg</t>
        </r>
      </text>
    </comment>
    <comment ref="M73" authorId="0" shapeId="0">
      <text>
        <r>
          <rPr>
            <sz val="11"/>
            <rFont val="Calibri"/>
            <family val="2"/>
            <charset val="238"/>
          </rPr>
          <t>IV_F:IdotartamKezdes</t>
        </r>
      </text>
    </comment>
    <comment ref="N73" authorId="0" shapeId="0">
      <text>
        <r>
          <rPr>
            <sz val="11"/>
            <rFont val="Calibri"/>
            <family val="2"/>
            <charset val="238"/>
          </rPr>
          <t>IV_F:IdotartamBefejezes</t>
        </r>
      </text>
    </comment>
    <comment ref="O73" authorId="0" shapeId="0">
      <text>
        <r>
          <rPr>
            <sz val="11"/>
            <rFont val="Calibri"/>
            <family val="2"/>
            <charset val="238"/>
          </rPr>
          <t>IV_F:NettoKoltsegUtem1</t>
        </r>
      </text>
    </comment>
    <comment ref="P73" authorId="0" shapeId="0">
      <text>
        <r>
          <rPr>
            <sz val="11"/>
            <rFont val="Calibri"/>
            <family val="2"/>
            <charset val="238"/>
          </rPr>
          <t>IV_F:NettoKoltsegUtem2</t>
        </r>
      </text>
    </comment>
    <comment ref="Q73" authorId="0" shapeId="0">
      <text>
        <r>
          <rPr>
            <sz val="11"/>
            <rFont val="Calibri"/>
            <family val="2"/>
            <charset val="238"/>
          </rPr>
          <t>IV_F:EM_Melleklet2_KTG</t>
        </r>
      </text>
    </comment>
    <comment ref="S73" authorId="0" shapeId="0">
      <text>
        <r>
          <rPr>
            <sz val="11"/>
            <rFont val="Calibri"/>
            <family val="2"/>
            <charset val="238"/>
          </rPr>
          <t>IV_F:HDUtem1</t>
        </r>
      </text>
    </comment>
    <comment ref="T73" authorId="0" shapeId="0">
      <text>
        <r>
          <rPr>
            <sz val="11"/>
            <rFont val="Calibri"/>
            <family val="2"/>
            <charset val="238"/>
          </rPr>
          <t>IV_F:ECSUtem1</t>
        </r>
      </text>
    </comment>
    <comment ref="U73" authorId="0" shapeId="0">
      <text>
        <r>
          <rPr>
            <sz val="11"/>
            <rFont val="Calibri"/>
            <family val="2"/>
            <charset val="238"/>
          </rPr>
          <t>IV_F:KFHUtem1</t>
        </r>
      </text>
    </comment>
    <comment ref="V73" authorId="0" shapeId="0">
      <text>
        <r>
          <rPr>
            <sz val="11"/>
            <rFont val="Calibri"/>
            <family val="2"/>
            <charset val="238"/>
          </rPr>
          <t>IV_F:Egyeb_SajatUtem1</t>
        </r>
      </text>
    </comment>
    <comment ref="W73" authorId="0" shapeId="0">
      <text>
        <r>
          <rPr>
            <sz val="11"/>
            <rFont val="Calibri"/>
            <family val="2"/>
            <charset val="238"/>
          </rPr>
          <t>IV_F:DijUtem1</t>
        </r>
      </text>
    </comment>
    <comment ref="X73" authorId="0" shapeId="0">
      <text>
        <r>
          <rPr>
            <sz val="11"/>
            <rFont val="Calibri"/>
            <family val="2"/>
            <charset val="238"/>
          </rPr>
          <t>IV_F:EM_Melleklet1_Utem1</t>
        </r>
      </text>
    </comment>
    <comment ref="Y73" authorId="0" shapeId="0">
      <text>
        <r>
          <rPr>
            <sz val="11"/>
            <rFont val="Calibri"/>
            <family val="2"/>
            <charset val="238"/>
          </rPr>
          <t>IV_F:EgyebAllamiUtem1</t>
        </r>
      </text>
    </comment>
    <comment ref="Z73" authorId="0" shapeId="0">
      <text>
        <r>
          <rPr>
            <sz val="11"/>
            <rFont val="Calibri"/>
            <family val="2"/>
            <charset val="238"/>
          </rPr>
          <t>IV_F:OnkormanyzatiUtem1</t>
        </r>
      </text>
    </comment>
    <comment ref="AA73" authorId="0" shapeId="0">
      <text>
        <r>
          <rPr>
            <sz val="11"/>
            <rFont val="Calibri"/>
            <family val="2"/>
            <charset val="238"/>
          </rPr>
          <t>IV_F:EUUtem1</t>
        </r>
      </text>
    </comment>
    <comment ref="AB73" authorId="0" shapeId="0">
      <text>
        <r>
          <rPr>
            <sz val="11"/>
            <rFont val="Calibri"/>
            <family val="2"/>
            <charset val="238"/>
          </rPr>
          <t>IV_F:EgyebUtem1</t>
        </r>
      </text>
    </comment>
    <comment ref="AC73" authorId="0" shapeId="0">
      <text>
        <r>
          <rPr>
            <sz val="11"/>
            <rFont val="Calibri"/>
            <family val="2"/>
            <charset val="238"/>
          </rPr>
          <t>IV_F:HitelKotvenyUtem1</t>
        </r>
      </text>
    </comment>
    <comment ref="AD73" authorId="0" shapeId="0">
      <text>
        <r>
          <rPr>
            <sz val="11"/>
            <rFont val="Calibri"/>
            <family val="2"/>
            <charset val="238"/>
          </rPr>
          <t>IV_F:OsszesenUtem1</t>
        </r>
      </text>
    </comment>
    <comment ref="AG73" authorId="0" shapeId="0">
      <text>
        <r>
          <rPr>
            <sz val="11"/>
            <rFont val="Calibri"/>
            <family val="2"/>
            <charset val="238"/>
          </rPr>
          <t>IV_F:HDUtem2</t>
        </r>
      </text>
    </comment>
    <comment ref="AH73" authorId="0" shapeId="0">
      <text>
        <r>
          <rPr>
            <sz val="11"/>
            <rFont val="Calibri"/>
            <family val="2"/>
            <charset val="238"/>
          </rPr>
          <t>IV_F:ECSUtem2</t>
        </r>
      </text>
    </comment>
    <comment ref="AI73" authorId="0" shapeId="0">
      <text>
        <r>
          <rPr>
            <sz val="11"/>
            <rFont val="Calibri"/>
            <family val="2"/>
            <charset val="238"/>
          </rPr>
          <t>IV_F:KFHUtem2</t>
        </r>
      </text>
    </comment>
    <comment ref="AJ73" authorId="0" shapeId="0">
      <text>
        <r>
          <rPr>
            <sz val="11"/>
            <rFont val="Calibri"/>
            <family val="2"/>
            <charset val="238"/>
          </rPr>
          <t>IV_F:Egyeb_SajatUtem2</t>
        </r>
      </text>
    </comment>
    <comment ref="AK73" authorId="0" shapeId="0">
      <text>
        <r>
          <rPr>
            <sz val="11"/>
            <rFont val="Calibri"/>
            <family val="2"/>
            <charset val="238"/>
          </rPr>
          <t>IV_F:DijUtem2</t>
        </r>
      </text>
    </comment>
    <comment ref="AL73" authorId="0" shapeId="0">
      <text>
        <r>
          <rPr>
            <sz val="11"/>
            <rFont val="Calibri"/>
            <family val="2"/>
            <charset val="238"/>
          </rPr>
          <t>IV_F:EM_Melleklet1_Utem2</t>
        </r>
      </text>
    </comment>
    <comment ref="AM73" authorId="0" shapeId="0">
      <text>
        <r>
          <rPr>
            <sz val="11"/>
            <rFont val="Calibri"/>
            <family val="2"/>
            <charset val="238"/>
          </rPr>
          <t>IV_F:EgyebAllamiUtem2</t>
        </r>
      </text>
    </comment>
    <comment ref="AN73" authorId="0" shapeId="0">
      <text>
        <r>
          <rPr>
            <sz val="11"/>
            <rFont val="Calibri"/>
            <family val="2"/>
            <charset val="238"/>
          </rPr>
          <t>IV_F:OnkormanyzatiUtem2</t>
        </r>
      </text>
    </comment>
    <comment ref="AO73" authorId="0" shapeId="0">
      <text>
        <r>
          <rPr>
            <sz val="11"/>
            <rFont val="Calibri"/>
            <family val="2"/>
            <charset val="238"/>
          </rPr>
          <t>IV_F:EUUtem2</t>
        </r>
      </text>
    </comment>
    <comment ref="AP73" authorId="0" shapeId="0">
      <text>
        <r>
          <rPr>
            <sz val="11"/>
            <rFont val="Calibri"/>
            <family val="2"/>
            <charset val="238"/>
          </rPr>
          <t>IV_F:EgyebUtem2</t>
        </r>
      </text>
    </comment>
    <comment ref="AQ73" authorId="0" shapeId="0">
      <text>
        <r>
          <rPr>
            <sz val="11"/>
            <rFont val="Calibri"/>
            <family val="2"/>
            <charset val="238"/>
          </rPr>
          <t>IV_F:HitelKotvenyUtem2</t>
        </r>
      </text>
    </comment>
    <comment ref="AR73" authorId="0" shapeId="0">
      <text>
        <r>
          <rPr>
            <sz val="11"/>
            <rFont val="Calibri"/>
            <family val="2"/>
            <charset val="238"/>
          </rPr>
          <t>IV_F:OsszesenUtem2</t>
        </r>
      </text>
    </comment>
    <comment ref="AS73" authorId="0" shapeId="0">
      <text>
        <r>
          <rPr>
            <sz val="11"/>
            <rFont val="Calibri"/>
            <family val="2"/>
            <charset val="238"/>
          </rPr>
          <t>IV_F:ForrashianyUtem2</t>
        </r>
      </text>
    </comment>
    <comment ref="AV73" authorId="0" shapeId="0">
      <text>
        <r>
          <rPr>
            <sz val="11"/>
            <rFont val="Calibri"/>
            <family val="2"/>
            <charset val="238"/>
          </rPr>
          <t>IV_F:Indokolas</t>
        </r>
      </text>
    </comment>
    <comment ref="AW73" authorId="0" shapeId="0">
      <text>
        <r>
          <rPr>
            <sz val="11"/>
            <rFont val="Calibri"/>
            <family val="2"/>
            <charset val="238"/>
          </rPr>
          <t>IV_F:Megjegyzes</t>
        </r>
      </text>
    </comment>
    <comment ref="AZ73" authorId="0" shapeId="0">
      <text>
        <r>
          <rPr>
            <sz val="11"/>
            <rFont val="Calibri"/>
            <family val="2"/>
            <charset val="238"/>
          </rPr>
          <t>IV_F:ISA</t>
        </r>
      </text>
    </comment>
    <comment ref="B74" authorId="0" shapeId="0">
      <text>
        <r>
          <rPr>
            <sz val="11"/>
            <rFont val="Calibri"/>
            <family val="2"/>
            <charset val="238"/>
          </rPr>
          <t>IV_F:FontossagiSorrent</t>
        </r>
      </text>
    </comment>
    <comment ref="C74" authorId="0" shapeId="0">
      <text>
        <r>
          <rPr>
            <sz val="11"/>
            <rFont val="Calibri"/>
            <family val="2"/>
            <charset val="238"/>
          </rPr>
          <t>IV_F:FeladatKategoria</t>
        </r>
      </text>
    </comment>
    <comment ref="D74" authorId="0" shapeId="0">
      <text>
        <r>
          <rPr>
            <sz val="11"/>
            <rFont val="Calibri"/>
            <family val="2"/>
            <charset val="238"/>
          </rPr>
          <t>IV_F:FeladatMegnevezes</t>
        </r>
      </text>
    </comment>
    <comment ref="E74" authorId="0" shapeId="0">
      <text>
        <r>
          <rPr>
            <sz val="11"/>
            <rFont val="Calibri"/>
            <family val="2"/>
            <charset val="238"/>
          </rPr>
          <t>IV_F:ElviEngedelySzam</t>
        </r>
      </text>
    </comment>
    <comment ref="F74" authorId="0" shapeId="0">
      <text>
        <r>
          <rPr>
            <sz val="11"/>
            <rFont val="Calibri"/>
            <family val="2"/>
            <charset val="238"/>
          </rPr>
          <t>IV_F:VKR_Kod</t>
        </r>
      </text>
    </comment>
    <comment ref="G74" authorId="0" shapeId="0">
      <text>
        <r>
          <rPr>
            <sz val="11"/>
            <rFont val="Calibri"/>
            <family val="2"/>
            <charset val="238"/>
          </rPr>
          <t>IV_F:VKR_Nev</t>
        </r>
      </text>
    </comment>
    <comment ref="H74" authorId="0" shapeId="0">
      <text>
        <r>
          <rPr>
            <sz val="11"/>
            <rFont val="Calibri"/>
            <family val="2"/>
            <charset val="238"/>
          </rPr>
          <t>IV_F:FeladatSorszam</t>
        </r>
      </text>
    </comment>
    <comment ref="I74" authorId="0" shapeId="0">
      <text>
        <r>
          <rPr>
            <sz val="11"/>
            <rFont val="Calibri"/>
            <family val="2"/>
            <charset val="238"/>
          </rPr>
          <t>IV_F:FeladatAzonosito</t>
        </r>
      </text>
    </comment>
    <comment ref="J74" authorId="0" shapeId="0">
      <text>
        <r>
          <rPr>
            <sz val="11"/>
            <rFont val="Calibri"/>
            <family val="2"/>
            <charset val="238"/>
          </rPr>
          <t>IV_F:EllatasiTerulet</t>
        </r>
      </text>
    </comment>
    <comment ref="K74" authorId="0" shapeId="0">
      <text>
        <r>
          <rPr>
            <sz val="11"/>
            <rFont val="Calibri"/>
            <family val="2"/>
            <charset val="238"/>
          </rPr>
          <t>IV_F:EllatasertFelelos</t>
        </r>
      </text>
    </comment>
    <comment ref="L74" authorId="0" shapeId="0">
      <text>
        <r>
          <rPr>
            <sz val="11"/>
            <rFont val="Calibri"/>
            <family val="2"/>
            <charset val="238"/>
          </rPr>
          <t>IV_F:TervezettNettoKoltseg</t>
        </r>
      </text>
    </comment>
    <comment ref="M74" authorId="0" shapeId="0">
      <text>
        <r>
          <rPr>
            <sz val="11"/>
            <rFont val="Calibri"/>
            <family val="2"/>
            <charset val="238"/>
          </rPr>
          <t>IV_F:IdotartamKezdes</t>
        </r>
      </text>
    </comment>
    <comment ref="N74" authorId="0" shapeId="0">
      <text>
        <r>
          <rPr>
            <sz val="11"/>
            <rFont val="Calibri"/>
            <family val="2"/>
            <charset val="238"/>
          </rPr>
          <t>IV_F:IdotartamBefejezes</t>
        </r>
      </text>
    </comment>
    <comment ref="O74" authorId="0" shapeId="0">
      <text>
        <r>
          <rPr>
            <sz val="11"/>
            <rFont val="Calibri"/>
            <family val="2"/>
            <charset val="238"/>
          </rPr>
          <t>IV_F:NettoKoltsegUtem1</t>
        </r>
      </text>
    </comment>
    <comment ref="P74" authorId="0" shapeId="0">
      <text>
        <r>
          <rPr>
            <sz val="11"/>
            <rFont val="Calibri"/>
            <family val="2"/>
            <charset val="238"/>
          </rPr>
          <t>IV_F:NettoKoltsegUtem2</t>
        </r>
      </text>
    </comment>
    <comment ref="Q74" authorId="0" shapeId="0">
      <text>
        <r>
          <rPr>
            <sz val="11"/>
            <rFont val="Calibri"/>
            <family val="2"/>
            <charset val="238"/>
          </rPr>
          <t>IV_F:EM_Melleklet2_KTG</t>
        </r>
      </text>
    </comment>
    <comment ref="S74" authorId="0" shapeId="0">
      <text>
        <r>
          <rPr>
            <sz val="11"/>
            <rFont val="Calibri"/>
            <family val="2"/>
            <charset val="238"/>
          </rPr>
          <t>IV_F:HDUtem1</t>
        </r>
      </text>
    </comment>
    <comment ref="T74" authorId="0" shapeId="0">
      <text>
        <r>
          <rPr>
            <sz val="11"/>
            <rFont val="Calibri"/>
            <family val="2"/>
            <charset val="238"/>
          </rPr>
          <t>IV_F:ECSUtem1</t>
        </r>
      </text>
    </comment>
    <comment ref="U74" authorId="0" shapeId="0">
      <text>
        <r>
          <rPr>
            <sz val="11"/>
            <rFont val="Calibri"/>
            <family val="2"/>
            <charset val="238"/>
          </rPr>
          <t>IV_F:KFHUtem1</t>
        </r>
      </text>
    </comment>
    <comment ref="V74" authorId="0" shapeId="0">
      <text>
        <r>
          <rPr>
            <sz val="11"/>
            <rFont val="Calibri"/>
            <family val="2"/>
            <charset val="238"/>
          </rPr>
          <t>IV_F:Egyeb_SajatUtem1</t>
        </r>
      </text>
    </comment>
    <comment ref="W74" authorId="0" shapeId="0">
      <text>
        <r>
          <rPr>
            <sz val="11"/>
            <rFont val="Calibri"/>
            <family val="2"/>
            <charset val="238"/>
          </rPr>
          <t>IV_F:DijUtem1</t>
        </r>
      </text>
    </comment>
    <comment ref="X74" authorId="0" shapeId="0">
      <text>
        <r>
          <rPr>
            <sz val="11"/>
            <rFont val="Calibri"/>
            <family val="2"/>
            <charset val="238"/>
          </rPr>
          <t>IV_F:EM_Melleklet1_Utem1</t>
        </r>
      </text>
    </comment>
    <comment ref="Y74" authorId="0" shapeId="0">
      <text>
        <r>
          <rPr>
            <sz val="11"/>
            <rFont val="Calibri"/>
            <family val="2"/>
            <charset val="238"/>
          </rPr>
          <t>IV_F:EgyebAllamiUtem1</t>
        </r>
      </text>
    </comment>
    <comment ref="Z74" authorId="0" shapeId="0">
      <text>
        <r>
          <rPr>
            <sz val="11"/>
            <rFont val="Calibri"/>
            <family val="2"/>
            <charset val="238"/>
          </rPr>
          <t>IV_F:OnkormanyzatiUtem1</t>
        </r>
      </text>
    </comment>
    <comment ref="AA74" authorId="0" shapeId="0">
      <text>
        <r>
          <rPr>
            <sz val="11"/>
            <rFont val="Calibri"/>
            <family val="2"/>
            <charset val="238"/>
          </rPr>
          <t>IV_F:EUUtem1</t>
        </r>
      </text>
    </comment>
    <comment ref="AB74" authorId="0" shapeId="0">
      <text>
        <r>
          <rPr>
            <sz val="11"/>
            <rFont val="Calibri"/>
            <family val="2"/>
            <charset val="238"/>
          </rPr>
          <t>IV_F:EgyebUtem1</t>
        </r>
      </text>
    </comment>
    <comment ref="AC74" authorId="0" shapeId="0">
      <text>
        <r>
          <rPr>
            <sz val="11"/>
            <rFont val="Calibri"/>
            <family val="2"/>
            <charset val="238"/>
          </rPr>
          <t>IV_F:HitelKotvenyUtem1</t>
        </r>
      </text>
    </comment>
    <comment ref="AD74" authorId="0" shapeId="0">
      <text>
        <r>
          <rPr>
            <sz val="11"/>
            <rFont val="Calibri"/>
            <family val="2"/>
            <charset val="238"/>
          </rPr>
          <t>IV_F:OsszesenUtem1</t>
        </r>
      </text>
    </comment>
    <comment ref="AG74" authorId="0" shapeId="0">
      <text>
        <r>
          <rPr>
            <sz val="11"/>
            <rFont val="Calibri"/>
            <family val="2"/>
            <charset val="238"/>
          </rPr>
          <t>IV_F:HDUtem2</t>
        </r>
      </text>
    </comment>
    <comment ref="AH74" authorId="0" shapeId="0">
      <text>
        <r>
          <rPr>
            <sz val="11"/>
            <rFont val="Calibri"/>
            <family val="2"/>
            <charset val="238"/>
          </rPr>
          <t>IV_F:ECSUtem2</t>
        </r>
      </text>
    </comment>
    <comment ref="AI74" authorId="0" shapeId="0">
      <text>
        <r>
          <rPr>
            <sz val="11"/>
            <rFont val="Calibri"/>
            <family val="2"/>
            <charset val="238"/>
          </rPr>
          <t>IV_F:KFHUtem2</t>
        </r>
      </text>
    </comment>
    <comment ref="AJ74" authorId="0" shapeId="0">
      <text>
        <r>
          <rPr>
            <sz val="11"/>
            <rFont val="Calibri"/>
            <family val="2"/>
            <charset val="238"/>
          </rPr>
          <t>IV_F:Egyeb_SajatUtem2</t>
        </r>
      </text>
    </comment>
    <comment ref="AK74" authorId="0" shapeId="0">
      <text>
        <r>
          <rPr>
            <sz val="11"/>
            <rFont val="Calibri"/>
            <family val="2"/>
            <charset val="238"/>
          </rPr>
          <t>IV_F:DijUtem2</t>
        </r>
      </text>
    </comment>
    <comment ref="AL74" authorId="0" shapeId="0">
      <text>
        <r>
          <rPr>
            <sz val="11"/>
            <rFont val="Calibri"/>
            <family val="2"/>
            <charset val="238"/>
          </rPr>
          <t>IV_F:EM_Melleklet1_Utem2</t>
        </r>
      </text>
    </comment>
    <comment ref="AM74" authorId="0" shapeId="0">
      <text>
        <r>
          <rPr>
            <sz val="11"/>
            <rFont val="Calibri"/>
            <family val="2"/>
            <charset val="238"/>
          </rPr>
          <t>IV_F:EgyebAllamiUtem2</t>
        </r>
      </text>
    </comment>
    <comment ref="AN74" authorId="0" shapeId="0">
      <text>
        <r>
          <rPr>
            <sz val="11"/>
            <rFont val="Calibri"/>
            <family val="2"/>
            <charset val="238"/>
          </rPr>
          <t>IV_F:OnkormanyzatiUtem2</t>
        </r>
      </text>
    </comment>
    <comment ref="AO74" authorId="0" shapeId="0">
      <text>
        <r>
          <rPr>
            <sz val="11"/>
            <rFont val="Calibri"/>
            <family val="2"/>
            <charset val="238"/>
          </rPr>
          <t>IV_F:EUUtem2</t>
        </r>
      </text>
    </comment>
    <comment ref="AP74" authorId="0" shapeId="0">
      <text>
        <r>
          <rPr>
            <sz val="11"/>
            <rFont val="Calibri"/>
            <family val="2"/>
            <charset val="238"/>
          </rPr>
          <t>IV_F:EgyebUtem2</t>
        </r>
      </text>
    </comment>
    <comment ref="AQ74" authorId="0" shapeId="0">
      <text>
        <r>
          <rPr>
            <sz val="11"/>
            <rFont val="Calibri"/>
            <family val="2"/>
            <charset val="238"/>
          </rPr>
          <t>IV_F:HitelKotvenyUtem2</t>
        </r>
      </text>
    </comment>
    <comment ref="AR74" authorId="0" shapeId="0">
      <text>
        <r>
          <rPr>
            <sz val="11"/>
            <rFont val="Calibri"/>
            <family val="2"/>
            <charset val="238"/>
          </rPr>
          <t>IV_F:OsszesenUtem2</t>
        </r>
      </text>
    </comment>
    <comment ref="AS74" authorId="0" shapeId="0">
      <text>
        <r>
          <rPr>
            <sz val="11"/>
            <rFont val="Calibri"/>
            <family val="2"/>
            <charset val="238"/>
          </rPr>
          <t>IV_F:ForrashianyUtem2</t>
        </r>
      </text>
    </comment>
    <comment ref="AV74" authorId="0" shapeId="0">
      <text>
        <r>
          <rPr>
            <sz val="11"/>
            <rFont val="Calibri"/>
            <family val="2"/>
            <charset val="238"/>
          </rPr>
          <t>IV_F:Indokolas</t>
        </r>
      </text>
    </comment>
    <comment ref="AW74" authorId="0" shapeId="0">
      <text>
        <r>
          <rPr>
            <sz val="11"/>
            <rFont val="Calibri"/>
            <family val="2"/>
            <charset val="238"/>
          </rPr>
          <t>IV_F:Megjegyzes</t>
        </r>
      </text>
    </comment>
    <comment ref="AZ74" authorId="0" shapeId="0">
      <text>
        <r>
          <rPr>
            <sz val="11"/>
            <rFont val="Calibri"/>
            <family val="2"/>
            <charset val="238"/>
          </rPr>
          <t>IV_F:ISA</t>
        </r>
      </text>
    </comment>
    <comment ref="B75" authorId="0" shapeId="0">
      <text>
        <r>
          <rPr>
            <sz val="11"/>
            <rFont val="Calibri"/>
            <family val="2"/>
            <charset val="238"/>
          </rPr>
          <t>IV_F:FontossagiSorrent</t>
        </r>
      </text>
    </comment>
    <comment ref="C75" authorId="0" shapeId="0">
      <text>
        <r>
          <rPr>
            <sz val="11"/>
            <rFont val="Calibri"/>
            <family val="2"/>
            <charset val="238"/>
          </rPr>
          <t>IV_F:FeladatKategoria</t>
        </r>
      </text>
    </comment>
    <comment ref="D75" authorId="0" shapeId="0">
      <text>
        <r>
          <rPr>
            <sz val="11"/>
            <rFont val="Calibri"/>
            <family val="2"/>
            <charset val="238"/>
          </rPr>
          <t>IV_F:FeladatMegnevezes</t>
        </r>
      </text>
    </comment>
    <comment ref="E75" authorId="0" shapeId="0">
      <text>
        <r>
          <rPr>
            <sz val="11"/>
            <rFont val="Calibri"/>
            <family val="2"/>
            <charset val="238"/>
          </rPr>
          <t>IV_F:ElviEngedelySzam</t>
        </r>
      </text>
    </comment>
    <comment ref="F75" authorId="0" shapeId="0">
      <text>
        <r>
          <rPr>
            <sz val="11"/>
            <rFont val="Calibri"/>
            <family val="2"/>
            <charset val="238"/>
          </rPr>
          <t>IV_F:VKR_Kod</t>
        </r>
      </text>
    </comment>
    <comment ref="G75" authorId="0" shapeId="0">
      <text>
        <r>
          <rPr>
            <sz val="11"/>
            <rFont val="Calibri"/>
            <family val="2"/>
            <charset val="238"/>
          </rPr>
          <t>IV_F:VKR_Nev</t>
        </r>
      </text>
    </comment>
    <comment ref="H75" authorId="0" shapeId="0">
      <text>
        <r>
          <rPr>
            <sz val="11"/>
            <rFont val="Calibri"/>
            <family val="2"/>
            <charset val="238"/>
          </rPr>
          <t>IV_F:FeladatSorszam</t>
        </r>
      </text>
    </comment>
    <comment ref="I75" authorId="0" shapeId="0">
      <text>
        <r>
          <rPr>
            <sz val="11"/>
            <rFont val="Calibri"/>
            <family val="2"/>
            <charset val="238"/>
          </rPr>
          <t>IV_F:FeladatAzonosito</t>
        </r>
      </text>
    </comment>
    <comment ref="J75" authorId="0" shapeId="0">
      <text>
        <r>
          <rPr>
            <sz val="11"/>
            <rFont val="Calibri"/>
            <family val="2"/>
            <charset val="238"/>
          </rPr>
          <t>IV_F:EllatasiTerulet</t>
        </r>
      </text>
    </comment>
    <comment ref="K75" authorId="0" shapeId="0">
      <text>
        <r>
          <rPr>
            <sz val="11"/>
            <rFont val="Calibri"/>
            <family val="2"/>
            <charset val="238"/>
          </rPr>
          <t>IV_F:EllatasertFelelos</t>
        </r>
      </text>
    </comment>
    <comment ref="L75" authorId="0" shapeId="0">
      <text>
        <r>
          <rPr>
            <sz val="11"/>
            <rFont val="Calibri"/>
            <family val="2"/>
            <charset val="238"/>
          </rPr>
          <t>IV_F:TervezettNettoKoltseg</t>
        </r>
      </text>
    </comment>
    <comment ref="M75" authorId="0" shapeId="0">
      <text>
        <r>
          <rPr>
            <sz val="11"/>
            <rFont val="Calibri"/>
            <family val="2"/>
            <charset val="238"/>
          </rPr>
          <t>IV_F:IdotartamKezdes</t>
        </r>
      </text>
    </comment>
    <comment ref="N75" authorId="0" shapeId="0">
      <text>
        <r>
          <rPr>
            <sz val="11"/>
            <rFont val="Calibri"/>
            <family val="2"/>
            <charset val="238"/>
          </rPr>
          <t>IV_F:IdotartamBefejezes</t>
        </r>
      </text>
    </comment>
    <comment ref="O75" authorId="0" shapeId="0">
      <text>
        <r>
          <rPr>
            <sz val="11"/>
            <rFont val="Calibri"/>
            <family val="2"/>
            <charset val="238"/>
          </rPr>
          <t>IV_F:NettoKoltsegUtem1</t>
        </r>
      </text>
    </comment>
    <comment ref="P75" authorId="0" shapeId="0">
      <text>
        <r>
          <rPr>
            <sz val="11"/>
            <rFont val="Calibri"/>
            <family val="2"/>
            <charset val="238"/>
          </rPr>
          <t>IV_F:NettoKoltsegUtem2</t>
        </r>
      </text>
    </comment>
    <comment ref="Q75" authorId="0" shapeId="0">
      <text>
        <r>
          <rPr>
            <sz val="11"/>
            <rFont val="Calibri"/>
            <family val="2"/>
            <charset val="238"/>
          </rPr>
          <t>IV_F:EM_Melleklet2_KTG</t>
        </r>
      </text>
    </comment>
    <comment ref="S75" authorId="0" shapeId="0">
      <text>
        <r>
          <rPr>
            <sz val="11"/>
            <rFont val="Calibri"/>
            <family val="2"/>
            <charset val="238"/>
          </rPr>
          <t>IV_F:HDUtem1</t>
        </r>
      </text>
    </comment>
    <comment ref="T75" authorId="0" shapeId="0">
      <text>
        <r>
          <rPr>
            <sz val="11"/>
            <rFont val="Calibri"/>
            <family val="2"/>
            <charset val="238"/>
          </rPr>
          <t>IV_F:ECSUtem1</t>
        </r>
      </text>
    </comment>
    <comment ref="U75" authorId="0" shapeId="0">
      <text>
        <r>
          <rPr>
            <sz val="11"/>
            <rFont val="Calibri"/>
            <family val="2"/>
            <charset val="238"/>
          </rPr>
          <t>IV_F:KFHUtem1</t>
        </r>
      </text>
    </comment>
    <comment ref="V75" authorId="0" shapeId="0">
      <text>
        <r>
          <rPr>
            <sz val="11"/>
            <rFont val="Calibri"/>
            <family val="2"/>
            <charset val="238"/>
          </rPr>
          <t>IV_F:Egyeb_SajatUtem1</t>
        </r>
      </text>
    </comment>
    <comment ref="W75" authorId="0" shapeId="0">
      <text>
        <r>
          <rPr>
            <sz val="11"/>
            <rFont val="Calibri"/>
            <family val="2"/>
            <charset val="238"/>
          </rPr>
          <t>IV_F:DijUtem1</t>
        </r>
      </text>
    </comment>
    <comment ref="X75" authorId="0" shapeId="0">
      <text>
        <r>
          <rPr>
            <sz val="11"/>
            <rFont val="Calibri"/>
            <family val="2"/>
            <charset val="238"/>
          </rPr>
          <t>IV_F:EM_Melleklet1_Utem1</t>
        </r>
      </text>
    </comment>
    <comment ref="Y75" authorId="0" shapeId="0">
      <text>
        <r>
          <rPr>
            <sz val="11"/>
            <rFont val="Calibri"/>
            <family val="2"/>
            <charset val="238"/>
          </rPr>
          <t>IV_F:EgyebAllamiUtem1</t>
        </r>
      </text>
    </comment>
    <comment ref="Z75" authorId="0" shapeId="0">
      <text>
        <r>
          <rPr>
            <sz val="11"/>
            <rFont val="Calibri"/>
            <family val="2"/>
            <charset val="238"/>
          </rPr>
          <t>IV_F:OnkormanyzatiUtem1</t>
        </r>
      </text>
    </comment>
    <comment ref="AA75" authorId="0" shapeId="0">
      <text>
        <r>
          <rPr>
            <sz val="11"/>
            <rFont val="Calibri"/>
            <family val="2"/>
            <charset val="238"/>
          </rPr>
          <t>IV_F:EUUtem1</t>
        </r>
      </text>
    </comment>
    <comment ref="AB75" authorId="0" shapeId="0">
      <text>
        <r>
          <rPr>
            <sz val="11"/>
            <rFont val="Calibri"/>
            <family val="2"/>
            <charset val="238"/>
          </rPr>
          <t>IV_F:EgyebUtem1</t>
        </r>
      </text>
    </comment>
    <comment ref="AC75" authorId="0" shapeId="0">
      <text>
        <r>
          <rPr>
            <sz val="11"/>
            <rFont val="Calibri"/>
            <family val="2"/>
            <charset val="238"/>
          </rPr>
          <t>IV_F:HitelKotvenyUtem1</t>
        </r>
      </text>
    </comment>
    <comment ref="AD75" authorId="0" shapeId="0">
      <text>
        <r>
          <rPr>
            <sz val="11"/>
            <rFont val="Calibri"/>
            <family val="2"/>
            <charset val="238"/>
          </rPr>
          <t>IV_F:OsszesenUtem1</t>
        </r>
      </text>
    </comment>
    <comment ref="AG75" authorId="0" shapeId="0">
      <text>
        <r>
          <rPr>
            <sz val="11"/>
            <rFont val="Calibri"/>
            <family val="2"/>
            <charset val="238"/>
          </rPr>
          <t>IV_F:HDUtem2</t>
        </r>
      </text>
    </comment>
    <comment ref="AH75" authorId="0" shapeId="0">
      <text>
        <r>
          <rPr>
            <sz val="11"/>
            <rFont val="Calibri"/>
            <family val="2"/>
            <charset val="238"/>
          </rPr>
          <t>IV_F:ECSUtem2</t>
        </r>
      </text>
    </comment>
    <comment ref="AI75" authorId="0" shapeId="0">
      <text>
        <r>
          <rPr>
            <sz val="11"/>
            <rFont val="Calibri"/>
            <family val="2"/>
            <charset val="238"/>
          </rPr>
          <t>IV_F:KFHUtem2</t>
        </r>
      </text>
    </comment>
    <comment ref="AJ75" authorId="0" shapeId="0">
      <text>
        <r>
          <rPr>
            <sz val="11"/>
            <rFont val="Calibri"/>
            <family val="2"/>
            <charset val="238"/>
          </rPr>
          <t>IV_F:Egyeb_SajatUtem2</t>
        </r>
      </text>
    </comment>
    <comment ref="AK75" authorId="0" shapeId="0">
      <text>
        <r>
          <rPr>
            <sz val="11"/>
            <rFont val="Calibri"/>
            <family val="2"/>
            <charset val="238"/>
          </rPr>
          <t>IV_F:DijUtem2</t>
        </r>
      </text>
    </comment>
    <comment ref="AL75" authorId="0" shapeId="0">
      <text>
        <r>
          <rPr>
            <sz val="11"/>
            <rFont val="Calibri"/>
            <family val="2"/>
            <charset val="238"/>
          </rPr>
          <t>IV_F:EM_Melleklet1_Utem2</t>
        </r>
      </text>
    </comment>
    <comment ref="AM75" authorId="0" shapeId="0">
      <text>
        <r>
          <rPr>
            <sz val="11"/>
            <rFont val="Calibri"/>
            <family val="2"/>
            <charset val="238"/>
          </rPr>
          <t>IV_F:EgyebAllamiUtem2</t>
        </r>
      </text>
    </comment>
    <comment ref="AN75" authorId="0" shapeId="0">
      <text>
        <r>
          <rPr>
            <sz val="11"/>
            <rFont val="Calibri"/>
            <family val="2"/>
            <charset val="238"/>
          </rPr>
          <t>IV_F:OnkormanyzatiUtem2</t>
        </r>
      </text>
    </comment>
    <comment ref="AO75" authorId="0" shapeId="0">
      <text>
        <r>
          <rPr>
            <sz val="11"/>
            <rFont val="Calibri"/>
            <family val="2"/>
            <charset val="238"/>
          </rPr>
          <t>IV_F:EUUtem2</t>
        </r>
      </text>
    </comment>
    <comment ref="AP75" authorId="0" shapeId="0">
      <text>
        <r>
          <rPr>
            <sz val="11"/>
            <rFont val="Calibri"/>
            <family val="2"/>
            <charset val="238"/>
          </rPr>
          <t>IV_F:EgyebUtem2</t>
        </r>
      </text>
    </comment>
    <comment ref="AQ75" authorId="0" shapeId="0">
      <text>
        <r>
          <rPr>
            <sz val="11"/>
            <rFont val="Calibri"/>
            <family val="2"/>
            <charset val="238"/>
          </rPr>
          <t>IV_F:HitelKotvenyUtem2</t>
        </r>
      </text>
    </comment>
    <comment ref="AR75" authorId="0" shapeId="0">
      <text>
        <r>
          <rPr>
            <sz val="11"/>
            <rFont val="Calibri"/>
            <family val="2"/>
            <charset val="238"/>
          </rPr>
          <t>IV_F:OsszesenUtem2</t>
        </r>
      </text>
    </comment>
    <comment ref="AS75" authorId="0" shapeId="0">
      <text>
        <r>
          <rPr>
            <sz val="11"/>
            <rFont val="Calibri"/>
            <family val="2"/>
            <charset val="238"/>
          </rPr>
          <t>IV_F:ForrashianyUtem2</t>
        </r>
      </text>
    </comment>
    <comment ref="AV75" authorId="0" shapeId="0">
      <text>
        <r>
          <rPr>
            <sz val="11"/>
            <rFont val="Calibri"/>
            <family val="2"/>
            <charset val="238"/>
          </rPr>
          <t>IV_F:Indokolas</t>
        </r>
      </text>
    </comment>
    <comment ref="AW75" authorId="0" shapeId="0">
      <text>
        <r>
          <rPr>
            <sz val="11"/>
            <rFont val="Calibri"/>
            <family val="2"/>
            <charset val="238"/>
          </rPr>
          <t>IV_F:Megjegyzes</t>
        </r>
      </text>
    </comment>
    <comment ref="AZ75" authorId="0" shapeId="0">
      <text>
        <r>
          <rPr>
            <sz val="11"/>
            <rFont val="Calibri"/>
            <family val="2"/>
            <charset val="238"/>
          </rPr>
          <t>IV_F:ISA</t>
        </r>
      </text>
    </comment>
    <comment ref="B76" authorId="0" shapeId="0">
      <text>
        <r>
          <rPr>
            <sz val="11"/>
            <rFont val="Calibri"/>
            <family val="2"/>
            <charset val="238"/>
          </rPr>
          <t>IV_F:FontossagiSorrent</t>
        </r>
      </text>
    </comment>
    <comment ref="C76" authorId="0" shapeId="0">
      <text>
        <r>
          <rPr>
            <sz val="11"/>
            <rFont val="Calibri"/>
            <family val="2"/>
            <charset val="238"/>
          </rPr>
          <t>IV_F:FeladatKategoria</t>
        </r>
      </text>
    </comment>
    <comment ref="D76" authorId="0" shapeId="0">
      <text>
        <r>
          <rPr>
            <sz val="11"/>
            <rFont val="Calibri"/>
            <family val="2"/>
            <charset val="238"/>
          </rPr>
          <t>IV_F:FeladatMegnevezes</t>
        </r>
      </text>
    </comment>
    <comment ref="E76" authorId="0" shapeId="0">
      <text>
        <r>
          <rPr>
            <sz val="11"/>
            <rFont val="Calibri"/>
            <family val="2"/>
            <charset val="238"/>
          </rPr>
          <t>IV_F:ElviEngedelySzam</t>
        </r>
      </text>
    </comment>
    <comment ref="F76" authorId="0" shapeId="0">
      <text>
        <r>
          <rPr>
            <sz val="11"/>
            <rFont val="Calibri"/>
            <family val="2"/>
            <charset val="238"/>
          </rPr>
          <t>IV_F:VKR_Kod</t>
        </r>
      </text>
    </comment>
    <comment ref="G76" authorId="0" shapeId="0">
      <text>
        <r>
          <rPr>
            <sz val="11"/>
            <rFont val="Calibri"/>
            <family val="2"/>
            <charset val="238"/>
          </rPr>
          <t>IV_F:VKR_Nev</t>
        </r>
      </text>
    </comment>
    <comment ref="H76" authorId="0" shapeId="0">
      <text>
        <r>
          <rPr>
            <sz val="11"/>
            <rFont val="Calibri"/>
            <family val="2"/>
            <charset val="238"/>
          </rPr>
          <t>IV_F:FeladatSorszam</t>
        </r>
      </text>
    </comment>
    <comment ref="I76" authorId="0" shapeId="0">
      <text>
        <r>
          <rPr>
            <sz val="11"/>
            <rFont val="Calibri"/>
            <family val="2"/>
            <charset val="238"/>
          </rPr>
          <t>IV_F:FeladatAzonosito</t>
        </r>
      </text>
    </comment>
    <comment ref="J76" authorId="0" shapeId="0">
      <text>
        <r>
          <rPr>
            <sz val="11"/>
            <rFont val="Calibri"/>
            <family val="2"/>
            <charset val="238"/>
          </rPr>
          <t>IV_F:EllatasiTerulet</t>
        </r>
      </text>
    </comment>
    <comment ref="K76" authorId="0" shapeId="0">
      <text>
        <r>
          <rPr>
            <sz val="11"/>
            <rFont val="Calibri"/>
            <family val="2"/>
            <charset val="238"/>
          </rPr>
          <t>IV_F:EllatasertFelelos</t>
        </r>
      </text>
    </comment>
    <comment ref="L76" authorId="0" shapeId="0">
      <text>
        <r>
          <rPr>
            <sz val="11"/>
            <rFont val="Calibri"/>
            <family val="2"/>
            <charset val="238"/>
          </rPr>
          <t>IV_F:TervezettNettoKoltseg</t>
        </r>
      </text>
    </comment>
    <comment ref="M76" authorId="0" shapeId="0">
      <text>
        <r>
          <rPr>
            <sz val="11"/>
            <rFont val="Calibri"/>
            <family val="2"/>
            <charset val="238"/>
          </rPr>
          <t>IV_F:IdotartamKezdes</t>
        </r>
      </text>
    </comment>
    <comment ref="N76" authorId="0" shapeId="0">
      <text>
        <r>
          <rPr>
            <sz val="11"/>
            <rFont val="Calibri"/>
            <family val="2"/>
            <charset val="238"/>
          </rPr>
          <t>IV_F:IdotartamBefejezes</t>
        </r>
      </text>
    </comment>
    <comment ref="O76" authorId="0" shapeId="0">
      <text>
        <r>
          <rPr>
            <sz val="11"/>
            <rFont val="Calibri"/>
            <family val="2"/>
            <charset val="238"/>
          </rPr>
          <t>IV_F:NettoKoltsegUtem1</t>
        </r>
      </text>
    </comment>
    <comment ref="P76" authorId="0" shapeId="0">
      <text>
        <r>
          <rPr>
            <sz val="11"/>
            <rFont val="Calibri"/>
            <family val="2"/>
            <charset val="238"/>
          </rPr>
          <t>IV_F:NettoKoltsegUtem2</t>
        </r>
      </text>
    </comment>
    <comment ref="Q76" authorId="0" shapeId="0">
      <text>
        <r>
          <rPr>
            <sz val="11"/>
            <rFont val="Calibri"/>
            <family val="2"/>
            <charset val="238"/>
          </rPr>
          <t>IV_F:EM_Melleklet2_KTG</t>
        </r>
      </text>
    </comment>
    <comment ref="S76" authorId="0" shapeId="0">
      <text>
        <r>
          <rPr>
            <sz val="11"/>
            <rFont val="Calibri"/>
            <family val="2"/>
            <charset val="238"/>
          </rPr>
          <t>IV_F:HDUtem1</t>
        </r>
      </text>
    </comment>
    <comment ref="T76" authorId="0" shapeId="0">
      <text>
        <r>
          <rPr>
            <sz val="11"/>
            <rFont val="Calibri"/>
            <family val="2"/>
            <charset val="238"/>
          </rPr>
          <t>IV_F:ECSUtem1</t>
        </r>
      </text>
    </comment>
    <comment ref="U76" authorId="0" shapeId="0">
      <text>
        <r>
          <rPr>
            <sz val="11"/>
            <rFont val="Calibri"/>
            <family val="2"/>
            <charset val="238"/>
          </rPr>
          <t>IV_F:KFHUtem1</t>
        </r>
      </text>
    </comment>
    <comment ref="V76" authorId="0" shapeId="0">
      <text>
        <r>
          <rPr>
            <sz val="11"/>
            <rFont val="Calibri"/>
            <family val="2"/>
            <charset val="238"/>
          </rPr>
          <t>IV_F:Egyeb_SajatUtem1</t>
        </r>
      </text>
    </comment>
    <comment ref="W76" authorId="0" shapeId="0">
      <text>
        <r>
          <rPr>
            <sz val="11"/>
            <rFont val="Calibri"/>
            <family val="2"/>
            <charset val="238"/>
          </rPr>
          <t>IV_F:DijUtem1</t>
        </r>
      </text>
    </comment>
    <comment ref="X76" authorId="0" shapeId="0">
      <text>
        <r>
          <rPr>
            <sz val="11"/>
            <rFont val="Calibri"/>
            <family val="2"/>
            <charset val="238"/>
          </rPr>
          <t>IV_F:EM_Melleklet1_Utem1</t>
        </r>
      </text>
    </comment>
    <comment ref="Y76" authorId="0" shapeId="0">
      <text>
        <r>
          <rPr>
            <sz val="11"/>
            <rFont val="Calibri"/>
            <family val="2"/>
            <charset val="238"/>
          </rPr>
          <t>IV_F:EgyebAllamiUtem1</t>
        </r>
      </text>
    </comment>
    <comment ref="Z76" authorId="0" shapeId="0">
      <text>
        <r>
          <rPr>
            <sz val="11"/>
            <rFont val="Calibri"/>
            <family val="2"/>
            <charset val="238"/>
          </rPr>
          <t>IV_F:OnkormanyzatiUtem1</t>
        </r>
      </text>
    </comment>
    <comment ref="AA76" authorId="0" shapeId="0">
      <text>
        <r>
          <rPr>
            <sz val="11"/>
            <rFont val="Calibri"/>
            <family val="2"/>
            <charset val="238"/>
          </rPr>
          <t>IV_F:EUUtem1</t>
        </r>
      </text>
    </comment>
    <comment ref="AB76" authorId="0" shapeId="0">
      <text>
        <r>
          <rPr>
            <sz val="11"/>
            <rFont val="Calibri"/>
            <family val="2"/>
            <charset val="238"/>
          </rPr>
          <t>IV_F:EgyebUtem1</t>
        </r>
      </text>
    </comment>
    <comment ref="AC76" authorId="0" shapeId="0">
      <text>
        <r>
          <rPr>
            <sz val="11"/>
            <rFont val="Calibri"/>
            <family val="2"/>
            <charset val="238"/>
          </rPr>
          <t>IV_F:HitelKotvenyUtem1</t>
        </r>
      </text>
    </comment>
    <comment ref="AD76" authorId="0" shapeId="0">
      <text>
        <r>
          <rPr>
            <sz val="11"/>
            <rFont val="Calibri"/>
            <family val="2"/>
            <charset val="238"/>
          </rPr>
          <t>IV_F:OsszesenUtem1</t>
        </r>
      </text>
    </comment>
    <comment ref="AG76" authorId="0" shapeId="0">
      <text>
        <r>
          <rPr>
            <sz val="11"/>
            <rFont val="Calibri"/>
            <family val="2"/>
            <charset val="238"/>
          </rPr>
          <t>IV_F:HDUtem2</t>
        </r>
      </text>
    </comment>
    <comment ref="AH76" authorId="0" shapeId="0">
      <text>
        <r>
          <rPr>
            <sz val="11"/>
            <rFont val="Calibri"/>
            <family val="2"/>
            <charset val="238"/>
          </rPr>
          <t>IV_F:ECSUtem2</t>
        </r>
      </text>
    </comment>
    <comment ref="AI76" authorId="0" shapeId="0">
      <text>
        <r>
          <rPr>
            <sz val="11"/>
            <rFont val="Calibri"/>
            <family val="2"/>
            <charset val="238"/>
          </rPr>
          <t>IV_F:KFHUtem2</t>
        </r>
      </text>
    </comment>
    <comment ref="AJ76" authorId="0" shapeId="0">
      <text>
        <r>
          <rPr>
            <sz val="11"/>
            <rFont val="Calibri"/>
            <family val="2"/>
            <charset val="238"/>
          </rPr>
          <t>IV_F:Egyeb_SajatUtem2</t>
        </r>
      </text>
    </comment>
    <comment ref="AK76" authorId="0" shapeId="0">
      <text>
        <r>
          <rPr>
            <sz val="11"/>
            <rFont val="Calibri"/>
            <family val="2"/>
            <charset val="238"/>
          </rPr>
          <t>IV_F:DijUtem2</t>
        </r>
      </text>
    </comment>
    <comment ref="AL76" authorId="0" shapeId="0">
      <text>
        <r>
          <rPr>
            <sz val="11"/>
            <rFont val="Calibri"/>
            <family val="2"/>
            <charset val="238"/>
          </rPr>
          <t>IV_F:EM_Melleklet1_Utem2</t>
        </r>
      </text>
    </comment>
    <comment ref="AM76" authorId="0" shapeId="0">
      <text>
        <r>
          <rPr>
            <sz val="11"/>
            <rFont val="Calibri"/>
            <family val="2"/>
            <charset val="238"/>
          </rPr>
          <t>IV_F:EgyebAllamiUtem2</t>
        </r>
      </text>
    </comment>
    <comment ref="AN76" authorId="0" shapeId="0">
      <text>
        <r>
          <rPr>
            <sz val="11"/>
            <rFont val="Calibri"/>
            <family val="2"/>
            <charset val="238"/>
          </rPr>
          <t>IV_F:OnkormanyzatiUtem2</t>
        </r>
      </text>
    </comment>
    <comment ref="AO76" authorId="0" shapeId="0">
      <text>
        <r>
          <rPr>
            <sz val="11"/>
            <rFont val="Calibri"/>
            <family val="2"/>
            <charset val="238"/>
          </rPr>
          <t>IV_F:EUUtem2</t>
        </r>
      </text>
    </comment>
    <comment ref="AP76" authorId="0" shapeId="0">
      <text>
        <r>
          <rPr>
            <sz val="11"/>
            <rFont val="Calibri"/>
            <family val="2"/>
            <charset val="238"/>
          </rPr>
          <t>IV_F:EgyebUtem2</t>
        </r>
      </text>
    </comment>
    <comment ref="AQ76" authorId="0" shapeId="0">
      <text>
        <r>
          <rPr>
            <sz val="11"/>
            <rFont val="Calibri"/>
            <family val="2"/>
            <charset val="238"/>
          </rPr>
          <t>IV_F:HitelKotvenyUtem2</t>
        </r>
      </text>
    </comment>
    <comment ref="AR76" authorId="0" shapeId="0">
      <text>
        <r>
          <rPr>
            <sz val="11"/>
            <rFont val="Calibri"/>
            <family val="2"/>
            <charset val="238"/>
          </rPr>
          <t>IV_F:OsszesenUtem2</t>
        </r>
      </text>
    </comment>
    <comment ref="AS76" authorId="0" shapeId="0">
      <text>
        <r>
          <rPr>
            <sz val="11"/>
            <rFont val="Calibri"/>
            <family val="2"/>
            <charset val="238"/>
          </rPr>
          <t>IV_F:ForrashianyUtem2</t>
        </r>
      </text>
    </comment>
    <comment ref="AV76" authorId="0" shapeId="0">
      <text>
        <r>
          <rPr>
            <sz val="11"/>
            <rFont val="Calibri"/>
            <family val="2"/>
            <charset val="238"/>
          </rPr>
          <t>IV_F:Indokolas</t>
        </r>
      </text>
    </comment>
    <comment ref="AW76" authorId="0" shapeId="0">
      <text>
        <r>
          <rPr>
            <sz val="11"/>
            <rFont val="Calibri"/>
            <family val="2"/>
            <charset val="238"/>
          </rPr>
          <t>IV_F:Megjegyzes</t>
        </r>
      </text>
    </comment>
    <comment ref="AZ76" authorId="0" shapeId="0">
      <text>
        <r>
          <rPr>
            <sz val="11"/>
            <rFont val="Calibri"/>
            <family val="2"/>
            <charset val="238"/>
          </rPr>
          <t>IV_F:ISA</t>
        </r>
      </text>
    </comment>
    <comment ref="B77" authorId="0" shapeId="0">
      <text>
        <r>
          <rPr>
            <sz val="11"/>
            <rFont val="Calibri"/>
            <family val="2"/>
            <charset val="238"/>
          </rPr>
          <t>IV_F:FontossagiSorrent</t>
        </r>
      </text>
    </comment>
    <comment ref="C77" authorId="0" shapeId="0">
      <text>
        <r>
          <rPr>
            <sz val="11"/>
            <rFont val="Calibri"/>
            <family val="2"/>
            <charset val="238"/>
          </rPr>
          <t>IV_F:FeladatKategoria</t>
        </r>
      </text>
    </comment>
    <comment ref="D77" authorId="0" shapeId="0">
      <text>
        <r>
          <rPr>
            <sz val="11"/>
            <rFont val="Calibri"/>
            <family val="2"/>
            <charset val="238"/>
          </rPr>
          <t>IV_F:FeladatMegnevezes</t>
        </r>
      </text>
    </comment>
    <comment ref="E77" authorId="0" shapeId="0">
      <text>
        <r>
          <rPr>
            <sz val="11"/>
            <rFont val="Calibri"/>
            <family val="2"/>
            <charset val="238"/>
          </rPr>
          <t>IV_F:ElviEngedelySzam</t>
        </r>
      </text>
    </comment>
    <comment ref="F77" authorId="0" shapeId="0">
      <text>
        <r>
          <rPr>
            <sz val="11"/>
            <rFont val="Calibri"/>
            <family val="2"/>
            <charset val="238"/>
          </rPr>
          <t>IV_F:VKR_Kod</t>
        </r>
      </text>
    </comment>
    <comment ref="G77" authorId="0" shapeId="0">
      <text>
        <r>
          <rPr>
            <sz val="11"/>
            <rFont val="Calibri"/>
            <family val="2"/>
            <charset val="238"/>
          </rPr>
          <t>IV_F:VKR_Nev</t>
        </r>
      </text>
    </comment>
    <comment ref="H77" authorId="0" shapeId="0">
      <text>
        <r>
          <rPr>
            <sz val="11"/>
            <rFont val="Calibri"/>
            <family val="2"/>
            <charset val="238"/>
          </rPr>
          <t>IV_F:FeladatSorszam</t>
        </r>
      </text>
    </comment>
    <comment ref="I77" authorId="0" shapeId="0">
      <text>
        <r>
          <rPr>
            <sz val="11"/>
            <rFont val="Calibri"/>
            <family val="2"/>
            <charset val="238"/>
          </rPr>
          <t>IV_F:FeladatAzonosito</t>
        </r>
      </text>
    </comment>
    <comment ref="J77" authorId="0" shapeId="0">
      <text>
        <r>
          <rPr>
            <sz val="11"/>
            <rFont val="Calibri"/>
            <family val="2"/>
            <charset val="238"/>
          </rPr>
          <t>IV_F:EllatasiTerulet</t>
        </r>
      </text>
    </comment>
    <comment ref="K77" authorId="0" shapeId="0">
      <text>
        <r>
          <rPr>
            <sz val="11"/>
            <rFont val="Calibri"/>
            <family val="2"/>
            <charset val="238"/>
          </rPr>
          <t>IV_F:EllatasertFelelos</t>
        </r>
      </text>
    </comment>
    <comment ref="L77" authorId="0" shapeId="0">
      <text>
        <r>
          <rPr>
            <sz val="11"/>
            <rFont val="Calibri"/>
            <family val="2"/>
            <charset val="238"/>
          </rPr>
          <t>IV_F:TervezettNettoKoltseg</t>
        </r>
      </text>
    </comment>
    <comment ref="M77" authorId="0" shapeId="0">
      <text>
        <r>
          <rPr>
            <sz val="11"/>
            <rFont val="Calibri"/>
            <family val="2"/>
            <charset val="238"/>
          </rPr>
          <t>IV_F:IdotartamKezdes</t>
        </r>
      </text>
    </comment>
    <comment ref="N77" authorId="0" shapeId="0">
      <text>
        <r>
          <rPr>
            <sz val="11"/>
            <rFont val="Calibri"/>
            <family val="2"/>
            <charset val="238"/>
          </rPr>
          <t>IV_F:IdotartamBefejezes</t>
        </r>
      </text>
    </comment>
    <comment ref="O77" authorId="0" shapeId="0">
      <text>
        <r>
          <rPr>
            <sz val="11"/>
            <rFont val="Calibri"/>
            <family val="2"/>
            <charset val="238"/>
          </rPr>
          <t>IV_F:NettoKoltsegUtem1</t>
        </r>
      </text>
    </comment>
    <comment ref="P77" authorId="0" shapeId="0">
      <text>
        <r>
          <rPr>
            <sz val="11"/>
            <rFont val="Calibri"/>
            <family val="2"/>
            <charset val="238"/>
          </rPr>
          <t>IV_F:NettoKoltsegUtem2</t>
        </r>
      </text>
    </comment>
    <comment ref="Q77" authorId="0" shapeId="0">
      <text>
        <r>
          <rPr>
            <sz val="11"/>
            <rFont val="Calibri"/>
            <family val="2"/>
            <charset val="238"/>
          </rPr>
          <t>IV_F:EM_Melleklet2_KTG</t>
        </r>
      </text>
    </comment>
    <comment ref="S77" authorId="0" shapeId="0">
      <text>
        <r>
          <rPr>
            <sz val="11"/>
            <rFont val="Calibri"/>
            <family val="2"/>
            <charset val="238"/>
          </rPr>
          <t>IV_F:HDUtem1</t>
        </r>
      </text>
    </comment>
    <comment ref="T77" authorId="0" shapeId="0">
      <text>
        <r>
          <rPr>
            <sz val="11"/>
            <rFont val="Calibri"/>
            <family val="2"/>
            <charset val="238"/>
          </rPr>
          <t>IV_F:ECSUtem1</t>
        </r>
      </text>
    </comment>
    <comment ref="U77" authorId="0" shapeId="0">
      <text>
        <r>
          <rPr>
            <sz val="11"/>
            <rFont val="Calibri"/>
            <family val="2"/>
            <charset val="238"/>
          </rPr>
          <t>IV_F:KFHUtem1</t>
        </r>
      </text>
    </comment>
    <comment ref="V77" authorId="0" shapeId="0">
      <text>
        <r>
          <rPr>
            <sz val="11"/>
            <rFont val="Calibri"/>
            <family val="2"/>
            <charset val="238"/>
          </rPr>
          <t>IV_F:Egyeb_SajatUtem1</t>
        </r>
      </text>
    </comment>
    <comment ref="W77" authorId="0" shapeId="0">
      <text>
        <r>
          <rPr>
            <sz val="11"/>
            <rFont val="Calibri"/>
            <family val="2"/>
            <charset val="238"/>
          </rPr>
          <t>IV_F:DijUtem1</t>
        </r>
      </text>
    </comment>
    <comment ref="X77" authorId="0" shapeId="0">
      <text>
        <r>
          <rPr>
            <sz val="11"/>
            <rFont val="Calibri"/>
            <family val="2"/>
            <charset val="238"/>
          </rPr>
          <t>IV_F:EM_Melleklet1_Utem1</t>
        </r>
      </text>
    </comment>
    <comment ref="Y77" authorId="0" shapeId="0">
      <text>
        <r>
          <rPr>
            <sz val="11"/>
            <rFont val="Calibri"/>
            <family val="2"/>
            <charset val="238"/>
          </rPr>
          <t>IV_F:EgyebAllamiUtem1</t>
        </r>
      </text>
    </comment>
    <comment ref="Z77" authorId="0" shapeId="0">
      <text>
        <r>
          <rPr>
            <sz val="11"/>
            <rFont val="Calibri"/>
            <family val="2"/>
            <charset val="238"/>
          </rPr>
          <t>IV_F:OnkormanyzatiUtem1</t>
        </r>
      </text>
    </comment>
    <comment ref="AA77" authorId="0" shapeId="0">
      <text>
        <r>
          <rPr>
            <sz val="11"/>
            <rFont val="Calibri"/>
            <family val="2"/>
            <charset val="238"/>
          </rPr>
          <t>IV_F:EUUtem1</t>
        </r>
      </text>
    </comment>
    <comment ref="AB77" authorId="0" shapeId="0">
      <text>
        <r>
          <rPr>
            <sz val="11"/>
            <rFont val="Calibri"/>
            <family val="2"/>
            <charset val="238"/>
          </rPr>
          <t>IV_F:EgyebUtem1</t>
        </r>
      </text>
    </comment>
    <comment ref="AC77" authorId="0" shapeId="0">
      <text>
        <r>
          <rPr>
            <sz val="11"/>
            <rFont val="Calibri"/>
            <family val="2"/>
            <charset val="238"/>
          </rPr>
          <t>IV_F:HitelKotvenyUtem1</t>
        </r>
      </text>
    </comment>
    <comment ref="AD77" authorId="0" shapeId="0">
      <text>
        <r>
          <rPr>
            <sz val="11"/>
            <rFont val="Calibri"/>
            <family val="2"/>
            <charset val="238"/>
          </rPr>
          <t>IV_F:OsszesenUtem1</t>
        </r>
      </text>
    </comment>
    <comment ref="AG77" authorId="0" shapeId="0">
      <text>
        <r>
          <rPr>
            <sz val="11"/>
            <rFont val="Calibri"/>
            <family val="2"/>
            <charset val="238"/>
          </rPr>
          <t>IV_F:HDUtem2</t>
        </r>
      </text>
    </comment>
    <comment ref="AH77" authorId="0" shapeId="0">
      <text>
        <r>
          <rPr>
            <sz val="11"/>
            <rFont val="Calibri"/>
            <family val="2"/>
            <charset val="238"/>
          </rPr>
          <t>IV_F:ECSUtem2</t>
        </r>
      </text>
    </comment>
    <comment ref="AI77" authorId="0" shapeId="0">
      <text>
        <r>
          <rPr>
            <sz val="11"/>
            <rFont val="Calibri"/>
            <family val="2"/>
            <charset val="238"/>
          </rPr>
          <t>IV_F:KFHUtem2</t>
        </r>
      </text>
    </comment>
    <comment ref="AJ77" authorId="0" shapeId="0">
      <text>
        <r>
          <rPr>
            <sz val="11"/>
            <rFont val="Calibri"/>
            <family val="2"/>
            <charset val="238"/>
          </rPr>
          <t>IV_F:Egyeb_SajatUtem2</t>
        </r>
      </text>
    </comment>
    <comment ref="AK77" authorId="0" shapeId="0">
      <text>
        <r>
          <rPr>
            <sz val="11"/>
            <rFont val="Calibri"/>
            <family val="2"/>
            <charset val="238"/>
          </rPr>
          <t>IV_F:DijUtem2</t>
        </r>
      </text>
    </comment>
    <comment ref="AL77" authorId="0" shapeId="0">
      <text>
        <r>
          <rPr>
            <sz val="11"/>
            <rFont val="Calibri"/>
            <family val="2"/>
            <charset val="238"/>
          </rPr>
          <t>IV_F:EM_Melleklet1_Utem2</t>
        </r>
      </text>
    </comment>
    <comment ref="AM77" authorId="0" shapeId="0">
      <text>
        <r>
          <rPr>
            <sz val="11"/>
            <rFont val="Calibri"/>
            <family val="2"/>
            <charset val="238"/>
          </rPr>
          <t>IV_F:EgyebAllamiUtem2</t>
        </r>
      </text>
    </comment>
    <comment ref="AN77" authorId="0" shapeId="0">
      <text>
        <r>
          <rPr>
            <sz val="11"/>
            <rFont val="Calibri"/>
            <family val="2"/>
            <charset val="238"/>
          </rPr>
          <t>IV_F:OnkormanyzatiUtem2</t>
        </r>
      </text>
    </comment>
    <comment ref="AO77" authorId="0" shapeId="0">
      <text>
        <r>
          <rPr>
            <sz val="11"/>
            <rFont val="Calibri"/>
            <family val="2"/>
            <charset val="238"/>
          </rPr>
          <t>IV_F:EUUtem2</t>
        </r>
      </text>
    </comment>
    <comment ref="AP77" authorId="0" shapeId="0">
      <text>
        <r>
          <rPr>
            <sz val="11"/>
            <rFont val="Calibri"/>
            <family val="2"/>
            <charset val="238"/>
          </rPr>
          <t>IV_F:EgyebUtem2</t>
        </r>
      </text>
    </comment>
    <comment ref="AQ77" authorId="0" shapeId="0">
      <text>
        <r>
          <rPr>
            <sz val="11"/>
            <rFont val="Calibri"/>
            <family val="2"/>
            <charset val="238"/>
          </rPr>
          <t>IV_F:HitelKotvenyUtem2</t>
        </r>
      </text>
    </comment>
    <comment ref="AR77" authorId="0" shapeId="0">
      <text>
        <r>
          <rPr>
            <sz val="11"/>
            <rFont val="Calibri"/>
            <family val="2"/>
            <charset val="238"/>
          </rPr>
          <t>IV_F:OsszesenUtem2</t>
        </r>
      </text>
    </comment>
    <comment ref="AS77" authorId="0" shapeId="0">
      <text>
        <r>
          <rPr>
            <sz val="11"/>
            <rFont val="Calibri"/>
            <family val="2"/>
            <charset val="238"/>
          </rPr>
          <t>IV_F:ForrashianyUtem2</t>
        </r>
      </text>
    </comment>
    <comment ref="AV77" authorId="0" shapeId="0">
      <text>
        <r>
          <rPr>
            <sz val="11"/>
            <rFont val="Calibri"/>
            <family val="2"/>
            <charset val="238"/>
          </rPr>
          <t>IV_F:Indokolas</t>
        </r>
      </text>
    </comment>
    <comment ref="AW77" authorId="0" shapeId="0">
      <text>
        <r>
          <rPr>
            <sz val="11"/>
            <rFont val="Calibri"/>
            <family val="2"/>
            <charset val="238"/>
          </rPr>
          <t>IV_F:Megjegyzes</t>
        </r>
      </text>
    </comment>
    <comment ref="AZ77" authorId="0" shapeId="0">
      <text>
        <r>
          <rPr>
            <sz val="11"/>
            <rFont val="Calibri"/>
            <family val="2"/>
            <charset val="238"/>
          </rPr>
          <t>IV_F:ISA</t>
        </r>
      </text>
    </comment>
    <comment ref="B78" authorId="0" shapeId="0">
      <text>
        <r>
          <rPr>
            <sz val="11"/>
            <rFont val="Calibri"/>
            <family val="2"/>
            <charset val="238"/>
          </rPr>
          <t>IV_F:FontossagiSorrent</t>
        </r>
      </text>
    </comment>
    <comment ref="C78" authorId="0" shapeId="0">
      <text>
        <r>
          <rPr>
            <sz val="11"/>
            <rFont val="Calibri"/>
            <family val="2"/>
            <charset val="238"/>
          </rPr>
          <t>IV_F:FeladatKategoria</t>
        </r>
      </text>
    </comment>
    <comment ref="D78" authorId="0" shapeId="0">
      <text>
        <r>
          <rPr>
            <sz val="11"/>
            <rFont val="Calibri"/>
            <family val="2"/>
            <charset val="238"/>
          </rPr>
          <t>IV_F:FeladatMegnevezes</t>
        </r>
      </text>
    </comment>
    <comment ref="E78" authorId="0" shapeId="0">
      <text>
        <r>
          <rPr>
            <sz val="11"/>
            <rFont val="Calibri"/>
            <family val="2"/>
            <charset val="238"/>
          </rPr>
          <t>IV_F:ElviEngedelySzam</t>
        </r>
      </text>
    </comment>
    <comment ref="F78" authorId="0" shapeId="0">
      <text>
        <r>
          <rPr>
            <sz val="11"/>
            <rFont val="Calibri"/>
            <family val="2"/>
            <charset val="238"/>
          </rPr>
          <t>IV_F:VKR_Kod</t>
        </r>
      </text>
    </comment>
    <comment ref="G78" authorId="0" shapeId="0">
      <text>
        <r>
          <rPr>
            <sz val="11"/>
            <rFont val="Calibri"/>
            <family val="2"/>
            <charset val="238"/>
          </rPr>
          <t>IV_F:VKR_Nev</t>
        </r>
      </text>
    </comment>
    <comment ref="H78" authorId="0" shapeId="0">
      <text>
        <r>
          <rPr>
            <sz val="11"/>
            <rFont val="Calibri"/>
            <family val="2"/>
            <charset val="238"/>
          </rPr>
          <t>IV_F:FeladatSorszam</t>
        </r>
      </text>
    </comment>
    <comment ref="I78" authorId="0" shapeId="0">
      <text>
        <r>
          <rPr>
            <sz val="11"/>
            <rFont val="Calibri"/>
            <family val="2"/>
            <charset val="238"/>
          </rPr>
          <t>IV_F:FeladatAzonosito</t>
        </r>
      </text>
    </comment>
    <comment ref="J78" authorId="0" shapeId="0">
      <text>
        <r>
          <rPr>
            <sz val="11"/>
            <rFont val="Calibri"/>
            <family val="2"/>
            <charset val="238"/>
          </rPr>
          <t>IV_F:EllatasiTerulet</t>
        </r>
      </text>
    </comment>
    <comment ref="K78" authorId="0" shapeId="0">
      <text>
        <r>
          <rPr>
            <sz val="11"/>
            <rFont val="Calibri"/>
            <family val="2"/>
            <charset val="238"/>
          </rPr>
          <t>IV_F:EllatasertFelelos</t>
        </r>
      </text>
    </comment>
    <comment ref="L78" authorId="0" shapeId="0">
      <text>
        <r>
          <rPr>
            <sz val="11"/>
            <rFont val="Calibri"/>
            <family val="2"/>
            <charset val="238"/>
          </rPr>
          <t>IV_F:TervezettNettoKoltseg</t>
        </r>
      </text>
    </comment>
    <comment ref="M78" authorId="0" shapeId="0">
      <text>
        <r>
          <rPr>
            <sz val="11"/>
            <rFont val="Calibri"/>
            <family val="2"/>
            <charset val="238"/>
          </rPr>
          <t>IV_F:IdotartamKezdes</t>
        </r>
      </text>
    </comment>
    <comment ref="N78" authorId="0" shapeId="0">
      <text>
        <r>
          <rPr>
            <sz val="11"/>
            <rFont val="Calibri"/>
            <family val="2"/>
            <charset val="238"/>
          </rPr>
          <t>IV_F:IdotartamBefejezes</t>
        </r>
      </text>
    </comment>
    <comment ref="O78" authorId="0" shapeId="0">
      <text>
        <r>
          <rPr>
            <sz val="11"/>
            <rFont val="Calibri"/>
            <family val="2"/>
            <charset val="238"/>
          </rPr>
          <t>IV_F:NettoKoltsegUtem1</t>
        </r>
      </text>
    </comment>
    <comment ref="P78" authorId="0" shapeId="0">
      <text>
        <r>
          <rPr>
            <sz val="11"/>
            <rFont val="Calibri"/>
            <family val="2"/>
            <charset val="238"/>
          </rPr>
          <t>IV_F:NettoKoltsegUtem2</t>
        </r>
      </text>
    </comment>
    <comment ref="Q78" authorId="0" shapeId="0">
      <text>
        <r>
          <rPr>
            <sz val="11"/>
            <rFont val="Calibri"/>
            <family val="2"/>
            <charset val="238"/>
          </rPr>
          <t>IV_F:EM_Melleklet2_KTG</t>
        </r>
      </text>
    </comment>
    <comment ref="S78" authorId="0" shapeId="0">
      <text>
        <r>
          <rPr>
            <sz val="11"/>
            <rFont val="Calibri"/>
            <family val="2"/>
            <charset val="238"/>
          </rPr>
          <t>IV_F:HDUtem1</t>
        </r>
      </text>
    </comment>
    <comment ref="T78" authorId="0" shapeId="0">
      <text>
        <r>
          <rPr>
            <sz val="11"/>
            <rFont val="Calibri"/>
            <family val="2"/>
            <charset val="238"/>
          </rPr>
          <t>IV_F:ECSUtem1</t>
        </r>
      </text>
    </comment>
    <comment ref="U78" authorId="0" shapeId="0">
      <text>
        <r>
          <rPr>
            <sz val="11"/>
            <rFont val="Calibri"/>
            <family val="2"/>
            <charset val="238"/>
          </rPr>
          <t>IV_F:KFHUtem1</t>
        </r>
      </text>
    </comment>
    <comment ref="V78" authorId="0" shapeId="0">
      <text>
        <r>
          <rPr>
            <sz val="11"/>
            <rFont val="Calibri"/>
            <family val="2"/>
            <charset val="238"/>
          </rPr>
          <t>IV_F:Egyeb_SajatUtem1</t>
        </r>
      </text>
    </comment>
    <comment ref="W78" authorId="0" shapeId="0">
      <text>
        <r>
          <rPr>
            <sz val="11"/>
            <rFont val="Calibri"/>
            <family val="2"/>
            <charset val="238"/>
          </rPr>
          <t>IV_F:DijUtem1</t>
        </r>
      </text>
    </comment>
    <comment ref="X78" authorId="0" shapeId="0">
      <text>
        <r>
          <rPr>
            <sz val="11"/>
            <rFont val="Calibri"/>
            <family val="2"/>
            <charset val="238"/>
          </rPr>
          <t>IV_F:EM_Melleklet1_Utem1</t>
        </r>
      </text>
    </comment>
    <comment ref="Y78" authorId="0" shapeId="0">
      <text>
        <r>
          <rPr>
            <sz val="11"/>
            <rFont val="Calibri"/>
            <family val="2"/>
            <charset val="238"/>
          </rPr>
          <t>IV_F:EgyebAllamiUtem1</t>
        </r>
      </text>
    </comment>
    <comment ref="Z78" authorId="0" shapeId="0">
      <text>
        <r>
          <rPr>
            <sz val="11"/>
            <rFont val="Calibri"/>
            <family val="2"/>
            <charset val="238"/>
          </rPr>
          <t>IV_F:OnkormanyzatiUtem1</t>
        </r>
      </text>
    </comment>
    <comment ref="AA78" authorId="0" shapeId="0">
      <text>
        <r>
          <rPr>
            <sz val="11"/>
            <rFont val="Calibri"/>
            <family val="2"/>
            <charset val="238"/>
          </rPr>
          <t>IV_F:EUUtem1</t>
        </r>
      </text>
    </comment>
    <comment ref="AB78" authorId="0" shapeId="0">
      <text>
        <r>
          <rPr>
            <sz val="11"/>
            <rFont val="Calibri"/>
            <family val="2"/>
            <charset val="238"/>
          </rPr>
          <t>IV_F:EgyebUtem1</t>
        </r>
      </text>
    </comment>
    <comment ref="AC78" authorId="0" shapeId="0">
      <text>
        <r>
          <rPr>
            <sz val="11"/>
            <rFont val="Calibri"/>
            <family val="2"/>
            <charset val="238"/>
          </rPr>
          <t>IV_F:HitelKotvenyUtem1</t>
        </r>
      </text>
    </comment>
    <comment ref="AD78" authorId="0" shapeId="0">
      <text>
        <r>
          <rPr>
            <sz val="11"/>
            <rFont val="Calibri"/>
            <family val="2"/>
            <charset val="238"/>
          </rPr>
          <t>IV_F:OsszesenUtem1</t>
        </r>
      </text>
    </comment>
    <comment ref="AG78" authorId="0" shapeId="0">
      <text>
        <r>
          <rPr>
            <sz val="11"/>
            <rFont val="Calibri"/>
            <family val="2"/>
            <charset val="238"/>
          </rPr>
          <t>IV_F:HDUtem2</t>
        </r>
      </text>
    </comment>
    <comment ref="AH78" authorId="0" shapeId="0">
      <text>
        <r>
          <rPr>
            <sz val="11"/>
            <rFont val="Calibri"/>
            <family val="2"/>
            <charset val="238"/>
          </rPr>
          <t>IV_F:ECSUtem2</t>
        </r>
      </text>
    </comment>
    <comment ref="AI78" authorId="0" shapeId="0">
      <text>
        <r>
          <rPr>
            <sz val="11"/>
            <rFont val="Calibri"/>
            <family val="2"/>
            <charset val="238"/>
          </rPr>
          <t>IV_F:KFHUtem2</t>
        </r>
      </text>
    </comment>
    <comment ref="AJ78" authorId="0" shapeId="0">
      <text>
        <r>
          <rPr>
            <sz val="11"/>
            <rFont val="Calibri"/>
            <family val="2"/>
            <charset val="238"/>
          </rPr>
          <t>IV_F:Egyeb_SajatUtem2</t>
        </r>
      </text>
    </comment>
    <comment ref="AK78" authorId="0" shapeId="0">
      <text>
        <r>
          <rPr>
            <sz val="11"/>
            <rFont val="Calibri"/>
            <family val="2"/>
            <charset val="238"/>
          </rPr>
          <t>IV_F:DijUtem2</t>
        </r>
      </text>
    </comment>
    <comment ref="AL78" authorId="0" shapeId="0">
      <text>
        <r>
          <rPr>
            <sz val="11"/>
            <rFont val="Calibri"/>
            <family val="2"/>
            <charset val="238"/>
          </rPr>
          <t>IV_F:EM_Melleklet1_Utem2</t>
        </r>
      </text>
    </comment>
    <comment ref="AM78" authorId="0" shapeId="0">
      <text>
        <r>
          <rPr>
            <sz val="11"/>
            <rFont val="Calibri"/>
            <family val="2"/>
            <charset val="238"/>
          </rPr>
          <t>IV_F:EgyebAllamiUtem2</t>
        </r>
      </text>
    </comment>
    <comment ref="AN78" authorId="0" shapeId="0">
      <text>
        <r>
          <rPr>
            <sz val="11"/>
            <rFont val="Calibri"/>
            <family val="2"/>
            <charset val="238"/>
          </rPr>
          <t>IV_F:OnkormanyzatiUtem2</t>
        </r>
      </text>
    </comment>
    <comment ref="AO78" authorId="0" shapeId="0">
      <text>
        <r>
          <rPr>
            <sz val="11"/>
            <rFont val="Calibri"/>
            <family val="2"/>
            <charset val="238"/>
          </rPr>
          <t>IV_F:EUUtem2</t>
        </r>
      </text>
    </comment>
    <comment ref="AP78" authorId="0" shapeId="0">
      <text>
        <r>
          <rPr>
            <sz val="11"/>
            <rFont val="Calibri"/>
            <family val="2"/>
            <charset val="238"/>
          </rPr>
          <t>IV_F:EgyebUtem2</t>
        </r>
      </text>
    </comment>
    <comment ref="AQ78" authorId="0" shapeId="0">
      <text>
        <r>
          <rPr>
            <sz val="11"/>
            <rFont val="Calibri"/>
            <family val="2"/>
            <charset val="238"/>
          </rPr>
          <t>IV_F:HitelKotvenyUtem2</t>
        </r>
      </text>
    </comment>
    <comment ref="AR78" authorId="0" shapeId="0">
      <text>
        <r>
          <rPr>
            <sz val="11"/>
            <rFont val="Calibri"/>
            <family val="2"/>
            <charset val="238"/>
          </rPr>
          <t>IV_F:OsszesenUtem2</t>
        </r>
      </text>
    </comment>
    <comment ref="AS78" authorId="0" shapeId="0">
      <text>
        <r>
          <rPr>
            <sz val="11"/>
            <rFont val="Calibri"/>
            <family val="2"/>
            <charset val="238"/>
          </rPr>
          <t>IV_F:ForrashianyUtem2</t>
        </r>
      </text>
    </comment>
    <comment ref="AV78" authorId="0" shapeId="0">
      <text>
        <r>
          <rPr>
            <sz val="11"/>
            <rFont val="Calibri"/>
            <family val="2"/>
            <charset val="238"/>
          </rPr>
          <t>IV_F:Indokolas</t>
        </r>
      </text>
    </comment>
    <comment ref="AW78" authorId="0" shapeId="0">
      <text>
        <r>
          <rPr>
            <sz val="11"/>
            <rFont val="Calibri"/>
            <family val="2"/>
            <charset val="238"/>
          </rPr>
          <t>IV_F:Megjegyzes</t>
        </r>
      </text>
    </comment>
    <comment ref="AZ78" authorId="0" shapeId="0">
      <text>
        <r>
          <rPr>
            <sz val="11"/>
            <rFont val="Calibri"/>
            <family val="2"/>
            <charset val="238"/>
          </rPr>
          <t>IV_F:ISA</t>
        </r>
      </text>
    </comment>
    <comment ref="B79" authorId="0" shapeId="0">
      <text>
        <r>
          <rPr>
            <sz val="11"/>
            <rFont val="Calibri"/>
            <family val="2"/>
            <charset val="238"/>
          </rPr>
          <t>IV_F:FontossagiSorrent</t>
        </r>
      </text>
    </comment>
    <comment ref="C79" authorId="0" shapeId="0">
      <text>
        <r>
          <rPr>
            <sz val="11"/>
            <rFont val="Calibri"/>
            <family val="2"/>
            <charset val="238"/>
          </rPr>
          <t>IV_F:FeladatKategoria</t>
        </r>
      </text>
    </comment>
    <comment ref="D79" authorId="0" shapeId="0">
      <text>
        <r>
          <rPr>
            <sz val="11"/>
            <rFont val="Calibri"/>
            <family val="2"/>
            <charset val="238"/>
          </rPr>
          <t>IV_F:FeladatMegnevezes</t>
        </r>
      </text>
    </comment>
    <comment ref="E79" authorId="0" shapeId="0">
      <text>
        <r>
          <rPr>
            <sz val="11"/>
            <rFont val="Calibri"/>
            <family val="2"/>
            <charset val="238"/>
          </rPr>
          <t>IV_F:ElviEngedelySzam</t>
        </r>
      </text>
    </comment>
    <comment ref="F79" authorId="0" shapeId="0">
      <text>
        <r>
          <rPr>
            <sz val="11"/>
            <rFont val="Calibri"/>
            <family val="2"/>
            <charset val="238"/>
          </rPr>
          <t>IV_F:VKR_Kod</t>
        </r>
      </text>
    </comment>
    <comment ref="G79" authorId="0" shapeId="0">
      <text>
        <r>
          <rPr>
            <sz val="11"/>
            <rFont val="Calibri"/>
            <family val="2"/>
            <charset val="238"/>
          </rPr>
          <t>IV_F:VKR_Nev</t>
        </r>
      </text>
    </comment>
    <comment ref="H79" authorId="0" shapeId="0">
      <text>
        <r>
          <rPr>
            <sz val="11"/>
            <rFont val="Calibri"/>
            <family val="2"/>
            <charset val="238"/>
          </rPr>
          <t>IV_F:FeladatSorszam</t>
        </r>
      </text>
    </comment>
    <comment ref="I79" authorId="0" shapeId="0">
      <text>
        <r>
          <rPr>
            <sz val="11"/>
            <rFont val="Calibri"/>
            <family val="2"/>
            <charset val="238"/>
          </rPr>
          <t>IV_F:FeladatAzonosito</t>
        </r>
      </text>
    </comment>
    <comment ref="J79" authorId="0" shapeId="0">
      <text>
        <r>
          <rPr>
            <sz val="11"/>
            <rFont val="Calibri"/>
            <family val="2"/>
            <charset val="238"/>
          </rPr>
          <t>IV_F:EllatasiTerulet</t>
        </r>
      </text>
    </comment>
    <comment ref="K79" authorId="0" shapeId="0">
      <text>
        <r>
          <rPr>
            <sz val="11"/>
            <rFont val="Calibri"/>
            <family val="2"/>
            <charset val="238"/>
          </rPr>
          <t>IV_F:EllatasertFelelos</t>
        </r>
      </text>
    </comment>
    <comment ref="L79" authorId="0" shapeId="0">
      <text>
        <r>
          <rPr>
            <sz val="11"/>
            <rFont val="Calibri"/>
            <family val="2"/>
            <charset val="238"/>
          </rPr>
          <t>IV_F:TervezettNettoKoltseg</t>
        </r>
      </text>
    </comment>
    <comment ref="M79" authorId="0" shapeId="0">
      <text>
        <r>
          <rPr>
            <sz val="11"/>
            <rFont val="Calibri"/>
            <family val="2"/>
            <charset val="238"/>
          </rPr>
          <t>IV_F:IdotartamKezdes</t>
        </r>
      </text>
    </comment>
    <comment ref="N79" authorId="0" shapeId="0">
      <text>
        <r>
          <rPr>
            <sz val="11"/>
            <rFont val="Calibri"/>
            <family val="2"/>
            <charset val="238"/>
          </rPr>
          <t>IV_F:IdotartamBefejezes</t>
        </r>
      </text>
    </comment>
    <comment ref="O79" authorId="0" shapeId="0">
      <text>
        <r>
          <rPr>
            <sz val="11"/>
            <rFont val="Calibri"/>
            <family val="2"/>
            <charset val="238"/>
          </rPr>
          <t>IV_F:NettoKoltsegUtem1</t>
        </r>
      </text>
    </comment>
    <comment ref="P79" authorId="0" shapeId="0">
      <text>
        <r>
          <rPr>
            <sz val="11"/>
            <rFont val="Calibri"/>
            <family val="2"/>
            <charset val="238"/>
          </rPr>
          <t>IV_F:NettoKoltsegUtem2</t>
        </r>
      </text>
    </comment>
    <comment ref="Q79" authorId="0" shapeId="0">
      <text>
        <r>
          <rPr>
            <sz val="11"/>
            <rFont val="Calibri"/>
            <family val="2"/>
            <charset val="238"/>
          </rPr>
          <t>IV_F:EM_Melleklet2_KTG</t>
        </r>
      </text>
    </comment>
    <comment ref="S79" authorId="0" shapeId="0">
      <text>
        <r>
          <rPr>
            <sz val="11"/>
            <rFont val="Calibri"/>
            <family val="2"/>
            <charset val="238"/>
          </rPr>
          <t>IV_F:HDUtem1</t>
        </r>
      </text>
    </comment>
    <comment ref="T79" authorId="0" shapeId="0">
      <text>
        <r>
          <rPr>
            <sz val="11"/>
            <rFont val="Calibri"/>
            <family val="2"/>
            <charset val="238"/>
          </rPr>
          <t>IV_F:ECSUtem1</t>
        </r>
      </text>
    </comment>
    <comment ref="U79" authorId="0" shapeId="0">
      <text>
        <r>
          <rPr>
            <sz val="11"/>
            <rFont val="Calibri"/>
            <family val="2"/>
            <charset val="238"/>
          </rPr>
          <t>IV_F:KFHUtem1</t>
        </r>
      </text>
    </comment>
    <comment ref="V79" authorId="0" shapeId="0">
      <text>
        <r>
          <rPr>
            <sz val="11"/>
            <rFont val="Calibri"/>
            <family val="2"/>
            <charset val="238"/>
          </rPr>
          <t>IV_F:Egyeb_SajatUtem1</t>
        </r>
      </text>
    </comment>
    <comment ref="W79" authorId="0" shapeId="0">
      <text>
        <r>
          <rPr>
            <sz val="11"/>
            <rFont val="Calibri"/>
            <family val="2"/>
            <charset val="238"/>
          </rPr>
          <t>IV_F:DijUtem1</t>
        </r>
      </text>
    </comment>
    <comment ref="X79" authorId="0" shapeId="0">
      <text>
        <r>
          <rPr>
            <sz val="11"/>
            <rFont val="Calibri"/>
            <family val="2"/>
            <charset val="238"/>
          </rPr>
          <t>IV_F:EM_Melleklet1_Utem1</t>
        </r>
      </text>
    </comment>
    <comment ref="Y79" authorId="0" shapeId="0">
      <text>
        <r>
          <rPr>
            <sz val="11"/>
            <rFont val="Calibri"/>
            <family val="2"/>
            <charset val="238"/>
          </rPr>
          <t>IV_F:EgyebAllamiUtem1</t>
        </r>
      </text>
    </comment>
    <comment ref="Z79" authorId="0" shapeId="0">
      <text>
        <r>
          <rPr>
            <sz val="11"/>
            <rFont val="Calibri"/>
            <family val="2"/>
            <charset val="238"/>
          </rPr>
          <t>IV_F:OnkormanyzatiUtem1</t>
        </r>
      </text>
    </comment>
    <comment ref="AA79" authorId="0" shapeId="0">
      <text>
        <r>
          <rPr>
            <sz val="11"/>
            <rFont val="Calibri"/>
            <family val="2"/>
            <charset val="238"/>
          </rPr>
          <t>IV_F:EUUtem1</t>
        </r>
      </text>
    </comment>
    <comment ref="AB79" authorId="0" shapeId="0">
      <text>
        <r>
          <rPr>
            <sz val="11"/>
            <rFont val="Calibri"/>
            <family val="2"/>
            <charset val="238"/>
          </rPr>
          <t>IV_F:EgyebUtem1</t>
        </r>
      </text>
    </comment>
    <comment ref="AC79" authorId="0" shapeId="0">
      <text>
        <r>
          <rPr>
            <sz val="11"/>
            <rFont val="Calibri"/>
            <family val="2"/>
            <charset val="238"/>
          </rPr>
          <t>IV_F:HitelKotvenyUtem1</t>
        </r>
      </text>
    </comment>
    <comment ref="AD79" authorId="0" shapeId="0">
      <text>
        <r>
          <rPr>
            <sz val="11"/>
            <rFont val="Calibri"/>
            <family val="2"/>
            <charset val="238"/>
          </rPr>
          <t>IV_F:OsszesenUtem1</t>
        </r>
      </text>
    </comment>
    <comment ref="AG79" authorId="0" shapeId="0">
      <text>
        <r>
          <rPr>
            <sz val="11"/>
            <rFont val="Calibri"/>
            <family val="2"/>
            <charset val="238"/>
          </rPr>
          <t>IV_F:HDUtem2</t>
        </r>
      </text>
    </comment>
    <comment ref="AH79" authorId="0" shapeId="0">
      <text>
        <r>
          <rPr>
            <sz val="11"/>
            <rFont val="Calibri"/>
            <family val="2"/>
            <charset val="238"/>
          </rPr>
          <t>IV_F:ECSUtem2</t>
        </r>
      </text>
    </comment>
    <comment ref="AI79" authorId="0" shapeId="0">
      <text>
        <r>
          <rPr>
            <sz val="11"/>
            <rFont val="Calibri"/>
            <family val="2"/>
            <charset val="238"/>
          </rPr>
          <t>IV_F:KFHUtem2</t>
        </r>
      </text>
    </comment>
    <comment ref="AJ79" authorId="0" shapeId="0">
      <text>
        <r>
          <rPr>
            <sz val="11"/>
            <rFont val="Calibri"/>
            <family val="2"/>
            <charset val="238"/>
          </rPr>
          <t>IV_F:Egyeb_SajatUtem2</t>
        </r>
      </text>
    </comment>
    <comment ref="AK79" authorId="0" shapeId="0">
      <text>
        <r>
          <rPr>
            <sz val="11"/>
            <rFont val="Calibri"/>
            <family val="2"/>
            <charset val="238"/>
          </rPr>
          <t>IV_F:DijUtem2</t>
        </r>
      </text>
    </comment>
    <comment ref="AL79" authorId="0" shapeId="0">
      <text>
        <r>
          <rPr>
            <sz val="11"/>
            <rFont val="Calibri"/>
            <family val="2"/>
            <charset val="238"/>
          </rPr>
          <t>IV_F:EM_Melleklet1_Utem2</t>
        </r>
      </text>
    </comment>
    <comment ref="AM79" authorId="0" shapeId="0">
      <text>
        <r>
          <rPr>
            <sz val="11"/>
            <rFont val="Calibri"/>
            <family val="2"/>
            <charset val="238"/>
          </rPr>
          <t>IV_F:EgyebAllamiUtem2</t>
        </r>
      </text>
    </comment>
    <comment ref="AN79" authorId="0" shapeId="0">
      <text>
        <r>
          <rPr>
            <sz val="11"/>
            <rFont val="Calibri"/>
            <family val="2"/>
            <charset val="238"/>
          </rPr>
          <t>IV_F:OnkormanyzatiUtem2</t>
        </r>
      </text>
    </comment>
    <comment ref="AO79" authorId="0" shapeId="0">
      <text>
        <r>
          <rPr>
            <sz val="11"/>
            <rFont val="Calibri"/>
            <family val="2"/>
            <charset val="238"/>
          </rPr>
          <t>IV_F:EUUtem2</t>
        </r>
      </text>
    </comment>
    <comment ref="AP79" authorId="0" shapeId="0">
      <text>
        <r>
          <rPr>
            <sz val="11"/>
            <rFont val="Calibri"/>
            <family val="2"/>
            <charset val="238"/>
          </rPr>
          <t>IV_F:EgyebUtem2</t>
        </r>
      </text>
    </comment>
    <comment ref="AQ79" authorId="0" shapeId="0">
      <text>
        <r>
          <rPr>
            <sz val="11"/>
            <rFont val="Calibri"/>
            <family val="2"/>
            <charset val="238"/>
          </rPr>
          <t>IV_F:HitelKotvenyUtem2</t>
        </r>
      </text>
    </comment>
    <comment ref="AR79" authorId="0" shapeId="0">
      <text>
        <r>
          <rPr>
            <sz val="11"/>
            <rFont val="Calibri"/>
            <family val="2"/>
            <charset val="238"/>
          </rPr>
          <t>IV_F:OsszesenUtem2</t>
        </r>
      </text>
    </comment>
    <comment ref="AS79" authorId="0" shapeId="0">
      <text>
        <r>
          <rPr>
            <sz val="11"/>
            <rFont val="Calibri"/>
            <family val="2"/>
            <charset val="238"/>
          </rPr>
          <t>IV_F:ForrashianyUtem2</t>
        </r>
      </text>
    </comment>
    <comment ref="AV79" authorId="0" shapeId="0">
      <text>
        <r>
          <rPr>
            <sz val="11"/>
            <rFont val="Calibri"/>
            <family val="2"/>
            <charset val="238"/>
          </rPr>
          <t>IV_F:Indokolas</t>
        </r>
      </text>
    </comment>
    <comment ref="AW79" authorId="0" shapeId="0">
      <text>
        <r>
          <rPr>
            <sz val="11"/>
            <rFont val="Calibri"/>
            <family val="2"/>
            <charset val="238"/>
          </rPr>
          <t>IV_F:Megjegyzes</t>
        </r>
      </text>
    </comment>
    <comment ref="AZ79" authorId="0" shapeId="0">
      <text>
        <r>
          <rPr>
            <sz val="11"/>
            <rFont val="Calibri"/>
            <family val="2"/>
            <charset val="238"/>
          </rPr>
          <t>IV_F:ISA</t>
        </r>
      </text>
    </comment>
    <comment ref="B80" authorId="0" shapeId="0">
      <text>
        <r>
          <rPr>
            <sz val="11"/>
            <rFont val="Calibri"/>
            <family val="2"/>
            <charset val="238"/>
          </rPr>
          <t>IV_F:FontossagiSorrent</t>
        </r>
      </text>
    </comment>
    <comment ref="C80" authorId="0" shapeId="0">
      <text>
        <r>
          <rPr>
            <sz val="11"/>
            <rFont val="Calibri"/>
            <family val="2"/>
            <charset val="238"/>
          </rPr>
          <t>IV_F:FeladatKategoria</t>
        </r>
      </text>
    </comment>
    <comment ref="D80" authorId="0" shapeId="0">
      <text>
        <r>
          <rPr>
            <sz val="11"/>
            <rFont val="Calibri"/>
            <family val="2"/>
            <charset val="238"/>
          </rPr>
          <t>IV_F:FeladatMegnevezes</t>
        </r>
      </text>
    </comment>
    <comment ref="E80" authorId="0" shapeId="0">
      <text>
        <r>
          <rPr>
            <sz val="11"/>
            <rFont val="Calibri"/>
            <family val="2"/>
            <charset val="238"/>
          </rPr>
          <t>IV_F:ElviEngedelySzam</t>
        </r>
      </text>
    </comment>
    <comment ref="F80" authorId="0" shapeId="0">
      <text>
        <r>
          <rPr>
            <sz val="11"/>
            <rFont val="Calibri"/>
            <family val="2"/>
            <charset val="238"/>
          </rPr>
          <t>IV_F:VKR_Kod</t>
        </r>
      </text>
    </comment>
    <comment ref="G80" authorId="0" shapeId="0">
      <text>
        <r>
          <rPr>
            <sz val="11"/>
            <rFont val="Calibri"/>
            <family val="2"/>
            <charset val="238"/>
          </rPr>
          <t>IV_F:VKR_Nev</t>
        </r>
      </text>
    </comment>
    <comment ref="H80" authorId="0" shapeId="0">
      <text>
        <r>
          <rPr>
            <sz val="11"/>
            <rFont val="Calibri"/>
            <family val="2"/>
            <charset val="238"/>
          </rPr>
          <t>IV_F:FeladatSorszam</t>
        </r>
      </text>
    </comment>
    <comment ref="I80" authorId="0" shapeId="0">
      <text>
        <r>
          <rPr>
            <sz val="11"/>
            <rFont val="Calibri"/>
            <family val="2"/>
            <charset val="238"/>
          </rPr>
          <t>IV_F:FeladatAzonosito</t>
        </r>
      </text>
    </comment>
    <comment ref="J80" authorId="0" shapeId="0">
      <text>
        <r>
          <rPr>
            <sz val="11"/>
            <rFont val="Calibri"/>
            <family val="2"/>
            <charset val="238"/>
          </rPr>
          <t>IV_F:EllatasiTerulet</t>
        </r>
      </text>
    </comment>
    <comment ref="K80" authorId="0" shapeId="0">
      <text>
        <r>
          <rPr>
            <sz val="11"/>
            <rFont val="Calibri"/>
            <family val="2"/>
            <charset val="238"/>
          </rPr>
          <t>IV_F:EllatasertFelelos</t>
        </r>
      </text>
    </comment>
    <comment ref="L80" authorId="0" shapeId="0">
      <text>
        <r>
          <rPr>
            <sz val="11"/>
            <rFont val="Calibri"/>
            <family val="2"/>
            <charset val="238"/>
          </rPr>
          <t>IV_F:TervezettNettoKoltseg</t>
        </r>
      </text>
    </comment>
    <comment ref="M80" authorId="0" shapeId="0">
      <text>
        <r>
          <rPr>
            <sz val="11"/>
            <rFont val="Calibri"/>
            <family val="2"/>
            <charset val="238"/>
          </rPr>
          <t>IV_F:IdotartamKezdes</t>
        </r>
      </text>
    </comment>
    <comment ref="N80" authorId="0" shapeId="0">
      <text>
        <r>
          <rPr>
            <sz val="11"/>
            <rFont val="Calibri"/>
            <family val="2"/>
            <charset val="238"/>
          </rPr>
          <t>IV_F:IdotartamBefejezes</t>
        </r>
      </text>
    </comment>
    <comment ref="O80" authorId="0" shapeId="0">
      <text>
        <r>
          <rPr>
            <sz val="11"/>
            <rFont val="Calibri"/>
            <family val="2"/>
            <charset val="238"/>
          </rPr>
          <t>IV_F:NettoKoltsegUtem1</t>
        </r>
      </text>
    </comment>
    <comment ref="P80" authorId="0" shapeId="0">
      <text>
        <r>
          <rPr>
            <sz val="11"/>
            <rFont val="Calibri"/>
            <family val="2"/>
            <charset val="238"/>
          </rPr>
          <t>IV_F:NettoKoltsegUtem2</t>
        </r>
      </text>
    </comment>
    <comment ref="Q80" authorId="0" shapeId="0">
      <text>
        <r>
          <rPr>
            <sz val="11"/>
            <rFont val="Calibri"/>
            <family val="2"/>
            <charset val="238"/>
          </rPr>
          <t>IV_F:EM_Melleklet2_KTG</t>
        </r>
      </text>
    </comment>
    <comment ref="S80" authorId="0" shapeId="0">
      <text>
        <r>
          <rPr>
            <sz val="11"/>
            <rFont val="Calibri"/>
            <family val="2"/>
            <charset val="238"/>
          </rPr>
          <t>IV_F:HDUtem1</t>
        </r>
      </text>
    </comment>
    <comment ref="T80" authorId="0" shapeId="0">
      <text>
        <r>
          <rPr>
            <sz val="11"/>
            <rFont val="Calibri"/>
            <family val="2"/>
            <charset val="238"/>
          </rPr>
          <t>IV_F:ECSUtem1</t>
        </r>
      </text>
    </comment>
    <comment ref="U80" authorId="0" shapeId="0">
      <text>
        <r>
          <rPr>
            <sz val="11"/>
            <rFont val="Calibri"/>
            <family val="2"/>
            <charset val="238"/>
          </rPr>
          <t>IV_F:KFHUtem1</t>
        </r>
      </text>
    </comment>
    <comment ref="V80" authorId="0" shapeId="0">
      <text>
        <r>
          <rPr>
            <sz val="11"/>
            <rFont val="Calibri"/>
            <family val="2"/>
            <charset val="238"/>
          </rPr>
          <t>IV_F:Egyeb_SajatUtem1</t>
        </r>
      </text>
    </comment>
    <comment ref="W80" authorId="0" shapeId="0">
      <text>
        <r>
          <rPr>
            <sz val="11"/>
            <rFont val="Calibri"/>
            <family val="2"/>
            <charset val="238"/>
          </rPr>
          <t>IV_F:DijUtem1</t>
        </r>
      </text>
    </comment>
    <comment ref="X80" authorId="0" shapeId="0">
      <text>
        <r>
          <rPr>
            <sz val="11"/>
            <rFont val="Calibri"/>
            <family val="2"/>
            <charset val="238"/>
          </rPr>
          <t>IV_F:EM_Melleklet1_Utem1</t>
        </r>
      </text>
    </comment>
    <comment ref="Y80" authorId="0" shapeId="0">
      <text>
        <r>
          <rPr>
            <sz val="11"/>
            <rFont val="Calibri"/>
            <family val="2"/>
            <charset val="238"/>
          </rPr>
          <t>IV_F:EgyebAllamiUtem1</t>
        </r>
      </text>
    </comment>
    <comment ref="Z80" authorId="0" shapeId="0">
      <text>
        <r>
          <rPr>
            <sz val="11"/>
            <rFont val="Calibri"/>
            <family val="2"/>
            <charset val="238"/>
          </rPr>
          <t>IV_F:OnkormanyzatiUtem1</t>
        </r>
      </text>
    </comment>
    <comment ref="AA80" authorId="0" shapeId="0">
      <text>
        <r>
          <rPr>
            <sz val="11"/>
            <rFont val="Calibri"/>
            <family val="2"/>
            <charset val="238"/>
          </rPr>
          <t>IV_F:EUUtem1</t>
        </r>
      </text>
    </comment>
    <comment ref="AB80" authorId="0" shapeId="0">
      <text>
        <r>
          <rPr>
            <sz val="11"/>
            <rFont val="Calibri"/>
            <family val="2"/>
            <charset val="238"/>
          </rPr>
          <t>IV_F:EgyebUtem1</t>
        </r>
      </text>
    </comment>
    <comment ref="AC80" authorId="0" shapeId="0">
      <text>
        <r>
          <rPr>
            <sz val="11"/>
            <rFont val="Calibri"/>
            <family val="2"/>
            <charset val="238"/>
          </rPr>
          <t>IV_F:HitelKotvenyUtem1</t>
        </r>
      </text>
    </comment>
    <comment ref="AD80" authorId="0" shapeId="0">
      <text>
        <r>
          <rPr>
            <sz val="11"/>
            <rFont val="Calibri"/>
            <family val="2"/>
            <charset val="238"/>
          </rPr>
          <t>IV_F:OsszesenUtem1</t>
        </r>
      </text>
    </comment>
    <comment ref="AG80" authorId="0" shapeId="0">
      <text>
        <r>
          <rPr>
            <sz val="11"/>
            <rFont val="Calibri"/>
            <family val="2"/>
            <charset val="238"/>
          </rPr>
          <t>IV_F:HDUtem2</t>
        </r>
      </text>
    </comment>
    <comment ref="AH80" authorId="0" shapeId="0">
      <text>
        <r>
          <rPr>
            <sz val="11"/>
            <rFont val="Calibri"/>
            <family val="2"/>
            <charset val="238"/>
          </rPr>
          <t>IV_F:ECSUtem2</t>
        </r>
      </text>
    </comment>
    <comment ref="AI80" authorId="0" shapeId="0">
      <text>
        <r>
          <rPr>
            <sz val="11"/>
            <rFont val="Calibri"/>
            <family val="2"/>
            <charset val="238"/>
          </rPr>
          <t>IV_F:KFHUtem2</t>
        </r>
      </text>
    </comment>
    <comment ref="AJ80" authorId="0" shapeId="0">
      <text>
        <r>
          <rPr>
            <sz val="11"/>
            <rFont val="Calibri"/>
            <family val="2"/>
            <charset val="238"/>
          </rPr>
          <t>IV_F:Egyeb_SajatUtem2</t>
        </r>
      </text>
    </comment>
    <comment ref="AK80" authorId="0" shapeId="0">
      <text>
        <r>
          <rPr>
            <sz val="11"/>
            <rFont val="Calibri"/>
            <family val="2"/>
            <charset val="238"/>
          </rPr>
          <t>IV_F:DijUtem2</t>
        </r>
      </text>
    </comment>
    <comment ref="AL80" authorId="0" shapeId="0">
      <text>
        <r>
          <rPr>
            <sz val="11"/>
            <rFont val="Calibri"/>
            <family val="2"/>
            <charset val="238"/>
          </rPr>
          <t>IV_F:EM_Melleklet1_Utem2</t>
        </r>
      </text>
    </comment>
    <comment ref="AM80" authorId="0" shapeId="0">
      <text>
        <r>
          <rPr>
            <sz val="11"/>
            <rFont val="Calibri"/>
            <family val="2"/>
            <charset val="238"/>
          </rPr>
          <t>IV_F:EgyebAllamiUtem2</t>
        </r>
      </text>
    </comment>
    <comment ref="AN80" authorId="0" shapeId="0">
      <text>
        <r>
          <rPr>
            <sz val="11"/>
            <rFont val="Calibri"/>
            <family val="2"/>
            <charset val="238"/>
          </rPr>
          <t>IV_F:OnkormanyzatiUtem2</t>
        </r>
      </text>
    </comment>
    <comment ref="AO80" authorId="0" shapeId="0">
      <text>
        <r>
          <rPr>
            <sz val="11"/>
            <rFont val="Calibri"/>
            <family val="2"/>
            <charset val="238"/>
          </rPr>
          <t>IV_F:EUUtem2</t>
        </r>
      </text>
    </comment>
    <comment ref="AP80" authorId="0" shapeId="0">
      <text>
        <r>
          <rPr>
            <sz val="11"/>
            <rFont val="Calibri"/>
            <family val="2"/>
            <charset val="238"/>
          </rPr>
          <t>IV_F:EgyebUtem2</t>
        </r>
      </text>
    </comment>
    <comment ref="AQ80" authorId="0" shapeId="0">
      <text>
        <r>
          <rPr>
            <sz val="11"/>
            <rFont val="Calibri"/>
            <family val="2"/>
            <charset val="238"/>
          </rPr>
          <t>IV_F:HitelKotvenyUtem2</t>
        </r>
      </text>
    </comment>
    <comment ref="AR80" authorId="0" shapeId="0">
      <text>
        <r>
          <rPr>
            <sz val="11"/>
            <rFont val="Calibri"/>
            <family val="2"/>
            <charset val="238"/>
          </rPr>
          <t>IV_F:OsszesenUtem2</t>
        </r>
      </text>
    </comment>
    <comment ref="AS80" authorId="0" shapeId="0">
      <text>
        <r>
          <rPr>
            <sz val="11"/>
            <rFont val="Calibri"/>
            <family val="2"/>
            <charset val="238"/>
          </rPr>
          <t>IV_F:ForrashianyUtem2</t>
        </r>
      </text>
    </comment>
    <comment ref="AV80" authorId="0" shapeId="0">
      <text>
        <r>
          <rPr>
            <sz val="11"/>
            <rFont val="Calibri"/>
            <family val="2"/>
            <charset val="238"/>
          </rPr>
          <t>IV_F:Indokolas</t>
        </r>
      </text>
    </comment>
    <comment ref="AW80" authorId="0" shapeId="0">
      <text>
        <r>
          <rPr>
            <sz val="11"/>
            <rFont val="Calibri"/>
            <family val="2"/>
            <charset val="238"/>
          </rPr>
          <t>IV_F:Megjegyzes</t>
        </r>
      </text>
    </comment>
    <comment ref="AZ80" authorId="0" shapeId="0">
      <text>
        <r>
          <rPr>
            <sz val="11"/>
            <rFont val="Calibri"/>
            <family val="2"/>
            <charset val="238"/>
          </rPr>
          <t>IV_F:ISA</t>
        </r>
      </text>
    </comment>
    <comment ref="B81" authorId="0" shapeId="0">
      <text>
        <r>
          <rPr>
            <sz val="11"/>
            <rFont val="Calibri"/>
            <family val="2"/>
            <charset val="238"/>
          </rPr>
          <t>IV_F:FontossagiSorrent</t>
        </r>
      </text>
    </comment>
    <comment ref="C81" authorId="0" shapeId="0">
      <text>
        <r>
          <rPr>
            <sz val="11"/>
            <rFont val="Calibri"/>
            <family val="2"/>
            <charset val="238"/>
          </rPr>
          <t>IV_F:FeladatKategoria</t>
        </r>
      </text>
    </comment>
    <comment ref="D81" authorId="0" shapeId="0">
      <text>
        <r>
          <rPr>
            <sz val="11"/>
            <rFont val="Calibri"/>
            <family val="2"/>
            <charset val="238"/>
          </rPr>
          <t>IV_F:FeladatMegnevezes</t>
        </r>
      </text>
    </comment>
    <comment ref="E81" authorId="0" shapeId="0">
      <text>
        <r>
          <rPr>
            <sz val="11"/>
            <rFont val="Calibri"/>
            <family val="2"/>
            <charset val="238"/>
          </rPr>
          <t>IV_F:ElviEngedelySzam</t>
        </r>
      </text>
    </comment>
    <comment ref="F81" authorId="0" shapeId="0">
      <text>
        <r>
          <rPr>
            <sz val="11"/>
            <rFont val="Calibri"/>
            <family val="2"/>
            <charset val="238"/>
          </rPr>
          <t>IV_F:VKR_Kod</t>
        </r>
      </text>
    </comment>
    <comment ref="G81" authorId="0" shapeId="0">
      <text>
        <r>
          <rPr>
            <sz val="11"/>
            <rFont val="Calibri"/>
            <family val="2"/>
            <charset val="238"/>
          </rPr>
          <t>IV_F:VKR_Nev</t>
        </r>
      </text>
    </comment>
    <comment ref="H81" authorId="0" shapeId="0">
      <text>
        <r>
          <rPr>
            <sz val="11"/>
            <rFont val="Calibri"/>
            <family val="2"/>
            <charset val="238"/>
          </rPr>
          <t>IV_F:FeladatSorszam</t>
        </r>
      </text>
    </comment>
    <comment ref="I81" authorId="0" shapeId="0">
      <text>
        <r>
          <rPr>
            <sz val="11"/>
            <rFont val="Calibri"/>
            <family val="2"/>
            <charset val="238"/>
          </rPr>
          <t>IV_F:FeladatAzonosito</t>
        </r>
      </text>
    </comment>
    <comment ref="J81" authorId="0" shapeId="0">
      <text>
        <r>
          <rPr>
            <sz val="11"/>
            <rFont val="Calibri"/>
            <family val="2"/>
            <charset val="238"/>
          </rPr>
          <t>IV_F:EllatasiTerulet</t>
        </r>
      </text>
    </comment>
    <comment ref="K81" authorId="0" shapeId="0">
      <text>
        <r>
          <rPr>
            <sz val="11"/>
            <rFont val="Calibri"/>
            <family val="2"/>
            <charset val="238"/>
          </rPr>
          <t>IV_F:EllatasertFelelos</t>
        </r>
      </text>
    </comment>
    <comment ref="L81" authorId="0" shapeId="0">
      <text>
        <r>
          <rPr>
            <sz val="11"/>
            <rFont val="Calibri"/>
            <family val="2"/>
            <charset val="238"/>
          </rPr>
          <t>IV_F:TervezettNettoKoltseg</t>
        </r>
      </text>
    </comment>
    <comment ref="M81" authorId="0" shapeId="0">
      <text>
        <r>
          <rPr>
            <sz val="11"/>
            <rFont val="Calibri"/>
            <family val="2"/>
            <charset val="238"/>
          </rPr>
          <t>IV_F:IdotartamKezdes</t>
        </r>
      </text>
    </comment>
    <comment ref="N81" authorId="0" shapeId="0">
      <text>
        <r>
          <rPr>
            <sz val="11"/>
            <rFont val="Calibri"/>
            <family val="2"/>
            <charset val="238"/>
          </rPr>
          <t>IV_F:IdotartamBefejezes</t>
        </r>
      </text>
    </comment>
    <comment ref="O81" authorId="0" shapeId="0">
      <text>
        <r>
          <rPr>
            <sz val="11"/>
            <rFont val="Calibri"/>
            <family val="2"/>
            <charset val="238"/>
          </rPr>
          <t>IV_F:NettoKoltsegUtem1</t>
        </r>
      </text>
    </comment>
    <comment ref="P81" authorId="0" shapeId="0">
      <text>
        <r>
          <rPr>
            <sz val="11"/>
            <rFont val="Calibri"/>
            <family val="2"/>
            <charset val="238"/>
          </rPr>
          <t>IV_F:NettoKoltsegUtem2</t>
        </r>
      </text>
    </comment>
    <comment ref="Q81" authorId="0" shapeId="0">
      <text>
        <r>
          <rPr>
            <sz val="11"/>
            <rFont val="Calibri"/>
            <family val="2"/>
            <charset val="238"/>
          </rPr>
          <t>IV_F:EM_Melleklet2_KTG</t>
        </r>
      </text>
    </comment>
    <comment ref="S81" authorId="0" shapeId="0">
      <text>
        <r>
          <rPr>
            <sz val="11"/>
            <rFont val="Calibri"/>
            <family val="2"/>
            <charset val="238"/>
          </rPr>
          <t>IV_F:HDUtem1</t>
        </r>
      </text>
    </comment>
    <comment ref="T81" authorId="0" shapeId="0">
      <text>
        <r>
          <rPr>
            <sz val="11"/>
            <rFont val="Calibri"/>
            <family val="2"/>
            <charset val="238"/>
          </rPr>
          <t>IV_F:ECSUtem1</t>
        </r>
      </text>
    </comment>
    <comment ref="U81" authorId="0" shapeId="0">
      <text>
        <r>
          <rPr>
            <sz val="11"/>
            <rFont val="Calibri"/>
            <family val="2"/>
            <charset val="238"/>
          </rPr>
          <t>IV_F:KFHUtem1</t>
        </r>
      </text>
    </comment>
    <comment ref="V81" authorId="0" shapeId="0">
      <text>
        <r>
          <rPr>
            <sz val="11"/>
            <rFont val="Calibri"/>
            <family val="2"/>
            <charset val="238"/>
          </rPr>
          <t>IV_F:Egyeb_SajatUtem1</t>
        </r>
      </text>
    </comment>
    <comment ref="W81" authorId="0" shapeId="0">
      <text>
        <r>
          <rPr>
            <sz val="11"/>
            <rFont val="Calibri"/>
            <family val="2"/>
            <charset val="238"/>
          </rPr>
          <t>IV_F:DijUtem1</t>
        </r>
      </text>
    </comment>
    <comment ref="X81" authorId="0" shapeId="0">
      <text>
        <r>
          <rPr>
            <sz val="11"/>
            <rFont val="Calibri"/>
            <family val="2"/>
            <charset val="238"/>
          </rPr>
          <t>IV_F:EM_Melleklet1_Utem1</t>
        </r>
      </text>
    </comment>
    <comment ref="Y81" authorId="0" shapeId="0">
      <text>
        <r>
          <rPr>
            <sz val="11"/>
            <rFont val="Calibri"/>
            <family val="2"/>
            <charset val="238"/>
          </rPr>
          <t>IV_F:EgyebAllamiUtem1</t>
        </r>
      </text>
    </comment>
    <comment ref="Z81" authorId="0" shapeId="0">
      <text>
        <r>
          <rPr>
            <sz val="11"/>
            <rFont val="Calibri"/>
            <family val="2"/>
            <charset val="238"/>
          </rPr>
          <t>IV_F:OnkormanyzatiUtem1</t>
        </r>
      </text>
    </comment>
    <comment ref="AA81" authorId="0" shapeId="0">
      <text>
        <r>
          <rPr>
            <sz val="11"/>
            <rFont val="Calibri"/>
            <family val="2"/>
            <charset val="238"/>
          </rPr>
          <t>IV_F:EUUtem1</t>
        </r>
      </text>
    </comment>
    <comment ref="AB81" authorId="0" shapeId="0">
      <text>
        <r>
          <rPr>
            <sz val="11"/>
            <rFont val="Calibri"/>
            <family val="2"/>
            <charset val="238"/>
          </rPr>
          <t>IV_F:EgyebUtem1</t>
        </r>
      </text>
    </comment>
    <comment ref="AC81" authorId="0" shapeId="0">
      <text>
        <r>
          <rPr>
            <sz val="11"/>
            <rFont val="Calibri"/>
            <family val="2"/>
            <charset val="238"/>
          </rPr>
          <t>IV_F:HitelKotvenyUtem1</t>
        </r>
      </text>
    </comment>
    <comment ref="AD81" authorId="0" shapeId="0">
      <text>
        <r>
          <rPr>
            <sz val="11"/>
            <rFont val="Calibri"/>
            <family val="2"/>
            <charset val="238"/>
          </rPr>
          <t>IV_F:OsszesenUtem1</t>
        </r>
      </text>
    </comment>
    <comment ref="AG81" authorId="0" shapeId="0">
      <text>
        <r>
          <rPr>
            <sz val="11"/>
            <rFont val="Calibri"/>
            <family val="2"/>
            <charset val="238"/>
          </rPr>
          <t>IV_F:HDUtem2</t>
        </r>
      </text>
    </comment>
    <comment ref="AH81" authorId="0" shapeId="0">
      <text>
        <r>
          <rPr>
            <sz val="11"/>
            <rFont val="Calibri"/>
            <family val="2"/>
            <charset val="238"/>
          </rPr>
          <t>IV_F:ECSUtem2</t>
        </r>
      </text>
    </comment>
    <comment ref="AI81" authorId="0" shapeId="0">
      <text>
        <r>
          <rPr>
            <sz val="11"/>
            <rFont val="Calibri"/>
            <family val="2"/>
            <charset val="238"/>
          </rPr>
          <t>IV_F:KFHUtem2</t>
        </r>
      </text>
    </comment>
    <comment ref="AJ81" authorId="0" shapeId="0">
      <text>
        <r>
          <rPr>
            <sz val="11"/>
            <rFont val="Calibri"/>
            <family val="2"/>
            <charset val="238"/>
          </rPr>
          <t>IV_F:Egyeb_SajatUtem2</t>
        </r>
      </text>
    </comment>
    <comment ref="AK81" authorId="0" shapeId="0">
      <text>
        <r>
          <rPr>
            <sz val="11"/>
            <rFont val="Calibri"/>
            <family val="2"/>
            <charset val="238"/>
          </rPr>
          <t>IV_F:DijUtem2</t>
        </r>
      </text>
    </comment>
    <comment ref="AL81" authorId="0" shapeId="0">
      <text>
        <r>
          <rPr>
            <sz val="11"/>
            <rFont val="Calibri"/>
            <family val="2"/>
            <charset val="238"/>
          </rPr>
          <t>IV_F:EM_Melleklet1_Utem2</t>
        </r>
      </text>
    </comment>
    <comment ref="AM81" authorId="0" shapeId="0">
      <text>
        <r>
          <rPr>
            <sz val="11"/>
            <rFont val="Calibri"/>
            <family val="2"/>
            <charset val="238"/>
          </rPr>
          <t>IV_F:EgyebAllamiUtem2</t>
        </r>
      </text>
    </comment>
    <comment ref="AN81" authorId="0" shapeId="0">
      <text>
        <r>
          <rPr>
            <sz val="11"/>
            <rFont val="Calibri"/>
            <family val="2"/>
            <charset val="238"/>
          </rPr>
          <t>IV_F:OnkormanyzatiUtem2</t>
        </r>
      </text>
    </comment>
    <comment ref="AO81" authorId="0" shapeId="0">
      <text>
        <r>
          <rPr>
            <sz val="11"/>
            <rFont val="Calibri"/>
            <family val="2"/>
            <charset val="238"/>
          </rPr>
          <t>IV_F:EUUtem2</t>
        </r>
      </text>
    </comment>
    <comment ref="AP81" authorId="0" shapeId="0">
      <text>
        <r>
          <rPr>
            <sz val="11"/>
            <rFont val="Calibri"/>
            <family val="2"/>
            <charset val="238"/>
          </rPr>
          <t>IV_F:EgyebUtem2</t>
        </r>
      </text>
    </comment>
    <comment ref="AQ81" authorId="0" shapeId="0">
      <text>
        <r>
          <rPr>
            <sz val="11"/>
            <rFont val="Calibri"/>
            <family val="2"/>
            <charset val="238"/>
          </rPr>
          <t>IV_F:HitelKotvenyUtem2</t>
        </r>
      </text>
    </comment>
    <comment ref="AR81" authorId="0" shapeId="0">
      <text>
        <r>
          <rPr>
            <sz val="11"/>
            <rFont val="Calibri"/>
            <family val="2"/>
            <charset val="238"/>
          </rPr>
          <t>IV_F:OsszesenUtem2</t>
        </r>
      </text>
    </comment>
    <comment ref="AS81" authorId="0" shapeId="0">
      <text>
        <r>
          <rPr>
            <sz val="11"/>
            <rFont val="Calibri"/>
            <family val="2"/>
            <charset val="238"/>
          </rPr>
          <t>IV_F:ForrashianyUtem2</t>
        </r>
      </text>
    </comment>
    <comment ref="AV81" authorId="0" shapeId="0">
      <text>
        <r>
          <rPr>
            <sz val="11"/>
            <rFont val="Calibri"/>
            <family val="2"/>
            <charset val="238"/>
          </rPr>
          <t>IV_F:Indokolas</t>
        </r>
      </text>
    </comment>
    <comment ref="AW81" authorId="0" shapeId="0">
      <text>
        <r>
          <rPr>
            <sz val="11"/>
            <rFont val="Calibri"/>
            <family val="2"/>
            <charset val="238"/>
          </rPr>
          <t>IV_F:Megjegyzes</t>
        </r>
      </text>
    </comment>
    <comment ref="AZ81" authorId="0" shapeId="0">
      <text>
        <r>
          <rPr>
            <sz val="11"/>
            <rFont val="Calibri"/>
            <family val="2"/>
            <charset val="238"/>
          </rPr>
          <t>IV_F:ISA</t>
        </r>
      </text>
    </comment>
    <comment ref="B82" authorId="0" shapeId="0">
      <text>
        <r>
          <rPr>
            <sz val="11"/>
            <rFont val="Calibri"/>
            <family val="2"/>
            <charset val="238"/>
          </rPr>
          <t>IV_F:FontossagiSorrent</t>
        </r>
      </text>
    </comment>
    <comment ref="C82" authorId="0" shapeId="0">
      <text>
        <r>
          <rPr>
            <sz val="11"/>
            <rFont val="Calibri"/>
            <family val="2"/>
            <charset val="238"/>
          </rPr>
          <t>IV_F:FeladatKategoria</t>
        </r>
      </text>
    </comment>
    <comment ref="D82" authorId="0" shapeId="0">
      <text>
        <r>
          <rPr>
            <sz val="11"/>
            <rFont val="Calibri"/>
            <family val="2"/>
            <charset val="238"/>
          </rPr>
          <t>IV_F:FeladatMegnevezes</t>
        </r>
      </text>
    </comment>
    <comment ref="E82" authorId="0" shapeId="0">
      <text>
        <r>
          <rPr>
            <sz val="11"/>
            <rFont val="Calibri"/>
            <family val="2"/>
            <charset val="238"/>
          </rPr>
          <t>IV_F:ElviEngedelySzam</t>
        </r>
      </text>
    </comment>
    <comment ref="F82" authorId="0" shapeId="0">
      <text>
        <r>
          <rPr>
            <sz val="11"/>
            <rFont val="Calibri"/>
            <family val="2"/>
            <charset val="238"/>
          </rPr>
          <t>IV_F:VKR_Kod</t>
        </r>
      </text>
    </comment>
    <comment ref="G82" authorId="0" shapeId="0">
      <text>
        <r>
          <rPr>
            <sz val="11"/>
            <rFont val="Calibri"/>
            <family val="2"/>
            <charset val="238"/>
          </rPr>
          <t>IV_F:VKR_Nev</t>
        </r>
      </text>
    </comment>
    <comment ref="H82" authorId="0" shapeId="0">
      <text>
        <r>
          <rPr>
            <sz val="11"/>
            <rFont val="Calibri"/>
            <family val="2"/>
            <charset val="238"/>
          </rPr>
          <t>IV_F:FeladatSorszam</t>
        </r>
      </text>
    </comment>
    <comment ref="I82" authorId="0" shapeId="0">
      <text>
        <r>
          <rPr>
            <sz val="11"/>
            <rFont val="Calibri"/>
            <family val="2"/>
            <charset val="238"/>
          </rPr>
          <t>IV_F:FeladatAzonosito</t>
        </r>
      </text>
    </comment>
    <comment ref="J82" authorId="0" shapeId="0">
      <text>
        <r>
          <rPr>
            <sz val="11"/>
            <rFont val="Calibri"/>
            <family val="2"/>
            <charset val="238"/>
          </rPr>
          <t>IV_F:EllatasiTerulet</t>
        </r>
      </text>
    </comment>
    <comment ref="K82" authorId="0" shapeId="0">
      <text>
        <r>
          <rPr>
            <sz val="11"/>
            <rFont val="Calibri"/>
            <family val="2"/>
            <charset val="238"/>
          </rPr>
          <t>IV_F:EllatasertFelelos</t>
        </r>
      </text>
    </comment>
    <comment ref="L82" authorId="0" shapeId="0">
      <text>
        <r>
          <rPr>
            <sz val="11"/>
            <rFont val="Calibri"/>
            <family val="2"/>
            <charset val="238"/>
          </rPr>
          <t>IV_F:TervezettNettoKoltseg</t>
        </r>
      </text>
    </comment>
    <comment ref="M82" authorId="0" shapeId="0">
      <text>
        <r>
          <rPr>
            <sz val="11"/>
            <rFont val="Calibri"/>
            <family val="2"/>
            <charset val="238"/>
          </rPr>
          <t>IV_F:IdotartamKezdes</t>
        </r>
      </text>
    </comment>
    <comment ref="N82" authorId="0" shapeId="0">
      <text>
        <r>
          <rPr>
            <sz val="11"/>
            <rFont val="Calibri"/>
            <family val="2"/>
            <charset val="238"/>
          </rPr>
          <t>IV_F:IdotartamBefejezes</t>
        </r>
      </text>
    </comment>
    <comment ref="O82" authorId="0" shapeId="0">
      <text>
        <r>
          <rPr>
            <sz val="11"/>
            <rFont val="Calibri"/>
            <family val="2"/>
            <charset val="238"/>
          </rPr>
          <t>IV_F:NettoKoltsegUtem1</t>
        </r>
      </text>
    </comment>
    <comment ref="P82" authorId="0" shapeId="0">
      <text>
        <r>
          <rPr>
            <sz val="11"/>
            <rFont val="Calibri"/>
            <family val="2"/>
            <charset val="238"/>
          </rPr>
          <t>IV_F:NettoKoltsegUtem2</t>
        </r>
      </text>
    </comment>
    <comment ref="Q82" authorId="0" shapeId="0">
      <text>
        <r>
          <rPr>
            <sz val="11"/>
            <rFont val="Calibri"/>
            <family val="2"/>
            <charset val="238"/>
          </rPr>
          <t>IV_F:EM_Melleklet2_KTG</t>
        </r>
      </text>
    </comment>
    <comment ref="S82" authorId="0" shapeId="0">
      <text>
        <r>
          <rPr>
            <sz val="11"/>
            <rFont val="Calibri"/>
            <family val="2"/>
            <charset val="238"/>
          </rPr>
          <t>IV_F:HDUtem1</t>
        </r>
      </text>
    </comment>
    <comment ref="T82" authorId="0" shapeId="0">
      <text>
        <r>
          <rPr>
            <sz val="11"/>
            <rFont val="Calibri"/>
            <family val="2"/>
            <charset val="238"/>
          </rPr>
          <t>IV_F:ECSUtem1</t>
        </r>
      </text>
    </comment>
    <comment ref="U82" authorId="0" shapeId="0">
      <text>
        <r>
          <rPr>
            <sz val="11"/>
            <rFont val="Calibri"/>
            <family val="2"/>
            <charset val="238"/>
          </rPr>
          <t>IV_F:KFHUtem1</t>
        </r>
      </text>
    </comment>
    <comment ref="V82" authorId="0" shapeId="0">
      <text>
        <r>
          <rPr>
            <sz val="11"/>
            <rFont val="Calibri"/>
            <family val="2"/>
            <charset val="238"/>
          </rPr>
          <t>IV_F:Egyeb_SajatUtem1</t>
        </r>
      </text>
    </comment>
    <comment ref="W82" authorId="0" shapeId="0">
      <text>
        <r>
          <rPr>
            <sz val="11"/>
            <rFont val="Calibri"/>
            <family val="2"/>
            <charset val="238"/>
          </rPr>
          <t>IV_F:DijUtem1</t>
        </r>
      </text>
    </comment>
    <comment ref="X82" authorId="0" shapeId="0">
      <text>
        <r>
          <rPr>
            <sz val="11"/>
            <rFont val="Calibri"/>
            <family val="2"/>
            <charset val="238"/>
          </rPr>
          <t>IV_F:EM_Melleklet1_Utem1</t>
        </r>
      </text>
    </comment>
    <comment ref="Y82" authorId="0" shapeId="0">
      <text>
        <r>
          <rPr>
            <sz val="11"/>
            <rFont val="Calibri"/>
            <family val="2"/>
            <charset val="238"/>
          </rPr>
          <t>IV_F:EgyebAllamiUtem1</t>
        </r>
      </text>
    </comment>
    <comment ref="Z82" authorId="0" shapeId="0">
      <text>
        <r>
          <rPr>
            <sz val="11"/>
            <rFont val="Calibri"/>
            <family val="2"/>
            <charset val="238"/>
          </rPr>
          <t>IV_F:OnkormanyzatiUtem1</t>
        </r>
      </text>
    </comment>
    <comment ref="AA82" authorId="0" shapeId="0">
      <text>
        <r>
          <rPr>
            <sz val="11"/>
            <rFont val="Calibri"/>
            <family val="2"/>
            <charset val="238"/>
          </rPr>
          <t>IV_F:EUUtem1</t>
        </r>
      </text>
    </comment>
    <comment ref="AB82" authorId="0" shapeId="0">
      <text>
        <r>
          <rPr>
            <sz val="11"/>
            <rFont val="Calibri"/>
            <family val="2"/>
            <charset val="238"/>
          </rPr>
          <t>IV_F:EgyebUtem1</t>
        </r>
      </text>
    </comment>
    <comment ref="AC82" authorId="0" shapeId="0">
      <text>
        <r>
          <rPr>
            <sz val="11"/>
            <rFont val="Calibri"/>
            <family val="2"/>
            <charset val="238"/>
          </rPr>
          <t>IV_F:HitelKotvenyUtem1</t>
        </r>
      </text>
    </comment>
    <comment ref="AD82" authorId="0" shapeId="0">
      <text>
        <r>
          <rPr>
            <sz val="11"/>
            <rFont val="Calibri"/>
            <family val="2"/>
            <charset val="238"/>
          </rPr>
          <t>IV_F:OsszesenUtem1</t>
        </r>
      </text>
    </comment>
    <comment ref="AG82" authorId="0" shapeId="0">
      <text>
        <r>
          <rPr>
            <sz val="11"/>
            <rFont val="Calibri"/>
            <family val="2"/>
            <charset val="238"/>
          </rPr>
          <t>IV_F:HDUtem2</t>
        </r>
      </text>
    </comment>
    <comment ref="AH82" authorId="0" shapeId="0">
      <text>
        <r>
          <rPr>
            <sz val="11"/>
            <rFont val="Calibri"/>
            <family val="2"/>
            <charset val="238"/>
          </rPr>
          <t>IV_F:ECSUtem2</t>
        </r>
      </text>
    </comment>
    <comment ref="AI82" authorId="0" shapeId="0">
      <text>
        <r>
          <rPr>
            <sz val="11"/>
            <rFont val="Calibri"/>
            <family val="2"/>
            <charset val="238"/>
          </rPr>
          <t>IV_F:KFHUtem2</t>
        </r>
      </text>
    </comment>
    <comment ref="AJ82" authorId="0" shapeId="0">
      <text>
        <r>
          <rPr>
            <sz val="11"/>
            <rFont val="Calibri"/>
            <family val="2"/>
            <charset val="238"/>
          </rPr>
          <t>IV_F:Egyeb_SajatUtem2</t>
        </r>
      </text>
    </comment>
    <comment ref="AK82" authorId="0" shapeId="0">
      <text>
        <r>
          <rPr>
            <sz val="11"/>
            <rFont val="Calibri"/>
            <family val="2"/>
            <charset val="238"/>
          </rPr>
          <t>IV_F:DijUtem2</t>
        </r>
      </text>
    </comment>
    <comment ref="AL82" authorId="0" shapeId="0">
      <text>
        <r>
          <rPr>
            <sz val="11"/>
            <rFont val="Calibri"/>
            <family val="2"/>
            <charset val="238"/>
          </rPr>
          <t>IV_F:EM_Melleklet1_Utem2</t>
        </r>
      </text>
    </comment>
    <comment ref="AM82" authorId="0" shapeId="0">
      <text>
        <r>
          <rPr>
            <sz val="11"/>
            <rFont val="Calibri"/>
            <family val="2"/>
            <charset val="238"/>
          </rPr>
          <t>IV_F:EgyebAllamiUtem2</t>
        </r>
      </text>
    </comment>
    <comment ref="AN82" authorId="0" shapeId="0">
      <text>
        <r>
          <rPr>
            <sz val="11"/>
            <rFont val="Calibri"/>
            <family val="2"/>
            <charset val="238"/>
          </rPr>
          <t>IV_F:OnkormanyzatiUtem2</t>
        </r>
      </text>
    </comment>
    <comment ref="AO82" authorId="0" shapeId="0">
      <text>
        <r>
          <rPr>
            <sz val="11"/>
            <rFont val="Calibri"/>
            <family val="2"/>
            <charset val="238"/>
          </rPr>
          <t>IV_F:EUUtem2</t>
        </r>
      </text>
    </comment>
    <comment ref="AP82" authorId="0" shapeId="0">
      <text>
        <r>
          <rPr>
            <sz val="11"/>
            <rFont val="Calibri"/>
            <family val="2"/>
            <charset val="238"/>
          </rPr>
          <t>IV_F:EgyebUtem2</t>
        </r>
      </text>
    </comment>
    <comment ref="AQ82" authorId="0" shapeId="0">
      <text>
        <r>
          <rPr>
            <sz val="11"/>
            <rFont val="Calibri"/>
            <family val="2"/>
            <charset val="238"/>
          </rPr>
          <t>IV_F:HitelKotvenyUtem2</t>
        </r>
      </text>
    </comment>
    <comment ref="AR82" authorId="0" shapeId="0">
      <text>
        <r>
          <rPr>
            <sz val="11"/>
            <rFont val="Calibri"/>
            <family val="2"/>
            <charset val="238"/>
          </rPr>
          <t>IV_F:OsszesenUtem2</t>
        </r>
      </text>
    </comment>
    <comment ref="AS82" authorId="0" shapeId="0">
      <text>
        <r>
          <rPr>
            <sz val="11"/>
            <rFont val="Calibri"/>
            <family val="2"/>
            <charset val="238"/>
          </rPr>
          <t>IV_F:ForrashianyUtem2</t>
        </r>
      </text>
    </comment>
    <comment ref="AV82" authorId="0" shapeId="0">
      <text>
        <r>
          <rPr>
            <sz val="11"/>
            <rFont val="Calibri"/>
            <family val="2"/>
            <charset val="238"/>
          </rPr>
          <t>IV_F:Indokolas</t>
        </r>
      </text>
    </comment>
    <comment ref="AW82" authorId="0" shapeId="0">
      <text>
        <r>
          <rPr>
            <sz val="11"/>
            <rFont val="Calibri"/>
            <family val="2"/>
            <charset val="238"/>
          </rPr>
          <t>IV_F:Megjegyzes</t>
        </r>
      </text>
    </comment>
    <comment ref="AZ82" authorId="0" shapeId="0">
      <text>
        <r>
          <rPr>
            <sz val="11"/>
            <rFont val="Calibri"/>
            <family val="2"/>
            <charset val="238"/>
          </rPr>
          <t>IV_F:ISA</t>
        </r>
      </text>
    </comment>
    <comment ref="B83" authorId="0" shapeId="0">
      <text>
        <r>
          <rPr>
            <sz val="11"/>
            <rFont val="Calibri"/>
            <family val="2"/>
            <charset val="238"/>
          </rPr>
          <t>IV_F:FontossagiSorrent</t>
        </r>
      </text>
    </comment>
    <comment ref="C83" authorId="0" shapeId="0">
      <text>
        <r>
          <rPr>
            <sz val="11"/>
            <rFont val="Calibri"/>
            <family val="2"/>
            <charset val="238"/>
          </rPr>
          <t>IV_F:FeladatKategoria</t>
        </r>
      </text>
    </comment>
    <comment ref="D83" authorId="0" shapeId="0">
      <text>
        <r>
          <rPr>
            <sz val="11"/>
            <rFont val="Calibri"/>
            <family val="2"/>
            <charset val="238"/>
          </rPr>
          <t>IV_F:FeladatMegnevezes</t>
        </r>
      </text>
    </comment>
    <comment ref="E83" authorId="0" shapeId="0">
      <text>
        <r>
          <rPr>
            <sz val="11"/>
            <rFont val="Calibri"/>
            <family val="2"/>
            <charset val="238"/>
          </rPr>
          <t>IV_F:ElviEngedelySzam</t>
        </r>
      </text>
    </comment>
    <comment ref="F83" authorId="0" shapeId="0">
      <text>
        <r>
          <rPr>
            <sz val="11"/>
            <rFont val="Calibri"/>
            <family val="2"/>
            <charset val="238"/>
          </rPr>
          <t>IV_F:VKR_Kod</t>
        </r>
      </text>
    </comment>
    <comment ref="G83" authorId="0" shapeId="0">
      <text>
        <r>
          <rPr>
            <sz val="11"/>
            <rFont val="Calibri"/>
            <family val="2"/>
            <charset val="238"/>
          </rPr>
          <t>IV_F:VKR_Nev</t>
        </r>
      </text>
    </comment>
    <comment ref="H83" authorId="0" shapeId="0">
      <text>
        <r>
          <rPr>
            <sz val="11"/>
            <rFont val="Calibri"/>
            <family val="2"/>
            <charset val="238"/>
          </rPr>
          <t>IV_F:FeladatSorszam</t>
        </r>
      </text>
    </comment>
    <comment ref="I83" authorId="0" shapeId="0">
      <text>
        <r>
          <rPr>
            <sz val="11"/>
            <rFont val="Calibri"/>
            <family val="2"/>
            <charset val="238"/>
          </rPr>
          <t>IV_F:FeladatAzonosito</t>
        </r>
      </text>
    </comment>
    <comment ref="J83" authorId="0" shapeId="0">
      <text>
        <r>
          <rPr>
            <sz val="11"/>
            <rFont val="Calibri"/>
            <family val="2"/>
            <charset val="238"/>
          </rPr>
          <t>IV_F:EllatasiTerulet</t>
        </r>
      </text>
    </comment>
    <comment ref="K83" authorId="0" shapeId="0">
      <text>
        <r>
          <rPr>
            <sz val="11"/>
            <rFont val="Calibri"/>
            <family val="2"/>
            <charset val="238"/>
          </rPr>
          <t>IV_F:EllatasertFelelos</t>
        </r>
      </text>
    </comment>
    <comment ref="L83" authorId="0" shapeId="0">
      <text>
        <r>
          <rPr>
            <sz val="11"/>
            <rFont val="Calibri"/>
            <family val="2"/>
            <charset val="238"/>
          </rPr>
          <t>IV_F:TervezettNettoKoltseg</t>
        </r>
      </text>
    </comment>
    <comment ref="M83" authorId="0" shapeId="0">
      <text>
        <r>
          <rPr>
            <sz val="11"/>
            <rFont val="Calibri"/>
            <family val="2"/>
            <charset val="238"/>
          </rPr>
          <t>IV_F:IdotartamKezdes</t>
        </r>
      </text>
    </comment>
    <comment ref="N83" authorId="0" shapeId="0">
      <text>
        <r>
          <rPr>
            <sz val="11"/>
            <rFont val="Calibri"/>
            <family val="2"/>
            <charset val="238"/>
          </rPr>
          <t>IV_F:IdotartamBefejezes</t>
        </r>
      </text>
    </comment>
    <comment ref="O83" authorId="0" shapeId="0">
      <text>
        <r>
          <rPr>
            <sz val="11"/>
            <rFont val="Calibri"/>
            <family val="2"/>
            <charset val="238"/>
          </rPr>
          <t>IV_F:NettoKoltsegUtem1</t>
        </r>
      </text>
    </comment>
    <comment ref="P83" authorId="0" shapeId="0">
      <text>
        <r>
          <rPr>
            <sz val="11"/>
            <rFont val="Calibri"/>
            <family val="2"/>
            <charset val="238"/>
          </rPr>
          <t>IV_F:NettoKoltsegUtem2</t>
        </r>
      </text>
    </comment>
    <comment ref="Q83" authorId="0" shapeId="0">
      <text>
        <r>
          <rPr>
            <sz val="11"/>
            <rFont val="Calibri"/>
            <family val="2"/>
            <charset val="238"/>
          </rPr>
          <t>IV_F:EM_Melleklet2_KTG</t>
        </r>
      </text>
    </comment>
    <comment ref="S83" authorId="0" shapeId="0">
      <text>
        <r>
          <rPr>
            <sz val="11"/>
            <rFont val="Calibri"/>
            <family val="2"/>
            <charset val="238"/>
          </rPr>
          <t>IV_F:HDUtem1</t>
        </r>
      </text>
    </comment>
    <comment ref="T83" authorId="0" shapeId="0">
      <text>
        <r>
          <rPr>
            <sz val="11"/>
            <rFont val="Calibri"/>
            <family val="2"/>
            <charset val="238"/>
          </rPr>
          <t>IV_F:ECSUtem1</t>
        </r>
      </text>
    </comment>
    <comment ref="U83" authorId="0" shapeId="0">
      <text>
        <r>
          <rPr>
            <sz val="11"/>
            <rFont val="Calibri"/>
            <family val="2"/>
            <charset val="238"/>
          </rPr>
          <t>IV_F:KFHUtem1</t>
        </r>
      </text>
    </comment>
    <comment ref="V83" authorId="0" shapeId="0">
      <text>
        <r>
          <rPr>
            <sz val="11"/>
            <rFont val="Calibri"/>
            <family val="2"/>
            <charset val="238"/>
          </rPr>
          <t>IV_F:Egyeb_SajatUtem1</t>
        </r>
      </text>
    </comment>
    <comment ref="W83" authorId="0" shapeId="0">
      <text>
        <r>
          <rPr>
            <sz val="11"/>
            <rFont val="Calibri"/>
            <family val="2"/>
            <charset val="238"/>
          </rPr>
          <t>IV_F:DijUtem1</t>
        </r>
      </text>
    </comment>
    <comment ref="X83" authorId="0" shapeId="0">
      <text>
        <r>
          <rPr>
            <sz val="11"/>
            <rFont val="Calibri"/>
            <family val="2"/>
            <charset val="238"/>
          </rPr>
          <t>IV_F:EM_Melleklet1_Utem1</t>
        </r>
      </text>
    </comment>
    <comment ref="Y83" authorId="0" shapeId="0">
      <text>
        <r>
          <rPr>
            <sz val="11"/>
            <rFont val="Calibri"/>
            <family val="2"/>
            <charset val="238"/>
          </rPr>
          <t>IV_F:EgyebAllamiUtem1</t>
        </r>
      </text>
    </comment>
    <comment ref="Z83" authorId="0" shapeId="0">
      <text>
        <r>
          <rPr>
            <sz val="11"/>
            <rFont val="Calibri"/>
            <family val="2"/>
            <charset val="238"/>
          </rPr>
          <t>IV_F:OnkormanyzatiUtem1</t>
        </r>
      </text>
    </comment>
    <comment ref="AA83" authorId="0" shapeId="0">
      <text>
        <r>
          <rPr>
            <sz val="11"/>
            <rFont val="Calibri"/>
            <family val="2"/>
            <charset val="238"/>
          </rPr>
          <t>IV_F:EUUtem1</t>
        </r>
      </text>
    </comment>
    <comment ref="AB83" authorId="0" shapeId="0">
      <text>
        <r>
          <rPr>
            <sz val="11"/>
            <rFont val="Calibri"/>
            <family val="2"/>
            <charset val="238"/>
          </rPr>
          <t>IV_F:EgyebUtem1</t>
        </r>
      </text>
    </comment>
    <comment ref="AC83" authorId="0" shapeId="0">
      <text>
        <r>
          <rPr>
            <sz val="11"/>
            <rFont val="Calibri"/>
            <family val="2"/>
            <charset val="238"/>
          </rPr>
          <t>IV_F:HitelKotvenyUtem1</t>
        </r>
      </text>
    </comment>
    <comment ref="AD83" authorId="0" shapeId="0">
      <text>
        <r>
          <rPr>
            <sz val="11"/>
            <rFont val="Calibri"/>
            <family val="2"/>
            <charset val="238"/>
          </rPr>
          <t>IV_F:OsszesenUtem1</t>
        </r>
      </text>
    </comment>
    <comment ref="AG83" authorId="0" shapeId="0">
      <text>
        <r>
          <rPr>
            <sz val="11"/>
            <rFont val="Calibri"/>
            <family val="2"/>
            <charset val="238"/>
          </rPr>
          <t>IV_F:HDUtem2</t>
        </r>
      </text>
    </comment>
    <comment ref="AH83" authorId="0" shapeId="0">
      <text>
        <r>
          <rPr>
            <sz val="11"/>
            <rFont val="Calibri"/>
            <family val="2"/>
            <charset val="238"/>
          </rPr>
          <t>IV_F:ECSUtem2</t>
        </r>
      </text>
    </comment>
    <comment ref="AI83" authorId="0" shapeId="0">
      <text>
        <r>
          <rPr>
            <sz val="11"/>
            <rFont val="Calibri"/>
            <family val="2"/>
            <charset val="238"/>
          </rPr>
          <t>IV_F:KFHUtem2</t>
        </r>
      </text>
    </comment>
    <comment ref="AJ83" authorId="0" shapeId="0">
      <text>
        <r>
          <rPr>
            <sz val="11"/>
            <rFont val="Calibri"/>
            <family val="2"/>
            <charset val="238"/>
          </rPr>
          <t>IV_F:Egyeb_SajatUtem2</t>
        </r>
      </text>
    </comment>
    <comment ref="AK83" authorId="0" shapeId="0">
      <text>
        <r>
          <rPr>
            <sz val="11"/>
            <rFont val="Calibri"/>
            <family val="2"/>
            <charset val="238"/>
          </rPr>
          <t>IV_F:DijUtem2</t>
        </r>
      </text>
    </comment>
    <comment ref="AL83" authorId="0" shapeId="0">
      <text>
        <r>
          <rPr>
            <sz val="11"/>
            <rFont val="Calibri"/>
            <family val="2"/>
            <charset val="238"/>
          </rPr>
          <t>IV_F:EM_Melleklet1_Utem2</t>
        </r>
      </text>
    </comment>
    <comment ref="AM83" authorId="0" shapeId="0">
      <text>
        <r>
          <rPr>
            <sz val="11"/>
            <rFont val="Calibri"/>
            <family val="2"/>
            <charset val="238"/>
          </rPr>
          <t>IV_F:EgyebAllamiUtem2</t>
        </r>
      </text>
    </comment>
    <comment ref="AN83" authorId="0" shapeId="0">
      <text>
        <r>
          <rPr>
            <sz val="11"/>
            <rFont val="Calibri"/>
            <family val="2"/>
            <charset val="238"/>
          </rPr>
          <t>IV_F:OnkormanyzatiUtem2</t>
        </r>
      </text>
    </comment>
    <comment ref="AO83" authorId="0" shapeId="0">
      <text>
        <r>
          <rPr>
            <sz val="11"/>
            <rFont val="Calibri"/>
            <family val="2"/>
            <charset val="238"/>
          </rPr>
          <t>IV_F:EUUtem2</t>
        </r>
      </text>
    </comment>
    <comment ref="AP83" authorId="0" shapeId="0">
      <text>
        <r>
          <rPr>
            <sz val="11"/>
            <rFont val="Calibri"/>
            <family val="2"/>
            <charset val="238"/>
          </rPr>
          <t>IV_F:EgyebUtem2</t>
        </r>
      </text>
    </comment>
    <comment ref="AQ83" authorId="0" shapeId="0">
      <text>
        <r>
          <rPr>
            <sz val="11"/>
            <rFont val="Calibri"/>
            <family val="2"/>
            <charset val="238"/>
          </rPr>
          <t>IV_F:HitelKotvenyUtem2</t>
        </r>
      </text>
    </comment>
    <comment ref="AR83" authorId="0" shapeId="0">
      <text>
        <r>
          <rPr>
            <sz val="11"/>
            <rFont val="Calibri"/>
            <family val="2"/>
            <charset val="238"/>
          </rPr>
          <t>IV_F:OsszesenUtem2</t>
        </r>
      </text>
    </comment>
    <comment ref="AS83" authorId="0" shapeId="0">
      <text>
        <r>
          <rPr>
            <sz val="11"/>
            <rFont val="Calibri"/>
            <family val="2"/>
            <charset val="238"/>
          </rPr>
          <t>IV_F:ForrashianyUtem2</t>
        </r>
      </text>
    </comment>
    <comment ref="AV83" authorId="0" shapeId="0">
      <text>
        <r>
          <rPr>
            <sz val="11"/>
            <rFont val="Calibri"/>
            <family val="2"/>
            <charset val="238"/>
          </rPr>
          <t>IV_F:Indokolas</t>
        </r>
      </text>
    </comment>
    <comment ref="AW83" authorId="0" shapeId="0">
      <text>
        <r>
          <rPr>
            <sz val="11"/>
            <rFont val="Calibri"/>
            <family val="2"/>
            <charset val="238"/>
          </rPr>
          <t>IV_F:Megjegyzes</t>
        </r>
      </text>
    </comment>
    <comment ref="AZ83" authorId="0" shapeId="0">
      <text>
        <r>
          <rPr>
            <sz val="11"/>
            <rFont val="Calibri"/>
            <family val="2"/>
            <charset val="238"/>
          </rPr>
          <t>IV_F:ISA</t>
        </r>
      </text>
    </comment>
    <comment ref="B84" authorId="0" shapeId="0">
      <text>
        <r>
          <rPr>
            <sz val="11"/>
            <rFont val="Calibri"/>
            <family val="2"/>
            <charset val="238"/>
          </rPr>
          <t>IV_F:FontossagiSorrent</t>
        </r>
      </text>
    </comment>
    <comment ref="C84" authorId="0" shapeId="0">
      <text>
        <r>
          <rPr>
            <sz val="11"/>
            <rFont val="Calibri"/>
            <family val="2"/>
            <charset val="238"/>
          </rPr>
          <t>IV_F:FeladatKategoria</t>
        </r>
      </text>
    </comment>
    <comment ref="D84" authorId="0" shapeId="0">
      <text>
        <r>
          <rPr>
            <sz val="11"/>
            <rFont val="Calibri"/>
            <family val="2"/>
            <charset val="238"/>
          </rPr>
          <t>IV_F:FeladatMegnevezes</t>
        </r>
      </text>
    </comment>
    <comment ref="E84" authorId="0" shapeId="0">
      <text>
        <r>
          <rPr>
            <sz val="11"/>
            <rFont val="Calibri"/>
            <family val="2"/>
            <charset val="238"/>
          </rPr>
          <t>IV_F:ElviEngedelySzam</t>
        </r>
      </text>
    </comment>
    <comment ref="F84" authorId="0" shapeId="0">
      <text>
        <r>
          <rPr>
            <sz val="11"/>
            <rFont val="Calibri"/>
            <family val="2"/>
            <charset val="238"/>
          </rPr>
          <t>IV_F:VKR_Kod</t>
        </r>
      </text>
    </comment>
    <comment ref="G84" authorId="0" shapeId="0">
      <text>
        <r>
          <rPr>
            <sz val="11"/>
            <rFont val="Calibri"/>
            <family val="2"/>
            <charset val="238"/>
          </rPr>
          <t>IV_F:VKR_Nev</t>
        </r>
      </text>
    </comment>
    <comment ref="H84" authorId="0" shapeId="0">
      <text>
        <r>
          <rPr>
            <sz val="11"/>
            <rFont val="Calibri"/>
            <family val="2"/>
            <charset val="238"/>
          </rPr>
          <t>IV_F:FeladatSorszam</t>
        </r>
      </text>
    </comment>
    <comment ref="I84" authorId="0" shapeId="0">
      <text>
        <r>
          <rPr>
            <sz val="11"/>
            <rFont val="Calibri"/>
            <family val="2"/>
            <charset val="238"/>
          </rPr>
          <t>IV_F:FeladatAzonosito</t>
        </r>
      </text>
    </comment>
    <comment ref="J84" authorId="0" shapeId="0">
      <text>
        <r>
          <rPr>
            <sz val="11"/>
            <rFont val="Calibri"/>
            <family val="2"/>
            <charset val="238"/>
          </rPr>
          <t>IV_F:EllatasiTerulet</t>
        </r>
      </text>
    </comment>
    <comment ref="K84" authorId="0" shapeId="0">
      <text>
        <r>
          <rPr>
            <sz val="11"/>
            <rFont val="Calibri"/>
            <family val="2"/>
            <charset val="238"/>
          </rPr>
          <t>IV_F:EllatasertFelelos</t>
        </r>
      </text>
    </comment>
    <comment ref="L84" authorId="0" shapeId="0">
      <text>
        <r>
          <rPr>
            <sz val="11"/>
            <rFont val="Calibri"/>
            <family val="2"/>
            <charset val="238"/>
          </rPr>
          <t>IV_F:TervezettNettoKoltseg</t>
        </r>
      </text>
    </comment>
    <comment ref="M84" authorId="0" shapeId="0">
      <text>
        <r>
          <rPr>
            <sz val="11"/>
            <rFont val="Calibri"/>
            <family val="2"/>
            <charset val="238"/>
          </rPr>
          <t>IV_F:IdotartamKezdes</t>
        </r>
      </text>
    </comment>
    <comment ref="N84" authorId="0" shapeId="0">
      <text>
        <r>
          <rPr>
            <sz val="11"/>
            <rFont val="Calibri"/>
            <family val="2"/>
            <charset val="238"/>
          </rPr>
          <t>IV_F:IdotartamBefejezes</t>
        </r>
      </text>
    </comment>
    <comment ref="O84" authorId="0" shapeId="0">
      <text>
        <r>
          <rPr>
            <sz val="11"/>
            <rFont val="Calibri"/>
            <family val="2"/>
            <charset val="238"/>
          </rPr>
          <t>IV_F:NettoKoltsegUtem1</t>
        </r>
      </text>
    </comment>
    <comment ref="P84" authorId="0" shapeId="0">
      <text>
        <r>
          <rPr>
            <sz val="11"/>
            <rFont val="Calibri"/>
            <family val="2"/>
            <charset val="238"/>
          </rPr>
          <t>IV_F:NettoKoltsegUtem2</t>
        </r>
      </text>
    </comment>
    <comment ref="Q84" authorId="0" shapeId="0">
      <text>
        <r>
          <rPr>
            <sz val="11"/>
            <rFont val="Calibri"/>
            <family val="2"/>
            <charset val="238"/>
          </rPr>
          <t>IV_F:EM_Melleklet2_KTG</t>
        </r>
      </text>
    </comment>
    <comment ref="S84" authorId="0" shapeId="0">
      <text>
        <r>
          <rPr>
            <sz val="11"/>
            <rFont val="Calibri"/>
            <family val="2"/>
            <charset val="238"/>
          </rPr>
          <t>IV_F:HDUtem1</t>
        </r>
      </text>
    </comment>
    <comment ref="T84" authorId="0" shapeId="0">
      <text>
        <r>
          <rPr>
            <sz val="11"/>
            <rFont val="Calibri"/>
            <family val="2"/>
            <charset val="238"/>
          </rPr>
          <t>IV_F:ECSUtem1</t>
        </r>
      </text>
    </comment>
    <comment ref="U84" authorId="0" shapeId="0">
      <text>
        <r>
          <rPr>
            <sz val="11"/>
            <rFont val="Calibri"/>
            <family val="2"/>
            <charset val="238"/>
          </rPr>
          <t>IV_F:KFHUtem1</t>
        </r>
      </text>
    </comment>
    <comment ref="V84" authorId="0" shapeId="0">
      <text>
        <r>
          <rPr>
            <sz val="11"/>
            <rFont val="Calibri"/>
            <family val="2"/>
            <charset val="238"/>
          </rPr>
          <t>IV_F:Egyeb_SajatUtem1</t>
        </r>
      </text>
    </comment>
    <comment ref="W84" authorId="0" shapeId="0">
      <text>
        <r>
          <rPr>
            <sz val="11"/>
            <rFont val="Calibri"/>
            <family val="2"/>
            <charset val="238"/>
          </rPr>
          <t>IV_F:DijUtem1</t>
        </r>
      </text>
    </comment>
    <comment ref="X84" authorId="0" shapeId="0">
      <text>
        <r>
          <rPr>
            <sz val="11"/>
            <rFont val="Calibri"/>
            <family val="2"/>
            <charset val="238"/>
          </rPr>
          <t>IV_F:EM_Melleklet1_Utem1</t>
        </r>
      </text>
    </comment>
    <comment ref="Y84" authorId="0" shapeId="0">
      <text>
        <r>
          <rPr>
            <sz val="11"/>
            <rFont val="Calibri"/>
            <family val="2"/>
            <charset val="238"/>
          </rPr>
          <t>IV_F:EgyebAllamiUtem1</t>
        </r>
      </text>
    </comment>
    <comment ref="Z84" authorId="0" shapeId="0">
      <text>
        <r>
          <rPr>
            <sz val="11"/>
            <rFont val="Calibri"/>
            <family val="2"/>
            <charset val="238"/>
          </rPr>
          <t>IV_F:OnkormanyzatiUtem1</t>
        </r>
      </text>
    </comment>
    <comment ref="AA84" authorId="0" shapeId="0">
      <text>
        <r>
          <rPr>
            <sz val="11"/>
            <rFont val="Calibri"/>
            <family val="2"/>
            <charset val="238"/>
          </rPr>
          <t>IV_F:EUUtem1</t>
        </r>
      </text>
    </comment>
    <comment ref="AB84" authorId="0" shapeId="0">
      <text>
        <r>
          <rPr>
            <sz val="11"/>
            <rFont val="Calibri"/>
            <family val="2"/>
            <charset val="238"/>
          </rPr>
          <t>IV_F:EgyebUtem1</t>
        </r>
      </text>
    </comment>
    <comment ref="AC84" authorId="0" shapeId="0">
      <text>
        <r>
          <rPr>
            <sz val="11"/>
            <rFont val="Calibri"/>
            <family val="2"/>
            <charset val="238"/>
          </rPr>
          <t>IV_F:HitelKotvenyUtem1</t>
        </r>
      </text>
    </comment>
    <comment ref="AD84" authorId="0" shapeId="0">
      <text>
        <r>
          <rPr>
            <sz val="11"/>
            <rFont val="Calibri"/>
            <family val="2"/>
            <charset val="238"/>
          </rPr>
          <t>IV_F:OsszesenUtem1</t>
        </r>
      </text>
    </comment>
    <comment ref="AG84" authorId="0" shapeId="0">
      <text>
        <r>
          <rPr>
            <sz val="11"/>
            <rFont val="Calibri"/>
            <family val="2"/>
            <charset val="238"/>
          </rPr>
          <t>IV_F:HDUtem2</t>
        </r>
      </text>
    </comment>
    <comment ref="AH84" authorId="0" shapeId="0">
      <text>
        <r>
          <rPr>
            <sz val="11"/>
            <rFont val="Calibri"/>
            <family val="2"/>
            <charset val="238"/>
          </rPr>
          <t>IV_F:ECSUtem2</t>
        </r>
      </text>
    </comment>
    <comment ref="AI84" authorId="0" shapeId="0">
      <text>
        <r>
          <rPr>
            <sz val="11"/>
            <rFont val="Calibri"/>
            <family val="2"/>
            <charset val="238"/>
          </rPr>
          <t>IV_F:KFHUtem2</t>
        </r>
      </text>
    </comment>
    <comment ref="AJ84" authorId="0" shapeId="0">
      <text>
        <r>
          <rPr>
            <sz val="11"/>
            <rFont val="Calibri"/>
            <family val="2"/>
            <charset val="238"/>
          </rPr>
          <t>IV_F:Egyeb_SajatUtem2</t>
        </r>
      </text>
    </comment>
    <comment ref="AK84" authorId="0" shapeId="0">
      <text>
        <r>
          <rPr>
            <sz val="11"/>
            <rFont val="Calibri"/>
            <family val="2"/>
            <charset val="238"/>
          </rPr>
          <t>IV_F:DijUtem2</t>
        </r>
      </text>
    </comment>
    <comment ref="AL84" authorId="0" shapeId="0">
      <text>
        <r>
          <rPr>
            <sz val="11"/>
            <rFont val="Calibri"/>
            <family val="2"/>
            <charset val="238"/>
          </rPr>
          <t>IV_F:EM_Melleklet1_Utem2</t>
        </r>
      </text>
    </comment>
    <comment ref="AM84" authorId="0" shapeId="0">
      <text>
        <r>
          <rPr>
            <sz val="11"/>
            <rFont val="Calibri"/>
            <family val="2"/>
            <charset val="238"/>
          </rPr>
          <t>IV_F:EgyebAllamiUtem2</t>
        </r>
      </text>
    </comment>
    <comment ref="AN84" authorId="0" shapeId="0">
      <text>
        <r>
          <rPr>
            <sz val="11"/>
            <rFont val="Calibri"/>
            <family val="2"/>
            <charset val="238"/>
          </rPr>
          <t>IV_F:OnkormanyzatiUtem2</t>
        </r>
      </text>
    </comment>
    <comment ref="AO84" authorId="0" shapeId="0">
      <text>
        <r>
          <rPr>
            <sz val="11"/>
            <rFont val="Calibri"/>
            <family val="2"/>
            <charset val="238"/>
          </rPr>
          <t>IV_F:EUUtem2</t>
        </r>
      </text>
    </comment>
    <comment ref="AP84" authorId="0" shapeId="0">
      <text>
        <r>
          <rPr>
            <sz val="11"/>
            <rFont val="Calibri"/>
            <family val="2"/>
            <charset val="238"/>
          </rPr>
          <t>IV_F:EgyebUtem2</t>
        </r>
      </text>
    </comment>
    <comment ref="AQ84" authorId="0" shapeId="0">
      <text>
        <r>
          <rPr>
            <sz val="11"/>
            <rFont val="Calibri"/>
            <family val="2"/>
            <charset val="238"/>
          </rPr>
          <t>IV_F:HitelKotvenyUtem2</t>
        </r>
      </text>
    </comment>
    <comment ref="AR84" authorId="0" shapeId="0">
      <text>
        <r>
          <rPr>
            <sz val="11"/>
            <rFont val="Calibri"/>
            <family val="2"/>
            <charset val="238"/>
          </rPr>
          <t>IV_F:OsszesenUtem2</t>
        </r>
      </text>
    </comment>
    <comment ref="AS84" authorId="0" shapeId="0">
      <text>
        <r>
          <rPr>
            <sz val="11"/>
            <rFont val="Calibri"/>
            <family val="2"/>
            <charset val="238"/>
          </rPr>
          <t>IV_F:ForrashianyUtem2</t>
        </r>
      </text>
    </comment>
    <comment ref="AV84" authorId="0" shapeId="0">
      <text>
        <r>
          <rPr>
            <sz val="11"/>
            <rFont val="Calibri"/>
            <family val="2"/>
            <charset val="238"/>
          </rPr>
          <t>IV_F:Indokolas</t>
        </r>
      </text>
    </comment>
    <comment ref="AW84" authorId="0" shapeId="0">
      <text>
        <r>
          <rPr>
            <sz val="11"/>
            <rFont val="Calibri"/>
            <family val="2"/>
            <charset val="238"/>
          </rPr>
          <t>IV_F:Megjegyzes</t>
        </r>
      </text>
    </comment>
    <comment ref="AZ84" authorId="0" shapeId="0">
      <text>
        <r>
          <rPr>
            <sz val="11"/>
            <rFont val="Calibri"/>
            <family val="2"/>
            <charset val="238"/>
          </rPr>
          <t>IV_F:ISA</t>
        </r>
      </text>
    </comment>
    <comment ref="B85" authorId="0" shapeId="0">
      <text>
        <r>
          <rPr>
            <sz val="11"/>
            <rFont val="Calibri"/>
            <family val="2"/>
            <charset val="238"/>
          </rPr>
          <t>IV_F:FontossagiSorrent</t>
        </r>
      </text>
    </comment>
    <comment ref="C85" authorId="0" shapeId="0">
      <text>
        <r>
          <rPr>
            <sz val="11"/>
            <rFont val="Calibri"/>
            <family val="2"/>
            <charset val="238"/>
          </rPr>
          <t>IV_F:FeladatKategoria</t>
        </r>
      </text>
    </comment>
    <comment ref="D85" authorId="0" shapeId="0">
      <text>
        <r>
          <rPr>
            <sz val="11"/>
            <rFont val="Calibri"/>
            <family val="2"/>
            <charset val="238"/>
          </rPr>
          <t>IV_F:FeladatMegnevezes</t>
        </r>
      </text>
    </comment>
    <comment ref="E85" authorId="0" shapeId="0">
      <text>
        <r>
          <rPr>
            <sz val="11"/>
            <rFont val="Calibri"/>
            <family val="2"/>
            <charset val="238"/>
          </rPr>
          <t>IV_F:ElviEngedelySzam</t>
        </r>
      </text>
    </comment>
    <comment ref="F85" authorId="0" shapeId="0">
      <text>
        <r>
          <rPr>
            <sz val="11"/>
            <rFont val="Calibri"/>
            <family val="2"/>
            <charset val="238"/>
          </rPr>
          <t>IV_F:VKR_Kod</t>
        </r>
      </text>
    </comment>
    <comment ref="G85" authorId="0" shapeId="0">
      <text>
        <r>
          <rPr>
            <sz val="11"/>
            <rFont val="Calibri"/>
            <family val="2"/>
            <charset val="238"/>
          </rPr>
          <t>IV_F:VKR_Nev</t>
        </r>
      </text>
    </comment>
    <comment ref="H85" authorId="0" shapeId="0">
      <text>
        <r>
          <rPr>
            <sz val="11"/>
            <rFont val="Calibri"/>
            <family val="2"/>
            <charset val="238"/>
          </rPr>
          <t>IV_F:FeladatSorszam</t>
        </r>
      </text>
    </comment>
    <comment ref="I85" authorId="0" shapeId="0">
      <text>
        <r>
          <rPr>
            <sz val="11"/>
            <rFont val="Calibri"/>
            <family val="2"/>
            <charset val="238"/>
          </rPr>
          <t>IV_F:FeladatAzonosito</t>
        </r>
      </text>
    </comment>
    <comment ref="J85" authorId="0" shapeId="0">
      <text>
        <r>
          <rPr>
            <sz val="11"/>
            <rFont val="Calibri"/>
            <family val="2"/>
            <charset val="238"/>
          </rPr>
          <t>IV_F:EllatasiTerulet</t>
        </r>
      </text>
    </comment>
    <comment ref="K85" authorId="0" shapeId="0">
      <text>
        <r>
          <rPr>
            <sz val="11"/>
            <rFont val="Calibri"/>
            <family val="2"/>
            <charset val="238"/>
          </rPr>
          <t>IV_F:EllatasertFelelos</t>
        </r>
      </text>
    </comment>
    <comment ref="L85" authorId="0" shapeId="0">
      <text>
        <r>
          <rPr>
            <sz val="11"/>
            <rFont val="Calibri"/>
            <family val="2"/>
            <charset val="238"/>
          </rPr>
          <t>IV_F:TervezettNettoKoltseg</t>
        </r>
      </text>
    </comment>
    <comment ref="M85" authorId="0" shapeId="0">
      <text>
        <r>
          <rPr>
            <sz val="11"/>
            <rFont val="Calibri"/>
            <family val="2"/>
            <charset val="238"/>
          </rPr>
          <t>IV_F:IdotartamKezdes</t>
        </r>
      </text>
    </comment>
    <comment ref="N85" authorId="0" shapeId="0">
      <text>
        <r>
          <rPr>
            <sz val="11"/>
            <rFont val="Calibri"/>
            <family val="2"/>
            <charset val="238"/>
          </rPr>
          <t>IV_F:IdotartamBefejezes</t>
        </r>
      </text>
    </comment>
    <comment ref="O85" authorId="0" shapeId="0">
      <text>
        <r>
          <rPr>
            <sz val="11"/>
            <rFont val="Calibri"/>
            <family val="2"/>
            <charset val="238"/>
          </rPr>
          <t>IV_F:NettoKoltsegUtem1</t>
        </r>
      </text>
    </comment>
    <comment ref="P85" authorId="0" shapeId="0">
      <text>
        <r>
          <rPr>
            <sz val="11"/>
            <rFont val="Calibri"/>
            <family val="2"/>
            <charset val="238"/>
          </rPr>
          <t>IV_F:NettoKoltsegUtem2</t>
        </r>
      </text>
    </comment>
    <comment ref="Q85" authorId="0" shapeId="0">
      <text>
        <r>
          <rPr>
            <sz val="11"/>
            <rFont val="Calibri"/>
            <family val="2"/>
            <charset val="238"/>
          </rPr>
          <t>IV_F:EM_Melleklet2_KTG</t>
        </r>
      </text>
    </comment>
    <comment ref="S85" authorId="0" shapeId="0">
      <text>
        <r>
          <rPr>
            <sz val="11"/>
            <rFont val="Calibri"/>
            <family val="2"/>
            <charset val="238"/>
          </rPr>
          <t>IV_F:HDUtem1</t>
        </r>
      </text>
    </comment>
    <comment ref="T85" authorId="0" shapeId="0">
      <text>
        <r>
          <rPr>
            <sz val="11"/>
            <rFont val="Calibri"/>
            <family val="2"/>
            <charset val="238"/>
          </rPr>
          <t>IV_F:ECSUtem1</t>
        </r>
      </text>
    </comment>
    <comment ref="U85" authorId="0" shapeId="0">
      <text>
        <r>
          <rPr>
            <sz val="11"/>
            <rFont val="Calibri"/>
            <family val="2"/>
            <charset val="238"/>
          </rPr>
          <t>IV_F:KFHUtem1</t>
        </r>
      </text>
    </comment>
    <comment ref="V85" authorId="0" shapeId="0">
      <text>
        <r>
          <rPr>
            <sz val="11"/>
            <rFont val="Calibri"/>
            <family val="2"/>
            <charset val="238"/>
          </rPr>
          <t>IV_F:Egyeb_SajatUtem1</t>
        </r>
      </text>
    </comment>
    <comment ref="W85" authorId="0" shapeId="0">
      <text>
        <r>
          <rPr>
            <sz val="11"/>
            <rFont val="Calibri"/>
            <family val="2"/>
            <charset val="238"/>
          </rPr>
          <t>IV_F:DijUtem1</t>
        </r>
      </text>
    </comment>
    <comment ref="X85" authorId="0" shapeId="0">
      <text>
        <r>
          <rPr>
            <sz val="11"/>
            <rFont val="Calibri"/>
            <family val="2"/>
            <charset val="238"/>
          </rPr>
          <t>IV_F:EM_Melleklet1_Utem1</t>
        </r>
      </text>
    </comment>
    <comment ref="Y85" authorId="0" shapeId="0">
      <text>
        <r>
          <rPr>
            <sz val="11"/>
            <rFont val="Calibri"/>
            <family val="2"/>
            <charset val="238"/>
          </rPr>
          <t>IV_F:EgyebAllamiUtem1</t>
        </r>
      </text>
    </comment>
    <comment ref="Z85" authorId="0" shapeId="0">
      <text>
        <r>
          <rPr>
            <sz val="11"/>
            <rFont val="Calibri"/>
            <family val="2"/>
            <charset val="238"/>
          </rPr>
          <t>IV_F:OnkormanyzatiUtem1</t>
        </r>
      </text>
    </comment>
    <comment ref="AA85" authorId="0" shapeId="0">
      <text>
        <r>
          <rPr>
            <sz val="11"/>
            <rFont val="Calibri"/>
            <family val="2"/>
            <charset val="238"/>
          </rPr>
          <t>IV_F:EUUtem1</t>
        </r>
      </text>
    </comment>
    <comment ref="AB85" authorId="0" shapeId="0">
      <text>
        <r>
          <rPr>
            <sz val="11"/>
            <rFont val="Calibri"/>
            <family val="2"/>
            <charset val="238"/>
          </rPr>
          <t>IV_F:EgyebUtem1</t>
        </r>
      </text>
    </comment>
    <comment ref="AC85" authorId="0" shapeId="0">
      <text>
        <r>
          <rPr>
            <sz val="11"/>
            <rFont val="Calibri"/>
            <family val="2"/>
            <charset val="238"/>
          </rPr>
          <t>IV_F:HitelKotvenyUtem1</t>
        </r>
      </text>
    </comment>
    <comment ref="AD85" authorId="0" shapeId="0">
      <text>
        <r>
          <rPr>
            <sz val="11"/>
            <rFont val="Calibri"/>
            <family val="2"/>
            <charset val="238"/>
          </rPr>
          <t>IV_F:OsszesenUtem1</t>
        </r>
      </text>
    </comment>
    <comment ref="AG85" authorId="0" shapeId="0">
      <text>
        <r>
          <rPr>
            <sz val="11"/>
            <rFont val="Calibri"/>
            <family val="2"/>
            <charset val="238"/>
          </rPr>
          <t>IV_F:HDUtem2</t>
        </r>
      </text>
    </comment>
    <comment ref="AH85" authorId="0" shapeId="0">
      <text>
        <r>
          <rPr>
            <sz val="11"/>
            <rFont val="Calibri"/>
            <family val="2"/>
            <charset val="238"/>
          </rPr>
          <t>IV_F:ECSUtem2</t>
        </r>
      </text>
    </comment>
    <comment ref="AI85" authorId="0" shapeId="0">
      <text>
        <r>
          <rPr>
            <sz val="11"/>
            <rFont val="Calibri"/>
            <family val="2"/>
            <charset val="238"/>
          </rPr>
          <t>IV_F:KFHUtem2</t>
        </r>
      </text>
    </comment>
    <comment ref="AJ85" authorId="0" shapeId="0">
      <text>
        <r>
          <rPr>
            <sz val="11"/>
            <rFont val="Calibri"/>
            <family val="2"/>
            <charset val="238"/>
          </rPr>
          <t>IV_F:Egyeb_SajatUtem2</t>
        </r>
      </text>
    </comment>
    <comment ref="AK85" authorId="0" shapeId="0">
      <text>
        <r>
          <rPr>
            <sz val="11"/>
            <rFont val="Calibri"/>
            <family val="2"/>
            <charset val="238"/>
          </rPr>
          <t>IV_F:DijUtem2</t>
        </r>
      </text>
    </comment>
    <comment ref="AL85" authorId="0" shapeId="0">
      <text>
        <r>
          <rPr>
            <sz val="11"/>
            <rFont val="Calibri"/>
            <family val="2"/>
            <charset val="238"/>
          </rPr>
          <t>IV_F:EM_Melleklet1_Utem2</t>
        </r>
      </text>
    </comment>
    <comment ref="AM85" authorId="0" shapeId="0">
      <text>
        <r>
          <rPr>
            <sz val="11"/>
            <rFont val="Calibri"/>
            <family val="2"/>
            <charset val="238"/>
          </rPr>
          <t>IV_F:EgyebAllamiUtem2</t>
        </r>
      </text>
    </comment>
    <comment ref="AN85" authorId="0" shapeId="0">
      <text>
        <r>
          <rPr>
            <sz val="11"/>
            <rFont val="Calibri"/>
            <family val="2"/>
            <charset val="238"/>
          </rPr>
          <t>IV_F:OnkormanyzatiUtem2</t>
        </r>
      </text>
    </comment>
    <comment ref="AO85" authorId="0" shapeId="0">
      <text>
        <r>
          <rPr>
            <sz val="11"/>
            <rFont val="Calibri"/>
            <family val="2"/>
            <charset val="238"/>
          </rPr>
          <t>IV_F:EUUtem2</t>
        </r>
      </text>
    </comment>
    <comment ref="AP85" authorId="0" shapeId="0">
      <text>
        <r>
          <rPr>
            <sz val="11"/>
            <rFont val="Calibri"/>
            <family val="2"/>
            <charset val="238"/>
          </rPr>
          <t>IV_F:EgyebUtem2</t>
        </r>
      </text>
    </comment>
    <comment ref="AQ85" authorId="0" shapeId="0">
      <text>
        <r>
          <rPr>
            <sz val="11"/>
            <rFont val="Calibri"/>
            <family val="2"/>
            <charset val="238"/>
          </rPr>
          <t>IV_F:HitelKotvenyUtem2</t>
        </r>
      </text>
    </comment>
    <comment ref="AR85" authorId="0" shapeId="0">
      <text>
        <r>
          <rPr>
            <sz val="11"/>
            <rFont val="Calibri"/>
            <family val="2"/>
            <charset val="238"/>
          </rPr>
          <t>IV_F:OsszesenUtem2</t>
        </r>
      </text>
    </comment>
    <comment ref="AS85" authorId="0" shapeId="0">
      <text>
        <r>
          <rPr>
            <sz val="11"/>
            <rFont val="Calibri"/>
            <family val="2"/>
            <charset val="238"/>
          </rPr>
          <t>IV_F:ForrashianyUtem2</t>
        </r>
      </text>
    </comment>
    <comment ref="AV85" authorId="0" shapeId="0">
      <text>
        <r>
          <rPr>
            <sz val="11"/>
            <rFont val="Calibri"/>
            <family val="2"/>
            <charset val="238"/>
          </rPr>
          <t>IV_F:Indokolas</t>
        </r>
      </text>
    </comment>
    <comment ref="AW85" authorId="0" shapeId="0">
      <text>
        <r>
          <rPr>
            <sz val="11"/>
            <rFont val="Calibri"/>
            <family val="2"/>
            <charset val="238"/>
          </rPr>
          <t>IV_F:Megjegyzes</t>
        </r>
      </text>
    </comment>
    <comment ref="AZ85" authorId="0" shapeId="0">
      <text>
        <r>
          <rPr>
            <sz val="11"/>
            <rFont val="Calibri"/>
            <family val="2"/>
            <charset val="238"/>
          </rPr>
          <t>IV_F:ISA</t>
        </r>
      </text>
    </comment>
    <comment ref="B86" authorId="0" shapeId="0">
      <text>
        <r>
          <rPr>
            <sz val="11"/>
            <rFont val="Calibri"/>
            <family val="2"/>
            <charset val="238"/>
          </rPr>
          <t>IV_F:FontossagiSorrent</t>
        </r>
      </text>
    </comment>
    <comment ref="C86" authorId="0" shapeId="0">
      <text>
        <r>
          <rPr>
            <sz val="11"/>
            <rFont val="Calibri"/>
            <family val="2"/>
            <charset val="238"/>
          </rPr>
          <t>IV_F:FeladatKategoria</t>
        </r>
      </text>
    </comment>
    <comment ref="D86" authorId="0" shapeId="0">
      <text>
        <r>
          <rPr>
            <sz val="11"/>
            <rFont val="Calibri"/>
            <family val="2"/>
            <charset val="238"/>
          </rPr>
          <t>IV_F:FeladatMegnevezes</t>
        </r>
      </text>
    </comment>
    <comment ref="E86" authorId="0" shapeId="0">
      <text>
        <r>
          <rPr>
            <sz val="11"/>
            <rFont val="Calibri"/>
            <family val="2"/>
            <charset val="238"/>
          </rPr>
          <t>IV_F:ElviEngedelySzam</t>
        </r>
      </text>
    </comment>
    <comment ref="F86" authorId="0" shapeId="0">
      <text>
        <r>
          <rPr>
            <sz val="11"/>
            <rFont val="Calibri"/>
            <family val="2"/>
            <charset val="238"/>
          </rPr>
          <t>IV_F:VKR_Kod</t>
        </r>
      </text>
    </comment>
    <comment ref="G86" authorId="0" shapeId="0">
      <text>
        <r>
          <rPr>
            <sz val="11"/>
            <rFont val="Calibri"/>
            <family val="2"/>
            <charset val="238"/>
          </rPr>
          <t>IV_F:VKR_Nev</t>
        </r>
      </text>
    </comment>
    <comment ref="H86" authorId="0" shapeId="0">
      <text>
        <r>
          <rPr>
            <sz val="11"/>
            <rFont val="Calibri"/>
            <family val="2"/>
            <charset val="238"/>
          </rPr>
          <t>IV_F:FeladatSorszam</t>
        </r>
      </text>
    </comment>
    <comment ref="I86" authorId="0" shapeId="0">
      <text>
        <r>
          <rPr>
            <sz val="11"/>
            <rFont val="Calibri"/>
            <family val="2"/>
            <charset val="238"/>
          </rPr>
          <t>IV_F:FeladatAzonosito</t>
        </r>
      </text>
    </comment>
    <comment ref="J86" authorId="0" shapeId="0">
      <text>
        <r>
          <rPr>
            <sz val="11"/>
            <rFont val="Calibri"/>
            <family val="2"/>
            <charset val="238"/>
          </rPr>
          <t>IV_F:EllatasiTerulet</t>
        </r>
      </text>
    </comment>
    <comment ref="K86" authorId="0" shapeId="0">
      <text>
        <r>
          <rPr>
            <sz val="11"/>
            <rFont val="Calibri"/>
            <family val="2"/>
            <charset val="238"/>
          </rPr>
          <t>IV_F:EllatasertFelelos</t>
        </r>
      </text>
    </comment>
    <comment ref="L86" authorId="0" shapeId="0">
      <text>
        <r>
          <rPr>
            <sz val="11"/>
            <rFont val="Calibri"/>
            <family val="2"/>
            <charset val="238"/>
          </rPr>
          <t>IV_F:TervezettNettoKoltseg</t>
        </r>
      </text>
    </comment>
    <comment ref="M86" authorId="0" shapeId="0">
      <text>
        <r>
          <rPr>
            <sz val="11"/>
            <rFont val="Calibri"/>
            <family val="2"/>
            <charset val="238"/>
          </rPr>
          <t>IV_F:IdotartamKezdes</t>
        </r>
      </text>
    </comment>
    <comment ref="N86" authorId="0" shapeId="0">
      <text>
        <r>
          <rPr>
            <sz val="11"/>
            <rFont val="Calibri"/>
            <family val="2"/>
            <charset val="238"/>
          </rPr>
          <t>IV_F:IdotartamBefejezes</t>
        </r>
      </text>
    </comment>
    <comment ref="O86" authorId="0" shapeId="0">
      <text>
        <r>
          <rPr>
            <sz val="11"/>
            <rFont val="Calibri"/>
            <family val="2"/>
            <charset val="238"/>
          </rPr>
          <t>IV_F:NettoKoltsegUtem1</t>
        </r>
      </text>
    </comment>
    <comment ref="P86" authorId="0" shapeId="0">
      <text>
        <r>
          <rPr>
            <sz val="11"/>
            <rFont val="Calibri"/>
            <family val="2"/>
            <charset val="238"/>
          </rPr>
          <t>IV_F:NettoKoltsegUtem2</t>
        </r>
      </text>
    </comment>
    <comment ref="Q86" authorId="0" shapeId="0">
      <text>
        <r>
          <rPr>
            <sz val="11"/>
            <rFont val="Calibri"/>
            <family val="2"/>
            <charset val="238"/>
          </rPr>
          <t>IV_F:EM_Melleklet2_KTG</t>
        </r>
      </text>
    </comment>
    <comment ref="S86" authorId="0" shapeId="0">
      <text>
        <r>
          <rPr>
            <sz val="11"/>
            <rFont val="Calibri"/>
            <family val="2"/>
            <charset val="238"/>
          </rPr>
          <t>IV_F:HDUtem1</t>
        </r>
      </text>
    </comment>
    <comment ref="T86" authorId="0" shapeId="0">
      <text>
        <r>
          <rPr>
            <sz val="11"/>
            <rFont val="Calibri"/>
            <family val="2"/>
            <charset val="238"/>
          </rPr>
          <t>IV_F:ECSUtem1</t>
        </r>
      </text>
    </comment>
    <comment ref="U86" authorId="0" shapeId="0">
      <text>
        <r>
          <rPr>
            <sz val="11"/>
            <rFont val="Calibri"/>
            <family val="2"/>
            <charset val="238"/>
          </rPr>
          <t>IV_F:KFHUtem1</t>
        </r>
      </text>
    </comment>
    <comment ref="V86" authorId="0" shapeId="0">
      <text>
        <r>
          <rPr>
            <sz val="11"/>
            <rFont val="Calibri"/>
            <family val="2"/>
            <charset val="238"/>
          </rPr>
          <t>IV_F:Egyeb_SajatUtem1</t>
        </r>
      </text>
    </comment>
    <comment ref="W86" authorId="0" shapeId="0">
      <text>
        <r>
          <rPr>
            <sz val="11"/>
            <rFont val="Calibri"/>
            <family val="2"/>
            <charset val="238"/>
          </rPr>
          <t>IV_F:DijUtem1</t>
        </r>
      </text>
    </comment>
    <comment ref="X86" authorId="0" shapeId="0">
      <text>
        <r>
          <rPr>
            <sz val="11"/>
            <rFont val="Calibri"/>
            <family val="2"/>
            <charset val="238"/>
          </rPr>
          <t>IV_F:EM_Melleklet1_Utem1</t>
        </r>
      </text>
    </comment>
    <comment ref="Y86" authorId="0" shapeId="0">
      <text>
        <r>
          <rPr>
            <sz val="11"/>
            <rFont val="Calibri"/>
            <family val="2"/>
            <charset val="238"/>
          </rPr>
          <t>IV_F:EgyebAllamiUtem1</t>
        </r>
      </text>
    </comment>
    <comment ref="Z86" authorId="0" shapeId="0">
      <text>
        <r>
          <rPr>
            <sz val="11"/>
            <rFont val="Calibri"/>
            <family val="2"/>
            <charset val="238"/>
          </rPr>
          <t>IV_F:OnkormanyzatiUtem1</t>
        </r>
      </text>
    </comment>
    <comment ref="AA86" authorId="0" shapeId="0">
      <text>
        <r>
          <rPr>
            <sz val="11"/>
            <rFont val="Calibri"/>
            <family val="2"/>
            <charset val="238"/>
          </rPr>
          <t>IV_F:EUUtem1</t>
        </r>
      </text>
    </comment>
    <comment ref="AB86" authorId="0" shapeId="0">
      <text>
        <r>
          <rPr>
            <sz val="11"/>
            <rFont val="Calibri"/>
            <family val="2"/>
            <charset val="238"/>
          </rPr>
          <t>IV_F:EgyebUtem1</t>
        </r>
      </text>
    </comment>
    <comment ref="AC86" authorId="0" shapeId="0">
      <text>
        <r>
          <rPr>
            <sz val="11"/>
            <rFont val="Calibri"/>
            <family val="2"/>
            <charset val="238"/>
          </rPr>
          <t>IV_F:HitelKotvenyUtem1</t>
        </r>
      </text>
    </comment>
    <comment ref="AD86" authorId="0" shapeId="0">
      <text>
        <r>
          <rPr>
            <sz val="11"/>
            <rFont val="Calibri"/>
            <family val="2"/>
            <charset val="238"/>
          </rPr>
          <t>IV_F:OsszesenUtem1</t>
        </r>
      </text>
    </comment>
    <comment ref="AG86" authorId="0" shapeId="0">
      <text>
        <r>
          <rPr>
            <sz val="11"/>
            <rFont val="Calibri"/>
            <family val="2"/>
            <charset val="238"/>
          </rPr>
          <t>IV_F:HDUtem2</t>
        </r>
      </text>
    </comment>
    <comment ref="AH86" authorId="0" shapeId="0">
      <text>
        <r>
          <rPr>
            <sz val="11"/>
            <rFont val="Calibri"/>
            <family val="2"/>
            <charset val="238"/>
          </rPr>
          <t>IV_F:ECSUtem2</t>
        </r>
      </text>
    </comment>
    <comment ref="AI86" authorId="0" shapeId="0">
      <text>
        <r>
          <rPr>
            <sz val="11"/>
            <rFont val="Calibri"/>
            <family val="2"/>
            <charset val="238"/>
          </rPr>
          <t>IV_F:KFHUtem2</t>
        </r>
      </text>
    </comment>
    <comment ref="AJ86" authorId="0" shapeId="0">
      <text>
        <r>
          <rPr>
            <sz val="11"/>
            <rFont val="Calibri"/>
            <family val="2"/>
            <charset val="238"/>
          </rPr>
          <t>IV_F:Egyeb_SajatUtem2</t>
        </r>
      </text>
    </comment>
    <comment ref="AK86" authorId="0" shapeId="0">
      <text>
        <r>
          <rPr>
            <sz val="11"/>
            <rFont val="Calibri"/>
            <family val="2"/>
            <charset val="238"/>
          </rPr>
          <t>IV_F:DijUtem2</t>
        </r>
      </text>
    </comment>
    <comment ref="AL86" authorId="0" shapeId="0">
      <text>
        <r>
          <rPr>
            <sz val="11"/>
            <rFont val="Calibri"/>
            <family val="2"/>
            <charset val="238"/>
          </rPr>
          <t>IV_F:EM_Melleklet1_Utem2</t>
        </r>
      </text>
    </comment>
    <comment ref="AM86" authorId="0" shapeId="0">
      <text>
        <r>
          <rPr>
            <sz val="11"/>
            <rFont val="Calibri"/>
            <family val="2"/>
            <charset val="238"/>
          </rPr>
          <t>IV_F:EgyebAllamiUtem2</t>
        </r>
      </text>
    </comment>
    <comment ref="AN86" authorId="0" shapeId="0">
      <text>
        <r>
          <rPr>
            <sz val="11"/>
            <rFont val="Calibri"/>
            <family val="2"/>
            <charset val="238"/>
          </rPr>
          <t>IV_F:OnkormanyzatiUtem2</t>
        </r>
      </text>
    </comment>
    <comment ref="AO86" authorId="0" shapeId="0">
      <text>
        <r>
          <rPr>
            <sz val="11"/>
            <rFont val="Calibri"/>
            <family val="2"/>
            <charset val="238"/>
          </rPr>
          <t>IV_F:EUUtem2</t>
        </r>
      </text>
    </comment>
    <comment ref="AP86" authorId="0" shapeId="0">
      <text>
        <r>
          <rPr>
            <sz val="11"/>
            <rFont val="Calibri"/>
            <family val="2"/>
            <charset val="238"/>
          </rPr>
          <t>IV_F:EgyebUtem2</t>
        </r>
      </text>
    </comment>
    <comment ref="AQ86" authorId="0" shapeId="0">
      <text>
        <r>
          <rPr>
            <sz val="11"/>
            <rFont val="Calibri"/>
            <family val="2"/>
            <charset val="238"/>
          </rPr>
          <t>IV_F:HitelKotvenyUtem2</t>
        </r>
      </text>
    </comment>
    <comment ref="AR86" authorId="0" shapeId="0">
      <text>
        <r>
          <rPr>
            <sz val="11"/>
            <rFont val="Calibri"/>
            <family val="2"/>
            <charset val="238"/>
          </rPr>
          <t>IV_F:OsszesenUtem2</t>
        </r>
      </text>
    </comment>
    <comment ref="AS86" authorId="0" shapeId="0">
      <text>
        <r>
          <rPr>
            <sz val="11"/>
            <rFont val="Calibri"/>
            <family val="2"/>
            <charset val="238"/>
          </rPr>
          <t>IV_F:ForrashianyUtem2</t>
        </r>
      </text>
    </comment>
    <comment ref="AV86" authorId="0" shapeId="0">
      <text>
        <r>
          <rPr>
            <sz val="11"/>
            <rFont val="Calibri"/>
            <family val="2"/>
            <charset val="238"/>
          </rPr>
          <t>IV_F:Indokolas</t>
        </r>
      </text>
    </comment>
    <comment ref="AW86" authorId="0" shapeId="0">
      <text>
        <r>
          <rPr>
            <sz val="11"/>
            <rFont val="Calibri"/>
            <family val="2"/>
            <charset val="238"/>
          </rPr>
          <t>IV_F:Megjegyzes</t>
        </r>
      </text>
    </comment>
    <comment ref="AZ86" authorId="0" shapeId="0">
      <text>
        <r>
          <rPr>
            <sz val="11"/>
            <rFont val="Calibri"/>
            <family val="2"/>
            <charset val="238"/>
          </rPr>
          <t>IV_F:ISA</t>
        </r>
      </text>
    </comment>
    <comment ref="B87" authorId="0" shapeId="0">
      <text>
        <r>
          <rPr>
            <sz val="11"/>
            <rFont val="Calibri"/>
            <family val="2"/>
            <charset val="238"/>
          </rPr>
          <t>IV_F:FontossagiSorrent</t>
        </r>
      </text>
    </comment>
    <comment ref="C87" authorId="0" shapeId="0">
      <text>
        <r>
          <rPr>
            <sz val="11"/>
            <rFont val="Calibri"/>
            <family val="2"/>
            <charset val="238"/>
          </rPr>
          <t>IV_F:FeladatKategoria</t>
        </r>
      </text>
    </comment>
    <comment ref="D87" authorId="0" shapeId="0">
      <text>
        <r>
          <rPr>
            <sz val="11"/>
            <rFont val="Calibri"/>
            <family val="2"/>
            <charset val="238"/>
          </rPr>
          <t>IV_F:FeladatMegnevezes</t>
        </r>
      </text>
    </comment>
    <comment ref="E87" authorId="0" shapeId="0">
      <text>
        <r>
          <rPr>
            <sz val="11"/>
            <rFont val="Calibri"/>
            <family val="2"/>
            <charset val="238"/>
          </rPr>
          <t>IV_F:ElviEngedelySzam</t>
        </r>
      </text>
    </comment>
    <comment ref="F87" authorId="0" shapeId="0">
      <text>
        <r>
          <rPr>
            <sz val="11"/>
            <rFont val="Calibri"/>
            <family val="2"/>
            <charset val="238"/>
          </rPr>
          <t>IV_F:VKR_Kod</t>
        </r>
      </text>
    </comment>
    <comment ref="G87" authorId="0" shapeId="0">
      <text>
        <r>
          <rPr>
            <sz val="11"/>
            <rFont val="Calibri"/>
            <family val="2"/>
            <charset val="238"/>
          </rPr>
          <t>IV_F:VKR_Nev</t>
        </r>
      </text>
    </comment>
    <comment ref="H87" authorId="0" shapeId="0">
      <text>
        <r>
          <rPr>
            <sz val="11"/>
            <rFont val="Calibri"/>
            <family val="2"/>
            <charset val="238"/>
          </rPr>
          <t>IV_F:FeladatSorszam</t>
        </r>
      </text>
    </comment>
    <comment ref="I87" authorId="0" shapeId="0">
      <text>
        <r>
          <rPr>
            <sz val="11"/>
            <rFont val="Calibri"/>
            <family val="2"/>
            <charset val="238"/>
          </rPr>
          <t>IV_F:FeladatAzonosito</t>
        </r>
      </text>
    </comment>
    <comment ref="J87" authorId="0" shapeId="0">
      <text>
        <r>
          <rPr>
            <sz val="11"/>
            <rFont val="Calibri"/>
            <family val="2"/>
            <charset val="238"/>
          </rPr>
          <t>IV_F:EllatasiTerulet</t>
        </r>
      </text>
    </comment>
    <comment ref="K87" authorId="0" shapeId="0">
      <text>
        <r>
          <rPr>
            <sz val="11"/>
            <rFont val="Calibri"/>
            <family val="2"/>
            <charset val="238"/>
          </rPr>
          <t>IV_F:EllatasertFelelos</t>
        </r>
      </text>
    </comment>
    <comment ref="L87" authorId="0" shapeId="0">
      <text>
        <r>
          <rPr>
            <sz val="11"/>
            <rFont val="Calibri"/>
            <family val="2"/>
            <charset val="238"/>
          </rPr>
          <t>IV_F:TervezettNettoKoltseg</t>
        </r>
      </text>
    </comment>
    <comment ref="M87" authorId="0" shapeId="0">
      <text>
        <r>
          <rPr>
            <sz val="11"/>
            <rFont val="Calibri"/>
            <family val="2"/>
            <charset val="238"/>
          </rPr>
          <t>IV_F:IdotartamKezdes</t>
        </r>
      </text>
    </comment>
    <comment ref="N87" authorId="0" shapeId="0">
      <text>
        <r>
          <rPr>
            <sz val="11"/>
            <rFont val="Calibri"/>
            <family val="2"/>
            <charset val="238"/>
          </rPr>
          <t>IV_F:IdotartamBefejezes</t>
        </r>
      </text>
    </comment>
    <comment ref="O87" authorId="0" shapeId="0">
      <text>
        <r>
          <rPr>
            <sz val="11"/>
            <rFont val="Calibri"/>
            <family val="2"/>
            <charset val="238"/>
          </rPr>
          <t>IV_F:NettoKoltsegUtem1</t>
        </r>
      </text>
    </comment>
    <comment ref="P87" authorId="0" shapeId="0">
      <text>
        <r>
          <rPr>
            <sz val="11"/>
            <rFont val="Calibri"/>
            <family val="2"/>
            <charset val="238"/>
          </rPr>
          <t>IV_F:NettoKoltsegUtem2</t>
        </r>
      </text>
    </comment>
    <comment ref="Q87" authorId="0" shapeId="0">
      <text>
        <r>
          <rPr>
            <sz val="11"/>
            <rFont val="Calibri"/>
            <family val="2"/>
            <charset val="238"/>
          </rPr>
          <t>IV_F:EM_Melleklet2_KTG</t>
        </r>
      </text>
    </comment>
    <comment ref="S87" authorId="0" shapeId="0">
      <text>
        <r>
          <rPr>
            <sz val="11"/>
            <rFont val="Calibri"/>
            <family val="2"/>
            <charset val="238"/>
          </rPr>
          <t>IV_F:HDUtem1</t>
        </r>
      </text>
    </comment>
    <comment ref="T87" authorId="0" shapeId="0">
      <text>
        <r>
          <rPr>
            <sz val="11"/>
            <rFont val="Calibri"/>
            <family val="2"/>
            <charset val="238"/>
          </rPr>
          <t>IV_F:ECSUtem1</t>
        </r>
      </text>
    </comment>
    <comment ref="U87" authorId="0" shapeId="0">
      <text>
        <r>
          <rPr>
            <sz val="11"/>
            <rFont val="Calibri"/>
            <family val="2"/>
            <charset val="238"/>
          </rPr>
          <t>IV_F:KFHUtem1</t>
        </r>
      </text>
    </comment>
    <comment ref="V87" authorId="0" shapeId="0">
      <text>
        <r>
          <rPr>
            <sz val="11"/>
            <rFont val="Calibri"/>
            <family val="2"/>
            <charset val="238"/>
          </rPr>
          <t>IV_F:Egyeb_SajatUtem1</t>
        </r>
      </text>
    </comment>
    <comment ref="W87" authorId="0" shapeId="0">
      <text>
        <r>
          <rPr>
            <sz val="11"/>
            <rFont val="Calibri"/>
            <family val="2"/>
            <charset val="238"/>
          </rPr>
          <t>IV_F:DijUtem1</t>
        </r>
      </text>
    </comment>
    <comment ref="X87" authorId="0" shapeId="0">
      <text>
        <r>
          <rPr>
            <sz val="11"/>
            <rFont val="Calibri"/>
            <family val="2"/>
            <charset val="238"/>
          </rPr>
          <t>IV_F:EM_Melleklet1_Utem1</t>
        </r>
      </text>
    </comment>
    <comment ref="Y87" authorId="0" shapeId="0">
      <text>
        <r>
          <rPr>
            <sz val="11"/>
            <rFont val="Calibri"/>
            <family val="2"/>
            <charset val="238"/>
          </rPr>
          <t>IV_F:EgyebAllamiUtem1</t>
        </r>
      </text>
    </comment>
    <comment ref="Z87" authorId="0" shapeId="0">
      <text>
        <r>
          <rPr>
            <sz val="11"/>
            <rFont val="Calibri"/>
            <family val="2"/>
            <charset val="238"/>
          </rPr>
          <t>IV_F:OnkormanyzatiUtem1</t>
        </r>
      </text>
    </comment>
    <comment ref="AA87" authorId="0" shapeId="0">
      <text>
        <r>
          <rPr>
            <sz val="11"/>
            <rFont val="Calibri"/>
            <family val="2"/>
            <charset val="238"/>
          </rPr>
          <t>IV_F:EUUtem1</t>
        </r>
      </text>
    </comment>
    <comment ref="AB87" authorId="0" shapeId="0">
      <text>
        <r>
          <rPr>
            <sz val="11"/>
            <rFont val="Calibri"/>
            <family val="2"/>
            <charset val="238"/>
          </rPr>
          <t>IV_F:EgyebUtem1</t>
        </r>
      </text>
    </comment>
    <comment ref="AC87" authorId="0" shapeId="0">
      <text>
        <r>
          <rPr>
            <sz val="11"/>
            <rFont val="Calibri"/>
            <family val="2"/>
            <charset val="238"/>
          </rPr>
          <t>IV_F:HitelKotvenyUtem1</t>
        </r>
      </text>
    </comment>
    <comment ref="AD87" authorId="0" shapeId="0">
      <text>
        <r>
          <rPr>
            <sz val="11"/>
            <rFont val="Calibri"/>
            <family val="2"/>
            <charset val="238"/>
          </rPr>
          <t>IV_F:OsszesenUtem1</t>
        </r>
      </text>
    </comment>
    <comment ref="AG87" authorId="0" shapeId="0">
      <text>
        <r>
          <rPr>
            <sz val="11"/>
            <rFont val="Calibri"/>
            <family val="2"/>
            <charset val="238"/>
          </rPr>
          <t>IV_F:HDUtem2</t>
        </r>
      </text>
    </comment>
    <comment ref="AH87" authorId="0" shapeId="0">
      <text>
        <r>
          <rPr>
            <sz val="11"/>
            <rFont val="Calibri"/>
            <family val="2"/>
            <charset val="238"/>
          </rPr>
          <t>IV_F:ECSUtem2</t>
        </r>
      </text>
    </comment>
    <comment ref="AI87" authorId="0" shapeId="0">
      <text>
        <r>
          <rPr>
            <sz val="11"/>
            <rFont val="Calibri"/>
            <family val="2"/>
            <charset val="238"/>
          </rPr>
          <t>IV_F:KFHUtem2</t>
        </r>
      </text>
    </comment>
    <comment ref="AJ87" authorId="0" shapeId="0">
      <text>
        <r>
          <rPr>
            <sz val="11"/>
            <rFont val="Calibri"/>
            <family val="2"/>
            <charset val="238"/>
          </rPr>
          <t>IV_F:Egyeb_SajatUtem2</t>
        </r>
      </text>
    </comment>
    <comment ref="AK87" authorId="0" shapeId="0">
      <text>
        <r>
          <rPr>
            <sz val="11"/>
            <rFont val="Calibri"/>
            <family val="2"/>
            <charset val="238"/>
          </rPr>
          <t>IV_F:DijUtem2</t>
        </r>
      </text>
    </comment>
    <comment ref="AL87" authorId="0" shapeId="0">
      <text>
        <r>
          <rPr>
            <sz val="11"/>
            <rFont val="Calibri"/>
            <family val="2"/>
            <charset val="238"/>
          </rPr>
          <t>IV_F:EM_Melleklet1_Utem2</t>
        </r>
      </text>
    </comment>
    <comment ref="AM87" authorId="0" shapeId="0">
      <text>
        <r>
          <rPr>
            <sz val="11"/>
            <rFont val="Calibri"/>
            <family val="2"/>
            <charset val="238"/>
          </rPr>
          <t>IV_F:EgyebAllamiUtem2</t>
        </r>
      </text>
    </comment>
    <comment ref="AN87" authorId="0" shapeId="0">
      <text>
        <r>
          <rPr>
            <sz val="11"/>
            <rFont val="Calibri"/>
            <family val="2"/>
            <charset val="238"/>
          </rPr>
          <t>IV_F:OnkormanyzatiUtem2</t>
        </r>
      </text>
    </comment>
    <comment ref="AO87" authorId="0" shapeId="0">
      <text>
        <r>
          <rPr>
            <sz val="11"/>
            <rFont val="Calibri"/>
            <family val="2"/>
            <charset val="238"/>
          </rPr>
          <t>IV_F:EUUtem2</t>
        </r>
      </text>
    </comment>
    <comment ref="AP87" authorId="0" shapeId="0">
      <text>
        <r>
          <rPr>
            <sz val="11"/>
            <rFont val="Calibri"/>
            <family val="2"/>
            <charset val="238"/>
          </rPr>
          <t>IV_F:EgyebUtem2</t>
        </r>
      </text>
    </comment>
    <comment ref="AQ87" authorId="0" shapeId="0">
      <text>
        <r>
          <rPr>
            <sz val="11"/>
            <rFont val="Calibri"/>
            <family val="2"/>
            <charset val="238"/>
          </rPr>
          <t>IV_F:HitelKotvenyUtem2</t>
        </r>
      </text>
    </comment>
    <comment ref="AR87" authorId="0" shapeId="0">
      <text>
        <r>
          <rPr>
            <sz val="11"/>
            <rFont val="Calibri"/>
            <family val="2"/>
            <charset val="238"/>
          </rPr>
          <t>IV_F:OsszesenUtem2</t>
        </r>
      </text>
    </comment>
    <comment ref="AS87" authorId="0" shapeId="0">
      <text>
        <r>
          <rPr>
            <sz val="11"/>
            <rFont val="Calibri"/>
            <family val="2"/>
            <charset val="238"/>
          </rPr>
          <t>IV_F:ForrashianyUtem2</t>
        </r>
      </text>
    </comment>
    <comment ref="AV87" authorId="0" shapeId="0">
      <text>
        <r>
          <rPr>
            <sz val="11"/>
            <rFont val="Calibri"/>
            <family val="2"/>
            <charset val="238"/>
          </rPr>
          <t>IV_F:Indokolas</t>
        </r>
      </text>
    </comment>
    <comment ref="AW87" authorId="0" shapeId="0">
      <text>
        <r>
          <rPr>
            <sz val="11"/>
            <rFont val="Calibri"/>
            <family val="2"/>
            <charset val="238"/>
          </rPr>
          <t>IV_F:Megjegyzes</t>
        </r>
      </text>
    </comment>
    <comment ref="AZ87" authorId="0" shapeId="0">
      <text>
        <r>
          <rPr>
            <sz val="11"/>
            <rFont val="Calibri"/>
            <family val="2"/>
            <charset val="238"/>
          </rPr>
          <t>IV_F:ISA</t>
        </r>
      </text>
    </comment>
    <comment ref="B88" authorId="0" shapeId="0">
      <text>
        <r>
          <rPr>
            <sz val="11"/>
            <rFont val="Calibri"/>
            <family val="2"/>
            <charset val="238"/>
          </rPr>
          <t>IV_F:FontossagiSorrent</t>
        </r>
      </text>
    </comment>
    <comment ref="C88" authorId="0" shapeId="0">
      <text>
        <r>
          <rPr>
            <sz val="11"/>
            <rFont val="Calibri"/>
            <family val="2"/>
            <charset val="238"/>
          </rPr>
          <t>IV_F:FeladatKategoria</t>
        </r>
      </text>
    </comment>
    <comment ref="D88" authorId="0" shapeId="0">
      <text>
        <r>
          <rPr>
            <sz val="11"/>
            <rFont val="Calibri"/>
            <family val="2"/>
            <charset val="238"/>
          </rPr>
          <t>IV_F:FeladatMegnevezes</t>
        </r>
      </text>
    </comment>
    <comment ref="E88" authorId="0" shapeId="0">
      <text>
        <r>
          <rPr>
            <sz val="11"/>
            <rFont val="Calibri"/>
            <family val="2"/>
            <charset val="238"/>
          </rPr>
          <t>IV_F:ElviEngedelySzam</t>
        </r>
      </text>
    </comment>
    <comment ref="F88" authorId="0" shapeId="0">
      <text>
        <r>
          <rPr>
            <sz val="11"/>
            <rFont val="Calibri"/>
            <family val="2"/>
            <charset val="238"/>
          </rPr>
          <t>IV_F:VKR_Kod</t>
        </r>
      </text>
    </comment>
    <comment ref="G88" authorId="0" shapeId="0">
      <text>
        <r>
          <rPr>
            <sz val="11"/>
            <rFont val="Calibri"/>
            <family val="2"/>
            <charset val="238"/>
          </rPr>
          <t>IV_F:VKR_Nev</t>
        </r>
      </text>
    </comment>
    <comment ref="H88" authorId="0" shapeId="0">
      <text>
        <r>
          <rPr>
            <sz val="11"/>
            <rFont val="Calibri"/>
            <family val="2"/>
            <charset val="238"/>
          </rPr>
          <t>IV_F:FeladatSorszam</t>
        </r>
      </text>
    </comment>
    <comment ref="I88" authorId="0" shapeId="0">
      <text>
        <r>
          <rPr>
            <sz val="11"/>
            <rFont val="Calibri"/>
            <family val="2"/>
            <charset val="238"/>
          </rPr>
          <t>IV_F:FeladatAzonosito</t>
        </r>
      </text>
    </comment>
    <comment ref="J88" authorId="0" shapeId="0">
      <text>
        <r>
          <rPr>
            <sz val="11"/>
            <rFont val="Calibri"/>
            <family val="2"/>
            <charset val="238"/>
          </rPr>
          <t>IV_F:EllatasiTerulet</t>
        </r>
      </text>
    </comment>
    <comment ref="K88" authorId="0" shapeId="0">
      <text>
        <r>
          <rPr>
            <sz val="11"/>
            <rFont val="Calibri"/>
            <family val="2"/>
            <charset val="238"/>
          </rPr>
          <t>IV_F:EllatasertFelelos</t>
        </r>
      </text>
    </comment>
    <comment ref="L88" authorId="0" shapeId="0">
      <text>
        <r>
          <rPr>
            <sz val="11"/>
            <rFont val="Calibri"/>
            <family val="2"/>
            <charset val="238"/>
          </rPr>
          <t>IV_F:TervezettNettoKoltseg</t>
        </r>
      </text>
    </comment>
    <comment ref="M88" authorId="0" shapeId="0">
      <text>
        <r>
          <rPr>
            <sz val="11"/>
            <rFont val="Calibri"/>
            <family val="2"/>
            <charset val="238"/>
          </rPr>
          <t>IV_F:IdotartamKezdes</t>
        </r>
      </text>
    </comment>
    <comment ref="N88" authorId="0" shapeId="0">
      <text>
        <r>
          <rPr>
            <sz val="11"/>
            <rFont val="Calibri"/>
            <family val="2"/>
            <charset val="238"/>
          </rPr>
          <t>IV_F:IdotartamBefejezes</t>
        </r>
      </text>
    </comment>
    <comment ref="O88" authorId="0" shapeId="0">
      <text>
        <r>
          <rPr>
            <sz val="11"/>
            <rFont val="Calibri"/>
            <family val="2"/>
            <charset val="238"/>
          </rPr>
          <t>IV_F:NettoKoltsegUtem1</t>
        </r>
      </text>
    </comment>
    <comment ref="P88" authorId="0" shapeId="0">
      <text>
        <r>
          <rPr>
            <sz val="11"/>
            <rFont val="Calibri"/>
            <family val="2"/>
            <charset val="238"/>
          </rPr>
          <t>IV_F:NettoKoltsegUtem2</t>
        </r>
      </text>
    </comment>
    <comment ref="Q88" authorId="0" shapeId="0">
      <text>
        <r>
          <rPr>
            <sz val="11"/>
            <rFont val="Calibri"/>
            <family val="2"/>
            <charset val="238"/>
          </rPr>
          <t>IV_F:EM_Melleklet2_KTG</t>
        </r>
      </text>
    </comment>
    <comment ref="S88" authorId="0" shapeId="0">
      <text>
        <r>
          <rPr>
            <sz val="11"/>
            <rFont val="Calibri"/>
            <family val="2"/>
            <charset val="238"/>
          </rPr>
          <t>IV_F:HDUtem1</t>
        </r>
      </text>
    </comment>
    <comment ref="T88" authorId="0" shapeId="0">
      <text>
        <r>
          <rPr>
            <sz val="11"/>
            <rFont val="Calibri"/>
            <family val="2"/>
            <charset val="238"/>
          </rPr>
          <t>IV_F:ECSUtem1</t>
        </r>
      </text>
    </comment>
    <comment ref="U88" authorId="0" shapeId="0">
      <text>
        <r>
          <rPr>
            <sz val="11"/>
            <rFont val="Calibri"/>
            <family val="2"/>
            <charset val="238"/>
          </rPr>
          <t>IV_F:KFHUtem1</t>
        </r>
      </text>
    </comment>
    <comment ref="V88" authorId="0" shapeId="0">
      <text>
        <r>
          <rPr>
            <sz val="11"/>
            <rFont val="Calibri"/>
            <family val="2"/>
            <charset val="238"/>
          </rPr>
          <t>IV_F:Egyeb_SajatUtem1</t>
        </r>
      </text>
    </comment>
    <comment ref="W88" authorId="0" shapeId="0">
      <text>
        <r>
          <rPr>
            <sz val="11"/>
            <rFont val="Calibri"/>
            <family val="2"/>
            <charset val="238"/>
          </rPr>
          <t>IV_F:DijUtem1</t>
        </r>
      </text>
    </comment>
    <comment ref="X88" authorId="0" shapeId="0">
      <text>
        <r>
          <rPr>
            <sz val="11"/>
            <rFont val="Calibri"/>
            <family val="2"/>
            <charset val="238"/>
          </rPr>
          <t>IV_F:EM_Melleklet1_Utem1</t>
        </r>
      </text>
    </comment>
    <comment ref="Y88" authorId="0" shapeId="0">
      <text>
        <r>
          <rPr>
            <sz val="11"/>
            <rFont val="Calibri"/>
            <family val="2"/>
            <charset val="238"/>
          </rPr>
          <t>IV_F:EgyebAllamiUtem1</t>
        </r>
      </text>
    </comment>
    <comment ref="Z88" authorId="0" shapeId="0">
      <text>
        <r>
          <rPr>
            <sz val="11"/>
            <rFont val="Calibri"/>
            <family val="2"/>
            <charset val="238"/>
          </rPr>
          <t>IV_F:OnkormanyzatiUtem1</t>
        </r>
      </text>
    </comment>
    <comment ref="AA88" authorId="0" shapeId="0">
      <text>
        <r>
          <rPr>
            <sz val="11"/>
            <rFont val="Calibri"/>
            <family val="2"/>
            <charset val="238"/>
          </rPr>
          <t>IV_F:EUUtem1</t>
        </r>
      </text>
    </comment>
    <comment ref="AB88" authorId="0" shapeId="0">
      <text>
        <r>
          <rPr>
            <sz val="11"/>
            <rFont val="Calibri"/>
            <family val="2"/>
            <charset val="238"/>
          </rPr>
          <t>IV_F:EgyebUtem1</t>
        </r>
      </text>
    </comment>
    <comment ref="AC88" authorId="0" shapeId="0">
      <text>
        <r>
          <rPr>
            <sz val="11"/>
            <rFont val="Calibri"/>
            <family val="2"/>
            <charset val="238"/>
          </rPr>
          <t>IV_F:HitelKotvenyUtem1</t>
        </r>
      </text>
    </comment>
    <comment ref="AD88" authorId="0" shapeId="0">
      <text>
        <r>
          <rPr>
            <sz val="11"/>
            <rFont val="Calibri"/>
            <family val="2"/>
            <charset val="238"/>
          </rPr>
          <t>IV_F:OsszesenUtem1</t>
        </r>
      </text>
    </comment>
    <comment ref="AG88" authorId="0" shapeId="0">
      <text>
        <r>
          <rPr>
            <sz val="11"/>
            <rFont val="Calibri"/>
            <family val="2"/>
            <charset val="238"/>
          </rPr>
          <t>IV_F:HDUtem2</t>
        </r>
      </text>
    </comment>
    <comment ref="AH88" authorId="0" shapeId="0">
      <text>
        <r>
          <rPr>
            <sz val="11"/>
            <rFont val="Calibri"/>
            <family val="2"/>
            <charset val="238"/>
          </rPr>
          <t>IV_F:ECSUtem2</t>
        </r>
      </text>
    </comment>
    <comment ref="AI88" authorId="0" shapeId="0">
      <text>
        <r>
          <rPr>
            <sz val="11"/>
            <rFont val="Calibri"/>
            <family val="2"/>
            <charset val="238"/>
          </rPr>
          <t>IV_F:KFHUtem2</t>
        </r>
      </text>
    </comment>
    <comment ref="AJ88" authorId="0" shapeId="0">
      <text>
        <r>
          <rPr>
            <sz val="11"/>
            <rFont val="Calibri"/>
            <family val="2"/>
            <charset val="238"/>
          </rPr>
          <t>IV_F:Egyeb_SajatUtem2</t>
        </r>
      </text>
    </comment>
    <comment ref="AK88" authorId="0" shapeId="0">
      <text>
        <r>
          <rPr>
            <sz val="11"/>
            <rFont val="Calibri"/>
            <family val="2"/>
            <charset val="238"/>
          </rPr>
          <t>IV_F:DijUtem2</t>
        </r>
      </text>
    </comment>
    <comment ref="AL88" authorId="0" shapeId="0">
      <text>
        <r>
          <rPr>
            <sz val="11"/>
            <rFont val="Calibri"/>
            <family val="2"/>
            <charset val="238"/>
          </rPr>
          <t>IV_F:EM_Melleklet1_Utem2</t>
        </r>
      </text>
    </comment>
    <comment ref="AM88" authorId="0" shapeId="0">
      <text>
        <r>
          <rPr>
            <sz val="11"/>
            <rFont val="Calibri"/>
            <family val="2"/>
            <charset val="238"/>
          </rPr>
          <t>IV_F:EgyebAllamiUtem2</t>
        </r>
      </text>
    </comment>
    <comment ref="AN88" authorId="0" shapeId="0">
      <text>
        <r>
          <rPr>
            <sz val="11"/>
            <rFont val="Calibri"/>
            <family val="2"/>
            <charset val="238"/>
          </rPr>
          <t>IV_F:OnkormanyzatiUtem2</t>
        </r>
      </text>
    </comment>
    <comment ref="AO88" authorId="0" shapeId="0">
      <text>
        <r>
          <rPr>
            <sz val="11"/>
            <rFont val="Calibri"/>
            <family val="2"/>
            <charset val="238"/>
          </rPr>
          <t>IV_F:EUUtem2</t>
        </r>
      </text>
    </comment>
    <comment ref="AP88" authorId="0" shapeId="0">
      <text>
        <r>
          <rPr>
            <sz val="11"/>
            <rFont val="Calibri"/>
            <family val="2"/>
            <charset val="238"/>
          </rPr>
          <t>IV_F:EgyebUtem2</t>
        </r>
      </text>
    </comment>
    <comment ref="AQ88" authorId="0" shapeId="0">
      <text>
        <r>
          <rPr>
            <sz val="11"/>
            <rFont val="Calibri"/>
            <family val="2"/>
            <charset val="238"/>
          </rPr>
          <t>IV_F:HitelKotvenyUtem2</t>
        </r>
      </text>
    </comment>
    <comment ref="AR88" authorId="0" shapeId="0">
      <text>
        <r>
          <rPr>
            <sz val="11"/>
            <rFont val="Calibri"/>
            <family val="2"/>
            <charset val="238"/>
          </rPr>
          <t>IV_F:OsszesenUtem2</t>
        </r>
      </text>
    </comment>
    <comment ref="AS88" authorId="0" shapeId="0">
      <text>
        <r>
          <rPr>
            <sz val="11"/>
            <rFont val="Calibri"/>
            <family val="2"/>
            <charset val="238"/>
          </rPr>
          <t>IV_F:ForrashianyUtem2</t>
        </r>
      </text>
    </comment>
    <comment ref="AV88" authorId="0" shapeId="0">
      <text>
        <r>
          <rPr>
            <sz val="11"/>
            <rFont val="Calibri"/>
            <family val="2"/>
            <charset val="238"/>
          </rPr>
          <t>IV_F:Indokolas</t>
        </r>
      </text>
    </comment>
    <comment ref="AW88" authorId="0" shapeId="0">
      <text>
        <r>
          <rPr>
            <sz val="11"/>
            <rFont val="Calibri"/>
            <family val="2"/>
            <charset val="238"/>
          </rPr>
          <t>IV_F:Megjegyzes</t>
        </r>
      </text>
    </comment>
    <comment ref="AZ88" authorId="0" shapeId="0">
      <text>
        <r>
          <rPr>
            <sz val="11"/>
            <rFont val="Calibri"/>
            <family val="2"/>
            <charset val="238"/>
          </rPr>
          <t>IV_F:ISA</t>
        </r>
      </text>
    </comment>
    <comment ref="B89" authorId="0" shapeId="0">
      <text>
        <r>
          <rPr>
            <sz val="11"/>
            <rFont val="Calibri"/>
            <family val="2"/>
            <charset val="238"/>
          </rPr>
          <t>IV_F:FontossagiSorrent</t>
        </r>
      </text>
    </comment>
    <comment ref="C89" authorId="0" shapeId="0">
      <text>
        <r>
          <rPr>
            <sz val="11"/>
            <rFont val="Calibri"/>
            <family val="2"/>
            <charset val="238"/>
          </rPr>
          <t>IV_F:FeladatKategoria</t>
        </r>
      </text>
    </comment>
    <comment ref="D89" authorId="0" shapeId="0">
      <text>
        <r>
          <rPr>
            <sz val="11"/>
            <rFont val="Calibri"/>
            <family val="2"/>
            <charset val="238"/>
          </rPr>
          <t>IV_F:FeladatMegnevezes</t>
        </r>
      </text>
    </comment>
    <comment ref="E89" authorId="0" shapeId="0">
      <text>
        <r>
          <rPr>
            <sz val="11"/>
            <rFont val="Calibri"/>
            <family val="2"/>
            <charset val="238"/>
          </rPr>
          <t>IV_F:ElviEngedelySzam</t>
        </r>
      </text>
    </comment>
    <comment ref="F89" authorId="0" shapeId="0">
      <text>
        <r>
          <rPr>
            <sz val="11"/>
            <rFont val="Calibri"/>
            <family val="2"/>
            <charset val="238"/>
          </rPr>
          <t>IV_F:VKR_Kod</t>
        </r>
      </text>
    </comment>
    <comment ref="G89" authorId="0" shapeId="0">
      <text>
        <r>
          <rPr>
            <sz val="11"/>
            <rFont val="Calibri"/>
            <family val="2"/>
            <charset val="238"/>
          </rPr>
          <t>IV_F:VKR_Nev</t>
        </r>
      </text>
    </comment>
    <comment ref="H89" authorId="0" shapeId="0">
      <text>
        <r>
          <rPr>
            <sz val="11"/>
            <rFont val="Calibri"/>
            <family val="2"/>
            <charset val="238"/>
          </rPr>
          <t>IV_F:FeladatSorszam</t>
        </r>
      </text>
    </comment>
    <comment ref="I89" authorId="0" shapeId="0">
      <text>
        <r>
          <rPr>
            <sz val="11"/>
            <rFont val="Calibri"/>
            <family val="2"/>
            <charset val="238"/>
          </rPr>
          <t>IV_F:FeladatAzonosito</t>
        </r>
      </text>
    </comment>
    <comment ref="J89" authorId="0" shapeId="0">
      <text>
        <r>
          <rPr>
            <sz val="11"/>
            <rFont val="Calibri"/>
            <family val="2"/>
            <charset val="238"/>
          </rPr>
          <t>IV_F:EllatasiTerulet</t>
        </r>
      </text>
    </comment>
    <comment ref="K89" authorId="0" shapeId="0">
      <text>
        <r>
          <rPr>
            <sz val="11"/>
            <rFont val="Calibri"/>
            <family val="2"/>
            <charset val="238"/>
          </rPr>
          <t>IV_F:EllatasertFelelos</t>
        </r>
      </text>
    </comment>
    <comment ref="L89" authorId="0" shapeId="0">
      <text>
        <r>
          <rPr>
            <sz val="11"/>
            <rFont val="Calibri"/>
            <family val="2"/>
            <charset val="238"/>
          </rPr>
          <t>IV_F:TervezettNettoKoltseg</t>
        </r>
      </text>
    </comment>
    <comment ref="M89" authorId="0" shapeId="0">
      <text>
        <r>
          <rPr>
            <sz val="11"/>
            <rFont val="Calibri"/>
            <family val="2"/>
            <charset val="238"/>
          </rPr>
          <t>IV_F:IdotartamKezdes</t>
        </r>
      </text>
    </comment>
    <comment ref="N89" authorId="0" shapeId="0">
      <text>
        <r>
          <rPr>
            <sz val="11"/>
            <rFont val="Calibri"/>
            <family val="2"/>
            <charset val="238"/>
          </rPr>
          <t>IV_F:IdotartamBefejezes</t>
        </r>
      </text>
    </comment>
    <comment ref="O89" authorId="0" shapeId="0">
      <text>
        <r>
          <rPr>
            <sz val="11"/>
            <rFont val="Calibri"/>
            <family val="2"/>
            <charset val="238"/>
          </rPr>
          <t>IV_F:NettoKoltsegUtem1</t>
        </r>
      </text>
    </comment>
    <comment ref="P89" authorId="0" shapeId="0">
      <text>
        <r>
          <rPr>
            <sz val="11"/>
            <rFont val="Calibri"/>
            <family val="2"/>
            <charset val="238"/>
          </rPr>
          <t>IV_F:NettoKoltsegUtem2</t>
        </r>
      </text>
    </comment>
    <comment ref="Q89" authorId="0" shapeId="0">
      <text>
        <r>
          <rPr>
            <sz val="11"/>
            <rFont val="Calibri"/>
            <family val="2"/>
            <charset val="238"/>
          </rPr>
          <t>IV_F:EM_Melleklet2_KTG</t>
        </r>
      </text>
    </comment>
    <comment ref="S89" authorId="0" shapeId="0">
      <text>
        <r>
          <rPr>
            <sz val="11"/>
            <rFont val="Calibri"/>
            <family val="2"/>
            <charset val="238"/>
          </rPr>
          <t>IV_F:HDUtem1</t>
        </r>
      </text>
    </comment>
    <comment ref="T89" authorId="0" shapeId="0">
      <text>
        <r>
          <rPr>
            <sz val="11"/>
            <rFont val="Calibri"/>
            <family val="2"/>
            <charset val="238"/>
          </rPr>
          <t>IV_F:ECSUtem1</t>
        </r>
      </text>
    </comment>
    <comment ref="U89" authorId="0" shapeId="0">
      <text>
        <r>
          <rPr>
            <sz val="11"/>
            <rFont val="Calibri"/>
            <family val="2"/>
            <charset val="238"/>
          </rPr>
          <t>IV_F:KFHUtem1</t>
        </r>
      </text>
    </comment>
    <comment ref="V89" authorId="0" shapeId="0">
      <text>
        <r>
          <rPr>
            <sz val="11"/>
            <rFont val="Calibri"/>
            <family val="2"/>
            <charset val="238"/>
          </rPr>
          <t>IV_F:Egyeb_SajatUtem1</t>
        </r>
      </text>
    </comment>
    <comment ref="W89" authorId="0" shapeId="0">
      <text>
        <r>
          <rPr>
            <sz val="11"/>
            <rFont val="Calibri"/>
            <family val="2"/>
            <charset val="238"/>
          </rPr>
          <t>IV_F:DijUtem1</t>
        </r>
      </text>
    </comment>
    <comment ref="X89" authorId="0" shapeId="0">
      <text>
        <r>
          <rPr>
            <sz val="11"/>
            <rFont val="Calibri"/>
            <family val="2"/>
            <charset val="238"/>
          </rPr>
          <t>IV_F:EM_Melleklet1_Utem1</t>
        </r>
      </text>
    </comment>
    <comment ref="Y89" authorId="0" shapeId="0">
      <text>
        <r>
          <rPr>
            <sz val="11"/>
            <rFont val="Calibri"/>
            <family val="2"/>
            <charset val="238"/>
          </rPr>
          <t>IV_F:EgyebAllamiUtem1</t>
        </r>
      </text>
    </comment>
    <comment ref="Z89" authorId="0" shapeId="0">
      <text>
        <r>
          <rPr>
            <sz val="11"/>
            <rFont val="Calibri"/>
            <family val="2"/>
            <charset val="238"/>
          </rPr>
          <t>IV_F:OnkormanyzatiUtem1</t>
        </r>
      </text>
    </comment>
    <comment ref="AA89" authorId="0" shapeId="0">
      <text>
        <r>
          <rPr>
            <sz val="11"/>
            <rFont val="Calibri"/>
            <family val="2"/>
            <charset val="238"/>
          </rPr>
          <t>IV_F:EUUtem1</t>
        </r>
      </text>
    </comment>
    <comment ref="AB89" authorId="0" shapeId="0">
      <text>
        <r>
          <rPr>
            <sz val="11"/>
            <rFont val="Calibri"/>
            <family val="2"/>
            <charset val="238"/>
          </rPr>
          <t>IV_F:EgyebUtem1</t>
        </r>
      </text>
    </comment>
    <comment ref="AC89" authorId="0" shapeId="0">
      <text>
        <r>
          <rPr>
            <sz val="11"/>
            <rFont val="Calibri"/>
            <family val="2"/>
            <charset val="238"/>
          </rPr>
          <t>IV_F:HitelKotvenyUtem1</t>
        </r>
      </text>
    </comment>
    <comment ref="AD89" authorId="0" shapeId="0">
      <text>
        <r>
          <rPr>
            <sz val="11"/>
            <rFont val="Calibri"/>
            <family val="2"/>
            <charset val="238"/>
          </rPr>
          <t>IV_F:OsszesenUtem1</t>
        </r>
      </text>
    </comment>
    <comment ref="AG89" authorId="0" shapeId="0">
      <text>
        <r>
          <rPr>
            <sz val="11"/>
            <rFont val="Calibri"/>
            <family val="2"/>
            <charset val="238"/>
          </rPr>
          <t>IV_F:HDUtem2</t>
        </r>
      </text>
    </comment>
    <comment ref="AH89" authorId="0" shapeId="0">
      <text>
        <r>
          <rPr>
            <sz val="11"/>
            <rFont val="Calibri"/>
            <family val="2"/>
            <charset val="238"/>
          </rPr>
          <t>IV_F:ECSUtem2</t>
        </r>
      </text>
    </comment>
    <comment ref="AI89" authorId="0" shapeId="0">
      <text>
        <r>
          <rPr>
            <sz val="11"/>
            <rFont val="Calibri"/>
            <family val="2"/>
            <charset val="238"/>
          </rPr>
          <t>IV_F:KFHUtem2</t>
        </r>
      </text>
    </comment>
    <comment ref="AJ89" authorId="0" shapeId="0">
      <text>
        <r>
          <rPr>
            <sz val="11"/>
            <rFont val="Calibri"/>
            <family val="2"/>
            <charset val="238"/>
          </rPr>
          <t>IV_F:Egyeb_SajatUtem2</t>
        </r>
      </text>
    </comment>
    <comment ref="AK89" authorId="0" shapeId="0">
      <text>
        <r>
          <rPr>
            <sz val="11"/>
            <rFont val="Calibri"/>
            <family val="2"/>
            <charset val="238"/>
          </rPr>
          <t>IV_F:DijUtem2</t>
        </r>
      </text>
    </comment>
    <comment ref="AL89" authorId="0" shapeId="0">
      <text>
        <r>
          <rPr>
            <sz val="11"/>
            <rFont val="Calibri"/>
            <family val="2"/>
            <charset val="238"/>
          </rPr>
          <t>IV_F:EM_Melleklet1_Utem2</t>
        </r>
      </text>
    </comment>
    <comment ref="AM89" authorId="0" shapeId="0">
      <text>
        <r>
          <rPr>
            <sz val="11"/>
            <rFont val="Calibri"/>
            <family val="2"/>
            <charset val="238"/>
          </rPr>
          <t>IV_F:EgyebAllamiUtem2</t>
        </r>
      </text>
    </comment>
    <comment ref="AN89" authorId="0" shapeId="0">
      <text>
        <r>
          <rPr>
            <sz val="11"/>
            <rFont val="Calibri"/>
            <family val="2"/>
            <charset val="238"/>
          </rPr>
          <t>IV_F:OnkormanyzatiUtem2</t>
        </r>
      </text>
    </comment>
    <comment ref="AO89" authorId="0" shapeId="0">
      <text>
        <r>
          <rPr>
            <sz val="11"/>
            <rFont val="Calibri"/>
            <family val="2"/>
            <charset val="238"/>
          </rPr>
          <t>IV_F:EUUtem2</t>
        </r>
      </text>
    </comment>
    <comment ref="AP89" authorId="0" shapeId="0">
      <text>
        <r>
          <rPr>
            <sz val="11"/>
            <rFont val="Calibri"/>
            <family val="2"/>
            <charset val="238"/>
          </rPr>
          <t>IV_F:EgyebUtem2</t>
        </r>
      </text>
    </comment>
    <comment ref="AQ89" authorId="0" shapeId="0">
      <text>
        <r>
          <rPr>
            <sz val="11"/>
            <rFont val="Calibri"/>
            <family val="2"/>
            <charset val="238"/>
          </rPr>
          <t>IV_F:HitelKotvenyUtem2</t>
        </r>
      </text>
    </comment>
    <comment ref="AR89" authorId="0" shapeId="0">
      <text>
        <r>
          <rPr>
            <sz val="11"/>
            <rFont val="Calibri"/>
            <family val="2"/>
            <charset val="238"/>
          </rPr>
          <t>IV_F:OsszesenUtem2</t>
        </r>
      </text>
    </comment>
    <comment ref="AS89" authorId="0" shapeId="0">
      <text>
        <r>
          <rPr>
            <sz val="11"/>
            <rFont val="Calibri"/>
            <family val="2"/>
            <charset val="238"/>
          </rPr>
          <t>IV_F:ForrashianyUtem2</t>
        </r>
      </text>
    </comment>
    <comment ref="AV89" authorId="0" shapeId="0">
      <text>
        <r>
          <rPr>
            <sz val="11"/>
            <rFont val="Calibri"/>
            <family val="2"/>
            <charset val="238"/>
          </rPr>
          <t>IV_F:Indokolas</t>
        </r>
      </text>
    </comment>
    <comment ref="AW89" authorId="0" shapeId="0">
      <text>
        <r>
          <rPr>
            <sz val="11"/>
            <rFont val="Calibri"/>
            <family val="2"/>
            <charset val="238"/>
          </rPr>
          <t>IV_F:Megjegyzes</t>
        </r>
      </text>
    </comment>
    <comment ref="AZ89" authorId="0" shapeId="0">
      <text>
        <r>
          <rPr>
            <sz val="11"/>
            <rFont val="Calibri"/>
            <family val="2"/>
            <charset val="238"/>
          </rPr>
          <t>IV_F:ISA</t>
        </r>
      </text>
    </comment>
    <comment ref="B90" authorId="0" shapeId="0">
      <text>
        <r>
          <rPr>
            <sz val="11"/>
            <rFont val="Calibri"/>
            <family val="2"/>
            <charset val="238"/>
          </rPr>
          <t>IV_F:FontossagiSorrent</t>
        </r>
      </text>
    </comment>
    <comment ref="C90" authorId="0" shapeId="0">
      <text>
        <r>
          <rPr>
            <sz val="11"/>
            <rFont val="Calibri"/>
            <family val="2"/>
            <charset val="238"/>
          </rPr>
          <t>IV_F:FeladatKategoria</t>
        </r>
      </text>
    </comment>
    <comment ref="D90" authorId="0" shapeId="0">
      <text>
        <r>
          <rPr>
            <sz val="11"/>
            <rFont val="Calibri"/>
            <family val="2"/>
            <charset val="238"/>
          </rPr>
          <t>IV_F:FeladatMegnevezes</t>
        </r>
      </text>
    </comment>
    <comment ref="E90" authorId="0" shapeId="0">
      <text>
        <r>
          <rPr>
            <sz val="11"/>
            <rFont val="Calibri"/>
            <family val="2"/>
            <charset val="238"/>
          </rPr>
          <t>IV_F:ElviEngedelySzam</t>
        </r>
      </text>
    </comment>
    <comment ref="F90" authorId="0" shapeId="0">
      <text>
        <r>
          <rPr>
            <sz val="11"/>
            <rFont val="Calibri"/>
            <family val="2"/>
            <charset val="238"/>
          </rPr>
          <t>IV_F:VKR_Kod</t>
        </r>
      </text>
    </comment>
    <comment ref="G90" authorId="0" shapeId="0">
      <text>
        <r>
          <rPr>
            <sz val="11"/>
            <rFont val="Calibri"/>
            <family val="2"/>
            <charset val="238"/>
          </rPr>
          <t>IV_F:VKR_Nev</t>
        </r>
      </text>
    </comment>
    <comment ref="H90" authorId="0" shapeId="0">
      <text>
        <r>
          <rPr>
            <sz val="11"/>
            <rFont val="Calibri"/>
            <family val="2"/>
            <charset val="238"/>
          </rPr>
          <t>IV_F:FeladatSorszam</t>
        </r>
      </text>
    </comment>
    <comment ref="I90" authorId="0" shapeId="0">
      <text>
        <r>
          <rPr>
            <sz val="11"/>
            <rFont val="Calibri"/>
            <family val="2"/>
            <charset val="238"/>
          </rPr>
          <t>IV_F:FeladatAzonosito</t>
        </r>
      </text>
    </comment>
    <comment ref="J90" authorId="0" shapeId="0">
      <text>
        <r>
          <rPr>
            <sz val="11"/>
            <rFont val="Calibri"/>
            <family val="2"/>
            <charset val="238"/>
          </rPr>
          <t>IV_F:EllatasiTerulet</t>
        </r>
      </text>
    </comment>
    <comment ref="K90" authorId="0" shapeId="0">
      <text>
        <r>
          <rPr>
            <sz val="11"/>
            <rFont val="Calibri"/>
            <family val="2"/>
            <charset val="238"/>
          </rPr>
          <t>IV_F:EllatasertFelelos</t>
        </r>
      </text>
    </comment>
    <comment ref="L90" authorId="0" shapeId="0">
      <text>
        <r>
          <rPr>
            <sz val="11"/>
            <rFont val="Calibri"/>
            <family val="2"/>
            <charset val="238"/>
          </rPr>
          <t>IV_F:TervezettNettoKoltseg</t>
        </r>
      </text>
    </comment>
    <comment ref="M90" authorId="0" shapeId="0">
      <text>
        <r>
          <rPr>
            <sz val="11"/>
            <rFont val="Calibri"/>
            <family val="2"/>
            <charset val="238"/>
          </rPr>
          <t>IV_F:IdotartamKezdes</t>
        </r>
      </text>
    </comment>
    <comment ref="N90" authorId="0" shapeId="0">
      <text>
        <r>
          <rPr>
            <sz val="11"/>
            <rFont val="Calibri"/>
            <family val="2"/>
            <charset val="238"/>
          </rPr>
          <t>IV_F:IdotartamBefejezes</t>
        </r>
      </text>
    </comment>
    <comment ref="O90" authorId="0" shapeId="0">
      <text>
        <r>
          <rPr>
            <sz val="11"/>
            <rFont val="Calibri"/>
            <family val="2"/>
            <charset val="238"/>
          </rPr>
          <t>IV_F:NettoKoltsegUtem1</t>
        </r>
      </text>
    </comment>
    <comment ref="P90" authorId="0" shapeId="0">
      <text>
        <r>
          <rPr>
            <sz val="11"/>
            <rFont val="Calibri"/>
            <family val="2"/>
            <charset val="238"/>
          </rPr>
          <t>IV_F:NettoKoltsegUtem2</t>
        </r>
      </text>
    </comment>
    <comment ref="Q90" authorId="0" shapeId="0">
      <text>
        <r>
          <rPr>
            <sz val="11"/>
            <rFont val="Calibri"/>
            <family val="2"/>
            <charset val="238"/>
          </rPr>
          <t>IV_F:EM_Melleklet2_KTG</t>
        </r>
      </text>
    </comment>
    <comment ref="S90" authorId="0" shapeId="0">
      <text>
        <r>
          <rPr>
            <sz val="11"/>
            <rFont val="Calibri"/>
            <family val="2"/>
            <charset val="238"/>
          </rPr>
          <t>IV_F:HDUtem1</t>
        </r>
      </text>
    </comment>
    <comment ref="T90" authorId="0" shapeId="0">
      <text>
        <r>
          <rPr>
            <sz val="11"/>
            <rFont val="Calibri"/>
            <family val="2"/>
            <charset val="238"/>
          </rPr>
          <t>IV_F:ECSUtem1</t>
        </r>
      </text>
    </comment>
    <comment ref="U90" authorId="0" shapeId="0">
      <text>
        <r>
          <rPr>
            <sz val="11"/>
            <rFont val="Calibri"/>
            <family val="2"/>
            <charset val="238"/>
          </rPr>
          <t>IV_F:KFHUtem1</t>
        </r>
      </text>
    </comment>
    <comment ref="V90" authorId="0" shapeId="0">
      <text>
        <r>
          <rPr>
            <sz val="11"/>
            <rFont val="Calibri"/>
            <family val="2"/>
            <charset val="238"/>
          </rPr>
          <t>IV_F:Egyeb_SajatUtem1</t>
        </r>
      </text>
    </comment>
    <comment ref="W90" authorId="0" shapeId="0">
      <text>
        <r>
          <rPr>
            <sz val="11"/>
            <rFont val="Calibri"/>
            <family val="2"/>
            <charset val="238"/>
          </rPr>
          <t>IV_F:DijUtem1</t>
        </r>
      </text>
    </comment>
    <comment ref="X90" authorId="0" shapeId="0">
      <text>
        <r>
          <rPr>
            <sz val="11"/>
            <rFont val="Calibri"/>
            <family val="2"/>
            <charset val="238"/>
          </rPr>
          <t>IV_F:EM_Melleklet1_Utem1</t>
        </r>
      </text>
    </comment>
    <comment ref="Y90" authorId="0" shapeId="0">
      <text>
        <r>
          <rPr>
            <sz val="11"/>
            <rFont val="Calibri"/>
            <family val="2"/>
            <charset val="238"/>
          </rPr>
          <t>IV_F:EgyebAllamiUtem1</t>
        </r>
      </text>
    </comment>
    <comment ref="Z90" authorId="0" shapeId="0">
      <text>
        <r>
          <rPr>
            <sz val="11"/>
            <rFont val="Calibri"/>
            <family val="2"/>
            <charset val="238"/>
          </rPr>
          <t>IV_F:OnkormanyzatiUtem1</t>
        </r>
      </text>
    </comment>
    <comment ref="AA90" authorId="0" shapeId="0">
      <text>
        <r>
          <rPr>
            <sz val="11"/>
            <rFont val="Calibri"/>
            <family val="2"/>
            <charset val="238"/>
          </rPr>
          <t>IV_F:EUUtem1</t>
        </r>
      </text>
    </comment>
    <comment ref="AB90" authorId="0" shapeId="0">
      <text>
        <r>
          <rPr>
            <sz val="11"/>
            <rFont val="Calibri"/>
            <family val="2"/>
            <charset val="238"/>
          </rPr>
          <t>IV_F:EgyebUtem1</t>
        </r>
      </text>
    </comment>
    <comment ref="AC90" authorId="0" shapeId="0">
      <text>
        <r>
          <rPr>
            <sz val="11"/>
            <rFont val="Calibri"/>
            <family val="2"/>
            <charset val="238"/>
          </rPr>
          <t>IV_F:HitelKotvenyUtem1</t>
        </r>
      </text>
    </comment>
    <comment ref="AD90" authorId="0" shapeId="0">
      <text>
        <r>
          <rPr>
            <sz val="11"/>
            <rFont val="Calibri"/>
            <family val="2"/>
            <charset val="238"/>
          </rPr>
          <t>IV_F:OsszesenUtem1</t>
        </r>
      </text>
    </comment>
    <comment ref="AG90" authorId="0" shapeId="0">
      <text>
        <r>
          <rPr>
            <sz val="11"/>
            <rFont val="Calibri"/>
            <family val="2"/>
            <charset val="238"/>
          </rPr>
          <t>IV_F:HDUtem2</t>
        </r>
      </text>
    </comment>
    <comment ref="AH90" authorId="0" shapeId="0">
      <text>
        <r>
          <rPr>
            <sz val="11"/>
            <rFont val="Calibri"/>
            <family val="2"/>
            <charset val="238"/>
          </rPr>
          <t>IV_F:ECSUtem2</t>
        </r>
      </text>
    </comment>
    <comment ref="AI90" authorId="0" shapeId="0">
      <text>
        <r>
          <rPr>
            <sz val="11"/>
            <rFont val="Calibri"/>
            <family val="2"/>
            <charset val="238"/>
          </rPr>
          <t>IV_F:KFHUtem2</t>
        </r>
      </text>
    </comment>
    <comment ref="AJ90" authorId="0" shapeId="0">
      <text>
        <r>
          <rPr>
            <sz val="11"/>
            <rFont val="Calibri"/>
            <family val="2"/>
            <charset val="238"/>
          </rPr>
          <t>IV_F:Egyeb_SajatUtem2</t>
        </r>
      </text>
    </comment>
    <comment ref="AK90" authorId="0" shapeId="0">
      <text>
        <r>
          <rPr>
            <sz val="11"/>
            <rFont val="Calibri"/>
            <family val="2"/>
            <charset val="238"/>
          </rPr>
          <t>IV_F:DijUtem2</t>
        </r>
      </text>
    </comment>
    <comment ref="AL90" authorId="0" shapeId="0">
      <text>
        <r>
          <rPr>
            <sz val="11"/>
            <rFont val="Calibri"/>
            <family val="2"/>
            <charset val="238"/>
          </rPr>
          <t>IV_F:EM_Melleklet1_Utem2</t>
        </r>
      </text>
    </comment>
    <comment ref="AM90" authorId="0" shapeId="0">
      <text>
        <r>
          <rPr>
            <sz val="11"/>
            <rFont val="Calibri"/>
            <family val="2"/>
            <charset val="238"/>
          </rPr>
          <t>IV_F:EgyebAllamiUtem2</t>
        </r>
      </text>
    </comment>
    <comment ref="AN90" authorId="0" shapeId="0">
      <text>
        <r>
          <rPr>
            <sz val="11"/>
            <rFont val="Calibri"/>
            <family val="2"/>
            <charset val="238"/>
          </rPr>
          <t>IV_F:OnkormanyzatiUtem2</t>
        </r>
      </text>
    </comment>
    <comment ref="AO90" authorId="0" shapeId="0">
      <text>
        <r>
          <rPr>
            <sz val="11"/>
            <rFont val="Calibri"/>
            <family val="2"/>
            <charset val="238"/>
          </rPr>
          <t>IV_F:EUUtem2</t>
        </r>
      </text>
    </comment>
    <comment ref="AP90" authorId="0" shapeId="0">
      <text>
        <r>
          <rPr>
            <sz val="11"/>
            <rFont val="Calibri"/>
            <family val="2"/>
            <charset val="238"/>
          </rPr>
          <t>IV_F:EgyebUtem2</t>
        </r>
      </text>
    </comment>
    <comment ref="AQ90" authorId="0" shapeId="0">
      <text>
        <r>
          <rPr>
            <sz val="11"/>
            <rFont val="Calibri"/>
            <family val="2"/>
            <charset val="238"/>
          </rPr>
          <t>IV_F:HitelKotvenyUtem2</t>
        </r>
      </text>
    </comment>
    <comment ref="AR90" authorId="0" shapeId="0">
      <text>
        <r>
          <rPr>
            <sz val="11"/>
            <rFont val="Calibri"/>
            <family val="2"/>
            <charset val="238"/>
          </rPr>
          <t>IV_F:OsszesenUtem2</t>
        </r>
      </text>
    </comment>
    <comment ref="AS90" authorId="0" shapeId="0">
      <text>
        <r>
          <rPr>
            <sz val="11"/>
            <rFont val="Calibri"/>
            <family val="2"/>
            <charset val="238"/>
          </rPr>
          <t>IV_F:ForrashianyUtem2</t>
        </r>
      </text>
    </comment>
    <comment ref="AV90" authorId="0" shapeId="0">
      <text>
        <r>
          <rPr>
            <sz val="11"/>
            <rFont val="Calibri"/>
            <family val="2"/>
            <charset val="238"/>
          </rPr>
          <t>IV_F:Indokolas</t>
        </r>
      </text>
    </comment>
    <comment ref="AW90" authorId="0" shapeId="0">
      <text>
        <r>
          <rPr>
            <sz val="11"/>
            <rFont val="Calibri"/>
            <family val="2"/>
            <charset val="238"/>
          </rPr>
          <t>IV_F:Megjegyzes</t>
        </r>
      </text>
    </comment>
    <comment ref="AZ90" authorId="0" shapeId="0">
      <text>
        <r>
          <rPr>
            <sz val="11"/>
            <rFont val="Calibri"/>
            <family val="2"/>
            <charset val="238"/>
          </rPr>
          <t>IV_F:ISA</t>
        </r>
      </text>
    </comment>
    <comment ref="B91" authorId="0" shapeId="0">
      <text>
        <r>
          <rPr>
            <sz val="11"/>
            <rFont val="Calibri"/>
            <family val="2"/>
            <charset val="238"/>
          </rPr>
          <t>IV_F:FontossagiSorrent</t>
        </r>
      </text>
    </comment>
    <comment ref="C91" authorId="0" shapeId="0">
      <text>
        <r>
          <rPr>
            <sz val="11"/>
            <rFont val="Calibri"/>
            <family val="2"/>
            <charset val="238"/>
          </rPr>
          <t>IV_F:FeladatKategoria</t>
        </r>
      </text>
    </comment>
    <comment ref="D91" authorId="0" shapeId="0">
      <text>
        <r>
          <rPr>
            <sz val="11"/>
            <rFont val="Calibri"/>
            <family val="2"/>
            <charset val="238"/>
          </rPr>
          <t>IV_F:FeladatMegnevezes</t>
        </r>
      </text>
    </comment>
    <comment ref="E91" authorId="0" shapeId="0">
      <text>
        <r>
          <rPr>
            <sz val="11"/>
            <rFont val="Calibri"/>
            <family val="2"/>
            <charset val="238"/>
          </rPr>
          <t>IV_F:ElviEngedelySzam</t>
        </r>
      </text>
    </comment>
    <comment ref="F91" authorId="0" shapeId="0">
      <text>
        <r>
          <rPr>
            <sz val="11"/>
            <rFont val="Calibri"/>
            <family val="2"/>
            <charset val="238"/>
          </rPr>
          <t>IV_F:VKR_Kod</t>
        </r>
      </text>
    </comment>
    <comment ref="G91" authorId="0" shapeId="0">
      <text>
        <r>
          <rPr>
            <sz val="11"/>
            <rFont val="Calibri"/>
            <family val="2"/>
            <charset val="238"/>
          </rPr>
          <t>IV_F:VKR_Nev</t>
        </r>
      </text>
    </comment>
    <comment ref="H91" authorId="0" shapeId="0">
      <text>
        <r>
          <rPr>
            <sz val="11"/>
            <rFont val="Calibri"/>
            <family val="2"/>
            <charset val="238"/>
          </rPr>
          <t>IV_F:FeladatSorszam</t>
        </r>
      </text>
    </comment>
    <comment ref="I91" authorId="0" shapeId="0">
      <text>
        <r>
          <rPr>
            <sz val="11"/>
            <rFont val="Calibri"/>
            <family val="2"/>
            <charset val="238"/>
          </rPr>
          <t>IV_F:FeladatAzonosito</t>
        </r>
      </text>
    </comment>
    <comment ref="J91" authorId="0" shapeId="0">
      <text>
        <r>
          <rPr>
            <sz val="11"/>
            <rFont val="Calibri"/>
            <family val="2"/>
            <charset val="238"/>
          </rPr>
          <t>IV_F:EllatasiTerulet</t>
        </r>
      </text>
    </comment>
    <comment ref="K91" authorId="0" shapeId="0">
      <text>
        <r>
          <rPr>
            <sz val="11"/>
            <rFont val="Calibri"/>
            <family val="2"/>
            <charset val="238"/>
          </rPr>
          <t>IV_F:EllatasertFelelos</t>
        </r>
      </text>
    </comment>
    <comment ref="L91" authorId="0" shapeId="0">
      <text>
        <r>
          <rPr>
            <sz val="11"/>
            <rFont val="Calibri"/>
            <family val="2"/>
            <charset val="238"/>
          </rPr>
          <t>IV_F:TervezettNettoKoltseg</t>
        </r>
      </text>
    </comment>
    <comment ref="M91" authorId="0" shapeId="0">
      <text>
        <r>
          <rPr>
            <sz val="11"/>
            <rFont val="Calibri"/>
            <family val="2"/>
            <charset val="238"/>
          </rPr>
          <t>IV_F:IdotartamKezdes</t>
        </r>
      </text>
    </comment>
    <comment ref="N91" authorId="0" shapeId="0">
      <text>
        <r>
          <rPr>
            <sz val="11"/>
            <rFont val="Calibri"/>
            <family val="2"/>
            <charset val="238"/>
          </rPr>
          <t>IV_F:IdotartamBefejezes</t>
        </r>
      </text>
    </comment>
    <comment ref="O91" authorId="0" shapeId="0">
      <text>
        <r>
          <rPr>
            <sz val="11"/>
            <rFont val="Calibri"/>
            <family val="2"/>
            <charset val="238"/>
          </rPr>
          <t>IV_F:NettoKoltsegUtem1</t>
        </r>
      </text>
    </comment>
    <comment ref="P91" authorId="0" shapeId="0">
      <text>
        <r>
          <rPr>
            <sz val="11"/>
            <rFont val="Calibri"/>
            <family val="2"/>
            <charset val="238"/>
          </rPr>
          <t>IV_F:NettoKoltsegUtem2</t>
        </r>
      </text>
    </comment>
    <comment ref="Q91" authorId="0" shapeId="0">
      <text>
        <r>
          <rPr>
            <sz val="11"/>
            <rFont val="Calibri"/>
            <family val="2"/>
            <charset val="238"/>
          </rPr>
          <t>IV_F:EM_Melleklet2_KTG</t>
        </r>
      </text>
    </comment>
    <comment ref="S91" authorId="0" shapeId="0">
      <text>
        <r>
          <rPr>
            <sz val="11"/>
            <rFont val="Calibri"/>
            <family val="2"/>
            <charset val="238"/>
          </rPr>
          <t>IV_F:HDUtem1</t>
        </r>
      </text>
    </comment>
    <comment ref="T91" authorId="0" shapeId="0">
      <text>
        <r>
          <rPr>
            <sz val="11"/>
            <rFont val="Calibri"/>
            <family val="2"/>
            <charset val="238"/>
          </rPr>
          <t>IV_F:ECSUtem1</t>
        </r>
      </text>
    </comment>
    <comment ref="U91" authorId="0" shapeId="0">
      <text>
        <r>
          <rPr>
            <sz val="11"/>
            <rFont val="Calibri"/>
            <family val="2"/>
            <charset val="238"/>
          </rPr>
          <t>IV_F:KFHUtem1</t>
        </r>
      </text>
    </comment>
    <comment ref="V91" authorId="0" shapeId="0">
      <text>
        <r>
          <rPr>
            <sz val="11"/>
            <rFont val="Calibri"/>
            <family val="2"/>
            <charset val="238"/>
          </rPr>
          <t>IV_F:Egyeb_SajatUtem1</t>
        </r>
      </text>
    </comment>
    <comment ref="W91" authorId="0" shapeId="0">
      <text>
        <r>
          <rPr>
            <sz val="11"/>
            <rFont val="Calibri"/>
            <family val="2"/>
            <charset val="238"/>
          </rPr>
          <t>IV_F:DijUtem1</t>
        </r>
      </text>
    </comment>
    <comment ref="X91" authorId="0" shapeId="0">
      <text>
        <r>
          <rPr>
            <sz val="11"/>
            <rFont val="Calibri"/>
            <family val="2"/>
            <charset val="238"/>
          </rPr>
          <t>IV_F:EM_Melleklet1_Utem1</t>
        </r>
      </text>
    </comment>
    <comment ref="Y91" authorId="0" shapeId="0">
      <text>
        <r>
          <rPr>
            <sz val="11"/>
            <rFont val="Calibri"/>
            <family val="2"/>
            <charset val="238"/>
          </rPr>
          <t>IV_F:EgyebAllamiUtem1</t>
        </r>
      </text>
    </comment>
    <comment ref="Z91" authorId="0" shapeId="0">
      <text>
        <r>
          <rPr>
            <sz val="11"/>
            <rFont val="Calibri"/>
            <family val="2"/>
            <charset val="238"/>
          </rPr>
          <t>IV_F:OnkormanyzatiUtem1</t>
        </r>
      </text>
    </comment>
    <comment ref="AA91" authorId="0" shapeId="0">
      <text>
        <r>
          <rPr>
            <sz val="11"/>
            <rFont val="Calibri"/>
            <family val="2"/>
            <charset val="238"/>
          </rPr>
          <t>IV_F:EUUtem1</t>
        </r>
      </text>
    </comment>
    <comment ref="AB91" authorId="0" shapeId="0">
      <text>
        <r>
          <rPr>
            <sz val="11"/>
            <rFont val="Calibri"/>
            <family val="2"/>
            <charset val="238"/>
          </rPr>
          <t>IV_F:EgyebUtem1</t>
        </r>
      </text>
    </comment>
    <comment ref="AC91" authorId="0" shapeId="0">
      <text>
        <r>
          <rPr>
            <sz val="11"/>
            <rFont val="Calibri"/>
            <family val="2"/>
            <charset val="238"/>
          </rPr>
          <t>IV_F:HitelKotvenyUtem1</t>
        </r>
      </text>
    </comment>
    <comment ref="AD91" authorId="0" shapeId="0">
      <text>
        <r>
          <rPr>
            <sz val="11"/>
            <rFont val="Calibri"/>
            <family val="2"/>
            <charset val="238"/>
          </rPr>
          <t>IV_F:OsszesenUtem1</t>
        </r>
      </text>
    </comment>
    <comment ref="AG91" authorId="0" shapeId="0">
      <text>
        <r>
          <rPr>
            <sz val="11"/>
            <rFont val="Calibri"/>
            <family val="2"/>
            <charset val="238"/>
          </rPr>
          <t>IV_F:HDUtem2</t>
        </r>
      </text>
    </comment>
    <comment ref="AH91" authorId="0" shapeId="0">
      <text>
        <r>
          <rPr>
            <sz val="11"/>
            <rFont val="Calibri"/>
            <family val="2"/>
            <charset val="238"/>
          </rPr>
          <t>IV_F:ECSUtem2</t>
        </r>
      </text>
    </comment>
    <comment ref="AI91" authorId="0" shapeId="0">
      <text>
        <r>
          <rPr>
            <sz val="11"/>
            <rFont val="Calibri"/>
            <family val="2"/>
            <charset val="238"/>
          </rPr>
          <t>IV_F:KFHUtem2</t>
        </r>
      </text>
    </comment>
    <comment ref="AJ91" authorId="0" shapeId="0">
      <text>
        <r>
          <rPr>
            <sz val="11"/>
            <rFont val="Calibri"/>
            <family val="2"/>
            <charset val="238"/>
          </rPr>
          <t>IV_F:Egyeb_SajatUtem2</t>
        </r>
      </text>
    </comment>
    <comment ref="AK91" authorId="0" shapeId="0">
      <text>
        <r>
          <rPr>
            <sz val="11"/>
            <rFont val="Calibri"/>
            <family val="2"/>
            <charset val="238"/>
          </rPr>
          <t>IV_F:DijUtem2</t>
        </r>
      </text>
    </comment>
    <comment ref="AL91" authorId="0" shapeId="0">
      <text>
        <r>
          <rPr>
            <sz val="11"/>
            <rFont val="Calibri"/>
            <family val="2"/>
            <charset val="238"/>
          </rPr>
          <t>IV_F:EM_Melleklet1_Utem2</t>
        </r>
      </text>
    </comment>
    <comment ref="AM91" authorId="0" shapeId="0">
      <text>
        <r>
          <rPr>
            <sz val="11"/>
            <rFont val="Calibri"/>
            <family val="2"/>
            <charset val="238"/>
          </rPr>
          <t>IV_F:EgyebAllamiUtem2</t>
        </r>
      </text>
    </comment>
    <comment ref="AN91" authorId="0" shapeId="0">
      <text>
        <r>
          <rPr>
            <sz val="11"/>
            <rFont val="Calibri"/>
            <family val="2"/>
            <charset val="238"/>
          </rPr>
          <t>IV_F:OnkormanyzatiUtem2</t>
        </r>
      </text>
    </comment>
    <comment ref="AO91" authorId="0" shapeId="0">
      <text>
        <r>
          <rPr>
            <sz val="11"/>
            <rFont val="Calibri"/>
            <family val="2"/>
            <charset val="238"/>
          </rPr>
          <t>IV_F:EUUtem2</t>
        </r>
      </text>
    </comment>
    <comment ref="AP91" authorId="0" shapeId="0">
      <text>
        <r>
          <rPr>
            <sz val="11"/>
            <rFont val="Calibri"/>
            <family val="2"/>
            <charset val="238"/>
          </rPr>
          <t>IV_F:EgyebUtem2</t>
        </r>
      </text>
    </comment>
    <comment ref="AQ91" authorId="0" shapeId="0">
      <text>
        <r>
          <rPr>
            <sz val="11"/>
            <rFont val="Calibri"/>
            <family val="2"/>
            <charset val="238"/>
          </rPr>
          <t>IV_F:HitelKotvenyUtem2</t>
        </r>
      </text>
    </comment>
    <comment ref="AR91" authorId="0" shapeId="0">
      <text>
        <r>
          <rPr>
            <sz val="11"/>
            <rFont val="Calibri"/>
            <family val="2"/>
            <charset val="238"/>
          </rPr>
          <t>IV_F:OsszesenUtem2</t>
        </r>
      </text>
    </comment>
    <comment ref="AS91" authorId="0" shapeId="0">
      <text>
        <r>
          <rPr>
            <sz val="11"/>
            <rFont val="Calibri"/>
            <family val="2"/>
            <charset val="238"/>
          </rPr>
          <t>IV_F:ForrashianyUtem2</t>
        </r>
      </text>
    </comment>
    <comment ref="AV91" authorId="0" shapeId="0">
      <text>
        <r>
          <rPr>
            <sz val="11"/>
            <rFont val="Calibri"/>
            <family val="2"/>
            <charset val="238"/>
          </rPr>
          <t>IV_F:Indokolas</t>
        </r>
      </text>
    </comment>
    <comment ref="AW91" authorId="0" shapeId="0">
      <text>
        <r>
          <rPr>
            <sz val="11"/>
            <rFont val="Calibri"/>
            <family val="2"/>
            <charset val="238"/>
          </rPr>
          <t>IV_F:Megjegyzes</t>
        </r>
      </text>
    </comment>
    <comment ref="AZ91" authorId="0" shapeId="0">
      <text>
        <r>
          <rPr>
            <sz val="11"/>
            <rFont val="Calibri"/>
            <family val="2"/>
            <charset val="238"/>
          </rPr>
          <t>IV_F:ISA</t>
        </r>
      </text>
    </comment>
    <comment ref="B92" authorId="0" shapeId="0">
      <text>
        <r>
          <rPr>
            <sz val="11"/>
            <rFont val="Calibri"/>
            <family val="2"/>
            <charset val="238"/>
          </rPr>
          <t>IV_F:FontossagiSorrent</t>
        </r>
      </text>
    </comment>
    <comment ref="C92" authorId="0" shapeId="0">
      <text>
        <r>
          <rPr>
            <sz val="11"/>
            <rFont val="Calibri"/>
            <family val="2"/>
            <charset val="238"/>
          </rPr>
          <t>IV_F:FeladatKategoria</t>
        </r>
      </text>
    </comment>
    <comment ref="D92" authorId="0" shapeId="0">
      <text>
        <r>
          <rPr>
            <sz val="11"/>
            <rFont val="Calibri"/>
            <family val="2"/>
            <charset val="238"/>
          </rPr>
          <t>IV_F:FeladatMegnevezes</t>
        </r>
      </text>
    </comment>
    <comment ref="E92" authorId="0" shapeId="0">
      <text>
        <r>
          <rPr>
            <sz val="11"/>
            <rFont val="Calibri"/>
            <family val="2"/>
            <charset val="238"/>
          </rPr>
          <t>IV_F:ElviEngedelySzam</t>
        </r>
      </text>
    </comment>
    <comment ref="F92" authorId="0" shapeId="0">
      <text>
        <r>
          <rPr>
            <sz val="11"/>
            <rFont val="Calibri"/>
            <family val="2"/>
            <charset val="238"/>
          </rPr>
          <t>IV_F:VKR_Kod</t>
        </r>
      </text>
    </comment>
    <comment ref="G92" authorId="0" shapeId="0">
      <text>
        <r>
          <rPr>
            <sz val="11"/>
            <rFont val="Calibri"/>
            <family val="2"/>
            <charset val="238"/>
          </rPr>
          <t>IV_F:VKR_Nev</t>
        </r>
      </text>
    </comment>
    <comment ref="H92" authorId="0" shapeId="0">
      <text>
        <r>
          <rPr>
            <sz val="11"/>
            <rFont val="Calibri"/>
            <family val="2"/>
            <charset val="238"/>
          </rPr>
          <t>IV_F:FeladatSorszam</t>
        </r>
      </text>
    </comment>
    <comment ref="I92" authorId="0" shapeId="0">
      <text>
        <r>
          <rPr>
            <sz val="11"/>
            <rFont val="Calibri"/>
            <family val="2"/>
            <charset val="238"/>
          </rPr>
          <t>IV_F:FeladatAzonosito</t>
        </r>
      </text>
    </comment>
    <comment ref="J92" authorId="0" shapeId="0">
      <text>
        <r>
          <rPr>
            <sz val="11"/>
            <rFont val="Calibri"/>
            <family val="2"/>
            <charset val="238"/>
          </rPr>
          <t>IV_F:EllatasiTerulet</t>
        </r>
      </text>
    </comment>
    <comment ref="K92" authorId="0" shapeId="0">
      <text>
        <r>
          <rPr>
            <sz val="11"/>
            <rFont val="Calibri"/>
            <family val="2"/>
            <charset val="238"/>
          </rPr>
          <t>IV_F:EllatasertFelelos</t>
        </r>
      </text>
    </comment>
    <comment ref="L92" authorId="0" shapeId="0">
      <text>
        <r>
          <rPr>
            <sz val="11"/>
            <rFont val="Calibri"/>
            <family val="2"/>
            <charset val="238"/>
          </rPr>
          <t>IV_F:TervezettNettoKoltseg</t>
        </r>
      </text>
    </comment>
    <comment ref="M92" authorId="0" shapeId="0">
      <text>
        <r>
          <rPr>
            <sz val="11"/>
            <rFont val="Calibri"/>
            <family val="2"/>
            <charset val="238"/>
          </rPr>
          <t>IV_F:IdotartamKezdes</t>
        </r>
      </text>
    </comment>
    <comment ref="N92" authorId="0" shapeId="0">
      <text>
        <r>
          <rPr>
            <sz val="11"/>
            <rFont val="Calibri"/>
            <family val="2"/>
            <charset val="238"/>
          </rPr>
          <t>IV_F:IdotartamBefejezes</t>
        </r>
      </text>
    </comment>
    <comment ref="O92" authorId="0" shapeId="0">
      <text>
        <r>
          <rPr>
            <sz val="11"/>
            <rFont val="Calibri"/>
            <family val="2"/>
            <charset val="238"/>
          </rPr>
          <t>IV_F:NettoKoltsegUtem1</t>
        </r>
      </text>
    </comment>
    <comment ref="P92" authorId="0" shapeId="0">
      <text>
        <r>
          <rPr>
            <sz val="11"/>
            <rFont val="Calibri"/>
            <family val="2"/>
            <charset val="238"/>
          </rPr>
          <t>IV_F:NettoKoltsegUtem2</t>
        </r>
      </text>
    </comment>
    <comment ref="Q92" authorId="0" shapeId="0">
      <text>
        <r>
          <rPr>
            <sz val="11"/>
            <rFont val="Calibri"/>
            <family val="2"/>
            <charset val="238"/>
          </rPr>
          <t>IV_F:EM_Melleklet2_KTG</t>
        </r>
      </text>
    </comment>
    <comment ref="S92" authorId="0" shapeId="0">
      <text>
        <r>
          <rPr>
            <sz val="11"/>
            <rFont val="Calibri"/>
            <family val="2"/>
            <charset val="238"/>
          </rPr>
          <t>IV_F:HDUtem1</t>
        </r>
      </text>
    </comment>
    <comment ref="T92" authorId="0" shapeId="0">
      <text>
        <r>
          <rPr>
            <sz val="11"/>
            <rFont val="Calibri"/>
            <family val="2"/>
            <charset val="238"/>
          </rPr>
          <t>IV_F:ECSUtem1</t>
        </r>
      </text>
    </comment>
    <comment ref="U92" authorId="0" shapeId="0">
      <text>
        <r>
          <rPr>
            <sz val="11"/>
            <rFont val="Calibri"/>
            <family val="2"/>
            <charset val="238"/>
          </rPr>
          <t>IV_F:KFHUtem1</t>
        </r>
      </text>
    </comment>
    <comment ref="V92" authorId="0" shapeId="0">
      <text>
        <r>
          <rPr>
            <sz val="11"/>
            <rFont val="Calibri"/>
            <family val="2"/>
            <charset val="238"/>
          </rPr>
          <t>IV_F:Egyeb_SajatUtem1</t>
        </r>
      </text>
    </comment>
    <comment ref="W92" authorId="0" shapeId="0">
      <text>
        <r>
          <rPr>
            <sz val="11"/>
            <rFont val="Calibri"/>
            <family val="2"/>
            <charset val="238"/>
          </rPr>
          <t>IV_F:DijUtem1</t>
        </r>
      </text>
    </comment>
    <comment ref="X92" authorId="0" shapeId="0">
      <text>
        <r>
          <rPr>
            <sz val="11"/>
            <rFont val="Calibri"/>
            <family val="2"/>
            <charset val="238"/>
          </rPr>
          <t>IV_F:EM_Melleklet1_Utem1</t>
        </r>
      </text>
    </comment>
    <comment ref="Y92" authorId="0" shapeId="0">
      <text>
        <r>
          <rPr>
            <sz val="11"/>
            <rFont val="Calibri"/>
            <family val="2"/>
            <charset val="238"/>
          </rPr>
          <t>IV_F:EgyebAllamiUtem1</t>
        </r>
      </text>
    </comment>
    <comment ref="Z92" authorId="0" shapeId="0">
      <text>
        <r>
          <rPr>
            <sz val="11"/>
            <rFont val="Calibri"/>
            <family val="2"/>
            <charset val="238"/>
          </rPr>
          <t>IV_F:OnkormanyzatiUtem1</t>
        </r>
      </text>
    </comment>
    <comment ref="AA92" authorId="0" shapeId="0">
      <text>
        <r>
          <rPr>
            <sz val="11"/>
            <rFont val="Calibri"/>
            <family val="2"/>
            <charset val="238"/>
          </rPr>
          <t>IV_F:EUUtem1</t>
        </r>
      </text>
    </comment>
    <comment ref="AB92" authorId="0" shapeId="0">
      <text>
        <r>
          <rPr>
            <sz val="11"/>
            <rFont val="Calibri"/>
            <family val="2"/>
            <charset val="238"/>
          </rPr>
          <t>IV_F:EgyebUtem1</t>
        </r>
      </text>
    </comment>
    <comment ref="AC92" authorId="0" shapeId="0">
      <text>
        <r>
          <rPr>
            <sz val="11"/>
            <rFont val="Calibri"/>
            <family val="2"/>
            <charset val="238"/>
          </rPr>
          <t>IV_F:HitelKotvenyUtem1</t>
        </r>
      </text>
    </comment>
    <comment ref="AD92" authorId="0" shapeId="0">
      <text>
        <r>
          <rPr>
            <sz val="11"/>
            <rFont val="Calibri"/>
            <family val="2"/>
            <charset val="238"/>
          </rPr>
          <t>IV_F:OsszesenUtem1</t>
        </r>
      </text>
    </comment>
    <comment ref="AG92" authorId="0" shapeId="0">
      <text>
        <r>
          <rPr>
            <sz val="11"/>
            <rFont val="Calibri"/>
            <family val="2"/>
            <charset val="238"/>
          </rPr>
          <t>IV_F:HDUtem2</t>
        </r>
      </text>
    </comment>
    <comment ref="AH92" authorId="0" shapeId="0">
      <text>
        <r>
          <rPr>
            <sz val="11"/>
            <rFont val="Calibri"/>
            <family val="2"/>
            <charset val="238"/>
          </rPr>
          <t>IV_F:ECSUtem2</t>
        </r>
      </text>
    </comment>
    <comment ref="AI92" authorId="0" shapeId="0">
      <text>
        <r>
          <rPr>
            <sz val="11"/>
            <rFont val="Calibri"/>
            <family val="2"/>
            <charset val="238"/>
          </rPr>
          <t>IV_F:KFHUtem2</t>
        </r>
      </text>
    </comment>
    <comment ref="AJ92" authorId="0" shapeId="0">
      <text>
        <r>
          <rPr>
            <sz val="11"/>
            <rFont val="Calibri"/>
            <family val="2"/>
            <charset val="238"/>
          </rPr>
          <t>IV_F:Egyeb_SajatUtem2</t>
        </r>
      </text>
    </comment>
    <comment ref="AK92" authorId="0" shapeId="0">
      <text>
        <r>
          <rPr>
            <sz val="11"/>
            <rFont val="Calibri"/>
            <family val="2"/>
            <charset val="238"/>
          </rPr>
          <t>IV_F:DijUtem2</t>
        </r>
      </text>
    </comment>
    <comment ref="AL92" authorId="0" shapeId="0">
      <text>
        <r>
          <rPr>
            <sz val="11"/>
            <rFont val="Calibri"/>
            <family val="2"/>
            <charset val="238"/>
          </rPr>
          <t>IV_F:EM_Melleklet1_Utem2</t>
        </r>
      </text>
    </comment>
    <comment ref="AM92" authorId="0" shapeId="0">
      <text>
        <r>
          <rPr>
            <sz val="11"/>
            <rFont val="Calibri"/>
            <family val="2"/>
            <charset val="238"/>
          </rPr>
          <t>IV_F:EgyebAllamiUtem2</t>
        </r>
      </text>
    </comment>
    <comment ref="AN92" authorId="0" shapeId="0">
      <text>
        <r>
          <rPr>
            <sz val="11"/>
            <rFont val="Calibri"/>
            <family val="2"/>
            <charset val="238"/>
          </rPr>
          <t>IV_F:OnkormanyzatiUtem2</t>
        </r>
      </text>
    </comment>
    <comment ref="AO92" authorId="0" shapeId="0">
      <text>
        <r>
          <rPr>
            <sz val="11"/>
            <rFont val="Calibri"/>
            <family val="2"/>
            <charset val="238"/>
          </rPr>
          <t>IV_F:EUUtem2</t>
        </r>
      </text>
    </comment>
    <comment ref="AP92" authorId="0" shapeId="0">
      <text>
        <r>
          <rPr>
            <sz val="11"/>
            <rFont val="Calibri"/>
            <family val="2"/>
            <charset val="238"/>
          </rPr>
          <t>IV_F:EgyebUtem2</t>
        </r>
      </text>
    </comment>
    <comment ref="AQ92" authorId="0" shapeId="0">
      <text>
        <r>
          <rPr>
            <sz val="11"/>
            <rFont val="Calibri"/>
            <family val="2"/>
            <charset val="238"/>
          </rPr>
          <t>IV_F:HitelKotvenyUtem2</t>
        </r>
      </text>
    </comment>
    <comment ref="AR92" authorId="0" shapeId="0">
      <text>
        <r>
          <rPr>
            <sz val="11"/>
            <rFont val="Calibri"/>
            <family val="2"/>
            <charset val="238"/>
          </rPr>
          <t>IV_F:OsszesenUtem2</t>
        </r>
      </text>
    </comment>
    <comment ref="AS92" authorId="0" shapeId="0">
      <text>
        <r>
          <rPr>
            <sz val="11"/>
            <rFont val="Calibri"/>
            <family val="2"/>
            <charset val="238"/>
          </rPr>
          <t>IV_F:ForrashianyUtem2</t>
        </r>
      </text>
    </comment>
    <comment ref="AV92" authorId="0" shapeId="0">
      <text>
        <r>
          <rPr>
            <sz val="11"/>
            <rFont val="Calibri"/>
            <family val="2"/>
            <charset val="238"/>
          </rPr>
          <t>IV_F:Indokolas</t>
        </r>
      </text>
    </comment>
    <comment ref="AW92" authorId="0" shapeId="0">
      <text>
        <r>
          <rPr>
            <sz val="11"/>
            <rFont val="Calibri"/>
            <family val="2"/>
            <charset val="238"/>
          </rPr>
          <t>IV_F:Megjegyzes</t>
        </r>
      </text>
    </comment>
    <comment ref="AZ92" authorId="0" shapeId="0">
      <text>
        <r>
          <rPr>
            <sz val="11"/>
            <rFont val="Calibri"/>
            <family val="2"/>
            <charset val="238"/>
          </rPr>
          <t>IV_F:ISA</t>
        </r>
      </text>
    </comment>
    <comment ref="B93" authorId="0" shapeId="0">
      <text>
        <r>
          <rPr>
            <sz val="11"/>
            <rFont val="Calibri"/>
            <family val="2"/>
            <charset val="238"/>
          </rPr>
          <t>IV_F:FontossagiSorrent</t>
        </r>
      </text>
    </comment>
    <comment ref="C93" authorId="0" shapeId="0">
      <text>
        <r>
          <rPr>
            <sz val="11"/>
            <rFont val="Calibri"/>
            <family val="2"/>
            <charset val="238"/>
          </rPr>
          <t>IV_F:FeladatKategoria</t>
        </r>
      </text>
    </comment>
    <comment ref="D93" authorId="0" shapeId="0">
      <text>
        <r>
          <rPr>
            <sz val="11"/>
            <rFont val="Calibri"/>
            <family val="2"/>
            <charset val="238"/>
          </rPr>
          <t>IV_F:FeladatMegnevezes</t>
        </r>
      </text>
    </comment>
    <comment ref="E93" authorId="0" shapeId="0">
      <text>
        <r>
          <rPr>
            <sz val="11"/>
            <rFont val="Calibri"/>
            <family val="2"/>
            <charset val="238"/>
          </rPr>
          <t>IV_F:ElviEngedelySzam</t>
        </r>
      </text>
    </comment>
    <comment ref="F93" authorId="0" shapeId="0">
      <text>
        <r>
          <rPr>
            <sz val="11"/>
            <rFont val="Calibri"/>
            <family val="2"/>
            <charset val="238"/>
          </rPr>
          <t>IV_F:VKR_Kod</t>
        </r>
      </text>
    </comment>
    <comment ref="G93" authorId="0" shapeId="0">
      <text>
        <r>
          <rPr>
            <sz val="11"/>
            <rFont val="Calibri"/>
            <family val="2"/>
            <charset val="238"/>
          </rPr>
          <t>IV_F:VKR_Nev</t>
        </r>
      </text>
    </comment>
    <comment ref="H93" authorId="0" shapeId="0">
      <text>
        <r>
          <rPr>
            <sz val="11"/>
            <rFont val="Calibri"/>
            <family val="2"/>
            <charset val="238"/>
          </rPr>
          <t>IV_F:FeladatSorszam</t>
        </r>
      </text>
    </comment>
    <comment ref="I93" authorId="0" shapeId="0">
      <text>
        <r>
          <rPr>
            <sz val="11"/>
            <rFont val="Calibri"/>
            <family val="2"/>
            <charset val="238"/>
          </rPr>
          <t>IV_F:FeladatAzonosito</t>
        </r>
      </text>
    </comment>
    <comment ref="J93" authorId="0" shapeId="0">
      <text>
        <r>
          <rPr>
            <sz val="11"/>
            <rFont val="Calibri"/>
            <family val="2"/>
            <charset val="238"/>
          </rPr>
          <t>IV_F:EllatasiTerulet</t>
        </r>
      </text>
    </comment>
    <comment ref="K93" authorId="0" shapeId="0">
      <text>
        <r>
          <rPr>
            <sz val="11"/>
            <rFont val="Calibri"/>
            <family val="2"/>
            <charset val="238"/>
          </rPr>
          <t>IV_F:EllatasertFelelos</t>
        </r>
      </text>
    </comment>
    <comment ref="L93" authorId="0" shapeId="0">
      <text>
        <r>
          <rPr>
            <sz val="11"/>
            <rFont val="Calibri"/>
            <family val="2"/>
            <charset val="238"/>
          </rPr>
          <t>IV_F:TervezettNettoKoltseg</t>
        </r>
      </text>
    </comment>
    <comment ref="M93" authorId="0" shapeId="0">
      <text>
        <r>
          <rPr>
            <sz val="11"/>
            <rFont val="Calibri"/>
            <family val="2"/>
            <charset val="238"/>
          </rPr>
          <t>IV_F:IdotartamKezdes</t>
        </r>
      </text>
    </comment>
    <comment ref="N93" authorId="0" shapeId="0">
      <text>
        <r>
          <rPr>
            <sz val="11"/>
            <rFont val="Calibri"/>
            <family val="2"/>
            <charset val="238"/>
          </rPr>
          <t>IV_F:IdotartamBefejezes</t>
        </r>
      </text>
    </comment>
    <comment ref="O93" authorId="0" shapeId="0">
      <text>
        <r>
          <rPr>
            <sz val="11"/>
            <rFont val="Calibri"/>
            <family val="2"/>
            <charset val="238"/>
          </rPr>
          <t>IV_F:NettoKoltsegUtem1</t>
        </r>
      </text>
    </comment>
    <comment ref="P93" authorId="0" shapeId="0">
      <text>
        <r>
          <rPr>
            <sz val="11"/>
            <rFont val="Calibri"/>
            <family val="2"/>
            <charset val="238"/>
          </rPr>
          <t>IV_F:NettoKoltsegUtem2</t>
        </r>
      </text>
    </comment>
    <comment ref="Q93" authorId="0" shapeId="0">
      <text>
        <r>
          <rPr>
            <sz val="11"/>
            <rFont val="Calibri"/>
            <family val="2"/>
            <charset val="238"/>
          </rPr>
          <t>IV_F:EM_Melleklet2_KTG</t>
        </r>
      </text>
    </comment>
    <comment ref="S93" authorId="0" shapeId="0">
      <text>
        <r>
          <rPr>
            <sz val="11"/>
            <rFont val="Calibri"/>
            <family val="2"/>
            <charset val="238"/>
          </rPr>
          <t>IV_F:HDUtem1</t>
        </r>
      </text>
    </comment>
    <comment ref="T93" authorId="0" shapeId="0">
      <text>
        <r>
          <rPr>
            <sz val="11"/>
            <rFont val="Calibri"/>
            <family val="2"/>
            <charset val="238"/>
          </rPr>
          <t>IV_F:ECSUtem1</t>
        </r>
      </text>
    </comment>
    <comment ref="U93" authorId="0" shapeId="0">
      <text>
        <r>
          <rPr>
            <sz val="11"/>
            <rFont val="Calibri"/>
            <family val="2"/>
            <charset val="238"/>
          </rPr>
          <t>IV_F:KFHUtem1</t>
        </r>
      </text>
    </comment>
    <comment ref="V93" authorId="0" shapeId="0">
      <text>
        <r>
          <rPr>
            <sz val="11"/>
            <rFont val="Calibri"/>
            <family val="2"/>
            <charset val="238"/>
          </rPr>
          <t>IV_F:Egyeb_SajatUtem1</t>
        </r>
      </text>
    </comment>
    <comment ref="W93" authorId="0" shapeId="0">
      <text>
        <r>
          <rPr>
            <sz val="11"/>
            <rFont val="Calibri"/>
            <family val="2"/>
            <charset val="238"/>
          </rPr>
          <t>IV_F:DijUtem1</t>
        </r>
      </text>
    </comment>
    <comment ref="X93" authorId="0" shapeId="0">
      <text>
        <r>
          <rPr>
            <sz val="11"/>
            <rFont val="Calibri"/>
            <family val="2"/>
            <charset val="238"/>
          </rPr>
          <t>IV_F:EM_Melleklet1_Utem1</t>
        </r>
      </text>
    </comment>
    <comment ref="Y93" authorId="0" shapeId="0">
      <text>
        <r>
          <rPr>
            <sz val="11"/>
            <rFont val="Calibri"/>
            <family val="2"/>
            <charset val="238"/>
          </rPr>
          <t>IV_F:EgyebAllamiUtem1</t>
        </r>
      </text>
    </comment>
    <comment ref="Z93" authorId="0" shapeId="0">
      <text>
        <r>
          <rPr>
            <sz val="11"/>
            <rFont val="Calibri"/>
            <family val="2"/>
            <charset val="238"/>
          </rPr>
          <t>IV_F:OnkormanyzatiUtem1</t>
        </r>
      </text>
    </comment>
    <comment ref="AA93" authorId="0" shapeId="0">
      <text>
        <r>
          <rPr>
            <sz val="11"/>
            <rFont val="Calibri"/>
            <family val="2"/>
            <charset val="238"/>
          </rPr>
          <t>IV_F:EUUtem1</t>
        </r>
      </text>
    </comment>
    <comment ref="AB93" authorId="0" shapeId="0">
      <text>
        <r>
          <rPr>
            <sz val="11"/>
            <rFont val="Calibri"/>
            <family val="2"/>
            <charset val="238"/>
          </rPr>
          <t>IV_F:EgyebUtem1</t>
        </r>
      </text>
    </comment>
    <comment ref="AC93" authorId="0" shapeId="0">
      <text>
        <r>
          <rPr>
            <sz val="11"/>
            <rFont val="Calibri"/>
            <family val="2"/>
            <charset val="238"/>
          </rPr>
          <t>IV_F:HitelKotvenyUtem1</t>
        </r>
      </text>
    </comment>
    <comment ref="AD93" authorId="0" shapeId="0">
      <text>
        <r>
          <rPr>
            <sz val="11"/>
            <rFont val="Calibri"/>
            <family val="2"/>
            <charset val="238"/>
          </rPr>
          <t>IV_F:OsszesenUtem1</t>
        </r>
      </text>
    </comment>
    <comment ref="AG93" authorId="0" shapeId="0">
      <text>
        <r>
          <rPr>
            <sz val="11"/>
            <rFont val="Calibri"/>
            <family val="2"/>
            <charset val="238"/>
          </rPr>
          <t>IV_F:HDUtem2</t>
        </r>
      </text>
    </comment>
    <comment ref="AH93" authorId="0" shapeId="0">
      <text>
        <r>
          <rPr>
            <sz val="11"/>
            <rFont val="Calibri"/>
            <family val="2"/>
            <charset val="238"/>
          </rPr>
          <t>IV_F:ECSUtem2</t>
        </r>
      </text>
    </comment>
    <comment ref="AI93" authorId="0" shapeId="0">
      <text>
        <r>
          <rPr>
            <sz val="11"/>
            <rFont val="Calibri"/>
            <family val="2"/>
            <charset val="238"/>
          </rPr>
          <t>IV_F:KFHUtem2</t>
        </r>
      </text>
    </comment>
    <comment ref="AJ93" authorId="0" shapeId="0">
      <text>
        <r>
          <rPr>
            <sz val="11"/>
            <rFont val="Calibri"/>
            <family val="2"/>
            <charset val="238"/>
          </rPr>
          <t>IV_F:Egyeb_SajatUtem2</t>
        </r>
      </text>
    </comment>
    <comment ref="AK93" authorId="0" shapeId="0">
      <text>
        <r>
          <rPr>
            <sz val="11"/>
            <rFont val="Calibri"/>
            <family val="2"/>
            <charset val="238"/>
          </rPr>
          <t>IV_F:DijUtem2</t>
        </r>
      </text>
    </comment>
    <comment ref="AL93" authorId="0" shapeId="0">
      <text>
        <r>
          <rPr>
            <sz val="11"/>
            <rFont val="Calibri"/>
            <family val="2"/>
            <charset val="238"/>
          </rPr>
          <t>IV_F:EM_Melleklet1_Utem2</t>
        </r>
      </text>
    </comment>
    <comment ref="AM93" authorId="0" shapeId="0">
      <text>
        <r>
          <rPr>
            <sz val="11"/>
            <rFont val="Calibri"/>
            <family val="2"/>
            <charset val="238"/>
          </rPr>
          <t>IV_F:EgyebAllamiUtem2</t>
        </r>
      </text>
    </comment>
    <comment ref="AN93" authorId="0" shapeId="0">
      <text>
        <r>
          <rPr>
            <sz val="11"/>
            <rFont val="Calibri"/>
            <family val="2"/>
            <charset val="238"/>
          </rPr>
          <t>IV_F:OnkormanyzatiUtem2</t>
        </r>
      </text>
    </comment>
    <comment ref="AO93" authorId="0" shapeId="0">
      <text>
        <r>
          <rPr>
            <sz val="11"/>
            <rFont val="Calibri"/>
            <family val="2"/>
            <charset val="238"/>
          </rPr>
          <t>IV_F:EUUtem2</t>
        </r>
      </text>
    </comment>
    <comment ref="AP93" authorId="0" shapeId="0">
      <text>
        <r>
          <rPr>
            <sz val="11"/>
            <rFont val="Calibri"/>
            <family val="2"/>
            <charset val="238"/>
          </rPr>
          <t>IV_F:EgyebUtem2</t>
        </r>
      </text>
    </comment>
    <comment ref="AQ93" authorId="0" shapeId="0">
      <text>
        <r>
          <rPr>
            <sz val="11"/>
            <rFont val="Calibri"/>
            <family val="2"/>
            <charset val="238"/>
          </rPr>
          <t>IV_F:HitelKotvenyUtem2</t>
        </r>
      </text>
    </comment>
    <comment ref="AR93" authorId="0" shapeId="0">
      <text>
        <r>
          <rPr>
            <sz val="11"/>
            <rFont val="Calibri"/>
            <family val="2"/>
            <charset val="238"/>
          </rPr>
          <t>IV_F:OsszesenUtem2</t>
        </r>
      </text>
    </comment>
    <comment ref="AS93" authorId="0" shapeId="0">
      <text>
        <r>
          <rPr>
            <sz val="11"/>
            <rFont val="Calibri"/>
            <family val="2"/>
            <charset val="238"/>
          </rPr>
          <t>IV_F:ForrashianyUtem2</t>
        </r>
      </text>
    </comment>
    <comment ref="AV93" authorId="0" shapeId="0">
      <text>
        <r>
          <rPr>
            <sz val="11"/>
            <rFont val="Calibri"/>
            <family val="2"/>
            <charset val="238"/>
          </rPr>
          <t>IV_F:Indokolas</t>
        </r>
      </text>
    </comment>
    <comment ref="AW93" authorId="0" shapeId="0">
      <text>
        <r>
          <rPr>
            <sz val="11"/>
            <rFont val="Calibri"/>
            <family val="2"/>
            <charset val="238"/>
          </rPr>
          <t>IV_F:Megjegyzes</t>
        </r>
      </text>
    </comment>
    <comment ref="AZ93" authorId="0" shapeId="0">
      <text>
        <r>
          <rPr>
            <sz val="11"/>
            <rFont val="Calibri"/>
            <family val="2"/>
            <charset val="238"/>
          </rPr>
          <t>IV_F:ISA</t>
        </r>
      </text>
    </comment>
    <comment ref="B94" authorId="0" shapeId="0">
      <text>
        <r>
          <rPr>
            <sz val="11"/>
            <rFont val="Calibri"/>
            <family val="2"/>
            <charset val="238"/>
          </rPr>
          <t>IV_F:FontossagiSorrent</t>
        </r>
      </text>
    </comment>
    <comment ref="C94" authorId="0" shapeId="0">
      <text>
        <r>
          <rPr>
            <sz val="11"/>
            <rFont val="Calibri"/>
            <family val="2"/>
            <charset val="238"/>
          </rPr>
          <t>IV_F:FeladatKategoria</t>
        </r>
      </text>
    </comment>
    <comment ref="D94" authorId="0" shapeId="0">
      <text>
        <r>
          <rPr>
            <sz val="11"/>
            <rFont val="Calibri"/>
            <family val="2"/>
            <charset val="238"/>
          </rPr>
          <t>IV_F:FeladatMegnevezes</t>
        </r>
      </text>
    </comment>
    <comment ref="E94" authorId="0" shapeId="0">
      <text>
        <r>
          <rPr>
            <sz val="11"/>
            <rFont val="Calibri"/>
            <family val="2"/>
            <charset val="238"/>
          </rPr>
          <t>IV_F:ElviEngedelySzam</t>
        </r>
      </text>
    </comment>
    <comment ref="F94" authorId="0" shapeId="0">
      <text>
        <r>
          <rPr>
            <sz val="11"/>
            <rFont val="Calibri"/>
            <family val="2"/>
            <charset val="238"/>
          </rPr>
          <t>IV_F:VKR_Kod</t>
        </r>
      </text>
    </comment>
    <comment ref="G94" authorId="0" shapeId="0">
      <text>
        <r>
          <rPr>
            <sz val="11"/>
            <rFont val="Calibri"/>
            <family val="2"/>
            <charset val="238"/>
          </rPr>
          <t>IV_F:VKR_Nev</t>
        </r>
      </text>
    </comment>
    <comment ref="H94" authorId="0" shapeId="0">
      <text>
        <r>
          <rPr>
            <sz val="11"/>
            <rFont val="Calibri"/>
            <family val="2"/>
            <charset val="238"/>
          </rPr>
          <t>IV_F:FeladatSorszam</t>
        </r>
      </text>
    </comment>
    <comment ref="I94" authorId="0" shapeId="0">
      <text>
        <r>
          <rPr>
            <sz val="11"/>
            <rFont val="Calibri"/>
            <family val="2"/>
            <charset val="238"/>
          </rPr>
          <t>IV_F:FeladatAzonosito</t>
        </r>
      </text>
    </comment>
    <comment ref="J94" authorId="0" shapeId="0">
      <text>
        <r>
          <rPr>
            <sz val="11"/>
            <rFont val="Calibri"/>
            <family val="2"/>
            <charset val="238"/>
          </rPr>
          <t>IV_F:EllatasiTerulet</t>
        </r>
      </text>
    </comment>
    <comment ref="K94" authorId="0" shapeId="0">
      <text>
        <r>
          <rPr>
            <sz val="11"/>
            <rFont val="Calibri"/>
            <family val="2"/>
            <charset val="238"/>
          </rPr>
          <t>IV_F:EllatasertFelelos</t>
        </r>
      </text>
    </comment>
    <comment ref="L94" authorId="0" shapeId="0">
      <text>
        <r>
          <rPr>
            <sz val="11"/>
            <rFont val="Calibri"/>
            <family val="2"/>
            <charset val="238"/>
          </rPr>
          <t>IV_F:TervezettNettoKoltseg</t>
        </r>
      </text>
    </comment>
    <comment ref="M94" authorId="0" shapeId="0">
      <text>
        <r>
          <rPr>
            <sz val="11"/>
            <rFont val="Calibri"/>
            <family val="2"/>
            <charset val="238"/>
          </rPr>
          <t>IV_F:IdotartamKezdes</t>
        </r>
      </text>
    </comment>
    <comment ref="N94" authorId="0" shapeId="0">
      <text>
        <r>
          <rPr>
            <sz val="11"/>
            <rFont val="Calibri"/>
            <family val="2"/>
            <charset val="238"/>
          </rPr>
          <t>IV_F:IdotartamBefejezes</t>
        </r>
      </text>
    </comment>
    <comment ref="O94" authorId="0" shapeId="0">
      <text>
        <r>
          <rPr>
            <sz val="11"/>
            <rFont val="Calibri"/>
            <family val="2"/>
            <charset val="238"/>
          </rPr>
          <t>IV_F:NettoKoltsegUtem1</t>
        </r>
      </text>
    </comment>
    <comment ref="P94" authorId="0" shapeId="0">
      <text>
        <r>
          <rPr>
            <sz val="11"/>
            <rFont val="Calibri"/>
            <family val="2"/>
            <charset val="238"/>
          </rPr>
          <t>IV_F:NettoKoltsegUtem2</t>
        </r>
      </text>
    </comment>
    <comment ref="Q94" authorId="0" shapeId="0">
      <text>
        <r>
          <rPr>
            <sz val="11"/>
            <rFont val="Calibri"/>
            <family val="2"/>
            <charset val="238"/>
          </rPr>
          <t>IV_F:EM_Melleklet2_KTG</t>
        </r>
      </text>
    </comment>
    <comment ref="S94" authorId="0" shapeId="0">
      <text>
        <r>
          <rPr>
            <sz val="11"/>
            <rFont val="Calibri"/>
            <family val="2"/>
            <charset val="238"/>
          </rPr>
          <t>IV_F:HDUtem1</t>
        </r>
      </text>
    </comment>
    <comment ref="T94" authorId="0" shapeId="0">
      <text>
        <r>
          <rPr>
            <sz val="11"/>
            <rFont val="Calibri"/>
            <family val="2"/>
            <charset val="238"/>
          </rPr>
          <t>IV_F:ECSUtem1</t>
        </r>
      </text>
    </comment>
    <comment ref="U94" authorId="0" shapeId="0">
      <text>
        <r>
          <rPr>
            <sz val="11"/>
            <rFont val="Calibri"/>
            <family val="2"/>
            <charset val="238"/>
          </rPr>
          <t>IV_F:KFHUtem1</t>
        </r>
      </text>
    </comment>
    <comment ref="V94" authorId="0" shapeId="0">
      <text>
        <r>
          <rPr>
            <sz val="11"/>
            <rFont val="Calibri"/>
            <family val="2"/>
            <charset val="238"/>
          </rPr>
          <t>IV_F:Egyeb_SajatUtem1</t>
        </r>
      </text>
    </comment>
    <comment ref="W94" authorId="0" shapeId="0">
      <text>
        <r>
          <rPr>
            <sz val="11"/>
            <rFont val="Calibri"/>
            <family val="2"/>
            <charset val="238"/>
          </rPr>
          <t>IV_F:DijUtem1</t>
        </r>
      </text>
    </comment>
    <comment ref="X94" authorId="0" shapeId="0">
      <text>
        <r>
          <rPr>
            <sz val="11"/>
            <rFont val="Calibri"/>
            <family val="2"/>
            <charset val="238"/>
          </rPr>
          <t>IV_F:EM_Melleklet1_Utem1</t>
        </r>
      </text>
    </comment>
    <comment ref="Y94" authorId="0" shapeId="0">
      <text>
        <r>
          <rPr>
            <sz val="11"/>
            <rFont val="Calibri"/>
            <family val="2"/>
            <charset val="238"/>
          </rPr>
          <t>IV_F:EgyebAllamiUtem1</t>
        </r>
      </text>
    </comment>
    <comment ref="Z94" authorId="0" shapeId="0">
      <text>
        <r>
          <rPr>
            <sz val="11"/>
            <rFont val="Calibri"/>
            <family val="2"/>
            <charset val="238"/>
          </rPr>
          <t>IV_F:OnkormanyzatiUtem1</t>
        </r>
      </text>
    </comment>
    <comment ref="AA94" authorId="0" shapeId="0">
      <text>
        <r>
          <rPr>
            <sz val="11"/>
            <rFont val="Calibri"/>
            <family val="2"/>
            <charset val="238"/>
          </rPr>
          <t>IV_F:EUUtem1</t>
        </r>
      </text>
    </comment>
    <comment ref="AB94" authorId="0" shapeId="0">
      <text>
        <r>
          <rPr>
            <sz val="11"/>
            <rFont val="Calibri"/>
            <family val="2"/>
            <charset val="238"/>
          </rPr>
          <t>IV_F:EgyebUtem1</t>
        </r>
      </text>
    </comment>
    <comment ref="AC94" authorId="0" shapeId="0">
      <text>
        <r>
          <rPr>
            <sz val="11"/>
            <rFont val="Calibri"/>
            <family val="2"/>
            <charset val="238"/>
          </rPr>
          <t>IV_F:HitelKotvenyUtem1</t>
        </r>
      </text>
    </comment>
    <comment ref="AD94" authorId="0" shapeId="0">
      <text>
        <r>
          <rPr>
            <sz val="11"/>
            <rFont val="Calibri"/>
            <family val="2"/>
            <charset val="238"/>
          </rPr>
          <t>IV_F:OsszesenUtem1</t>
        </r>
      </text>
    </comment>
    <comment ref="AG94" authorId="0" shapeId="0">
      <text>
        <r>
          <rPr>
            <sz val="11"/>
            <rFont val="Calibri"/>
            <family val="2"/>
            <charset val="238"/>
          </rPr>
          <t>IV_F:HDUtem2</t>
        </r>
      </text>
    </comment>
    <comment ref="AH94" authorId="0" shapeId="0">
      <text>
        <r>
          <rPr>
            <sz val="11"/>
            <rFont val="Calibri"/>
            <family val="2"/>
            <charset val="238"/>
          </rPr>
          <t>IV_F:ECSUtem2</t>
        </r>
      </text>
    </comment>
    <comment ref="AI94" authorId="0" shapeId="0">
      <text>
        <r>
          <rPr>
            <sz val="11"/>
            <rFont val="Calibri"/>
            <family val="2"/>
            <charset val="238"/>
          </rPr>
          <t>IV_F:KFHUtem2</t>
        </r>
      </text>
    </comment>
    <comment ref="AJ94" authorId="0" shapeId="0">
      <text>
        <r>
          <rPr>
            <sz val="11"/>
            <rFont val="Calibri"/>
            <family val="2"/>
            <charset val="238"/>
          </rPr>
          <t>IV_F:Egyeb_SajatUtem2</t>
        </r>
      </text>
    </comment>
    <comment ref="AK94" authorId="0" shapeId="0">
      <text>
        <r>
          <rPr>
            <sz val="11"/>
            <rFont val="Calibri"/>
            <family val="2"/>
            <charset val="238"/>
          </rPr>
          <t>IV_F:DijUtem2</t>
        </r>
      </text>
    </comment>
    <comment ref="AL94" authorId="0" shapeId="0">
      <text>
        <r>
          <rPr>
            <sz val="11"/>
            <rFont val="Calibri"/>
            <family val="2"/>
            <charset val="238"/>
          </rPr>
          <t>IV_F:EM_Melleklet1_Utem2</t>
        </r>
      </text>
    </comment>
    <comment ref="AM94" authorId="0" shapeId="0">
      <text>
        <r>
          <rPr>
            <sz val="11"/>
            <rFont val="Calibri"/>
            <family val="2"/>
            <charset val="238"/>
          </rPr>
          <t>IV_F:EgyebAllamiUtem2</t>
        </r>
      </text>
    </comment>
    <comment ref="AN94" authorId="0" shapeId="0">
      <text>
        <r>
          <rPr>
            <sz val="11"/>
            <rFont val="Calibri"/>
            <family val="2"/>
            <charset val="238"/>
          </rPr>
          <t>IV_F:OnkormanyzatiUtem2</t>
        </r>
      </text>
    </comment>
    <comment ref="AO94" authorId="0" shapeId="0">
      <text>
        <r>
          <rPr>
            <sz val="11"/>
            <rFont val="Calibri"/>
            <family val="2"/>
            <charset val="238"/>
          </rPr>
          <t>IV_F:EUUtem2</t>
        </r>
      </text>
    </comment>
    <comment ref="AP94" authorId="0" shapeId="0">
      <text>
        <r>
          <rPr>
            <sz val="11"/>
            <rFont val="Calibri"/>
            <family val="2"/>
            <charset val="238"/>
          </rPr>
          <t>IV_F:EgyebUtem2</t>
        </r>
      </text>
    </comment>
    <comment ref="AQ94" authorId="0" shapeId="0">
      <text>
        <r>
          <rPr>
            <sz val="11"/>
            <rFont val="Calibri"/>
            <family val="2"/>
            <charset val="238"/>
          </rPr>
          <t>IV_F:HitelKotvenyUtem2</t>
        </r>
      </text>
    </comment>
    <comment ref="AR94" authorId="0" shapeId="0">
      <text>
        <r>
          <rPr>
            <sz val="11"/>
            <rFont val="Calibri"/>
            <family val="2"/>
            <charset val="238"/>
          </rPr>
          <t>IV_F:OsszesenUtem2</t>
        </r>
      </text>
    </comment>
    <comment ref="AS94" authorId="0" shapeId="0">
      <text>
        <r>
          <rPr>
            <sz val="11"/>
            <rFont val="Calibri"/>
            <family val="2"/>
            <charset val="238"/>
          </rPr>
          <t>IV_F:ForrashianyUtem2</t>
        </r>
      </text>
    </comment>
    <comment ref="AV94" authorId="0" shapeId="0">
      <text>
        <r>
          <rPr>
            <sz val="11"/>
            <rFont val="Calibri"/>
            <family val="2"/>
            <charset val="238"/>
          </rPr>
          <t>IV_F:Indokolas</t>
        </r>
      </text>
    </comment>
    <comment ref="AW94" authorId="0" shapeId="0">
      <text>
        <r>
          <rPr>
            <sz val="11"/>
            <rFont val="Calibri"/>
            <family val="2"/>
            <charset val="238"/>
          </rPr>
          <t>IV_F:Megjegyzes</t>
        </r>
      </text>
    </comment>
    <comment ref="AZ94" authorId="0" shapeId="0">
      <text>
        <r>
          <rPr>
            <sz val="11"/>
            <rFont val="Calibri"/>
            <family val="2"/>
            <charset val="238"/>
          </rPr>
          <t>IV_F:ISA</t>
        </r>
      </text>
    </comment>
    <comment ref="B95" authorId="0" shapeId="0">
      <text>
        <r>
          <rPr>
            <sz val="11"/>
            <rFont val="Calibri"/>
            <family val="2"/>
            <charset val="238"/>
          </rPr>
          <t>IV_F:FontossagiSorrent</t>
        </r>
      </text>
    </comment>
    <comment ref="C95" authorId="0" shapeId="0">
      <text>
        <r>
          <rPr>
            <sz val="11"/>
            <rFont val="Calibri"/>
            <family val="2"/>
            <charset val="238"/>
          </rPr>
          <t>IV_F:FeladatKategoria</t>
        </r>
      </text>
    </comment>
    <comment ref="D95" authorId="0" shapeId="0">
      <text>
        <r>
          <rPr>
            <sz val="11"/>
            <rFont val="Calibri"/>
            <family val="2"/>
            <charset val="238"/>
          </rPr>
          <t>IV_F:FeladatMegnevezes</t>
        </r>
      </text>
    </comment>
    <comment ref="E95" authorId="0" shapeId="0">
      <text>
        <r>
          <rPr>
            <sz val="11"/>
            <rFont val="Calibri"/>
            <family val="2"/>
            <charset val="238"/>
          </rPr>
          <t>IV_F:ElviEngedelySzam</t>
        </r>
      </text>
    </comment>
    <comment ref="F95" authorId="0" shapeId="0">
      <text>
        <r>
          <rPr>
            <sz val="11"/>
            <rFont val="Calibri"/>
            <family val="2"/>
            <charset val="238"/>
          </rPr>
          <t>IV_F:VKR_Kod</t>
        </r>
      </text>
    </comment>
    <comment ref="G95" authorId="0" shapeId="0">
      <text>
        <r>
          <rPr>
            <sz val="11"/>
            <rFont val="Calibri"/>
            <family val="2"/>
            <charset val="238"/>
          </rPr>
          <t>IV_F:VKR_Nev</t>
        </r>
      </text>
    </comment>
    <comment ref="H95" authorId="0" shapeId="0">
      <text>
        <r>
          <rPr>
            <sz val="11"/>
            <rFont val="Calibri"/>
            <family val="2"/>
            <charset val="238"/>
          </rPr>
          <t>IV_F:FeladatSorszam</t>
        </r>
      </text>
    </comment>
    <comment ref="I95" authorId="0" shapeId="0">
      <text>
        <r>
          <rPr>
            <sz val="11"/>
            <rFont val="Calibri"/>
            <family val="2"/>
            <charset val="238"/>
          </rPr>
          <t>IV_F:FeladatAzonosito</t>
        </r>
      </text>
    </comment>
    <comment ref="J95" authorId="0" shapeId="0">
      <text>
        <r>
          <rPr>
            <sz val="11"/>
            <rFont val="Calibri"/>
            <family val="2"/>
            <charset val="238"/>
          </rPr>
          <t>IV_F:EllatasiTerulet</t>
        </r>
      </text>
    </comment>
    <comment ref="K95" authorId="0" shapeId="0">
      <text>
        <r>
          <rPr>
            <sz val="11"/>
            <rFont val="Calibri"/>
            <family val="2"/>
            <charset val="238"/>
          </rPr>
          <t>IV_F:EllatasertFelelos</t>
        </r>
      </text>
    </comment>
    <comment ref="L95" authorId="0" shapeId="0">
      <text>
        <r>
          <rPr>
            <sz val="11"/>
            <rFont val="Calibri"/>
            <family val="2"/>
            <charset val="238"/>
          </rPr>
          <t>IV_F:TervezettNettoKoltseg</t>
        </r>
      </text>
    </comment>
    <comment ref="M95" authorId="0" shapeId="0">
      <text>
        <r>
          <rPr>
            <sz val="11"/>
            <rFont val="Calibri"/>
            <family val="2"/>
            <charset val="238"/>
          </rPr>
          <t>IV_F:IdotartamKezdes</t>
        </r>
      </text>
    </comment>
    <comment ref="N95" authorId="0" shapeId="0">
      <text>
        <r>
          <rPr>
            <sz val="11"/>
            <rFont val="Calibri"/>
            <family val="2"/>
            <charset val="238"/>
          </rPr>
          <t>IV_F:IdotartamBefejezes</t>
        </r>
      </text>
    </comment>
    <comment ref="O95" authorId="0" shapeId="0">
      <text>
        <r>
          <rPr>
            <sz val="11"/>
            <rFont val="Calibri"/>
            <family val="2"/>
            <charset val="238"/>
          </rPr>
          <t>IV_F:NettoKoltsegUtem1</t>
        </r>
      </text>
    </comment>
    <comment ref="P95" authorId="0" shapeId="0">
      <text>
        <r>
          <rPr>
            <sz val="11"/>
            <rFont val="Calibri"/>
            <family val="2"/>
            <charset val="238"/>
          </rPr>
          <t>IV_F:NettoKoltsegUtem2</t>
        </r>
      </text>
    </comment>
    <comment ref="Q95" authorId="0" shapeId="0">
      <text>
        <r>
          <rPr>
            <sz val="11"/>
            <rFont val="Calibri"/>
            <family val="2"/>
            <charset val="238"/>
          </rPr>
          <t>IV_F:EM_Melleklet2_KTG</t>
        </r>
      </text>
    </comment>
    <comment ref="S95" authorId="0" shapeId="0">
      <text>
        <r>
          <rPr>
            <sz val="11"/>
            <rFont val="Calibri"/>
            <family val="2"/>
            <charset val="238"/>
          </rPr>
          <t>IV_F:HDUtem1</t>
        </r>
      </text>
    </comment>
    <comment ref="T95" authorId="0" shapeId="0">
      <text>
        <r>
          <rPr>
            <sz val="11"/>
            <rFont val="Calibri"/>
            <family val="2"/>
            <charset val="238"/>
          </rPr>
          <t>IV_F:ECSUtem1</t>
        </r>
      </text>
    </comment>
    <comment ref="U95" authorId="0" shapeId="0">
      <text>
        <r>
          <rPr>
            <sz val="11"/>
            <rFont val="Calibri"/>
            <family val="2"/>
            <charset val="238"/>
          </rPr>
          <t>IV_F:KFHUtem1</t>
        </r>
      </text>
    </comment>
    <comment ref="V95" authorId="0" shapeId="0">
      <text>
        <r>
          <rPr>
            <sz val="11"/>
            <rFont val="Calibri"/>
            <family val="2"/>
            <charset val="238"/>
          </rPr>
          <t>IV_F:Egyeb_SajatUtem1</t>
        </r>
      </text>
    </comment>
    <comment ref="W95" authorId="0" shapeId="0">
      <text>
        <r>
          <rPr>
            <sz val="11"/>
            <rFont val="Calibri"/>
            <family val="2"/>
            <charset val="238"/>
          </rPr>
          <t>IV_F:DijUtem1</t>
        </r>
      </text>
    </comment>
    <comment ref="X95" authorId="0" shapeId="0">
      <text>
        <r>
          <rPr>
            <sz val="11"/>
            <rFont val="Calibri"/>
            <family val="2"/>
            <charset val="238"/>
          </rPr>
          <t>IV_F:EM_Melleklet1_Utem1</t>
        </r>
      </text>
    </comment>
    <comment ref="Y95" authorId="0" shapeId="0">
      <text>
        <r>
          <rPr>
            <sz val="11"/>
            <rFont val="Calibri"/>
            <family val="2"/>
            <charset val="238"/>
          </rPr>
          <t>IV_F:EgyebAllamiUtem1</t>
        </r>
      </text>
    </comment>
    <comment ref="Z95" authorId="0" shapeId="0">
      <text>
        <r>
          <rPr>
            <sz val="11"/>
            <rFont val="Calibri"/>
            <family val="2"/>
            <charset val="238"/>
          </rPr>
          <t>IV_F:OnkormanyzatiUtem1</t>
        </r>
      </text>
    </comment>
    <comment ref="AA95" authorId="0" shapeId="0">
      <text>
        <r>
          <rPr>
            <sz val="11"/>
            <rFont val="Calibri"/>
            <family val="2"/>
            <charset val="238"/>
          </rPr>
          <t>IV_F:EUUtem1</t>
        </r>
      </text>
    </comment>
    <comment ref="AB95" authorId="0" shapeId="0">
      <text>
        <r>
          <rPr>
            <sz val="11"/>
            <rFont val="Calibri"/>
            <family val="2"/>
            <charset val="238"/>
          </rPr>
          <t>IV_F:EgyebUtem1</t>
        </r>
      </text>
    </comment>
    <comment ref="AC95" authorId="0" shapeId="0">
      <text>
        <r>
          <rPr>
            <sz val="11"/>
            <rFont val="Calibri"/>
            <family val="2"/>
            <charset val="238"/>
          </rPr>
          <t>IV_F:HitelKotvenyUtem1</t>
        </r>
      </text>
    </comment>
    <comment ref="AD95" authorId="0" shapeId="0">
      <text>
        <r>
          <rPr>
            <sz val="11"/>
            <rFont val="Calibri"/>
            <family val="2"/>
            <charset val="238"/>
          </rPr>
          <t>IV_F:OsszesenUtem1</t>
        </r>
      </text>
    </comment>
    <comment ref="AG95" authorId="0" shapeId="0">
      <text>
        <r>
          <rPr>
            <sz val="11"/>
            <rFont val="Calibri"/>
            <family val="2"/>
            <charset val="238"/>
          </rPr>
          <t>IV_F:HDUtem2</t>
        </r>
      </text>
    </comment>
    <comment ref="AH95" authorId="0" shapeId="0">
      <text>
        <r>
          <rPr>
            <sz val="11"/>
            <rFont val="Calibri"/>
            <family val="2"/>
            <charset val="238"/>
          </rPr>
          <t>IV_F:ECSUtem2</t>
        </r>
      </text>
    </comment>
    <comment ref="AI95" authorId="0" shapeId="0">
      <text>
        <r>
          <rPr>
            <sz val="11"/>
            <rFont val="Calibri"/>
            <family val="2"/>
            <charset val="238"/>
          </rPr>
          <t>IV_F:KFHUtem2</t>
        </r>
      </text>
    </comment>
    <comment ref="AJ95" authorId="0" shapeId="0">
      <text>
        <r>
          <rPr>
            <sz val="11"/>
            <rFont val="Calibri"/>
            <family val="2"/>
            <charset val="238"/>
          </rPr>
          <t>IV_F:Egyeb_SajatUtem2</t>
        </r>
      </text>
    </comment>
    <comment ref="AK95" authorId="0" shapeId="0">
      <text>
        <r>
          <rPr>
            <sz val="11"/>
            <rFont val="Calibri"/>
            <family val="2"/>
            <charset val="238"/>
          </rPr>
          <t>IV_F:DijUtem2</t>
        </r>
      </text>
    </comment>
    <comment ref="AL95" authorId="0" shapeId="0">
      <text>
        <r>
          <rPr>
            <sz val="11"/>
            <rFont val="Calibri"/>
            <family val="2"/>
            <charset val="238"/>
          </rPr>
          <t>IV_F:EM_Melleklet1_Utem2</t>
        </r>
      </text>
    </comment>
    <comment ref="AM95" authorId="0" shapeId="0">
      <text>
        <r>
          <rPr>
            <sz val="11"/>
            <rFont val="Calibri"/>
            <family val="2"/>
            <charset val="238"/>
          </rPr>
          <t>IV_F:EgyebAllamiUtem2</t>
        </r>
      </text>
    </comment>
    <comment ref="AN95" authorId="0" shapeId="0">
      <text>
        <r>
          <rPr>
            <sz val="11"/>
            <rFont val="Calibri"/>
            <family val="2"/>
            <charset val="238"/>
          </rPr>
          <t>IV_F:OnkormanyzatiUtem2</t>
        </r>
      </text>
    </comment>
    <comment ref="AO95" authorId="0" shapeId="0">
      <text>
        <r>
          <rPr>
            <sz val="11"/>
            <rFont val="Calibri"/>
            <family val="2"/>
            <charset val="238"/>
          </rPr>
          <t>IV_F:EUUtem2</t>
        </r>
      </text>
    </comment>
    <comment ref="AP95" authorId="0" shapeId="0">
      <text>
        <r>
          <rPr>
            <sz val="11"/>
            <rFont val="Calibri"/>
            <family val="2"/>
            <charset val="238"/>
          </rPr>
          <t>IV_F:EgyebUtem2</t>
        </r>
      </text>
    </comment>
    <comment ref="AQ95" authorId="0" shapeId="0">
      <text>
        <r>
          <rPr>
            <sz val="11"/>
            <rFont val="Calibri"/>
            <family val="2"/>
            <charset val="238"/>
          </rPr>
          <t>IV_F:HitelKotvenyUtem2</t>
        </r>
      </text>
    </comment>
    <comment ref="AR95" authorId="0" shapeId="0">
      <text>
        <r>
          <rPr>
            <sz val="11"/>
            <rFont val="Calibri"/>
            <family val="2"/>
            <charset val="238"/>
          </rPr>
          <t>IV_F:OsszesenUtem2</t>
        </r>
      </text>
    </comment>
    <comment ref="AS95" authorId="0" shapeId="0">
      <text>
        <r>
          <rPr>
            <sz val="11"/>
            <rFont val="Calibri"/>
            <family val="2"/>
            <charset val="238"/>
          </rPr>
          <t>IV_F:ForrashianyUtem2</t>
        </r>
      </text>
    </comment>
    <comment ref="AV95" authorId="0" shapeId="0">
      <text>
        <r>
          <rPr>
            <sz val="11"/>
            <rFont val="Calibri"/>
            <family val="2"/>
            <charset val="238"/>
          </rPr>
          <t>IV_F:Indokolas</t>
        </r>
      </text>
    </comment>
    <comment ref="AW95" authorId="0" shapeId="0">
      <text>
        <r>
          <rPr>
            <sz val="11"/>
            <rFont val="Calibri"/>
            <family val="2"/>
            <charset val="238"/>
          </rPr>
          <t>IV_F:Megjegyzes</t>
        </r>
      </text>
    </comment>
    <comment ref="AZ95" authorId="0" shapeId="0">
      <text>
        <r>
          <rPr>
            <sz val="11"/>
            <rFont val="Calibri"/>
            <family val="2"/>
            <charset val="238"/>
          </rPr>
          <t>IV_F:ISA</t>
        </r>
      </text>
    </comment>
    <comment ref="B96" authorId="0" shapeId="0">
      <text>
        <r>
          <rPr>
            <sz val="11"/>
            <rFont val="Calibri"/>
            <family val="2"/>
            <charset val="238"/>
          </rPr>
          <t>IV_F:FontossagiSorrent</t>
        </r>
      </text>
    </comment>
    <comment ref="C96" authorId="0" shapeId="0">
      <text>
        <r>
          <rPr>
            <sz val="11"/>
            <rFont val="Calibri"/>
            <family val="2"/>
            <charset val="238"/>
          </rPr>
          <t>IV_F:FeladatKategoria</t>
        </r>
      </text>
    </comment>
    <comment ref="D96" authorId="0" shapeId="0">
      <text>
        <r>
          <rPr>
            <sz val="11"/>
            <rFont val="Calibri"/>
            <family val="2"/>
            <charset val="238"/>
          </rPr>
          <t>IV_F:FeladatMegnevezes</t>
        </r>
      </text>
    </comment>
    <comment ref="E96" authorId="0" shapeId="0">
      <text>
        <r>
          <rPr>
            <sz val="11"/>
            <rFont val="Calibri"/>
            <family val="2"/>
            <charset val="238"/>
          </rPr>
          <t>IV_F:ElviEngedelySzam</t>
        </r>
      </text>
    </comment>
    <comment ref="F96" authorId="0" shapeId="0">
      <text>
        <r>
          <rPr>
            <sz val="11"/>
            <rFont val="Calibri"/>
            <family val="2"/>
            <charset val="238"/>
          </rPr>
          <t>IV_F:VKR_Kod</t>
        </r>
      </text>
    </comment>
    <comment ref="G96" authorId="0" shapeId="0">
      <text>
        <r>
          <rPr>
            <sz val="11"/>
            <rFont val="Calibri"/>
            <family val="2"/>
            <charset val="238"/>
          </rPr>
          <t>IV_F:VKR_Nev</t>
        </r>
      </text>
    </comment>
    <comment ref="H96" authorId="0" shapeId="0">
      <text>
        <r>
          <rPr>
            <sz val="11"/>
            <rFont val="Calibri"/>
            <family val="2"/>
            <charset val="238"/>
          </rPr>
          <t>IV_F:FeladatSorszam</t>
        </r>
      </text>
    </comment>
    <comment ref="I96" authorId="0" shapeId="0">
      <text>
        <r>
          <rPr>
            <sz val="11"/>
            <rFont val="Calibri"/>
            <family val="2"/>
            <charset val="238"/>
          </rPr>
          <t>IV_F:FeladatAzonosito</t>
        </r>
      </text>
    </comment>
    <comment ref="J96" authorId="0" shapeId="0">
      <text>
        <r>
          <rPr>
            <sz val="11"/>
            <rFont val="Calibri"/>
            <family val="2"/>
            <charset val="238"/>
          </rPr>
          <t>IV_F:EllatasiTerulet</t>
        </r>
      </text>
    </comment>
    <comment ref="K96" authorId="0" shapeId="0">
      <text>
        <r>
          <rPr>
            <sz val="11"/>
            <rFont val="Calibri"/>
            <family val="2"/>
            <charset val="238"/>
          </rPr>
          <t>IV_F:EllatasertFelelos</t>
        </r>
      </text>
    </comment>
    <comment ref="L96" authorId="0" shapeId="0">
      <text>
        <r>
          <rPr>
            <sz val="11"/>
            <rFont val="Calibri"/>
            <family val="2"/>
            <charset val="238"/>
          </rPr>
          <t>IV_F:TervezettNettoKoltseg</t>
        </r>
      </text>
    </comment>
    <comment ref="M96" authorId="0" shapeId="0">
      <text>
        <r>
          <rPr>
            <sz val="11"/>
            <rFont val="Calibri"/>
            <family val="2"/>
            <charset val="238"/>
          </rPr>
          <t>IV_F:IdotartamKezdes</t>
        </r>
      </text>
    </comment>
    <comment ref="N96" authorId="0" shapeId="0">
      <text>
        <r>
          <rPr>
            <sz val="11"/>
            <rFont val="Calibri"/>
            <family val="2"/>
            <charset val="238"/>
          </rPr>
          <t>IV_F:IdotartamBefejezes</t>
        </r>
      </text>
    </comment>
    <comment ref="O96" authorId="0" shapeId="0">
      <text>
        <r>
          <rPr>
            <sz val="11"/>
            <rFont val="Calibri"/>
            <family val="2"/>
            <charset val="238"/>
          </rPr>
          <t>IV_F:NettoKoltsegUtem1</t>
        </r>
      </text>
    </comment>
    <comment ref="P96" authorId="0" shapeId="0">
      <text>
        <r>
          <rPr>
            <sz val="11"/>
            <rFont val="Calibri"/>
            <family val="2"/>
            <charset val="238"/>
          </rPr>
          <t>IV_F:NettoKoltsegUtem2</t>
        </r>
      </text>
    </comment>
    <comment ref="Q96" authorId="0" shapeId="0">
      <text>
        <r>
          <rPr>
            <sz val="11"/>
            <rFont val="Calibri"/>
            <family val="2"/>
            <charset val="238"/>
          </rPr>
          <t>IV_F:EM_Melleklet2_KTG</t>
        </r>
      </text>
    </comment>
    <comment ref="S96" authorId="0" shapeId="0">
      <text>
        <r>
          <rPr>
            <sz val="11"/>
            <rFont val="Calibri"/>
            <family val="2"/>
            <charset val="238"/>
          </rPr>
          <t>IV_F:HDUtem1</t>
        </r>
      </text>
    </comment>
    <comment ref="T96" authorId="0" shapeId="0">
      <text>
        <r>
          <rPr>
            <sz val="11"/>
            <rFont val="Calibri"/>
            <family val="2"/>
            <charset val="238"/>
          </rPr>
          <t>IV_F:ECSUtem1</t>
        </r>
      </text>
    </comment>
    <comment ref="U96" authorId="0" shapeId="0">
      <text>
        <r>
          <rPr>
            <sz val="11"/>
            <rFont val="Calibri"/>
            <family val="2"/>
            <charset val="238"/>
          </rPr>
          <t>IV_F:KFHUtem1</t>
        </r>
      </text>
    </comment>
    <comment ref="V96" authorId="0" shapeId="0">
      <text>
        <r>
          <rPr>
            <sz val="11"/>
            <rFont val="Calibri"/>
            <family val="2"/>
            <charset val="238"/>
          </rPr>
          <t>IV_F:Egyeb_SajatUtem1</t>
        </r>
      </text>
    </comment>
    <comment ref="W96" authorId="0" shapeId="0">
      <text>
        <r>
          <rPr>
            <sz val="11"/>
            <rFont val="Calibri"/>
            <family val="2"/>
            <charset val="238"/>
          </rPr>
          <t>IV_F:DijUtem1</t>
        </r>
      </text>
    </comment>
    <comment ref="X96" authorId="0" shapeId="0">
      <text>
        <r>
          <rPr>
            <sz val="11"/>
            <rFont val="Calibri"/>
            <family val="2"/>
            <charset val="238"/>
          </rPr>
          <t>IV_F:EM_Melleklet1_Utem1</t>
        </r>
      </text>
    </comment>
    <comment ref="Y96" authorId="0" shapeId="0">
      <text>
        <r>
          <rPr>
            <sz val="11"/>
            <rFont val="Calibri"/>
            <family val="2"/>
            <charset val="238"/>
          </rPr>
          <t>IV_F:EgyebAllamiUtem1</t>
        </r>
      </text>
    </comment>
    <comment ref="Z96" authorId="0" shapeId="0">
      <text>
        <r>
          <rPr>
            <sz val="11"/>
            <rFont val="Calibri"/>
            <family val="2"/>
            <charset val="238"/>
          </rPr>
          <t>IV_F:OnkormanyzatiUtem1</t>
        </r>
      </text>
    </comment>
    <comment ref="AA96" authorId="0" shapeId="0">
      <text>
        <r>
          <rPr>
            <sz val="11"/>
            <rFont val="Calibri"/>
            <family val="2"/>
            <charset val="238"/>
          </rPr>
          <t>IV_F:EUUtem1</t>
        </r>
      </text>
    </comment>
    <comment ref="AB96" authorId="0" shapeId="0">
      <text>
        <r>
          <rPr>
            <sz val="11"/>
            <rFont val="Calibri"/>
            <family val="2"/>
            <charset val="238"/>
          </rPr>
          <t>IV_F:EgyebUtem1</t>
        </r>
      </text>
    </comment>
    <comment ref="AC96" authorId="0" shapeId="0">
      <text>
        <r>
          <rPr>
            <sz val="11"/>
            <rFont val="Calibri"/>
            <family val="2"/>
            <charset val="238"/>
          </rPr>
          <t>IV_F:HitelKotvenyUtem1</t>
        </r>
      </text>
    </comment>
    <comment ref="AD96" authorId="0" shapeId="0">
      <text>
        <r>
          <rPr>
            <sz val="11"/>
            <rFont val="Calibri"/>
            <family val="2"/>
            <charset val="238"/>
          </rPr>
          <t>IV_F:OsszesenUtem1</t>
        </r>
      </text>
    </comment>
    <comment ref="AG96" authorId="0" shapeId="0">
      <text>
        <r>
          <rPr>
            <sz val="11"/>
            <rFont val="Calibri"/>
            <family val="2"/>
            <charset val="238"/>
          </rPr>
          <t>IV_F:HDUtem2</t>
        </r>
      </text>
    </comment>
    <comment ref="AH96" authorId="0" shapeId="0">
      <text>
        <r>
          <rPr>
            <sz val="11"/>
            <rFont val="Calibri"/>
            <family val="2"/>
            <charset val="238"/>
          </rPr>
          <t>IV_F:ECSUtem2</t>
        </r>
      </text>
    </comment>
    <comment ref="AI96" authorId="0" shapeId="0">
      <text>
        <r>
          <rPr>
            <sz val="11"/>
            <rFont val="Calibri"/>
            <family val="2"/>
            <charset val="238"/>
          </rPr>
          <t>IV_F:KFHUtem2</t>
        </r>
      </text>
    </comment>
    <comment ref="AJ96" authorId="0" shapeId="0">
      <text>
        <r>
          <rPr>
            <sz val="11"/>
            <rFont val="Calibri"/>
            <family val="2"/>
            <charset val="238"/>
          </rPr>
          <t>IV_F:Egyeb_SajatUtem2</t>
        </r>
      </text>
    </comment>
    <comment ref="AK96" authorId="0" shapeId="0">
      <text>
        <r>
          <rPr>
            <sz val="11"/>
            <rFont val="Calibri"/>
            <family val="2"/>
            <charset val="238"/>
          </rPr>
          <t>IV_F:DijUtem2</t>
        </r>
      </text>
    </comment>
    <comment ref="AL96" authorId="0" shapeId="0">
      <text>
        <r>
          <rPr>
            <sz val="11"/>
            <rFont val="Calibri"/>
            <family val="2"/>
            <charset val="238"/>
          </rPr>
          <t>IV_F:EM_Melleklet1_Utem2</t>
        </r>
      </text>
    </comment>
    <comment ref="AM96" authorId="0" shapeId="0">
      <text>
        <r>
          <rPr>
            <sz val="11"/>
            <rFont val="Calibri"/>
            <family val="2"/>
            <charset val="238"/>
          </rPr>
          <t>IV_F:EgyebAllamiUtem2</t>
        </r>
      </text>
    </comment>
    <comment ref="AN96" authorId="0" shapeId="0">
      <text>
        <r>
          <rPr>
            <sz val="11"/>
            <rFont val="Calibri"/>
            <family val="2"/>
            <charset val="238"/>
          </rPr>
          <t>IV_F:OnkormanyzatiUtem2</t>
        </r>
      </text>
    </comment>
    <comment ref="AO96" authorId="0" shapeId="0">
      <text>
        <r>
          <rPr>
            <sz val="11"/>
            <rFont val="Calibri"/>
            <family val="2"/>
            <charset val="238"/>
          </rPr>
          <t>IV_F:EUUtem2</t>
        </r>
      </text>
    </comment>
    <comment ref="AP96" authorId="0" shapeId="0">
      <text>
        <r>
          <rPr>
            <sz val="11"/>
            <rFont val="Calibri"/>
            <family val="2"/>
            <charset val="238"/>
          </rPr>
          <t>IV_F:EgyebUtem2</t>
        </r>
      </text>
    </comment>
    <comment ref="AQ96" authorId="0" shapeId="0">
      <text>
        <r>
          <rPr>
            <sz val="11"/>
            <rFont val="Calibri"/>
            <family val="2"/>
            <charset val="238"/>
          </rPr>
          <t>IV_F:HitelKotvenyUtem2</t>
        </r>
      </text>
    </comment>
    <comment ref="AR96" authorId="0" shapeId="0">
      <text>
        <r>
          <rPr>
            <sz val="11"/>
            <rFont val="Calibri"/>
            <family val="2"/>
            <charset val="238"/>
          </rPr>
          <t>IV_F:OsszesenUtem2</t>
        </r>
      </text>
    </comment>
    <comment ref="AS96" authorId="0" shapeId="0">
      <text>
        <r>
          <rPr>
            <sz val="11"/>
            <rFont val="Calibri"/>
            <family val="2"/>
            <charset val="238"/>
          </rPr>
          <t>IV_F:ForrashianyUtem2</t>
        </r>
      </text>
    </comment>
    <comment ref="AV96" authorId="0" shapeId="0">
      <text>
        <r>
          <rPr>
            <sz val="11"/>
            <rFont val="Calibri"/>
            <family val="2"/>
            <charset val="238"/>
          </rPr>
          <t>IV_F:Indokolas</t>
        </r>
      </text>
    </comment>
    <comment ref="AW96" authorId="0" shapeId="0">
      <text>
        <r>
          <rPr>
            <sz val="11"/>
            <rFont val="Calibri"/>
            <family val="2"/>
            <charset val="238"/>
          </rPr>
          <t>IV_F:Megjegyzes</t>
        </r>
      </text>
    </comment>
    <comment ref="AZ96" authorId="0" shapeId="0">
      <text>
        <r>
          <rPr>
            <sz val="11"/>
            <rFont val="Calibri"/>
            <family val="2"/>
            <charset val="238"/>
          </rPr>
          <t>IV_F:ISA</t>
        </r>
      </text>
    </comment>
    <comment ref="B97" authorId="0" shapeId="0">
      <text>
        <r>
          <rPr>
            <sz val="11"/>
            <rFont val="Calibri"/>
            <family val="2"/>
            <charset val="238"/>
          </rPr>
          <t>IV_F:FontossagiSorrent</t>
        </r>
      </text>
    </comment>
    <comment ref="C97" authorId="0" shapeId="0">
      <text>
        <r>
          <rPr>
            <sz val="11"/>
            <rFont val="Calibri"/>
            <family val="2"/>
            <charset val="238"/>
          </rPr>
          <t>IV_F:FeladatKategoria</t>
        </r>
      </text>
    </comment>
    <comment ref="D97" authorId="0" shapeId="0">
      <text>
        <r>
          <rPr>
            <sz val="11"/>
            <rFont val="Calibri"/>
            <family val="2"/>
            <charset val="238"/>
          </rPr>
          <t>IV_F:FeladatMegnevezes</t>
        </r>
      </text>
    </comment>
    <comment ref="E97" authorId="0" shapeId="0">
      <text>
        <r>
          <rPr>
            <sz val="11"/>
            <rFont val="Calibri"/>
            <family val="2"/>
            <charset val="238"/>
          </rPr>
          <t>IV_F:ElviEngedelySzam</t>
        </r>
      </text>
    </comment>
    <comment ref="F97" authorId="0" shapeId="0">
      <text>
        <r>
          <rPr>
            <sz val="11"/>
            <rFont val="Calibri"/>
            <family val="2"/>
            <charset val="238"/>
          </rPr>
          <t>IV_F:VKR_Kod</t>
        </r>
      </text>
    </comment>
    <comment ref="G97" authorId="0" shapeId="0">
      <text>
        <r>
          <rPr>
            <sz val="11"/>
            <rFont val="Calibri"/>
            <family val="2"/>
            <charset val="238"/>
          </rPr>
          <t>IV_F:VKR_Nev</t>
        </r>
      </text>
    </comment>
    <comment ref="H97" authorId="0" shapeId="0">
      <text>
        <r>
          <rPr>
            <sz val="11"/>
            <rFont val="Calibri"/>
            <family val="2"/>
            <charset val="238"/>
          </rPr>
          <t>IV_F:FeladatSorszam</t>
        </r>
      </text>
    </comment>
    <comment ref="I97" authorId="0" shapeId="0">
      <text>
        <r>
          <rPr>
            <sz val="11"/>
            <rFont val="Calibri"/>
            <family val="2"/>
            <charset val="238"/>
          </rPr>
          <t>IV_F:FeladatAzonosito</t>
        </r>
      </text>
    </comment>
    <comment ref="J97" authorId="0" shapeId="0">
      <text>
        <r>
          <rPr>
            <sz val="11"/>
            <rFont val="Calibri"/>
            <family val="2"/>
            <charset val="238"/>
          </rPr>
          <t>IV_F:EllatasiTerulet</t>
        </r>
      </text>
    </comment>
    <comment ref="K97" authorId="0" shapeId="0">
      <text>
        <r>
          <rPr>
            <sz val="11"/>
            <rFont val="Calibri"/>
            <family val="2"/>
            <charset val="238"/>
          </rPr>
          <t>IV_F:EllatasertFelelos</t>
        </r>
      </text>
    </comment>
    <comment ref="L97" authorId="0" shapeId="0">
      <text>
        <r>
          <rPr>
            <sz val="11"/>
            <rFont val="Calibri"/>
            <family val="2"/>
            <charset val="238"/>
          </rPr>
          <t>IV_F:TervezettNettoKoltseg</t>
        </r>
      </text>
    </comment>
    <comment ref="M97" authorId="0" shapeId="0">
      <text>
        <r>
          <rPr>
            <sz val="11"/>
            <rFont val="Calibri"/>
            <family val="2"/>
            <charset val="238"/>
          </rPr>
          <t>IV_F:IdotartamKezdes</t>
        </r>
      </text>
    </comment>
    <comment ref="N97" authorId="0" shapeId="0">
      <text>
        <r>
          <rPr>
            <sz val="11"/>
            <rFont val="Calibri"/>
            <family val="2"/>
            <charset val="238"/>
          </rPr>
          <t>IV_F:IdotartamBefejezes</t>
        </r>
      </text>
    </comment>
    <comment ref="O97" authorId="0" shapeId="0">
      <text>
        <r>
          <rPr>
            <sz val="11"/>
            <rFont val="Calibri"/>
            <family val="2"/>
            <charset val="238"/>
          </rPr>
          <t>IV_F:NettoKoltsegUtem1</t>
        </r>
      </text>
    </comment>
    <comment ref="P97" authorId="0" shapeId="0">
      <text>
        <r>
          <rPr>
            <sz val="11"/>
            <rFont val="Calibri"/>
            <family val="2"/>
            <charset val="238"/>
          </rPr>
          <t>IV_F:NettoKoltsegUtem2</t>
        </r>
      </text>
    </comment>
    <comment ref="Q97" authorId="0" shapeId="0">
      <text>
        <r>
          <rPr>
            <sz val="11"/>
            <rFont val="Calibri"/>
            <family val="2"/>
            <charset val="238"/>
          </rPr>
          <t>IV_F:EM_Melleklet2_KTG</t>
        </r>
      </text>
    </comment>
    <comment ref="S97" authorId="0" shapeId="0">
      <text>
        <r>
          <rPr>
            <sz val="11"/>
            <rFont val="Calibri"/>
            <family val="2"/>
            <charset val="238"/>
          </rPr>
          <t>IV_F:HDUtem1</t>
        </r>
      </text>
    </comment>
    <comment ref="T97" authorId="0" shapeId="0">
      <text>
        <r>
          <rPr>
            <sz val="11"/>
            <rFont val="Calibri"/>
            <family val="2"/>
            <charset val="238"/>
          </rPr>
          <t>IV_F:ECSUtem1</t>
        </r>
      </text>
    </comment>
    <comment ref="U97" authorId="0" shapeId="0">
      <text>
        <r>
          <rPr>
            <sz val="11"/>
            <rFont val="Calibri"/>
            <family val="2"/>
            <charset val="238"/>
          </rPr>
          <t>IV_F:KFHUtem1</t>
        </r>
      </text>
    </comment>
    <comment ref="V97" authorId="0" shapeId="0">
      <text>
        <r>
          <rPr>
            <sz val="11"/>
            <rFont val="Calibri"/>
            <family val="2"/>
            <charset val="238"/>
          </rPr>
          <t>IV_F:Egyeb_SajatUtem1</t>
        </r>
      </text>
    </comment>
    <comment ref="W97" authorId="0" shapeId="0">
      <text>
        <r>
          <rPr>
            <sz val="11"/>
            <rFont val="Calibri"/>
            <family val="2"/>
            <charset val="238"/>
          </rPr>
          <t>IV_F:DijUtem1</t>
        </r>
      </text>
    </comment>
    <comment ref="X97" authorId="0" shapeId="0">
      <text>
        <r>
          <rPr>
            <sz val="11"/>
            <rFont val="Calibri"/>
            <family val="2"/>
            <charset val="238"/>
          </rPr>
          <t>IV_F:EM_Melleklet1_Utem1</t>
        </r>
      </text>
    </comment>
    <comment ref="Y97" authorId="0" shapeId="0">
      <text>
        <r>
          <rPr>
            <sz val="11"/>
            <rFont val="Calibri"/>
            <family val="2"/>
            <charset val="238"/>
          </rPr>
          <t>IV_F:EgyebAllamiUtem1</t>
        </r>
      </text>
    </comment>
    <comment ref="Z97" authorId="0" shapeId="0">
      <text>
        <r>
          <rPr>
            <sz val="11"/>
            <rFont val="Calibri"/>
            <family val="2"/>
            <charset val="238"/>
          </rPr>
          <t>IV_F:OnkormanyzatiUtem1</t>
        </r>
      </text>
    </comment>
    <comment ref="AA97" authorId="0" shapeId="0">
      <text>
        <r>
          <rPr>
            <sz val="11"/>
            <rFont val="Calibri"/>
            <family val="2"/>
            <charset val="238"/>
          </rPr>
          <t>IV_F:EUUtem1</t>
        </r>
      </text>
    </comment>
    <comment ref="AB97" authorId="0" shapeId="0">
      <text>
        <r>
          <rPr>
            <sz val="11"/>
            <rFont val="Calibri"/>
            <family val="2"/>
            <charset val="238"/>
          </rPr>
          <t>IV_F:EgyebUtem1</t>
        </r>
      </text>
    </comment>
    <comment ref="AC97" authorId="0" shapeId="0">
      <text>
        <r>
          <rPr>
            <sz val="11"/>
            <rFont val="Calibri"/>
            <family val="2"/>
            <charset val="238"/>
          </rPr>
          <t>IV_F:HitelKotvenyUtem1</t>
        </r>
      </text>
    </comment>
    <comment ref="AD97" authorId="0" shapeId="0">
      <text>
        <r>
          <rPr>
            <sz val="11"/>
            <rFont val="Calibri"/>
            <family val="2"/>
            <charset val="238"/>
          </rPr>
          <t>IV_F:OsszesenUtem1</t>
        </r>
      </text>
    </comment>
    <comment ref="AG97" authorId="0" shapeId="0">
      <text>
        <r>
          <rPr>
            <sz val="11"/>
            <rFont val="Calibri"/>
            <family val="2"/>
            <charset val="238"/>
          </rPr>
          <t>IV_F:HDUtem2</t>
        </r>
      </text>
    </comment>
    <comment ref="AH97" authorId="0" shapeId="0">
      <text>
        <r>
          <rPr>
            <sz val="11"/>
            <rFont val="Calibri"/>
            <family val="2"/>
            <charset val="238"/>
          </rPr>
          <t>IV_F:ECSUtem2</t>
        </r>
      </text>
    </comment>
    <comment ref="AI97" authorId="0" shapeId="0">
      <text>
        <r>
          <rPr>
            <sz val="11"/>
            <rFont val="Calibri"/>
            <family val="2"/>
            <charset val="238"/>
          </rPr>
          <t>IV_F:KFHUtem2</t>
        </r>
      </text>
    </comment>
    <comment ref="AJ97" authorId="0" shapeId="0">
      <text>
        <r>
          <rPr>
            <sz val="11"/>
            <rFont val="Calibri"/>
            <family val="2"/>
            <charset val="238"/>
          </rPr>
          <t>IV_F:Egyeb_SajatUtem2</t>
        </r>
      </text>
    </comment>
    <comment ref="AK97" authorId="0" shapeId="0">
      <text>
        <r>
          <rPr>
            <sz val="11"/>
            <rFont val="Calibri"/>
            <family val="2"/>
            <charset val="238"/>
          </rPr>
          <t>IV_F:DijUtem2</t>
        </r>
      </text>
    </comment>
    <comment ref="AL97" authorId="0" shapeId="0">
      <text>
        <r>
          <rPr>
            <sz val="11"/>
            <rFont val="Calibri"/>
            <family val="2"/>
            <charset val="238"/>
          </rPr>
          <t>IV_F:EM_Melleklet1_Utem2</t>
        </r>
      </text>
    </comment>
    <comment ref="AM97" authorId="0" shapeId="0">
      <text>
        <r>
          <rPr>
            <sz val="11"/>
            <rFont val="Calibri"/>
            <family val="2"/>
            <charset val="238"/>
          </rPr>
          <t>IV_F:EgyebAllamiUtem2</t>
        </r>
      </text>
    </comment>
    <comment ref="AN97" authorId="0" shapeId="0">
      <text>
        <r>
          <rPr>
            <sz val="11"/>
            <rFont val="Calibri"/>
            <family val="2"/>
            <charset val="238"/>
          </rPr>
          <t>IV_F:OnkormanyzatiUtem2</t>
        </r>
      </text>
    </comment>
    <comment ref="AO97" authorId="0" shapeId="0">
      <text>
        <r>
          <rPr>
            <sz val="11"/>
            <rFont val="Calibri"/>
            <family val="2"/>
            <charset val="238"/>
          </rPr>
          <t>IV_F:EUUtem2</t>
        </r>
      </text>
    </comment>
    <comment ref="AP97" authorId="0" shapeId="0">
      <text>
        <r>
          <rPr>
            <sz val="11"/>
            <rFont val="Calibri"/>
            <family val="2"/>
            <charset val="238"/>
          </rPr>
          <t>IV_F:EgyebUtem2</t>
        </r>
      </text>
    </comment>
    <comment ref="AQ97" authorId="0" shapeId="0">
      <text>
        <r>
          <rPr>
            <sz val="11"/>
            <rFont val="Calibri"/>
            <family val="2"/>
            <charset val="238"/>
          </rPr>
          <t>IV_F:HitelKotvenyUtem2</t>
        </r>
      </text>
    </comment>
    <comment ref="AR97" authorId="0" shapeId="0">
      <text>
        <r>
          <rPr>
            <sz val="11"/>
            <rFont val="Calibri"/>
            <family val="2"/>
            <charset val="238"/>
          </rPr>
          <t>IV_F:OsszesenUtem2</t>
        </r>
      </text>
    </comment>
    <comment ref="AS97" authorId="0" shapeId="0">
      <text>
        <r>
          <rPr>
            <sz val="11"/>
            <rFont val="Calibri"/>
            <family val="2"/>
            <charset val="238"/>
          </rPr>
          <t>IV_F:ForrashianyUtem2</t>
        </r>
      </text>
    </comment>
    <comment ref="AV97" authorId="0" shapeId="0">
      <text>
        <r>
          <rPr>
            <sz val="11"/>
            <rFont val="Calibri"/>
            <family val="2"/>
            <charset val="238"/>
          </rPr>
          <t>IV_F:Indokolas</t>
        </r>
      </text>
    </comment>
    <comment ref="AW97" authorId="0" shapeId="0">
      <text>
        <r>
          <rPr>
            <sz val="11"/>
            <rFont val="Calibri"/>
            <family val="2"/>
            <charset val="238"/>
          </rPr>
          <t>IV_F:Megjegyzes</t>
        </r>
      </text>
    </comment>
    <comment ref="AZ97" authorId="0" shapeId="0">
      <text>
        <r>
          <rPr>
            <sz val="11"/>
            <rFont val="Calibri"/>
            <family val="2"/>
            <charset val="238"/>
          </rPr>
          <t>IV_F:ISA</t>
        </r>
      </text>
    </comment>
    <comment ref="B98" authorId="0" shapeId="0">
      <text>
        <r>
          <rPr>
            <sz val="11"/>
            <rFont val="Calibri"/>
            <family val="2"/>
            <charset val="238"/>
          </rPr>
          <t>IV_F:FontossagiSorrent</t>
        </r>
      </text>
    </comment>
    <comment ref="C98" authorId="0" shapeId="0">
      <text>
        <r>
          <rPr>
            <sz val="11"/>
            <rFont val="Calibri"/>
            <family val="2"/>
            <charset val="238"/>
          </rPr>
          <t>IV_F:FeladatKategoria</t>
        </r>
      </text>
    </comment>
    <comment ref="D98" authorId="0" shapeId="0">
      <text>
        <r>
          <rPr>
            <sz val="11"/>
            <rFont val="Calibri"/>
            <family val="2"/>
            <charset val="238"/>
          </rPr>
          <t>IV_F:FeladatMegnevezes</t>
        </r>
      </text>
    </comment>
    <comment ref="E98" authorId="0" shapeId="0">
      <text>
        <r>
          <rPr>
            <sz val="11"/>
            <rFont val="Calibri"/>
            <family val="2"/>
            <charset val="238"/>
          </rPr>
          <t>IV_F:ElviEngedelySzam</t>
        </r>
      </text>
    </comment>
    <comment ref="F98" authorId="0" shapeId="0">
      <text>
        <r>
          <rPr>
            <sz val="11"/>
            <rFont val="Calibri"/>
            <family val="2"/>
            <charset val="238"/>
          </rPr>
          <t>IV_F:VKR_Kod</t>
        </r>
      </text>
    </comment>
    <comment ref="G98" authorId="0" shapeId="0">
      <text>
        <r>
          <rPr>
            <sz val="11"/>
            <rFont val="Calibri"/>
            <family val="2"/>
            <charset val="238"/>
          </rPr>
          <t>IV_F:VKR_Nev</t>
        </r>
      </text>
    </comment>
    <comment ref="H98" authorId="0" shapeId="0">
      <text>
        <r>
          <rPr>
            <sz val="11"/>
            <rFont val="Calibri"/>
            <family val="2"/>
            <charset val="238"/>
          </rPr>
          <t>IV_F:FeladatSorszam</t>
        </r>
      </text>
    </comment>
    <comment ref="I98" authorId="0" shapeId="0">
      <text>
        <r>
          <rPr>
            <sz val="11"/>
            <rFont val="Calibri"/>
            <family val="2"/>
            <charset val="238"/>
          </rPr>
          <t>IV_F:FeladatAzonosito</t>
        </r>
      </text>
    </comment>
    <comment ref="J98" authorId="0" shapeId="0">
      <text>
        <r>
          <rPr>
            <sz val="11"/>
            <rFont val="Calibri"/>
            <family val="2"/>
            <charset val="238"/>
          </rPr>
          <t>IV_F:EllatasiTerulet</t>
        </r>
      </text>
    </comment>
    <comment ref="K98" authorId="0" shapeId="0">
      <text>
        <r>
          <rPr>
            <sz val="11"/>
            <rFont val="Calibri"/>
            <family val="2"/>
            <charset val="238"/>
          </rPr>
          <t>IV_F:EllatasertFelelos</t>
        </r>
      </text>
    </comment>
    <comment ref="L98" authorId="0" shapeId="0">
      <text>
        <r>
          <rPr>
            <sz val="11"/>
            <rFont val="Calibri"/>
            <family val="2"/>
            <charset val="238"/>
          </rPr>
          <t>IV_F:TervezettNettoKoltseg</t>
        </r>
      </text>
    </comment>
    <comment ref="M98" authorId="0" shapeId="0">
      <text>
        <r>
          <rPr>
            <sz val="11"/>
            <rFont val="Calibri"/>
            <family val="2"/>
            <charset val="238"/>
          </rPr>
          <t>IV_F:IdotartamKezdes</t>
        </r>
      </text>
    </comment>
    <comment ref="N98" authorId="0" shapeId="0">
      <text>
        <r>
          <rPr>
            <sz val="11"/>
            <rFont val="Calibri"/>
            <family val="2"/>
            <charset val="238"/>
          </rPr>
          <t>IV_F:IdotartamBefejezes</t>
        </r>
      </text>
    </comment>
    <comment ref="O98" authorId="0" shapeId="0">
      <text>
        <r>
          <rPr>
            <sz val="11"/>
            <rFont val="Calibri"/>
            <family val="2"/>
            <charset val="238"/>
          </rPr>
          <t>IV_F:NettoKoltsegUtem1</t>
        </r>
      </text>
    </comment>
    <comment ref="P98" authorId="0" shapeId="0">
      <text>
        <r>
          <rPr>
            <sz val="11"/>
            <rFont val="Calibri"/>
            <family val="2"/>
            <charset val="238"/>
          </rPr>
          <t>IV_F:NettoKoltsegUtem2</t>
        </r>
      </text>
    </comment>
    <comment ref="Q98" authorId="0" shapeId="0">
      <text>
        <r>
          <rPr>
            <sz val="11"/>
            <rFont val="Calibri"/>
            <family val="2"/>
            <charset val="238"/>
          </rPr>
          <t>IV_F:EM_Melleklet2_KTG</t>
        </r>
      </text>
    </comment>
    <comment ref="S98" authorId="0" shapeId="0">
      <text>
        <r>
          <rPr>
            <sz val="11"/>
            <rFont val="Calibri"/>
            <family val="2"/>
            <charset val="238"/>
          </rPr>
          <t>IV_F:HDUtem1</t>
        </r>
      </text>
    </comment>
    <comment ref="T98" authorId="0" shapeId="0">
      <text>
        <r>
          <rPr>
            <sz val="11"/>
            <rFont val="Calibri"/>
            <family val="2"/>
            <charset val="238"/>
          </rPr>
          <t>IV_F:ECSUtem1</t>
        </r>
      </text>
    </comment>
    <comment ref="U98" authorId="0" shapeId="0">
      <text>
        <r>
          <rPr>
            <sz val="11"/>
            <rFont val="Calibri"/>
            <family val="2"/>
            <charset val="238"/>
          </rPr>
          <t>IV_F:KFHUtem1</t>
        </r>
      </text>
    </comment>
    <comment ref="V98" authorId="0" shapeId="0">
      <text>
        <r>
          <rPr>
            <sz val="11"/>
            <rFont val="Calibri"/>
            <family val="2"/>
            <charset val="238"/>
          </rPr>
          <t>IV_F:Egyeb_SajatUtem1</t>
        </r>
      </text>
    </comment>
    <comment ref="W98" authorId="0" shapeId="0">
      <text>
        <r>
          <rPr>
            <sz val="11"/>
            <rFont val="Calibri"/>
            <family val="2"/>
            <charset val="238"/>
          </rPr>
          <t>IV_F:DijUtem1</t>
        </r>
      </text>
    </comment>
    <comment ref="X98" authorId="0" shapeId="0">
      <text>
        <r>
          <rPr>
            <sz val="11"/>
            <rFont val="Calibri"/>
            <family val="2"/>
            <charset val="238"/>
          </rPr>
          <t>IV_F:EM_Melleklet1_Utem1</t>
        </r>
      </text>
    </comment>
    <comment ref="Y98" authorId="0" shapeId="0">
      <text>
        <r>
          <rPr>
            <sz val="11"/>
            <rFont val="Calibri"/>
            <family val="2"/>
            <charset val="238"/>
          </rPr>
          <t>IV_F:EgyebAllamiUtem1</t>
        </r>
      </text>
    </comment>
    <comment ref="Z98" authorId="0" shapeId="0">
      <text>
        <r>
          <rPr>
            <sz val="11"/>
            <rFont val="Calibri"/>
            <family val="2"/>
            <charset val="238"/>
          </rPr>
          <t>IV_F:OnkormanyzatiUtem1</t>
        </r>
      </text>
    </comment>
    <comment ref="AA98" authorId="0" shapeId="0">
      <text>
        <r>
          <rPr>
            <sz val="11"/>
            <rFont val="Calibri"/>
            <family val="2"/>
            <charset val="238"/>
          </rPr>
          <t>IV_F:EUUtem1</t>
        </r>
      </text>
    </comment>
    <comment ref="AB98" authorId="0" shapeId="0">
      <text>
        <r>
          <rPr>
            <sz val="11"/>
            <rFont val="Calibri"/>
            <family val="2"/>
            <charset val="238"/>
          </rPr>
          <t>IV_F:EgyebUtem1</t>
        </r>
      </text>
    </comment>
    <comment ref="AC98" authorId="0" shapeId="0">
      <text>
        <r>
          <rPr>
            <sz val="11"/>
            <rFont val="Calibri"/>
            <family val="2"/>
            <charset val="238"/>
          </rPr>
          <t>IV_F:HitelKotvenyUtem1</t>
        </r>
      </text>
    </comment>
    <comment ref="AD98" authorId="0" shapeId="0">
      <text>
        <r>
          <rPr>
            <sz val="11"/>
            <rFont val="Calibri"/>
            <family val="2"/>
            <charset val="238"/>
          </rPr>
          <t>IV_F:OsszesenUtem1</t>
        </r>
      </text>
    </comment>
    <comment ref="AG98" authorId="0" shapeId="0">
      <text>
        <r>
          <rPr>
            <sz val="11"/>
            <rFont val="Calibri"/>
            <family val="2"/>
            <charset val="238"/>
          </rPr>
          <t>IV_F:HDUtem2</t>
        </r>
      </text>
    </comment>
    <comment ref="AH98" authorId="0" shapeId="0">
      <text>
        <r>
          <rPr>
            <sz val="11"/>
            <rFont val="Calibri"/>
            <family val="2"/>
            <charset val="238"/>
          </rPr>
          <t>IV_F:ECSUtem2</t>
        </r>
      </text>
    </comment>
    <comment ref="AI98" authorId="0" shapeId="0">
      <text>
        <r>
          <rPr>
            <sz val="11"/>
            <rFont val="Calibri"/>
            <family val="2"/>
            <charset val="238"/>
          </rPr>
          <t>IV_F:KFHUtem2</t>
        </r>
      </text>
    </comment>
    <comment ref="AJ98" authorId="0" shapeId="0">
      <text>
        <r>
          <rPr>
            <sz val="11"/>
            <rFont val="Calibri"/>
            <family val="2"/>
            <charset val="238"/>
          </rPr>
          <t>IV_F:Egyeb_SajatUtem2</t>
        </r>
      </text>
    </comment>
    <comment ref="AK98" authorId="0" shapeId="0">
      <text>
        <r>
          <rPr>
            <sz val="11"/>
            <rFont val="Calibri"/>
            <family val="2"/>
            <charset val="238"/>
          </rPr>
          <t>IV_F:DijUtem2</t>
        </r>
      </text>
    </comment>
    <comment ref="AL98" authorId="0" shapeId="0">
      <text>
        <r>
          <rPr>
            <sz val="11"/>
            <rFont val="Calibri"/>
            <family val="2"/>
            <charset val="238"/>
          </rPr>
          <t>IV_F:EM_Melleklet1_Utem2</t>
        </r>
      </text>
    </comment>
    <comment ref="AM98" authorId="0" shapeId="0">
      <text>
        <r>
          <rPr>
            <sz val="11"/>
            <rFont val="Calibri"/>
            <family val="2"/>
            <charset val="238"/>
          </rPr>
          <t>IV_F:EgyebAllamiUtem2</t>
        </r>
      </text>
    </comment>
    <comment ref="AN98" authorId="0" shapeId="0">
      <text>
        <r>
          <rPr>
            <sz val="11"/>
            <rFont val="Calibri"/>
            <family val="2"/>
            <charset val="238"/>
          </rPr>
          <t>IV_F:OnkormanyzatiUtem2</t>
        </r>
      </text>
    </comment>
    <comment ref="AO98" authorId="0" shapeId="0">
      <text>
        <r>
          <rPr>
            <sz val="11"/>
            <rFont val="Calibri"/>
            <family val="2"/>
            <charset val="238"/>
          </rPr>
          <t>IV_F:EUUtem2</t>
        </r>
      </text>
    </comment>
    <comment ref="AP98" authorId="0" shapeId="0">
      <text>
        <r>
          <rPr>
            <sz val="11"/>
            <rFont val="Calibri"/>
            <family val="2"/>
            <charset val="238"/>
          </rPr>
          <t>IV_F:EgyebUtem2</t>
        </r>
      </text>
    </comment>
    <comment ref="AQ98" authorId="0" shapeId="0">
      <text>
        <r>
          <rPr>
            <sz val="11"/>
            <rFont val="Calibri"/>
            <family val="2"/>
            <charset val="238"/>
          </rPr>
          <t>IV_F:HitelKotvenyUtem2</t>
        </r>
      </text>
    </comment>
    <comment ref="AR98" authorId="0" shapeId="0">
      <text>
        <r>
          <rPr>
            <sz val="11"/>
            <rFont val="Calibri"/>
            <family val="2"/>
            <charset val="238"/>
          </rPr>
          <t>IV_F:OsszesenUtem2</t>
        </r>
      </text>
    </comment>
    <comment ref="AS98" authorId="0" shapeId="0">
      <text>
        <r>
          <rPr>
            <sz val="11"/>
            <rFont val="Calibri"/>
            <family val="2"/>
            <charset val="238"/>
          </rPr>
          <t>IV_F:ForrashianyUtem2</t>
        </r>
      </text>
    </comment>
    <comment ref="AV98" authorId="0" shapeId="0">
      <text>
        <r>
          <rPr>
            <sz val="11"/>
            <rFont val="Calibri"/>
            <family val="2"/>
            <charset val="238"/>
          </rPr>
          <t>IV_F:Indokolas</t>
        </r>
      </text>
    </comment>
    <comment ref="AW98" authorId="0" shapeId="0">
      <text>
        <r>
          <rPr>
            <sz val="11"/>
            <rFont val="Calibri"/>
            <family val="2"/>
            <charset val="238"/>
          </rPr>
          <t>IV_F:Megjegyzes</t>
        </r>
      </text>
    </comment>
    <comment ref="AZ98" authorId="0" shapeId="0">
      <text>
        <r>
          <rPr>
            <sz val="11"/>
            <rFont val="Calibri"/>
            <family val="2"/>
            <charset val="238"/>
          </rPr>
          <t>IV_F:ISA</t>
        </r>
      </text>
    </comment>
    <comment ref="B99" authorId="0" shapeId="0">
      <text>
        <r>
          <rPr>
            <sz val="11"/>
            <rFont val="Calibri"/>
            <family val="2"/>
            <charset val="238"/>
          </rPr>
          <t>IV_F:FontossagiSorrent</t>
        </r>
      </text>
    </comment>
    <comment ref="C99" authorId="0" shapeId="0">
      <text>
        <r>
          <rPr>
            <sz val="11"/>
            <rFont val="Calibri"/>
            <family val="2"/>
            <charset val="238"/>
          </rPr>
          <t>IV_F:FeladatKategoria</t>
        </r>
      </text>
    </comment>
    <comment ref="D99" authorId="0" shapeId="0">
      <text>
        <r>
          <rPr>
            <sz val="11"/>
            <rFont val="Calibri"/>
            <family val="2"/>
            <charset val="238"/>
          </rPr>
          <t>IV_F:FeladatMegnevezes</t>
        </r>
      </text>
    </comment>
    <comment ref="E99" authorId="0" shapeId="0">
      <text>
        <r>
          <rPr>
            <sz val="11"/>
            <rFont val="Calibri"/>
            <family val="2"/>
            <charset val="238"/>
          </rPr>
          <t>IV_F:ElviEngedelySzam</t>
        </r>
      </text>
    </comment>
    <comment ref="F99" authorId="0" shapeId="0">
      <text>
        <r>
          <rPr>
            <sz val="11"/>
            <rFont val="Calibri"/>
            <family val="2"/>
            <charset val="238"/>
          </rPr>
          <t>IV_F:VKR_Kod</t>
        </r>
      </text>
    </comment>
    <comment ref="G99" authorId="0" shapeId="0">
      <text>
        <r>
          <rPr>
            <sz val="11"/>
            <rFont val="Calibri"/>
            <family val="2"/>
            <charset val="238"/>
          </rPr>
          <t>IV_F:VKR_Nev</t>
        </r>
      </text>
    </comment>
    <comment ref="H99" authorId="0" shapeId="0">
      <text>
        <r>
          <rPr>
            <sz val="11"/>
            <rFont val="Calibri"/>
            <family val="2"/>
            <charset val="238"/>
          </rPr>
          <t>IV_F:FeladatSorszam</t>
        </r>
      </text>
    </comment>
    <comment ref="I99" authorId="0" shapeId="0">
      <text>
        <r>
          <rPr>
            <sz val="11"/>
            <rFont val="Calibri"/>
            <family val="2"/>
            <charset val="238"/>
          </rPr>
          <t>IV_F:FeladatAzonosito</t>
        </r>
      </text>
    </comment>
    <comment ref="J99" authorId="0" shapeId="0">
      <text>
        <r>
          <rPr>
            <sz val="11"/>
            <rFont val="Calibri"/>
            <family val="2"/>
            <charset val="238"/>
          </rPr>
          <t>IV_F:EllatasiTerulet</t>
        </r>
      </text>
    </comment>
    <comment ref="K99" authorId="0" shapeId="0">
      <text>
        <r>
          <rPr>
            <sz val="11"/>
            <rFont val="Calibri"/>
            <family val="2"/>
            <charset val="238"/>
          </rPr>
          <t>IV_F:EllatasertFelelos</t>
        </r>
      </text>
    </comment>
    <comment ref="L99" authorId="0" shapeId="0">
      <text>
        <r>
          <rPr>
            <sz val="11"/>
            <rFont val="Calibri"/>
            <family val="2"/>
            <charset val="238"/>
          </rPr>
          <t>IV_F:TervezettNettoKoltseg</t>
        </r>
      </text>
    </comment>
    <comment ref="M99" authorId="0" shapeId="0">
      <text>
        <r>
          <rPr>
            <sz val="11"/>
            <rFont val="Calibri"/>
            <family val="2"/>
            <charset val="238"/>
          </rPr>
          <t>IV_F:IdotartamKezdes</t>
        </r>
      </text>
    </comment>
    <comment ref="N99" authorId="0" shapeId="0">
      <text>
        <r>
          <rPr>
            <sz val="11"/>
            <rFont val="Calibri"/>
            <family val="2"/>
            <charset val="238"/>
          </rPr>
          <t>IV_F:IdotartamBefejezes</t>
        </r>
      </text>
    </comment>
    <comment ref="O99" authorId="0" shapeId="0">
      <text>
        <r>
          <rPr>
            <sz val="11"/>
            <rFont val="Calibri"/>
            <family val="2"/>
            <charset val="238"/>
          </rPr>
          <t>IV_F:NettoKoltsegUtem1</t>
        </r>
      </text>
    </comment>
    <comment ref="P99" authorId="0" shapeId="0">
      <text>
        <r>
          <rPr>
            <sz val="11"/>
            <rFont val="Calibri"/>
            <family val="2"/>
            <charset val="238"/>
          </rPr>
          <t>IV_F:NettoKoltsegUtem2</t>
        </r>
      </text>
    </comment>
    <comment ref="Q99" authorId="0" shapeId="0">
      <text>
        <r>
          <rPr>
            <sz val="11"/>
            <rFont val="Calibri"/>
            <family val="2"/>
            <charset val="238"/>
          </rPr>
          <t>IV_F:EM_Melleklet2_KTG</t>
        </r>
      </text>
    </comment>
    <comment ref="S99" authorId="0" shapeId="0">
      <text>
        <r>
          <rPr>
            <sz val="11"/>
            <rFont val="Calibri"/>
            <family val="2"/>
            <charset val="238"/>
          </rPr>
          <t>IV_F:HDUtem1</t>
        </r>
      </text>
    </comment>
    <comment ref="T99" authorId="0" shapeId="0">
      <text>
        <r>
          <rPr>
            <sz val="11"/>
            <rFont val="Calibri"/>
            <family val="2"/>
            <charset val="238"/>
          </rPr>
          <t>IV_F:ECSUtem1</t>
        </r>
      </text>
    </comment>
    <comment ref="U99" authorId="0" shapeId="0">
      <text>
        <r>
          <rPr>
            <sz val="11"/>
            <rFont val="Calibri"/>
            <family val="2"/>
            <charset val="238"/>
          </rPr>
          <t>IV_F:KFHUtem1</t>
        </r>
      </text>
    </comment>
    <comment ref="V99" authorId="0" shapeId="0">
      <text>
        <r>
          <rPr>
            <sz val="11"/>
            <rFont val="Calibri"/>
            <family val="2"/>
            <charset val="238"/>
          </rPr>
          <t>IV_F:Egyeb_SajatUtem1</t>
        </r>
      </text>
    </comment>
    <comment ref="W99" authorId="0" shapeId="0">
      <text>
        <r>
          <rPr>
            <sz val="11"/>
            <rFont val="Calibri"/>
            <family val="2"/>
            <charset val="238"/>
          </rPr>
          <t>IV_F:DijUtem1</t>
        </r>
      </text>
    </comment>
    <comment ref="X99" authorId="0" shapeId="0">
      <text>
        <r>
          <rPr>
            <sz val="11"/>
            <rFont val="Calibri"/>
            <family val="2"/>
            <charset val="238"/>
          </rPr>
          <t>IV_F:EM_Melleklet1_Utem1</t>
        </r>
      </text>
    </comment>
    <comment ref="Y99" authorId="0" shapeId="0">
      <text>
        <r>
          <rPr>
            <sz val="11"/>
            <rFont val="Calibri"/>
            <family val="2"/>
            <charset val="238"/>
          </rPr>
          <t>IV_F:EgyebAllamiUtem1</t>
        </r>
      </text>
    </comment>
    <comment ref="Z99" authorId="0" shapeId="0">
      <text>
        <r>
          <rPr>
            <sz val="11"/>
            <rFont val="Calibri"/>
            <family val="2"/>
            <charset val="238"/>
          </rPr>
          <t>IV_F:OnkormanyzatiUtem1</t>
        </r>
      </text>
    </comment>
    <comment ref="AA99" authorId="0" shapeId="0">
      <text>
        <r>
          <rPr>
            <sz val="11"/>
            <rFont val="Calibri"/>
            <family val="2"/>
            <charset val="238"/>
          </rPr>
          <t>IV_F:EUUtem1</t>
        </r>
      </text>
    </comment>
    <comment ref="AB99" authorId="0" shapeId="0">
      <text>
        <r>
          <rPr>
            <sz val="11"/>
            <rFont val="Calibri"/>
            <family val="2"/>
            <charset val="238"/>
          </rPr>
          <t>IV_F:EgyebUtem1</t>
        </r>
      </text>
    </comment>
    <comment ref="AC99" authorId="0" shapeId="0">
      <text>
        <r>
          <rPr>
            <sz val="11"/>
            <rFont val="Calibri"/>
            <family val="2"/>
            <charset val="238"/>
          </rPr>
          <t>IV_F:HitelKotvenyUtem1</t>
        </r>
      </text>
    </comment>
    <comment ref="AD99" authorId="0" shapeId="0">
      <text>
        <r>
          <rPr>
            <sz val="11"/>
            <rFont val="Calibri"/>
            <family val="2"/>
            <charset val="238"/>
          </rPr>
          <t>IV_F:OsszesenUtem1</t>
        </r>
      </text>
    </comment>
    <comment ref="AG99" authorId="0" shapeId="0">
      <text>
        <r>
          <rPr>
            <sz val="11"/>
            <rFont val="Calibri"/>
            <family val="2"/>
            <charset val="238"/>
          </rPr>
          <t>IV_F:HDUtem2</t>
        </r>
      </text>
    </comment>
    <comment ref="AH99" authorId="0" shapeId="0">
      <text>
        <r>
          <rPr>
            <sz val="11"/>
            <rFont val="Calibri"/>
            <family val="2"/>
            <charset val="238"/>
          </rPr>
          <t>IV_F:ECSUtem2</t>
        </r>
      </text>
    </comment>
    <comment ref="AI99" authorId="0" shapeId="0">
      <text>
        <r>
          <rPr>
            <sz val="11"/>
            <rFont val="Calibri"/>
            <family val="2"/>
            <charset val="238"/>
          </rPr>
          <t>IV_F:KFHUtem2</t>
        </r>
      </text>
    </comment>
    <comment ref="AJ99" authorId="0" shapeId="0">
      <text>
        <r>
          <rPr>
            <sz val="11"/>
            <rFont val="Calibri"/>
            <family val="2"/>
            <charset val="238"/>
          </rPr>
          <t>IV_F:Egyeb_SajatUtem2</t>
        </r>
      </text>
    </comment>
    <comment ref="AK99" authorId="0" shapeId="0">
      <text>
        <r>
          <rPr>
            <sz val="11"/>
            <rFont val="Calibri"/>
            <family val="2"/>
            <charset val="238"/>
          </rPr>
          <t>IV_F:DijUtem2</t>
        </r>
      </text>
    </comment>
    <comment ref="AL99" authorId="0" shapeId="0">
      <text>
        <r>
          <rPr>
            <sz val="11"/>
            <rFont val="Calibri"/>
            <family val="2"/>
            <charset val="238"/>
          </rPr>
          <t>IV_F:EM_Melleklet1_Utem2</t>
        </r>
      </text>
    </comment>
    <comment ref="AM99" authorId="0" shapeId="0">
      <text>
        <r>
          <rPr>
            <sz val="11"/>
            <rFont val="Calibri"/>
            <family val="2"/>
            <charset val="238"/>
          </rPr>
          <t>IV_F:EgyebAllamiUtem2</t>
        </r>
      </text>
    </comment>
    <comment ref="AN99" authorId="0" shapeId="0">
      <text>
        <r>
          <rPr>
            <sz val="11"/>
            <rFont val="Calibri"/>
            <family val="2"/>
            <charset val="238"/>
          </rPr>
          <t>IV_F:OnkormanyzatiUtem2</t>
        </r>
      </text>
    </comment>
    <comment ref="AO99" authorId="0" shapeId="0">
      <text>
        <r>
          <rPr>
            <sz val="11"/>
            <rFont val="Calibri"/>
            <family val="2"/>
            <charset val="238"/>
          </rPr>
          <t>IV_F:EUUtem2</t>
        </r>
      </text>
    </comment>
    <comment ref="AP99" authorId="0" shapeId="0">
      <text>
        <r>
          <rPr>
            <sz val="11"/>
            <rFont val="Calibri"/>
            <family val="2"/>
            <charset val="238"/>
          </rPr>
          <t>IV_F:EgyebUtem2</t>
        </r>
      </text>
    </comment>
    <comment ref="AQ99" authorId="0" shapeId="0">
      <text>
        <r>
          <rPr>
            <sz val="11"/>
            <rFont val="Calibri"/>
            <family val="2"/>
            <charset val="238"/>
          </rPr>
          <t>IV_F:HitelKotvenyUtem2</t>
        </r>
      </text>
    </comment>
    <comment ref="AR99" authorId="0" shapeId="0">
      <text>
        <r>
          <rPr>
            <sz val="11"/>
            <rFont val="Calibri"/>
            <family val="2"/>
            <charset val="238"/>
          </rPr>
          <t>IV_F:OsszesenUtem2</t>
        </r>
      </text>
    </comment>
    <comment ref="AS99" authorId="0" shapeId="0">
      <text>
        <r>
          <rPr>
            <sz val="11"/>
            <rFont val="Calibri"/>
            <family val="2"/>
            <charset val="238"/>
          </rPr>
          <t>IV_F:ForrashianyUtem2</t>
        </r>
      </text>
    </comment>
    <comment ref="AV99" authorId="0" shapeId="0">
      <text>
        <r>
          <rPr>
            <sz val="11"/>
            <rFont val="Calibri"/>
            <family val="2"/>
            <charset val="238"/>
          </rPr>
          <t>IV_F:Indokolas</t>
        </r>
      </text>
    </comment>
    <comment ref="AW99" authorId="0" shapeId="0">
      <text>
        <r>
          <rPr>
            <sz val="11"/>
            <rFont val="Calibri"/>
            <family val="2"/>
            <charset val="238"/>
          </rPr>
          <t>IV_F:Megjegyzes</t>
        </r>
      </text>
    </comment>
    <comment ref="AZ99" authorId="0" shapeId="0">
      <text>
        <r>
          <rPr>
            <sz val="11"/>
            <rFont val="Calibri"/>
            <family val="2"/>
            <charset val="238"/>
          </rPr>
          <t>IV_F:ISA</t>
        </r>
      </text>
    </comment>
    <comment ref="B100" authorId="0" shapeId="0">
      <text>
        <r>
          <rPr>
            <sz val="11"/>
            <rFont val="Calibri"/>
            <family val="2"/>
            <charset val="238"/>
          </rPr>
          <t>IV_F:FontossagiSorrent</t>
        </r>
      </text>
    </comment>
    <comment ref="C100" authorId="0" shapeId="0">
      <text>
        <r>
          <rPr>
            <sz val="11"/>
            <rFont val="Calibri"/>
            <family val="2"/>
            <charset val="238"/>
          </rPr>
          <t>IV_F:FeladatKategoria</t>
        </r>
      </text>
    </comment>
    <comment ref="D100" authorId="0" shapeId="0">
      <text>
        <r>
          <rPr>
            <sz val="11"/>
            <rFont val="Calibri"/>
            <family val="2"/>
            <charset val="238"/>
          </rPr>
          <t>IV_F:FeladatMegnevezes</t>
        </r>
      </text>
    </comment>
    <comment ref="E100" authorId="0" shapeId="0">
      <text>
        <r>
          <rPr>
            <sz val="11"/>
            <rFont val="Calibri"/>
            <family val="2"/>
            <charset val="238"/>
          </rPr>
          <t>IV_F:ElviEngedelySzam</t>
        </r>
      </text>
    </comment>
    <comment ref="F100" authorId="0" shapeId="0">
      <text>
        <r>
          <rPr>
            <sz val="11"/>
            <rFont val="Calibri"/>
            <family val="2"/>
            <charset val="238"/>
          </rPr>
          <t>IV_F:VKR_Kod</t>
        </r>
      </text>
    </comment>
    <comment ref="G100" authorId="0" shapeId="0">
      <text>
        <r>
          <rPr>
            <sz val="11"/>
            <rFont val="Calibri"/>
            <family val="2"/>
            <charset val="238"/>
          </rPr>
          <t>IV_F:VKR_Nev</t>
        </r>
      </text>
    </comment>
    <comment ref="H100" authorId="0" shapeId="0">
      <text>
        <r>
          <rPr>
            <sz val="11"/>
            <rFont val="Calibri"/>
            <family val="2"/>
            <charset val="238"/>
          </rPr>
          <t>IV_F:FeladatSorszam</t>
        </r>
      </text>
    </comment>
    <comment ref="I100" authorId="0" shapeId="0">
      <text>
        <r>
          <rPr>
            <sz val="11"/>
            <rFont val="Calibri"/>
            <family val="2"/>
            <charset val="238"/>
          </rPr>
          <t>IV_F:FeladatAzonosito</t>
        </r>
      </text>
    </comment>
    <comment ref="J100" authorId="0" shapeId="0">
      <text>
        <r>
          <rPr>
            <sz val="11"/>
            <rFont val="Calibri"/>
            <family val="2"/>
            <charset val="238"/>
          </rPr>
          <t>IV_F:EllatasiTerulet</t>
        </r>
      </text>
    </comment>
    <comment ref="K100" authorId="0" shapeId="0">
      <text>
        <r>
          <rPr>
            <sz val="11"/>
            <rFont val="Calibri"/>
            <family val="2"/>
            <charset val="238"/>
          </rPr>
          <t>IV_F:EllatasertFelelos</t>
        </r>
      </text>
    </comment>
    <comment ref="L100" authorId="0" shapeId="0">
      <text>
        <r>
          <rPr>
            <sz val="11"/>
            <rFont val="Calibri"/>
            <family val="2"/>
            <charset val="238"/>
          </rPr>
          <t>IV_F:TervezettNettoKoltseg</t>
        </r>
      </text>
    </comment>
    <comment ref="M100" authorId="0" shapeId="0">
      <text>
        <r>
          <rPr>
            <sz val="11"/>
            <rFont val="Calibri"/>
            <family val="2"/>
            <charset val="238"/>
          </rPr>
          <t>IV_F:IdotartamKezdes</t>
        </r>
      </text>
    </comment>
    <comment ref="N100" authorId="0" shapeId="0">
      <text>
        <r>
          <rPr>
            <sz val="11"/>
            <rFont val="Calibri"/>
            <family val="2"/>
            <charset val="238"/>
          </rPr>
          <t>IV_F:IdotartamBefejezes</t>
        </r>
      </text>
    </comment>
    <comment ref="O100" authorId="0" shapeId="0">
      <text>
        <r>
          <rPr>
            <sz val="11"/>
            <rFont val="Calibri"/>
            <family val="2"/>
            <charset val="238"/>
          </rPr>
          <t>IV_F:NettoKoltsegUtem1</t>
        </r>
      </text>
    </comment>
    <comment ref="P100" authorId="0" shapeId="0">
      <text>
        <r>
          <rPr>
            <sz val="11"/>
            <rFont val="Calibri"/>
            <family val="2"/>
            <charset val="238"/>
          </rPr>
          <t>IV_F:NettoKoltsegUtem2</t>
        </r>
      </text>
    </comment>
    <comment ref="Q100" authorId="0" shapeId="0">
      <text>
        <r>
          <rPr>
            <sz val="11"/>
            <rFont val="Calibri"/>
            <family val="2"/>
            <charset val="238"/>
          </rPr>
          <t>IV_F:EM_Melleklet2_KTG</t>
        </r>
      </text>
    </comment>
    <comment ref="S100" authorId="0" shapeId="0">
      <text>
        <r>
          <rPr>
            <sz val="11"/>
            <rFont val="Calibri"/>
            <family val="2"/>
            <charset val="238"/>
          </rPr>
          <t>IV_F:HDUtem1</t>
        </r>
      </text>
    </comment>
    <comment ref="T100" authorId="0" shapeId="0">
      <text>
        <r>
          <rPr>
            <sz val="11"/>
            <rFont val="Calibri"/>
            <family val="2"/>
            <charset val="238"/>
          </rPr>
          <t>IV_F:ECSUtem1</t>
        </r>
      </text>
    </comment>
    <comment ref="U100" authorId="0" shapeId="0">
      <text>
        <r>
          <rPr>
            <sz val="11"/>
            <rFont val="Calibri"/>
            <family val="2"/>
            <charset val="238"/>
          </rPr>
          <t>IV_F:KFHUtem1</t>
        </r>
      </text>
    </comment>
    <comment ref="V100" authorId="0" shapeId="0">
      <text>
        <r>
          <rPr>
            <sz val="11"/>
            <rFont val="Calibri"/>
            <family val="2"/>
            <charset val="238"/>
          </rPr>
          <t>IV_F:Egyeb_SajatUtem1</t>
        </r>
      </text>
    </comment>
    <comment ref="W100" authorId="0" shapeId="0">
      <text>
        <r>
          <rPr>
            <sz val="11"/>
            <rFont val="Calibri"/>
            <family val="2"/>
            <charset val="238"/>
          </rPr>
          <t>IV_F:DijUtem1</t>
        </r>
      </text>
    </comment>
    <comment ref="X100" authorId="0" shapeId="0">
      <text>
        <r>
          <rPr>
            <sz val="11"/>
            <rFont val="Calibri"/>
            <family val="2"/>
            <charset val="238"/>
          </rPr>
          <t>IV_F:EM_Melleklet1_Utem1</t>
        </r>
      </text>
    </comment>
    <comment ref="Y100" authorId="0" shapeId="0">
      <text>
        <r>
          <rPr>
            <sz val="11"/>
            <rFont val="Calibri"/>
            <family val="2"/>
            <charset val="238"/>
          </rPr>
          <t>IV_F:EgyebAllamiUtem1</t>
        </r>
      </text>
    </comment>
    <comment ref="Z100" authorId="0" shapeId="0">
      <text>
        <r>
          <rPr>
            <sz val="11"/>
            <rFont val="Calibri"/>
            <family val="2"/>
            <charset val="238"/>
          </rPr>
          <t>IV_F:OnkormanyzatiUtem1</t>
        </r>
      </text>
    </comment>
    <comment ref="AA100" authorId="0" shapeId="0">
      <text>
        <r>
          <rPr>
            <sz val="11"/>
            <rFont val="Calibri"/>
            <family val="2"/>
            <charset val="238"/>
          </rPr>
          <t>IV_F:EUUtem1</t>
        </r>
      </text>
    </comment>
    <comment ref="AB100" authorId="0" shapeId="0">
      <text>
        <r>
          <rPr>
            <sz val="11"/>
            <rFont val="Calibri"/>
            <family val="2"/>
            <charset val="238"/>
          </rPr>
          <t>IV_F:EgyebUtem1</t>
        </r>
      </text>
    </comment>
    <comment ref="AC100" authorId="0" shapeId="0">
      <text>
        <r>
          <rPr>
            <sz val="11"/>
            <rFont val="Calibri"/>
            <family val="2"/>
            <charset val="238"/>
          </rPr>
          <t>IV_F:HitelKotvenyUtem1</t>
        </r>
      </text>
    </comment>
    <comment ref="AD100" authorId="0" shapeId="0">
      <text>
        <r>
          <rPr>
            <sz val="11"/>
            <rFont val="Calibri"/>
            <family val="2"/>
            <charset val="238"/>
          </rPr>
          <t>IV_F:OsszesenUtem1</t>
        </r>
      </text>
    </comment>
    <comment ref="AG100" authorId="0" shapeId="0">
      <text>
        <r>
          <rPr>
            <sz val="11"/>
            <rFont val="Calibri"/>
            <family val="2"/>
            <charset val="238"/>
          </rPr>
          <t>IV_F:HDUtem2</t>
        </r>
      </text>
    </comment>
    <comment ref="AH100" authorId="0" shapeId="0">
      <text>
        <r>
          <rPr>
            <sz val="11"/>
            <rFont val="Calibri"/>
            <family val="2"/>
            <charset val="238"/>
          </rPr>
          <t>IV_F:ECSUtem2</t>
        </r>
      </text>
    </comment>
    <comment ref="AI100" authorId="0" shapeId="0">
      <text>
        <r>
          <rPr>
            <sz val="11"/>
            <rFont val="Calibri"/>
            <family val="2"/>
            <charset val="238"/>
          </rPr>
          <t>IV_F:KFHUtem2</t>
        </r>
      </text>
    </comment>
    <comment ref="AJ100" authorId="0" shapeId="0">
      <text>
        <r>
          <rPr>
            <sz val="11"/>
            <rFont val="Calibri"/>
            <family val="2"/>
            <charset val="238"/>
          </rPr>
          <t>IV_F:Egyeb_SajatUtem2</t>
        </r>
      </text>
    </comment>
    <comment ref="AK100" authorId="0" shapeId="0">
      <text>
        <r>
          <rPr>
            <sz val="11"/>
            <rFont val="Calibri"/>
            <family val="2"/>
            <charset val="238"/>
          </rPr>
          <t>IV_F:DijUtem2</t>
        </r>
      </text>
    </comment>
    <comment ref="AL100" authorId="0" shapeId="0">
      <text>
        <r>
          <rPr>
            <sz val="11"/>
            <rFont val="Calibri"/>
            <family val="2"/>
            <charset val="238"/>
          </rPr>
          <t>IV_F:EM_Melleklet1_Utem2</t>
        </r>
      </text>
    </comment>
    <comment ref="AM100" authorId="0" shapeId="0">
      <text>
        <r>
          <rPr>
            <sz val="11"/>
            <rFont val="Calibri"/>
            <family val="2"/>
            <charset val="238"/>
          </rPr>
          <t>IV_F:EgyebAllamiUtem2</t>
        </r>
      </text>
    </comment>
    <comment ref="AN100" authorId="0" shapeId="0">
      <text>
        <r>
          <rPr>
            <sz val="11"/>
            <rFont val="Calibri"/>
            <family val="2"/>
            <charset val="238"/>
          </rPr>
          <t>IV_F:OnkormanyzatiUtem2</t>
        </r>
      </text>
    </comment>
    <comment ref="AO100" authorId="0" shapeId="0">
      <text>
        <r>
          <rPr>
            <sz val="11"/>
            <rFont val="Calibri"/>
            <family val="2"/>
            <charset val="238"/>
          </rPr>
          <t>IV_F:EUUtem2</t>
        </r>
      </text>
    </comment>
    <comment ref="AP100" authorId="0" shapeId="0">
      <text>
        <r>
          <rPr>
            <sz val="11"/>
            <rFont val="Calibri"/>
            <family val="2"/>
            <charset val="238"/>
          </rPr>
          <t>IV_F:EgyebUtem2</t>
        </r>
      </text>
    </comment>
    <comment ref="AQ100" authorId="0" shapeId="0">
      <text>
        <r>
          <rPr>
            <sz val="11"/>
            <rFont val="Calibri"/>
            <family val="2"/>
            <charset val="238"/>
          </rPr>
          <t>IV_F:HitelKotvenyUtem2</t>
        </r>
      </text>
    </comment>
    <comment ref="AR100" authorId="0" shapeId="0">
      <text>
        <r>
          <rPr>
            <sz val="11"/>
            <rFont val="Calibri"/>
            <family val="2"/>
            <charset val="238"/>
          </rPr>
          <t>IV_F:OsszesenUtem2</t>
        </r>
      </text>
    </comment>
    <comment ref="AS100" authorId="0" shapeId="0">
      <text>
        <r>
          <rPr>
            <sz val="11"/>
            <rFont val="Calibri"/>
            <family val="2"/>
            <charset val="238"/>
          </rPr>
          <t>IV_F:ForrashianyUtem2</t>
        </r>
      </text>
    </comment>
    <comment ref="AV100" authorId="0" shapeId="0">
      <text>
        <r>
          <rPr>
            <sz val="11"/>
            <rFont val="Calibri"/>
            <family val="2"/>
            <charset val="238"/>
          </rPr>
          <t>IV_F:Indokolas</t>
        </r>
      </text>
    </comment>
    <comment ref="AW100" authorId="0" shapeId="0">
      <text>
        <r>
          <rPr>
            <sz val="11"/>
            <rFont val="Calibri"/>
            <family val="2"/>
            <charset val="238"/>
          </rPr>
          <t>IV_F:Megjegyzes</t>
        </r>
      </text>
    </comment>
    <comment ref="AZ100" authorId="0" shapeId="0">
      <text>
        <r>
          <rPr>
            <sz val="11"/>
            <rFont val="Calibri"/>
            <family val="2"/>
            <charset val="238"/>
          </rPr>
          <t>IV_F:ISA</t>
        </r>
      </text>
    </comment>
    <comment ref="B101" authorId="0" shapeId="0">
      <text>
        <r>
          <rPr>
            <sz val="11"/>
            <rFont val="Calibri"/>
            <family val="2"/>
            <charset val="238"/>
          </rPr>
          <t>IV_F:FontossagiSorrent</t>
        </r>
      </text>
    </comment>
    <comment ref="C101" authorId="0" shapeId="0">
      <text>
        <r>
          <rPr>
            <sz val="11"/>
            <rFont val="Calibri"/>
            <family val="2"/>
            <charset val="238"/>
          </rPr>
          <t>IV_F:FeladatKategoria</t>
        </r>
      </text>
    </comment>
    <comment ref="D101" authorId="0" shapeId="0">
      <text>
        <r>
          <rPr>
            <sz val="11"/>
            <rFont val="Calibri"/>
            <family val="2"/>
            <charset val="238"/>
          </rPr>
          <t>IV_F:FeladatMegnevezes</t>
        </r>
      </text>
    </comment>
    <comment ref="E101" authorId="0" shapeId="0">
      <text>
        <r>
          <rPr>
            <sz val="11"/>
            <rFont val="Calibri"/>
            <family val="2"/>
            <charset val="238"/>
          </rPr>
          <t>IV_F:ElviEngedelySzam</t>
        </r>
      </text>
    </comment>
    <comment ref="F101" authorId="0" shapeId="0">
      <text>
        <r>
          <rPr>
            <sz val="11"/>
            <rFont val="Calibri"/>
            <family val="2"/>
            <charset val="238"/>
          </rPr>
          <t>IV_F:VKR_Kod</t>
        </r>
      </text>
    </comment>
    <comment ref="G101" authorId="0" shapeId="0">
      <text>
        <r>
          <rPr>
            <sz val="11"/>
            <rFont val="Calibri"/>
            <family val="2"/>
            <charset val="238"/>
          </rPr>
          <t>IV_F:VKR_Nev</t>
        </r>
      </text>
    </comment>
    <comment ref="H101" authorId="0" shapeId="0">
      <text>
        <r>
          <rPr>
            <sz val="11"/>
            <rFont val="Calibri"/>
            <family val="2"/>
            <charset val="238"/>
          </rPr>
          <t>IV_F:FeladatSorszam</t>
        </r>
      </text>
    </comment>
    <comment ref="I101" authorId="0" shapeId="0">
      <text>
        <r>
          <rPr>
            <sz val="11"/>
            <rFont val="Calibri"/>
            <family val="2"/>
            <charset val="238"/>
          </rPr>
          <t>IV_F:FeladatAzonosito</t>
        </r>
      </text>
    </comment>
    <comment ref="J101" authorId="0" shapeId="0">
      <text>
        <r>
          <rPr>
            <sz val="11"/>
            <rFont val="Calibri"/>
            <family val="2"/>
            <charset val="238"/>
          </rPr>
          <t>IV_F:EllatasiTerulet</t>
        </r>
      </text>
    </comment>
    <comment ref="K101" authorId="0" shapeId="0">
      <text>
        <r>
          <rPr>
            <sz val="11"/>
            <rFont val="Calibri"/>
            <family val="2"/>
            <charset val="238"/>
          </rPr>
          <t>IV_F:EllatasertFelelos</t>
        </r>
      </text>
    </comment>
    <comment ref="L101" authorId="0" shapeId="0">
      <text>
        <r>
          <rPr>
            <sz val="11"/>
            <rFont val="Calibri"/>
            <family val="2"/>
            <charset val="238"/>
          </rPr>
          <t>IV_F:TervezettNettoKoltseg</t>
        </r>
      </text>
    </comment>
    <comment ref="M101" authorId="0" shapeId="0">
      <text>
        <r>
          <rPr>
            <sz val="11"/>
            <rFont val="Calibri"/>
            <family val="2"/>
            <charset val="238"/>
          </rPr>
          <t>IV_F:IdotartamKezdes</t>
        </r>
      </text>
    </comment>
    <comment ref="N101" authorId="0" shapeId="0">
      <text>
        <r>
          <rPr>
            <sz val="11"/>
            <rFont val="Calibri"/>
            <family val="2"/>
            <charset val="238"/>
          </rPr>
          <t>IV_F:IdotartamBefejezes</t>
        </r>
      </text>
    </comment>
    <comment ref="O101" authorId="0" shapeId="0">
      <text>
        <r>
          <rPr>
            <sz val="11"/>
            <rFont val="Calibri"/>
            <family val="2"/>
            <charset val="238"/>
          </rPr>
          <t>IV_F:NettoKoltsegUtem1</t>
        </r>
      </text>
    </comment>
    <comment ref="P101" authorId="0" shapeId="0">
      <text>
        <r>
          <rPr>
            <sz val="11"/>
            <rFont val="Calibri"/>
            <family val="2"/>
            <charset val="238"/>
          </rPr>
          <t>IV_F:NettoKoltsegUtem2</t>
        </r>
      </text>
    </comment>
    <comment ref="Q101" authorId="0" shapeId="0">
      <text>
        <r>
          <rPr>
            <sz val="11"/>
            <rFont val="Calibri"/>
            <family val="2"/>
            <charset val="238"/>
          </rPr>
          <t>IV_F:EM_Melleklet2_KTG</t>
        </r>
      </text>
    </comment>
    <comment ref="S101" authorId="0" shapeId="0">
      <text>
        <r>
          <rPr>
            <sz val="11"/>
            <rFont val="Calibri"/>
            <family val="2"/>
            <charset val="238"/>
          </rPr>
          <t>IV_F:HDUtem1</t>
        </r>
      </text>
    </comment>
    <comment ref="T101" authorId="0" shapeId="0">
      <text>
        <r>
          <rPr>
            <sz val="11"/>
            <rFont val="Calibri"/>
            <family val="2"/>
            <charset val="238"/>
          </rPr>
          <t>IV_F:ECSUtem1</t>
        </r>
      </text>
    </comment>
    <comment ref="U101" authorId="0" shapeId="0">
      <text>
        <r>
          <rPr>
            <sz val="11"/>
            <rFont val="Calibri"/>
            <family val="2"/>
            <charset val="238"/>
          </rPr>
          <t>IV_F:KFHUtem1</t>
        </r>
      </text>
    </comment>
    <comment ref="V101" authorId="0" shapeId="0">
      <text>
        <r>
          <rPr>
            <sz val="11"/>
            <rFont val="Calibri"/>
            <family val="2"/>
            <charset val="238"/>
          </rPr>
          <t>IV_F:Egyeb_SajatUtem1</t>
        </r>
      </text>
    </comment>
    <comment ref="W101" authorId="0" shapeId="0">
      <text>
        <r>
          <rPr>
            <sz val="11"/>
            <rFont val="Calibri"/>
            <family val="2"/>
            <charset val="238"/>
          </rPr>
          <t>IV_F:DijUtem1</t>
        </r>
      </text>
    </comment>
    <comment ref="X101" authorId="0" shapeId="0">
      <text>
        <r>
          <rPr>
            <sz val="11"/>
            <rFont val="Calibri"/>
            <family val="2"/>
            <charset val="238"/>
          </rPr>
          <t>IV_F:EM_Melleklet1_Utem1</t>
        </r>
      </text>
    </comment>
    <comment ref="Y101" authorId="0" shapeId="0">
      <text>
        <r>
          <rPr>
            <sz val="11"/>
            <rFont val="Calibri"/>
            <family val="2"/>
            <charset val="238"/>
          </rPr>
          <t>IV_F:EgyebAllamiUtem1</t>
        </r>
      </text>
    </comment>
    <comment ref="Z101" authorId="0" shapeId="0">
      <text>
        <r>
          <rPr>
            <sz val="11"/>
            <rFont val="Calibri"/>
            <family val="2"/>
            <charset val="238"/>
          </rPr>
          <t>IV_F:OnkormanyzatiUtem1</t>
        </r>
      </text>
    </comment>
    <comment ref="AA101" authorId="0" shapeId="0">
      <text>
        <r>
          <rPr>
            <sz val="11"/>
            <rFont val="Calibri"/>
            <family val="2"/>
            <charset val="238"/>
          </rPr>
          <t>IV_F:EUUtem1</t>
        </r>
      </text>
    </comment>
    <comment ref="AB101" authorId="0" shapeId="0">
      <text>
        <r>
          <rPr>
            <sz val="11"/>
            <rFont val="Calibri"/>
            <family val="2"/>
            <charset val="238"/>
          </rPr>
          <t>IV_F:EgyebUtem1</t>
        </r>
      </text>
    </comment>
    <comment ref="AC101" authorId="0" shapeId="0">
      <text>
        <r>
          <rPr>
            <sz val="11"/>
            <rFont val="Calibri"/>
            <family val="2"/>
            <charset val="238"/>
          </rPr>
          <t>IV_F:HitelKotvenyUtem1</t>
        </r>
      </text>
    </comment>
    <comment ref="AD101" authorId="0" shapeId="0">
      <text>
        <r>
          <rPr>
            <sz val="11"/>
            <rFont val="Calibri"/>
            <family val="2"/>
            <charset val="238"/>
          </rPr>
          <t>IV_F:OsszesenUtem1</t>
        </r>
      </text>
    </comment>
    <comment ref="AG101" authorId="0" shapeId="0">
      <text>
        <r>
          <rPr>
            <sz val="11"/>
            <rFont val="Calibri"/>
            <family val="2"/>
            <charset val="238"/>
          </rPr>
          <t>IV_F:HDUtem2</t>
        </r>
      </text>
    </comment>
    <comment ref="AH101" authorId="0" shapeId="0">
      <text>
        <r>
          <rPr>
            <sz val="11"/>
            <rFont val="Calibri"/>
            <family val="2"/>
            <charset val="238"/>
          </rPr>
          <t>IV_F:ECSUtem2</t>
        </r>
      </text>
    </comment>
    <comment ref="AI101" authorId="0" shapeId="0">
      <text>
        <r>
          <rPr>
            <sz val="11"/>
            <rFont val="Calibri"/>
            <family val="2"/>
            <charset val="238"/>
          </rPr>
          <t>IV_F:KFHUtem2</t>
        </r>
      </text>
    </comment>
    <comment ref="AJ101" authorId="0" shapeId="0">
      <text>
        <r>
          <rPr>
            <sz val="11"/>
            <rFont val="Calibri"/>
            <family val="2"/>
            <charset val="238"/>
          </rPr>
          <t>IV_F:Egyeb_SajatUtem2</t>
        </r>
      </text>
    </comment>
    <comment ref="AK101" authorId="0" shapeId="0">
      <text>
        <r>
          <rPr>
            <sz val="11"/>
            <rFont val="Calibri"/>
            <family val="2"/>
            <charset val="238"/>
          </rPr>
          <t>IV_F:DijUtem2</t>
        </r>
      </text>
    </comment>
    <comment ref="AL101" authorId="0" shapeId="0">
      <text>
        <r>
          <rPr>
            <sz val="11"/>
            <rFont val="Calibri"/>
            <family val="2"/>
            <charset val="238"/>
          </rPr>
          <t>IV_F:EM_Melleklet1_Utem2</t>
        </r>
      </text>
    </comment>
    <comment ref="AM101" authorId="0" shapeId="0">
      <text>
        <r>
          <rPr>
            <sz val="11"/>
            <rFont val="Calibri"/>
            <family val="2"/>
            <charset val="238"/>
          </rPr>
          <t>IV_F:EgyebAllamiUtem2</t>
        </r>
      </text>
    </comment>
    <comment ref="AN101" authorId="0" shapeId="0">
      <text>
        <r>
          <rPr>
            <sz val="11"/>
            <rFont val="Calibri"/>
            <family val="2"/>
            <charset val="238"/>
          </rPr>
          <t>IV_F:OnkormanyzatiUtem2</t>
        </r>
      </text>
    </comment>
    <comment ref="AO101" authorId="0" shapeId="0">
      <text>
        <r>
          <rPr>
            <sz val="11"/>
            <rFont val="Calibri"/>
            <family val="2"/>
            <charset val="238"/>
          </rPr>
          <t>IV_F:EUUtem2</t>
        </r>
      </text>
    </comment>
    <comment ref="AP101" authorId="0" shapeId="0">
      <text>
        <r>
          <rPr>
            <sz val="11"/>
            <rFont val="Calibri"/>
            <family val="2"/>
            <charset val="238"/>
          </rPr>
          <t>IV_F:EgyebUtem2</t>
        </r>
      </text>
    </comment>
    <comment ref="AQ101" authorId="0" shapeId="0">
      <text>
        <r>
          <rPr>
            <sz val="11"/>
            <rFont val="Calibri"/>
            <family val="2"/>
            <charset val="238"/>
          </rPr>
          <t>IV_F:HitelKotvenyUtem2</t>
        </r>
      </text>
    </comment>
    <comment ref="AR101" authorId="0" shapeId="0">
      <text>
        <r>
          <rPr>
            <sz val="11"/>
            <rFont val="Calibri"/>
            <family val="2"/>
            <charset val="238"/>
          </rPr>
          <t>IV_F:OsszesenUtem2</t>
        </r>
      </text>
    </comment>
    <comment ref="AS101" authorId="0" shapeId="0">
      <text>
        <r>
          <rPr>
            <sz val="11"/>
            <rFont val="Calibri"/>
            <family val="2"/>
            <charset val="238"/>
          </rPr>
          <t>IV_F:ForrashianyUtem2</t>
        </r>
      </text>
    </comment>
    <comment ref="AV101" authorId="0" shapeId="0">
      <text>
        <r>
          <rPr>
            <sz val="11"/>
            <rFont val="Calibri"/>
            <family val="2"/>
            <charset val="238"/>
          </rPr>
          <t>IV_F:Indokolas</t>
        </r>
      </text>
    </comment>
    <comment ref="AW101" authorId="0" shapeId="0">
      <text>
        <r>
          <rPr>
            <sz val="11"/>
            <rFont val="Calibri"/>
            <family val="2"/>
            <charset val="238"/>
          </rPr>
          <t>IV_F:Megjegyzes</t>
        </r>
      </text>
    </comment>
    <comment ref="AZ101" authorId="0" shapeId="0">
      <text>
        <r>
          <rPr>
            <sz val="11"/>
            <rFont val="Calibri"/>
            <family val="2"/>
            <charset val="238"/>
          </rPr>
          <t>IV_F:ISA</t>
        </r>
      </text>
    </comment>
    <comment ref="B102" authorId="0" shapeId="0">
      <text>
        <r>
          <rPr>
            <sz val="11"/>
            <rFont val="Calibri"/>
            <family val="2"/>
            <charset val="238"/>
          </rPr>
          <t>IV_F:FontossagiSorrent</t>
        </r>
      </text>
    </comment>
    <comment ref="C102" authorId="0" shapeId="0">
      <text>
        <r>
          <rPr>
            <sz val="11"/>
            <rFont val="Calibri"/>
            <family val="2"/>
            <charset val="238"/>
          </rPr>
          <t>IV_F:FeladatKategoria</t>
        </r>
      </text>
    </comment>
    <comment ref="D102" authorId="0" shapeId="0">
      <text>
        <r>
          <rPr>
            <sz val="11"/>
            <rFont val="Calibri"/>
            <family val="2"/>
            <charset val="238"/>
          </rPr>
          <t>IV_F:FeladatMegnevezes</t>
        </r>
      </text>
    </comment>
    <comment ref="E102" authorId="0" shapeId="0">
      <text>
        <r>
          <rPr>
            <sz val="11"/>
            <rFont val="Calibri"/>
            <family val="2"/>
            <charset val="238"/>
          </rPr>
          <t>IV_F:ElviEngedelySzam</t>
        </r>
      </text>
    </comment>
    <comment ref="F102" authorId="0" shapeId="0">
      <text>
        <r>
          <rPr>
            <sz val="11"/>
            <rFont val="Calibri"/>
            <family val="2"/>
            <charset val="238"/>
          </rPr>
          <t>IV_F:VKR_Kod</t>
        </r>
      </text>
    </comment>
    <comment ref="G102" authorId="0" shapeId="0">
      <text>
        <r>
          <rPr>
            <sz val="11"/>
            <rFont val="Calibri"/>
            <family val="2"/>
            <charset val="238"/>
          </rPr>
          <t>IV_F:VKR_Nev</t>
        </r>
      </text>
    </comment>
    <comment ref="H102" authorId="0" shapeId="0">
      <text>
        <r>
          <rPr>
            <sz val="11"/>
            <rFont val="Calibri"/>
            <family val="2"/>
            <charset val="238"/>
          </rPr>
          <t>IV_F:FeladatSorszam</t>
        </r>
      </text>
    </comment>
    <comment ref="I102" authorId="0" shapeId="0">
      <text>
        <r>
          <rPr>
            <sz val="11"/>
            <rFont val="Calibri"/>
            <family val="2"/>
            <charset val="238"/>
          </rPr>
          <t>IV_F:FeladatAzonosito</t>
        </r>
      </text>
    </comment>
    <comment ref="J102" authorId="0" shapeId="0">
      <text>
        <r>
          <rPr>
            <sz val="11"/>
            <rFont val="Calibri"/>
            <family val="2"/>
            <charset val="238"/>
          </rPr>
          <t>IV_F:EllatasiTerulet</t>
        </r>
      </text>
    </comment>
    <comment ref="K102" authorId="0" shapeId="0">
      <text>
        <r>
          <rPr>
            <sz val="11"/>
            <rFont val="Calibri"/>
            <family val="2"/>
            <charset val="238"/>
          </rPr>
          <t>IV_F:EllatasertFelelos</t>
        </r>
      </text>
    </comment>
    <comment ref="L102" authorId="0" shapeId="0">
      <text>
        <r>
          <rPr>
            <sz val="11"/>
            <rFont val="Calibri"/>
            <family val="2"/>
            <charset val="238"/>
          </rPr>
          <t>IV_F:TervezettNettoKoltseg</t>
        </r>
      </text>
    </comment>
    <comment ref="M102" authorId="0" shapeId="0">
      <text>
        <r>
          <rPr>
            <sz val="11"/>
            <rFont val="Calibri"/>
            <family val="2"/>
            <charset val="238"/>
          </rPr>
          <t>IV_F:IdotartamKezdes</t>
        </r>
      </text>
    </comment>
    <comment ref="N102" authorId="0" shapeId="0">
      <text>
        <r>
          <rPr>
            <sz val="11"/>
            <rFont val="Calibri"/>
            <family val="2"/>
            <charset val="238"/>
          </rPr>
          <t>IV_F:IdotartamBefejezes</t>
        </r>
      </text>
    </comment>
    <comment ref="O102" authorId="0" shapeId="0">
      <text>
        <r>
          <rPr>
            <sz val="11"/>
            <rFont val="Calibri"/>
            <family val="2"/>
            <charset val="238"/>
          </rPr>
          <t>IV_F:NettoKoltsegUtem1</t>
        </r>
      </text>
    </comment>
    <comment ref="P102" authorId="0" shapeId="0">
      <text>
        <r>
          <rPr>
            <sz val="11"/>
            <rFont val="Calibri"/>
            <family val="2"/>
            <charset val="238"/>
          </rPr>
          <t>IV_F:NettoKoltsegUtem2</t>
        </r>
      </text>
    </comment>
    <comment ref="Q102" authorId="0" shapeId="0">
      <text>
        <r>
          <rPr>
            <sz val="11"/>
            <rFont val="Calibri"/>
            <family val="2"/>
            <charset val="238"/>
          </rPr>
          <t>IV_F:EM_Melleklet2_KTG</t>
        </r>
      </text>
    </comment>
    <comment ref="S102" authorId="0" shapeId="0">
      <text>
        <r>
          <rPr>
            <sz val="11"/>
            <rFont val="Calibri"/>
            <family val="2"/>
            <charset val="238"/>
          </rPr>
          <t>IV_F:HDUtem1</t>
        </r>
      </text>
    </comment>
    <comment ref="T102" authorId="0" shapeId="0">
      <text>
        <r>
          <rPr>
            <sz val="11"/>
            <rFont val="Calibri"/>
            <family val="2"/>
            <charset val="238"/>
          </rPr>
          <t>IV_F:ECSUtem1</t>
        </r>
      </text>
    </comment>
    <comment ref="U102" authorId="0" shapeId="0">
      <text>
        <r>
          <rPr>
            <sz val="11"/>
            <rFont val="Calibri"/>
            <family val="2"/>
            <charset val="238"/>
          </rPr>
          <t>IV_F:KFHUtem1</t>
        </r>
      </text>
    </comment>
    <comment ref="V102" authorId="0" shapeId="0">
      <text>
        <r>
          <rPr>
            <sz val="11"/>
            <rFont val="Calibri"/>
            <family val="2"/>
            <charset val="238"/>
          </rPr>
          <t>IV_F:Egyeb_SajatUtem1</t>
        </r>
      </text>
    </comment>
    <comment ref="W102" authorId="0" shapeId="0">
      <text>
        <r>
          <rPr>
            <sz val="11"/>
            <rFont val="Calibri"/>
            <family val="2"/>
            <charset val="238"/>
          </rPr>
          <t>IV_F:DijUtem1</t>
        </r>
      </text>
    </comment>
    <comment ref="X102" authorId="0" shapeId="0">
      <text>
        <r>
          <rPr>
            <sz val="11"/>
            <rFont val="Calibri"/>
            <family val="2"/>
            <charset val="238"/>
          </rPr>
          <t>IV_F:EM_Melleklet1_Utem1</t>
        </r>
      </text>
    </comment>
    <comment ref="Y102" authorId="0" shapeId="0">
      <text>
        <r>
          <rPr>
            <sz val="11"/>
            <rFont val="Calibri"/>
            <family val="2"/>
            <charset val="238"/>
          </rPr>
          <t>IV_F:EgyebAllamiUtem1</t>
        </r>
      </text>
    </comment>
    <comment ref="Z102" authorId="0" shapeId="0">
      <text>
        <r>
          <rPr>
            <sz val="11"/>
            <rFont val="Calibri"/>
            <family val="2"/>
            <charset val="238"/>
          </rPr>
          <t>IV_F:OnkormanyzatiUtem1</t>
        </r>
      </text>
    </comment>
    <comment ref="AA102" authorId="0" shapeId="0">
      <text>
        <r>
          <rPr>
            <sz val="11"/>
            <rFont val="Calibri"/>
            <family val="2"/>
            <charset val="238"/>
          </rPr>
          <t>IV_F:EUUtem1</t>
        </r>
      </text>
    </comment>
    <comment ref="AB102" authorId="0" shapeId="0">
      <text>
        <r>
          <rPr>
            <sz val="11"/>
            <rFont val="Calibri"/>
            <family val="2"/>
            <charset val="238"/>
          </rPr>
          <t>IV_F:EgyebUtem1</t>
        </r>
      </text>
    </comment>
    <comment ref="AC102" authorId="0" shapeId="0">
      <text>
        <r>
          <rPr>
            <sz val="11"/>
            <rFont val="Calibri"/>
            <family val="2"/>
            <charset val="238"/>
          </rPr>
          <t>IV_F:HitelKotvenyUtem1</t>
        </r>
      </text>
    </comment>
    <comment ref="AD102" authorId="0" shapeId="0">
      <text>
        <r>
          <rPr>
            <sz val="11"/>
            <rFont val="Calibri"/>
            <family val="2"/>
            <charset val="238"/>
          </rPr>
          <t>IV_F:OsszesenUtem1</t>
        </r>
      </text>
    </comment>
    <comment ref="AG102" authorId="0" shapeId="0">
      <text>
        <r>
          <rPr>
            <sz val="11"/>
            <rFont val="Calibri"/>
            <family val="2"/>
            <charset val="238"/>
          </rPr>
          <t>IV_F:HDUtem2</t>
        </r>
      </text>
    </comment>
    <comment ref="AH102" authorId="0" shapeId="0">
      <text>
        <r>
          <rPr>
            <sz val="11"/>
            <rFont val="Calibri"/>
            <family val="2"/>
            <charset val="238"/>
          </rPr>
          <t>IV_F:ECSUtem2</t>
        </r>
      </text>
    </comment>
    <comment ref="AI102" authorId="0" shapeId="0">
      <text>
        <r>
          <rPr>
            <sz val="11"/>
            <rFont val="Calibri"/>
            <family val="2"/>
            <charset val="238"/>
          </rPr>
          <t>IV_F:KFHUtem2</t>
        </r>
      </text>
    </comment>
    <comment ref="AJ102" authorId="0" shapeId="0">
      <text>
        <r>
          <rPr>
            <sz val="11"/>
            <rFont val="Calibri"/>
            <family val="2"/>
            <charset val="238"/>
          </rPr>
          <t>IV_F:Egyeb_SajatUtem2</t>
        </r>
      </text>
    </comment>
    <comment ref="AK102" authorId="0" shapeId="0">
      <text>
        <r>
          <rPr>
            <sz val="11"/>
            <rFont val="Calibri"/>
            <family val="2"/>
            <charset val="238"/>
          </rPr>
          <t>IV_F:DijUtem2</t>
        </r>
      </text>
    </comment>
    <comment ref="AL102" authorId="0" shapeId="0">
      <text>
        <r>
          <rPr>
            <sz val="11"/>
            <rFont val="Calibri"/>
            <family val="2"/>
            <charset val="238"/>
          </rPr>
          <t>IV_F:EM_Melleklet1_Utem2</t>
        </r>
      </text>
    </comment>
    <comment ref="AM102" authorId="0" shapeId="0">
      <text>
        <r>
          <rPr>
            <sz val="11"/>
            <rFont val="Calibri"/>
            <family val="2"/>
            <charset val="238"/>
          </rPr>
          <t>IV_F:EgyebAllamiUtem2</t>
        </r>
      </text>
    </comment>
    <comment ref="AN102" authorId="0" shapeId="0">
      <text>
        <r>
          <rPr>
            <sz val="11"/>
            <rFont val="Calibri"/>
            <family val="2"/>
            <charset val="238"/>
          </rPr>
          <t>IV_F:OnkormanyzatiUtem2</t>
        </r>
      </text>
    </comment>
    <comment ref="AO102" authorId="0" shapeId="0">
      <text>
        <r>
          <rPr>
            <sz val="11"/>
            <rFont val="Calibri"/>
            <family val="2"/>
            <charset val="238"/>
          </rPr>
          <t>IV_F:EUUtem2</t>
        </r>
      </text>
    </comment>
    <comment ref="AP102" authorId="0" shapeId="0">
      <text>
        <r>
          <rPr>
            <sz val="11"/>
            <rFont val="Calibri"/>
            <family val="2"/>
            <charset val="238"/>
          </rPr>
          <t>IV_F:EgyebUtem2</t>
        </r>
      </text>
    </comment>
    <comment ref="AQ102" authorId="0" shapeId="0">
      <text>
        <r>
          <rPr>
            <sz val="11"/>
            <rFont val="Calibri"/>
            <family val="2"/>
            <charset val="238"/>
          </rPr>
          <t>IV_F:HitelKotvenyUtem2</t>
        </r>
      </text>
    </comment>
    <comment ref="AR102" authorId="0" shapeId="0">
      <text>
        <r>
          <rPr>
            <sz val="11"/>
            <rFont val="Calibri"/>
            <family val="2"/>
            <charset val="238"/>
          </rPr>
          <t>IV_F:OsszesenUtem2</t>
        </r>
      </text>
    </comment>
    <comment ref="AS102" authorId="0" shapeId="0">
      <text>
        <r>
          <rPr>
            <sz val="11"/>
            <rFont val="Calibri"/>
            <family val="2"/>
            <charset val="238"/>
          </rPr>
          <t>IV_F:ForrashianyUtem2</t>
        </r>
      </text>
    </comment>
    <comment ref="AV102" authorId="0" shapeId="0">
      <text>
        <r>
          <rPr>
            <sz val="11"/>
            <rFont val="Calibri"/>
            <family val="2"/>
            <charset val="238"/>
          </rPr>
          <t>IV_F:Indokolas</t>
        </r>
      </text>
    </comment>
    <comment ref="AW102" authorId="0" shapeId="0">
      <text>
        <r>
          <rPr>
            <sz val="11"/>
            <rFont val="Calibri"/>
            <family val="2"/>
            <charset val="238"/>
          </rPr>
          <t>IV_F:Megjegyzes</t>
        </r>
      </text>
    </comment>
    <comment ref="AZ102" authorId="0" shapeId="0">
      <text>
        <r>
          <rPr>
            <sz val="11"/>
            <rFont val="Calibri"/>
            <family val="2"/>
            <charset val="238"/>
          </rPr>
          <t>IV_F:ISA</t>
        </r>
      </text>
    </comment>
    <comment ref="B103" authorId="0" shapeId="0">
      <text>
        <r>
          <rPr>
            <sz val="11"/>
            <rFont val="Calibri"/>
            <family val="2"/>
            <charset val="238"/>
          </rPr>
          <t>IV_F:FontossagiSorrent</t>
        </r>
      </text>
    </comment>
    <comment ref="C103" authorId="0" shapeId="0">
      <text>
        <r>
          <rPr>
            <sz val="11"/>
            <rFont val="Calibri"/>
            <family val="2"/>
            <charset val="238"/>
          </rPr>
          <t>IV_F:FeladatKategoria</t>
        </r>
      </text>
    </comment>
    <comment ref="D103" authorId="0" shapeId="0">
      <text>
        <r>
          <rPr>
            <sz val="11"/>
            <rFont val="Calibri"/>
            <family val="2"/>
            <charset val="238"/>
          </rPr>
          <t>IV_F:FeladatMegnevezes</t>
        </r>
      </text>
    </comment>
    <comment ref="E103" authorId="0" shapeId="0">
      <text>
        <r>
          <rPr>
            <sz val="11"/>
            <rFont val="Calibri"/>
            <family val="2"/>
            <charset val="238"/>
          </rPr>
          <t>IV_F:ElviEngedelySzam</t>
        </r>
      </text>
    </comment>
    <comment ref="F103" authorId="0" shapeId="0">
      <text>
        <r>
          <rPr>
            <sz val="11"/>
            <rFont val="Calibri"/>
            <family val="2"/>
            <charset val="238"/>
          </rPr>
          <t>IV_F:VKR_Kod</t>
        </r>
      </text>
    </comment>
    <comment ref="G103" authorId="0" shapeId="0">
      <text>
        <r>
          <rPr>
            <sz val="11"/>
            <rFont val="Calibri"/>
            <family val="2"/>
            <charset val="238"/>
          </rPr>
          <t>IV_F:VKR_Nev</t>
        </r>
      </text>
    </comment>
    <comment ref="H103" authorId="0" shapeId="0">
      <text>
        <r>
          <rPr>
            <sz val="11"/>
            <rFont val="Calibri"/>
            <family val="2"/>
            <charset val="238"/>
          </rPr>
          <t>IV_F:FeladatSorszam</t>
        </r>
      </text>
    </comment>
    <comment ref="I103" authorId="0" shapeId="0">
      <text>
        <r>
          <rPr>
            <sz val="11"/>
            <rFont val="Calibri"/>
            <family val="2"/>
            <charset val="238"/>
          </rPr>
          <t>IV_F:FeladatAzonosito</t>
        </r>
      </text>
    </comment>
    <comment ref="J103" authorId="0" shapeId="0">
      <text>
        <r>
          <rPr>
            <sz val="11"/>
            <rFont val="Calibri"/>
            <family val="2"/>
            <charset val="238"/>
          </rPr>
          <t>IV_F:EllatasiTerulet</t>
        </r>
      </text>
    </comment>
    <comment ref="K103" authorId="0" shapeId="0">
      <text>
        <r>
          <rPr>
            <sz val="11"/>
            <rFont val="Calibri"/>
            <family val="2"/>
            <charset val="238"/>
          </rPr>
          <t>IV_F:EllatasertFelelos</t>
        </r>
      </text>
    </comment>
    <comment ref="L103" authorId="0" shapeId="0">
      <text>
        <r>
          <rPr>
            <sz val="11"/>
            <rFont val="Calibri"/>
            <family val="2"/>
            <charset val="238"/>
          </rPr>
          <t>IV_F:TervezettNettoKoltseg</t>
        </r>
      </text>
    </comment>
    <comment ref="M103" authorId="0" shapeId="0">
      <text>
        <r>
          <rPr>
            <sz val="11"/>
            <rFont val="Calibri"/>
            <family val="2"/>
            <charset val="238"/>
          </rPr>
          <t>IV_F:IdotartamKezdes</t>
        </r>
      </text>
    </comment>
    <comment ref="N103" authorId="0" shapeId="0">
      <text>
        <r>
          <rPr>
            <sz val="11"/>
            <rFont val="Calibri"/>
            <family val="2"/>
            <charset val="238"/>
          </rPr>
          <t>IV_F:IdotartamBefejezes</t>
        </r>
      </text>
    </comment>
    <comment ref="O103" authorId="0" shapeId="0">
      <text>
        <r>
          <rPr>
            <sz val="11"/>
            <rFont val="Calibri"/>
            <family val="2"/>
            <charset val="238"/>
          </rPr>
          <t>IV_F:NettoKoltsegUtem1</t>
        </r>
      </text>
    </comment>
    <comment ref="P103" authorId="0" shapeId="0">
      <text>
        <r>
          <rPr>
            <sz val="11"/>
            <rFont val="Calibri"/>
            <family val="2"/>
            <charset val="238"/>
          </rPr>
          <t>IV_F:NettoKoltsegUtem2</t>
        </r>
      </text>
    </comment>
    <comment ref="Q103" authorId="0" shapeId="0">
      <text>
        <r>
          <rPr>
            <sz val="11"/>
            <rFont val="Calibri"/>
            <family val="2"/>
            <charset val="238"/>
          </rPr>
          <t>IV_F:EM_Melleklet2_KTG</t>
        </r>
      </text>
    </comment>
    <comment ref="S103" authorId="0" shapeId="0">
      <text>
        <r>
          <rPr>
            <sz val="11"/>
            <rFont val="Calibri"/>
            <family val="2"/>
            <charset val="238"/>
          </rPr>
          <t>IV_F:HDUtem1</t>
        </r>
      </text>
    </comment>
    <comment ref="T103" authorId="0" shapeId="0">
      <text>
        <r>
          <rPr>
            <sz val="11"/>
            <rFont val="Calibri"/>
            <family val="2"/>
            <charset val="238"/>
          </rPr>
          <t>IV_F:ECSUtem1</t>
        </r>
      </text>
    </comment>
    <comment ref="U103" authorId="0" shapeId="0">
      <text>
        <r>
          <rPr>
            <sz val="11"/>
            <rFont val="Calibri"/>
            <family val="2"/>
            <charset val="238"/>
          </rPr>
          <t>IV_F:KFHUtem1</t>
        </r>
      </text>
    </comment>
    <comment ref="V103" authorId="0" shapeId="0">
      <text>
        <r>
          <rPr>
            <sz val="11"/>
            <rFont val="Calibri"/>
            <family val="2"/>
            <charset val="238"/>
          </rPr>
          <t>IV_F:Egyeb_SajatUtem1</t>
        </r>
      </text>
    </comment>
    <comment ref="W103" authorId="0" shapeId="0">
      <text>
        <r>
          <rPr>
            <sz val="11"/>
            <rFont val="Calibri"/>
            <family val="2"/>
            <charset val="238"/>
          </rPr>
          <t>IV_F:DijUtem1</t>
        </r>
      </text>
    </comment>
    <comment ref="X103" authorId="0" shapeId="0">
      <text>
        <r>
          <rPr>
            <sz val="11"/>
            <rFont val="Calibri"/>
            <family val="2"/>
            <charset val="238"/>
          </rPr>
          <t>IV_F:EM_Melleklet1_Utem1</t>
        </r>
      </text>
    </comment>
    <comment ref="Y103" authorId="0" shapeId="0">
      <text>
        <r>
          <rPr>
            <sz val="11"/>
            <rFont val="Calibri"/>
            <family val="2"/>
            <charset val="238"/>
          </rPr>
          <t>IV_F:EgyebAllamiUtem1</t>
        </r>
      </text>
    </comment>
    <comment ref="Z103" authorId="0" shapeId="0">
      <text>
        <r>
          <rPr>
            <sz val="11"/>
            <rFont val="Calibri"/>
            <family val="2"/>
            <charset val="238"/>
          </rPr>
          <t>IV_F:OnkormanyzatiUtem1</t>
        </r>
      </text>
    </comment>
    <comment ref="AA103" authorId="0" shapeId="0">
      <text>
        <r>
          <rPr>
            <sz val="11"/>
            <rFont val="Calibri"/>
            <family val="2"/>
            <charset val="238"/>
          </rPr>
          <t>IV_F:EUUtem1</t>
        </r>
      </text>
    </comment>
    <comment ref="AB103" authorId="0" shapeId="0">
      <text>
        <r>
          <rPr>
            <sz val="11"/>
            <rFont val="Calibri"/>
            <family val="2"/>
            <charset val="238"/>
          </rPr>
          <t>IV_F:EgyebUtem1</t>
        </r>
      </text>
    </comment>
    <comment ref="AC103" authorId="0" shapeId="0">
      <text>
        <r>
          <rPr>
            <sz val="11"/>
            <rFont val="Calibri"/>
            <family val="2"/>
            <charset val="238"/>
          </rPr>
          <t>IV_F:HitelKotvenyUtem1</t>
        </r>
      </text>
    </comment>
    <comment ref="AD103" authorId="0" shapeId="0">
      <text>
        <r>
          <rPr>
            <sz val="11"/>
            <rFont val="Calibri"/>
            <family val="2"/>
            <charset val="238"/>
          </rPr>
          <t>IV_F:OsszesenUtem1</t>
        </r>
      </text>
    </comment>
    <comment ref="AG103" authorId="0" shapeId="0">
      <text>
        <r>
          <rPr>
            <sz val="11"/>
            <rFont val="Calibri"/>
            <family val="2"/>
            <charset val="238"/>
          </rPr>
          <t>IV_F:HDUtem2</t>
        </r>
      </text>
    </comment>
    <comment ref="AH103" authorId="0" shapeId="0">
      <text>
        <r>
          <rPr>
            <sz val="11"/>
            <rFont val="Calibri"/>
            <family val="2"/>
            <charset val="238"/>
          </rPr>
          <t>IV_F:ECSUtem2</t>
        </r>
      </text>
    </comment>
    <comment ref="AI103" authorId="0" shapeId="0">
      <text>
        <r>
          <rPr>
            <sz val="11"/>
            <rFont val="Calibri"/>
            <family val="2"/>
            <charset val="238"/>
          </rPr>
          <t>IV_F:KFHUtem2</t>
        </r>
      </text>
    </comment>
    <comment ref="AJ103" authorId="0" shapeId="0">
      <text>
        <r>
          <rPr>
            <sz val="11"/>
            <rFont val="Calibri"/>
            <family val="2"/>
            <charset val="238"/>
          </rPr>
          <t>IV_F:Egyeb_SajatUtem2</t>
        </r>
      </text>
    </comment>
    <comment ref="AK103" authorId="0" shapeId="0">
      <text>
        <r>
          <rPr>
            <sz val="11"/>
            <rFont val="Calibri"/>
            <family val="2"/>
            <charset val="238"/>
          </rPr>
          <t>IV_F:DijUtem2</t>
        </r>
      </text>
    </comment>
    <comment ref="AL103" authorId="0" shapeId="0">
      <text>
        <r>
          <rPr>
            <sz val="11"/>
            <rFont val="Calibri"/>
            <family val="2"/>
            <charset val="238"/>
          </rPr>
          <t>IV_F:EM_Melleklet1_Utem2</t>
        </r>
      </text>
    </comment>
    <comment ref="AM103" authorId="0" shapeId="0">
      <text>
        <r>
          <rPr>
            <sz val="11"/>
            <rFont val="Calibri"/>
            <family val="2"/>
            <charset val="238"/>
          </rPr>
          <t>IV_F:EgyebAllamiUtem2</t>
        </r>
      </text>
    </comment>
    <comment ref="AN103" authorId="0" shapeId="0">
      <text>
        <r>
          <rPr>
            <sz val="11"/>
            <rFont val="Calibri"/>
            <family val="2"/>
            <charset val="238"/>
          </rPr>
          <t>IV_F:OnkormanyzatiUtem2</t>
        </r>
      </text>
    </comment>
    <comment ref="AO103" authorId="0" shapeId="0">
      <text>
        <r>
          <rPr>
            <sz val="11"/>
            <rFont val="Calibri"/>
            <family val="2"/>
            <charset val="238"/>
          </rPr>
          <t>IV_F:EUUtem2</t>
        </r>
      </text>
    </comment>
    <comment ref="AP103" authorId="0" shapeId="0">
      <text>
        <r>
          <rPr>
            <sz val="11"/>
            <rFont val="Calibri"/>
            <family val="2"/>
            <charset val="238"/>
          </rPr>
          <t>IV_F:EgyebUtem2</t>
        </r>
      </text>
    </comment>
    <comment ref="AQ103" authorId="0" shapeId="0">
      <text>
        <r>
          <rPr>
            <sz val="11"/>
            <rFont val="Calibri"/>
            <family val="2"/>
            <charset val="238"/>
          </rPr>
          <t>IV_F:HitelKotvenyUtem2</t>
        </r>
      </text>
    </comment>
    <comment ref="AR103" authorId="0" shapeId="0">
      <text>
        <r>
          <rPr>
            <sz val="11"/>
            <rFont val="Calibri"/>
            <family val="2"/>
            <charset val="238"/>
          </rPr>
          <t>IV_F:OsszesenUtem2</t>
        </r>
      </text>
    </comment>
    <comment ref="AS103" authorId="0" shapeId="0">
      <text>
        <r>
          <rPr>
            <sz val="11"/>
            <rFont val="Calibri"/>
            <family val="2"/>
            <charset val="238"/>
          </rPr>
          <t>IV_F:ForrashianyUtem2</t>
        </r>
      </text>
    </comment>
    <comment ref="AV103" authorId="0" shapeId="0">
      <text>
        <r>
          <rPr>
            <sz val="11"/>
            <rFont val="Calibri"/>
            <family val="2"/>
            <charset val="238"/>
          </rPr>
          <t>IV_F:Indokolas</t>
        </r>
      </text>
    </comment>
    <comment ref="AW103" authorId="0" shapeId="0">
      <text>
        <r>
          <rPr>
            <sz val="11"/>
            <rFont val="Calibri"/>
            <family val="2"/>
            <charset val="238"/>
          </rPr>
          <t>IV_F:Megjegyzes</t>
        </r>
      </text>
    </comment>
    <comment ref="AZ103" authorId="0" shapeId="0">
      <text>
        <r>
          <rPr>
            <sz val="11"/>
            <rFont val="Calibri"/>
            <family val="2"/>
            <charset val="238"/>
          </rPr>
          <t>IV_F:ISA</t>
        </r>
      </text>
    </comment>
    <comment ref="B104" authorId="0" shapeId="0">
      <text>
        <r>
          <rPr>
            <sz val="11"/>
            <rFont val="Calibri"/>
            <family val="2"/>
            <charset val="238"/>
          </rPr>
          <t>IV_F:FontossagiSorrent</t>
        </r>
      </text>
    </comment>
    <comment ref="C104" authorId="0" shapeId="0">
      <text>
        <r>
          <rPr>
            <sz val="11"/>
            <rFont val="Calibri"/>
            <family val="2"/>
            <charset val="238"/>
          </rPr>
          <t>IV_F:FeladatKategoria</t>
        </r>
      </text>
    </comment>
    <comment ref="D104" authorId="0" shapeId="0">
      <text>
        <r>
          <rPr>
            <sz val="11"/>
            <rFont val="Calibri"/>
            <family val="2"/>
            <charset val="238"/>
          </rPr>
          <t>IV_F:FeladatMegnevezes</t>
        </r>
      </text>
    </comment>
    <comment ref="E104" authorId="0" shapeId="0">
      <text>
        <r>
          <rPr>
            <sz val="11"/>
            <rFont val="Calibri"/>
            <family val="2"/>
            <charset val="238"/>
          </rPr>
          <t>IV_F:ElviEngedelySzam</t>
        </r>
      </text>
    </comment>
    <comment ref="F104" authorId="0" shapeId="0">
      <text>
        <r>
          <rPr>
            <sz val="11"/>
            <rFont val="Calibri"/>
            <family val="2"/>
            <charset val="238"/>
          </rPr>
          <t>IV_F:VKR_Kod</t>
        </r>
      </text>
    </comment>
    <comment ref="G104" authorId="0" shapeId="0">
      <text>
        <r>
          <rPr>
            <sz val="11"/>
            <rFont val="Calibri"/>
            <family val="2"/>
            <charset val="238"/>
          </rPr>
          <t>IV_F:VKR_Nev</t>
        </r>
      </text>
    </comment>
    <comment ref="H104" authorId="0" shapeId="0">
      <text>
        <r>
          <rPr>
            <sz val="11"/>
            <rFont val="Calibri"/>
            <family val="2"/>
            <charset val="238"/>
          </rPr>
          <t>IV_F:FeladatSorszam</t>
        </r>
      </text>
    </comment>
    <comment ref="I104" authorId="0" shapeId="0">
      <text>
        <r>
          <rPr>
            <sz val="11"/>
            <rFont val="Calibri"/>
            <family val="2"/>
            <charset val="238"/>
          </rPr>
          <t>IV_F:FeladatAzonosito</t>
        </r>
      </text>
    </comment>
    <comment ref="J104" authorId="0" shapeId="0">
      <text>
        <r>
          <rPr>
            <sz val="11"/>
            <rFont val="Calibri"/>
            <family val="2"/>
            <charset val="238"/>
          </rPr>
          <t>IV_F:EllatasiTerulet</t>
        </r>
      </text>
    </comment>
    <comment ref="K104" authorId="0" shapeId="0">
      <text>
        <r>
          <rPr>
            <sz val="11"/>
            <rFont val="Calibri"/>
            <family val="2"/>
            <charset val="238"/>
          </rPr>
          <t>IV_F:EllatasertFelelos</t>
        </r>
      </text>
    </comment>
    <comment ref="L104" authorId="0" shapeId="0">
      <text>
        <r>
          <rPr>
            <sz val="11"/>
            <rFont val="Calibri"/>
            <family val="2"/>
            <charset val="238"/>
          </rPr>
          <t>IV_F:TervezettNettoKoltseg</t>
        </r>
      </text>
    </comment>
    <comment ref="M104" authorId="0" shapeId="0">
      <text>
        <r>
          <rPr>
            <sz val="11"/>
            <rFont val="Calibri"/>
            <family val="2"/>
            <charset val="238"/>
          </rPr>
          <t>IV_F:IdotartamKezdes</t>
        </r>
      </text>
    </comment>
    <comment ref="N104" authorId="0" shapeId="0">
      <text>
        <r>
          <rPr>
            <sz val="11"/>
            <rFont val="Calibri"/>
            <family val="2"/>
            <charset val="238"/>
          </rPr>
          <t>IV_F:IdotartamBefejezes</t>
        </r>
      </text>
    </comment>
    <comment ref="O104" authorId="0" shapeId="0">
      <text>
        <r>
          <rPr>
            <sz val="11"/>
            <rFont val="Calibri"/>
            <family val="2"/>
            <charset val="238"/>
          </rPr>
          <t>IV_F:NettoKoltsegUtem1</t>
        </r>
      </text>
    </comment>
    <comment ref="P104" authorId="0" shapeId="0">
      <text>
        <r>
          <rPr>
            <sz val="11"/>
            <rFont val="Calibri"/>
            <family val="2"/>
            <charset val="238"/>
          </rPr>
          <t>IV_F:NettoKoltsegUtem2</t>
        </r>
      </text>
    </comment>
    <comment ref="Q104" authorId="0" shapeId="0">
      <text>
        <r>
          <rPr>
            <sz val="11"/>
            <rFont val="Calibri"/>
            <family val="2"/>
            <charset val="238"/>
          </rPr>
          <t>IV_F:EM_Melleklet2_KTG</t>
        </r>
      </text>
    </comment>
    <comment ref="S104" authorId="0" shapeId="0">
      <text>
        <r>
          <rPr>
            <sz val="11"/>
            <rFont val="Calibri"/>
            <family val="2"/>
            <charset val="238"/>
          </rPr>
          <t>IV_F:HDUtem1</t>
        </r>
      </text>
    </comment>
    <comment ref="T104" authorId="0" shapeId="0">
      <text>
        <r>
          <rPr>
            <sz val="11"/>
            <rFont val="Calibri"/>
            <family val="2"/>
            <charset val="238"/>
          </rPr>
          <t>IV_F:ECSUtem1</t>
        </r>
      </text>
    </comment>
    <comment ref="U104" authorId="0" shapeId="0">
      <text>
        <r>
          <rPr>
            <sz val="11"/>
            <rFont val="Calibri"/>
            <family val="2"/>
            <charset val="238"/>
          </rPr>
          <t>IV_F:KFHUtem1</t>
        </r>
      </text>
    </comment>
    <comment ref="V104" authorId="0" shapeId="0">
      <text>
        <r>
          <rPr>
            <sz val="11"/>
            <rFont val="Calibri"/>
            <family val="2"/>
            <charset val="238"/>
          </rPr>
          <t>IV_F:Egyeb_SajatUtem1</t>
        </r>
      </text>
    </comment>
    <comment ref="W104" authorId="0" shapeId="0">
      <text>
        <r>
          <rPr>
            <sz val="11"/>
            <rFont val="Calibri"/>
            <family val="2"/>
            <charset val="238"/>
          </rPr>
          <t>IV_F:DijUtem1</t>
        </r>
      </text>
    </comment>
    <comment ref="X104" authorId="0" shapeId="0">
      <text>
        <r>
          <rPr>
            <sz val="11"/>
            <rFont val="Calibri"/>
            <family val="2"/>
            <charset val="238"/>
          </rPr>
          <t>IV_F:EM_Melleklet1_Utem1</t>
        </r>
      </text>
    </comment>
    <comment ref="Y104" authorId="0" shapeId="0">
      <text>
        <r>
          <rPr>
            <sz val="11"/>
            <rFont val="Calibri"/>
            <family val="2"/>
            <charset val="238"/>
          </rPr>
          <t>IV_F:EgyebAllamiUtem1</t>
        </r>
      </text>
    </comment>
    <comment ref="Z104" authorId="0" shapeId="0">
      <text>
        <r>
          <rPr>
            <sz val="11"/>
            <rFont val="Calibri"/>
            <family val="2"/>
            <charset val="238"/>
          </rPr>
          <t>IV_F:OnkormanyzatiUtem1</t>
        </r>
      </text>
    </comment>
    <comment ref="AA104" authorId="0" shapeId="0">
      <text>
        <r>
          <rPr>
            <sz val="11"/>
            <rFont val="Calibri"/>
            <family val="2"/>
            <charset val="238"/>
          </rPr>
          <t>IV_F:EUUtem1</t>
        </r>
      </text>
    </comment>
    <comment ref="AB104" authorId="0" shapeId="0">
      <text>
        <r>
          <rPr>
            <sz val="11"/>
            <rFont val="Calibri"/>
            <family val="2"/>
            <charset val="238"/>
          </rPr>
          <t>IV_F:EgyebUtem1</t>
        </r>
      </text>
    </comment>
    <comment ref="AC104" authorId="0" shapeId="0">
      <text>
        <r>
          <rPr>
            <sz val="11"/>
            <rFont val="Calibri"/>
            <family val="2"/>
            <charset val="238"/>
          </rPr>
          <t>IV_F:HitelKotvenyUtem1</t>
        </r>
      </text>
    </comment>
    <comment ref="AD104" authorId="0" shapeId="0">
      <text>
        <r>
          <rPr>
            <sz val="11"/>
            <rFont val="Calibri"/>
            <family val="2"/>
            <charset val="238"/>
          </rPr>
          <t>IV_F:OsszesenUtem1</t>
        </r>
      </text>
    </comment>
    <comment ref="AG104" authorId="0" shapeId="0">
      <text>
        <r>
          <rPr>
            <sz val="11"/>
            <rFont val="Calibri"/>
            <family val="2"/>
            <charset val="238"/>
          </rPr>
          <t>IV_F:HDUtem2</t>
        </r>
      </text>
    </comment>
    <comment ref="AH104" authorId="0" shapeId="0">
      <text>
        <r>
          <rPr>
            <sz val="11"/>
            <rFont val="Calibri"/>
            <family val="2"/>
            <charset val="238"/>
          </rPr>
          <t>IV_F:ECSUtem2</t>
        </r>
      </text>
    </comment>
    <comment ref="AI104" authorId="0" shapeId="0">
      <text>
        <r>
          <rPr>
            <sz val="11"/>
            <rFont val="Calibri"/>
            <family val="2"/>
            <charset val="238"/>
          </rPr>
          <t>IV_F:KFHUtem2</t>
        </r>
      </text>
    </comment>
    <comment ref="AJ104" authorId="0" shapeId="0">
      <text>
        <r>
          <rPr>
            <sz val="11"/>
            <rFont val="Calibri"/>
            <family val="2"/>
            <charset val="238"/>
          </rPr>
          <t>IV_F:Egyeb_SajatUtem2</t>
        </r>
      </text>
    </comment>
    <comment ref="AK104" authorId="0" shapeId="0">
      <text>
        <r>
          <rPr>
            <sz val="11"/>
            <rFont val="Calibri"/>
            <family val="2"/>
            <charset val="238"/>
          </rPr>
          <t>IV_F:DijUtem2</t>
        </r>
      </text>
    </comment>
    <comment ref="AL104" authorId="0" shapeId="0">
      <text>
        <r>
          <rPr>
            <sz val="11"/>
            <rFont val="Calibri"/>
            <family val="2"/>
            <charset val="238"/>
          </rPr>
          <t>IV_F:EM_Melleklet1_Utem2</t>
        </r>
      </text>
    </comment>
    <comment ref="AM104" authorId="0" shapeId="0">
      <text>
        <r>
          <rPr>
            <sz val="11"/>
            <rFont val="Calibri"/>
            <family val="2"/>
            <charset val="238"/>
          </rPr>
          <t>IV_F:EgyebAllamiUtem2</t>
        </r>
      </text>
    </comment>
    <comment ref="AN104" authorId="0" shapeId="0">
      <text>
        <r>
          <rPr>
            <sz val="11"/>
            <rFont val="Calibri"/>
            <family val="2"/>
            <charset val="238"/>
          </rPr>
          <t>IV_F:OnkormanyzatiUtem2</t>
        </r>
      </text>
    </comment>
    <comment ref="AO104" authorId="0" shapeId="0">
      <text>
        <r>
          <rPr>
            <sz val="11"/>
            <rFont val="Calibri"/>
            <family val="2"/>
            <charset val="238"/>
          </rPr>
          <t>IV_F:EUUtem2</t>
        </r>
      </text>
    </comment>
    <comment ref="AP104" authorId="0" shapeId="0">
      <text>
        <r>
          <rPr>
            <sz val="11"/>
            <rFont val="Calibri"/>
            <family val="2"/>
            <charset val="238"/>
          </rPr>
          <t>IV_F:EgyebUtem2</t>
        </r>
      </text>
    </comment>
    <comment ref="AQ104" authorId="0" shapeId="0">
      <text>
        <r>
          <rPr>
            <sz val="11"/>
            <rFont val="Calibri"/>
            <family val="2"/>
            <charset val="238"/>
          </rPr>
          <t>IV_F:HitelKotvenyUtem2</t>
        </r>
      </text>
    </comment>
    <comment ref="AR104" authorId="0" shapeId="0">
      <text>
        <r>
          <rPr>
            <sz val="11"/>
            <rFont val="Calibri"/>
            <family val="2"/>
            <charset val="238"/>
          </rPr>
          <t>IV_F:OsszesenUtem2</t>
        </r>
      </text>
    </comment>
    <comment ref="AS104" authorId="0" shapeId="0">
      <text>
        <r>
          <rPr>
            <sz val="11"/>
            <rFont val="Calibri"/>
            <family val="2"/>
            <charset val="238"/>
          </rPr>
          <t>IV_F:ForrashianyUtem2</t>
        </r>
      </text>
    </comment>
    <comment ref="AV104" authorId="0" shapeId="0">
      <text>
        <r>
          <rPr>
            <sz val="11"/>
            <rFont val="Calibri"/>
            <family val="2"/>
            <charset val="238"/>
          </rPr>
          <t>IV_F:Indokolas</t>
        </r>
      </text>
    </comment>
    <comment ref="AW104" authorId="0" shapeId="0">
      <text>
        <r>
          <rPr>
            <sz val="11"/>
            <rFont val="Calibri"/>
            <family val="2"/>
            <charset val="238"/>
          </rPr>
          <t>IV_F:Megjegyzes</t>
        </r>
      </text>
    </comment>
    <comment ref="AZ104" authorId="0" shapeId="0">
      <text>
        <r>
          <rPr>
            <sz val="11"/>
            <rFont val="Calibri"/>
            <family val="2"/>
            <charset val="238"/>
          </rPr>
          <t>IV_F:ISA</t>
        </r>
      </text>
    </comment>
    <comment ref="B105" authorId="0" shapeId="0">
      <text>
        <r>
          <rPr>
            <sz val="11"/>
            <rFont val="Calibri"/>
            <family val="2"/>
            <charset val="238"/>
          </rPr>
          <t>IV_F:FontossagiSorrent</t>
        </r>
      </text>
    </comment>
    <comment ref="C105" authorId="0" shapeId="0">
      <text>
        <r>
          <rPr>
            <sz val="11"/>
            <rFont val="Calibri"/>
            <family val="2"/>
            <charset val="238"/>
          </rPr>
          <t>IV_F:FeladatKategoria</t>
        </r>
      </text>
    </comment>
    <comment ref="D105" authorId="0" shapeId="0">
      <text>
        <r>
          <rPr>
            <sz val="11"/>
            <rFont val="Calibri"/>
            <family val="2"/>
            <charset val="238"/>
          </rPr>
          <t>IV_F:FeladatMegnevezes</t>
        </r>
      </text>
    </comment>
    <comment ref="E105" authorId="0" shapeId="0">
      <text>
        <r>
          <rPr>
            <sz val="11"/>
            <rFont val="Calibri"/>
            <family val="2"/>
            <charset val="238"/>
          </rPr>
          <t>IV_F:ElviEngedelySzam</t>
        </r>
      </text>
    </comment>
    <comment ref="F105" authorId="0" shapeId="0">
      <text>
        <r>
          <rPr>
            <sz val="11"/>
            <rFont val="Calibri"/>
            <family val="2"/>
            <charset val="238"/>
          </rPr>
          <t>IV_F:VKR_Kod</t>
        </r>
      </text>
    </comment>
    <comment ref="G105" authorId="0" shapeId="0">
      <text>
        <r>
          <rPr>
            <sz val="11"/>
            <rFont val="Calibri"/>
            <family val="2"/>
            <charset val="238"/>
          </rPr>
          <t>IV_F:VKR_Nev</t>
        </r>
      </text>
    </comment>
    <comment ref="H105" authorId="0" shapeId="0">
      <text>
        <r>
          <rPr>
            <sz val="11"/>
            <rFont val="Calibri"/>
            <family val="2"/>
            <charset val="238"/>
          </rPr>
          <t>IV_F:FeladatSorszam</t>
        </r>
      </text>
    </comment>
    <comment ref="I105" authorId="0" shapeId="0">
      <text>
        <r>
          <rPr>
            <sz val="11"/>
            <rFont val="Calibri"/>
            <family val="2"/>
            <charset val="238"/>
          </rPr>
          <t>IV_F:FeladatAzonosito</t>
        </r>
      </text>
    </comment>
    <comment ref="J105" authorId="0" shapeId="0">
      <text>
        <r>
          <rPr>
            <sz val="11"/>
            <rFont val="Calibri"/>
            <family val="2"/>
            <charset val="238"/>
          </rPr>
          <t>IV_F:EllatasiTerulet</t>
        </r>
      </text>
    </comment>
    <comment ref="K105" authorId="0" shapeId="0">
      <text>
        <r>
          <rPr>
            <sz val="11"/>
            <rFont val="Calibri"/>
            <family val="2"/>
            <charset val="238"/>
          </rPr>
          <t>IV_F:EllatasertFelelos</t>
        </r>
      </text>
    </comment>
    <comment ref="L105" authorId="0" shapeId="0">
      <text>
        <r>
          <rPr>
            <sz val="11"/>
            <rFont val="Calibri"/>
            <family val="2"/>
            <charset val="238"/>
          </rPr>
          <t>IV_F:TervezettNettoKoltseg</t>
        </r>
      </text>
    </comment>
    <comment ref="M105" authorId="0" shapeId="0">
      <text>
        <r>
          <rPr>
            <sz val="11"/>
            <rFont val="Calibri"/>
            <family val="2"/>
            <charset val="238"/>
          </rPr>
          <t>IV_F:IdotartamKezdes</t>
        </r>
      </text>
    </comment>
    <comment ref="N105" authorId="0" shapeId="0">
      <text>
        <r>
          <rPr>
            <sz val="11"/>
            <rFont val="Calibri"/>
            <family val="2"/>
            <charset val="238"/>
          </rPr>
          <t>IV_F:IdotartamBefejezes</t>
        </r>
      </text>
    </comment>
    <comment ref="O105" authorId="0" shapeId="0">
      <text>
        <r>
          <rPr>
            <sz val="11"/>
            <rFont val="Calibri"/>
            <family val="2"/>
            <charset val="238"/>
          </rPr>
          <t>IV_F:NettoKoltsegUtem1</t>
        </r>
      </text>
    </comment>
    <comment ref="P105" authorId="0" shapeId="0">
      <text>
        <r>
          <rPr>
            <sz val="11"/>
            <rFont val="Calibri"/>
            <family val="2"/>
            <charset val="238"/>
          </rPr>
          <t>IV_F:NettoKoltsegUtem2</t>
        </r>
      </text>
    </comment>
    <comment ref="Q105" authorId="0" shapeId="0">
      <text>
        <r>
          <rPr>
            <sz val="11"/>
            <rFont val="Calibri"/>
            <family val="2"/>
            <charset val="238"/>
          </rPr>
          <t>IV_F:EM_Melleklet2_KTG</t>
        </r>
      </text>
    </comment>
    <comment ref="S105" authorId="0" shapeId="0">
      <text>
        <r>
          <rPr>
            <sz val="11"/>
            <rFont val="Calibri"/>
            <family val="2"/>
            <charset val="238"/>
          </rPr>
          <t>IV_F:HDUtem1</t>
        </r>
      </text>
    </comment>
    <comment ref="T105" authorId="0" shapeId="0">
      <text>
        <r>
          <rPr>
            <sz val="11"/>
            <rFont val="Calibri"/>
            <family val="2"/>
            <charset val="238"/>
          </rPr>
          <t>IV_F:ECSUtem1</t>
        </r>
      </text>
    </comment>
    <comment ref="U105" authorId="0" shapeId="0">
      <text>
        <r>
          <rPr>
            <sz val="11"/>
            <rFont val="Calibri"/>
            <family val="2"/>
            <charset val="238"/>
          </rPr>
          <t>IV_F:KFHUtem1</t>
        </r>
      </text>
    </comment>
    <comment ref="V105" authorId="0" shapeId="0">
      <text>
        <r>
          <rPr>
            <sz val="11"/>
            <rFont val="Calibri"/>
            <family val="2"/>
            <charset val="238"/>
          </rPr>
          <t>IV_F:Egyeb_SajatUtem1</t>
        </r>
      </text>
    </comment>
    <comment ref="W105" authorId="0" shapeId="0">
      <text>
        <r>
          <rPr>
            <sz val="11"/>
            <rFont val="Calibri"/>
            <family val="2"/>
            <charset val="238"/>
          </rPr>
          <t>IV_F:DijUtem1</t>
        </r>
      </text>
    </comment>
    <comment ref="X105" authorId="0" shapeId="0">
      <text>
        <r>
          <rPr>
            <sz val="11"/>
            <rFont val="Calibri"/>
            <family val="2"/>
            <charset val="238"/>
          </rPr>
          <t>IV_F:EM_Melleklet1_Utem1</t>
        </r>
      </text>
    </comment>
    <comment ref="Y105" authorId="0" shapeId="0">
      <text>
        <r>
          <rPr>
            <sz val="11"/>
            <rFont val="Calibri"/>
            <family val="2"/>
            <charset val="238"/>
          </rPr>
          <t>IV_F:EgyebAllamiUtem1</t>
        </r>
      </text>
    </comment>
    <comment ref="Z105" authorId="0" shapeId="0">
      <text>
        <r>
          <rPr>
            <sz val="11"/>
            <rFont val="Calibri"/>
            <family val="2"/>
            <charset val="238"/>
          </rPr>
          <t>IV_F:OnkormanyzatiUtem1</t>
        </r>
      </text>
    </comment>
    <comment ref="AA105" authorId="0" shapeId="0">
      <text>
        <r>
          <rPr>
            <sz val="11"/>
            <rFont val="Calibri"/>
            <family val="2"/>
            <charset val="238"/>
          </rPr>
          <t>IV_F:EUUtem1</t>
        </r>
      </text>
    </comment>
    <comment ref="AB105" authorId="0" shapeId="0">
      <text>
        <r>
          <rPr>
            <sz val="11"/>
            <rFont val="Calibri"/>
            <family val="2"/>
            <charset val="238"/>
          </rPr>
          <t>IV_F:EgyebUtem1</t>
        </r>
      </text>
    </comment>
    <comment ref="AC105" authorId="0" shapeId="0">
      <text>
        <r>
          <rPr>
            <sz val="11"/>
            <rFont val="Calibri"/>
            <family val="2"/>
            <charset val="238"/>
          </rPr>
          <t>IV_F:HitelKotvenyUtem1</t>
        </r>
      </text>
    </comment>
    <comment ref="AD105" authorId="0" shapeId="0">
      <text>
        <r>
          <rPr>
            <sz val="11"/>
            <rFont val="Calibri"/>
            <family val="2"/>
            <charset val="238"/>
          </rPr>
          <t>IV_F:OsszesenUtem1</t>
        </r>
      </text>
    </comment>
    <comment ref="AG105" authorId="0" shapeId="0">
      <text>
        <r>
          <rPr>
            <sz val="11"/>
            <rFont val="Calibri"/>
            <family val="2"/>
            <charset val="238"/>
          </rPr>
          <t>IV_F:HDUtem2</t>
        </r>
      </text>
    </comment>
    <comment ref="AH105" authorId="0" shapeId="0">
      <text>
        <r>
          <rPr>
            <sz val="11"/>
            <rFont val="Calibri"/>
            <family val="2"/>
            <charset val="238"/>
          </rPr>
          <t>IV_F:ECSUtem2</t>
        </r>
      </text>
    </comment>
    <comment ref="AI105" authorId="0" shapeId="0">
      <text>
        <r>
          <rPr>
            <sz val="11"/>
            <rFont val="Calibri"/>
            <family val="2"/>
            <charset val="238"/>
          </rPr>
          <t>IV_F:KFHUtem2</t>
        </r>
      </text>
    </comment>
    <comment ref="AJ105" authorId="0" shapeId="0">
      <text>
        <r>
          <rPr>
            <sz val="11"/>
            <rFont val="Calibri"/>
            <family val="2"/>
            <charset val="238"/>
          </rPr>
          <t>IV_F:Egyeb_SajatUtem2</t>
        </r>
      </text>
    </comment>
    <comment ref="AK105" authorId="0" shapeId="0">
      <text>
        <r>
          <rPr>
            <sz val="11"/>
            <rFont val="Calibri"/>
            <family val="2"/>
            <charset val="238"/>
          </rPr>
          <t>IV_F:DijUtem2</t>
        </r>
      </text>
    </comment>
    <comment ref="AL105" authorId="0" shapeId="0">
      <text>
        <r>
          <rPr>
            <sz val="11"/>
            <rFont val="Calibri"/>
            <family val="2"/>
            <charset val="238"/>
          </rPr>
          <t>IV_F:EM_Melleklet1_Utem2</t>
        </r>
      </text>
    </comment>
    <comment ref="AM105" authorId="0" shapeId="0">
      <text>
        <r>
          <rPr>
            <sz val="11"/>
            <rFont val="Calibri"/>
            <family val="2"/>
            <charset val="238"/>
          </rPr>
          <t>IV_F:EgyebAllamiUtem2</t>
        </r>
      </text>
    </comment>
    <comment ref="AN105" authorId="0" shapeId="0">
      <text>
        <r>
          <rPr>
            <sz val="11"/>
            <rFont val="Calibri"/>
            <family val="2"/>
            <charset val="238"/>
          </rPr>
          <t>IV_F:OnkormanyzatiUtem2</t>
        </r>
      </text>
    </comment>
    <comment ref="AO105" authorId="0" shapeId="0">
      <text>
        <r>
          <rPr>
            <sz val="11"/>
            <rFont val="Calibri"/>
            <family val="2"/>
            <charset val="238"/>
          </rPr>
          <t>IV_F:EUUtem2</t>
        </r>
      </text>
    </comment>
    <comment ref="AP105" authorId="0" shapeId="0">
      <text>
        <r>
          <rPr>
            <sz val="11"/>
            <rFont val="Calibri"/>
            <family val="2"/>
            <charset val="238"/>
          </rPr>
          <t>IV_F:EgyebUtem2</t>
        </r>
      </text>
    </comment>
    <comment ref="AQ105" authorId="0" shapeId="0">
      <text>
        <r>
          <rPr>
            <sz val="11"/>
            <rFont val="Calibri"/>
            <family val="2"/>
            <charset val="238"/>
          </rPr>
          <t>IV_F:HitelKotvenyUtem2</t>
        </r>
      </text>
    </comment>
    <comment ref="AR105" authorId="0" shapeId="0">
      <text>
        <r>
          <rPr>
            <sz val="11"/>
            <rFont val="Calibri"/>
            <family val="2"/>
            <charset val="238"/>
          </rPr>
          <t>IV_F:OsszesenUtem2</t>
        </r>
      </text>
    </comment>
    <comment ref="AS105" authorId="0" shapeId="0">
      <text>
        <r>
          <rPr>
            <sz val="11"/>
            <rFont val="Calibri"/>
            <family val="2"/>
            <charset val="238"/>
          </rPr>
          <t>IV_F:ForrashianyUtem2</t>
        </r>
      </text>
    </comment>
    <comment ref="AV105" authorId="0" shapeId="0">
      <text>
        <r>
          <rPr>
            <sz val="11"/>
            <rFont val="Calibri"/>
            <family val="2"/>
            <charset val="238"/>
          </rPr>
          <t>IV_F:Indokolas</t>
        </r>
      </text>
    </comment>
    <comment ref="AW105" authorId="0" shapeId="0">
      <text>
        <r>
          <rPr>
            <sz val="11"/>
            <rFont val="Calibri"/>
            <family val="2"/>
            <charset val="238"/>
          </rPr>
          <t>IV_F:Megjegyzes</t>
        </r>
      </text>
    </comment>
    <comment ref="AZ105" authorId="0" shapeId="0">
      <text>
        <r>
          <rPr>
            <sz val="11"/>
            <rFont val="Calibri"/>
            <family val="2"/>
            <charset val="238"/>
          </rPr>
          <t>IV_F:ISA</t>
        </r>
      </text>
    </comment>
    <comment ref="B106" authorId="0" shapeId="0">
      <text>
        <r>
          <rPr>
            <sz val="11"/>
            <rFont val="Calibri"/>
            <family val="2"/>
            <charset val="238"/>
          </rPr>
          <t>IV_F:FontossagiSorrent</t>
        </r>
      </text>
    </comment>
    <comment ref="C106" authorId="0" shapeId="0">
      <text>
        <r>
          <rPr>
            <sz val="11"/>
            <rFont val="Calibri"/>
            <family val="2"/>
            <charset val="238"/>
          </rPr>
          <t>IV_F:FeladatKategoria</t>
        </r>
      </text>
    </comment>
    <comment ref="D106" authorId="0" shapeId="0">
      <text>
        <r>
          <rPr>
            <sz val="11"/>
            <rFont val="Calibri"/>
            <family val="2"/>
            <charset val="238"/>
          </rPr>
          <t>IV_F:FeladatMegnevezes</t>
        </r>
      </text>
    </comment>
    <comment ref="E106" authorId="0" shapeId="0">
      <text>
        <r>
          <rPr>
            <sz val="11"/>
            <rFont val="Calibri"/>
            <family val="2"/>
            <charset val="238"/>
          </rPr>
          <t>IV_F:ElviEngedelySzam</t>
        </r>
      </text>
    </comment>
    <comment ref="F106" authorId="0" shapeId="0">
      <text>
        <r>
          <rPr>
            <sz val="11"/>
            <rFont val="Calibri"/>
            <family val="2"/>
            <charset val="238"/>
          </rPr>
          <t>IV_F:VKR_Kod</t>
        </r>
      </text>
    </comment>
    <comment ref="G106" authorId="0" shapeId="0">
      <text>
        <r>
          <rPr>
            <sz val="11"/>
            <rFont val="Calibri"/>
            <family val="2"/>
            <charset val="238"/>
          </rPr>
          <t>IV_F:VKR_Nev</t>
        </r>
      </text>
    </comment>
    <comment ref="H106" authorId="0" shapeId="0">
      <text>
        <r>
          <rPr>
            <sz val="11"/>
            <rFont val="Calibri"/>
            <family val="2"/>
            <charset val="238"/>
          </rPr>
          <t>IV_F:FeladatSorszam</t>
        </r>
      </text>
    </comment>
    <comment ref="I106" authorId="0" shapeId="0">
      <text>
        <r>
          <rPr>
            <sz val="11"/>
            <rFont val="Calibri"/>
            <family val="2"/>
            <charset val="238"/>
          </rPr>
          <t>IV_F:FeladatAzonosito</t>
        </r>
      </text>
    </comment>
    <comment ref="J106" authorId="0" shapeId="0">
      <text>
        <r>
          <rPr>
            <sz val="11"/>
            <rFont val="Calibri"/>
            <family val="2"/>
            <charset val="238"/>
          </rPr>
          <t>IV_F:EllatasiTerulet</t>
        </r>
      </text>
    </comment>
    <comment ref="K106" authorId="0" shapeId="0">
      <text>
        <r>
          <rPr>
            <sz val="11"/>
            <rFont val="Calibri"/>
            <family val="2"/>
            <charset val="238"/>
          </rPr>
          <t>IV_F:EllatasertFelelos</t>
        </r>
      </text>
    </comment>
    <comment ref="L106" authorId="0" shapeId="0">
      <text>
        <r>
          <rPr>
            <sz val="11"/>
            <rFont val="Calibri"/>
            <family val="2"/>
            <charset val="238"/>
          </rPr>
          <t>IV_F:TervezettNettoKoltseg</t>
        </r>
      </text>
    </comment>
    <comment ref="M106" authorId="0" shapeId="0">
      <text>
        <r>
          <rPr>
            <sz val="11"/>
            <rFont val="Calibri"/>
            <family val="2"/>
            <charset val="238"/>
          </rPr>
          <t>IV_F:IdotartamKezdes</t>
        </r>
      </text>
    </comment>
    <comment ref="N106" authorId="0" shapeId="0">
      <text>
        <r>
          <rPr>
            <sz val="11"/>
            <rFont val="Calibri"/>
            <family val="2"/>
            <charset val="238"/>
          </rPr>
          <t>IV_F:IdotartamBefejezes</t>
        </r>
      </text>
    </comment>
    <comment ref="O106" authorId="0" shapeId="0">
      <text>
        <r>
          <rPr>
            <sz val="11"/>
            <rFont val="Calibri"/>
            <family val="2"/>
            <charset val="238"/>
          </rPr>
          <t>IV_F:NettoKoltsegUtem1</t>
        </r>
      </text>
    </comment>
    <comment ref="P106" authorId="0" shapeId="0">
      <text>
        <r>
          <rPr>
            <sz val="11"/>
            <rFont val="Calibri"/>
            <family val="2"/>
            <charset val="238"/>
          </rPr>
          <t>IV_F:NettoKoltsegUtem2</t>
        </r>
      </text>
    </comment>
    <comment ref="Q106" authorId="0" shapeId="0">
      <text>
        <r>
          <rPr>
            <sz val="11"/>
            <rFont val="Calibri"/>
            <family val="2"/>
            <charset val="238"/>
          </rPr>
          <t>IV_F:EM_Melleklet2_KTG</t>
        </r>
      </text>
    </comment>
    <comment ref="S106" authorId="0" shapeId="0">
      <text>
        <r>
          <rPr>
            <sz val="11"/>
            <rFont val="Calibri"/>
            <family val="2"/>
            <charset val="238"/>
          </rPr>
          <t>IV_F:HDUtem1</t>
        </r>
      </text>
    </comment>
    <comment ref="T106" authorId="0" shapeId="0">
      <text>
        <r>
          <rPr>
            <sz val="11"/>
            <rFont val="Calibri"/>
            <family val="2"/>
            <charset val="238"/>
          </rPr>
          <t>IV_F:ECSUtem1</t>
        </r>
      </text>
    </comment>
    <comment ref="U106" authorId="0" shapeId="0">
      <text>
        <r>
          <rPr>
            <sz val="11"/>
            <rFont val="Calibri"/>
            <family val="2"/>
            <charset val="238"/>
          </rPr>
          <t>IV_F:KFHUtem1</t>
        </r>
      </text>
    </comment>
    <comment ref="V106" authorId="0" shapeId="0">
      <text>
        <r>
          <rPr>
            <sz val="11"/>
            <rFont val="Calibri"/>
            <family val="2"/>
            <charset val="238"/>
          </rPr>
          <t>IV_F:Egyeb_SajatUtem1</t>
        </r>
      </text>
    </comment>
    <comment ref="W106" authorId="0" shapeId="0">
      <text>
        <r>
          <rPr>
            <sz val="11"/>
            <rFont val="Calibri"/>
            <family val="2"/>
            <charset val="238"/>
          </rPr>
          <t>IV_F:DijUtem1</t>
        </r>
      </text>
    </comment>
    <comment ref="X106" authorId="0" shapeId="0">
      <text>
        <r>
          <rPr>
            <sz val="11"/>
            <rFont val="Calibri"/>
            <family val="2"/>
            <charset val="238"/>
          </rPr>
          <t>IV_F:EM_Melleklet1_Utem1</t>
        </r>
      </text>
    </comment>
    <comment ref="Y106" authorId="0" shapeId="0">
      <text>
        <r>
          <rPr>
            <sz val="11"/>
            <rFont val="Calibri"/>
            <family val="2"/>
            <charset val="238"/>
          </rPr>
          <t>IV_F:EgyebAllamiUtem1</t>
        </r>
      </text>
    </comment>
    <comment ref="Z106" authorId="0" shapeId="0">
      <text>
        <r>
          <rPr>
            <sz val="11"/>
            <rFont val="Calibri"/>
            <family val="2"/>
            <charset val="238"/>
          </rPr>
          <t>IV_F:OnkormanyzatiUtem1</t>
        </r>
      </text>
    </comment>
    <comment ref="AA106" authorId="0" shapeId="0">
      <text>
        <r>
          <rPr>
            <sz val="11"/>
            <rFont val="Calibri"/>
            <family val="2"/>
            <charset val="238"/>
          </rPr>
          <t>IV_F:EUUtem1</t>
        </r>
      </text>
    </comment>
    <comment ref="AB106" authorId="0" shapeId="0">
      <text>
        <r>
          <rPr>
            <sz val="11"/>
            <rFont val="Calibri"/>
            <family val="2"/>
            <charset val="238"/>
          </rPr>
          <t>IV_F:EgyebUtem1</t>
        </r>
      </text>
    </comment>
    <comment ref="AC106" authorId="0" shapeId="0">
      <text>
        <r>
          <rPr>
            <sz val="11"/>
            <rFont val="Calibri"/>
            <family val="2"/>
            <charset val="238"/>
          </rPr>
          <t>IV_F:HitelKotvenyUtem1</t>
        </r>
      </text>
    </comment>
    <comment ref="AD106" authorId="0" shapeId="0">
      <text>
        <r>
          <rPr>
            <sz val="11"/>
            <rFont val="Calibri"/>
            <family val="2"/>
            <charset val="238"/>
          </rPr>
          <t>IV_F:OsszesenUtem1</t>
        </r>
      </text>
    </comment>
    <comment ref="AG106" authorId="0" shapeId="0">
      <text>
        <r>
          <rPr>
            <sz val="11"/>
            <rFont val="Calibri"/>
            <family val="2"/>
            <charset val="238"/>
          </rPr>
          <t>IV_F:HDUtem2</t>
        </r>
      </text>
    </comment>
    <comment ref="AH106" authorId="0" shapeId="0">
      <text>
        <r>
          <rPr>
            <sz val="11"/>
            <rFont val="Calibri"/>
            <family val="2"/>
            <charset val="238"/>
          </rPr>
          <t>IV_F:ECSUtem2</t>
        </r>
      </text>
    </comment>
    <comment ref="AI106" authorId="0" shapeId="0">
      <text>
        <r>
          <rPr>
            <sz val="11"/>
            <rFont val="Calibri"/>
            <family val="2"/>
            <charset val="238"/>
          </rPr>
          <t>IV_F:KFHUtem2</t>
        </r>
      </text>
    </comment>
    <comment ref="AJ106" authorId="0" shapeId="0">
      <text>
        <r>
          <rPr>
            <sz val="11"/>
            <rFont val="Calibri"/>
            <family val="2"/>
            <charset val="238"/>
          </rPr>
          <t>IV_F:Egyeb_SajatUtem2</t>
        </r>
      </text>
    </comment>
    <comment ref="AK106" authorId="0" shapeId="0">
      <text>
        <r>
          <rPr>
            <sz val="11"/>
            <rFont val="Calibri"/>
            <family val="2"/>
            <charset val="238"/>
          </rPr>
          <t>IV_F:DijUtem2</t>
        </r>
      </text>
    </comment>
    <comment ref="AL106" authorId="0" shapeId="0">
      <text>
        <r>
          <rPr>
            <sz val="11"/>
            <rFont val="Calibri"/>
            <family val="2"/>
            <charset val="238"/>
          </rPr>
          <t>IV_F:EM_Melleklet1_Utem2</t>
        </r>
      </text>
    </comment>
    <comment ref="AM106" authorId="0" shapeId="0">
      <text>
        <r>
          <rPr>
            <sz val="11"/>
            <rFont val="Calibri"/>
            <family val="2"/>
            <charset val="238"/>
          </rPr>
          <t>IV_F:EgyebAllamiUtem2</t>
        </r>
      </text>
    </comment>
    <comment ref="AN106" authorId="0" shapeId="0">
      <text>
        <r>
          <rPr>
            <sz val="11"/>
            <rFont val="Calibri"/>
            <family val="2"/>
            <charset val="238"/>
          </rPr>
          <t>IV_F:OnkormanyzatiUtem2</t>
        </r>
      </text>
    </comment>
    <comment ref="AO106" authorId="0" shapeId="0">
      <text>
        <r>
          <rPr>
            <sz val="11"/>
            <rFont val="Calibri"/>
            <family val="2"/>
            <charset val="238"/>
          </rPr>
          <t>IV_F:EUUtem2</t>
        </r>
      </text>
    </comment>
    <comment ref="AP106" authorId="0" shapeId="0">
      <text>
        <r>
          <rPr>
            <sz val="11"/>
            <rFont val="Calibri"/>
            <family val="2"/>
            <charset val="238"/>
          </rPr>
          <t>IV_F:EgyebUtem2</t>
        </r>
      </text>
    </comment>
    <comment ref="AQ106" authorId="0" shapeId="0">
      <text>
        <r>
          <rPr>
            <sz val="11"/>
            <rFont val="Calibri"/>
            <family val="2"/>
            <charset val="238"/>
          </rPr>
          <t>IV_F:HitelKotvenyUtem2</t>
        </r>
      </text>
    </comment>
    <comment ref="AR106" authorId="0" shapeId="0">
      <text>
        <r>
          <rPr>
            <sz val="11"/>
            <rFont val="Calibri"/>
            <family val="2"/>
            <charset val="238"/>
          </rPr>
          <t>IV_F:OsszesenUtem2</t>
        </r>
      </text>
    </comment>
    <comment ref="AS106" authorId="0" shapeId="0">
      <text>
        <r>
          <rPr>
            <sz val="11"/>
            <rFont val="Calibri"/>
            <family val="2"/>
            <charset val="238"/>
          </rPr>
          <t>IV_F:ForrashianyUtem2</t>
        </r>
      </text>
    </comment>
    <comment ref="AV106" authorId="0" shapeId="0">
      <text>
        <r>
          <rPr>
            <sz val="11"/>
            <rFont val="Calibri"/>
            <family val="2"/>
            <charset val="238"/>
          </rPr>
          <t>IV_F:Indokolas</t>
        </r>
      </text>
    </comment>
    <comment ref="AW106" authorId="0" shapeId="0">
      <text>
        <r>
          <rPr>
            <sz val="11"/>
            <rFont val="Calibri"/>
            <family val="2"/>
            <charset val="238"/>
          </rPr>
          <t>IV_F:Megjegyzes</t>
        </r>
      </text>
    </comment>
    <comment ref="AZ106" authorId="0" shapeId="0">
      <text>
        <r>
          <rPr>
            <sz val="11"/>
            <rFont val="Calibri"/>
            <family val="2"/>
            <charset val="238"/>
          </rPr>
          <t>IV_F:ISA</t>
        </r>
      </text>
    </comment>
    <comment ref="B107" authorId="0" shapeId="0">
      <text>
        <r>
          <rPr>
            <sz val="11"/>
            <rFont val="Calibri"/>
            <family val="2"/>
            <charset val="238"/>
          </rPr>
          <t>IV_F:FontossagiSorrent</t>
        </r>
      </text>
    </comment>
    <comment ref="C107" authorId="0" shapeId="0">
      <text>
        <r>
          <rPr>
            <sz val="11"/>
            <rFont val="Calibri"/>
            <family val="2"/>
            <charset val="238"/>
          </rPr>
          <t>IV_F:FeladatKategoria</t>
        </r>
      </text>
    </comment>
    <comment ref="D107" authorId="0" shapeId="0">
      <text>
        <r>
          <rPr>
            <sz val="11"/>
            <rFont val="Calibri"/>
            <family val="2"/>
            <charset val="238"/>
          </rPr>
          <t>IV_F:FeladatMegnevezes</t>
        </r>
      </text>
    </comment>
    <comment ref="E107" authorId="0" shapeId="0">
      <text>
        <r>
          <rPr>
            <sz val="11"/>
            <rFont val="Calibri"/>
            <family val="2"/>
            <charset val="238"/>
          </rPr>
          <t>IV_F:ElviEngedelySzam</t>
        </r>
      </text>
    </comment>
    <comment ref="F107" authorId="0" shapeId="0">
      <text>
        <r>
          <rPr>
            <sz val="11"/>
            <rFont val="Calibri"/>
            <family val="2"/>
            <charset val="238"/>
          </rPr>
          <t>IV_F:VKR_Kod</t>
        </r>
      </text>
    </comment>
    <comment ref="G107" authorId="0" shapeId="0">
      <text>
        <r>
          <rPr>
            <sz val="11"/>
            <rFont val="Calibri"/>
            <family val="2"/>
            <charset val="238"/>
          </rPr>
          <t>IV_F:VKR_Nev</t>
        </r>
      </text>
    </comment>
    <comment ref="H107" authorId="0" shapeId="0">
      <text>
        <r>
          <rPr>
            <sz val="11"/>
            <rFont val="Calibri"/>
            <family val="2"/>
            <charset val="238"/>
          </rPr>
          <t>IV_F:FeladatSorszam</t>
        </r>
      </text>
    </comment>
    <comment ref="I107" authorId="0" shapeId="0">
      <text>
        <r>
          <rPr>
            <sz val="11"/>
            <rFont val="Calibri"/>
            <family val="2"/>
            <charset val="238"/>
          </rPr>
          <t>IV_F:FeladatAzonosito</t>
        </r>
      </text>
    </comment>
    <comment ref="J107" authorId="0" shapeId="0">
      <text>
        <r>
          <rPr>
            <sz val="11"/>
            <rFont val="Calibri"/>
            <family val="2"/>
            <charset val="238"/>
          </rPr>
          <t>IV_F:EllatasiTerulet</t>
        </r>
      </text>
    </comment>
    <comment ref="K107" authorId="0" shapeId="0">
      <text>
        <r>
          <rPr>
            <sz val="11"/>
            <rFont val="Calibri"/>
            <family val="2"/>
            <charset val="238"/>
          </rPr>
          <t>IV_F:EllatasertFelelos</t>
        </r>
      </text>
    </comment>
    <comment ref="L107" authorId="0" shapeId="0">
      <text>
        <r>
          <rPr>
            <sz val="11"/>
            <rFont val="Calibri"/>
            <family val="2"/>
            <charset val="238"/>
          </rPr>
          <t>IV_F:TervezettNettoKoltseg</t>
        </r>
      </text>
    </comment>
    <comment ref="M107" authorId="0" shapeId="0">
      <text>
        <r>
          <rPr>
            <sz val="11"/>
            <rFont val="Calibri"/>
            <family val="2"/>
            <charset val="238"/>
          </rPr>
          <t>IV_F:IdotartamKezdes</t>
        </r>
      </text>
    </comment>
    <comment ref="N107" authorId="0" shapeId="0">
      <text>
        <r>
          <rPr>
            <sz val="11"/>
            <rFont val="Calibri"/>
            <family val="2"/>
            <charset val="238"/>
          </rPr>
          <t>IV_F:IdotartamBefejezes</t>
        </r>
      </text>
    </comment>
    <comment ref="O107" authorId="0" shapeId="0">
      <text>
        <r>
          <rPr>
            <sz val="11"/>
            <rFont val="Calibri"/>
            <family val="2"/>
            <charset val="238"/>
          </rPr>
          <t>IV_F:NettoKoltsegUtem1</t>
        </r>
      </text>
    </comment>
    <comment ref="P107" authorId="0" shapeId="0">
      <text>
        <r>
          <rPr>
            <sz val="11"/>
            <rFont val="Calibri"/>
            <family val="2"/>
            <charset val="238"/>
          </rPr>
          <t>IV_F:NettoKoltsegUtem2</t>
        </r>
      </text>
    </comment>
    <comment ref="Q107" authorId="0" shapeId="0">
      <text>
        <r>
          <rPr>
            <sz val="11"/>
            <rFont val="Calibri"/>
            <family val="2"/>
            <charset val="238"/>
          </rPr>
          <t>IV_F:EM_Melleklet2_KTG</t>
        </r>
      </text>
    </comment>
    <comment ref="S107" authorId="0" shapeId="0">
      <text>
        <r>
          <rPr>
            <sz val="11"/>
            <rFont val="Calibri"/>
            <family val="2"/>
            <charset val="238"/>
          </rPr>
          <t>IV_F:HDUtem1</t>
        </r>
      </text>
    </comment>
    <comment ref="T107" authorId="0" shapeId="0">
      <text>
        <r>
          <rPr>
            <sz val="11"/>
            <rFont val="Calibri"/>
            <family val="2"/>
            <charset val="238"/>
          </rPr>
          <t>IV_F:ECSUtem1</t>
        </r>
      </text>
    </comment>
    <comment ref="U107" authorId="0" shapeId="0">
      <text>
        <r>
          <rPr>
            <sz val="11"/>
            <rFont val="Calibri"/>
            <family val="2"/>
            <charset val="238"/>
          </rPr>
          <t>IV_F:KFHUtem1</t>
        </r>
      </text>
    </comment>
    <comment ref="V107" authorId="0" shapeId="0">
      <text>
        <r>
          <rPr>
            <sz val="11"/>
            <rFont val="Calibri"/>
            <family val="2"/>
            <charset val="238"/>
          </rPr>
          <t>IV_F:Egyeb_SajatUtem1</t>
        </r>
      </text>
    </comment>
    <comment ref="W107" authorId="0" shapeId="0">
      <text>
        <r>
          <rPr>
            <sz val="11"/>
            <rFont val="Calibri"/>
            <family val="2"/>
            <charset val="238"/>
          </rPr>
          <t>IV_F:DijUtem1</t>
        </r>
      </text>
    </comment>
    <comment ref="X107" authorId="0" shapeId="0">
      <text>
        <r>
          <rPr>
            <sz val="11"/>
            <rFont val="Calibri"/>
            <family val="2"/>
            <charset val="238"/>
          </rPr>
          <t>IV_F:EM_Melleklet1_Utem1</t>
        </r>
      </text>
    </comment>
    <comment ref="Y107" authorId="0" shapeId="0">
      <text>
        <r>
          <rPr>
            <sz val="11"/>
            <rFont val="Calibri"/>
            <family val="2"/>
            <charset val="238"/>
          </rPr>
          <t>IV_F:EgyebAllamiUtem1</t>
        </r>
      </text>
    </comment>
    <comment ref="Z107" authorId="0" shapeId="0">
      <text>
        <r>
          <rPr>
            <sz val="11"/>
            <rFont val="Calibri"/>
            <family val="2"/>
            <charset val="238"/>
          </rPr>
          <t>IV_F:OnkormanyzatiUtem1</t>
        </r>
      </text>
    </comment>
    <comment ref="AA107" authorId="0" shapeId="0">
      <text>
        <r>
          <rPr>
            <sz val="11"/>
            <rFont val="Calibri"/>
            <family val="2"/>
            <charset val="238"/>
          </rPr>
          <t>IV_F:EUUtem1</t>
        </r>
      </text>
    </comment>
    <comment ref="AB107" authorId="0" shapeId="0">
      <text>
        <r>
          <rPr>
            <sz val="11"/>
            <rFont val="Calibri"/>
            <family val="2"/>
            <charset val="238"/>
          </rPr>
          <t>IV_F:EgyebUtem1</t>
        </r>
      </text>
    </comment>
    <comment ref="AC107" authorId="0" shapeId="0">
      <text>
        <r>
          <rPr>
            <sz val="11"/>
            <rFont val="Calibri"/>
            <family val="2"/>
            <charset val="238"/>
          </rPr>
          <t>IV_F:HitelKotvenyUtem1</t>
        </r>
      </text>
    </comment>
    <comment ref="AD107" authorId="0" shapeId="0">
      <text>
        <r>
          <rPr>
            <sz val="11"/>
            <rFont val="Calibri"/>
            <family val="2"/>
            <charset val="238"/>
          </rPr>
          <t>IV_F:OsszesenUtem1</t>
        </r>
      </text>
    </comment>
    <comment ref="AG107" authorId="0" shapeId="0">
      <text>
        <r>
          <rPr>
            <sz val="11"/>
            <rFont val="Calibri"/>
            <family val="2"/>
            <charset val="238"/>
          </rPr>
          <t>IV_F:HDUtem2</t>
        </r>
      </text>
    </comment>
    <comment ref="AH107" authorId="0" shapeId="0">
      <text>
        <r>
          <rPr>
            <sz val="11"/>
            <rFont val="Calibri"/>
            <family val="2"/>
            <charset val="238"/>
          </rPr>
          <t>IV_F:ECSUtem2</t>
        </r>
      </text>
    </comment>
    <comment ref="AI107" authorId="0" shapeId="0">
      <text>
        <r>
          <rPr>
            <sz val="11"/>
            <rFont val="Calibri"/>
            <family val="2"/>
            <charset val="238"/>
          </rPr>
          <t>IV_F:KFHUtem2</t>
        </r>
      </text>
    </comment>
    <comment ref="AJ107" authorId="0" shapeId="0">
      <text>
        <r>
          <rPr>
            <sz val="11"/>
            <rFont val="Calibri"/>
            <family val="2"/>
            <charset val="238"/>
          </rPr>
          <t>IV_F:Egyeb_SajatUtem2</t>
        </r>
      </text>
    </comment>
    <comment ref="AK107" authorId="0" shapeId="0">
      <text>
        <r>
          <rPr>
            <sz val="11"/>
            <rFont val="Calibri"/>
            <family val="2"/>
            <charset val="238"/>
          </rPr>
          <t>IV_F:DijUtem2</t>
        </r>
      </text>
    </comment>
    <comment ref="AL107" authorId="0" shapeId="0">
      <text>
        <r>
          <rPr>
            <sz val="11"/>
            <rFont val="Calibri"/>
            <family val="2"/>
            <charset val="238"/>
          </rPr>
          <t>IV_F:EM_Melleklet1_Utem2</t>
        </r>
      </text>
    </comment>
    <comment ref="AM107" authorId="0" shapeId="0">
      <text>
        <r>
          <rPr>
            <sz val="11"/>
            <rFont val="Calibri"/>
            <family val="2"/>
            <charset val="238"/>
          </rPr>
          <t>IV_F:EgyebAllamiUtem2</t>
        </r>
      </text>
    </comment>
    <comment ref="AN107" authorId="0" shapeId="0">
      <text>
        <r>
          <rPr>
            <sz val="11"/>
            <rFont val="Calibri"/>
            <family val="2"/>
            <charset val="238"/>
          </rPr>
          <t>IV_F:OnkormanyzatiUtem2</t>
        </r>
      </text>
    </comment>
    <comment ref="AO107" authorId="0" shapeId="0">
      <text>
        <r>
          <rPr>
            <sz val="11"/>
            <rFont val="Calibri"/>
            <family val="2"/>
            <charset val="238"/>
          </rPr>
          <t>IV_F:EUUtem2</t>
        </r>
      </text>
    </comment>
    <comment ref="AP107" authorId="0" shapeId="0">
      <text>
        <r>
          <rPr>
            <sz val="11"/>
            <rFont val="Calibri"/>
            <family val="2"/>
            <charset val="238"/>
          </rPr>
          <t>IV_F:EgyebUtem2</t>
        </r>
      </text>
    </comment>
    <comment ref="AQ107" authorId="0" shapeId="0">
      <text>
        <r>
          <rPr>
            <sz val="11"/>
            <rFont val="Calibri"/>
            <family val="2"/>
            <charset val="238"/>
          </rPr>
          <t>IV_F:HitelKotvenyUtem2</t>
        </r>
      </text>
    </comment>
    <comment ref="AR107" authorId="0" shapeId="0">
      <text>
        <r>
          <rPr>
            <sz val="11"/>
            <rFont val="Calibri"/>
            <family val="2"/>
            <charset val="238"/>
          </rPr>
          <t>IV_F:OsszesenUtem2</t>
        </r>
      </text>
    </comment>
    <comment ref="AS107" authorId="0" shapeId="0">
      <text>
        <r>
          <rPr>
            <sz val="11"/>
            <rFont val="Calibri"/>
            <family val="2"/>
            <charset val="238"/>
          </rPr>
          <t>IV_F:ForrashianyUtem2</t>
        </r>
      </text>
    </comment>
    <comment ref="AV107" authorId="0" shapeId="0">
      <text>
        <r>
          <rPr>
            <sz val="11"/>
            <rFont val="Calibri"/>
            <family val="2"/>
            <charset val="238"/>
          </rPr>
          <t>IV_F:Indokolas</t>
        </r>
      </text>
    </comment>
    <comment ref="AW107" authorId="0" shapeId="0">
      <text>
        <r>
          <rPr>
            <sz val="11"/>
            <rFont val="Calibri"/>
            <family val="2"/>
            <charset val="238"/>
          </rPr>
          <t>IV_F:Megjegyzes</t>
        </r>
      </text>
    </comment>
    <comment ref="AZ107" authorId="0" shapeId="0">
      <text>
        <r>
          <rPr>
            <sz val="11"/>
            <rFont val="Calibri"/>
            <family val="2"/>
            <charset val="238"/>
          </rPr>
          <t>IV_F:ISA</t>
        </r>
      </text>
    </comment>
    <comment ref="B108" authorId="0" shapeId="0">
      <text>
        <r>
          <rPr>
            <sz val="11"/>
            <rFont val="Calibri"/>
            <family val="2"/>
            <charset val="238"/>
          </rPr>
          <t>IV_F:FontossagiSorrent</t>
        </r>
      </text>
    </comment>
    <comment ref="C108" authorId="0" shapeId="0">
      <text>
        <r>
          <rPr>
            <sz val="11"/>
            <rFont val="Calibri"/>
            <family val="2"/>
            <charset val="238"/>
          </rPr>
          <t>IV_F:FeladatKategoria</t>
        </r>
      </text>
    </comment>
    <comment ref="D108" authorId="0" shapeId="0">
      <text>
        <r>
          <rPr>
            <sz val="11"/>
            <rFont val="Calibri"/>
            <family val="2"/>
            <charset val="238"/>
          </rPr>
          <t>IV_F:FeladatMegnevezes</t>
        </r>
      </text>
    </comment>
    <comment ref="E108" authorId="0" shapeId="0">
      <text>
        <r>
          <rPr>
            <sz val="11"/>
            <rFont val="Calibri"/>
            <family val="2"/>
            <charset val="238"/>
          </rPr>
          <t>IV_F:ElviEngedelySzam</t>
        </r>
      </text>
    </comment>
    <comment ref="F108" authorId="0" shapeId="0">
      <text>
        <r>
          <rPr>
            <sz val="11"/>
            <rFont val="Calibri"/>
            <family val="2"/>
            <charset val="238"/>
          </rPr>
          <t>IV_F:VKR_Kod</t>
        </r>
      </text>
    </comment>
    <comment ref="G108" authorId="0" shapeId="0">
      <text>
        <r>
          <rPr>
            <sz val="11"/>
            <rFont val="Calibri"/>
            <family val="2"/>
            <charset val="238"/>
          </rPr>
          <t>IV_F:VKR_Nev</t>
        </r>
      </text>
    </comment>
    <comment ref="H108" authorId="0" shapeId="0">
      <text>
        <r>
          <rPr>
            <sz val="11"/>
            <rFont val="Calibri"/>
            <family val="2"/>
            <charset val="238"/>
          </rPr>
          <t>IV_F:FeladatSorszam</t>
        </r>
      </text>
    </comment>
    <comment ref="I108" authorId="0" shapeId="0">
      <text>
        <r>
          <rPr>
            <sz val="11"/>
            <rFont val="Calibri"/>
            <family val="2"/>
            <charset val="238"/>
          </rPr>
          <t>IV_F:FeladatAzonosito</t>
        </r>
      </text>
    </comment>
    <comment ref="J108" authorId="0" shapeId="0">
      <text>
        <r>
          <rPr>
            <sz val="11"/>
            <rFont val="Calibri"/>
            <family val="2"/>
            <charset val="238"/>
          </rPr>
          <t>IV_F:EllatasiTerulet</t>
        </r>
      </text>
    </comment>
    <comment ref="K108" authorId="0" shapeId="0">
      <text>
        <r>
          <rPr>
            <sz val="11"/>
            <rFont val="Calibri"/>
            <family val="2"/>
            <charset val="238"/>
          </rPr>
          <t>IV_F:EllatasertFelelos</t>
        </r>
      </text>
    </comment>
    <comment ref="L108" authorId="0" shapeId="0">
      <text>
        <r>
          <rPr>
            <sz val="11"/>
            <rFont val="Calibri"/>
            <family val="2"/>
            <charset val="238"/>
          </rPr>
          <t>IV_F:TervezettNettoKoltseg</t>
        </r>
      </text>
    </comment>
    <comment ref="M108" authorId="0" shapeId="0">
      <text>
        <r>
          <rPr>
            <sz val="11"/>
            <rFont val="Calibri"/>
            <family val="2"/>
            <charset val="238"/>
          </rPr>
          <t>IV_F:IdotartamKezdes</t>
        </r>
      </text>
    </comment>
    <comment ref="N108" authorId="0" shapeId="0">
      <text>
        <r>
          <rPr>
            <sz val="11"/>
            <rFont val="Calibri"/>
            <family val="2"/>
            <charset val="238"/>
          </rPr>
          <t>IV_F:IdotartamBefejezes</t>
        </r>
      </text>
    </comment>
    <comment ref="O108" authorId="0" shapeId="0">
      <text>
        <r>
          <rPr>
            <sz val="11"/>
            <rFont val="Calibri"/>
            <family val="2"/>
            <charset val="238"/>
          </rPr>
          <t>IV_F:NettoKoltsegUtem1</t>
        </r>
      </text>
    </comment>
    <comment ref="P108" authorId="0" shapeId="0">
      <text>
        <r>
          <rPr>
            <sz val="11"/>
            <rFont val="Calibri"/>
            <family val="2"/>
            <charset val="238"/>
          </rPr>
          <t>IV_F:NettoKoltsegUtem2</t>
        </r>
      </text>
    </comment>
    <comment ref="Q108" authorId="0" shapeId="0">
      <text>
        <r>
          <rPr>
            <sz val="11"/>
            <rFont val="Calibri"/>
            <family val="2"/>
            <charset val="238"/>
          </rPr>
          <t>IV_F:EM_Melleklet2_KTG</t>
        </r>
      </text>
    </comment>
    <comment ref="S108" authorId="0" shapeId="0">
      <text>
        <r>
          <rPr>
            <sz val="11"/>
            <rFont val="Calibri"/>
            <family val="2"/>
            <charset val="238"/>
          </rPr>
          <t>IV_F:HDUtem1</t>
        </r>
      </text>
    </comment>
    <comment ref="T108" authorId="0" shapeId="0">
      <text>
        <r>
          <rPr>
            <sz val="11"/>
            <rFont val="Calibri"/>
            <family val="2"/>
            <charset val="238"/>
          </rPr>
          <t>IV_F:ECSUtem1</t>
        </r>
      </text>
    </comment>
    <comment ref="U108" authorId="0" shapeId="0">
      <text>
        <r>
          <rPr>
            <sz val="11"/>
            <rFont val="Calibri"/>
            <family val="2"/>
            <charset val="238"/>
          </rPr>
          <t>IV_F:KFHUtem1</t>
        </r>
      </text>
    </comment>
    <comment ref="V108" authorId="0" shapeId="0">
      <text>
        <r>
          <rPr>
            <sz val="11"/>
            <rFont val="Calibri"/>
            <family val="2"/>
            <charset val="238"/>
          </rPr>
          <t>IV_F:Egyeb_SajatUtem1</t>
        </r>
      </text>
    </comment>
    <comment ref="W108" authorId="0" shapeId="0">
      <text>
        <r>
          <rPr>
            <sz val="11"/>
            <rFont val="Calibri"/>
            <family val="2"/>
            <charset val="238"/>
          </rPr>
          <t>IV_F:DijUtem1</t>
        </r>
      </text>
    </comment>
    <comment ref="X108" authorId="0" shapeId="0">
      <text>
        <r>
          <rPr>
            <sz val="11"/>
            <rFont val="Calibri"/>
            <family val="2"/>
            <charset val="238"/>
          </rPr>
          <t>IV_F:EM_Melleklet1_Utem1</t>
        </r>
      </text>
    </comment>
    <comment ref="Y108" authorId="0" shapeId="0">
      <text>
        <r>
          <rPr>
            <sz val="11"/>
            <rFont val="Calibri"/>
            <family val="2"/>
            <charset val="238"/>
          </rPr>
          <t>IV_F:EgyebAllamiUtem1</t>
        </r>
      </text>
    </comment>
    <comment ref="Z108" authorId="0" shapeId="0">
      <text>
        <r>
          <rPr>
            <sz val="11"/>
            <rFont val="Calibri"/>
            <family val="2"/>
            <charset val="238"/>
          </rPr>
          <t>IV_F:OnkormanyzatiUtem1</t>
        </r>
      </text>
    </comment>
    <comment ref="AA108" authorId="0" shapeId="0">
      <text>
        <r>
          <rPr>
            <sz val="11"/>
            <rFont val="Calibri"/>
            <family val="2"/>
            <charset val="238"/>
          </rPr>
          <t>IV_F:EUUtem1</t>
        </r>
      </text>
    </comment>
    <comment ref="AB108" authorId="0" shapeId="0">
      <text>
        <r>
          <rPr>
            <sz val="11"/>
            <rFont val="Calibri"/>
            <family val="2"/>
            <charset val="238"/>
          </rPr>
          <t>IV_F:EgyebUtem1</t>
        </r>
      </text>
    </comment>
    <comment ref="AC108" authorId="0" shapeId="0">
      <text>
        <r>
          <rPr>
            <sz val="11"/>
            <rFont val="Calibri"/>
            <family val="2"/>
            <charset val="238"/>
          </rPr>
          <t>IV_F:HitelKotvenyUtem1</t>
        </r>
      </text>
    </comment>
    <comment ref="AD108" authorId="0" shapeId="0">
      <text>
        <r>
          <rPr>
            <sz val="11"/>
            <rFont val="Calibri"/>
            <family val="2"/>
            <charset val="238"/>
          </rPr>
          <t>IV_F:OsszesenUtem1</t>
        </r>
      </text>
    </comment>
    <comment ref="AG108" authorId="0" shapeId="0">
      <text>
        <r>
          <rPr>
            <sz val="11"/>
            <rFont val="Calibri"/>
            <family val="2"/>
            <charset val="238"/>
          </rPr>
          <t>IV_F:HDUtem2</t>
        </r>
      </text>
    </comment>
    <comment ref="AH108" authorId="0" shapeId="0">
      <text>
        <r>
          <rPr>
            <sz val="11"/>
            <rFont val="Calibri"/>
            <family val="2"/>
            <charset val="238"/>
          </rPr>
          <t>IV_F:ECSUtem2</t>
        </r>
      </text>
    </comment>
    <comment ref="AI108" authorId="0" shapeId="0">
      <text>
        <r>
          <rPr>
            <sz val="11"/>
            <rFont val="Calibri"/>
            <family val="2"/>
            <charset val="238"/>
          </rPr>
          <t>IV_F:KFHUtem2</t>
        </r>
      </text>
    </comment>
    <comment ref="AJ108" authorId="0" shapeId="0">
      <text>
        <r>
          <rPr>
            <sz val="11"/>
            <rFont val="Calibri"/>
            <family val="2"/>
            <charset val="238"/>
          </rPr>
          <t>IV_F:Egyeb_SajatUtem2</t>
        </r>
      </text>
    </comment>
    <comment ref="AK108" authorId="0" shapeId="0">
      <text>
        <r>
          <rPr>
            <sz val="11"/>
            <rFont val="Calibri"/>
            <family val="2"/>
            <charset val="238"/>
          </rPr>
          <t>IV_F:DijUtem2</t>
        </r>
      </text>
    </comment>
    <comment ref="AL108" authorId="0" shapeId="0">
      <text>
        <r>
          <rPr>
            <sz val="11"/>
            <rFont val="Calibri"/>
            <family val="2"/>
            <charset val="238"/>
          </rPr>
          <t>IV_F:EM_Melleklet1_Utem2</t>
        </r>
      </text>
    </comment>
    <comment ref="AM108" authorId="0" shapeId="0">
      <text>
        <r>
          <rPr>
            <sz val="11"/>
            <rFont val="Calibri"/>
            <family val="2"/>
            <charset val="238"/>
          </rPr>
          <t>IV_F:EgyebAllamiUtem2</t>
        </r>
      </text>
    </comment>
    <comment ref="AN108" authorId="0" shapeId="0">
      <text>
        <r>
          <rPr>
            <sz val="11"/>
            <rFont val="Calibri"/>
            <family val="2"/>
            <charset val="238"/>
          </rPr>
          <t>IV_F:OnkormanyzatiUtem2</t>
        </r>
      </text>
    </comment>
    <comment ref="AO108" authorId="0" shapeId="0">
      <text>
        <r>
          <rPr>
            <sz val="11"/>
            <rFont val="Calibri"/>
            <family val="2"/>
            <charset val="238"/>
          </rPr>
          <t>IV_F:EUUtem2</t>
        </r>
      </text>
    </comment>
    <comment ref="AP108" authorId="0" shapeId="0">
      <text>
        <r>
          <rPr>
            <sz val="11"/>
            <rFont val="Calibri"/>
            <family val="2"/>
            <charset val="238"/>
          </rPr>
          <t>IV_F:EgyebUtem2</t>
        </r>
      </text>
    </comment>
    <comment ref="AQ108" authorId="0" shapeId="0">
      <text>
        <r>
          <rPr>
            <sz val="11"/>
            <rFont val="Calibri"/>
            <family val="2"/>
            <charset val="238"/>
          </rPr>
          <t>IV_F:HitelKotvenyUtem2</t>
        </r>
      </text>
    </comment>
    <comment ref="AR108" authorId="0" shapeId="0">
      <text>
        <r>
          <rPr>
            <sz val="11"/>
            <rFont val="Calibri"/>
            <family val="2"/>
            <charset val="238"/>
          </rPr>
          <t>IV_F:OsszesenUtem2</t>
        </r>
      </text>
    </comment>
    <comment ref="AS108" authorId="0" shapeId="0">
      <text>
        <r>
          <rPr>
            <sz val="11"/>
            <rFont val="Calibri"/>
            <family val="2"/>
            <charset val="238"/>
          </rPr>
          <t>IV_F:ForrashianyUtem2</t>
        </r>
      </text>
    </comment>
    <comment ref="AV108" authorId="0" shapeId="0">
      <text>
        <r>
          <rPr>
            <sz val="11"/>
            <rFont val="Calibri"/>
            <family val="2"/>
            <charset val="238"/>
          </rPr>
          <t>IV_F:Indokolas</t>
        </r>
      </text>
    </comment>
    <comment ref="AW108" authorId="0" shapeId="0">
      <text>
        <r>
          <rPr>
            <sz val="11"/>
            <rFont val="Calibri"/>
            <family val="2"/>
            <charset val="238"/>
          </rPr>
          <t>IV_F:Megjegyzes</t>
        </r>
      </text>
    </comment>
    <comment ref="AZ108" authorId="0" shapeId="0">
      <text>
        <r>
          <rPr>
            <sz val="11"/>
            <rFont val="Calibri"/>
            <family val="2"/>
            <charset val="238"/>
          </rPr>
          <t>IV_F:ISA</t>
        </r>
      </text>
    </comment>
    <comment ref="B109" authorId="0" shapeId="0">
      <text>
        <r>
          <rPr>
            <sz val="11"/>
            <rFont val="Calibri"/>
            <family val="2"/>
            <charset val="238"/>
          </rPr>
          <t>IV_F:FontossagiSorrent</t>
        </r>
      </text>
    </comment>
    <comment ref="C109" authorId="0" shapeId="0">
      <text>
        <r>
          <rPr>
            <sz val="11"/>
            <rFont val="Calibri"/>
            <family val="2"/>
            <charset val="238"/>
          </rPr>
          <t>IV_F:FeladatKategoria</t>
        </r>
      </text>
    </comment>
    <comment ref="D109" authorId="0" shapeId="0">
      <text>
        <r>
          <rPr>
            <sz val="11"/>
            <rFont val="Calibri"/>
            <family val="2"/>
            <charset val="238"/>
          </rPr>
          <t>IV_F:FeladatMegnevezes</t>
        </r>
      </text>
    </comment>
    <comment ref="E109" authorId="0" shapeId="0">
      <text>
        <r>
          <rPr>
            <sz val="11"/>
            <rFont val="Calibri"/>
            <family val="2"/>
            <charset val="238"/>
          </rPr>
          <t>IV_F:ElviEngedelySzam</t>
        </r>
      </text>
    </comment>
    <comment ref="F109" authorId="0" shapeId="0">
      <text>
        <r>
          <rPr>
            <sz val="11"/>
            <rFont val="Calibri"/>
            <family val="2"/>
            <charset val="238"/>
          </rPr>
          <t>IV_F:VKR_Kod</t>
        </r>
      </text>
    </comment>
    <comment ref="G109" authorId="0" shapeId="0">
      <text>
        <r>
          <rPr>
            <sz val="11"/>
            <rFont val="Calibri"/>
            <family val="2"/>
            <charset val="238"/>
          </rPr>
          <t>IV_F:VKR_Nev</t>
        </r>
      </text>
    </comment>
    <comment ref="H109" authorId="0" shapeId="0">
      <text>
        <r>
          <rPr>
            <sz val="11"/>
            <rFont val="Calibri"/>
            <family val="2"/>
            <charset val="238"/>
          </rPr>
          <t>IV_F:FeladatSorszam</t>
        </r>
      </text>
    </comment>
    <comment ref="I109" authorId="0" shapeId="0">
      <text>
        <r>
          <rPr>
            <sz val="11"/>
            <rFont val="Calibri"/>
            <family val="2"/>
            <charset val="238"/>
          </rPr>
          <t>IV_F:FeladatAzonosito</t>
        </r>
      </text>
    </comment>
    <comment ref="J109" authorId="0" shapeId="0">
      <text>
        <r>
          <rPr>
            <sz val="11"/>
            <rFont val="Calibri"/>
            <family val="2"/>
            <charset val="238"/>
          </rPr>
          <t>IV_F:EllatasiTerulet</t>
        </r>
      </text>
    </comment>
    <comment ref="K109" authorId="0" shapeId="0">
      <text>
        <r>
          <rPr>
            <sz val="11"/>
            <rFont val="Calibri"/>
            <family val="2"/>
            <charset val="238"/>
          </rPr>
          <t>IV_F:EllatasertFelelos</t>
        </r>
      </text>
    </comment>
    <comment ref="L109" authorId="0" shapeId="0">
      <text>
        <r>
          <rPr>
            <sz val="11"/>
            <rFont val="Calibri"/>
            <family val="2"/>
            <charset val="238"/>
          </rPr>
          <t>IV_F:TervezettNettoKoltseg</t>
        </r>
      </text>
    </comment>
    <comment ref="M109" authorId="0" shapeId="0">
      <text>
        <r>
          <rPr>
            <sz val="11"/>
            <rFont val="Calibri"/>
            <family val="2"/>
            <charset val="238"/>
          </rPr>
          <t>IV_F:IdotartamKezdes</t>
        </r>
      </text>
    </comment>
    <comment ref="N109" authorId="0" shapeId="0">
      <text>
        <r>
          <rPr>
            <sz val="11"/>
            <rFont val="Calibri"/>
            <family val="2"/>
            <charset val="238"/>
          </rPr>
          <t>IV_F:IdotartamBefejezes</t>
        </r>
      </text>
    </comment>
    <comment ref="O109" authorId="0" shapeId="0">
      <text>
        <r>
          <rPr>
            <sz val="11"/>
            <rFont val="Calibri"/>
            <family val="2"/>
            <charset val="238"/>
          </rPr>
          <t>IV_F:NettoKoltsegUtem1</t>
        </r>
      </text>
    </comment>
    <comment ref="P109" authorId="0" shapeId="0">
      <text>
        <r>
          <rPr>
            <sz val="11"/>
            <rFont val="Calibri"/>
            <family val="2"/>
            <charset val="238"/>
          </rPr>
          <t>IV_F:NettoKoltsegUtem2</t>
        </r>
      </text>
    </comment>
    <comment ref="Q109" authorId="0" shapeId="0">
      <text>
        <r>
          <rPr>
            <sz val="11"/>
            <rFont val="Calibri"/>
            <family val="2"/>
            <charset val="238"/>
          </rPr>
          <t>IV_F:EM_Melleklet2_KTG</t>
        </r>
      </text>
    </comment>
    <comment ref="S109" authorId="0" shapeId="0">
      <text>
        <r>
          <rPr>
            <sz val="11"/>
            <rFont val="Calibri"/>
            <family val="2"/>
            <charset val="238"/>
          </rPr>
          <t>IV_F:HDUtem1</t>
        </r>
      </text>
    </comment>
    <comment ref="T109" authorId="0" shapeId="0">
      <text>
        <r>
          <rPr>
            <sz val="11"/>
            <rFont val="Calibri"/>
            <family val="2"/>
            <charset val="238"/>
          </rPr>
          <t>IV_F:ECSUtem1</t>
        </r>
      </text>
    </comment>
    <comment ref="U109" authorId="0" shapeId="0">
      <text>
        <r>
          <rPr>
            <sz val="11"/>
            <rFont val="Calibri"/>
            <family val="2"/>
            <charset val="238"/>
          </rPr>
          <t>IV_F:KFHUtem1</t>
        </r>
      </text>
    </comment>
    <comment ref="V109" authorId="0" shapeId="0">
      <text>
        <r>
          <rPr>
            <sz val="11"/>
            <rFont val="Calibri"/>
            <family val="2"/>
            <charset val="238"/>
          </rPr>
          <t>IV_F:Egyeb_SajatUtem1</t>
        </r>
      </text>
    </comment>
    <comment ref="W109" authorId="0" shapeId="0">
      <text>
        <r>
          <rPr>
            <sz val="11"/>
            <rFont val="Calibri"/>
            <family val="2"/>
            <charset val="238"/>
          </rPr>
          <t>IV_F:DijUtem1</t>
        </r>
      </text>
    </comment>
    <comment ref="X109" authorId="0" shapeId="0">
      <text>
        <r>
          <rPr>
            <sz val="11"/>
            <rFont val="Calibri"/>
            <family val="2"/>
            <charset val="238"/>
          </rPr>
          <t>IV_F:EM_Melleklet1_Utem1</t>
        </r>
      </text>
    </comment>
    <comment ref="Y109" authorId="0" shapeId="0">
      <text>
        <r>
          <rPr>
            <sz val="11"/>
            <rFont val="Calibri"/>
            <family val="2"/>
            <charset val="238"/>
          </rPr>
          <t>IV_F:EgyebAllamiUtem1</t>
        </r>
      </text>
    </comment>
    <comment ref="Z109" authorId="0" shapeId="0">
      <text>
        <r>
          <rPr>
            <sz val="11"/>
            <rFont val="Calibri"/>
            <family val="2"/>
            <charset val="238"/>
          </rPr>
          <t>IV_F:OnkormanyzatiUtem1</t>
        </r>
      </text>
    </comment>
    <comment ref="AA109" authorId="0" shapeId="0">
      <text>
        <r>
          <rPr>
            <sz val="11"/>
            <rFont val="Calibri"/>
            <family val="2"/>
            <charset val="238"/>
          </rPr>
          <t>IV_F:EUUtem1</t>
        </r>
      </text>
    </comment>
    <comment ref="AB109" authorId="0" shapeId="0">
      <text>
        <r>
          <rPr>
            <sz val="11"/>
            <rFont val="Calibri"/>
            <family val="2"/>
            <charset val="238"/>
          </rPr>
          <t>IV_F:EgyebUtem1</t>
        </r>
      </text>
    </comment>
    <comment ref="AC109" authorId="0" shapeId="0">
      <text>
        <r>
          <rPr>
            <sz val="11"/>
            <rFont val="Calibri"/>
            <family val="2"/>
            <charset val="238"/>
          </rPr>
          <t>IV_F:HitelKotvenyUtem1</t>
        </r>
      </text>
    </comment>
    <comment ref="AD109" authorId="0" shapeId="0">
      <text>
        <r>
          <rPr>
            <sz val="11"/>
            <rFont val="Calibri"/>
            <family val="2"/>
            <charset val="238"/>
          </rPr>
          <t>IV_F:OsszesenUtem1</t>
        </r>
      </text>
    </comment>
    <comment ref="AG109" authorId="0" shapeId="0">
      <text>
        <r>
          <rPr>
            <sz val="11"/>
            <rFont val="Calibri"/>
            <family val="2"/>
            <charset val="238"/>
          </rPr>
          <t>IV_F:HDUtem2</t>
        </r>
      </text>
    </comment>
    <comment ref="AH109" authorId="0" shapeId="0">
      <text>
        <r>
          <rPr>
            <sz val="11"/>
            <rFont val="Calibri"/>
            <family val="2"/>
            <charset val="238"/>
          </rPr>
          <t>IV_F:ECSUtem2</t>
        </r>
      </text>
    </comment>
    <comment ref="AI109" authorId="0" shapeId="0">
      <text>
        <r>
          <rPr>
            <sz val="11"/>
            <rFont val="Calibri"/>
            <family val="2"/>
            <charset val="238"/>
          </rPr>
          <t>IV_F:KFHUtem2</t>
        </r>
      </text>
    </comment>
    <comment ref="AJ109" authorId="0" shapeId="0">
      <text>
        <r>
          <rPr>
            <sz val="11"/>
            <rFont val="Calibri"/>
            <family val="2"/>
            <charset val="238"/>
          </rPr>
          <t>IV_F:Egyeb_SajatUtem2</t>
        </r>
      </text>
    </comment>
    <comment ref="AK109" authorId="0" shapeId="0">
      <text>
        <r>
          <rPr>
            <sz val="11"/>
            <rFont val="Calibri"/>
            <family val="2"/>
            <charset val="238"/>
          </rPr>
          <t>IV_F:DijUtem2</t>
        </r>
      </text>
    </comment>
    <comment ref="AL109" authorId="0" shapeId="0">
      <text>
        <r>
          <rPr>
            <sz val="11"/>
            <rFont val="Calibri"/>
            <family val="2"/>
            <charset val="238"/>
          </rPr>
          <t>IV_F:EM_Melleklet1_Utem2</t>
        </r>
      </text>
    </comment>
    <comment ref="AM109" authorId="0" shapeId="0">
      <text>
        <r>
          <rPr>
            <sz val="11"/>
            <rFont val="Calibri"/>
            <family val="2"/>
            <charset val="238"/>
          </rPr>
          <t>IV_F:EgyebAllamiUtem2</t>
        </r>
      </text>
    </comment>
    <comment ref="AN109" authorId="0" shapeId="0">
      <text>
        <r>
          <rPr>
            <sz val="11"/>
            <rFont val="Calibri"/>
            <family val="2"/>
            <charset val="238"/>
          </rPr>
          <t>IV_F:OnkormanyzatiUtem2</t>
        </r>
      </text>
    </comment>
    <comment ref="AO109" authorId="0" shapeId="0">
      <text>
        <r>
          <rPr>
            <sz val="11"/>
            <rFont val="Calibri"/>
            <family val="2"/>
            <charset val="238"/>
          </rPr>
          <t>IV_F:EUUtem2</t>
        </r>
      </text>
    </comment>
    <comment ref="AP109" authorId="0" shapeId="0">
      <text>
        <r>
          <rPr>
            <sz val="11"/>
            <rFont val="Calibri"/>
            <family val="2"/>
            <charset val="238"/>
          </rPr>
          <t>IV_F:EgyebUtem2</t>
        </r>
      </text>
    </comment>
    <comment ref="AQ109" authorId="0" shapeId="0">
      <text>
        <r>
          <rPr>
            <sz val="11"/>
            <rFont val="Calibri"/>
            <family val="2"/>
            <charset val="238"/>
          </rPr>
          <t>IV_F:HitelKotvenyUtem2</t>
        </r>
      </text>
    </comment>
    <comment ref="AR109" authorId="0" shapeId="0">
      <text>
        <r>
          <rPr>
            <sz val="11"/>
            <rFont val="Calibri"/>
            <family val="2"/>
            <charset val="238"/>
          </rPr>
          <t>IV_F:OsszesenUtem2</t>
        </r>
      </text>
    </comment>
    <comment ref="AS109" authorId="0" shapeId="0">
      <text>
        <r>
          <rPr>
            <sz val="11"/>
            <rFont val="Calibri"/>
            <family val="2"/>
            <charset val="238"/>
          </rPr>
          <t>IV_F:ForrashianyUtem2</t>
        </r>
      </text>
    </comment>
    <comment ref="AV109" authorId="0" shapeId="0">
      <text>
        <r>
          <rPr>
            <sz val="11"/>
            <rFont val="Calibri"/>
            <family val="2"/>
            <charset val="238"/>
          </rPr>
          <t>IV_F:Indokolas</t>
        </r>
      </text>
    </comment>
    <comment ref="AW109" authorId="0" shapeId="0">
      <text>
        <r>
          <rPr>
            <sz val="11"/>
            <rFont val="Calibri"/>
            <family val="2"/>
            <charset val="238"/>
          </rPr>
          <t>IV_F:Megjegyzes</t>
        </r>
      </text>
    </comment>
    <comment ref="AZ109" authorId="0" shapeId="0">
      <text>
        <r>
          <rPr>
            <sz val="11"/>
            <rFont val="Calibri"/>
            <family val="2"/>
            <charset val="238"/>
          </rPr>
          <t>IV_F:ISA</t>
        </r>
      </text>
    </comment>
    <comment ref="B110" authorId="0" shapeId="0">
      <text>
        <r>
          <rPr>
            <sz val="11"/>
            <rFont val="Calibri"/>
            <family val="2"/>
            <charset val="238"/>
          </rPr>
          <t>IV_F:FontossagiSorrent</t>
        </r>
      </text>
    </comment>
    <comment ref="C110" authorId="0" shapeId="0">
      <text>
        <r>
          <rPr>
            <sz val="11"/>
            <rFont val="Calibri"/>
            <family val="2"/>
            <charset val="238"/>
          </rPr>
          <t>IV_F:FeladatKategoria</t>
        </r>
      </text>
    </comment>
    <comment ref="D110" authorId="0" shapeId="0">
      <text>
        <r>
          <rPr>
            <sz val="11"/>
            <rFont val="Calibri"/>
            <family val="2"/>
            <charset val="238"/>
          </rPr>
          <t>IV_F:FeladatMegnevezes</t>
        </r>
      </text>
    </comment>
    <comment ref="E110" authorId="0" shapeId="0">
      <text>
        <r>
          <rPr>
            <sz val="11"/>
            <rFont val="Calibri"/>
            <family val="2"/>
            <charset val="238"/>
          </rPr>
          <t>IV_F:ElviEngedelySzam</t>
        </r>
      </text>
    </comment>
    <comment ref="F110" authorId="0" shapeId="0">
      <text>
        <r>
          <rPr>
            <sz val="11"/>
            <rFont val="Calibri"/>
            <family val="2"/>
            <charset val="238"/>
          </rPr>
          <t>IV_F:VKR_Kod</t>
        </r>
      </text>
    </comment>
    <comment ref="G110" authorId="0" shapeId="0">
      <text>
        <r>
          <rPr>
            <sz val="11"/>
            <rFont val="Calibri"/>
            <family val="2"/>
            <charset val="238"/>
          </rPr>
          <t>IV_F:VKR_Nev</t>
        </r>
      </text>
    </comment>
    <comment ref="H110" authorId="0" shapeId="0">
      <text>
        <r>
          <rPr>
            <sz val="11"/>
            <rFont val="Calibri"/>
            <family val="2"/>
            <charset val="238"/>
          </rPr>
          <t>IV_F:FeladatSorszam</t>
        </r>
      </text>
    </comment>
    <comment ref="I110" authorId="0" shapeId="0">
      <text>
        <r>
          <rPr>
            <sz val="11"/>
            <rFont val="Calibri"/>
            <family val="2"/>
            <charset val="238"/>
          </rPr>
          <t>IV_F:FeladatAzonosito</t>
        </r>
      </text>
    </comment>
    <comment ref="J110" authorId="0" shapeId="0">
      <text>
        <r>
          <rPr>
            <sz val="11"/>
            <rFont val="Calibri"/>
            <family val="2"/>
            <charset val="238"/>
          </rPr>
          <t>IV_F:EllatasiTerulet</t>
        </r>
      </text>
    </comment>
    <comment ref="K110" authorId="0" shapeId="0">
      <text>
        <r>
          <rPr>
            <sz val="11"/>
            <rFont val="Calibri"/>
            <family val="2"/>
            <charset val="238"/>
          </rPr>
          <t>IV_F:EllatasertFelelos</t>
        </r>
      </text>
    </comment>
    <comment ref="L110" authorId="0" shapeId="0">
      <text>
        <r>
          <rPr>
            <sz val="11"/>
            <rFont val="Calibri"/>
            <family val="2"/>
            <charset val="238"/>
          </rPr>
          <t>IV_F:TervezettNettoKoltseg</t>
        </r>
      </text>
    </comment>
    <comment ref="M110" authorId="0" shapeId="0">
      <text>
        <r>
          <rPr>
            <sz val="11"/>
            <rFont val="Calibri"/>
            <family val="2"/>
            <charset val="238"/>
          </rPr>
          <t>IV_F:IdotartamKezdes</t>
        </r>
      </text>
    </comment>
    <comment ref="N110" authorId="0" shapeId="0">
      <text>
        <r>
          <rPr>
            <sz val="11"/>
            <rFont val="Calibri"/>
            <family val="2"/>
            <charset val="238"/>
          </rPr>
          <t>IV_F:IdotartamBefejezes</t>
        </r>
      </text>
    </comment>
    <comment ref="O110" authorId="0" shapeId="0">
      <text>
        <r>
          <rPr>
            <sz val="11"/>
            <rFont val="Calibri"/>
            <family val="2"/>
            <charset val="238"/>
          </rPr>
          <t>IV_F:NettoKoltsegUtem1</t>
        </r>
      </text>
    </comment>
    <comment ref="P110" authorId="0" shapeId="0">
      <text>
        <r>
          <rPr>
            <sz val="11"/>
            <rFont val="Calibri"/>
            <family val="2"/>
            <charset val="238"/>
          </rPr>
          <t>IV_F:NettoKoltsegUtem2</t>
        </r>
      </text>
    </comment>
    <comment ref="Q110" authorId="0" shapeId="0">
      <text>
        <r>
          <rPr>
            <sz val="11"/>
            <rFont val="Calibri"/>
            <family val="2"/>
            <charset val="238"/>
          </rPr>
          <t>IV_F:EM_Melleklet2_KTG</t>
        </r>
      </text>
    </comment>
    <comment ref="S110" authorId="0" shapeId="0">
      <text>
        <r>
          <rPr>
            <sz val="11"/>
            <rFont val="Calibri"/>
            <family val="2"/>
            <charset val="238"/>
          </rPr>
          <t>IV_F:HDUtem1</t>
        </r>
      </text>
    </comment>
    <comment ref="T110" authorId="0" shapeId="0">
      <text>
        <r>
          <rPr>
            <sz val="11"/>
            <rFont val="Calibri"/>
            <family val="2"/>
            <charset val="238"/>
          </rPr>
          <t>IV_F:ECSUtem1</t>
        </r>
      </text>
    </comment>
    <comment ref="U110" authorId="0" shapeId="0">
      <text>
        <r>
          <rPr>
            <sz val="11"/>
            <rFont val="Calibri"/>
            <family val="2"/>
            <charset val="238"/>
          </rPr>
          <t>IV_F:KFHUtem1</t>
        </r>
      </text>
    </comment>
    <comment ref="V110" authorId="0" shapeId="0">
      <text>
        <r>
          <rPr>
            <sz val="11"/>
            <rFont val="Calibri"/>
            <family val="2"/>
            <charset val="238"/>
          </rPr>
          <t>IV_F:Egyeb_SajatUtem1</t>
        </r>
      </text>
    </comment>
    <comment ref="W110" authorId="0" shapeId="0">
      <text>
        <r>
          <rPr>
            <sz val="11"/>
            <rFont val="Calibri"/>
            <family val="2"/>
            <charset val="238"/>
          </rPr>
          <t>IV_F:DijUtem1</t>
        </r>
      </text>
    </comment>
    <comment ref="X110" authorId="0" shapeId="0">
      <text>
        <r>
          <rPr>
            <sz val="11"/>
            <rFont val="Calibri"/>
            <family val="2"/>
            <charset val="238"/>
          </rPr>
          <t>IV_F:EM_Melleklet1_Utem1</t>
        </r>
      </text>
    </comment>
    <comment ref="Y110" authorId="0" shapeId="0">
      <text>
        <r>
          <rPr>
            <sz val="11"/>
            <rFont val="Calibri"/>
            <family val="2"/>
            <charset val="238"/>
          </rPr>
          <t>IV_F:EgyebAllamiUtem1</t>
        </r>
      </text>
    </comment>
    <comment ref="Z110" authorId="0" shapeId="0">
      <text>
        <r>
          <rPr>
            <sz val="11"/>
            <rFont val="Calibri"/>
            <family val="2"/>
            <charset val="238"/>
          </rPr>
          <t>IV_F:OnkormanyzatiUtem1</t>
        </r>
      </text>
    </comment>
    <comment ref="AA110" authorId="0" shapeId="0">
      <text>
        <r>
          <rPr>
            <sz val="11"/>
            <rFont val="Calibri"/>
            <family val="2"/>
            <charset val="238"/>
          </rPr>
          <t>IV_F:EUUtem1</t>
        </r>
      </text>
    </comment>
    <comment ref="AB110" authorId="0" shapeId="0">
      <text>
        <r>
          <rPr>
            <sz val="11"/>
            <rFont val="Calibri"/>
            <family val="2"/>
            <charset val="238"/>
          </rPr>
          <t>IV_F:EgyebUtem1</t>
        </r>
      </text>
    </comment>
    <comment ref="AC110" authorId="0" shapeId="0">
      <text>
        <r>
          <rPr>
            <sz val="11"/>
            <rFont val="Calibri"/>
            <family val="2"/>
            <charset val="238"/>
          </rPr>
          <t>IV_F:HitelKotvenyUtem1</t>
        </r>
      </text>
    </comment>
    <comment ref="AD110" authorId="0" shapeId="0">
      <text>
        <r>
          <rPr>
            <sz val="11"/>
            <rFont val="Calibri"/>
            <family val="2"/>
            <charset val="238"/>
          </rPr>
          <t>IV_F:OsszesenUtem1</t>
        </r>
      </text>
    </comment>
    <comment ref="AG110" authorId="0" shapeId="0">
      <text>
        <r>
          <rPr>
            <sz val="11"/>
            <rFont val="Calibri"/>
            <family val="2"/>
            <charset val="238"/>
          </rPr>
          <t>IV_F:HDUtem2</t>
        </r>
      </text>
    </comment>
    <comment ref="AH110" authorId="0" shapeId="0">
      <text>
        <r>
          <rPr>
            <sz val="11"/>
            <rFont val="Calibri"/>
            <family val="2"/>
            <charset val="238"/>
          </rPr>
          <t>IV_F:ECSUtem2</t>
        </r>
      </text>
    </comment>
    <comment ref="AI110" authorId="0" shapeId="0">
      <text>
        <r>
          <rPr>
            <sz val="11"/>
            <rFont val="Calibri"/>
            <family val="2"/>
            <charset val="238"/>
          </rPr>
          <t>IV_F:KFHUtem2</t>
        </r>
      </text>
    </comment>
    <comment ref="AJ110" authorId="0" shapeId="0">
      <text>
        <r>
          <rPr>
            <sz val="11"/>
            <rFont val="Calibri"/>
            <family val="2"/>
            <charset val="238"/>
          </rPr>
          <t>IV_F:Egyeb_SajatUtem2</t>
        </r>
      </text>
    </comment>
    <comment ref="AK110" authorId="0" shapeId="0">
      <text>
        <r>
          <rPr>
            <sz val="11"/>
            <rFont val="Calibri"/>
            <family val="2"/>
            <charset val="238"/>
          </rPr>
          <t>IV_F:DijUtem2</t>
        </r>
      </text>
    </comment>
    <comment ref="AL110" authorId="0" shapeId="0">
      <text>
        <r>
          <rPr>
            <sz val="11"/>
            <rFont val="Calibri"/>
            <family val="2"/>
            <charset val="238"/>
          </rPr>
          <t>IV_F:EM_Melleklet1_Utem2</t>
        </r>
      </text>
    </comment>
    <comment ref="AM110" authorId="0" shapeId="0">
      <text>
        <r>
          <rPr>
            <sz val="11"/>
            <rFont val="Calibri"/>
            <family val="2"/>
            <charset val="238"/>
          </rPr>
          <t>IV_F:EgyebAllamiUtem2</t>
        </r>
      </text>
    </comment>
    <comment ref="AN110" authorId="0" shapeId="0">
      <text>
        <r>
          <rPr>
            <sz val="11"/>
            <rFont val="Calibri"/>
            <family val="2"/>
            <charset val="238"/>
          </rPr>
          <t>IV_F:OnkormanyzatiUtem2</t>
        </r>
      </text>
    </comment>
    <comment ref="AO110" authorId="0" shapeId="0">
      <text>
        <r>
          <rPr>
            <sz val="11"/>
            <rFont val="Calibri"/>
            <family val="2"/>
            <charset val="238"/>
          </rPr>
          <t>IV_F:EUUtem2</t>
        </r>
      </text>
    </comment>
    <comment ref="AP110" authorId="0" shapeId="0">
      <text>
        <r>
          <rPr>
            <sz val="11"/>
            <rFont val="Calibri"/>
            <family val="2"/>
            <charset val="238"/>
          </rPr>
          <t>IV_F:EgyebUtem2</t>
        </r>
      </text>
    </comment>
    <comment ref="AQ110" authorId="0" shapeId="0">
      <text>
        <r>
          <rPr>
            <sz val="11"/>
            <rFont val="Calibri"/>
            <family val="2"/>
            <charset val="238"/>
          </rPr>
          <t>IV_F:HitelKotvenyUtem2</t>
        </r>
      </text>
    </comment>
    <comment ref="AR110" authorId="0" shapeId="0">
      <text>
        <r>
          <rPr>
            <sz val="11"/>
            <rFont val="Calibri"/>
            <family val="2"/>
            <charset val="238"/>
          </rPr>
          <t>IV_F:OsszesenUtem2</t>
        </r>
      </text>
    </comment>
    <comment ref="AS110" authorId="0" shapeId="0">
      <text>
        <r>
          <rPr>
            <sz val="11"/>
            <rFont val="Calibri"/>
            <family val="2"/>
            <charset val="238"/>
          </rPr>
          <t>IV_F:ForrashianyUtem2</t>
        </r>
      </text>
    </comment>
    <comment ref="AV110" authorId="0" shapeId="0">
      <text>
        <r>
          <rPr>
            <sz val="11"/>
            <rFont val="Calibri"/>
            <family val="2"/>
            <charset val="238"/>
          </rPr>
          <t>IV_F:Indokolas</t>
        </r>
      </text>
    </comment>
    <comment ref="AW110" authorId="0" shapeId="0">
      <text>
        <r>
          <rPr>
            <sz val="11"/>
            <rFont val="Calibri"/>
            <family val="2"/>
            <charset val="238"/>
          </rPr>
          <t>IV_F:Megjegyzes</t>
        </r>
      </text>
    </comment>
    <comment ref="AZ110" authorId="0" shapeId="0">
      <text>
        <r>
          <rPr>
            <sz val="11"/>
            <rFont val="Calibri"/>
            <family val="2"/>
            <charset val="238"/>
          </rPr>
          <t>IV_F:ISA</t>
        </r>
      </text>
    </comment>
    <comment ref="B111" authorId="0" shapeId="0">
      <text>
        <r>
          <rPr>
            <sz val="11"/>
            <rFont val="Calibri"/>
            <family val="2"/>
            <charset val="238"/>
          </rPr>
          <t>IV_F:FontossagiSorrent</t>
        </r>
      </text>
    </comment>
    <comment ref="C111" authorId="0" shapeId="0">
      <text>
        <r>
          <rPr>
            <sz val="11"/>
            <rFont val="Calibri"/>
            <family val="2"/>
            <charset val="238"/>
          </rPr>
          <t>IV_F:FeladatKategoria</t>
        </r>
      </text>
    </comment>
    <comment ref="D111" authorId="0" shapeId="0">
      <text>
        <r>
          <rPr>
            <sz val="11"/>
            <rFont val="Calibri"/>
            <family val="2"/>
            <charset val="238"/>
          </rPr>
          <t>IV_F:FeladatMegnevezes</t>
        </r>
      </text>
    </comment>
    <comment ref="E111" authorId="0" shapeId="0">
      <text>
        <r>
          <rPr>
            <sz val="11"/>
            <rFont val="Calibri"/>
            <family val="2"/>
            <charset val="238"/>
          </rPr>
          <t>IV_F:ElviEngedelySzam</t>
        </r>
      </text>
    </comment>
    <comment ref="F111" authorId="0" shapeId="0">
      <text>
        <r>
          <rPr>
            <sz val="11"/>
            <rFont val="Calibri"/>
            <family val="2"/>
            <charset val="238"/>
          </rPr>
          <t>IV_F:VKR_Kod</t>
        </r>
      </text>
    </comment>
    <comment ref="G111" authorId="0" shapeId="0">
      <text>
        <r>
          <rPr>
            <sz val="11"/>
            <rFont val="Calibri"/>
            <family val="2"/>
            <charset val="238"/>
          </rPr>
          <t>IV_F:VKR_Nev</t>
        </r>
      </text>
    </comment>
    <comment ref="H111" authorId="0" shapeId="0">
      <text>
        <r>
          <rPr>
            <sz val="11"/>
            <rFont val="Calibri"/>
            <family val="2"/>
            <charset val="238"/>
          </rPr>
          <t>IV_F:FeladatSorszam</t>
        </r>
      </text>
    </comment>
    <comment ref="I111" authorId="0" shapeId="0">
      <text>
        <r>
          <rPr>
            <sz val="11"/>
            <rFont val="Calibri"/>
            <family val="2"/>
            <charset val="238"/>
          </rPr>
          <t>IV_F:FeladatAzonosito</t>
        </r>
      </text>
    </comment>
    <comment ref="J111" authorId="0" shapeId="0">
      <text>
        <r>
          <rPr>
            <sz val="11"/>
            <rFont val="Calibri"/>
            <family val="2"/>
            <charset val="238"/>
          </rPr>
          <t>IV_F:EllatasiTerulet</t>
        </r>
      </text>
    </comment>
    <comment ref="K111" authorId="0" shapeId="0">
      <text>
        <r>
          <rPr>
            <sz val="11"/>
            <rFont val="Calibri"/>
            <family val="2"/>
            <charset val="238"/>
          </rPr>
          <t>IV_F:EllatasertFelelos</t>
        </r>
      </text>
    </comment>
    <comment ref="L111" authorId="0" shapeId="0">
      <text>
        <r>
          <rPr>
            <sz val="11"/>
            <rFont val="Calibri"/>
            <family val="2"/>
            <charset val="238"/>
          </rPr>
          <t>IV_F:TervezettNettoKoltseg</t>
        </r>
      </text>
    </comment>
    <comment ref="M111" authorId="0" shapeId="0">
      <text>
        <r>
          <rPr>
            <sz val="11"/>
            <rFont val="Calibri"/>
            <family val="2"/>
            <charset val="238"/>
          </rPr>
          <t>IV_F:IdotartamKezdes</t>
        </r>
      </text>
    </comment>
    <comment ref="N111" authorId="0" shapeId="0">
      <text>
        <r>
          <rPr>
            <sz val="11"/>
            <rFont val="Calibri"/>
            <family val="2"/>
            <charset val="238"/>
          </rPr>
          <t>IV_F:IdotartamBefejezes</t>
        </r>
      </text>
    </comment>
    <comment ref="O111" authorId="0" shapeId="0">
      <text>
        <r>
          <rPr>
            <sz val="11"/>
            <rFont val="Calibri"/>
            <family val="2"/>
            <charset val="238"/>
          </rPr>
          <t>IV_F:NettoKoltsegUtem1</t>
        </r>
      </text>
    </comment>
    <comment ref="P111" authorId="0" shapeId="0">
      <text>
        <r>
          <rPr>
            <sz val="11"/>
            <rFont val="Calibri"/>
            <family val="2"/>
            <charset val="238"/>
          </rPr>
          <t>IV_F:NettoKoltsegUtem2</t>
        </r>
      </text>
    </comment>
    <comment ref="Q111" authorId="0" shapeId="0">
      <text>
        <r>
          <rPr>
            <sz val="11"/>
            <rFont val="Calibri"/>
            <family val="2"/>
            <charset val="238"/>
          </rPr>
          <t>IV_F:EM_Melleklet2_KTG</t>
        </r>
      </text>
    </comment>
    <comment ref="S111" authorId="0" shapeId="0">
      <text>
        <r>
          <rPr>
            <sz val="11"/>
            <rFont val="Calibri"/>
            <family val="2"/>
            <charset val="238"/>
          </rPr>
          <t>IV_F:HDUtem1</t>
        </r>
      </text>
    </comment>
    <comment ref="T111" authorId="0" shapeId="0">
      <text>
        <r>
          <rPr>
            <sz val="11"/>
            <rFont val="Calibri"/>
            <family val="2"/>
            <charset val="238"/>
          </rPr>
          <t>IV_F:ECSUtem1</t>
        </r>
      </text>
    </comment>
    <comment ref="U111" authorId="0" shapeId="0">
      <text>
        <r>
          <rPr>
            <sz val="11"/>
            <rFont val="Calibri"/>
            <family val="2"/>
            <charset val="238"/>
          </rPr>
          <t>IV_F:KFHUtem1</t>
        </r>
      </text>
    </comment>
    <comment ref="V111" authorId="0" shapeId="0">
      <text>
        <r>
          <rPr>
            <sz val="11"/>
            <rFont val="Calibri"/>
            <family val="2"/>
            <charset val="238"/>
          </rPr>
          <t>IV_F:Egyeb_SajatUtem1</t>
        </r>
      </text>
    </comment>
    <comment ref="W111" authorId="0" shapeId="0">
      <text>
        <r>
          <rPr>
            <sz val="11"/>
            <rFont val="Calibri"/>
            <family val="2"/>
            <charset val="238"/>
          </rPr>
          <t>IV_F:DijUtem1</t>
        </r>
      </text>
    </comment>
    <comment ref="X111" authorId="0" shapeId="0">
      <text>
        <r>
          <rPr>
            <sz val="11"/>
            <rFont val="Calibri"/>
            <family val="2"/>
            <charset val="238"/>
          </rPr>
          <t>IV_F:EM_Melleklet1_Utem1</t>
        </r>
      </text>
    </comment>
    <comment ref="Y111" authorId="0" shapeId="0">
      <text>
        <r>
          <rPr>
            <sz val="11"/>
            <rFont val="Calibri"/>
            <family val="2"/>
            <charset val="238"/>
          </rPr>
          <t>IV_F:EgyebAllamiUtem1</t>
        </r>
      </text>
    </comment>
    <comment ref="Z111" authorId="0" shapeId="0">
      <text>
        <r>
          <rPr>
            <sz val="11"/>
            <rFont val="Calibri"/>
            <family val="2"/>
            <charset val="238"/>
          </rPr>
          <t>IV_F:OnkormanyzatiUtem1</t>
        </r>
      </text>
    </comment>
    <comment ref="AA111" authorId="0" shapeId="0">
      <text>
        <r>
          <rPr>
            <sz val="11"/>
            <rFont val="Calibri"/>
            <family val="2"/>
            <charset val="238"/>
          </rPr>
          <t>IV_F:EUUtem1</t>
        </r>
      </text>
    </comment>
    <comment ref="AB111" authorId="0" shapeId="0">
      <text>
        <r>
          <rPr>
            <sz val="11"/>
            <rFont val="Calibri"/>
            <family val="2"/>
            <charset val="238"/>
          </rPr>
          <t>IV_F:EgyebUtem1</t>
        </r>
      </text>
    </comment>
    <comment ref="AC111" authorId="0" shapeId="0">
      <text>
        <r>
          <rPr>
            <sz val="11"/>
            <rFont val="Calibri"/>
            <family val="2"/>
            <charset val="238"/>
          </rPr>
          <t>IV_F:HitelKotvenyUtem1</t>
        </r>
      </text>
    </comment>
    <comment ref="AD111" authorId="0" shapeId="0">
      <text>
        <r>
          <rPr>
            <sz val="11"/>
            <rFont val="Calibri"/>
            <family val="2"/>
            <charset val="238"/>
          </rPr>
          <t>IV_F:OsszesenUtem1</t>
        </r>
      </text>
    </comment>
    <comment ref="AG111" authorId="0" shapeId="0">
      <text>
        <r>
          <rPr>
            <sz val="11"/>
            <rFont val="Calibri"/>
            <family val="2"/>
            <charset val="238"/>
          </rPr>
          <t>IV_F:HDUtem2</t>
        </r>
      </text>
    </comment>
    <comment ref="AH111" authorId="0" shapeId="0">
      <text>
        <r>
          <rPr>
            <sz val="11"/>
            <rFont val="Calibri"/>
            <family val="2"/>
            <charset val="238"/>
          </rPr>
          <t>IV_F:ECSUtem2</t>
        </r>
      </text>
    </comment>
    <comment ref="AI111" authorId="0" shapeId="0">
      <text>
        <r>
          <rPr>
            <sz val="11"/>
            <rFont val="Calibri"/>
            <family val="2"/>
            <charset val="238"/>
          </rPr>
          <t>IV_F:KFHUtem2</t>
        </r>
      </text>
    </comment>
    <comment ref="AJ111" authorId="0" shapeId="0">
      <text>
        <r>
          <rPr>
            <sz val="11"/>
            <rFont val="Calibri"/>
            <family val="2"/>
            <charset val="238"/>
          </rPr>
          <t>IV_F:Egyeb_SajatUtem2</t>
        </r>
      </text>
    </comment>
    <comment ref="AK111" authorId="0" shapeId="0">
      <text>
        <r>
          <rPr>
            <sz val="11"/>
            <rFont val="Calibri"/>
            <family val="2"/>
            <charset val="238"/>
          </rPr>
          <t>IV_F:DijUtem2</t>
        </r>
      </text>
    </comment>
    <comment ref="AL111" authorId="0" shapeId="0">
      <text>
        <r>
          <rPr>
            <sz val="11"/>
            <rFont val="Calibri"/>
            <family val="2"/>
            <charset val="238"/>
          </rPr>
          <t>IV_F:EM_Melleklet1_Utem2</t>
        </r>
      </text>
    </comment>
    <comment ref="AM111" authorId="0" shapeId="0">
      <text>
        <r>
          <rPr>
            <sz val="11"/>
            <rFont val="Calibri"/>
            <family val="2"/>
            <charset val="238"/>
          </rPr>
          <t>IV_F:EgyebAllamiUtem2</t>
        </r>
      </text>
    </comment>
    <comment ref="AN111" authorId="0" shapeId="0">
      <text>
        <r>
          <rPr>
            <sz val="11"/>
            <rFont val="Calibri"/>
            <family val="2"/>
            <charset val="238"/>
          </rPr>
          <t>IV_F:OnkormanyzatiUtem2</t>
        </r>
      </text>
    </comment>
    <comment ref="AO111" authorId="0" shapeId="0">
      <text>
        <r>
          <rPr>
            <sz val="11"/>
            <rFont val="Calibri"/>
            <family val="2"/>
            <charset val="238"/>
          </rPr>
          <t>IV_F:EUUtem2</t>
        </r>
      </text>
    </comment>
    <comment ref="AP111" authorId="0" shapeId="0">
      <text>
        <r>
          <rPr>
            <sz val="11"/>
            <rFont val="Calibri"/>
            <family val="2"/>
            <charset val="238"/>
          </rPr>
          <t>IV_F:EgyebUtem2</t>
        </r>
      </text>
    </comment>
    <comment ref="AQ111" authorId="0" shapeId="0">
      <text>
        <r>
          <rPr>
            <sz val="11"/>
            <rFont val="Calibri"/>
            <family val="2"/>
            <charset val="238"/>
          </rPr>
          <t>IV_F:HitelKotvenyUtem2</t>
        </r>
      </text>
    </comment>
    <comment ref="AR111" authorId="0" shapeId="0">
      <text>
        <r>
          <rPr>
            <sz val="11"/>
            <rFont val="Calibri"/>
            <family val="2"/>
            <charset val="238"/>
          </rPr>
          <t>IV_F:OsszesenUtem2</t>
        </r>
      </text>
    </comment>
    <comment ref="AS111" authorId="0" shapeId="0">
      <text>
        <r>
          <rPr>
            <sz val="11"/>
            <rFont val="Calibri"/>
            <family val="2"/>
            <charset val="238"/>
          </rPr>
          <t>IV_F:ForrashianyUtem2</t>
        </r>
      </text>
    </comment>
    <comment ref="AV111" authorId="0" shapeId="0">
      <text>
        <r>
          <rPr>
            <sz val="11"/>
            <rFont val="Calibri"/>
            <family val="2"/>
            <charset val="238"/>
          </rPr>
          <t>IV_F:Indokolas</t>
        </r>
      </text>
    </comment>
    <comment ref="AW111" authorId="0" shapeId="0">
      <text>
        <r>
          <rPr>
            <sz val="11"/>
            <rFont val="Calibri"/>
            <family val="2"/>
            <charset val="238"/>
          </rPr>
          <t>IV_F:Megjegyzes</t>
        </r>
      </text>
    </comment>
    <comment ref="AZ111" authorId="0" shapeId="0">
      <text>
        <r>
          <rPr>
            <sz val="11"/>
            <rFont val="Calibri"/>
            <family val="2"/>
            <charset val="238"/>
          </rPr>
          <t>IV_F:ISA</t>
        </r>
      </text>
    </comment>
    <comment ref="B112" authorId="0" shapeId="0">
      <text>
        <r>
          <rPr>
            <sz val="11"/>
            <rFont val="Calibri"/>
            <family val="2"/>
            <charset val="238"/>
          </rPr>
          <t>IV_F:FontossagiSorrent</t>
        </r>
      </text>
    </comment>
    <comment ref="C112" authorId="0" shapeId="0">
      <text>
        <r>
          <rPr>
            <sz val="11"/>
            <rFont val="Calibri"/>
            <family val="2"/>
            <charset val="238"/>
          </rPr>
          <t>IV_F:FeladatKategoria</t>
        </r>
      </text>
    </comment>
    <comment ref="D112" authorId="0" shapeId="0">
      <text>
        <r>
          <rPr>
            <sz val="11"/>
            <rFont val="Calibri"/>
            <family val="2"/>
            <charset val="238"/>
          </rPr>
          <t>IV_F:FeladatMegnevezes</t>
        </r>
      </text>
    </comment>
    <comment ref="E112" authorId="0" shapeId="0">
      <text>
        <r>
          <rPr>
            <sz val="11"/>
            <rFont val="Calibri"/>
            <family val="2"/>
            <charset val="238"/>
          </rPr>
          <t>IV_F:ElviEngedelySzam</t>
        </r>
      </text>
    </comment>
    <comment ref="F112" authorId="0" shapeId="0">
      <text>
        <r>
          <rPr>
            <sz val="11"/>
            <rFont val="Calibri"/>
            <family val="2"/>
            <charset val="238"/>
          </rPr>
          <t>IV_F:VKR_Kod</t>
        </r>
      </text>
    </comment>
    <comment ref="G112" authorId="0" shapeId="0">
      <text>
        <r>
          <rPr>
            <sz val="11"/>
            <rFont val="Calibri"/>
            <family val="2"/>
            <charset val="238"/>
          </rPr>
          <t>IV_F:VKR_Nev</t>
        </r>
      </text>
    </comment>
    <comment ref="H112" authorId="0" shapeId="0">
      <text>
        <r>
          <rPr>
            <sz val="11"/>
            <rFont val="Calibri"/>
            <family val="2"/>
            <charset val="238"/>
          </rPr>
          <t>IV_F:FeladatSorszam</t>
        </r>
      </text>
    </comment>
    <comment ref="I112" authorId="0" shapeId="0">
      <text>
        <r>
          <rPr>
            <sz val="11"/>
            <rFont val="Calibri"/>
            <family val="2"/>
            <charset val="238"/>
          </rPr>
          <t>IV_F:FeladatAzonosito</t>
        </r>
      </text>
    </comment>
    <comment ref="J112" authorId="0" shapeId="0">
      <text>
        <r>
          <rPr>
            <sz val="11"/>
            <rFont val="Calibri"/>
            <family val="2"/>
            <charset val="238"/>
          </rPr>
          <t>IV_F:EllatasiTerulet</t>
        </r>
      </text>
    </comment>
    <comment ref="K112" authorId="0" shapeId="0">
      <text>
        <r>
          <rPr>
            <sz val="11"/>
            <rFont val="Calibri"/>
            <family val="2"/>
            <charset val="238"/>
          </rPr>
          <t>IV_F:EllatasertFelelos</t>
        </r>
      </text>
    </comment>
    <comment ref="L112" authorId="0" shapeId="0">
      <text>
        <r>
          <rPr>
            <sz val="11"/>
            <rFont val="Calibri"/>
            <family val="2"/>
            <charset val="238"/>
          </rPr>
          <t>IV_F:TervezettNettoKoltseg</t>
        </r>
      </text>
    </comment>
    <comment ref="M112" authorId="0" shapeId="0">
      <text>
        <r>
          <rPr>
            <sz val="11"/>
            <rFont val="Calibri"/>
            <family val="2"/>
            <charset val="238"/>
          </rPr>
          <t>IV_F:IdotartamKezdes</t>
        </r>
      </text>
    </comment>
    <comment ref="N112" authorId="0" shapeId="0">
      <text>
        <r>
          <rPr>
            <sz val="11"/>
            <rFont val="Calibri"/>
            <family val="2"/>
            <charset val="238"/>
          </rPr>
          <t>IV_F:IdotartamBefejezes</t>
        </r>
      </text>
    </comment>
    <comment ref="O112" authorId="0" shapeId="0">
      <text>
        <r>
          <rPr>
            <sz val="11"/>
            <rFont val="Calibri"/>
            <family val="2"/>
            <charset val="238"/>
          </rPr>
          <t>IV_F:NettoKoltsegUtem1</t>
        </r>
      </text>
    </comment>
    <comment ref="P112" authorId="0" shapeId="0">
      <text>
        <r>
          <rPr>
            <sz val="11"/>
            <rFont val="Calibri"/>
            <family val="2"/>
            <charset val="238"/>
          </rPr>
          <t>IV_F:NettoKoltsegUtem2</t>
        </r>
      </text>
    </comment>
    <comment ref="Q112" authorId="0" shapeId="0">
      <text>
        <r>
          <rPr>
            <sz val="11"/>
            <rFont val="Calibri"/>
            <family val="2"/>
            <charset val="238"/>
          </rPr>
          <t>IV_F:EM_Melleklet2_KTG</t>
        </r>
      </text>
    </comment>
    <comment ref="S112" authorId="0" shapeId="0">
      <text>
        <r>
          <rPr>
            <sz val="11"/>
            <rFont val="Calibri"/>
            <family val="2"/>
            <charset val="238"/>
          </rPr>
          <t>IV_F:HDUtem1</t>
        </r>
      </text>
    </comment>
    <comment ref="T112" authorId="0" shapeId="0">
      <text>
        <r>
          <rPr>
            <sz val="11"/>
            <rFont val="Calibri"/>
            <family val="2"/>
            <charset val="238"/>
          </rPr>
          <t>IV_F:ECSUtem1</t>
        </r>
      </text>
    </comment>
    <comment ref="U112" authorId="0" shapeId="0">
      <text>
        <r>
          <rPr>
            <sz val="11"/>
            <rFont val="Calibri"/>
            <family val="2"/>
            <charset val="238"/>
          </rPr>
          <t>IV_F:KFHUtem1</t>
        </r>
      </text>
    </comment>
    <comment ref="V112" authorId="0" shapeId="0">
      <text>
        <r>
          <rPr>
            <sz val="11"/>
            <rFont val="Calibri"/>
            <family val="2"/>
            <charset val="238"/>
          </rPr>
          <t>IV_F:Egyeb_SajatUtem1</t>
        </r>
      </text>
    </comment>
    <comment ref="W112" authorId="0" shapeId="0">
      <text>
        <r>
          <rPr>
            <sz val="11"/>
            <rFont val="Calibri"/>
            <family val="2"/>
            <charset val="238"/>
          </rPr>
          <t>IV_F:DijUtem1</t>
        </r>
      </text>
    </comment>
    <comment ref="X112" authorId="0" shapeId="0">
      <text>
        <r>
          <rPr>
            <sz val="11"/>
            <rFont val="Calibri"/>
            <family val="2"/>
            <charset val="238"/>
          </rPr>
          <t>IV_F:EM_Melleklet1_Utem1</t>
        </r>
      </text>
    </comment>
    <comment ref="Y112" authorId="0" shapeId="0">
      <text>
        <r>
          <rPr>
            <sz val="11"/>
            <rFont val="Calibri"/>
            <family val="2"/>
            <charset val="238"/>
          </rPr>
          <t>IV_F:EgyebAllamiUtem1</t>
        </r>
      </text>
    </comment>
    <comment ref="Z112" authorId="0" shapeId="0">
      <text>
        <r>
          <rPr>
            <sz val="11"/>
            <rFont val="Calibri"/>
            <family val="2"/>
            <charset val="238"/>
          </rPr>
          <t>IV_F:OnkormanyzatiUtem1</t>
        </r>
      </text>
    </comment>
    <comment ref="AA112" authorId="0" shapeId="0">
      <text>
        <r>
          <rPr>
            <sz val="11"/>
            <rFont val="Calibri"/>
            <family val="2"/>
            <charset val="238"/>
          </rPr>
          <t>IV_F:EUUtem1</t>
        </r>
      </text>
    </comment>
    <comment ref="AB112" authorId="0" shapeId="0">
      <text>
        <r>
          <rPr>
            <sz val="11"/>
            <rFont val="Calibri"/>
            <family val="2"/>
            <charset val="238"/>
          </rPr>
          <t>IV_F:EgyebUtem1</t>
        </r>
      </text>
    </comment>
    <comment ref="AC112" authorId="0" shapeId="0">
      <text>
        <r>
          <rPr>
            <sz val="11"/>
            <rFont val="Calibri"/>
            <family val="2"/>
            <charset val="238"/>
          </rPr>
          <t>IV_F:HitelKotvenyUtem1</t>
        </r>
      </text>
    </comment>
    <comment ref="AD112" authorId="0" shapeId="0">
      <text>
        <r>
          <rPr>
            <sz val="11"/>
            <rFont val="Calibri"/>
            <family val="2"/>
            <charset val="238"/>
          </rPr>
          <t>IV_F:OsszesenUtem1</t>
        </r>
      </text>
    </comment>
    <comment ref="AG112" authorId="0" shapeId="0">
      <text>
        <r>
          <rPr>
            <sz val="11"/>
            <rFont val="Calibri"/>
            <family val="2"/>
            <charset val="238"/>
          </rPr>
          <t>IV_F:HDUtem2</t>
        </r>
      </text>
    </comment>
    <comment ref="AH112" authorId="0" shapeId="0">
      <text>
        <r>
          <rPr>
            <sz val="11"/>
            <rFont val="Calibri"/>
            <family val="2"/>
            <charset val="238"/>
          </rPr>
          <t>IV_F:ECSUtem2</t>
        </r>
      </text>
    </comment>
    <comment ref="AI112" authorId="0" shapeId="0">
      <text>
        <r>
          <rPr>
            <sz val="11"/>
            <rFont val="Calibri"/>
            <family val="2"/>
            <charset val="238"/>
          </rPr>
          <t>IV_F:KFHUtem2</t>
        </r>
      </text>
    </comment>
    <comment ref="AJ112" authorId="0" shapeId="0">
      <text>
        <r>
          <rPr>
            <sz val="11"/>
            <rFont val="Calibri"/>
            <family val="2"/>
            <charset val="238"/>
          </rPr>
          <t>IV_F:Egyeb_SajatUtem2</t>
        </r>
      </text>
    </comment>
    <comment ref="AK112" authorId="0" shapeId="0">
      <text>
        <r>
          <rPr>
            <sz val="11"/>
            <rFont val="Calibri"/>
            <family val="2"/>
            <charset val="238"/>
          </rPr>
          <t>IV_F:DijUtem2</t>
        </r>
      </text>
    </comment>
    <comment ref="AL112" authorId="0" shapeId="0">
      <text>
        <r>
          <rPr>
            <sz val="11"/>
            <rFont val="Calibri"/>
            <family val="2"/>
            <charset val="238"/>
          </rPr>
          <t>IV_F:EM_Melleklet1_Utem2</t>
        </r>
      </text>
    </comment>
    <comment ref="AM112" authorId="0" shapeId="0">
      <text>
        <r>
          <rPr>
            <sz val="11"/>
            <rFont val="Calibri"/>
            <family val="2"/>
            <charset val="238"/>
          </rPr>
          <t>IV_F:EgyebAllamiUtem2</t>
        </r>
      </text>
    </comment>
    <comment ref="AN112" authorId="0" shapeId="0">
      <text>
        <r>
          <rPr>
            <sz val="11"/>
            <rFont val="Calibri"/>
            <family val="2"/>
            <charset val="238"/>
          </rPr>
          <t>IV_F:OnkormanyzatiUtem2</t>
        </r>
      </text>
    </comment>
    <comment ref="AO112" authorId="0" shapeId="0">
      <text>
        <r>
          <rPr>
            <sz val="11"/>
            <rFont val="Calibri"/>
            <family val="2"/>
            <charset val="238"/>
          </rPr>
          <t>IV_F:EUUtem2</t>
        </r>
      </text>
    </comment>
    <comment ref="AP112" authorId="0" shapeId="0">
      <text>
        <r>
          <rPr>
            <sz val="11"/>
            <rFont val="Calibri"/>
            <family val="2"/>
            <charset val="238"/>
          </rPr>
          <t>IV_F:EgyebUtem2</t>
        </r>
      </text>
    </comment>
    <comment ref="AQ112" authorId="0" shapeId="0">
      <text>
        <r>
          <rPr>
            <sz val="11"/>
            <rFont val="Calibri"/>
            <family val="2"/>
            <charset val="238"/>
          </rPr>
          <t>IV_F:HitelKotvenyUtem2</t>
        </r>
      </text>
    </comment>
    <comment ref="AR112" authorId="0" shapeId="0">
      <text>
        <r>
          <rPr>
            <sz val="11"/>
            <rFont val="Calibri"/>
            <family val="2"/>
            <charset val="238"/>
          </rPr>
          <t>IV_F:OsszesenUtem2</t>
        </r>
      </text>
    </comment>
    <comment ref="AS112" authorId="0" shapeId="0">
      <text>
        <r>
          <rPr>
            <sz val="11"/>
            <rFont val="Calibri"/>
            <family val="2"/>
            <charset val="238"/>
          </rPr>
          <t>IV_F:ForrashianyUtem2</t>
        </r>
      </text>
    </comment>
    <comment ref="AV112" authorId="0" shapeId="0">
      <text>
        <r>
          <rPr>
            <sz val="11"/>
            <rFont val="Calibri"/>
            <family val="2"/>
            <charset val="238"/>
          </rPr>
          <t>IV_F:Indokolas</t>
        </r>
      </text>
    </comment>
    <comment ref="AW112" authorId="0" shapeId="0">
      <text>
        <r>
          <rPr>
            <sz val="11"/>
            <rFont val="Calibri"/>
            <family val="2"/>
            <charset val="238"/>
          </rPr>
          <t>IV_F:Megjegyzes</t>
        </r>
      </text>
    </comment>
    <comment ref="AZ112" authorId="0" shapeId="0">
      <text>
        <r>
          <rPr>
            <sz val="11"/>
            <rFont val="Calibri"/>
            <family val="2"/>
            <charset val="238"/>
          </rPr>
          <t>IV_F:ISA</t>
        </r>
      </text>
    </comment>
    <comment ref="B113" authorId="0" shapeId="0">
      <text>
        <r>
          <rPr>
            <sz val="11"/>
            <rFont val="Calibri"/>
            <family val="2"/>
            <charset val="238"/>
          </rPr>
          <t>IV_F:FontossagiSorrent</t>
        </r>
      </text>
    </comment>
    <comment ref="C113" authorId="0" shapeId="0">
      <text>
        <r>
          <rPr>
            <sz val="11"/>
            <rFont val="Calibri"/>
            <family val="2"/>
            <charset val="238"/>
          </rPr>
          <t>IV_F:FeladatKategoria</t>
        </r>
      </text>
    </comment>
    <comment ref="D113" authorId="0" shapeId="0">
      <text>
        <r>
          <rPr>
            <sz val="11"/>
            <rFont val="Calibri"/>
            <family val="2"/>
            <charset val="238"/>
          </rPr>
          <t>IV_F:FeladatMegnevezes</t>
        </r>
      </text>
    </comment>
    <comment ref="E113" authorId="0" shapeId="0">
      <text>
        <r>
          <rPr>
            <sz val="11"/>
            <rFont val="Calibri"/>
            <family val="2"/>
            <charset val="238"/>
          </rPr>
          <t>IV_F:ElviEngedelySzam</t>
        </r>
      </text>
    </comment>
    <comment ref="F113" authorId="0" shapeId="0">
      <text>
        <r>
          <rPr>
            <sz val="11"/>
            <rFont val="Calibri"/>
            <family val="2"/>
            <charset val="238"/>
          </rPr>
          <t>IV_F:VKR_Kod</t>
        </r>
      </text>
    </comment>
    <comment ref="G113" authorId="0" shapeId="0">
      <text>
        <r>
          <rPr>
            <sz val="11"/>
            <rFont val="Calibri"/>
            <family val="2"/>
            <charset val="238"/>
          </rPr>
          <t>IV_F:VKR_Nev</t>
        </r>
      </text>
    </comment>
    <comment ref="H113" authorId="0" shapeId="0">
      <text>
        <r>
          <rPr>
            <sz val="11"/>
            <rFont val="Calibri"/>
            <family val="2"/>
            <charset val="238"/>
          </rPr>
          <t>IV_F:FeladatSorszam</t>
        </r>
      </text>
    </comment>
    <comment ref="I113" authorId="0" shapeId="0">
      <text>
        <r>
          <rPr>
            <sz val="11"/>
            <rFont val="Calibri"/>
            <family val="2"/>
            <charset val="238"/>
          </rPr>
          <t>IV_F:FeladatAzonosito</t>
        </r>
      </text>
    </comment>
    <comment ref="J113" authorId="0" shapeId="0">
      <text>
        <r>
          <rPr>
            <sz val="11"/>
            <rFont val="Calibri"/>
            <family val="2"/>
            <charset val="238"/>
          </rPr>
          <t>IV_F:EllatasiTerulet</t>
        </r>
      </text>
    </comment>
    <comment ref="K113" authorId="0" shapeId="0">
      <text>
        <r>
          <rPr>
            <sz val="11"/>
            <rFont val="Calibri"/>
            <family val="2"/>
            <charset val="238"/>
          </rPr>
          <t>IV_F:EllatasertFelelos</t>
        </r>
      </text>
    </comment>
    <comment ref="L113" authorId="0" shapeId="0">
      <text>
        <r>
          <rPr>
            <sz val="11"/>
            <rFont val="Calibri"/>
            <family val="2"/>
            <charset val="238"/>
          </rPr>
          <t>IV_F:TervezettNettoKoltseg</t>
        </r>
      </text>
    </comment>
    <comment ref="M113" authorId="0" shapeId="0">
      <text>
        <r>
          <rPr>
            <sz val="11"/>
            <rFont val="Calibri"/>
            <family val="2"/>
            <charset val="238"/>
          </rPr>
          <t>IV_F:IdotartamKezdes</t>
        </r>
      </text>
    </comment>
    <comment ref="N113" authorId="0" shapeId="0">
      <text>
        <r>
          <rPr>
            <sz val="11"/>
            <rFont val="Calibri"/>
            <family val="2"/>
            <charset val="238"/>
          </rPr>
          <t>IV_F:IdotartamBefejezes</t>
        </r>
      </text>
    </comment>
    <comment ref="O113" authorId="0" shapeId="0">
      <text>
        <r>
          <rPr>
            <sz val="11"/>
            <rFont val="Calibri"/>
            <family val="2"/>
            <charset val="238"/>
          </rPr>
          <t>IV_F:NettoKoltsegUtem1</t>
        </r>
      </text>
    </comment>
    <comment ref="P113" authorId="0" shapeId="0">
      <text>
        <r>
          <rPr>
            <sz val="11"/>
            <rFont val="Calibri"/>
            <family val="2"/>
            <charset val="238"/>
          </rPr>
          <t>IV_F:NettoKoltsegUtem2</t>
        </r>
      </text>
    </comment>
    <comment ref="Q113" authorId="0" shapeId="0">
      <text>
        <r>
          <rPr>
            <sz val="11"/>
            <rFont val="Calibri"/>
            <family val="2"/>
            <charset val="238"/>
          </rPr>
          <t>IV_F:EM_Melleklet2_KTG</t>
        </r>
      </text>
    </comment>
    <comment ref="S113" authorId="0" shapeId="0">
      <text>
        <r>
          <rPr>
            <sz val="11"/>
            <rFont val="Calibri"/>
            <family val="2"/>
            <charset val="238"/>
          </rPr>
          <t>IV_F:HDUtem1</t>
        </r>
      </text>
    </comment>
    <comment ref="T113" authorId="0" shapeId="0">
      <text>
        <r>
          <rPr>
            <sz val="11"/>
            <rFont val="Calibri"/>
            <family val="2"/>
            <charset val="238"/>
          </rPr>
          <t>IV_F:ECSUtem1</t>
        </r>
      </text>
    </comment>
    <comment ref="U113" authorId="0" shapeId="0">
      <text>
        <r>
          <rPr>
            <sz val="11"/>
            <rFont val="Calibri"/>
            <family val="2"/>
            <charset val="238"/>
          </rPr>
          <t>IV_F:KFHUtem1</t>
        </r>
      </text>
    </comment>
    <comment ref="V113" authorId="0" shapeId="0">
      <text>
        <r>
          <rPr>
            <sz val="11"/>
            <rFont val="Calibri"/>
            <family val="2"/>
            <charset val="238"/>
          </rPr>
          <t>IV_F:Egyeb_SajatUtem1</t>
        </r>
      </text>
    </comment>
    <comment ref="W113" authorId="0" shapeId="0">
      <text>
        <r>
          <rPr>
            <sz val="11"/>
            <rFont val="Calibri"/>
            <family val="2"/>
            <charset val="238"/>
          </rPr>
          <t>IV_F:DijUtem1</t>
        </r>
      </text>
    </comment>
    <comment ref="X113" authorId="0" shapeId="0">
      <text>
        <r>
          <rPr>
            <sz val="11"/>
            <rFont val="Calibri"/>
            <family val="2"/>
            <charset val="238"/>
          </rPr>
          <t>IV_F:EM_Melleklet1_Utem1</t>
        </r>
      </text>
    </comment>
    <comment ref="Y113" authorId="0" shapeId="0">
      <text>
        <r>
          <rPr>
            <sz val="11"/>
            <rFont val="Calibri"/>
            <family val="2"/>
            <charset val="238"/>
          </rPr>
          <t>IV_F:EgyebAllamiUtem1</t>
        </r>
      </text>
    </comment>
    <comment ref="Z113" authorId="0" shapeId="0">
      <text>
        <r>
          <rPr>
            <sz val="11"/>
            <rFont val="Calibri"/>
            <family val="2"/>
            <charset val="238"/>
          </rPr>
          <t>IV_F:OnkormanyzatiUtem1</t>
        </r>
      </text>
    </comment>
    <comment ref="AA113" authorId="0" shapeId="0">
      <text>
        <r>
          <rPr>
            <sz val="11"/>
            <rFont val="Calibri"/>
            <family val="2"/>
            <charset val="238"/>
          </rPr>
          <t>IV_F:EUUtem1</t>
        </r>
      </text>
    </comment>
    <comment ref="AB113" authorId="0" shapeId="0">
      <text>
        <r>
          <rPr>
            <sz val="11"/>
            <rFont val="Calibri"/>
            <family val="2"/>
            <charset val="238"/>
          </rPr>
          <t>IV_F:EgyebUtem1</t>
        </r>
      </text>
    </comment>
    <comment ref="AC113" authorId="0" shapeId="0">
      <text>
        <r>
          <rPr>
            <sz val="11"/>
            <rFont val="Calibri"/>
            <family val="2"/>
            <charset val="238"/>
          </rPr>
          <t>IV_F:HitelKotvenyUtem1</t>
        </r>
      </text>
    </comment>
    <comment ref="AD113" authorId="0" shapeId="0">
      <text>
        <r>
          <rPr>
            <sz val="11"/>
            <rFont val="Calibri"/>
            <family val="2"/>
            <charset val="238"/>
          </rPr>
          <t>IV_F:OsszesenUtem1</t>
        </r>
      </text>
    </comment>
    <comment ref="AG113" authorId="0" shapeId="0">
      <text>
        <r>
          <rPr>
            <sz val="11"/>
            <rFont val="Calibri"/>
            <family val="2"/>
            <charset val="238"/>
          </rPr>
          <t>IV_F:HDUtem2</t>
        </r>
      </text>
    </comment>
    <comment ref="AH113" authorId="0" shapeId="0">
      <text>
        <r>
          <rPr>
            <sz val="11"/>
            <rFont val="Calibri"/>
            <family val="2"/>
            <charset val="238"/>
          </rPr>
          <t>IV_F:ECSUtem2</t>
        </r>
      </text>
    </comment>
    <comment ref="AI113" authorId="0" shapeId="0">
      <text>
        <r>
          <rPr>
            <sz val="11"/>
            <rFont val="Calibri"/>
            <family val="2"/>
            <charset val="238"/>
          </rPr>
          <t>IV_F:KFHUtem2</t>
        </r>
      </text>
    </comment>
    <comment ref="AJ113" authorId="0" shapeId="0">
      <text>
        <r>
          <rPr>
            <sz val="11"/>
            <rFont val="Calibri"/>
            <family val="2"/>
            <charset val="238"/>
          </rPr>
          <t>IV_F:Egyeb_SajatUtem2</t>
        </r>
      </text>
    </comment>
    <comment ref="AK113" authorId="0" shapeId="0">
      <text>
        <r>
          <rPr>
            <sz val="11"/>
            <rFont val="Calibri"/>
            <family val="2"/>
            <charset val="238"/>
          </rPr>
          <t>IV_F:DijUtem2</t>
        </r>
      </text>
    </comment>
    <comment ref="AL113" authorId="0" shapeId="0">
      <text>
        <r>
          <rPr>
            <sz val="11"/>
            <rFont val="Calibri"/>
            <family val="2"/>
            <charset val="238"/>
          </rPr>
          <t>IV_F:EM_Melleklet1_Utem2</t>
        </r>
      </text>
    </comment>
    <comment ref="AM113" authorId="0" shapeId="0">
      <text>
        <r>
          <rPr>
            <sz val="11"/>
            <rFont val="Calibri"/>
            <family val="2"/>
            <charset val="238"/>
          </rPr>
          <t>IV_F:EgyebAllamiUtem2</t>
        </r>
      </text>
    </comment>
    <comment ref="AN113" authorId="0" shapeId="0">
      <text>
        <r>
          <rPr>
            <sz val="11"/>
            <rFont val="Calibri"/>
            <family val="2"/>
            <charset val="238"/>
          </rPr>
          <t>IV_F:OnkormanyzatiUtem2</t>
        </r>
      </text>
    </comment>
    <comment ref="AO113" authorId="0" shapeId="0">
      <text>
        <r>
          <rPr>
            <sz val="11"/>
            <rFont val="Calibri"/>
            <family val="2"/>
            <charset val="238"/>
          </rPr>
          <t>IV_F:EUUtem2</t>
        </r>
      </text>
    </comment>
    <comment ref="AP113" authorId="0" shapeId="0">
      <text>
        <r>
          <rPr>
            <sz val="11"/>
            <rFont val="Calibri"/>
            <family val="2"/>
            <charset val="238"/>
          </rPr>
          <t>IV_F:EgyebUtem2</t>
        </r>
      </text>
    </comment>
    <comment ref="AQ113" authorId="0" shapeId="0">
      <text>
        <r>
          <rPr>
            <sz val="11"/>
            <rFont val="Calibri"/>
            <family val="2"/>
            <charset val="238"/>
          </rPr>
          <t>IV_F:HitelKotvenyUtem2</t>
        </r>
      </text>
    </comment>
    <comment ref="AR113" authorId="0" shapeId="0">
      <text>
        <r>
          <rPr>
            <sz val="11"/>
            <rFont val="Calibri"/>
            <family val="2"/>
            <charset val="238"/>
          </rPr>
          <t>IV_F:OsszesenUtem2</t>
        </r>
      </text>
    </comment>
    <comment ref="AS113" authorId="0" shapeId="0">
      <text>
        <r>
          <rPr>
            <sz val="11"/>
            <rFont val="Calibri"/>
            <family val="2"/>
            <charset val="238"/>
          </rPr>
          <t>IV_F:ForrashianyUtem2</t>
        </r>
      </text>
    </comment>
    <comment ref="AV113" authorId="0" shapeId="0">
      <text>
        <r>
          <rPr>
            <sz val="11"/>
            <rFont val="Calibri"/>
            <family val="2"/>
            <charset val="238"/>
          </rPr>
          <t>IV_F:Indokolas</t>
        </r>
      </text>
    </comment>
    <comment ref="AW113" authorId="0" shapeId="0">
      <text>
        <r>
          <rPr>
            <sz val="11"/>
            <rFont val="Calibri"/>
            <family val="2"/>
            <charset val="238"/>
          </rPr>
          <t>IV_F:Megjegyzes</t>
        </r>
      </text>
    </comment>
    <comment ref="AZ113" authorId="0" shapeId="0">
      <text>
        <r>
          <rPr>
            <sz val="11"/>
            <rFont val="Calibri"/>
            <family val="2"/>
            <charset val="238"/>
          </rPr>
          <t>IV_F:ISA</t>
        </r>
      </text>
    </comment>
    <comment ref="B114" authorId="0" shapeId="0">
      <text>
        <r>
          <rPr>
            <sz val="11"/>
            <rFont val="Calibri"/>
            <family val="2"/>
            <charset val="238"/>
          </rPr>
          <t>IV_F:FontossagiSorrent</t>
        </r>
      </text>
    </comment>
    <comment ref="C114" authorId="0" shapeId="0">
      <text>
        <r>
          <rPr>
            <sz val="11"/>
            <rFont val="Calibri"/>
            <family val="2"/>
            <charset val="238"/>
          </rPr>
          <t>IV_F:FeladatKategoria</t>
        </r>
      </text>
    </comment>
    <comment ref="D114" authorId="0" shapeId="0">
      <text>
        <r>
          <rPr>
            <sz val="11"/>
            <rFont val="Calibri"/>
            <family val="2"/>
            <charset val="238"/>
          </rPr>
          <t>IV_F:FeladatMegnevezes</t>
        </r>
      </text>
    </comment>
    <comment ref="E114" authorId="0" shapeId="0">
      <text>
        <r>
          <rPr>
            <sz val="11"/>
            <rFont val="Calibri"/>
            <family val="2"/>
            <charset val="238"/>
          </rPr>
          <t>IV_F:ElviEngedelySzam</t>
        </r>
      </text>
    </comment>
    <comment ref="F114" authorId="0" shapeId="0">
      <text>
        <r>
          <rPr>
            <sz val="11"/>
            <rFont val="Calibri"/>
            <family val="2"/>
            <charset val="238"/>
          </rPr>
          <t>IV_F:VKR_Kod</t>
        </r>
      </text>
    </comment>
    <comment ref="G114" authorId="0" shapeId="0">
      <text>
        <r>
          <rPr>
            <sz val="11"/>
            <rFont val="Calibri"/>
            <family val="2"/>
            <charset val="238"/>
          </rPr>
          <t>IV_F:VKR_Nev</t>
        </r>
      </text>
    </comment>
    <comment ref="H114" authorId="0" shapeId="0">
      <text>
        <r>
          <rPr>
            <sz val="11"/>
            <rFont val="Calibri"/>
            <family val="2"/>
            <charset val="238"/>
          </rPr>
          <t>IV_F:FeladatSorszam</t>
        </r>
      </text>
    </comment>
    <comment ref="I114" authorId="0" shapeId="0">
      <text>
        <r>
          <rPr>
            <sz val="11"/>
            <rFont val="Calibri"/>
            <family val="2"/>
            <charset val="238"/>
          </rPr>
          <t>IV_F:FeladatAzonosito</t>
        </r>
      </text>
    </comment>
    <comment ref="J114" authorId="0" shapeId="0">
      <text>
        <r>
          <rPr>
            <sz val="11"/>
            <rFont val="Calibri"/>
            <family val="2"/>
            <charset val="238"/>
          </rPr>
          <t>IV_F:EllatasiTerulet</t>
        </r>
      </text>
    </comment>
    <comment ref="K114" authorId="0" shapeId="0">
      <text>
        <r>
          <rPr>
            <sz val="11"/>
            <rFont val="Calibri"/>
            <family val="2"/>
            <charset val="238"/>
          </rPr>
          <t>IV_F:EllatasertFelelos</t>
        </r>
      </text>
    </comment>
    <comment ref="L114" authorId="0" shapeId="0">
      <text>
        <r>
          <rPr>
            <sz val="11"/>
            <rFont val="Calibri"/>
            <family val="2"/>
            <charset val="238"/>
          </rPr>
          <t>IV_F:TervezettNettoKoltseg</t>
        </r>
      </text>
    </comment>
    <comment ref="M114" authorId="0" shapeId="0">
      <text>
        <r>
          <rPr>
            <sz val="11"/>
            <rFont val="Calibri"/>
            <family val="2"/>
            <charset val="238"/>
          </rPr>
          <t>IV_F:IdotartamKezdes</t>
        </r>
      </text>
    </comment>
    <comment ref="N114" authorId="0" shapeId="0">
      <text>
        <r>
          <rPr>
            <sz val="11"/>
            <rFont val="Calibri"/>
            <family val="2"/>
            <charset val="238"/>
          </rPr>
          <t>IV_F:IdotartamBefejezes</t>
        </r>
      </text>
    </comment>
    <comment ref="O114" authorId="0" shapeId="0">
      <text>
        <r>
          <rPr>
            <sz val="11"/>
            <rFont val="Calibri"/>
            <family val="2"/>
            <charset val="238"/>
          </rPr>
          <t>IV_F:NettoKoltsegUtem1</t>
        </r>
      </text>
    </comment>
    <comment ref="P114" authorId="0" shapeId="0">
      <text>
        <r>
          <rPr>
            <sz val="11"/>
            <rFont val="Calibri"/>
            <family val="2"/>
            <charset val="238"/>
          </rPr>
          <t>IV_F:NettoKoltsegUtem2</t>
        </r>
      </text>
    </comment>
    <comment ref="Q114" authorId="0" shapeId="0">
      <text>
        <r>
          <rPr>
            <sz val="11"/>
            <rFont val="Calibri"/>
            <family val="2"/>
            <charset val="238"/>
          </rPr>
          <t>IV_F:EM_Melleklet2_KTG</t>
        </r>
      </text>
    </comment>
    <comment ref="S114" authorId="0" shapeId="0">
      <text>
        <r>
          <rPr>
            <sz val="11"/>
            <rFont val="Calibri"/>
            <family val="2"/>
            <charset val="238"/>
          </rPr>
          <t>IV_F:HDUtem1</t>
        </r>
      </text>
    </comment>
    <comment ref="T114" authorId="0" shapeId="0">
      <text>
        <r>
          <rPr>
            <sz val="11"/>
            <rFont val="Calibri"/>
            <family val="2"/>
            <charset val="238"/>
          </rPr>
          <t>IV_F:ECSUtem1</t>
        </r>
      </text>
    </comment>
    <comment ref="U114" authorId="0" shapeId="0">
      <text>
        <r>
          <rPr>
            <sz val="11"/>
            <rFont val="Calibri"/>
            <family val="2"/>
            <charset val="238"/>
          </rPr>
          <t>IV_F:KFHUtem1</t>
        </r>
      </text>
    </comment>
    <comment ref="V114" authorId="0" shapeId="0">
      <text>
        <r>
          <rPr>
            <sz val="11"/>
            <rFont val="Calibri"/>
            <family val="2"/>
            <charset val="238"/>
          </rPr>
          <t>IV_F:Egyeb_SajatUtem1</t>
        </r>
      </text>
    </comment>
    <comment ref="W114" authorId="0" shapeId="0">
      <text>
        <r>
          <rPr>
            <sz val="11"/>
            <rFont val="Calibri"/>
            <family val="2"/>
            <charset val="238"/>
          </rPr>
          <t>IV_F:DijUtem1</t>
        </r>
      </text>
    </comment>
    <comment ref="X114" authorId="0" shapeId="0">
      <text>
        <r>
          <rPr>
            <sz val="11"/>
            <rFont val="Calibri"/>
            <family val="2"/>
            <charset val="238"/>
          </rPr>
          <t>IV_F:EM_Melleklet1_Utem1</t>
        </r>
      </text>
    </comment>
    <comment ref="Y114" authorId="0" shapeId="0">
      <text>
        <r>
          <rPr>
            <sz val="11"/>
            <rFont val="Calibri"/>
            <family val="2"/>
            <charset val="238"/>
          </rPr>
          <t>IV_F:EgyebAllamiUtem1</t>
        </r>
      </text>
    </comment>
    <comment ref="Z114" authorId="0" shapeId="0">
      <text>
        <r>
          <rPr>
            <sz val="11"/>
            <rFont val="Calibri"/>
            <family val="2"/>
            <charset val="238"/>
          </rPr>
          <t>IV_F:OnkormanyzatiUtem1</t>
        </r>
      </text>
    </comment>
    <comment ref="AA114" authorId="0" shapeId="0">
      <text>
        <r>
          <rPr>
            <sz val="11"/>
            <rFont val="Calibri"/>
            <family val="2"/>
            <charset val="238"/>
          </rPr>
          <t>IV_F:EUUtem1</t>
        </r>
      </text>
    </comment>
    <comment ref="AB114" authorId="0" shapeId="0">
      <text>
        <r>
          <rPr>
            <sz val="11"/>
            <rFont val="Calibri"/>
            <family val="2"/>
            <charset val="238"/>
          </rPr>
          <t>IV_F:EgyebUtem1</t>
        </r>
      </text>
    </comment>
    <comment ref="AC114" authorId="0" shapeId="0">
      <text>
        <r>
          <rPr>
            <sz val="11"/>
            <rFont val="Calibri"/>
            <family val="2"/>
            <charset val="238"/>
          </rPr>
          <t>IV_F:HitelKotvenyUtem1</t>
        </r>
      </text>
    </comment>
    <comment ref="AD114" authorId="0" shapeId="0">
      <text>
        <r>
          <rPr>
            <sz val="11"/>
            <rFont val="Calibri"/>
            <family val="2"/>
            <charset val="238"/>
          </rPr>
          <t>IV_F:OsszesenUtem1</t>
        </r>
      </text>
    </comment>
    <comment ref="AG114" authorId="0" shapeId="0">
      <text>
        <r>
          <rPr>
            <sz val="11"/>
            <rFont val="Calibri"/>
            <family val="2"/>
            <charset val="238"/>
          </rPr>
          <t>IV_F:HDUtem2</t>
        </r>
      </text>
    </comment>
    <comment ref="AH114" authorId="0" shapeId="0">
      <text>
        <r>
          <rPr>
            <sz val="11"/>
            <rFont val="Calibri"/>
            <family val="2"/>
            <charset val="238"/>
          </rPr>
          <t>IV_F:ECSUtem2</t>
        </r>
      </text>
    </comment>
    <comment ref="AI114" authorId="0" shapeId="0">
      <text>
        <r>
          <rPr>
            <sz val="11"/>
            <rFont val="Calibri"/>
            <family val="2"/>
            <charset val="238"/>
          </rPr>
          <t>IV_F:KFHUtem2</t>
        </r>
      </text>
    </comment>
    <comment ref="AJ114" authorId="0" shapeId="0">
      <text>
        <r>
          <rPr>
            <sz val="11"/>
            <rFont val="Calibri"/>
            <family val="2"/>
            <charset val="238"/>
          </rPr>
          <t>IV_F:Egyeb_SajatUtem2</t>
        </r>
      </text>
    </comment>
    <comment ref="AK114" authorId="0" shapeId="0">
      <text>
        <r>
          <rPr>
            <sz val="11"/>
            <rFont val="Calibri"/>
            <family val="2"/>
            <charset val="238"/>
          </rPr>
          <t>IV_F:DijUtem2</t>
        </r>
      </text>
    </comment>
    <comment ref="AL114" authorId="0" shapeId="0">
      <text>
        <r>
          <rPr>
            <sz val="11"/>
            <rFont val="Calibri"/>
            <family val="2"/>
            <charset val="238"/>
          </rPr>
          <t>IV_F:EM_Melleklet1_Utem2</t>
        </r>
      </text>
    </comment>
    <comment ref="AM114" authorId="0" shapeId="0">
      <text>
        <r>
          <rPr>
            <sz val="11"/>
            <rFont val="Calibri"/>
            <family val="2"/>
            <charset val="238"/>
          </rPr>
          <t>IV_F:EgyebAllamiUtem2</t>
        </r>
      </text>
    </comment>
    <comment ref="AN114" authorId="0" shapeId="0">
      <text>
        <r>
          <rPr>
            <sz val="11"/>
            <rFont val="Calibri"/>
            <family val="2"/>
            <charset val="238"/>
          </rPr>
          <t>IV_F:OnkormanyzatiUtem2</t>
        </r>
      </text>
    </comment>
    <comment ref="AO114" authorId="0" shapeId="0">
      <text>
        <r>
          <rPr>
            <sz val="11"/>
            <rFont val="Calibri"/>
            <family val="2"/>
            <charset val="238"/>
          </rPr>
          <t>IV_F:EUUtem2</t>
        </r>
      </text>
    </comment>
    <comment ref="AP114" authorId="0" shapeId="0">
      <text>
        <r>
          <rPr>
            <sz val="11"/>
            <rFont val="Calibri"/>
            <family val="2"/>
            <charset val="238"/>
          </rPr>
          <t>IV_F:EgyebUtem2</t>
        </r>
      </text>
    </comment>
    <comment ref="AQ114" authorId="0" shapeId="0">
      <text>
        <r>
          <rPr>
            <sz val="11"/>
            <rFont val="Calibri"/>
            <family val="2"/>
            <charset val="238"/>
          </rPr>
          <t>IV_F:HitelKotvenyUtem2</t>
        </r>
      </text>
    </comment>
    <comment ref="AR114" authorId="0" shapeId="0">
      <text>
        <r>
          <rPr>
            <sz val="11"/>
            <rFont val="Calibri"/>
            <family val="2"/>
            <charset val="238"/>
          </rPr>
          <t>IV_F:OsszesenUtem2</t>
        </r>
      </text>
    </comment>
    <comment ref="AS114" authorId="0" shapeId="0">
      <text>
        <r>
          <rPr>
            <sz val="11"/>
            <rFont val="Calibri"/>
            <family val="2"/>
            <charset val="238"/>
          </rPr>
          <t>IV_F:ForrashianyUtem2</t>
        </r>
      </text>
    </comment>
    <comment ref="AV114" authorId="0" shapeId="0">
      <text>
        <r>
          <rPr>
            <sz val="11"/>
            <rFont val="Calibri"/>
            <family val="2"/>
            <charset val="238"/>
          </rPr>
          <t>IV_F:Indokolas</t>
        </r>
      </text>
    </comment>
    <comment ref="AW114" authorId="0" shapeId="0">
      <text>
        <r>
          <rPr>
            <sz val="11"/>
            <rFont val="Calibri"/>
            <family val="2"/>
            <charset val="238"/>
          </rPr>
          <t>IV_F:Megjegyzes</t>
        </r>
      </text>
    </comment>
    <comment ref="AZ114" authorId="0" shapeId="0">
      <text>
        <r>
          <rPr>
            <sz val="11"/>
            <rFont val="Calibri"/>
            <family val="2"/>
            <charset val="238"/>
          </rPr>
          <t>IV_F:ISA</t>
        </r>
      </text>
    </comment>
    <comment ref="B115" authorId="0" shapeId="0">
      <text>
        <r>
          <rPr>
            <sz val="11"/>
            <rFont val="Calibri"/>
            <family val="2"/>
            <charset val="238"/>
          </rPr>
          <t>IV_F:FontossagiSorrent</t>
        </r>
      </text>
    </comment>
    <comment ref="C115" authorId="0" shapeId="0">
      <text>
        <r>
          <rPr>
            <sz val="11"/>
            <rFont val="Calibri"/>
            <family val="2"/>
            <charset val="238"/>
          </rPr>
          <t>IV_F:FeladatKategoria</t>
        </r>
      </text>
    </comment>
    <comment ref="D115" authorId="0" shapeId="0">
      <text>
        <r>
          <rPr>
            <sz val="11"/>
            <rFont val="Calibri"/>
            <family val="2"/>
            <charset val="238"/>
          </rPr>
          <t>IV_F:FeladatMegnevezes</t>
        </r>
      </text>
    </comment>
    <comment ref="E115" authorId="0" shapeId="0">
      <text>
        <r>
          <rPr>
            <sz val="11"/>
            <rFont val="Calibri"/>
            <family val="2"/>
            <charset val="238"/>
          </rPr>
          <t>IV_F:ElviEngedelySzam</t>
        </r>
      </text>
    </comment>
    <comment ref="F115" authorId="0" shapeId="0">
      <text>
        <r>
          <rPr>
            <sz val="11"/>
            <rFont val="Calibri"/>
            <family val="2"/>
            <charset val="238"/>
          </rPr>
          <t>IV_F:VKR_Kod</t>
        </r>
      </text>
    </comment>
    <comment ref="G115" authorId="0" shapeId="0">
      <text>
        <r>
          <rPr>
            <sz val="11"/>
            <rFont val="Calibri"/>
            <family val="2"/>
            <charset val="238"/>
          </rPr>
          <t>IV_F:VKR_Nev</t>
        </r>
      </text>
    </comment>
    <comment ref="H115" authorId="0" shapeId="0">
      <text>
        <r>
          <rPr>
            <sz val="11"/>
            <rFont val="Calibri"/>
            <family val="2"/>
            <charset val="238"/>
          </rPr>
          <t>IV_F:FeladatSorszam</t>
        </r>
      </text>
    </comment>
    <comment ref="I115" authorId="0" shapeId="0">
      <text>
        <r>
          <rPr>
            <sz val="11"/>
            <rFont val="Calibri"/>
            <family val="2"/>
            <charset val="238"/>
          </rPr>
          <t>IV_F:FeladatAzonosito</t>
        </r>
      </text>
    </comment>
    <comment ref="J115" authorId="0" shapeId="0">
      <text>
        <r>
          <rPr>
            <sz val="11"/>
            <rFont val="Calibri"/>
            <family val="2"/>
            <charset val="238"/>
          </rPr>
          <t>IV_F:EllatasiTerulet</t>
        </r>
      </text>
    </comment>
    <comment ref="K115" authorId="0" shapeId="0">
      <text>
        <r>
          <rPr>
            <sz val="11"/>
            <rFont val="Calibri"/>
            <family val="2"/>
            <charset val="238"/>
          </rPr>
          <t>IV_F:EllatasertFelelos</t>
        </r>
      </text>
    </comment>
    <comment ref="L115" authorId="0" shapeId="0">
      <text>
        <r>
          <rPr>
            <sz val="11"/>
            <rFont val="Calibri"/>
            <family val="2"/>
            <charset val="238"/>
          </rPr>
          <t>IV_F:TervezettNettoKoltseg</t>
        </r>
      </text>
    </comment>
    <comment ref="M115" authorId="0" shapeId="0">
      <text>
        <r>
          <rPr>
            <sz val="11"/>
            <rFont val="Calibri"/>
            <family val="2"/>
            <charset val="238"/>
          </rPr>
          <t>IV_F:IdotartamKezdes</t>
        </r>
      </text>
    </comment>
    <comment ref="N115" authorId="0" shapeId="0">
      <text>
        <r>
          <rPr>
            <sz val="11"/>
            <rFont val="Calibri"/>
            <family val="2"/>
            <charset val="238"/>
          </rPr>
          <t>IV_F:IdotartamBefejezes</t>
        </r>
      </text>
    </comment>
    <comment ref="O115" authorId="0" shapeId="0">
      <text>
        <r>
          <rPr>
            <sz val="11"/>
            <rFont val="Calibri"/>
            <family val="2"/>
            <charset val="238"/>
          </rPr>
          <t>IV_F:NettoKoltsegUtem1</t>
        </r>
      </text>
    </comment>
    <comment ref="P115" authorId="0" shapeId="0">
      <text>
        <r>
          <rPr>
            <sz val="11"/>
            <rFont val="Calibri"/>
            <family val="2"/>
            <charset val="238"/>
          </rPr>
          <t>IV_F:NettoKoltsegUtem2</t>
        </r>
      </text>
    </comment>
    <comment ref="Q115" authorId="0" shapeId="0">
      <text>
        <r>
          <rPr>
            <sz val="11"/>
            <rFont val="Calibri"/>
            <family val="2"/>
            <charset val="238"/>
          </rPr>
          <t>IV_F:EM_Melleklet2_KTG</t>
        </r>
      </text>
    </comment>
    <comment ref="S115" authorId="0" shapeId="0">
      <text>
        <r>
          <rPr>
            <sz val="11"/>
            <rFont val="Calibri"/>
            <family val="2"/>
            <charset val="238"/>
          </rPr>
          <t>IV_F:HDUtem1</t>
        </r>
      </text>
    </comment>
    <comment ref="T115" authorId="0" shapeId="0">
      <text>
        <r>
          <rPr>
            <sz val="11"/>
            <rFont val="Calibri"/>
            <family val="2"/>
            <charset val="238"/>
          </rPr>
          <t>IV_F:ECSUtem1</t>
        </r>
      </text>
    </comment>
    <comment ref="U115" authorId="0" shapeId="0">
      <text>
        <r>
          <rPr>
            <sz val="11"/>
            <rFont val="Calibri"/>
            <family val="2"/>
            <charset val="238"/>
          </rPr>
          <t>IV_F:KFHUtem1</t>
        </r>
      </text>
    </comment>
    <comment ref="V115" authorId="0" shapeId="0">
      <text>
        <r>
          <rPr>
            <sz val="11"/>
            <rFont val="Calibri"/>
            <family val="2"/>
            <charset val="238"/>
          </rPr>
          <t>IV_F:Egyeb_SajatUtem1</t>
        </r>
      </text>
    </comment>
    <comment ref="W115" authorId="0" shapeId="0">
      <text>
        <r>
          <rPr>
            <sz val="11"/>
            <rFont val="Calibri"/>
            <family val="2"/>
            <charset val="238"/>
          </rPr>
          <t>IV_F:DijUtem1</t>
        </r>
      </text>
    </comment>
    <comment ref="X115" authorId="0" shapeId="0">
      <text>
        <r>
          <rPr>
            <sz val="11"/>
            <rFont val="Calibri"/>
            <family val="2"/>
            <charset val="238"/>
          </rPr>
          <t>IV_F:EM_Melleklet1_Utem1</t>
        </r>
      </text>
    </comment>
    <comment ref="Y115" authorId="0" shapeId="0">
      <text>
        <r>
          <rPr>
            <sz val="11"/>
            <rFont val="Calibri"/>
            <family val="2"/>
            <charset val="238"/>
          </rPr>
          <t>IV_F:EgyebAllamiUtem1</t>
        </r>
      </text>
    </comment>
    <comment ref="Z115" authorId="0" shapeId="0">
      <text>
        <r>
          <rPr>
            <sz val="11"/>
            <rFont val="Calibri"/>
            <family val="2"/>
            <charset val="238"/>
          </rPr>
          <t>IV_F:OnkormanyzatiUtem1</t>
        </r>
      </text>
    </comment>
    <comment ref="AA115" authorId="0" shapeId="0">
      <text>
        <r>
          <rPr>
            <sz val="11"/>
            <rFont val="Calibri"/>
            <family val="2"/>
            <charset val="238"/>
          </rPr>
          <t>IV_F:EUUtem1</t>
        </r>
      </text>
    </comment>
    <comment ref="AB115" authorId="0" shapeId="0">
      <text>
        <r>
          <rPr>
            <sz val="11"/>
            <rFont val="Calibri"/>
            <family val="2"/>
            <charset val="238"/>
          </rPr>
          <t>IV_F:EgyebUtem1</t>
        </r>
      </text>
    </comment>
    <comment ref="AC115" authorId="0" shapeId="0">
      <text>
        <r>
          <rPr>
            <sz val="11"/>
            <rFont val="Calibri"/>
            <family val="2"/>
            <charset val="238"/>
          </rPr>
          <t>IV_F:HitelKotvenyUtem1</t>
        </r>
      </text>
    </comment>
    <comment ref="AD115" authorId="0" shapeId="0">
      <text>
        <r>
          <rPr>
            <sz val="11"/>
            <rFont val="Calibri"/>
            <family val="2"/>
            <charset val="238"/>
          </rPr>
          <t>IV_F:OsszesenUtem1</t>
        </r>
      </text>
    </comment>
    <comment ref="AG115" authorId="0" shapeId="0">
      <text>
        <r>
          <rPr>
            <sz val="11"/>
            <rFont val="Calibri"/>
            <family val="2"/>
            <charset val="238"/>
          </rPr>
          <t>IV_F:HDUtem2</t>
        </r>
      </text>
    </comment>
    <comment ref="AH115" authorId="0" shapeId="0">
      <text>
        <r>
          <rPr>
            <sz val="11"/>
            <rFont val="Calibri"/>
            <family val="2"/>
            <charset val="238"/>
          </rPr>
          <t>IV_F:ECSUtem2</t>
        </r>
      </text>
    </comment>
    <comment ref="AI115" authorId="0" shapeId="0">
      <text>
        <r>
          <rPr>
            <sz val="11"/>
            <rFont val="Calibri"/>
            <family val="2"/>
            <charset val="238"/>
          </rPr>
          <t>IV_F:KFHUtem2</t>
        </r>
      </text>
    </comment>
    <comment ref="AJ115" authorId="0" shapeId="0">
      <text>
        <r>
          <rPr>
            <sz val="11"/>
            <rFont val="Calibri"/>
            <family val="2"/>
            <charset val="238"/>
          </rPr>
          <t>IV_F:Egyeb_SajatUtem2</t>
        </r>
      </text>
    </comment>
    <comment ref="AK115" authorId="0" shapeId="0">
      <text>
        <r>
          <rPr>
            <sz val="11"/>
            <rFont val="Calibri"/>
            <family val="2"/>
            <charset val="238"/>
          </rPr>
          <t>IV_F:DijUtem2</t>
        </r>
      </text>
    </comment>
    <comment ref="AL115" authorId="0" shapeId="0">
      <text>
        <r>
          <rPr>
            <sz val="11"/>
            <rFont val="Calibri"/>
            <family val="2"/>
            <charset val="238"/>
          </rPr>
          <t>IV_F:EM_Melleklet1_Utem2</t>
        </r>
      </text>
    </comment>
    <comment ref="AM115" authorId="0" shapeId="0">
      <text>
        <r>
          <rPr>
            <sz val="11"/>
            <rFont val="Calibri"/>
            <family val="2"/>
            <charset val="238"/>
          </rPr>
          <t>IV_F:EgyebAllamiUtem2</t>
        </r>
      </text>
    </comment>
    <comment ref="AN115" authorId="0" shapeId="0">
      <text>
        <r>
          <rPr>
            <sz val="11"/>
            <rFont val="Calibri"/>
            <family val="2"/>
            <charset val="238"/>
          </rPr>
          <t>IV_F:OnkormanyzatiUtem2</t>
        </r>
      </text>
    </comment>
    <comment ref="AO115" authorId="0" shapeId="0">
      <text>
        <r>
          <rPr>
            <sz val="11"/>
            <rFont val="Calibri"/>
            <family val="2"/>
            <charset val="238"/>
          </rPr>
          <t>IV_F:EUUtem2</t>
        </r>
      </text>
    </comment>
    <comment ref="AP115" authorId="0" shapeId="0">
      <text>
        <r>
          <rPr>
            <sz val="11"/>
            <rFont val="Calibri"/>
            <family val="2"/>
            <charset val="238"/>
          </rPr>
          <t>IV_F:EgyebUtem2</t>
        </r>
      </text>
    </comment>
    <comment ref="AQ115" authorId="0" shapeId="0">
      <text>
        <r>
          <rPr>
            <sz val="11"/>
            <rFont val="Calibri"/>
            <family val="2"/>
            <charset val="238"/>
          </rPr>
          <t>IV_F:HitelKotvenyUtem2</t>
        </r>
      </text>
    </comment>
    <comment ref="AR115" authorId="0" shapeId="0">
      <text>
        <r>
          <rPr>
            <sz val="11"/>
            <rFont val="Calibri"/>
            <family val="2"/>
            <charset val="238"/>
          </rPr>
          <t>IV_F:OsszesenUtem2</t>
        </r>
      </text>
    </comment>
    <comment ref="AS115" authorId="0" shapeId="0">
      <text>
        <r>
          <rPr>
            <sz val="11"/>
            <rFont val="Calibri"/>
            <family val="2"/>
            <charset val="238"/>
          </rPr>
          <t>IV_F:ForrashianyUtem2</t>
        </r>
      </text>
    </comment>
    <comment ref="AV115" authorId="0" shapeId="0">
      <text>
        <r>
          <rPr>
            <sz val="11"/>
            <rFont val="Calibri"/>
            <family val="2"/>
            <charset val="238"/>
          </rPr>
          <t>IV_F:Indokolas</t>
        </r>
      </text>
    </comment>
    <comment ref="AW115" authorId="0" shapeId="0">
      <text>
        <r>
          <rPr>
            <sz val="11"/>
            <rFont val="Calibri"/>
            <family val="2"/>
            <charset val="238"/>
          </rPr>
          <t>IV_F:Megjegyzes</t>
        </r>
      </text>
    </comment>
    <comment ref="AZ115" authorId="0" shapeId="0">
      <text>
        <r>
          <rPr>
            <sz val="11"/>
            <rFont val="Calibri"/>
            <family val="2"/>
            <charset val="238"/>
          </rPr>
          <t>IV_F:ISA</t>
        </r>
      </text>
    </comment>
    <comment ref="B116" authorId="0" shapeId="0">
      <text>
        <r>
          <rPr>
            <sz val="11"/>
            <rFont val="Calibri"/>
            <family val="2"/>
            <charset val="238"/>
          </rPr>
          <t>IV_F:FontossagiSorrent</t>
        </r>
      </text>
    </comment>
    <comment ref="C116" authorId="0" shapeId="0">
      <text>
        <r>
          <rPr>
            <sz val="11"/>
            <rFont val="Calibri"/>
            <family val="2"/>
            <charset val="238"/>
          </rPr>
          <t>IV_F:FeladatKategoria</t>
        </r>
      </text>
    </comment>
    <comment ref="D116" authorId="0" shapeId="0">
      <text>
        <r>
          <rPr>
            <sz val="11"/>
            <rFont val="Calibri"/>
            <family val="2"/>
            <charset val="238"/>
          </rPr>
          <t>IV_F:FeladatMegnevezes</t>
        </r>
      </text>
    </comment>
    <comment ref="E116" authorId="0" shapeId="0">
      <text>
        <r>
          <rPr>
            <sz val="11"/>
            <rFont val="Calibri"/>
            <family val="2"/>
            <charset val="238"/>
          </rPr>
          <t>IV_F:ElviEngedelySzam</t>
        </r>
      </text>
    </comment>
    <comment ref="F116" authorId="0" shapeId="0">
      <text>
        <r>
          <rPr>
            <sz val="11"/>
            <rFont val="Calibri"/>
            <family val="2"/>
            <charset val="238"/>
          </rPr>
          <t>IV_F:VKR_Kod</t>
        </r>
      </text>
    </comment>
    <comment ref="G116" authorId="0" shapeId="0">
      <text>
        <r>
          <rPr>
            <sz val="11"/>
            <rFont val="Calibri"/>
            <family val="2"/>
            <charset val="238"/>
          </rPr>
          <t>IV_F:VKR_Nev</t>
        </r>
      </text>
    </comment>
    <comment ref="H116" authorId="0" shapeId="0">
      <text>
        <r>
          <rPr>
            <sz val="11"/>
            <rFont val="Calibri"/>
            <family val="2"/>
            <charset val="238"/>
          </rPr>
          <t>IV_F:FeladatSorszam</t>
        </r>
      </text>
    </comment>
    <comment ref="I116" authorId="0" shapeId="0">
      <text>
        <r>
          <rPr>
            <sz val="11"/>
            <rFont val="Calibri"/>
            <family val="2"/>
            <charset val="238"/>
          </rPr>
          <t>IV_F:FeladatAzonosito</t>
        </r>
      </text>
    </comment>
    <comment ref="J116" authorId="0" shapeId="0">
      <text>
        <r>
          <rPr>
            <sz val="11"/>
            <rFont val="Calibri"/>
            <family val="2"/>
            <charset val="238"/>
          </rPr>
          <t>IV_F:EllatasiTerulet</t>
        </r>
      </text>
    </comment>
    <comment ref="K116" authorId="0" shapeId="0">
      <text>
        <r>
          <rPr>
            <sz val="11"/>
            <rFont val="Calibri"/>
            <family val="2"/>
            <charset val="238"/>
          </rPr>
          <t>IV_F:EllatasertFelelos</t>
        </r>
      </text>
    </comment>
    <comment ref="L116" authorId="0" shapeId="0">
      <text>
        <r>
          <rPr>
            <sz val="11"/>
            <rFont val="Calibri"/>
            <family val="2"/>
            <charset val="238"/>
          </rPr>
          <t>IV_F:TervezettNettoKoltseg</t>
        </r>
      </text>
    </comment>
    <comment ref="M116" authorId="0" shapeId="0">
      <text>
        <r>
          <rPr>
            <sz val="11"/>
            <rFont val="Calibri"/>
            <family val="2"/>
            <charset val="238"/>
          </rPr>
          <t>IV_F:IdotartamKezdes</t>
        </r>
      </text>
    </comment>
    <comment ref="N116" authorId="0" shapeId="0">
      <text>
        <r>
          <rPr>
            <sz val="11"/>
            <rFont val="Calibri"/>
            <family val="2"/>
            <charset val="238"/>
          </rPr>
          <t>IV_F:IdotartamBefejezes</t>
        </r>
      </text>
    </comment>
    <comment ref="O116" authorId="0" shapeId="0">
      <text>
        <r>
          <rPr>
            <sz val="11"/>
            <rFont val="Calibri"/>
            <family val="2"/>
            <charset val="238"/>
          </rPr>
          <t>IV_F:NettoKoltsegUtem1</t>
        </r>
      </text>
    </comment>
    <comment ref="P116" authorId="0" shapeId="0">
      <text>
        <r>
          <rPr>
            <sz val="11"/>
            <rFont val="Calibri"/>
            <family val="2"/>
            <charset val="238"/>
          </rPr>
          <t>IV_F:NettoKoltsegUtem2</t>
        </r>
      </text>
    </comment>
    <comment ref="Q116" authorId="0" shapeId="0">
      <text>
        <r>
          <rPr>
            <sz val="11"/>
            <rFont val="Calibri"/>
            <family val="2"/>
            <charset val="238"/>
          </rPr>
          <t>IV_F:EM_Melleklet2_KTG</t>
        </r>
      </text>
    </comment>
    <comment ref="S116" authorId="0" shapeId="0">
      <text>
        <r>
          <rPr>
            <sz val="11"/>
            <rFont val="Calibri"/>
            <family val="2"/>
            <charset val="238"/>
          </rPr>
          <t>IV_F:HDUtem1</t>
        </r>
      </text>
    </comment>
    <comment ref="T116" authorId="0" shapeId="0">
      <text>
        <r>
          <rPr>
            <sz val="11"/>
            <rFont val="Calibri"/>
            <family val="2"/>
            <charset val="238"/>
          </rPr>
          <t>IV_F:ECSUtem1</t>
        </r>
      </text>
    </comment>
    <comment ref="U116" authorId="0" shapeId="0">
      <text>
        <r>
          <rPr>
            <sz val="11"/>
            <rFont val="Calibri"/>
            <family val="2"/>
            <charset val="238"/>
          </rPr>
          <t>IV_F:KFHUtem1</t>
        </r>
      </text>
    </comment>
    <comment ref="V116" authorId="0" shapeId="0">
      <text>
        <r>
          <rPr>
            <sz val="11"/>
            <rFont val="Calibri"/>
            <family val="2"/>
            <charset val="238"/>
          </rPr>
          <t>IV_F:Egyeb_SajatUtem1</t>
        </r>
      </text>
    </comment>
    <comment ref="W116" authorId="0" shapeId="0">
      <text>
        <r>
          <rPr>
            <sz val="11"/>
            <rFont val="Calibri"/>
            <family val="2"/>
            <charset val="238"/>
          </rPr>
          <t>IV_F:DijUtem1</t>
        </r>
      </text>
    </comment>
    <comment ref="X116" authorId="0" shapeId="0">
      <text>
        <r>
          <rPr>
            <sz val="11"/>
            <rFont val="Calibri"/>
            <family val="2"/>
            <charset val="238"/>
          </rPr>
          <t>IV_F:EM_Melleklet1_Utem1</t>
        </r>
      </text>
    </comment>
    <comment ref="Y116" authorId="0" shapeId="0">
      <text>
        <r>
          <rPr>
            <sz val="11"/>
            <rFont val="Calibri"/>
            <family val="2"/>
            <charset val="238"/>
          </rPr>
          <t>IV_F:EgyebAllamiUtem1</t>
        </r>
      </text>
    </comment>
    <comment ref="Z116" authorId="0" shapeId="0">
      <text>
        <r>
          <rPr>
            <sz val="11"/>
            <rFont val="Calibri"/>
            <family val="2"/>
            <charset val="238"/>
          </rPr>
          <t>IV_F:OnkormanyzatiUtem1</t>
        </r>
      </text>
    </comment>
    <comment ref="AA116" authorId="0" shapeId="0">
      <text>
        <r>
          <rPr>
            <sz val="11"/>
            <rFont val="Calibri"/>
            <family val="2"/>
            <charset val="238"/>
          </rPr>
          <t>IV_F:EUUtem1</t>
        </r>
      </text>
    </comment>
    <comment ref="AB116" authorId="0" shapeId="0">
      <text>
        <r>
          <rPr>
            <sz val="11"/>
            <rFont val="Calibri"/>
            <family val="2"/>
            <charset val="238"/>
          </rPr>
          <t>IV_F:EgyebUtem1</t>
        </r>
      </text>
    </comment>
    <comment ref="AC116" authorId="0" shapeId="0">
      <text>
        <r>
          <rPr>
            <sz val="11"/>
            <rFont val="Calibri"/>
            <family val="2"/>
            <charset val="238"/>
          </rPr>
          <t>IV_F:HitelKotvenyUtem1</t>
        </r>
      </text>
    </comment>
    <comment ref="AD116" authorId="0" shapeId="0">
      <text>
        <r>
          <rPr>
            <sz val="11"/>
            <rFont val="Calibri"/>
            <family val="2"/>
            <charset val="238"/>
          </rPr>
          <t>IV_F:OsszesenUtem1</t>
        </r>
      </text>
    </comment>
    <comment ref="AG116" authorId="0" shapeId="0">
      <text>
        <r>
          <rPr>
            <sz val="11"/>
            <rFont val="Calibri"/>
            <family val="2"/>
            <charset val="238"/>
          </rPr>
          <t>IV_F:HDUtem2</t>
        </r>
      </text>
    </comment>
    <comment ref="AH116" authorId="0" shapeId="0">
      <text>
        <r>
          <rPr>
            <sz val="11"/>
            <rFont val="Calibri"/>
            <family val="2"/>
            <charset val="238"/>
          </rPr>
          <t>IV_F:ECSUtem2</t>
        </r>
      </text>
    </comment>
    <comment ref="AI116" authorId="0" shapeId="0">
      <text>
        <r>
          <rPr>
            <sz val="11"/>
            <rFont val="Calibri"/>
            <family val="2"/>
            <charset val="238"/>
          </rPr>
          <t>IV_F:KFHUtem2</t>
        </r>
      </text>
    </comment>
    <comment ref="AJ116" authorId="0" shapeId="0">
      <text>
        <r>
          <rPr>
            <sz val="11"/>
            <rFont val="Calibri"/>
            <family val="2"/>
            <charset val="238"/>
          </rPr>
          <t>IV_F:Egyeb_SajatUtem2</t>
        </r>
      </text>
    </comment>
    <comment ref="AK116" authorId="0" shapeId="0">
      <text>
        <r>
          <rPr>
            <sz val="11"/>
            <rFont val="Calibri"/>
            <family val="2"/>
            <charset val="238"/>
          </rPr>
          <t>IV_F:DijUtem2</t>
        </r>
      </text>
    </comment>
    <comment ref="AL116" authorId="0" shapeId="0">
      <text>
        <r>
          <rPr>
            <sz val="11"/>
            <rFont val="Calibri"/>
            <family val="2"/>
            <charset val="238"/>
          </rPr>
          <t>IV_F:EM_Melleklet1_Utem2</t>
        </r>
      </text>
    </comment>
    <comment ref="AM116" authorId="0" shapeId="0">
      <text>
        <r>
          <rPr>
            <sz val="11"/>
            <rFont val="Calibri"/>
            <family val="2"/>
            <charset val="238"/>
          </rPr>
          <t>IV_F:EgyebAllamiUtem2</t>
        </r>
      </text>
    </comment>
    <comment ref="AN116" authorId="0" shapeId="0">
      <text>
        <r>
          <rPr>
            <sz val="11"/>
            <rFont val="Calibri"/>
            <family val="2"/>
            <charset val="238"/>
          </rPr>
          <t>IV_F:OnkormanyzatiUtem2</t>
        </r>
      </text>
    </comment>
    <comment ref="AO116" authorId="0" shapeId="0">
      <text>
        <r>
          <rPr>
            <sz val="11"/>
            <rFont val="Calibri"/>
            <family val="2"/>
            <charset val="238"/>
          </rPr>
          <t>IV_F:EUUtem2</t>
        </r>
      </text>
    </comment>
    <comment ref="AP116" authorId="0" shapeId="0">
      <text>
        <r>
          <rPr>
            <sz val="11"/>
            <rFont val="Calibri"/>
            <family val="2"/>
            <charset val="238"/>
          </rPr>
          <t>IV_F:EgyebUtem2</t>
        </r>
      </text>
    </comment>
    <comment ref="AQ116" authorId="0" shapeId="0">
      <text>
        <r>
          <rPr>
            <sz val="11"/>
            <rFont val="Calibri"/>
            <family val="2"/>
            <charset val="238"/>
          </rPr>
          <t>IV_F:HitelKotvenyUtem2</t>
        </r>
      </text>
    </comment>
    <comment ref="AR116" authorId="0" shapeId="0">
      <text>
        <r>
          <rPr>
            <sz val="11"/>
            <rFont val="Calibri"/>
            <family val="2"/>
            <charset val="238"/>
          </rPr>
          <t>IV_F:OsszesenUtem2</t>
        </r>
      </text>
    </comment>
    <comment ref="AS116" authorId="0" shapeId="0">
      <text>
        <r>
          <rPr>
            <sz val="11"/>
            <rFont val="Calibri"/>
            <family val="2"/>
            <charset val="238"/>
          </rPr>
          <t>IV_F:ForrashianyUtem2</t>
        </r>
      </text>
    </comment>
    <comment ref="AV116" authorId="0" shapeId="0">
      <text>
        <r>
          <rPr>
            <sz val="11"/>
            <rFont val="Calibri"/>
            <family val="2"/>
            <charset val="238"/>
          </rPr>
          <t>IV_F:Indokolas</t>
        </r>
      </text>
    </comment>
    <comment ref="AW116" authorId="0" shapeId="0">
      <text>
        <r>
          <rPr>
            <sz val="11"/>
            <rFont val="Calibri"/>
            <family val="2"/>
            <charset val="238"/>
          </rPr>
          <t>IV_F:Megjegyzes</t>
        </r>
      </text>
    </comment>
    <comment ref="AZ116" authorId="0" shapeId="0">
      <text>
        <r>
          <rPr>
            <sz val="11"/>
            <rFont val="Calibri"/>
            <family val="2"/>
            <charset val="238"/>
          </rPr>
          <t>IV_F:ISA</t>
        </r>
      </text>
    </comment>
    <comment ref="B117" authorId="0" shapeId="0">
      <text>
        <r>
          <rPr>
            <sz val="11"/>
            <rFont val="Calibri"/>
            <family val="2"/>
            <charset val="238"/>
          </rPr>
          <t>IV_F:FontossagiSorrent</t>
        </r>
      </text>
    </comment>
    <comment ref="C117" authorId="0" shapeId="0">
      <text>
        <r>
          <rPr>
            <sz val="11"/>
            <rFont val="Calibri"/>
            <family val="2"/>
            <charset val="238"/>
          </rPr>
          <t>IV_F:FeladatKategoria</t>
        </r>
      </text>
    </comment>
    <comment ref="D117" authorId="0" shapeId="0">
      <text>
        <r>
          <rPr>
            <sz val="11"/>
            <rFont val="Calibri"/>
            <family val="2"/>
            <charset val="238"/>
          </rPr>
          <t>IV_F:FeladatMegnevezes</t>
        </r>
      </text>
    </comment>
    <comment ref="E117" authorId="0" shapeId="0">
      <text>
        <r>
          <rPr>
            <sz val="11"/>
            <rFont val="Calibri"/>
            <family val="2"/>
            <charset val="238"/>
          </rPr>
          <t>IV_F:ElviEngedelySzam</t>
        </r>
      </text>
    </comment>
    <comment ref="F117" authorId="0" shapeId="0">
      <text>
        <r>
          <rPr>
            <sz val="11"/>
            <rFont val="Calibri"/>
            <family val="2"/>
            <charset val="238"/>
          </rPr>
          <t>IV_F:VKR_Kod</t>
        </r>
      </text>
    </comment>
    <comment ref="G117" authorId="0" shapeId="0">
      <text>
        <r>
          <rPr>
            <sz val="11"/>
            <rFont val="Calibri"/>
            <family val="2"/>
            <charset val="238"/>
          </rPr>
          <t>IV_F:VKR_Nev</t>
        </r>
      </text>
    </comment>
    <comment ref="H117" authorId="0" shapeId="0">
      <text>
        <r>
          <rPr>
            <sz val="11"/>
            <rFont val="Calibri"/>
            <family val="2"/>
            <charset val="238"/>
          </rPr>
          <t>IV_F:FeladatSorszam</t>
        </r>
      </text>
    </comment>
    <comment ref="I117" authorId="0" shapeId="0">
      <text>
        <r>
          <rPr>
            <sz val="11"/>
            <rFont val="Calibri"/>
            <family val="2"/>
            <charset val="238"/>
          </rPr>
          <t>IV_F:FeladatAzonosito</t>
        </r>
      </text>
    </comment>
    <comment ref="J117" authorId="0" shapeId="0">
      <text>
        <r>
          <rPr>
            <sz val="11"/>
            <rFont val="Calibri"/>
            <family val="2"/>
            <charset val="238"/>
          </rPr>
          <t>IV_F:EllatasiTerulet</t>
        </r>
      </text>
    </comment>
    <comment ref="K117" authorId="0" shapeId="0">
      <text>
        <r>
          <rPr>
            <sz val="11"/>
            <rFont val="Calibri"/>
            <family val="2"/>
            <charset val="238"/>
          </rPr>
          <t>IV_F:EllatasertFelelos</t>
        </r>
      </text>
    </comment>
    <comment ref="L117" authorId="0" shapeId="0">
      <text>
        <r>
          <rPr>
            <sz val="11"/>
            <rFont val="Calibri"/>
            <family val="2"/>
            <charset val="238"/>
          </rPr>
          <t>IV_F:TervezettNettoKoltseg</t>
        </r>
      </text>
    </comment>
    <comment ref="M117" authorId="0" shapeId="0">
      <text>
        <r>
          <rPr>
            <sz val="11"/>
            <rFont val="Calibri"/>
            <family val="2"/>
            <charset val="238"/>
          </rPr>
          <t>IV_F:IdotartamKezdes</t>
        </r>
      </text>
    </comment>
    <comment ref="N117" authorId="0" shapeId="0">
      <text>
        <r>
          <rPr>
            <sz val="11"/>
            <rFont val="Calibri"/>
            <family val="2"/>
            <charset val="238"/>
          </rPr>
          <t>IV_F:IdotartamBefejezes</t>
        </r>
      </text>
    </comment>
    <comment ref="O117" authorId="0" shapeId="0">
      <text>
        <r>
          <rPr>
            <sz val="11"/>
            <rFont val="Calibri"/>
            <family val="2"/>
            <charset val="238"/>
          </rPr>
          <t>IV_F:NettoKoltsegUtem1</t>
        </r>
      </text>
    </comment>
    <comment ref="P117" authorId="0" shapeId="0">
      <text>
        <r>
          <rPr>
            <sz val="11"/>
            <rFont val="Calibri"/>
            <family val="2"/>
            <charset val="238"/>
          </rPr>
          <t>IV_F:NettoKoltsegUtem2</t>
        </r>
      </text>
    </comment>
    <comment ref="Q117" authorId="0" shapeId="0">
      <text>
        <r>
          <rPr>
            <sz val="11"/>
            <rFont val="Calibri"/>
            <family val="2"/>
            <charset val="238"/>
          </rPr>
          <t>IV_F:EM_Melleklet2_KTG</t>
        </r>
      </text>
    </comment>
    <comment ref="S117" authorId="0" shapeId="0">
      <text>
        <r>
          <rPr>
            <sz val="11"/>
            <rFont val="Calibri"/>
            <family val="2"/>
            <charset val="238"/>
          </rPr>
          <t>IV_F:HDUtem1</t>
        </r>
      </text>
    </comment>
    <comment ref="T117" authorId="0" shapeId="0">
      <text>
        <r>
          <rPr>
            <sz val="11"/>
            <rFont val="Calibri"/>
            <family val="2"/>
            <charset val="238"/>
          </rPr>
          <t>IV_F:ECSUtem1</t>
        </r>
      </text>
    </comment>
    <comment ref="U117" authorId="0" shapeId="0">
      <text>
        <r>
          <rPr>
            <sz val="11"/>
            <rFont val="Calibri"/>
            <family val="2"/>
            <charset val="238"/>
          </rPr>
          <t>IV_F:KFHUtem1</t>
        </r>
      </text>
    </comment>
    <comment ref="V117" authorId="0" shapeId="0">
      <text>
        <r>
          <rPr>
            <sz val="11"/>
            <rFont val="Calibri"/>
            <family val="2"/>
            <charset val="238"/>
          </rPr>
          <t>IV_F:Egyeb_SajatUtem1</t>
        </r>
      </text>
    </comment>
    <comment ref="W117" authorId="0" shapeId="0">
      <text>
        <r>
          <rPr>
            <sz val="11"/>
            <rFont val="Calibri"/>
            <family val="2"/>
            <charset val="238"/>
          </rPr>
          <t>IV_F:DijUtem1</t>
        </r>
      </text>
    </comment>
    <comment ref="X117" authorId="0" shapeId="0">
      <text>
        <r>
          <rPr>
            <sz val="11"/>
            <rFont val="Calibri"/>
            <family val="2"/>
            <charset val="238"/>
          </rPr>
          <t>IV_F:EM_Melleklet1_Utem1</t>
        </r>
      </text>
    </comment>
    <comment ref="Y117" authorId="0" shapeId="0">
      <text>
        <r>
          <rPr>
            <sz val="11"/>
            <rFont val="Calibri"/>
            <family val="2"/>
            <charset val="238"/>
          </rPr>
          <t>IV_F:EgyebAllamiUtem1</t>
        </r>
      </text>
    </comment>
    <comment ref="Z117" authorId="0" shapeId="0">
      <text>
        <r>
          <rPr>
            <sz val="11"/>
            <rFont val="Calibri"/>
            <family val="2"/>
            <charset val="238"/>
          </rPr>
          <t>IV_F:OnkormanyzatiUtem1</t>
        </r>
      </text>
    </comment>
    <comment ref="AA117" authorId="0" shapeId="0">
      <text>
        <r>
          <rPr>
            <sz val="11"/>
            <rFont val="Calibri"/>
            <family val="2"/>
            <charset val="238"/>
          </rPr>
          <t>IV_F:EUUtem1</t>
        </r>
      </text>
    </comment>
    <comment ref="AB117" authorId="0" shapeId="0">
      <text>
        <r>
          <rPr>
            <sz val="11"/>
            <rFont val="Calibri"/>
            <family val="2"/>
            <charset val="238"/>
          </rPr>
          <t>IV_F:EgyebUtem1</t>
        </r>
      </text>
    </comment>
    <comment ref="AC117" authorId="0" shapeId="0">
      <text>
        <r>
          <rPr>
            <sz val="11"/>
            <rFont val="Calibri"/>
            <family val="2"/>
            <charset val="238"/>
          </rPr>
          <t>IV_F:HitelKotvenyUtem1</t>
        </r>
      </text>
    </comment>
    <comment ref="AD117" authorId="0" shapeId="0">
      <text>
        <r>
          <rPr>
            <sz val="11"/>
            <rFont val="Calibri"/>
            <family val="2"/>
            <charset val="238"/>
          </rPr>
          <t>IV_F:OsszesenUtem1</t>
        </r>
      </text>
    </comment>
    <comment ref="AG117" authorId="0" shapeId="0">
      <text>
        <r>
          <rPr>
            <sz val="11"/>
            <rFont val="Calibri"/>
            <family val="2"/>
            <charset val="238"/>
          </rPr>
          <t>IV_F:HDUtem2</t>
        </r>
      </text>
    </comment>
    <comment ref="AH117" authorId="0" shapeId="0">
      <text>
        <r>
          <rPr>
            <sz val="11"/>
            <rFont val="Calibri"/>
            <family val="2"/>
            <charset val="238"/>
          </rPr>
          <t>IV_F:ECSUtem2</t>
        </r>
      </text>
    </comment>
    <comment ref="AI117" authorId="0" shapeId="0">
      <text>
        <r>
          <rPr>
            <sz val="11"/>
            <rFont val="Calibri"/>
            <family val="2"/>
            <charset val="238"/>
          </rPr>
          <t>IV_F:KFHUtem2</t>
        </r>
      </text>
    </comment>
    <comment ref="AJ117" authorId="0" shapeId="0">
      <text>
        <r>
          <rPr>
            <sz val="11"/>
            <rFont val="Calibri"/>
            <family val="2"/>
            <charset val="238"/>
          </rPr>
          <t>IV_F:Egyeb_SajatUtem2</t>
        </r>
      </text>
    </comment>
    <comment ref="AK117" authorId="0" shapeId="0">
      <text>
        <r>
          <rPr>
            <sz val="11"/>
            <rFont val="Calibri"/>
            <family val="2"/>
            <charset val="238"/>
          </rPr>
          <t>IV_F:DijUtem2</t>
        </r>
      </text>
    </comment>
    <comment ref="AL117" authorId="0" shapeId="0">
      <text>
        <r>
          <rPr>
            <sz val="11"/>
            <rFont val="Calibri"/>
            <family val="2"/>
            <charset val="238"/>
          </rPr>
          <t>IV_F:EM_Melleklet1_Utem2</t>
        </r>
      </text>
    </comment>
    <comment ref="AM117" authorId="0" shapeId="0">
      <text>
        <r>
          <rPr>
            <sz val="11"/>
            <rFont val="Calibri"/>
            <family val="2"/>
            <charset val="238"/>
          </rPr>
          <t>IV_F:EgyebAllamiUtem2</t>
        </r>
      </text>
    </comment>
    <comment ref="AN117" authorId="0" shapeId="0">
      <text>
        <r>
          <rPr>
            <sz val="11"/>
            <rFont val="Calibri"/>
            <family val="2"/>
            <charset val="238"/>
          </rPr>
          <t>IV_F:OnkormanyzatiUtem2</t>
        </r>
      </text>
    </comment>
    <comment ref="AO117" authorId="0" shapeId="0">
      <text>
        <r>
          <rPr>
            <sz val="11"/>
            <rFont val="Calibri"/>
            <family val="2"/>
            <charset val="238"/>
          </rPr>
          <t>IV_F:EUUtem2</t>
        </r>
      </text>
    </comment>
    <comment ref="AP117" authorId="0" shapeId="0">
      <text>
        <r>
          <rPr>
            <sz val="11"/>
            <rFont val="Calibri"/>
            <family val="2"/>
            <charset val="238"/>
          </rPr>
          <t>IV_F:EgyebUtem2</t>
        </r>
      </text>
    </comment>
    <comment ref="AQ117" authorId="0" shapeId="0">
      <text>
        <r>
          <rPr>
            <sz val="11"/>
            <rFont val="Calibri"/>
            <family val="2"/>
            <charset val="238"/>
          </rPr>
          <t>IV_F:HitelKotvenyUtem2</t>
        </r>
      </text>
    </comment>
    <comment ref="AR117" authorId="0" shapeId="0">
      <text>
        <r>
          <rPr>
            <sz val="11"/>
            <rFont val="Calibri"/>
            <family val="2"/>
            <charset val="238"/>
          </rPr>
          <t>IV_F:OsszesenUtem2</t>
        </r>
      </text>
    </comment>
    <comment ref="AS117" authorId="0" shapeId="0">
      <text>
        <r>
          <rPr>
            <sz val="11"/>
            <rFont val="Calibri"/>
            <family val="2"/>
            <charset val="238"/>
          </rPr>
          <t>IV_F:ForrashianyUtem2</t>
        </r>
      </text>
    </comment>
    <comment ref="AV117" authorId="0" shapeId="0">
      <text>
        <r>
          <rPr>
            <sz val="11"/>
            <rFont val="Calibri"/>
            <family val="2"/>
            <charset val="238"/>
          </rPr>
          <t>IV_F:Indokolas</t>
        </r>
      </text>
    </comment>
    <comment ref="AW117" authorId="0" shapeId="0">
      <text>
        <r>
          <rPr>
            <sz val="11"/>
            <rFont val="Calibri"/>
            <family val="2"/>
            <charset val="238"/>
          </rPr>
          <t>IV_F:Megjegyzes</t>
        </r>
      </text>
    </comment>
    <comment ref="AZ117" authorId="0" shapeId="0">
      <text>
        <r>
          <rPr>
            <sz val="11"/>
            <rFont val="Calibri"/>
            <family val="2"/>
            <charset val="238"/>
          </rPr>
          <t>IV_F:ISA</t>
        </r>
      </text>
    </comment>
    <comment ref="B118" authorId="0" shapeId="0">
      <text>
        <r>
          <rPr>
            <sz val="11"/>
            <rFont val="Calibri"/>
            <family val="2"/>
            <charset val="238"/>
          </rPr>
          <t>IV_F:FontossagiSorrent</t>
        </r>
      </text>
    </comment>
    <comment ref="C118" authorId="0" shapeId="0">
      <text>
        <r>
          <rPr>
            <sz val="11"/>
            <rFont val="Calibri"/>
            <family val="2"/>
            <charset val="238"/>
          </rPr>
          <t>IV_F:FeladatKategoria</t>
        </r>
      </text>
    </comment>
    <comment ref="D118" authorId="0" shapeId="0">
      <text>
        <r>
          <rPr>
            <sz val="11"/>
            <rFont val="Calibri"/>
            <family val="2"/>
            <charset val="238"/>
          </rPr>
          <t>IV_F:FeladatMegnevezes</t>
        </r>
      </text>
    </comment>
    <comment ref="E118" authorId="0" shapeId="0">
      <text>
        <r>
          <rPr>
            <sz val="11"/>
            <rFont val="Calibri"/>
            <family val="2"/>
            <charset val="238"/>
          </rPr>
          <t>IV_F:ElviEngedelySzam</t>
        </r>
      </text>
    </comment>
    <comment ref="F118" authorId="0" shapeId="0">
      <text>
        <r>
          <rPr>
            <sz val="11"/>
            <rFont val="Calibri"/>
            <family val="2"/>
            <charset val="238"/>
          </rPr>
          <t>IV_F:VKR_Kod</t>
        </r>
      </text>
    </comment>
    <comment ref="G118" authorId="0" shapeId="0">
      <text>
        <r>
          <rPr>
            <sz val="11"/>
            <rFont val="Calibri"/>
            <family val="2"/>
            <charset val="238"/>
          </rPr>
          <t>IV_F:VKR_Nev</t>
        </r>
      </text>
    </comment>
    <comment ref="H118" authorId="0" shapeId="0">
      <text>
        <r>
          <rPr>
            <sz val="11"/>
            <rFont val="Calibri"/>
            <family val="2"/>
            <charset val="238"/>
          </rPr>
          <t>IV_F:FeladatSorszam</t>
        </r>
      </text>
    </comment>
    <comment ref="I118" authorId="0" shapeId="0">
      <text>
        <r>
          <rPr>
            <sz val="11"/>
            <rFont val="Calibri"/>
            <family val="2"/>
            <charset val="238"/>
          </rPr>
          <t>IV_F:FeladatAzonosito</t>
        </r>
      </text>
    </comment>
    <comment ref="J118" authorId="0" shapeId="0">
      <text>
        <r>
          <rPr>
            <sz val="11"/>
            <rFont val="Calibri"/>
            <family val="2"/>
            <charset val="238"/>
          </rPr>
          <t>IV_F:EllatasiTerulet</t>
        </r>
      </text>
    </comment>
    <comment ref="K118" authorId="0" shapeId="0">
      <text>
        <r>
          <rPr>
            <sz val="11"/>
            <rFont val="Calibri"/>
            <family val="2"/>
            <charset val="238"/>
          </rPr>
          <t>IV_F:EllatasertFelelos</t>
        </r>
      </text>
    </comment>
    <comment ref="L118" authorId="0" shapeId="0">
      <text>
        <r>
          <rPr>
            <sz val="11"/>
            <rFont val="Calibri"/>
            <family val="2"/>
            <charset val="238"/>
          </rPr>
          <t>IV_F:TervezettNettoKoltseg</t>
        </r>
      </text>
    </comment>
    <comment ref="M118" authorId="0" shapeId="0">
      <text>
        <r>
          <rPr>
            <sz val="11"/>
            <rFont val="Calibri"/>
            <family val="2"/>
            <charset val="238"/>
          </rPr>
          <t>IV_F:IdotartamKezdes</t>
        </r>
      </text>
    </comment>
    <comment ref="N118" authorId="0" shapeId="0">
      <text>
        <r>
          <rPr>
            <sz val="11"/>
            <rFont val="Calibri"/>
            <family val="2"/>
            <charset val="238"/>
          </rPr>
          <t>IV_F:IdotartamBefejezes</t>
        </r>
      </text>
    </comment>
    <comment ref="O118" authorId="0" shapeId="0">
      <text>
        <r>
          <rPr>
            <sz val="11"/>
            <rFont val="Calibri"/>
            <family val="2"/>
            <charset val="238"/>
          </rPr>
          <t>IV_F:NettoKoltsegUtem1</t>
        </r>
      </text>
    </comment>
    <comment ref="P118" authorId="0" shapeId="0">
      <text>
        <r>
          <rPr>
            <sz val="11"/>
            <rFont val="Calibri"/>
            <family val="2"/>
            <charset val="238"/>
          </rPr>
          <t>IV_F:NettoKoltsegUtem2</t>
        </r>
      </text>
    </comment>
    <comment ref="Q118" authorId="0" shapeId="0">
      <text>
        <r>
          <rPr>
            <sz val="11"/>
            <rFont val="Calibri"/>
            <family val="2"/>
            <charset val="238"/>
          </rPr>
          <t>IV_F:EM_Melleklet2_KTG</t>
        </r>
      </text>
    </comment>
    <comment ref="S118" authorId="0" shapeId="0">
      <text>
        <r>
          <rPr>
            <sz val="11"/>
            <rFont val="Calibri"/>
            <family val="2"/>
            <charset val="238"/>
          </rPr>
          <t>IV_F:HDUtem1</t>
        </r>
      </text>
    </comment>
    <comment ref="T118" authorId="0" shapeId="0">
      <text>
        <r>
          <rPr>
            <sz val="11"/>
            <rFont val="Calibri"/>
            <family val="2"/>
            <charset val="238"/>
          </rPr>
          <t>IV_F:ECSUtem1</t>
        </r>
      </text>
    </comment>
    <comment ref="U118" authorId="0" shapeId="0">
      <text>
        <r>
          <rPr>
            <sz val="11"/>
            <rFont val="Calibri"/>
            <family val="2"/>
            <charset val="238"/>
          </rPr>
          <t>IV_F:KFHUtem1</t>
        </r>
      </text>
    </comment>
    <comment ref="V118" authorId="0" shapeId="0">
      <text>
        <r>
          <rPr>
            <sz val="11"/>
            <rFont val="Calibri"/>
            <family val="2"/>
            <charset val="238"/>
          </rPr>
          <t>IV_F:Egyeb_SajatUtem1</t>
        </r>
      </text>
    </comment>
    <comment ref="W118" authorId="0" shapeId="0">
      <text>
        <r>
          <rPr>
            <sz val="11"/>
            <rFont val="Calibri"/>
            <family val="2"/>
            <charset val="238"/>
          </rPr>
          <t>IV_F:DijUtem1</t>
        </r>
      </text>
    </comment>
    <comment ref="X118" authorId="0" shapeId="0">
      <text>
        <r>
          <rPr>
            <sz val="11"/>
            <rFont val="Calibri"/>
            <family val="2"/>
            <charset val="238"/>
          </rPr>
          <t>IV_F:EM_Melleklet1_Utem1</t>
        </r>
      </text>
    </comment>
    <comment ref="Y118" authorId="0" shapeId="0">
      <text>
        <r>
          <rPr>
            <sz val="11"/>
            <rFont val="Calibri"/>
            <family val="2"/>
            <charset val="238"/>
          </rPr>
          <t>IV_F:EgyebAllamiUtem1</t>
        </r>
      </text>
    </comment>
    <comment ref="Z118" authorId="0" shapeId="0">
      <text>
        <r>
          <rPr>
            <sz val="11"/>
            <rFont val="Calibri"/>
            <family val="2"/>
            <charset val="238"/>
          </rPr>
          <t>IV_F:OnkormanyzatiUtem1</t>
        </r>
      </text>
    </comment>
    <comment ref="AA118" authorId="0" shapeId="0">
      <text>
        <r>
          <rPr>
            <sz val="11"/>
            <rFont val="Calibri"/>
            <family val="2"/>
            <charset val="238"/>
          </rPr>
          <t>IV_F:EUUtem1</t>
        </r>
      </text>
    </comment>
    <comment ref="AB118" authorId="0" shapeId="0">
      <text>
        <r>
          <rPr>
            <sz val="11"/>
            <rFont val="Calibri"/>
            <family val="2"/>
            <charset val="238"/>
          </rPr>
          <t>IV_F:EgyebUtem1</t>
        </r>
      </text>
    </comment>
    <comment ref="AC118" authorId="0" shapeId="0">
      <text>
        <r>
          <rPr>
            <sz val="11"/>
            <rFont val="Calibri"/>
            <family val="2"/>
            <charset val="238"/>
          </rPr>
          <t>IV_F:HitelKotvenyUtem1</t>
        </r>
      </text>
    </comment>
    <comment ref="AD118" authorId="0" shapeId="0">
      <text>
        <r>
          <rPr>
            <sz val="11"/>
            <rFont val="Calibri"/>
            <family val="2"/>
            <charset val="238"/>
          </rPr>
          <t>IV_F:OsszesenUtem1</t>
        </r>
      </text>
    </comment>
    <comment ref="AG118" authorId="0" shapeId="0">
      <text>
        <r>
          <rPr>
            <sz val="11"/>
            <rFont val="Calibri"/>
            <family val="2"/>
            <charset val="238"/>
          </rPr>
          <t>IV_F:HDUtem2</t>
        </r>
      </text>
    </comment>
    <comment ref="AH118" authorId="0" shapeId="0">
      <text>
        <r>
          <rPr>
            <sz val="11"/>
            <rFont val="Calibri"/>
            <family val="2"/>
            <charset val="238"/>
          </rPr>
          <t>IV_F:ECSUtem2</t>
        </r>
      </text>
    </comment>
    <comment ref="AI118" authorId="0" shapeId="0">
      <text>
        <r>
          <rPr>
            <sz val="11"/>
            <rFont val="Calibri"/>
            <family val="2"/>
            <charset val="238"/>
          </rPr>
          <t>IV_F:KFHUtem2</t>
        </r>
      </text>
    </comment>
    <comment ref="AJ118" authorId="0" shapeId="0">
      <text>
        <r>
          <rPr>
            <sz val="11"/>
            <rFont val="Calibri"/>
            <family val="2"/>
            <charset val="238"/>
          </rPr>
          <t>IV_F:Egyeb_SajatUtem2</t>
        </r>
      </text>
    </comment>
    <comment ref="AK118" authorId="0" shapeId="0">
      <text>
        <r>
          <rPr>
            <sz val="11"/>
            <rFont val="Calibri"/>
            <family val="2"/>
            <charset val="238"/>
          </rPr>
          <t>IV_F:DijUtem2</t>
        </r>
      </text>
    </comment>
    <comment ref="AL118" authorId="0" shapeId="0">
      <text>
        <r>
          <rPr>
            <sz val="11"/>
            <rFont val="Calibri"/>
            <family val="2"/>
            <charset val="238"/>
          </rPr>
          <t>IV_F:EM_Melleklet1_Utem2</t>
        </r>
      </text>
    </comment>
    <comment ref="AM118" authorId="0" shapeId="0">
      <text>
        <r>
          <rPr>
            <sz val="11"/>
            <rFont val="Calibri"/>
            <family val="2"/>
            <charset val="238"/>
          </rPr>
          <t>IV_F:EgyebAllamiUtem2</t>
        </r>
      </text>
    </comment>
    <comment ref="AN118" authorId="0" shapeId="0">
      <text>
        <r>
          <rPr>
            <sz val="11"/>
            <rFont val="Calibri"/>
            <family val="2"/>
            <charset val="238"/>
          </rPr>
          <t>IV_F:OnkormanyzatiUtem2</t>
        </r>
      </text>
    </comment>
    <comment ref="AO118" authorId="0" shapeId="0">
      <text>
        <r>
          <rPr>
            <sz val="11"/>
            <rFont val="Calibri"/>
            <family val="2"/>
            <charset val="238"/>
          </rPr>
          <t>IV_F:EUUtem2</t>
        </r>
      </text>
    </comment>
    <comment ref="AP118" authorId="0" shapeId="0">
      <text>
        <r>
          <rPr>
            <sz val="11"/>
            <rFont val="Calibri"/>
            <family val="2"/>
            <charset val="238"/>
          </rPr>
          <t>IV_F:EgyebUtem2</t>
        </r>
      </text>
    </comment>
    <comment ref="AQ118" authorId="0" shapeId="0">
      <text>
        <r>
          <rPr>
            <sz val="11"/>
            <rFont val="Calibri"/>
            <family val="2"/>
            <charset val="238"/>
          </rPr>
          <t>IV_F:HitelKotvenyUtem2</t>
        </r>
      </text>
    </comment>
    <comment ref="AR118" authorId="0" shapeId="0">
      <text>
        <r>
          <rPr>
            <sz val="11"/>
            <rFont val="Calibri"/>
            <family val="2"/>
            <charset val="238"/>
          </rPr>
          <t>IV_F:OsszesenUtem2</t>
        </r>
      </text>
    </comment>
    <comment ref="AS118" authorId="0" shapeId="0">
      <text>
        <r>
          <rPr>
            <sz val="11"/>
            <rFont val="Calibri"/>
            <family val="2"/>
            <charset val="238"/>
          </rPr>
          <t>IV_F:ForrashianyUtem2</t>
        </r>
      </text>
    </comment>
    <comment ref="AV118" authorId="0" shapeId="0">
      <text>
        <r>
          <rPr>
            <sz val="11"/>
            <rFont val="Calibri"/>
            <family val="2"/>
            <charset val="238"/>
          </rPr>
          <t>IV_F:Indokolas</t>
        </r>
      </text>
    </comment>
    <comment ref="AW118" authorId="0" shapeId="0">
      <text>
        <r>
          <rPr>
            <sz val="11"/>
            <rFont val="Calibri"/>
            <family val="2"/>
            <charset val="238"/>
          </rPr>
          <t>IV_F:Megjegyzes</t>
        </r>
      </text>
    </comment>
    <comment ref="AZ118" authorId="0" shapeId="0">
      <text>
        <r>
          <rPr>
            <sz val="11"/>
            <rFont val="Calibri"/>
            <family val="2"/>
            <charset val="238"/>
          </rPr>
          <t>IV_F:ISA</t>
        </r>
      </text>
    </comment>
    <comment ref="B119" authorId="0" shapeId="0">
      <text>
        <r>
          <rPr>
            <sz val="11"/>
            <rFont val="Calibri"/>
            <family val="2"/>
            <charset val="238"/>
          </rPr>
          <t>IV_F:FontossagiSorrent</t>
        </r>
      </text>
    </comment>
    <comment ref="C119" authorId="0" shapeId="0">
      <text>
        <r>
          <rPr>
            <sz val="11"/>
            <rFont val="Calibri"/>
            <family val="2"/>
            <charset val="238"/>
          </rPr>
          <t>IV_F:FeladatKategoria</t>
        </r>
      </text>
    </comment>
    <comment ref="D119" authorId="0" shapeId="0">
      <text>
        <r>
          <rPr>
            <sz val="11"/>
            <rFont val="Calibri"/>
            <family val="2"/>
            <charset val="238"/>
          </rPr>
          <t>IV_F:FeladatMegnevezes</t>
        </r>
      </text>
    </comment>
    <comment ref="E119" authorId="0" shapeId="0">
      <text>
        <r>
          <rPr>
            <sz val="11"/>
            <rFont val="Calibri"/>
            <family val="2"/>
            <charset val="238"/>
          </rPr>
          <t>IV_F:ElviEngedelySzam</t>
        </r>
      </text>
    </comment>
    <comment ref="F119" authorId="0" shapeId="0">
      <text>
        <r>
          <rPr>
            <sz val="11"/>
            <rFont val="Calibri"/>
            <family val="2"/>
            <charset val="238"/>
          </rPr>
          <t>IV_F:VKR_Kod</t>
        </r>
      </text>
    </comment>
    <comment ref="G119" authorId="0" shapeId="0">
      <text>
        <r>
          <rPr>
            <sz val="11"/>
            <rFont val="Calibri"/>
            <family val="2"/>
            <charset val="238"/>
          </rPr>
          <t>IV_F:VKR_Nev</t>
        </r>
      </text>
    </comment>
    <comment ref="H119" authorId="0" shapeId="0">
      <text>
        <r>
          <rPr>
            <sz val="11"/>
            <rFont val="Calibri"/>
            <family val="2"/>
            <charset val="238"/>
          </rPr>
          <t>IV_F:FeladatSorszam</t>
        </r>
      </text>
    </comment>
    <comment ref="I119" authorId="0" shapeId="0">
      <text>
        <r>
          <rPr>
            <sz val="11"/>
            <rFont val="Calibri"/>
            <family val="2"/>
            <charset val="238"/>
          </rPr>
          <t>IV_F:FeladatAzonosito</t>
        </r>
      </text>
    </comment>
    <comment ref="J119" authorId="0" shapeId="0">
      <text>
        <r>
          <rPr>
            <sz val="11"/>
            <rFont val="Calibri"/>
            <family val="2"/>
            <charset val="238"/>
          </rPr>
          <t>IV_F:EllatasiTerulet</t>
        </r>
      </text>
    </comment>
    <comment ref="K119" authorId="0" shapeId="0">
      <text>
        <r>
          <rPr>
            <sz val="11"/>
            <rFont val="Calibri"/>
            <family val="2"/>
            <charset val="238"/>
          </rPr>
          <t>IV_F:EllatasertFelelos</t>
        </r>
      </text>
    </comment>
    <comment ref="L119" authorId="0" shapeId="0">
      <text>
        <r>
          <rPr>
            <sz val="11"/>
            <rFont val="Calibri"/>
            <family val="2"/>
            <charset val="238"/>
          </rPr>
          <t>IV_F:TervezettNettoKoltseg</t>
        </r>
      </text>
    </comment>
    <comment ref="M119" authorId="0" shapeId="0">
      <text>
        <r>
          <rPr>
            <sz val="11"/>
            <rFont val="Calibri"/>
            <family val="2"/>
            <charset val="238"/>
          </rPr>
          <t>IV_F:IdotartamKezdes</t>
        </r>
      </text>
    </comment>
    <comment ref="N119" authorId="0" shapeId="0">
      <text>
        <r>
          <rPr>
            <sz val="11"/>
            <rFont val="Calibri"/>
            <family val="2"/>
            <charset val="238"/>
          </rPr>
          <t>IV_F:IdotartamBefejezes</t>
        </r>
      </text>
    </comment>
    <comment ref="O119" authorId="0" shapeId="0">
      <text>
        <r>
          <rPr>
            <sz val="11"/>
            <rFont val="Calibri"/>
            <family val="2"/>
            <charset val="238"/>
          </rPr>
          <t>IV_F:NettoKoltsegUtem1</t>
        </r>
      </text>
    </comment>
    <comment ref="P119" authorId="0" shapeId="0">
      <text>
        <r>
          <rPr>
            <sz val="11"/>
            <rFont val="Calibri"/>
            <family val="2"/>
            <charset val="238"/>
          </rPr>
          <t>IV_F:NettoKoltsegUtem2</t>
        </r>
      </text>
    </comment>
    <comment ref="Q119" authorId="0" shapeId="0">
      <text>
        <r>
          <rPr>
            <sz val="11"/>
            <rFont val="Calibri"/>
            <family val="2"/>
            <charset val="238"/>
          </rPr>
          <t>IV_F:EM_Melleklet2_KTG</t>
        </r>
      </text>
    </comment>
    <comment ref="S119" authorId="0" shapeId="0">
      <text>
        <r>
          <rPr>
            <sz val="11"/>
            <rFont val="Calibri"/>
            <family val="2"/>
            <charset val="238"/>
          </rPr>
          <t>IV_F:HDUtem1</t>
        </r>
      </text>
    </comment>
    <comment ref="T119" authorId="0" shapeId="0">
      <text>
        <r>
          <rPr>
            <sz val="11"/>
            <rFont val="Calibri"/>
            <family val="2"/>
            <charset val="238"/>
          </rPr>
          <t>IV_F:ECSUtem1</t>
        </r>
      </text>
    </comment>
    <comment ref="U119" authorId="0" shapeId="0">
      <text>
        <r>
          <rPr>
            <sz val="11"/>
            <rFont val="Calibri"/>
            <family val="2"/>
            <charset val="238"/>
          </rPr>
          <t>IV_F:KFHUtem1</t>
        </r>
      </text>
    </comment>
    <comment ref="V119" authorId="0" shapeId="0">
      <text>
        <r>
          <rPr>
            <sz val="11"/>
            <rFont val="Calibri"/>
            <family val="2"/>
            <charset val="238"/>
          </rPr>
          <t>IV_F:Egyeb_SajatUtem1</t>
        </r>
      </text>
    </comment>
    <comment ref="W119" authorId="0" shapeId="0">
      <text>
        <r>
          <rPr>
            <sz val="11"/>
            <rFont val="Calibri"/>
            <family val="2"/>
            <charset val="238"/>
          </rPr>
          <t>IV_F:DijUtem1</t>
        </r>
      </text>
    </comment>
    <comment ref="X119" authorId="0" shapeId="0">
      <text>
        <r>
          <rPr>
            <sz val="11"/>
            <rFont val="Calibri"/>
            <family val="2"/>
            <charset val="238"/>
          </rPr>
          <t>IV_F:EM_Melleklet1_Utem1</t>
        </r>
      </text>
    </comment>
    <comment ref="Y119" authorId="0" shapeId="0">
      <text>
        <r>
          <rPr>
            <sz val="11"/>
            <rFont val="Calibri"/>
            <family val="2"/>
            <charset val="238"/>
          </rPr>
          <t>IV_F:EgyebAllamiUtem1</t>
        </r>
      </text>
    </comment>
    <comment ref="Z119" authorId="0" shapeId="0">
      <text>
        <r>
          <rPr>
            <sz val="11"/>
            <rFont val="Calibri"/>
            <family val="2"/>
            <charset val="238"/>
          </rPr>
          <t>IV_F:OnkormanyzatiUtem1</t>
        </r>
      </text>
    </comment>
    <comment ref="AA119" authorId="0" shapeId="0">
      <text>
        <r>
          <rPr>
            <sz val="11"/>
            <rFont val="Calibri"/>
            <family val="2"/>
            <charset val="238"/>
          </rPr>
          <t>IV_F:EUUtem1</t>
        </r>
      </text>
    </comment>
    <comment ref="AB119" authorId="0" shapeId="0">
      <text>
        <r>
          <rPr>
            <sz val="11"/>
            <rFont val="Calibri"/>
            <family val="2"/>
            <charset val="238"/>
          </rPr>
          <t>IV_F:EgyebUtem1</t>
        </r>
      </text>
    </comment>
    <comment ref="AC119" authorId="0" shapeId="0">
      <text>
        <r>
          <rPr>
            <sz val="11"/>
            <rFont val="Calibri"/>
            <family val="2"/>
            <charset val="238"/>
          </rPr>
          <t>IV_F:HitelKotvenyUtem1</t>
        </r>
      </text>
    </comment>
    <comment ref="AD119" authorId="0" shapeId="0">
      <text>
        <r>
          <rPr>
            <sz val="11"/>
            <rFont val="Calibri"/>
            <family val="2"/>
            <charset val="238"/>
          </rPr>
          <t>IV_F:OsszesenUtem1</t>
        </r>
      </text>
    </comment>
    <comment ref="AG119" authorId="0" shapeId="0">
      <text>
        <r>
          <rPr>
            <sz val="11"/>
            <rFont val="Calibri"/>
            <family val="2"/>
            <charset val="238"/>
          </rPr>
          <t>IV_F:HDUtem2</t>
        </r>
      </text>
    </comment>
    <comment ref="AH119" authorId="0" shapeId="0">
      <text>
        <r>
          <rPr>
            <sz val="11"/>
            <rFont val="Calibri"/>
            <family val="2"/>
            <charset val="238"/>
          </rPr>
          <t>IV_F:ECSUtem2</t>
        </r>
      </text>
    </comment>
    <comment ref="AI119" authorId="0" shapeId="0">
      <text>
        <r>
          <rPr>
            <sz val="11"/>
            <rFont val="Calibri"/>
            <family val="2"/>
            <charset val="238"/>
          </rPr>
          <t>IV_F:KFHUtem2</t>
        </r>
      </text>
    </comment>
    <comment ref="AJ119" authorId="0" shapeId="0">
      <text>
        <r>
          <rPr>
            <sz val="11"/>
            <rFont val="Calibri"/>
            <family val="2"/>
            <charset val="238"/>
          </rPr>
          <t>IV_F:Egyeb_SajatUtem2</t>
        </r>
      </text>
    </comment>
    <comment ref="AK119" authorId="0" shapeId="0">
      <text>
        <r>
          <rPr>
            <sz val="11"/>
            <rFont val="Calibri"/>
            <family val="2"/>
            <charset val="238"/>
          </rPr>
          <t>IV_F:DijUtem2</t>
        </r>
      </text>
    </comment>
    <comment ref="AL119" authorId="0" shapeId="0">
      <text>
        <r>
          <rPr>
            <sz val="11"/>
            <rFont val="Calibri"/>
            <family val="2"/>
            <charset val="238"/>
          </rPr>
          <t>IV_F:EM_Melleklet1_Utem2</t>
        </r>
      </text>
    </comment>
    <comment ref="AM119" authorId="0" shapeId="0">
      <text>
        <r>
          <rPr>
            <sz val="11"/>
            <rFont val="Calibri"/>
            <family val="2"/>
            <charset val="238"/>
          </rPr>
          <t>IV_F:EgyebAllamiUtem2</t>
        </r>
      </text>
    </comment>
    <comment ref="AN119" authorId="0" shapeId="0">
      <text>
        <r>
          <rPr>
            <sz val="11"/>
            <rFont val="Calibri"/>
            <family val="2"/>
            <charset val="238"/>
          </rPr>
          <t>IV_F:OnkormanyzatiUtem2</t>
        </r>
      </text>
    </comment>
    <comment ref="AO119" authorId="0" shapeId="0">
      <text>
        <r>
          <rPr>
            <sz val="11"/>
            <rFont val="Calibri"/>
            <family val="2"/>
            <charset val="238"/>
          </rPr>
          <t>IV_F:EUUtem2</t>
        </r>
      </text>
    </comment>
    <comment ref="AP119" authorId="0" shapeId="0">
      <text>
        <r>
          <rPr>
            <sz val="11"/>
            <rFont val="Calibri"/>
            <family val="2"/>
            <charset val="238"/>
          </rPr>
          <t>IV_F:EgyebUtem2</t>
        </r>
      </text>
    </comment>
    <comment ref="AQ119" authorId="0" shapeId="0">
      <text>
        <r>
          <rPr>
            <sz val="11"/>
            <rFont val="Calibri"/>
            <family val="2"/>
            <charset val="238"/>
          </rPr>
          <t>IV_F:HitelKotvenyUtem2</t>
        </r>
      </text>
    </comment>
    <comment ref="AR119" authorId="0" shapeId="0">
      <text>
        <r>
          <rPr>
            <sz val="11"/>
            <rFont val="Calibri"/>
            <family val="2"/>
            <charset val="238"/>
          </rPr>
          <t>IV_F:OsszesenUtem2</t>
        </r>
      </text>
    </comment>
    <comment ref="AS119" authorId="0" shapeId="0">
      <text>
        <r>
          <rPr>
            <sz val="11"/>
            <rFont val="Calibri"/>
            <family val="2"/>
            <charset val="238"/>
          </rPr>
          <t>IV_F:ForrashianyUtem2</t>
        </r>
      </text>
    </comment>
    <comment ref="AV119" authorId="0" shapeId="0">
      <text>
        <r>
          <rPr>
            <sz val="11"/>
            <rFont val="Calibri"/>
            <family val="2"/>
            <charset val="238"/>
          </rPr>
          <t>IV_F:Indokolas</t>
        </r>
      </text>
    </comment>
    <comment ref="AW119" authorId="0" shapeId="0">
      <text>
        <r>
          <rPr>
            <sz val="11"/>
            <rFont val="Calibri"/>
            <family val="2"/>
            <charset val="238"/>
          </rPr>
          <t>IV_F:Megjegyzes</t>
        </r>
      </text>
    </comment>
    <comment ref="AZ119" authorId="0" shapeId="0">
      <text>
        <r>
          <rPr>
            <sz val="11"/>
            <rFont val="Calibri"/>
            <family val="2"/>
            <charset val="238"/>
          </rPr>
          <t>IV_F:ISA</t>
        </r>
      </text>
    </comment>
    <comment ref="B120" authorId="0" shapeId="0">
      <text>
        <r>
          <rPr>
            <sz val="11"/>
            <rFont val="Calibri"/>
            <family val="2"/>
            <charset val="238"/>
          </rPr>
          <t>IV_F:FontossagiSorrent</t>
        </r>
      </text>
    </comment>
    <comment ref="C120" authorId="0" shapeId="0">
      <text>
        <r>
          <rPr>
            <sz val="11"/>
            <rFont val="Calibri"/>
            <family val="2"/>
            <charset val="238"/>
          </rPr>
          <t>IV_F:FeladatKategoria</t>
        </r>
      </text>
    </comment>
    <comment ref="D120" authorId="0" shapeId="0">
      <text>
        <r>
          <rPr>
            <sz val="11"/>
            <rFont val="Calibri"/>
            <family val="2"/>
            <charset val="238"/>
          </rPr>
          <t>IV_F:FeladatMegnevezes</t>
        </r>
      </text>
    </comment>
    <comment ref="E120" authorId="0" shapeId="0">
      <text>
        <r>
          <rPr>
            <sz val="11"/>
            <rFont val="Calibri"/>
            <family val="2"/>
            <charset val="238"/>
          </rPr>
          <t>IV_F:ElviEngedelySzam</t>
        </r>
      </text>
    </comment>
    <comment ref="F120" authorId="0" shapeId="0">
      <text>
        <r>
          <rPr>
            <sz val="11"/>
            <rFont val="Calibri"/>
            <family val="2"/>
            <charset val="238"/>
          </rPr>
          <t>IV_F:VKR_Kod</t>
        </r>
      </text>
    </comment>
    <comment ref="G120" authorId="0" shapeId="0">
      <text>
        <r>
          <rPr>
            <sz val="11"/>
            <rFont val="Calibri"/>
            <family val="2"/>
            <charset val="238"/>
          </rPr>
          <t>IV_F:VKR_Nev</t>
        </r>
      </text>
    </comment>
    <comment ref="H120" authorId="0" shapeId="0">
      <text>
        <r>
          <rPr>
            <sz val="11"/>
            <rFont val="Calibri"/>
            <family val="2"/>
            <charset val="238"/>
          </rPr>
          <t>IV_F:FeladatSorszam</t>
        </r>
      </text>
    </comment>
    <comment ref="I120" authorId="0" shapeId="0">
      <text>
        <r>
          <rPr>
            <sz val="11"/>
            <rFont val="Calibri"/>
            <family val="2"/>
            <charset val="238"/>
          </rPr>
          <t>IV_F:FeladatAzonosito</t>
        </r>
      </text>
    </comment>
    <comment ref="J120" authorId="0" shapeId="0">
      <text>
        <r>
          <rPr>
            <sz val="11"/>
            <rFont val="Calibri"/>
            <family val="2"/>
            <charset val="238"/>
          </rPr>
          <t>IV_F:EllatasiTerulet</t>
        </r>
      </text>
    </comment>
    <comment ref="K120" authorId="0" shapeId="0">
      <text>
        <r>
          <rPr>
            <sz val="11"/>
            <rFont val="Calibri"/>
            <family val="2"/>
            <charset val="238"/>
          </rPr>
          <t>IV_F:EllatasertFelelos</t>
        </r>
      </text>
    </comment>
    <comment ref="L120" authorId="0" shapeId="0">
      <text>
        <r>
          <rPr>
            <sz val="11"/>
            <rFont val="Calibri"/>
            <family val="2"/>
            <charset val="238"/>
          </rPr>
          <t>IV_F:TervezettNettoKoltseg</t>
        </r>
      </text>
    </comment>
    <comment ref="M120" authorId="0" shapeId="0">
      <text>
        <r>
          <rPr>
            <sz val="11"/>
            <rFont val="Calibri"/>
            <family val="2"/>
            <charset val="238"/>
          </rPr>
          <t>IV_F:IdotartamKezdes</t>
        </r>
      </text>
    </comment>
    <comment ref="N120" authorId="0" shapeId="0">
      <text>
        <r>
          <rPr>
            <sz val="11"/>
            <rFont val="Calibri"/>
            <family val="2"/>
            <charset val="238"/>
          </rPr>
          <t>IV_F:IdotartamBefejezes</t>
        </r>
      </text>
    </comment>
    <comment ref="O120" authorId="0" shapeId="0">
      <text>
        <r>
          <rPr>
            <sz val="11"/>
            <rFont val="Calibri"/>
            <family val="2"/>
            <charset val="238"/>
          </rPr>
          <t>IV_F:NettoKoltsegUtem1</t>
        </r>
      </text>
    </comment>
    <comment ref="P120" authorId="0" shapeId="0">
      <text>
        <r>
          <rPr>
            <sz val="11"/>
            <rFont val="Calibri"/>
            <family val="2"/>
            <charset val="238"/>
          </rPr>
          <t>IV_F:NettoKoltsegUtem2</t>
        </r>
      </text>
    </comment>
    <comment ref="Q120" authorId="0" shapeId="0">
      <text>
        <r>
          <rPr>
            <sz val="11"/>
            <rFont val="Calibri"/>
            <family val="2"/>
            <charset val="238"/>
          </rPr>
          <t>IV_F:EM_Melleklet2_KTG</t>
        </r>
      </text>
    </comment>
    <comment ref="S120" authorId="0" shapeId="0">
      <text>
        <r>
          <rPr>
            <sz val="11"/>
            <rFont val="Calibri"/>
            <family val="2"/>
            <charset val="238"/>
          </rPr>
          <t>IV_F:HDUtem1</t>
        </r>
      </text>
    </comment>
    <comment ref="T120" authorId="0" shapeId="0">
      <text>
        <r>
          <rPr>
            <sz val="11"/>
            <rFont val="Calibri"/>
            <family val="2"/>
            <charset val="238"/>
          </rPr>
          <t>IV_F:ECSUtem1</t>
        </r>
      </text>
    </comment>
    <comment ref="U120" authorId="0" shapeId="0">
      <text>
        <r>
          <rPr>
            <sz val="11"/>
            <rFont val="Calibri"/>
            <family val="2"/>
            <charset val="238"/>
          </rPr>
          <t>IV_F:KFHUtem1</t>
        </r>
      </text>
    </comment>
    <comment ref="V120" authorId="0" shapeId="0">
      <text>
        <r>
          <rPr>
            <sz val="11"/>
            <rFont val="Calibri"/>
            <family val="2"/>
            <charset val="238"/>
          </rPr>
          <t>IV_F:Egyeb_SajatUtem1</t>
        </r>
      </text>
    </comment>
    <comment ref="W120" authorId="0" shapeId="0">
      <text>
        <r>
          <rPr>
            <sz val="11"/>
            <rFont val="Calibri"/>
            <family val="2"/>
            <charset val="238"/>
          </rPr>
          <t>IV_F:DijUtem1</t>
        </r>
      </text>
    </comment>
    <comment ref="X120" authorId="0" shapeId="0">
      <text>
        <r>
          <rPr>
            <sz val="11"/>
            <rFont val="Calibri"/>
            <family val="2"/>
            <charset val="238"/>
          </rPr>
          <t>IV_F:EM_Melleklet1_Utem1</t>
        </r>
      </text>
    </comment>
    <comment ref="Y120" authorId="0" shapeId="0">
      <text>
        <r>
          <rPr>
            <sz val="11"/>
            <rFont val="Calibri"/>
            <family val="2"/>
            <charset val="238"/>
          </rPr>
          <t>IV_F:EgyebAllamiUtem1</t>
        </r>
      </text>
    </comment>
    <comment ref="Z120" authorId="0" shapeId="0">
      <text>
        <r>
          <rPr>
            <sz val="11"/>
            <rFont val="Calibri"/>
            <family val="2"/>
            <charset val="238"/>
          </rPr>
          <t>IV_F:OnkormanyzatiUtem1</t>
        </r>
      </text>
    </comment>
    <comment ref="AA120" authorId="0" shapeId="0">
      <text>
        <r>
          <rPr>
            <sz val="11"/>
            <rFont val="Calibri"/>
            <family val="2"/>
            <charset val="238"/>
          </rPr>
          <t>IV_F:EUUtem1</t>
        </r>
      </text>
    </comment>
    <comment ref="AB120" authorId="0" shapeId="0">
      <text>
        <r>
          <rPr>
            <sz val="11"/>
            <rFont val="Calibri"/>
            <family val="2"/>
            <charset val="238"/>
          </rPr>
          <t>IV_F:EgyebUtem1</t>
        </r>
      </text>
    </comment>
    <comment ref="AC120" authorId="0" shapeId="0">
      <text>
        <r>
          <rPr>
            <sz val="11"/>
            <rFont val="Calibri"/>
            <family val="2"/>
            <charset val="238"/>
          </rPr>
          <t>IV_F:HitelKotvenyUtem1</t>
        </r>
      </text>
    </comment>
    <comment ref="AD120" authorId="0" shapeId="0">
      <text>
        <r>
          <rPr>
            <sz val="11"/>
            <rFont val="Calibri"/>
            <family val="2"/>
            <charset val="238"/>
          </rPr>
          <t>IV_F:OsszesenUtem1</t>
        </r>
      </text>
    </comment>
    <comment ref="AG120" authorId="0" shapeId="0">
      <text>
        <r>
          <rPr>
            <sz val="11"/>
            <rFont val="Calibri"/>
            <family val="2"/>
            <charset val="238"/>
          </rPr>
          <t>IV_F:HDUtem2</t>
        </r>
      </text>
    </comment>
    <comment ref="AH120" authorId="0" shapeId="0">
      <text>
        <r>
          <rPr>
            <sz val="11"/>
            <rFont val="Calibri"/>
            <family val="2"/>
            <charset val="238"/>
          </rPr>
          <t>IV_F:ECSUtem2</t>
        </r>
      </text>
    </comment>
    <comment ref="AI120" authorId="0" shapeId="0">
      <text>
        <r>
          <rPr>
            <sz val="11"/>
            <rFont val="Calibri"/>
            <family val="2"/>
            <charset val="238"/>
          </rPr>
          <t>IV_F:KFHUtem2</t>
        </r>
      </text>
    </comment>
    <comment ref="AJ120" authorId="0" shapeId="0">
      <text>
        <r>
          <rPr>
            <sz val="11"/>
            <rFont val="Calibri"/>
            <family val="2"/>
            <charset val="238"/>
          </rPr>
          <t>IV_F:Egyeb_SajatUtem2</t>
        </r>
      </text>
    </comment>
    <comment ref="AK120" authorId="0" shapeId="0">
      <text>
        <r>
          <rPr>
            <sz val="11"/>
            <rFont val="Calibri"/>
            <family val="2"/>
            <charset val="238"/>
          </rPr>
          <t>IV_F:DijUtem2</t>
        </r>
      </text>
    </comment>
    <comment ref="AL120" authorId="0" shapeId="0">
      <text>
        <r>
          <rPr>
            <sz val="11"/>
            <rFont val="Calibri"/>
            <family val="2"/>
            <charset val="238"/>
          </rPr>
          <t>IV_F:EM_Melleklet1_Utem2</t>
        </r>
      </text>
    </comment>
    <comment ref="AM120" authorId="0" shapeId="0">
      <text>
        <r>
          <rPr>
            <sz val="11"/>
            <rFont val="Calibri"/>
            <family val="2"/>
            <charset val="238"/>
          </rPr>
          <t>IV_F:EgyebAllamiUtem2</t>
        </r>
      </text>
    </comment>
    <comment ref="AN120" authorId="0" shapeId="0">
      <text>
        <r>
          <rPr>
            <sz val="11"/>
            <rFont val="Calibri"/>
            <family val="2"/>
            <charset val="238"/>
          </rPr>
          <t>IV_F:OnkormanyzatiUtem2</t>
        </r>
      </text>
    </comment>
    <comment ref="AO120" authorId="0" shapeId="0">
      <text>
        <r>
          <rPr>
            <sz val="11"/>
            <rFont val="Calibri"/>
            <family val="2"/>
            <charset val="238"/>
          </rPr>
          <t>IV_F:EUUtem2</t>
        </r>
      </text>
    </comment>
    <comment ref="AP120" authorId="0" shapeId="0">
      <text>
        <r>
          <rPr>
            <sz val="11"/>
            <rFont val="Calibri"/>
            <family val="2"/>
            <charset val="238"/>
          </rPr>
          <t>IV_F:EgyebUtem2</t>
        </r>
      </text>
    </comment>
    <comment ref="AQ120" authorId="0" shapeId="0">
      <text>
        <r>
          <rPr>
            <sz val="11"/>
            <rFont val="Calibri"/>
            <family val="2"/>
            <charset val="238"/>
          </rPr>
          <t>IV_F:HitelKotvenyUtem2</t>
        </r>
      </text>
    </comment>
    <comment ref="AR120" authorId="0" shapeId="0">
      <text>
        <r>
          <rPr>
            <sz val="11"/>
            <rFont val="Calibri"/>
            <family val="2"/>
            <charset val="238"/>
          </rPr>
          <t>IV_F:OsszesenUtem2</t>
        </r>
      </text>
    </comment>
    <comment ref="AS120" authorId="0" shapeId="0">
      <text>
        <r>
          <rPr>
            <sz val="11"/>
            <rFont val="Calibri"/>
            <family val="2"/>
            <charset val="238"/>
          </rPr>
          <t>IV_F:ForrashianyUtem2</t>
        </r>
      </text>
    </comment>
    <comment ref="AV120" authorId="0" shapeId="0">
      <text>
        <r>
          <rPr>
            <sz val="11"/>
            <rFont val="Calibri"/>
            <family val="2"/>
            <charset val="238"/>
          </rPr>
          <t>IV_F:Indokolas</t>
        </r>
      </text>
    </comment>
    <comment ref="AW120" authorId="0" shapeId="0">
      <text>
        <r>
          <rPr>
            <sz val="11"/>
            <rFont val="Calibri"/>
            <family val="2"/>
            <charset val="238"/>
          </rPr>
          <t>IV_F:Megjegyzes</t>
        </r>
      </text>
    </comment>
    <comment ref="AZ120" authorId="0" shapeId="0">
      <text>
        <r>
          <rPr>
            <sz val="11"/>
            <rFont val="Calibri"/>
            <family val="2"/>
            <charset val="238"/>
          </rPr>
          <t>IV_F:ISA</t>
        </r>
      </text>
    </comment>
    <comment ref="B121" authorId="0" shapeId="0">
      <text>
        <r>
          <rPr>
            <sz val="11"/>
            <rFont val="Calibri"/>
            <family val="2"/>
            <charset val="238"/>
          </rPr>
          <t>IV_F:FontossagiSorrent</t>
        </r>
      </text>
    </comment>
    <comment ref="C121" authorId="0" shapeId="0">
      <text>
        <r>
          <rPr>
            <sz val="11"/>
            <rFont val="Calibri"/>
            <family val="2"/>
            <charset val="238"/>
          </rPr>
          <t>IV_F:FeladatKategoria</t>
        </r>
      </text>
    </comment>
    <comment ref="D121" authorId="0" shapeId="0">
      <text>
        <r>
          <rPr>
            <sz val="11"/>
            <rFont val="Calibri"/>
            <family val="2"/>
            <charset val="238"/>
          </rPr>
          <t>IV_F:FeladatMegnevezes</t>
        </r>
      </text>
    </comment>
    <comment ref="E121" authorId="0" shapeId="0">
      <text>
        <r>
          <rPr>
            <sz val="11"/>
            <rFont val="Calibri"/>
            <family val="2"/>
            <charset val="238"/>
          </rPr>
          <t>IV_F:ElviEngedelySzam</t>
        </r>
      </text>
    </comment>
    <comment ref="F121" authorId="0" shapeId="0">
      <text>
        <r>
          <rPr>
            <sz val="11"/>
            <rFont val="Calibri"/>
            <family val="2"/>
            <charset val="238"/>
          </rPr>
          <t>IV_F:VKR_Kod</t>
        </r>
      </text>
    </comment>
    <comment ref="G121" authorId="0" shapeId="0">
      <text>
        <r>
          <rPr>
            <sz val="11"/>
            <rFont val="Calibri"/>
            <family val="2"/>
            <charset val="238"/>
          </rPr>
          <t>IV_F:VKR_Nev</t>
        </r>
      </text>
    </comment>
    <comment ref="H121" authorId="0" shapeId="0">
      <text>
        <r>
          <rPr>
            <sz val="11"/>
            <rFont val="Calibri"/>
            <family val="2"/>
            <charset val="238"/>
          </rPr>
          <t>IV_F:FeladatSorszam</t>
        </r>
      </text>
    </comment>
    <comment ref="I121" authorId="0" shapeId="0">
      <text>
        <r>
          <rPr>
            <sz val="11"/>
            <rFont val="Calibri"/>
            <family val="2"/>
            <charset val="238"/>
          </rPr>
          <t>IV_F:FeladatAzonosito</t>
        </r>
      </text>
    </comment>
    <comment ref="J121" authorId="0" shapeId="0">
      <text>
        <r>
          <rPr>
            <sz val="11"/>
            <rFont val="Calibri"/>
            <family val="2"/>
            <charset val="238"/>
          </rPr>
          <t>IV_F:EllatasiTerulet</t>
        </r>
      </text>
    </comment>
    <comment ref="K121" authorId="0" shapeId="0">
      <text>
        <r>
          <rPr>
            <sz val="11"/>
            <rFont val="Calibri"/>
            <family val="2"/>
            <charset val="238"/>
          </rPr>
          <t>IV_F:EllatasertFelelos</t>
        </r>
      </text>
    </comment>
    <comment ref="L121" authorId="0" shapeId="0">
      <text>
        <r>
          <rPr>
            <sz val="11"/>
            <rFont val="Calibri"/>
            <family val="2"/>
            <charset val="238"/>
          </rPr>
          <t>IV_F:TervezettNettoKoltseg</t>
        </r>
      </text>
    </comment>
    <comment ref="M121" authorId="0" shapeId="0">
      <text>
        <r>
          <rPr>
            <sz val="11"/>
            <rFont val="Calibri"/>
            <family val="2"/>
            <charset val="238"/>
          </rPr>
          <t>IV_F:IdotartamKezdes</t>
        </r>
      </text>
    </comment>
    <comment ref="N121" authorId="0" shapeId="0">
      <text>
        <r>
          <rPr>
            <sz val="11"/>
            <rFont val="Calibri"/>
            <family val="2"/>
            <charset val="238"/>
          </rPr>
          <t>IV_F:IdotartamBefejezes</t>
        </r>
      </text>
    </comment>
    <comment ref="O121" authorId="0" shapeId="0">
      <text>
        <r>
          <rPr>
            <sz val="11"/>
            <rFont val="Calibri"/>
            <family val="2"/>
            <charset val="238"/>
          </rPr>
          <t>IV_F:NettoKoltsegUtem1</t>
        </r>
      </text>
    </comment>
    <comment ref="P121" authorId="0" shapeId="0">
      <text>
        <r>
          <rPr>
            <sz val="11"/>
            <rFont val="Calibri"/>
            <family val="2"/>
            <charset val="238"/>
          </rPr>
          <t>IV_F:NettoKoltsegUtem2</t>
        </r>
      </text>
    </comment>
    <comment ref="Q121" authorId="0" shapeId="0">
      <text>
        <r>
          <rPr>
            <sz val="11"/>
            <rFont val="Calibri"/>
            <family val="2"/>
            <charset val="238"/>
          </rPr>
          <t>IV_F:EM_Melleklet2_KTG</t>
        </r>
      </text>
    </comment>
    <comment ref="S121" authorId="0" shapeId="0">
      <text>
        <r>
          <rPr>
            <sz val="11"/>
            <rFont val="Calibri"/>
            <family val="2"/>
            <charset val="238"/>
          </rPr>
          <t>IV_F:HDUtem1</t>
        </r>
      </text>
    </comment>
    <comment ref="T121" authorId="0" shapeId="0">
      <text>
        <r>
          <rPr>
            <sz val="11"/>
            <rFont val="Calibri"/>
            <family val="2"/>
            <charset val="238"/>
          </rPr>
          <t>IV_F:ECSUtem1</t>
        </r>
      </text>
    </comment>
    <comment ref="U121" authorId="0" shapeId="0">
      <text>
        <r>
          <rPr>
            <sz val="11"/>
            <rFont val="Calibri"/>
            <family val="2"/>
            <charset val="238"/>
          </rPr>
          <t>IV_F:KFHUtem1</t>
        </r>
      </text>
    </comment>
    <comment ref="V121" authorId="0" shapeId="0">
      <text>
        <r>
          <rPr>
            <sz val="11"/>
            <rFont val="Calibri"/>
            <family val="2"/>
            <charset val="238"/>
          </rPr>
          <t>IV_F:Egyeb_SajatUtem1</t>
        </r>
      </text>
    </comment>
    <comment ref="W121" authorId="0" shapeId="0">
      <text>
        <r>
          <rPr>
            <sz val="11"/>
            <rFont val="Calibri"/>
            <family val="2"/>
            <charset val="238"/>
          </rPr>
          <t>IV_F:DijUtem1</t>
        </r>
      </text>
    </comment>
    <comment ref="X121" authorId="0" shapeId="0">
      <text>
        <r>
          <rPr>
            <sz val="11"/>
            <rFont val="Calibri"/>
            <family val="2"/>
            <charset val="238"/>
          </rPr>
          <t>IV_F:EM_Melleklet1_Utem1</t>
        </r>
      </text>
    </comment>
    <comment ref="Y121" authorId="0" shapeId="0">
      <text>
        <r>
          <rPr>
            <sz val="11"/>
            <rFont val="Calibri"/>
            <family val="2"/>
            <charset val="238"/>
          </rPr>
          <t>IV_F:EgyebAllamiUtem1</t>
        </r>
      </text>
    </comment>
    <comment ref="Z121" authorId="0" shapeId="0">
      <text>
        <r>
          <rPr>
            <sz val="11"/>
            <rFont val="Calibri"/>
            <family val="2"/>
            <charset val="238"/>
          </rPr>
          <t>IV_F:OnkormanyzatiUtem1</t>
        </r>
      </text>
    </comment>
    <comment ref="AA121" authorId="0" shapeId="0">
      <text>
        <r>
          <rPr>
            <sz val="11"/>
            <rFont val="Calibri"/>
            <family val="2"/>
            <charset val="238"/>
          </rPr>
          <t>IV_F:EUUtem1</t>
        </r>
      </text>
    </comment>
    <comment ref="AB121" authorId="0" shapeId="0">
      <text>
        <r>
          <rPr>
            <sz val="11"/>
            <rFont val="Calibri"/>
            <family val="2"/>
            <charset val="238"/>
          </rPr>
          <t>IV_F:EgyebUtem1</t>
        </r>
      </text>
    </comment>
    <comment ref="AC121" authorId="0" shapeId="0">
      <text>
        <r>
          <rPr>
            <sz val="11"/>
            <rFont val="Calibri"/>
            <family val="2"/>
            <charset val="238"/>
          </rPr>
          <t>IV_F:HitelKotvenyUtem1</t>
        </r>
      </text>
    </comment>
    <comment ref="AD121" authorId="0" shapeId="0">
      <text>
        <r>
          <rPr>
            <sz val="11"/>
            <rFont val="Calibri"/>
            <family val="2"/>
            <charset val="238"/>
          </rPr>
          <t>IV_F:OsszesenUtem1</t>
        </r>
      </text>
    </comment>
    <comment ref="AG121" authorId="0" shapeId="0">
      <text>
        <r>
          <rPr>
            <sz val="11"/>
            <rFont val="Calibri"/>
            <family val="2"/>
            <charset val="238"/>
          </rPr>
          <t>IV_F:HDUtem2</t>
        </r>
      </text>
    </comment>
    <comment ref="AH121" authorId="0" shapeId="0">
      <text>
        <r>
          <rPr>
            <sz val="11"/>
            <rFont val="Calibri"/>
            <family val="2"/>
            <charset val="238"/>
          </rPr>
          <t>IV_F:ECSUtem2</t>
        </r>
      </text>
    </comment>
    <comment ref="AI121" authorId="0" shapeId="0">
      <text>
        <r>
          <rPr>
            <sz val="11"/>
            <rFont val="Calibri"/>
            <family val="2"/>
            <charset val="238"/>
          </rPr>
          <t>IV_F:KFHUtem2</t>
        </r>
      </text>
    </comment>
    <comment ref="AJ121" authorId="0" shapeId="0">
      <text>
        <r>
          <rPr>
            <sz val="11"/>
            <rFont val="Calibri"/>
            <family val="2"/>
            <charset val="238"/>
          </rPr>
          <t>IV_F:Egyeb_SajatUtem2</t>
        </r>
      </text>
    </comment>
    <comment ref="AK121" authorId="0" shapeId="0">
      <text>
        <r>
          <rPr>
            <sz val="11"/>
            <rFont val="Calibri"/>
            <family val="2"/>
            <charset val="238"/>
          </rPr>
          <t>IV_F:DijUtem2</t>
        </r>
      </text>
    </comment>
    <comment ref="AL121" authorId="0" shapeId="0">
      <text>
        <r>
          <rPr>
            <sz val="11"/>
            <rFont val="Calibri"/>
            <family val="2"/>
            <charset val="238"/>
          </rPr>
          <t>IV_F:EM_Melleklet1_Utem2</t>
        </r>
      </text>
    </comment>
    <comment ref="AM121" authorId="0" shapeId="0">
      <text>
        <r>
          <rPr>
            <sz val="11"/>
            <rFont val="Calibri"/>
            <family val="2"/>
            <charset val="238"/>
          </rPr>
          <t>IV_F:EgyebAllamiUtem2</t>
        </r>
      </text>
    </comment>
    <comment ref="AN121" authorId="0" shapeId="0">
      <text>
        <r>
          <rPr>
            <sz val="11"/>
            <rFont val="Calibri"/>
            <family val="2"/>
            <charset val="238"/>
          </rPr>
          <t>IV_F:OnkormanyzatiUtem2</t>
        </r>
      </text>
    </comment>
    <comment ref="AO121" authorId="0" shapeId="0">
      <text>
        <r>
          <rPr>
            <sz val="11"/>
            <rFont val="Calibri"/>
            <family val="2"/>
            <charset val="238"/>
          </rPr>
          <t>IV_F:EUUtem2</t>
        </r>
      </text>
    </comment>
    <comment ref="AP121" authorId="0" shapeId="0">
      <text>
        <r>
          <rPr>
            <sz val="11"/>
            <rFont val="Calibri"/>
            <family val="2"/>
            <charset val="238"/>
          </rPr>
          <t>IV_F:EgyebUtem2</t>
        </r>
      </text>
    </comment>
    <comment ref="AQ121" authorId="0" shapeId="0">
      <text>
        <r>
          <rPr>
            <sz val="11"/>
            <rFont val="Calibri"/>
            <family val="2"/>
            <charset val="238"/>
          </rPr>
          <t>IV_F:HitelKotvenyUtem2</t>
        </r>
      </text>
    </comment>
    <comment ref="AR121" authorId="0" shapeId="0">
      <text>
        <r>
          <rPr>
            <sz val="11"/>
            <rFont val="Calibri"/>
            <family val="2"/>
            <charset val="238"/>
          </rPr>
          <t>IV_F:OsszesenUtem2</t>
        </r>
      </text>
    </comment>
    <comment ref="AS121" authorId="0" shapeId="0">
      <text>
        <r>
          <rPr>
            <sz val="11"/>
            <rFont val="Calibri"/>
            <family val="2"/>
            <charset val="238"/>
          </rPr>
          <t>IV_F:ForrashianyUtem2</t>
        </r>
      </text>
    </comment>
    <comment ref="AV121" authorId="0" shapeId="0">
      <text>
        <r>
          <rPr>
            <sz val="11"/>
            <rFont val="Calibri"/>
            <family val="2"/>
            <charset val="238"/>
          </rPr>
          <t>IV_F:Indokolas</t>
        </r>
      </text>
    </comment>
    <comment ref="AW121" authorId="0" shapeId="0">
      <text>
        <r>
          <rPr>
            <sz val="11"/>
            <rFont val="Calibri"/>
            <family val="2"/>
            <charset val="238"/>
          </rPr>
          <t>IV_F:Megjegyzes</t>
        </r>
      </text>
    </comment>
    <comment ref="AZ121" authorId="0" shapeId="0">
      <text>
        <r>
          <rPr>
            <sz val="11"/>
            <rFont val="Calibri"/>
            <family val="2"/>
            <charset val="238"/>
          </rPr>
          <t>IV_F:ISA</t>
        </r>
      </text>
    </comment>
    <comment ref="B122" authorId="0" shapeId="0">
      <text>
        <r>
          <rPr>
            <sz val="11"/>
            <rFont val="Calibri"/>
            <family val="2"/>
            <charset val="238"/>
          </rPr>
          <t>IV_F:FontossagiSorrent</t>
        </r>
      </text>
    </comment>
    <comment ref="C122" authorId="0" shapeId="0">
      <text>
        <r>
          <rPr>
            <sz val="11"/>
            <rFont val="Calibri"/>
            <family val="2"/>
            <charset val="238"/>
          </rPr>
          <t>IV_F:FeladatKategoria</t>
        </r>
      </text>
    </comment>
    <comment ref="D122" authorId="0" shapeId="0">
      <text>
        <r>
          <rPr>
            <sz val="11"/>
            <rFont val="Calibri"/>
            <family val="2"/>
            <charset val="238"/>
          </rPr>
          <t>IV_F:FeladatMegnevezes</t>
        </r>
      </text>
    </comment>
    <comment ref="E122" authorId="0" shapeId="0">
      <text>
        <r>
          <rPr>
            <sz val="11"/>
            <rFont val="Calibri"/>
            <family val="2"/>
            <charset val="238"/>
          </rPr>
          <t>IV_F:ElviEngedelySzam</t>
        </r>
      </text>
    </comment>
    <comment ref="F122" authorId="0" shapeId="0">
      <text>
        <r>
          <rPr>
            <sz val="11"/>
            <rFont val="Calibri"/>
            <family val="2"/>
            <charset val="238"/>
          </rPr>
          <t>IV_F:VKR_Kod</t>
        </r>
      </text>
    </comment>
    <comment ref="G122" authorId="0" shapeId="0">
      <text>
        <r>
          <rPr>
            <sz val="11"/>
            <rFont val="Calibri"/>
            <family val="2"/>
            <charset val="238"/>
          </rPr>
          <t>IV_F:VKR_Nev</t>
        </r>
      </text>
    </comment>
    <comment ref="H122" authorId="0" shapeId="0">
      <text>
        <r>
          <rPr>
            <sz val="11"/>
            <rFont val="Calibri"/>
            <family val="2"/>
            <charset val="238"/>
          </rPr>
          <t>IV_F:FeladatSorszam</t>
        </r>
      </text>
    </comment>
    <comment ref="I122" authorId="0" shapeId="0">
      <text>
        <r>
          <rPr>
            <sz val="11"/>
            <rFont val="Calibri"/>
            <family val="2"/>
            <charset val="238"/>
          </rPr>
          <t>IV_F:FeladatAzonosito</t>
        </r>
      </text>
    </comment>
    <comment ref="J122" authorId="0" shapeId="0">
      <text>
        <r>
          <rPr>
            <sz val="11"/>
            <rFont val="Calibri"/>
            <family val="2"/>
            <charset val="238"/>
          </rPr>
          <t>IV_F:EllatasiTerulet</t>
        </r>
      </text>
    </comment>
    <comment ref="K122" authorId="0" shapeId="0">
      <text>
        <r>
          <rPr>
            <sz val="11"/>
            <rFont val="Calibri"/>
            <family val="2"/>
            <charset val="238"/>
          </rPr>
          <t>IV_F:EllatasertFelelos</t>
        </r>
      </text>
    </comment>
    <comment ref="L122" authorId="0" shapeId="0">
      <text>
        <r>
          <rPr>
            <sz val="11"/>
            <rFont val="Calibri"/>
            <family val="2"/>
            <charset val="238"/>
          </rPr>
          <t>IV_F:TervezettNettoKoltseg</t>
        </r>
      </text>
    </comment>
    <comment ref="M122" authorId="0" shapeId="0">
      <text>
        <r>
          <rPr>
            <sz val="11"/>
            <rFont val="Calibri"/>
            <family val="2"/>
            <charset val="238"/>
          </rPr>
          <t>IV_F:IdotartamKezdes</t>
        </r>
      </text>
    </comment>
    <comment ref="N122" authorId="0" shapeId="0">
      <text>
        <r>
          <rPr>
            <sz val="11"/>
            <rFont val="Calibri"/>
            <family val="2"/>
            <charset val="238"/>
          </rPr>
          <t>IV_F:IdotartamBefejezes</t>
        </r>
      </text>
    </comment>
    <comment ref="O122" authorId="0" shapeId="0">
      <text>
        <r>
          <rPr>
            <sz val="11"/>
            <rFont val="Calibri"/>
            <family val="2"/>
            <charset val="238"/>
          </rPr>
          <t>IV_F:NettoKoltsegUtem1</t>
        </r>
      </text>
    </comment>
    <comment ref="P122" authorId="0" shapeId="0">
      <text>
        <r>
          <rPr>
            <sz val="11"/>
            <rFont val="Calibri"/>
            <family val="2"/>
            <charset val="238"/>
          </rPr>
          <t>IV_F:NettoKoltsegUtem2</t>
        </r>
      </text>
    </comment>
    <comment ref="Q122" authorId="0" shapeId="0">
      <text>
        <r>
          <rPr>
            <sz val="11"/>
            <rFont val="Calibri"/>
            <family val="2"/>
            <charset val="238"/>
          </rPr>
          <t>IV_F:EM_Melleklet2_KTG</t>
        </r>
      </text>
    </comment>
    <comment ref="S122" authorId="0" shapeId="0">
      <text>
        <r>
          <rPr>
            <sz val="11"/>
            <rFont val="Calibri"/>
            <family val="2"/>
            <charset val="238"/>
          </rPr>
          <t>IV_F:HDUtem1</t>
        </r>
      </text>
    </comment>
    <comment ref="T122" authorId="0" shapeId="0">
      <text>
        <r>
          <rPr>
            <sz val="11"/>
            <rFont val="Calibri"/>
            <family val="2"/>
            <charset val="238"/>
          </rPr>
          <t>IV_F:ECSUtem1</t>
        </r>
      </text>
    </comment>
    <comment ref="U122" authorId="0" shapeId="0">
      <text>
        <r>
          <rPr>
            <sz val="11"/>
            <rFont val="Calibri"/>
            <family val="2"/>
            <charset val="238"/>
          </rPr>
          <t>IV_F:KFHUtem1</t>
        </r>
      </text>
    </comment>
    <comment ref="V122" authorId="0" shapeId="0">
      <text>
        <r>
          <rPr>
            <sz val="11"/>
            <rFont val="Calibri"/>
            <family val="2"/>
            <charset val="238"/>
          </rPr>
          <t>IV_F:Egyeb_SajatUtem1</t>
        </r>
      </text>
    </comment>
    <comment ref="W122" authorId="0" shapeId="0">
      <text>
        <r>
          <rPr>
            <sz val="11"/>
            <rFont val="Calibri"/>
            <family val="2"/>
            <charset val="238"/>
          </rPr>
          <t>IV_F:DijUtem1</t>
        </r>
      </text>
    </comment>
    <comment ref="X122" authorId="0" shapeId="0">
      <text>
        <r>
          <rPr>
            <sz val="11"/>
            <rFont val="Calibri"/>
            <family val="2"/>
            <charset val="238"/>
          </rPr>
          <t>IV_F:EM_Melleklet1_Utem1</t>
        </r>
      </text>
    </comment>
    <comment ref="Y122" authorId="0" shapeId="0">
      <text>
        <r>
          <rPr>
            <sz val="11"/>
            <rFont val="Calibri"/>
            <family val="2"/>
            <charset val="238"/>
          </rPr>
          <t>IV_F:EgyebAllamiUtem1</t>
        </r>
      </text>
    </comment>
    <comment ref="Z122" authorId="0" shapeId="0">
      <text>
        <r>
          <rPr>
            <sz val="11"/>
            <rFont val="Calibri"/>
            <family val="2"/>
            <charset val="238"/>
          </rPr>
          <t>IV_F:OnkormanyzatiUtem1</t>
        </r>
      </text>
    </comment>
    <comment ref="AA122" authorId="0" shapeId="0">
      <text>
        <r>
          <rPr>
            <sz val="11"/>
            <rFont val="Calibri"/>
            <family val="2"/>
            <charset val="238"/>
          </rPr>
          <t>IV_F:EUUtem1</t>
        </r>
      </text>
    </comment>
    <comment ref="AB122" authorId="0" shapeId="0">
      <text>
        <r>
          <rPr>
            <sz val="11"/>
            <rFont val="Calibri"/>
            <family val="2"/>
            <charset val="238"/>
          </rPr>
          <t>IV_F:EgyebUtem1</t>
        </r>
      </text>
    </comment>
    <comment ref="AC122" authorId="0" shapeId="0">
      <text>
        <r>
          <rPr>
            <sz val="11"/>
            <rFont val="Calibri"/>
            <family val="2"/>
            <charset val="238"/>
          </rPr>
          <t>IV_F:HitelKotvenyUtem1</t>
        </r>
      </text>
    </comment>
    <comment ref="AD122" authorId="0" shapeId="0">
      <text>
        <r>
          <rPr>
            <sz val="11"/>
            <rFont val="Calibri"/>
            <family val="2"/>
            <charset val="238"/>
          </rPr>
          <t>IV_F:OsszesenUtem1</t>
        </r>
      </text>
    </comment>
    <comment ref="AG122" authorId="0" shapeId="0">
      <text>
        <r>
          <rPr>
            <sz val="11"/>
            <rFont val="Calibri"/>
            <family val="2"/>
            <charset val="238"/>
          </rPr>
          <t>IV_F:HDUtem2</t>
        </r>
      </text>
    </comment>
    <comment ref="AH122" authorId="0" shapeId="0">
      <text>
        <r>
          <rPr>
            <sz val="11"/>
            <rFont val="Calibri"/>
            <family val="2"/>
            <charset val="238"/>
          </rPr>
          <t>IV_F:ECSUtem2</t>
        </r>
      </text>
    </comment>
    <comment ref="AI122" authorId="0" shapeId="0">
      <text>
        <r>
          <rPr>
            <sz val="11"/>
            <rFont val="Calibri"/>
            <family val="2"/>
            <charset val="238"/>
          </rPr>
          <t>IV_F:KFHUtem2</t>
        </r>
      </text>
    </comment>
    <comment ref="AJ122" authorId="0" shapeId="0">
      <text>
        <r>
          <rPr>
            <sz val="11"/>
            <rFont val="Calibri"/>
            <family val="2"/>
            <charset val="238"/>
          </rPr>
          <t>IV_F:Egyeb_SajatUtem2</t>
        </r>
      </text>
    </comment>
    <comment ref="AK122" authorId="0" shapeId="0">
      <text>
        <r>
          <rPr>
            <sz val="11"/>
            <rFont val="Calibri"/>
            <family val="2"/>
            <charset val="238"/>
          </rPr>
          <t>IV_F:DijUtem2</t>
        </r>
      </text>
    </comment>
    <comment ref="AL122" authorId="0" shapeId="0">
      <text>
        <r>
          <rPr>
            <sz val="11"/>
            <rFont val="Calibri"/>
            <family val="2"/>
            <charset val="238"/>
          </rPr>
          <t>IV_F:EM_Melleklet1_Utem2</t>
        </r>
      </text>
    </comment>
    <comment ref="AM122" authorId="0" shapeId="0">
      <text>
        <r>
          <rPr>
            <sz val="11"/>
            <rFont val="Calibri"/>
            <family val="2"/>
            <charset val="238"/>
          </rPr>
          <t>IV_F:EgyebAllamiUtem2</t>
        </r>
      </text>
    </comment>
    <comment ref="AN122" authorId="0" shapeId="0">
      <text>
        <r>
          <rPr>
            <sz val="11"/>
            <rFont val="Calibri"/>
            <family val="2"/>
            <charset val="238"/>
          </rPr>
          <t>IV_F:OnkormanyzatiUtem2</t>
        </r>
      </text>
    </comment>
    <comment ref="AO122" authorId="0" shapeId="0">
      <text>
        <r>
          <rPr>
            <sz val="11"/>
            <rFont val="Calibri"/>
            <family val="2"/>
            <charset val="238"/>
          </rPr>
          <t>IV_F:EUUtem2</t>
        </r>
      </text>
    </comment>
    <comment ref="AP122" authorId="0" shapeId="0">
      <text>
        <r>
          <rPr>
            <sz val="11"/>
            <rFont val="Calibri"/>
            <family val="2"/>
            <charset val="238"/>
          </rPr>
          <t>IV_F:EgyebUtem2</t>
        </r>
      </text>
    </comment>
    <comment ref="AQ122" authorId="0" shapeId="0">
      <text>
        <r>
          <rPr>
            <sz val="11"/>
            <rFont val="Calibri"/>
            <family val="2"/>
            <charset val="238"/>
          </rPr>
          <t>IV_F:HitelKotvenyUtem2</t>
        </r>
      </text>
    </comment>
    <comment ref="AR122" authorId="0" shapeId="0">
      <text>
        <r>
          <rPr>
            <sz val="11"/>
            <rFont val="Calibri"/>
            <family val="2"/>
            <charset val="238"/>
          </rPr>
          <t>IV_F:OsszesenUtem2</t>
        </r>
      </text>
    </comment>
    <comment ref="AS122" authorId="0" shapeId="0">
      <text>
        <r>
          <rPr>
            <sz val="11"/>
            <rFont val="Calibri"/>
            <family val="2"/>
            <charset val="238"/>
          </rPr>
          <t>IV_F:ForrashianyUtem2</t>
        </r>
      </text>
    </comment>
    <comment ref="AV122" authorId="0" shapeId="0">
      <text>
        <r>
          <rPr>
            <sz val="11"/>
            <rFont val="Calibri"/>
            <family val="2"/>
            <charset val="238"/>
          </rPr>
          <t>IV_F:Indokolas</t>
        </r>
      </text>
    </comment>
    <comment ref="AW122" authorId="0" shapeId="0">
      <text>
        <r>
          <rPr>
            <sz val="11"/>
            <rFont val="Calibri"/>
            <family val="2"/>
            <charset val="238"/>
          </rPr>
          <t>IV_F:Megjegyzes</t>
        </r>
      </text>
    </comment>
    <comment ref="AZ122" authorId="0" shapeId="0">
      <text>
        <r>
          <rPr>
            <sz val="11"/>
            <rFont val="Calibri"/>
            <family val="2"/>
            <charset val="238"/>
          </rPr>
          <t>IV_F:ISA</t>
        </r>
      </text>
    </comment>
    <comment ref="B123" authorId="0" shapeId="0">
      <text>
        <r>
          <rPr>
            <sz val="11"/>
            <rFont val="Calibri"/>
            <family val="2"/>
            <charset val="238"/>
          </rPr>
          <t>IV_F:FontossagiSorrent</t>
        </r>
      </text>
    </comment>
    <comment ref="C123" authorId="0" shapeId="0">
      <text>
        <r>
          <rPr>
            <sz val="11"/>
            <rFont val="Calibri"/>
            <family val="2"/>
            <charset val="238"/>
          </rPr>
          <t>IV_F:FeladatKategoria</t>
        </r>
      </text>
    </comment>
    <comment ref="D123" authorId="0" shapeId="0">
      <text>
        <r>
          <rPr>
            <sz val="11"/>
            <rFont val="Calibri"/>
            <family val="2"/>
            <charset val="238"/>
          </rPr>
          <t>IV_F:FeladatMegnevezes</t>
        </r>
      </text>
    </comment>
    <comment ref="E123" authorId="0" shapeId="0">
      <text>
        <r>
          <rPr>
            <sz val="11"/>
            <rFont val="Calibri"/>
            <family val="2"/>
            <charset val="238"/>
          </rPr>
          <t>IV_F:ElviEngedelySzam</t>
        </r>
      </text>
    </comment>
    <comment ref="F123" authorId="0" shapeId="0">
      <text>
        <r>
          <rPr>
            <sz val="11"/>
            <rFont val="Calibri"/>
            <family val="2"/>
            <charset val="238"/>
          </rPr>
          <t>IV_F:VKR_Kod</t>
        </r>
      </text>
    </comment>
    <comment ref="G123" authorId="0" shapeId="0">
      <text>
        <r>
          <rPr>
            <sz val="11"/>
            <rFont val="Calibri"/>
            <family val="2"/>
            <charset val="238"/>
          </rPr>
          <t>IV_F:VKR_Nev</t>
        </r>
      </text>
    </comment>
    <comment ref="H123" authorId="0" shapeId="0">
      <text>
        <r>
          <rPr>
            <sz val="11"/>
            <rFont val="Calibri"/>
            <family val="2"/>
            <charset val="238"/>
          </rPr>
          <t>IV_F:FeladatSorszam</t>
        </r>
      </text>
    </comment>
    <comment ref="I123" authorId="0" shapeId="0">
      <text>
        <r>
          <rPr>
            <sz val="11"/>
            <rFont val="Calibri"/>
            <family val="2"/>
            <charset val="238"/>
          </rPr>
          <t>IV_F:FeladatAzonosito</t>
        </r>
      </text>
    </comment>
    <comment ref="J123" authorId="0" shapeId="0">
      <text>
        <r>
          <rPr>
            <sz val="11"/>
            <rFont val="Calibri"/>
            <family val="2"/>
            <charset val="238"/>
          </rPr>
          <t>IV_F:EllatasiTerulet</t>
        </r>
      </text>
    </comment>
    <comment ref="K123" authorId="0" shapeId="0">
      <text>
        <r>
          <rPr>
            <sz val="11"/>
            <rFont val="Calibri"/>
            <family val="2"/>
            <charset val="238"/>
          </rPr>
          <t>IV_F:EllatasertFelelos</t>
        </r>
      </text>
    </comment>
    <comment ref="L123" authorId="0" shapeId="0">
      <text>
        <r>
          <rPr>
            <sz val="11"/>
            <rFont val="Calibri"/>
            <family val="2"/>
            <charset val="238"/>
          </rPr>
          <t>IV_F:TervezettNettoKoltseg</t>
        </r>
      </text>
    </comment>
    <comment ref="M123" authorId="0" shapeId="0">
      <text>
        <r>
          <rPr>
            <sz val="11"/>
            <rFont val="Calibri"/>
            <family val="2"/>
            <charset val="238"/>
          </rPr>
          <t>IV_F:IdotartamKezdes</t>
        </r>
      </text>
    </comment>
    <comment ref="N123" authorId="0" shapeId="0">
      <text>
        <r>
          <rPr>
            <sz val="11"/>
            <rFont val="Calibri"/>
            <family val="2"/>
            <charset val="238"/>
          </rPr>
          <t>IV_F:IdotartamBefejezes</t>
        </r>
      </text>
    </comment>
    <comment ref="O123" authorId="0" shapeId="0">
      <text>
        <r>
          <rPr>
            <sz val="11"/>
            <rFont val="Calibri"/>
            <family val="2"/>
            <charset val="238"/>
          </rPr>
          <t>IV_F:NettoKoltsegUtem1</t>
        </r>
      </text>
    </comment>
    <comment ref="P123" authorId="0" shapeId="0">
      <text>
        <r>
          <rPr>
            <sz val="11"/>
            <rFont val="Calibri"/>
            <family val="2"/>
            <charset val="238"/>
          </rPr>
          <t>IV_F:NettoKoltsegUtem2</t>
        </r>
      </text>
    </comment>
    <comment ref="Q123" authorId="0" shapeId="0">
      <text>
        <r>
          <rPr>
            <sz val="11"/>
            <rFont val="Calibri"/>
            <family val="2"/>
            <charset val="238"/>
          </rPr>
          <t>IV_F:EM_Melleklet2_KTG</t>
        </r>
      </text>
    </comment>
    <comment ref="S123" authorId="0" shapeId="0">
      <text>
        <r>
          <rPr>
            <sz val="11"/>
            <rFont val="Calibri"/>
            <family val="2"/>
            <charset val="238"/>
          </rPr>
          <t>IV_F:HDUtem1</t>
        </r>
      </text>
    </comment>
    <comment ref="T123" authorId="0" shapeId="0">
      <text>
        <r>
          <rPr>
            <sz val="11"/>
            <rFont val="Calibri"/>
            <family val="2"/>
            <charset val="238"/>
          </rPr>
          <t>IV_F:ECSUtem1</t>
        </r>
      </text>
    </comment>
    <comment ref="U123" authorId="0" shapeId="0">
      <text>
        <r>
          <rPr>
            <sz val="11"/>
            <rFont val="Calibri"/>
            <family val="2"/>
            <charset val="238"/>
          </rPr>
          <t>IV_F:KFHUtem1</t>
        </r>
      </text>
    </comment>
    <comment ref="V123" authorId="0" shapeId="0">
      <text>
        <r>
          <rPr>
            <sz val="11"/>
            <rFont val="Calibri"/>
            <family val="2"/>
            <charset val="238"/>
          </rPr>
          <t>IV_F:Egyeb_SajatUtem1</t>
        </r>
      </text>
    </comment>
    <comment ref="W123" authorId="0" shapeId="0">
      <text>
        <r>
          <rPr>
            <sz val="11"/>
            <rFont val="Calibri"/>
            <family val="2"/>
            <charset val="238"/>
          </rPr>
          <t>IV_F:DijUtem1</t>
        </r>
      </text>
    </comment>
    <comment ref="X123" authorId="0" shapeId="0">
      <text>
        <r>
          <rPr>
            <sz val="11"/>
            <rFont val="Calibri"/>
            <family val="2"/>
            <charset val="238"/>
          </rPr>
          <t>IV_F:EM_Melleklet1_Utem1</t>
        </r>
      </text>
    </comment>
    <comment ref="Y123" authorId="0" shapeId="0">
      <text>
        <r>
          <rPr>
            <sz val="11"/>
            <rFont val="Calibri"/>
            <family val="2"/>
            <charset val="238"/>
          </rPr>
          <t>IV_F:EgyebAllamiUtem1</t>
        </r>
      </text>
    </comment>
    <comment ref="Z123" authorId="0" shapeId="0">
      <text>
        <r>
          <rPr>
            <sz val="11"/>
            <rFont val="Calibri"/>
            <family val="2"/>
            <charset val="238"/>
          </rPr>
          <t>IV_F:OnkormanyzatiUtem1</t>
        </r>
      </text>
    </comment>
    <comment ref="AA123" authorId="0" shapeId="0">
      <text>
        <r>
          <rPr>
            <sz val="11"/>
            <rFont val="Calibri"/>
            <family val="2"/>
            <charset val="238"/>
          </rPr>
          <t>IV_F:EUUtem1</t>
        </r>
      </text>
    </comment>
    <comment ref="AB123" authorId="0" shapeId="0">
      <text>
        <r>
          <rPr>
            <sz val="11"/>
            <rFont val="Calibri"/>
            <family val="2"/>
            <charset val="238"/>
          </rPr>
          <t>IV_F:EgyebUtem1</t>
        </r>
      </text>
    </comment>
    <comment ref="AC123" authorId="0" shapeId="0">
      <text>
        <r>
          <rPr>
            <sz val="11"/>
            <rFont val="Calibri"/>
            <family val="2"/>
            <charset val="238"/>
          </rPr>
          <t>IV_F:HitelKotvenyUtem1</t>
        </r>
      </text>
    </comment>
    <comment ref="AD123" authorId="0" shapeId="0">
      <text>
        <r>
          <rPr>
            <sz val="11"/>
            <rFont val="Calibri"/>
            <family val="2"/>
            <charset val="238"/>
          </rPr>
          <t>IV_F:OsszesenUtem1</t>
        </r>
      </text>
    </comment>
    <comment ref="AG123" authorId="0" shapeId="0">
      <text>
        <r>
          <rPr>
            <sz val="11"/>
            <rFont val="Calibri"/>
            <family val="2"/>
            <charset val="238"/>
          </rPr>
          <t>IV_F:HDUtem2</t>
        </r>
      </text>
    </comment>
    <comment ref="AH123" authorId="0" shapeId="0">
      <text>
        <r>
          <rPr>
            <sz val="11"/>
            <rFont val="Calibri"/>
            <family val="2"/>
            <charset val="238"/>
          </rPr>
          <t>IV_F:ECSUtem2</t>
        </r>
      </text>
    </comment>
    <comment ref="AI123" authorId="0" shapeId="0">
      <text>
        <r>
          <rPr>
            <sz val="11"/>
            <rFont val="Calibri"/>
            <family val="2"/>
            <charset val="238"/>
          </rPr>
          <t>IV_F:KFHUtem2</t>
        </r>
      </text>
    </comment>
    <comment ref="AJ123" authorId="0" shapeId="0">
      <text>
        <r>
          <rPr>
            <sz val="11"/>
            <rFont val="Calibri"/>
            <family val="2"/>
            <charset val="238"/>
          </rPr>
          <t>IV_F:Egyeb_SajatUtem2</t>
        </r>
      </text>
    </comment>
    <comment ref="AK123" authorId="0" shapeId="0">
      <text>
        <r>
          <rPr>
            <sz val="11"/>
            <rFont val="Calibri"/>
            <family val="2"/>
            <charset val="238"/>
          </rPr>
          <t>IV_F:DijUtem2</t>
        </r>
      </text>
    </comment>
    <comment ref="AL123" authorId="0" shapeId="0">
      <text>
        <r>
          <rPr>
            <sz val="11"/>
            <rFont val="Calibri"/>
            <family val="2"/>
            <charset val="238"/>
          </rPr>
          <t>IV_F:EM_Melleklet1_Utem2</t>
        </r>
      </text>
    </comment>
    <comment ref="AM123" authorId="0" shapeId="0">
      <text>
        <r>
          <rPr>
            <sz val="11"/>
            <rFont val="Calibri"/>
            <family val="2"/>
            <charset val="238"/>
          </rPr>
          <t>IV_F:EgyebAllamiUtem2</t>
        </r>
      </text>
    </comment>
    <comment ref="AN123" authorId="0" shapeId="0">
      <text>
        <r>
          <rPr>
            <sz val="11"/>
            <rFont val="Calibri"/>
            <family val="2"/>
            <charset val="238"/>
          </rPr>
          <t>IV_F:OnkormanyzatiUtem2</t>
        </r>
      </text>
    </comment>
    <comment ref="AO123" authorId="0" shapeId="0">
      <text>
        <r>
          <rPr>
            <sz val="11"/>
            <rFont val="Calibri"/>
            <family val="2"/>
            <charset val="238"/>
          </rPr>
          <t>IV_F:EUUtem2</t>
        </r>
      </text>
    </comment>
    <comment ref="AP123" authorId="0" shapeId="0">
      <text>
        <r>
          <rPr>
            <sz val="11"/>
            <rFont val="Calibri"/>
            <family val="2"/>
            <charset val="238"/>
          </rPr>
          <t>IV_F:EgyebUtem2</t>
        </r>
      </text>
    </comment>
    <comment ref="AQ123" authorId="0" shapeId="0">
      <text>
        <r>
          <rPr>
            <sz val="11"/>
            <rFont val="Calibri"/>
            <family val="2"/>
            <charset val="238"/>
          </rPr>
          <t>IV_F:HitelKotvenyUtem2</t>
        </r>
      </text>
    </comment>
    <comment ref="AR123" authorId="0" shapeId="0">
      <text>
        <r>
          <rPr>
            <sz val="11"/>
            <rFont val="Calibri"/>
            <family val="2"/>
            <charset val="238"/>
          </rPr>
          <t>IV_F:OsszesenUtem2</t>
        </r>
      </text>
    </comment>
    <comment ref="AS123" authorId="0" shapeId="0">
      <text>
        <r>
          <rPr>
            <sz val="11"/>
            <rFont val="Calibri"/>
            <family val="2"/>
            <charset val="238"/>
          </rPr>
          <t>IV_F:ForrashianyUtem2</t>
        </r>
      </text>
    </comment>
    <comment ref="AV123" authorId="0" shapeId="0">
      <text>
        <r>
          <rPr>
            <sz val="11"/>
            <rFont val="Calibri"/>
            <family val="2"/>
            <charset val="238"/>
          </rPr>
          <t>IV_F:Indokolas</t>
        </r>
      </text>
    </comment>
    <comment ref="AW123" authorId="0" shapeId="0">
      <text>
        <r>
          <rPr>
            <sz val="11"/>
            <rFont val="Calibri"/>
            <family val="2"/>
            <charset val="238"/>
          </rPr>
          <t>IV_F:Megjegyzes</t>
        </r>
      </text>
    </comment>
    <comment ref="AZ123" authorId="0" shapeId="0">
      <text>
        <r>
          <rPr>
            <sz val="11"/>
            <rFont val="Calibri"/>
            <family val="2"/>
            <charset val="238"/>
          </rPr>
          <t>IV_F:ISA</t>
        </r>
      </text>
    </comment>
    <comment ref="B124" authorId="0" shapeId="0">
      <text>
        <r>
          <rPr>
            <sz val="11"/>
            <rFont val="Calibri"/>
            <family val="2"/>
            <charset val="238"/>
          </rPr>
          <t>IV_F:FontossagiSorrent</t>
        </r>
      </text>
    </comment>
    <comment ref="C124" authorId="0" shapeId="0">
      <text>
        <r>
          <rPr>
            <sz val="11"/>
            <rFont val="Calibri"/>
            <family val="2"/>
            <charset val="238"/>
          </rPr>
          <t>IV_F:FeladatKategoria</t>
        </r>
      </text>
    </comment>
    <comment ref="D124" authorId="0" shapeId="0">
      <text>
        <r>
          <rPr>
            <sz val="11"/>
            <rFont val="Calibri"/>
            <family val="2"/>
            <charset val="238"/>
          </rPr>
          <t>IV_F:FeladatMegnevezes</t>
        </r>
      </text>
    </comment>
    <comment ref="E124" authorId="0" shapeId="0">
      <text>
        <r>
          <rPr>
            <sz val="11"/>
            <rFont val="Calibri"/>
            <family val="2"/>
            <charset val="238"/>
          </rPr>
          <t>IV_F:ElviEngedelySzam</t>
        </r>
      </text>
    </comment>
    <comment ref="F124" authorId="0" shapeId="0">
      <text>
        <r>
          <rPr>
            <sz val="11"/>
            <rFont val="Calibri"/>
            <family val="2"/>
            <charset val="238"/>
          </rPr>
          <t>IV_F:VKR_Kod</t>
        </r>
      </text>
    </comment>
    <comment ref="G124" authorId="0" shapeId="0">
      <text>
        <r>
          <rPr>
            <sz val="11"/>
            <rFont val="Calibri"/>
            <family val="2"/>
            <charset val="238"/>
          </rPr>
          <t>IV_F:VKR_Nev</t>
        </r>
      </text>
    </comment>
    <comment ref="H124" authorId="0" shapeId="0">
      <text>
        <r>
          <rPr>
            <sz val="11"/>
            <rFont val="Calibri"/>
            <family val="2"/>
            <charset val="238"/>
          </rPr>
          <t>IV_F:FeladatSorszam</t>
        </r>
      </text>
    </comment>
    <comment ref="I124" authorId="0" shapeId="0">
      <text>
        <r>
          <rPr>
            <sz val="11"/>
            <rFont val="Calibri"/>
            <family val="2"/>
            <charset val="238"/>
          </rPr>
          <t>IV_F:FeladatAzonosito</t>
        </r>
      </text>
    </comment>
    <comment ref="J124" authorId="0" shapeId="0">
      <text>
        <r>
          <rPr>
            <sz val="11"/>
            <rFont val="Calibri"/>
            <family val="2"/>
            <charset val="238"/>
          </rPr>
          <t>IV_F:EllatasiTerulet</t>
        </r>
      </text>
    </comment>
    <comment ref="K124" authorId="0" shapeId="0">
      <text>
        <r>
          <rPr>
            <sz val="11"/>
            <rFont val="Calibri"/>
            <family val="2"/>
            <charset val="238"/>
          </rPr>
          <t>IV_F:EllatasertFelelos</t>
        </r>
      </text>
    </comment>
    <comment ref="L124" authorId="0" shapeId="0">
      <text>
        <r>
          <rPr>
            <sz val="11"/>
            <rFont val="Calibri"/>
            <family val="2"/>
            <charset val="238"/>
          </rPr>
          <t>IV_F:TervezettNettoKoltseg</t>
        </r>
      </text>
    </comment>
    <comment ref="M124" authorId="0" shapeId="0">
      <text>
        <r>
          <rPr>
            <sz val="11"/>
            <rFont val="Calibri"/>
            <family val="2"/>
            <charset val="238"/>
          </rPr>
          <t>IV_F:IdotartamKezdes</t>
        </r>
      </text>
    </comment>
    <comment ref="N124" authorId="0" shapeId="0">
      <text>
        <r>
          <rPr>
            <sz val="11"/>
            <rFont val="Calibri"/>
            <family val="2"/>
            <charset val="238"/>
          </rPr>
          <t>IV_F:IdotartamBefejezes</t>
        </r>
      </text>
    </comment>
    <comment ref="O124" authorId="0" shapeId="0">
      <text>
        <r>
          <rPr>
            <sz val="11"/>
            <rFont val="Calibri"/>
            <family val="2"/>
            <charset val="238"/>
          </rPr>
          <t>IV_F:NettoKoltsegUtem1</t>
        </r>
      </text>
    </comment>
    <comment ref="P124" authorId="0" shapeId="0">
      <text>
        <r>
          <rPr>
            <sz val="11"/>
            <rFont val="Calibri"/>
            <family val="2"/>
            <charset val="238"/>
          </rPr>
          <t>IV_F:NettoKoltsegUtem2</t>
        </r>
      </text>
    </comment>
    <comment ref="Q124" authorId="0" shapeId="0">
      <text>
        <r>
          <rPr>
            <sz val="11"/>
            <rFont val="Calibri"/>
            <family val="2"/>
            <charset val="238"/>
          </rPr>
          <t>IV_F:EM_Melleklet2_KTG</t>
        </r>
      </text>
    </comment>
    <comment ref="S124" authorId="0" shapeId="0">
      <text>
        <r>
          <rPr>
            <sz val="11"/>
            <rFont val="Calibri"/>
            <family val="2"/>
            <charset val="238"/>
          </rPr>
          <t>IV_F:HDUtem1</t>
        </r>
      </text>
    </comment>
    <comment ref="T124" authorId="0" shapeId="0">
      <text>
        <r>
          <rPr>
            <sz val="11"/>
            <rFont val="Calibri"/>
            <family val="2"/>
            <charset val="238"/>
          </rPr>
          <t>IV_F:ECSUtem1</t>
        </r>
      </text>
    </comment>
    <comment ref="U124" authorId="0" shapeId="0">
      <text>
        <r>
          <rPr>
            <sz val="11"/>
            <rFont val="Calibri"/>
            <family val="2"/>
            <charset val="238"/>
          </rPr>
          <t>IV_F:KFHUtem1</t>
        </r>
      </text>
    </comment>
    <comment ref="V124" authorId="0" shapeId="0">
      <text>
        <r>
          <rPr>
            <sz val="11"/>
            <rFont val="Calibri"/>
            <family val="2"/>
            <charset val="238"/>
          </rPr>
          <t>IV_F:Egyeb_SajatUtem1</t>
        </r>
      </text>
    </comment>
    <comment ref="W124" authorId="0" shapeId="0">
      <text>
        <r>
          <rPr>
            <sz val="11"/>
            <rFont val="Calibri"/>
            <family val="2"/>
            <charset val="238"/>
          </rPr>
          <t>IV_F:DijUtem1</t>
        </r>
      </text>
    </comment>
    <comment ref="X124" authorId="0" shapeId="0">
      <text>
        <r>
          <rPr>
            <sz val="11"/>
            <rFont val="Calibri"/>
            <family val="2"/>
            <charset val="238"/>
          </rPr>
          <t>IV_F:EM_Melleklet1_Utem1</t>
        </r>
      </text>
    </comment>
    <comment ref="Y124" authorId="0" shapeId="0">
      <text>
        <r>
          <rPr>
            <sz val="11"/>
            <rFont val="Calibri"/>
            <family val="2"/>
            <charset val="238"/>
          </rPr>
          <t>IV_F:EgyebAllamiUtem1</t>
        </r>
      </text>
    </comment>
    <comment ref="Z124" authorId="0" shapeId="0">
      <text>
        <r>
          <rPr>
            <sz val="11"/>
            <rFont val="Calibri"/>
            <family val="2"/>
            <charset val="238"/>
          </rPr>
          <t>IV_F:OnkormanyzatiUtem1</t>
        </r>
      </text>
    </comment>
    <comment ref="AA124" authorId="0" shapeId="0">
      <text>
        <r>
          <rPr>
            <sz val="11"/>
            <rFont val="Calibri"/>
            <family val="2"/>
            <charset val="238"/>
          </rPr>
          <t>IV_F:EUUtem1</t>
        </r>
      </text>
    </comment>
    <comment ref="AB124" authorId="0" shapeId="0">
      <text>
        <r>
          <rPr>
            <sz val="11"/>
            <rFont val="Calibri"/>
            <family val="2"/>
            <charset val="238"/>
          </rPr>
          <t>IV_F:EgyebUtem1</t>
        </r>
      </text>
    </comment>
    <comment ref="AC124" authorId="0" shapeId="0">
      <text>
        <r>
          <rPr>
            <sz val="11"/>
            <rFont val="Calibri"/>
            <family val="2"/>
            <charset val="238"/>
          </rPr>
          <t>IV_F:HitelKotvenyUtem1</t>
        </r>
      </text>
    </comment>
    <comment ref="AD124" authorId="0" shapeId="0">
      <text>
        <r>
          <rPr>
            <sz val="11"/>
            <rFont val="Calibri"/>
            <family val="2"/>
            <charset val="238"/>
          </rPr>
          <t>IV_F:OsszesenUtem1</t>
        </r>
      </text>
    </comment>
    <comment ref="AG124" authorId="0" shapeId="0">
      <text>
        <r>
          <rPr>
            <sz val="11"/>
            <rFont val="Calibri"/>
            <family val="2"/>
            <charset val="238"/>
          </rPr>
          <t>IV_F:HDUtem2</t>
        </r>
      </text>
    </comment>
    <comment ref="AH124" authorId="0" shapeId="0">
      <text>
        <r>
          <rPr>
            <sz val="11"/>
            <rFont val="Calibri"/>
            <family val="2"/>
            <charset val="238"/>
          </rPr>
          <t>IV_F:ECSUtem2</t>
        </r>
      </text>
    </comment>
    <comment ref="AI124" authorId="0" shapeId="0">
      <text>
        <r>
          <rPr>
            <sz val="11"/>
            <rFont val="Calibri"/>
            <family val="2"/>
            <charset val="238"/>
          </rPr>
          <t>IV_F:KFHUtem2</t>
        </r>
      </text>
    </comment>
    <comment ref="AJ124" authorId="0" shapeId="0">
      <text>
        <r>
          <rPr>
            <sz val="11"/>
            <rFont val="Calibri"/>
            <family val="2"/>
            <charset val="238"/>
          </rPr>
          <t>IV_F:Egyeb_SajatUtem2</t>
        </r>
      </text>
    </comment>
    <comment ref="AK124" authorId="0" shapeId="0">
      <text>
        <r>
          <rPr>
            <sz val="11"/>
            <rFont val="Calibri"/>
            <family val="2"/>
            <charset val="238"/>
          </rPr>
          <t>IV_F:DijUtem2</t>
        </r>
      </text>
    </comment>
    <comment ref="AL124" authorId="0" shapeId="0">
      <text>
        <r>
          <rPr>
            <sz val="11"/>
            <rFont val="Calibri"/>
            <family val="2"/>
            <charset val="238"/>
          </rPr>
          <t>IV_F:EM_Melleklet1_Utem2</t>
        </r>
      </text>
    </comment>
    <comment ref="AM124" authorId="0" shapeId="0">
      <text>
        <r>
          <rPr>
            <sz val="11"/>
            <rFont val="Calibri"/>
            <family val="2"/>
            <charset val="238"/>
          </rPr>
          <t>IV_F:EgyebAllamiUtem2</t>
        </r>
      </text>
    </comment>
    <comment ref="AN124" authorId="0" shapeId="0">
      <text>
        <r>
          <rPr>
            <sz val="11"/>
            <rFont val="Calibri"/>
            <family val="2"/>
            <charset val="238"/>
          </rPr>
          <t>IV_F:OnkormanyzatiUtem2</t>
        </r>
      </text>
    </comment>
    <comment ref="AO124" authorId="0" shapeId="0">
      <text>
        <r>
          <rPr>
            <sz val="11"/>
            <rFont val="Calibri"/>
            <family val="2"/>
            <charset val="238"/>
          </rPr>
          <t>IV_F:EUUtem2</t>
        </r>
      </text>
    </comment>
    <comment ref="AP124" authorId="0" shapeId="0">
      <text>
        <r>
          <rPr>
            <sz val="11"/>
            <rFont val="Calibri"/>
            <family val="2"/>
            <charset val="238"/>
          </rPr>
          <t>IV_F:EgyebUtem2</t>
        </r>
      </text>
    </comment>
    <comment ref="AQ124" authorId="0" shapeId="0">
      <text>
        <r>
          <rPr>
            <sz val="11"/>
            <rFont val="Calibri"/>
            <family val="2"/>
            <charset val="238"/>
          </rPr>
          <t>IV_F:HitelKotvenyUtem2</t>
        </r>
      </text>
    </comment>
    <comment ref="AR124" authorId="0" shapeId="0">
      <text>
        <r>
          <rPr>
            <sz val="11"/>
            <rFont val="Calibri"/>
            <family val="2"/>
            <charset val="238"/>
          </rPr>
          <t>IV_F:OsszesenUtem2</t>
        </r>
      </text>
    </comment>
    <comment ref="AS124" authorId="0" shapeId="0">
      <text>
        <r>
          <rPr>
            <sz val="11"/>
            <rFont val="Calibri"/>
            <family val="2"/>
            <charset val="238"/>
          </rPr>
          <t>IV_F:ForrashianyUtem2</t>
        </r>
      </text>
    </comment>
    <comment ref="AV124" authorId="0" shapeId="0">
      <text>
        <r>
          <rPr>
            <sz val="11"/>
            <rFont val="Calibri"/>
            <family val="2"/>
            <charset val="238"/>
          </rPr>
          <t>IV_F:Indokolas</t>
        </r>
      </text>
    </comment>
    <comment ref="AW124" authorId="0" shapeId="0">
      <text>
        <r>
          <rPr>
            <sz val="11"/>
            <rFont val="Calibri"/>
            <family val="2"/>
            <charset val="238"/>
          </rPr>
          <t>IV_F:Megjegyzes</t>
        </r>
      </text>
    </comment>
    <comment ref="AZ124" authorId="0" shapeId="0">
      <text>
        <r>
          <rPr>
            <sz val="11"/>
            <rFont val="Calibri"/>
            <family val="2"/>
            <charset val="238"/>
          </rPr>
          <t>IV_F:ISA</t>
        </r>
      </text>
    </comment>
    <comment ref="B125" authorId="0" shapeId="0">
      <text>
        <r>
          <rPr>
            <sz val="11"/>
            <rFont val="Calibri"/>
            <family val="2"/>
            <charset val="238"/>
          </rPr>
          <t>IV_F:FontossagiSorrent</t>
        </r>
      </text>
    </comment>
    <comment ref="C125" authorId="0" shapeId="0">
      <text>
        <r>
          <rPr>
            <sz val="11"/>
            <rFont val="Calibri"/>
            <family val="2"/>
            <charset val="238"/>
          </rPr>
          <t>IV_F:FeladatKategoria</t>
        </r>
      </text>
    </comment>
    <comment ref="D125" authorId="0" shapeId="0">
      <text>
        <r>
          <rPr>
            <sz val="11"/>
            <rFont val="Calibri"/>
            <family val="2"/>
            <charset val="238"/>
          </rPr>
          <t>IV_F:FeladatMegnevezes</t>
        </r>
      </text>
    </comment>
    <comment ref="E125" authorId="0" shapeId="0">
      <text>
        <r>
          <rPr>
            <sz val="11"/>
            <rFont val="Calibri"/>
            <family val="2"/>
            <charset val="238"/>
          </rPr>
          <t>IV_F:ElviEngedelySzam</t>
        </r>
      </text>
    </comment>
    <comment ref="F125" authorId="0" shapeId="0">
      <text>
        <r>
          <rPr>
            <sz val="11"/>
            <rFont val="Calibri"/>
            <family val="2"/>
            <charset val="238"/>
          </rPr>
          <t>IV_F:VKR_Kod</t>
        </r>
      </text>
    </comment>
    <comment ref="G125" authorId="0" shapeId="0">
      <text>
        <r>
          <rPr>
            <sz val="11"/>
            <rFont val="Calibri"/>
            <family val="2"/>
            <charset val="238"/>
          </rPr>
          <t>IV_F:VKR_Nev</t>
        </r>
      </text>
    </comment>
    <comment ref="H125" authorId="0" shapeId="0">
      <text>
        <r>
          <rPr>
            <sz val="11"/>
            <rFont val="Calibri"/>
            <family val="2"/>
            <charset val="238"/>
          </rPr>
          <t>IV_F:FeladatSorszam</t>
        </r>
      </text>
    </comment>
    <comment ref="I125" authorId="0" shapeId="0">
      <text>
        <r>
          <rPr>
            <sz val="11"/>
            <rFont val="Calibri"/>
            <family val="2"/>
            <charset val="238"/>
          </rPr>
          <t>IV_F:FeladatAzonosito</t>
        </r>
      </text>
    </comment>
    <comment ref="J125" authorId="0" shapeId="0">
      <text>
        <r>
          <rPr>
            <sz val="11"/>
            <rFont val="Calibri"/>
            <family val="2"/>
            <charset val="238"/>
          </rPr>
          <t>IV_F:EllatasiTerulet</t>
        </r>
      </text>
    </comment>
    <comment ref="K125" authorId="0" shapeId="0">
      <text>
        <r>
          <rPr>
            <sz val="11"/>
            <rFont val="Calibri"/>
            <family val="2"/>
            <charset val="238"/>
          </rPr>
          <t>IV_F:EllatasertFelelos</t>
        </r>
      </text>
    </comment>
    <comment ref="L125" authorId="0" shapeId="0">
      <text>
        <r>
          <rPr>
            <sz val="11"/>
            <rFont val="Calibri"/>
            <family val="2"/>
            <charset val="238"/>
          </rPr>
          <t>IV_F:TervezettNettoKoltseg</t>
        </r>
      </text>
    </comment>
    <comment ref="M125" authorId="0" shapeId="0">
      <text>
        <r>
          <rPr>
            <sz val="11"/>
            <rFont val="Calibri"/>
            <family val="2"/>
            <charset val="238"/>
          </rPr>
          <t>IV_F:IdotartamKezdes</t>
        </r>
      </text>
    </comment>
    <comment ref="N125" authorId="0" shapeId="0">
      <text>
        <r>
          <rPr>
            <sz val="11"/>
            <rFont val="Calibri"/>
            <family val="2"/>
            <charset val="238"/>
          </rPr>
          <t>IV_F:IdotartamBefejezes</t>
        </r>
      </text>
    </comment>
    <comment ref="O125" authorId="0" shapeId="0">
      <text>
        <r>
          <rPr>
            <sz val="11"/>
            <rFont val="Calibri"/>
            <family val="2"/>
            <charset val="238"/>
          </rPr>
          <t>IV_F:NettoKoltsegUtem1</t>
        </r>
      </text>
    </comment>
    <comment ref="P125" authorId="0" shapeId="0">
      <text>
        <r>
          <rPr>
            <sz val="11"/>
            <rFont val="Calibri"/>
            <family val="2"/>
            <charset val="238"/>
          </rPr>
          <t>IV_F:NettoKoltsegUtem2</t>
        </r>
      </text>
    </comment>
    <comment ref="Q125" authorId="0" shapeId="0">
      <text>
        <r>
          <rPr>
            <sz val="11"/>
            <rFont val="Calibri"/>
            <family val="2"/>
            <charset val="238"/>
          </rPr>
          <t>IV_F:EM_Melleklet2_KTG</t>
        </r>
      </text>
    </comment>
    <comment ref="S125" authorId="0" shapeId="0">
      <text>
        <r>
          <rPr>
            <sz val="11"/>
            <rFont val="Calibri"/>
            <family val="2"/>
            <charset val="238"/>
          </rPr>
          <t>IV_F:HDUtem1</t>
        </r>
      </text>
    </comment>
    <comment ref="T125" authorId="0" shapeId="0">
      <text>
        <r>
          <rPr>
            <sz val="11"/>
            <rFont val="Calibri"/>
            <family val="2"/>
            <charset val="238"/>
          </rPr>
          <t>IV_F:ECSUtem1</t>
        </r>
      </text>
    </comment>
    <comment ref="U125" authorId="0" shapeId="0">
      <text>
        <r>
          <rPr>
            <sz val="11"/>
            <rFont val="Calibri"/>
            <family val="2"/>
            <charset val="238"/>
          </rPr>
          <t>IV_F:KFHUtem1</t>
        </r>
      </text>
    </comment>
    <comment ref="V125" authorId="0" shapeId="0">
      <text>
        <r>
          <rPr>
            <sz val="11"/>
            <rFont val="Calibri"/>
            <family val="2"/>
            <charset val="238"/>
          </rPr>
          <t>IV_F:Egyeb_SajatUtem1</t>
        </r>
      </text>
    </comment>
    <comment ref="W125" authorId="0" shapeId="0">
      <text>
        <r>
          <rPr>
            <sz val="11"/>
            <rFont val="Calibri"/>
            <family val="2"/>
            <charset val="238"/>
          </rPr>
          <t>IV_F:DijUtem1</t>
        </r>
      </text>
    </comment>
    <comment ref="X125" authorId="0" shapeId="0">
      <text>
        <r>
          <rPr>
            <sz val="11"/>
            <rFont val="Calibri"/>
            <family val="2"/>
            <charset val="238"/>
          </rPr>
          <t>IV_F:EM_Melleklet1_Utem1</t>
        </r>
      </text>
    </comment>
    <comment ref="Y125" authorId="0" shapeId="0">
      <text>
        <r>
          <rPr>
            <sz val="11"/>
            <rFont val="Calibri"/>
            <family val="2"/>
            <charset val="238"/>
          </rPr>
          <t>IV_F:EgyebAllamiUtem1</t>
        </r>
      </text>
    </comment>
    <comment ref="Z125" authorId="0" shapeId="0">
      <text>
        <r>
          <rPr>
            <sz val="11"/>
            <rFont val="Calibri"/>
            <family val="2"/>
            <charset val="238"/>
          </rPr>
          <t>IV_F:OnkormanyzatiUtem1</t>
        </r>
      </text>
    </comment>
    <comment ref="AA125" authorId="0" shapeId="0">
      <text>
        <r>
          <rPr>
            <sz val="11"/>
            <rFont val="Calibri"/>
            <family val="2"/>
            <charset val="238"/>
          </rPr>
          <t>IV_F:EUUtem1</t>
        </r>
      </text>
    </comment>
    <comment ref="AB125" authorId="0" shapeId="0">
      <text>
        <r>
          <rPr>
            <sz val="11"/>
            <rFont val="Calibri"/>
            <family val="2"/>
            <charset val="238"/>
          </rPr>
          <t>IV_F:EgyebUtem1</t>
        </r>
      </text>
    </comment>
    <comment ref="AC125" authorId="0" shapeId="0">
      <text>
        <r>
          <rPr>
            <sz val="11"/>
            <rFont val="Calibri"/>
            <family val="2"/>
            <charset val="238"/>
          </rPr>
          <t>IV_F:HitelKotvenyUtem1</t>
        </r>
      </text>
    </comment>
    <comment ref="AD125" authorId="0" shapeId="0">
      <text>
        <r>
          <rPr>
            <sz val="11"/>
            <rFont val="Calibri"/>
            <family val="2"/>
            <charset val="238"/>
          </rPr>
          <t>IV_F:OsszesenUtem1</t>
        </r>
      </text>
    </comment>
    <comment ref="AG125" authorId="0" shapeId="0">
      <text>
        <r>
          <rPr>
            <sz val="11"/>
            <rFont val="Calibri"/>
            <family val="2"/>
            <charset val="238"/>
          </rPr>
          <t>IV_F:HDUtem2</t>
        </r>
      </text>
    </comment>
    <comment ref="AH125" authorId="0" shapeId="0">
      <text>
        <r>
          <rPr>
            <sz val="11"/>
            <rFont val="Calibri"/>
            <family val="2"/>
            <charset val="238"/>
          </rPr>
          <t>IV_F:ECSUtem2</t>
        </r>
      </text>
    </comment>
    <comment ref="AI125" authorId="0" shapeId="0">
      <text>
        <r>
          <rPr>
            <sz val="11"/>
            <rFont val="Calibri"/>
            <family val="2"/>
            <charset val="238"/>
          </rPr>
          <t>IV_F:KFHUtem2</t>
        </r>
      </text>
    </comment>
    <comment ref="AJ125" authorId="0" shapeId="0">
      <text>
        <r>
          <rPr>
            <sz val="11"/>
            <rFont val="Calibri"/>
            <family val="2"/>
            <charset val="238"/>
          </rPr>
          <t>IV_F:Egyeb_SajatUtem2</t>
        </r>
      </text>
    </comment>
    <comment ref="AK125" authorId="0" shapeId="0">
      <text>
        <r>
          <rPr>
            <sz val="11"/>
            <rFont val="Calibri"/>
            <family val="2"/>
            <charset val="238"/>
          </rPr>
          <t>IV_F:DijUtem2</t>
        </r>
      </text>
    </comment>
    <comment ref="AL125" authorId="0" shapeId="0">
      <text>
        <r>
          <rPr>
            <sz val="11"/>
            <rFont val="Calibri"/>
            <family val="2"/>
            <charset val="238"/>
          </rPr>
          <t>IV_F:EM_Melleklet1_Utem2</t>
        </r>
      </text>
    </comment>
    <comment ref="AM125" authorId="0" shapeId="0">
      <text>
        <r>
          <rPr>
            <sz val="11"/>
            <rFont val="Calibri"/>
            <family val="2"/>
            <charset val="238"/>
          </rPr>
          <t>IV_F:EgyebAllamiUtem2</t>
        </r>
      </text>
    </comment>
    <comment ref="AN125" authorId="0" shapeId="0">
      <text>
        <r>
          <rPr>
            <sz val="11"/>
            <rFont val="Calibri"/>
            <family val="2"/>
            <charset val="238"/>
          </rPr>
          <t>IV_F:OnkormanyzatiUtem2</t>
        </r>
      </text>
    </comment>
    <comment ref="AO125" authorId="0" shapeId="0">
      <text>
        <r>
          <rPr>
            <sz val="11"/>
            <rFont val="Calibri"/>
            <family val="2"/>
            <charset val="238"/>
          </rPr>
          <t>IV_F:EUUtem2</t>
        </r>
      </text>
    </comment>
    <comment ref="AP125" authorId="0" shapeId="0">
      <text>
        <r>
          <rPr>
            <sz val="11"/>
            <rFont val="Calibri"/>
            <family val="2"/>
            <charset val="238"/>
          </rPr>
          <t>IV_F:EgyebUtem2</t>
        </r>
      </text>
    </comment>
    <comment ref="AQ125" authorId="0" shapeId="0">
      <text>
        <r>
          <rPr>
            <sz val="11"/>
            <rFont val="Calibri"/>
            <family val="2"/>
            <charset val="238"/>
          </rPr>
          <t>IV_F:HitelKotvenyUtem2</t>
        </r>
      </text>
    </comment>
    <comment ref="AR125" authorId="0" shapeId="0">
      <text>
        <r>
          <rPr>
            <sz val="11"/>
            <rFont val="Calibri"/>
            <family val="2"/>
            <charset val="238"/>
          </rPr>
          <t>IV_F:OsszesenUtem2</t>
        </r>
      </text>
    </comment>
    <comment ref="AS125" authorId="0" shapeId="0">
      <text>
        <r>
          <rPr>
            <sz val="11"/>
            <rFont val="Calibri"/>
            <family val="2"/>
            <charset val="238"/>
          </rPr>
          <t>IV_F:ForrashianyUtem2</t>
        </r>
      </text>
    </comment>
    <comment ref="AV125" authorId="0" shapeId="0">
      <text>
        <r>
          <rPr>
            <sz val="11"/>
            <rFont val="Calibri"/>
            <family val="2"/>
            <charset val="238"/>
          </rPr>
          <t>IV_F:Indokolas</t>
        </r>
      </text>
    </comment>
    <comment ref="AW125" authorId="0" shapeId="0">
      <text>
        <r>
          <rPr>
            <sz val="11"/>
            <rFont val="Calibri"/>
            <family val="2"/>
            <charset val="238"/>
          </rPr>
          <t>IV_F:Megjegyzes</t>
        </r>
      </text>
    </comment>
    <comment ref="AZ125" authorId="0" shapeId="0">
      <text>
        <r>
          <rPr>
            <sz val="11"/>
            <rFont val="Calibri"/>
            <family val="2"/>
            <charset val="238"/>
          </rPr>
          <t>IV_F:ISA</t>
        </r>
      </text>
    </comment>
    <comment ref="B126" authorId="0" shapeId="0">
      <text>
        <r>
          <rPr>
            <sz val="11"/>
            <rFont val="Calibri"/>
            <family val="2"/>
            <charset val="238"/>
          </rPr>
          <t>IV_F:FontossagiSorrent</t>
        </r>
      </text>
    </comment>
    <comment ref="C126" authorId="0" shapeId="0">
      <text>
        <r>
          <rPr>
            <sz val="11"/>
            <rFont val="Calibri"/>
            <family val="2"/>
            <charset val="238"/>
          </rPr>
          <t>IV_F:FeladatKategoria</t>
        </r>
      </text>
    </comment>
    <comment ref="D126" authorId="0" shapeId="0">
      <text>
        <r>
          <rPr>
            <sz val="11"/>
            <rFont val="Calibri"/>
            <family val="2"/>
            <charset val="238"/>
          </rPr>
          <t>IV_F:FeladatMegnevezes</t>
        </r>
      </text>
    </comment>
    <comment ref="E126" authorId="0" shapeId="0">
      <text>
        <r>
          <rPr>
            <sz val="11"/>
            <rFont val="Calibri"/>
            <family val="2"/>
            <charset val="238"/>
          </rPr>
          <t>IV_F:ElviEngedelySzam</t>
        </r>
      </text>
    </comment>
    <comment ref="F126" authorId="0" shapeId="0">
      <text>
        <r>
          <rPr>
            <sz val="11"/>
            <rFont val="Calibri"/>
            <family val="2"/>
            <charset val="238"/>
          </rPr>
          <t>IV_F:VKR_Kod</t>
        </r>
      </text>
    </comment>
    <comment ref="G126" authorId="0" shapeId="0">
      <text>
        <r>
          <rPr>
            <sz val="11"/>
            <rFont val="Calibri"/>
            <family val="2"/>
            <charset val="238"/>
          </rPr>
          <t>IV_F:VKR_Nev</t>
        </r>
      </text>
    </comment>
    <comment ref="H126" authorId="0" shapeId="0">
      <text>
        <r>
          <rPr>
            <sz val="11"/>
            <rFont val="Calibri"/>
            <family val="2"/>
            <charset val="238"/>
          </rPr>
          <t>IV_F:FeladatSorszam</t>
        </r>
      </text>
    </comment>
    <comment ref="I126" authorId="0" shapeId="0">
      <text>
        <r>
          <rPr>
            <sz val="11"/>
            <rFont val="Calibri"/>
            <family val="2"/>
            <charset val="238"/>
          </rPr>
          <t>IV_F:FeladatAzonosito</t>
        </r>
      </text>
    </comment>
    <comment ref="J126" authorId="0" shapeId="0">
      <text>
        <r>
          <rPr>
            <sz val="11"/>
            <rFont val="Calibri"/>
            <family val="2"/>
            <charset val="238"/>
          </rPr>
          <t>IV_F:EllatasiTerulet</t>
        </r>
      </text>
    </comment>
    <comment ref="K126" authorId="0" shapeId="0">
      <text>
        <r>
          <rPr>
            <sz val="11"/>
            <rFont val="Calibri"/>
            <family val="2"/>
            <charset val="238"/>
          </rPr>
          <t>IV_F:EllatasertFelelos</t>
        </r>
      </text>
    </comment>
    <comment ref="L126" authorId="0" shapeId="0">
      <text>
        <r>
          <rPr>
            <sz val="11"/>
            <rFont val="Calibri"/>
            <family val="2"/>
            <charset val="238"/>
          </rPr>
          <t>IV_F:TervezettNettoKoltseg</t>
        </r>
      </text>
    </comment>
    <comment ref="M126" authorId="0" shapeId="0">
      <text>
        <r>
          <rPr>
            <sz val="11"/>
            <rFont val="Calibri"/>
            <family val="2"/>
            <charset val="238"/>
          </rPr>
          <t>IV_F:IdotartamKezdes</t>
        </r>
      </text>
    </comment>
    <comment ref="N126" authorId="0" shapeId="0">
      <text>
        <r>
          <rPr>
            <sz val="11"/>
            <rFont val="Calibri"/>
            <family val="2"/>
            <charset val="238"/>
          </rPr>
          <t>IV_F:IdotartamBefejezes</t>
        </r>
      </text>
    </comment>
    <comment ref="O126" authorId="0" shapeId="0">
      <text>
        <r>
          <rPr>
            <sz val="11"/>
            <rFont val="Calibri"/>
            <family val="2"/>
            <charset val="238"/>
          </rPr>
          <t>IV_F:NettoKoltsegUtem1</t>
        </r>
      </text>
    </comment>
    <comment ref="P126" authorId="0" shapeId="0">
      <text>
        <r>
          <rPr>
            <sz val="11"/>
            <rFont val="Calibri"/>
            <family val="2"/>
            <charset val="238"/>
          </rPr>
          <t>IV_F:NettoKoltsegUtem2</t>
        </r>
      </text>
    </comment>
    <comment ref="Q126" authorId="0" shapeId="0">
      <text>
        <r>
          <rPr>
            <sz val="11"/>
            <rFont val="Calibri"/>
            <family val="2"/>
            <charset val="238"/>
          </rPr>
          <t>IV_F:EM_Melleklet2_KTG</t>
        </r>
      </text>
    </comment>
    <comment ref="S126" authorId="0" shapeId="0">
      <text>
        <r>
          <rPr>
            <sz val="11"/>
            <rFont val="Calibri"/>
            <family val="2"/>
            <charset val="238"/>
          </rPr>
          <t>IV_F:HDUtem1</t>
        </r>
      </text>
    </comment>
    <comment ref="T126" authorId="0" shapeId="0">
      <text>
        <r>
          <rPr>
            <sz val="11"/>
            <rFont val="Calibri"/>
            <family val="2"/>
            <charset val="238"/>
          </rPr>
          <t>IV_F:ECSUtem1</t>
        </r>
      </text>
    </comment>
    <comment ref="U126" authorId="0" shapeId="0">
      <text>
        <r>
          <rPr>
            <sz val="11"/>
            <rFont val="Calibri"/>
            <family val="2"/>
            <charset val="238"/>
          </rPr>
          <t>IV_F:KFHUtem1</t>
        </r>
      </text>
    </comment>
    <comment ref="V126" authorId="0" shapeId="0">
      <text>
        <r>
          <rPr>
            <sz val="11"/>
            <rFont val="Calibri"/>
            <family val="2"/>
            <charset val="238"/>
          </rPr>
          <t>IV_F:Egyeb_SajatUtem1</t>
        </r>
      </text>
    </comment>
    <comment ref="W126" authorId="0" shapeId="0">
      <text>
        <r>
          <rPr>
            <sz val="11"/>
            <rFont val="Calibri"/>
            <family val="2"/>
            <charset val="238"/>
          </rPr>
          <t>IV_F:DijUtem1</t>
        </r>
      </text>
    </comment>
    <comment ref="X126" authorId="0" shapeId="0">
      <text>
        <r>
          <rPr>
            <sz val="11"/>
            <rFont val="Calibri"/>
            <family val="2"/>
            <charset val="238"/>
          </rPr>
          <t>IV_F:EM_Melleklet1_Utem1</t>
        </r>
      </text>
    </comment>
    <comment ref="Y126" authorId="0" shapeId="0">
      <text>
        <r>
          <rPr>
            <sz val="11"/>
            <rFont val="Calibri"/>
            <family val="2"/>
            <charset val="238"/>
          </rPr>
          <t>IV_F:EgyebAllamiUtem1</t>
        </r>
      </text>
    </comment>
    <comment ref="Z126" authorId="0" shapeId="0">
      <text>
        <r>
          <rPr>
            <sz val="11"/>
            <rFont val="Calibri"/>
            <family val="2"/>
            <charset val="238"/>
          </rPr>
          <t>IV_F:OnkormanyzatiUtem1</t>
        </r>
      </text>
    </comment>
    <comment ref="AA126" authorId="0" shapeId="0">
      <text>
        <r>
          <rPr>
            <sz val="11"/>
            <rFont val="Calibri"/>
            <family val="2"/>
            <charset val="238"/>
          </rPr>
          <t>IV_F:EUUtem1</t>
        </r>
      </text>
    </comment>
    <comment ref="AB126" authorId="0" shapeId="0">
      <text>
        <r>
          <rPr>
            <sz val="11"/>
            <rFont val="Calibri"/>
            <family val="2"/>
            <charset val="238"/>
          </rPr>
          <t>IV_F:EgyebUtem1</t>
        </r>
      </text>
    </comment>
    <comment ref="AC126" authorId="0" shapeId="0">
      <text>
        <r>
          <rPr>
            <sz val="11"/>
            <rFont val="Calibri"/>
            <family val="2"/>
            <charset val="238"/>
          </rPr>
          <t>IV_F:HitelKotvenyUtem1</t>
        </r>
      </text>
    </comment>
    <comment ref="AD126" authorId="0" shapeId="0">
      <text>
        <r>
          <rPr>
            <sz val="11"/>
            <rFont val="Calibri"/>
            <family val="2"/>
            <charset val="238"/>
          </rPr>
          <t>IV_F:OsszesenUtem1</t>
        </r>
      </text>
    </comment>
    <comment ref="AG126" authorId="0" shapeId="0">
      <text>
        <r>
          <rPr>
            <sz val="11"/>
            <rFont val="Calibri"/>
            <family val="2"/>
            <charset val="238"/>
          </rPr>
          <t>IV_F:HDUtem2</t>
        </r>
      </text>
    </comment>
    <comment ref="AH126" authorId="0" shapeId="0">
      <text>
        <r>
          <rPr>
            <sz val="11"/>
            <rFont val="Calibri"/>
            <family val="2"/>
            <charset val="238"/>
          </rPr>
          <t>IV_F:ECSUtem2</t>
        </r>
      </text>
    </comment>
    <comment ref="AI126" authorId="0" shapeId="0">
      <text>
        <r>
          <rPr>
            <sz val="11"/>
            <rFont val="Calibri"/>
            <family val="2"/>
            <charset val="238"/>
          </rPr>
          <t>IV_F:KFHUtem2</t>
        </r>
      </text>
    </comment>
    <comment ref="AJ126" authorId="0" shapeId="0">
      <text>
        <r>
          <rPr>
            <sz val="11"/>
            <rFont val="Calibri"/>
            <family val="2"/>
            <charset val="238"/>
          </rPr>
          <t>IV_F:Egyeb_SajatUtem2</t>
        </r>
      </text>
    </comment>
    <comment ref="AK126" authorId="0" shapeId="0">
      <text>
        <r>
          <rPr>
            <sz val="11"/>
            <rFont val="Calibri"/>
            <family val="2"/>
            <charset val="238"/>
          </rPr>
          <t>IV_F:DijUtem2</t>
        </r>
      </text>
    </comment>
    <comment ref="AL126" authorId="0" shapeId="0">
      <text>
        <r>
          <rPr>
            <sz val="11"/>
            <rFont val="Calibri"/>
            <family val="2"/>
            <charset val="238"/>
          </rPr>
          <t>IV_F:EM_Melleklet1_Utem2</t>
        </r>
      </text>
    </comment>
    <comment ref="AM126" authorId="0" shapeId="0">
      <text>
        <r>
          <rPr>
            <sz val="11"/>
            <rFont val="Calibri"/>
            <family val="2"/>
            <charset val="238"/>
          </rPr>
          <t>IV_F:EgyebAllamiUtem2</t>
        </r>
      </text>
    </comment>
    <comment ref="AN126" authorId="0" shapeId="0">
      <text>
        <r>
          <rPr>
            <sz val="11"/>
            <rFont val="Calibri"/>
            <family val="2"/>
            <charset val="238"/>
          </rPr>
          <t>IV_F:OnkormanyzatiUtem2</t>
        </r>
      </text>
    </comment>
    <comment ref="AO126" authorId="0" shapeId="0">
      <text>
        <r>
          <rPr>
            <sz val="11"/>
            <rFont val="Calibri"/>
            <family val="2"/>
            <charset val="238"/>
          </rPr>
          <t>IV_F:EUUtem2</t>
        </r>
      </text>
    </comment>
    <comment ref="AP126" authorId="0" shapeId="0">
      <text>
        <r>
          <rPr>
            <sz val="11"/>
            <rFont val="Calibri"/>
            <family val="2"/>
            <charset val="238"/>
          </rPr>
          <t>IV_F:EgyebUtem2</t>
        </r>
      </text>
    </comment>
    <comment ref="AQ126" authorId="0" shapeId="0">
      <text>
        <r>
          <rPr>
            <sz val="11"/>
            <rFont val="Calibri"/>
            <family val="2"/>
            <charset val="238"/>
          </rPr>
          <t>IV_F:HitelKotvenyUtem2</t>
        </r>
      </text>
    </comment>
    <comment ref="AR126" authorId="0" shapeId="0">
      <text>
        <r>
          <rPr>
            <sz val="11"/>
            <rFont val="Calibri"/>
            <family val="2"/>
            <charset val="238"/>
          </rPr>
          <t>IV_F:OsszesenUtem2</t>
        </r>
      </text>
    </comment>
    <comment ref="AS126" authorId="0" shapeId="0">
      <text>
        <r>
          <rPr>
            <sz val="11"/>
            <rFont val="Calibri"/>
            <family val="2"/>
            <charset val="238"/>
          </rPr>
          <t>IV_F:ForrashianyUtem2</t>
        </r>
      </text>
    </comment>
    <comment ref="AV126" authorId="0" shapeId="0">
      <text>
        <r>
          <rPr>
            <sz val="11"/>
            <rFont val="Calibri"/>
            <family val="2"/>
            <charset val="238"/>
          </rPr>
          <t>IV_F:Indokolas</t>
        </r>
      </text>
    </comment>
    <comment ref="AW126" authorId="0" shapeId="0">
      <text>
        <r>
          <rPr>
            <sz val="11"/>
            <rFont val="Calibri"/>
            <family val="2"/>
            <charset val="238"/>
          </rPr>
          <t>IV_F:Megjegyzes</t>
        </r>
      </text>
    </comment>
    <comment ref="AZ126" authorId="0" shapeId="0">
      <text>
        <r>
          <rPr>
            <sz val="11"/>
            <rFont val="Calibri"/>
            <family val="2"/>
            <charset val="238"/>
          </rPr>
          <t>IV_F:ISA</t>
        </r>
      </text>
    </comment>
    <comment ref="B127" authorId="0" shapeId="0">
      <text>
        <r>
          <rPr>
            <sz val="11"/>
            <rFont val="Calibri"/>
            <family val="2"/>
            <charset val="238"/>
          </rPr>
          <t>IV_F:FontossagiSorrent</t>
        </r>
      </text>
    </comment>
    <comment ref="C127" authorId="0" shapeId="0">
      <text>
        <r>
          <rPr>
            <sz val="11"/>
            <rFont val="Calibri"/>
            <family val="2"/>
            <charset val="238"/>
          </rPr>
          <t>IV_F:FeladatKategoria</t>
        </r>
      </text>
    </comment>
    <comment ref="D127" authorId="0" shapeId="0">
      <text>
        <r>
          <rPr>
            <sz val="11"/>
            <rFont val="Calibri"/>
            <family val="2"/>
            <charset val="238"/>
          </rPr>
          <t>IV_F:FeladatMegnevezes</t>
        </r>
      </text>
    </comment>
    <comment ref="E127" authorId="0" shapeId="0">
      <text>
        <r>
          <rPr>
            <sz val="11"/>
            <rFont val="Calibri"/>
            <family val="2"/>
            <charset val="238"/>
          </rPr>
          <t>IV_F:ElviEngedelySzam</t>
        </r>
      </text>
    </comment>
    <comment ref="F127" authorId="0" shapeId="0">
      <text>
        <r>
          <rPr>
            <sz val="11"/>
            <rFont val="Calibri"/>
            <family val="2"/>
            <charset val="238"/>
          </rPr>
          <t>IV_F:VKR_Kod</t>
        </r>
      </text>
    </comment>
    <comment ref="G127" authorId="0" shapeId="0">
      <text>
        <r>
          <rPr>
            <sz val="11"/>
            <rFont val="Calibri"/>
            <family val="2"/>
            <charset val="238"/>
          </rPr>
          <t>IV_F:VKR_Nev</t>
        </r>
      </text>
    </comment>
    <comment ref="H127" authorId="0" shapeId="0">
      <text>
        <r>
          <rPr>
            <sz val="11"/>
            <rFont val="Calibri"/>
            <family val="2"/>
            <charset val="238"/>
          </rPr>
          <t>IV_F:FeladatSorszam</t>
        </r>
      </text>
    </comment>
    <comment ref="I127" authorId="0" shapeId="0">
      <text>
        <r>
          <rPr>
            <sz val="11"/>
            <rFont val="Calibri"/>
            <family val="2"/>
            <charset val="238"/>
          </rPr>
          <t>IV_F:FeladatAzonosito</t>
        </r>
      </text>
    </comment>
    <comment ref="J127" authorId="0" shapeId="0">
      <text>
        <r>
          <rPr>
            <sz val="11"/>
            <rFont val="Calibri"/>
            <family val="2"/>
            <charset val="238"/>
          </rPr>
          <t>IV_F:EllatasiTerulet</t>
        </r>
      </text>
    </comment>
    <comment ref="K127" authorId="0" shapeId="0">
      <text>
        <r>
          <rPr>
            <sz val="11"/>
            <rFont val="Calibri"/>
            <family val="2"/>
            <charset val="238"/>
          </rPr>
          <t>IV_F:EllatasertFelelos</t>
        </r>
      </text>
    </comment>
    <comment ref="L127" authorId="0" shapeId="0">
      <text>
        <r>
          <rPr>
            <sz val="11"/>
            <rFont val="Calibri"/>
            <family val="2"/>
            <charset val="238"/>
          </rPr>
          <t>IV_F:TervezettNettoKoltseg</t>
        </r>
      </text>
    </comment>
    <comment ref="M127" authorId="0" shapeId="0">
      <text>
        <r>
          <rPr>
            <sz val="11"/>
            <rFont val="Calibri"/>
            <family val="2"/>
            <charset val="238"/>
          </rPr>
          <t>IV_F:IdotartamKezdes</t>
        </r>
      </text>
    </comment>
    <comment ref="N127" authorId="0" shapeId="0">
      <text>
        <r>
          <rPr>
            <sz val="11"/>
            <rFont val="Calibri"/>
            <family val="2"/>
            <charset val="238"/>
          </rPr>
          <t>IV_F:IdotartamBefejezes</t>
        </r>
      </text>
    </comment>
    <comment ref="O127" authorId="0" shapeId="0">
      <text>
        <r>
          <rPr>
            <sz val="11"/>
            <rFont val="Calibri"/>
            <family val="2"/>
            <charset val="238"/>
          </rPr>
          <t>IV_F:NettoKoltsegUtem1</t>
        </r>
      </text>
    </comment>
    <comment ref="P127" authorId="0" shapeId="0">
      <text>
        <r>
          <rPr>
            <sz val="11"/>
            <rFont val="Calibri"/>
            <family val="2"/>
            <charset val="238"/>
          </rPr>
          <t>IV_F:NettoKoltsegUtem2</t>
        </r>
      </text>
    </comment>
    <comment ref="Q127" authorId="0" shapeId="0">
      <text>
        <r>
          <rPr>
            <sz val="11"/>
            <rFont val="Calibri"/>
            <family val="2"/>
            <charset val="238"/>
          </rPr>
          <t>IV_F:EM_Melleklet2_KTG</t>
        </r>
      </text>
    </comment>
    <comment ref="S127" authorId="0" shapeId="0">
      <text>
        <r>
          <rPr>
            <sz val="11"/>
            <rFont val="Calibri"/>
            <family val="2"/>
            <charset val="238"/>
          </rPr>
          <t>IV_F:HDUtem1</t>
        </r>
      </text>
    </comment>
    <comment ref="T127" authorId="0" shapeId="0">
      <text>
        <r>
          <rPr>
            <sz val="11"/>
            <rFont val="Calibri"/>
            <family val="2"/>
            <charset val="238"/>
          </rPr>
          <t>IV_F:ECSUtem1</t>
        </r>
      </text>
    </comment>
    <comment ref="U127" authorId="0" shapeId="0">
      <text>
        <r>
          <rPr>
            <sz val="11"/>
            <rFont val="Calibri"/>
            <family val="2"/>
            <charset val="238"/>
          </rPr>
          <t>IV_F:KFHUtem1</t>
        </r>
      </text>
    </comment>
    <comment ref="V127" authorId="0" shapeId="0">
      <text>
        <r>
          <rPr>
            <sz val="11"/>
            <rFont val="Calibri"/>
            <family val="2"/>
            <charset val="238"/>
          </rPr>
          <t>IV_F:Egyeb_SajatUtem1</t>
        </r>
      </text>
    </comment>
    <comment ref="W127" authorId="0" shapeId="0">
      <text>
        <r>
          <rPr>
            <sz val="11"/>
            <rFont val="Calibri"/>
            <family val="2"/>
            <charset val="238"/>
          </rPr>
          <t>IV_F:DijUtem1</t>
        </r>
      </text>
    </comment>
    <comment ref="X127" authorId="0" shapeId="0">
      <text>
        <r>
          <rPr>
            <sz val="11"/>
            <rFont val="Calibri"/>
            <family val="2"/>
            <charset val="238"/>
          </rPr>
          <t>IV_F:EM_Melleklet1_Utem1</t>
        </r>
      </text>
    </comment>
    <comment ref="Y127" authorId="0" shapeId="0">
      <text>
        <r>
          <rPr>
            <sz val="11"/>
            <rFont val="Calibri"/>
            <family val="2"/>
            <charset val="238"/>
          </rPr>
          <t>IV_F:EgyebAllamiUtem1</t>
        </r>
      </text>
    </comment>
    <comment ref="Z127" authorId="0" shapeId="0">
      <text>
        <r>
          <rPr>
            <sz val="11"/>
            <rFont val="Calibri"/>
            <family val="2"/>
            <charset val="238"/>
          </rPr>
          <t>IV_F:OnkormanyzatiUtem1</t>
        </r>
      </text>
    </comment>
    <comment ref="AA127" authorId="0" shapeId="0">
      <text>
        <r>
          <rPr>
            <sz val="11"/>
            <rFont val="Calibri"/>
            <family val="2"/>
            <charset val="238"/>
          </rPr>
          <t>IV_F:EUUtem1</t>
        </r>
      </text>
    </comment>
    <comment ref="AB127" authorId="0" shapeId="0">
      <text>
        <r>
          <rPr>
            <sz val="11"/>
            <rFont val="Calibri"/>
            <family val="2"/>
            <charset val="238"/>
          </rPr>
          <t>IV_F:EgyebUtem1</t>
        </r>
      </text>
    </comment>
    <comment ref="AC127" authorId="0" shapeId="0">
      <text>
        <r>
          <rPr>
            <sz val="11"/>
            <rFont val="Calibri"/>
            <family val="2"/>
            <charset val="238"/>
          </rPr>
          <t>IV_F:HitelKotvenyUtem1</t>
        </r>
      </text>
    </comment>
    <comment ref="AD127" authorId="0" shapeId="0">
      <text>
        <r>
          <rPr>
            <sz val="11"/>
            <rFont val="Calibri"/>
            <family val="2"/>
            <charset val="238"/>
          </rPr>
          <t>IV_F:OsszesenUtem1</t>
        </r>
      </text>
    </comment>
    <comment ref="AG127" authorId="0" shapeId="0">
      <text>
        <r>
          <rPr>
            <sz val="11"/>
            <rFont val="Calibri"/>
            <family val="2"/>
            <charset val="238"/>
          </rPr>
          <t>IV_F:HDUtem2</t>
        </r>
      </text>
    </comment>
    <comment ref="AH127" authorId="0" shapeId="0">
      <text>
        <r>
          <rPr>
            <sz val="11"/>
            <rFont val="Calibri"/>
            <family val="2"/>
            <charset val="238"/>
          </rPr>
          <t>IV_F:ECSUtem2</t>
        </r>
      </text>
    </comment>
    <comment ref="AI127" authorId="0" shapeId="0">
      <text>
        <r>
          <rPr>
            <sz val="11"/>
            <rFont val="Calibri"/>
            <family val="2"/>
            <charset val="238"/>
          </rPr>
          <t>IV_F:KFHUtem2</t>
        </r>
      </text>
    </comment>
    <comment ref="AJ127" authorId="0" shapeId="0">
      <text>
        <r>
          <rPr>
            <sz val="11"/>
            <rFont val="Calibri"/>
            <family val="2"/>
            <charset val="238"/>
          </rPr>
          <t>IV_F:Egyeb_SajatUtem2</t>
        </r>
      </text>
    </comment>
    <comment ref="AK127" authorId="0" shapeId="0">
      <text>
        <r>
          <rPr>
            <sz val="11"/>
            <rFont val="Calibri"/>
            <family val="2"/>
            <charset val="238"/>
          </rPr>
          <t>IV_F:DijUtem2</t>
        </r>
      </text>
    </comment>
    <comment ref="AL127" authorId="0" shapeId="0">
      <text>
        <r>
          <rPr>
            <sz val="11"/>
            <rFont val="Calibri"/>
            <family val="2"/>
            <charset val="238"/>
          </rPr>
          <t>IV_F:EM_Melleklet1_Utem2</t>
        </r>
      </text>
    </comment>
    <comment ref="AM127" authorId="0" shapeId="0">
      <text>
        <r>
          <rPr>
            <sz val="11"/>
            <rFont val="Calibri"/>
            <family val="2"/>
            <charset val="238"/>
          </rPr>
          <t>IV_F:EgyebAllamiUtem2</t>
        </r>
      </text>
    </comment>
    <comment ref="AN127" authorId="0" shapeId="0">
      <text>
        <r>
          <rPr>
            <sz val="11"/>
            <rFont val="Calibri"/>
            <family val="2"/>
            <charset val="238"/>
          </rPr>
          <t>IV_F:OnkormanyzatiUtem2</t>
        </r>
      </text>
    </comment>
    <comment ref="AO127" authorId="0" shapeId="0">
      <text>
        <r>
          <rPr>
            <sz val="11"/>
            <rFont val="Calibri"/>
            <family val="2"/>
            <charset val="238"/>
          </rPr>
          <t>IV_F:EUUtem2</t>
        </r>
      </text>
    </comment>
    <comment ref="AP127" authorId="0" shapeId="0">
      <text>
        <r>
          <rPr>
            <sz val="11"/>
            <rFont val="Calibri"/>
            <family val="2"/>
            <charset val="238"/>
          </rPr>
          <t>IV_F:EgyebUtem2</t>
        </r>
      </text>
    </comment>
    <comment ref="AQ127" authorId="0" shapeId="0">
      <text>
        <r>
          <rPr>
            <sz val="11"/>
            <rFont val="Calibri"/>
            <family val="2"/>
            <charset val="238"/>
          </rPr>
          <t>IV_F:HitelKotvenyUtem2</t>
        </r>
      </text>
    </comment>
    <comment ref="AR127" authorId="0" shapeId="0">
      <text>
        <r>
          <rPr>
            <sz val="11"/>
            <rFont val="Calibri"/>
            <family val="2"/>
            <charset val="238"/>
          </rPr>
          <t>IV_F:OsszesenUtem2</t>
        </r>
      </text>
    </comment>
    <comment ref="AS127" authorId="0" shapeId="0">
      <text>
        <r>
          <rPr>
            <sz val="11"/>
            <rFont val="Calibri"/>
            <family val="2"/>
            <charset val="238"/>
          </rPr>
          <t>IV_F:ForrashianyUtem2</t>
        </r>
      </text>
    </comment>
    <comment ref="AV127" authorId="0" shapeId="0">
      <text>
        <r>
          <rPr>
            <sz val="11"/>
            <rFont val="Calibri"/>
            <family val="2"/>
            <charset val="238"/>
          </rPr>
          <t>IV_F:Indokolas</t>
        </r>
      </text>
    </comment>
    <comment ref="AW127" authorId="0" shapeId="0">
      <text>
        <r>
          <rPr>
            <sz val="11"/>
            <rFont val="Calibri"/>
            <family val="2"/>
            <charset val="238"/>
          </rPr>
          <t>IV_F:Megjegyzes</t>
        </r>
      </text>
    </comment>
    <comment ref="AZ127" authorId="0" shapeId="0">
      <text>
        <r>
          <rPr>
            <sz val="11"/>
            <rFont val="Calibri"/>
            <family val="2"/>
            <charset val="238"/>
          </rPr>
          <t>IV_F:ISA</t>
        </r>
      </text>
    </comment>
    <comment ref="B128" authorId="0" shapeId="0">
      <text>
        <r>
          <rPr>
            <sz val="11"/>
            <rFont val="Calibri"/>
            <family val="2"/>
            <charset val="238"/>
          </rPr>
          <t>IV_F:FontossagiSorrent</t>
        </r>
      </text>
    </comment>
    <comment ref="C128" authorId="0" shapeId="0">
      <text>
        <r>
          <rPr>
            <sz val="11"/>
            <rFont val="Calibri"/>
            <family val="2"/>
            <charset val="238"/>
          </rPr>
          <t>IV_F:FeladatKategoria</t>
        </r>
      </text>
    </comment>
    <comment ref="D128" authorId="0" shapeId="0">
      <text>
        <r>
          <rPr>
            <sz val="11"/>
            <rFont val="Calibri"/>
            <family val="2"/>
            <charset val="238"/>
          </rPr>
          <t>IV_F:FeladatMegnevezes</t>
        </r>
      </text>
    </comment>
    <comment ref="E128" authorId="0" shapeId="0">
      <text>
        <r>
          <rPr>
            <sz val="11"/>
            <rFont val="Calibri"/>
            <family val="2"/>
            <charset val="238"/>
          </rPr>
          <t>IV_F:ElviEngedelySzam</t>
        </r>
      </text>
    </comment>
    <comment ref="F128" authorId="0" shapeId="0">
      <text>
        <r>
          <rPr>
            <sz val="11"/>
            <rFont val="Calibri"/>
            <family val="2"/>
            <charset val="238"/>
          </rPr>
          <t>IV_F:VKR_Kod</t>
        </r>
      </text>
    </comment>
    <comment ref="G128" authorId="0" shapeId="0">
      <text>
        <r>
          <rPr>
            <sz val="11"/>
            <rFont val="Calibri"/>
            <family val="2"/>
            <charset val="238"/>
          </rPr>
          <t>IV_F:VKR_Nev</t>
        </r>
      </text>
    </comment>
    <comment ref="H128" authorId="0" shapeId="0">
      <text>
        <r>
          <rPr>
            <sz val="11"/>
            <rFont val="Calibri"/>
            <family val="2"/>
            <charset val="238"/>
          </rPr>
          <t>IV_F:FeladatSorszam</t>
        </r>
      </text>
    </comment>
    <comment ref="I128" authorId="0" shapeId="0">
      <text>
        <r>
          <rPr>
            <sz val="11"/>
            <rFont val="Calibri"/>
            <family val="2"/>
            <charset val="238"/>
          </rPr>
          <t>IV_F:FeladatAzonosito</t>
        </r>
      </text>
    </comment>
    <comment ref="J128" authorId="0" shapeId="0">
      <text>
        <r>
          <rPr>
            <sz val="11"/>
            <rFont val="Calibri"/>
            <family val="2"/>
            <charset val="238"/>
          </rPr>
          <t>IV_F:EllatasiTerulet</t>
        </r>
      </text>
    </comment>
    <comment ref="K128" authorId="0" shapeId="0">
      <text>
        <r>
          <rPr>
            <sz val="11"/>
            <rFont val="Calibri"/>
            <family val="2"/>
            <charset val="238"/>
          </rPr>
          <t>IV_F:EllatasertFelelos</t>
        </r>
      </text>
    </comment>
    <comment ref="L128" authorId="0" shapeId="0">
      <text>
        <r>
          <rPr>
            <sz val="11"/>
            <rFont val="Calibri"/>
            <family val="2"/>
            <charset val="238"/>
          </rPr>
          <t>IV_F:TervezettNettoKoltseg</t>
        </r>
      </text>
    </comment>
    <comment ref="M128" authorId="0" shapeId="0">
      <text>
        <r>
          <rPr>
            <sz val="11"/>
            <rFont val="Calibri"/>
            <family val="2"/>
            <charset val="238"/>
          </rPr>
          <t>IV_F:IdotartamKezdes</t>
        </r>
      </text>
    </comment>
    <comment ref="N128" authorId="0" shapeId="0">
      <text>
        <r>
          <rPr>
            <sz val="11"/>
            <rFont val="Calibri"/>
            <family val="2"/>
            <charset val="238"/>
          </rPr>
          <t>IV_F:IdotartamBefejezes</t>
        </r>
      </text>
    </comment>
    <comment ref="O128" authorId="0" shapeId="0">
      <text>
        <r>
          <rPr>
            <sz val="11"/>
            <rFont val="Calibri"/>
            <family val="2"/>
            <charset val="238"/>
          </rPr>
          <t>IV_F:NettoKoltsegUtem1</t>
        </r>
      </text>
    </comment>
    <comment ref="P128" authorId="0" shapeId="0">
      <text>
        <r>
          <rPr>
            <sz val="11"/>
            <rFont val="Calibri"/>
            <family val="2"/>
            <charset val="238"/>
          </rPr>
          <t>IV_F:NettoKoltsegUtem2</t>
        </r>
      </text>
    </comment>
    <comment ref="Q128" authorId="0" shapeId="0">
      <text>
        <r>
          <rPr>
            <sz val="11"/>
            <rFont val="Calibri"/>
            <family val="2"/>
            <charset val="238"/>
          </rPr>
          <t>IV_F:EM_Melleklet2_KTG</t>
        </r>
      </text>
    </comment>
    <comment ref="S128" authorId="0" shapeId="0">
      <text>
        <r>
          <rPr>
            <sz val="11"/>
            <rFont val="Calibri"/>
            <family val="2"/>
            <charset val="238"/>
          </rPr>
          <t>IV_F:HDUtem1</t>
        </r>
      </text>
    </comment>
    <comment ref="T128" authorId="0" shapeId="0">
      <text>
        <r>
          <rPr>
            <sz val="11"/>
            <rFont val="Calibri"/>
            <family val="2"/>
            <charset val="238"/>
          </rPr>
          <t>IV_F:ECSUtem1</t>
        </r>
      </text>
    </comment>
    <comment ref="U128" authorId="0" shapeId="0">
      <text>
        <r>
          <rPr>
            <sz val="11"/>
            <rFont val="Calibri"/>
            <family val="2"/>
            <charset val="238"/>
          </rPr>
          <t>IV_F:KFHUtem1</t>
        </r>
      </text>
    </comment>
    <comment ref="V128" authorId="0" shapeId="0">
      <text>
        <r>
          <rPr>
            <sz val="11"/>
            <rFont val="Calibri"/>
            <family val="2"/>
            <charset val="238"/>
          </rPr>
          <t>IV_F:Egyeb_SajatUtem1</t>
        </r>
      </text>
    </comment>
    <comment ref="W128" authorId="0" shapeId="0">
      <text>
        <r>
          <rPr>
            <sz val="11"/>
            <rFont val="Calibri"/>
            <family val="2"/>
            <charset val="238"/>
          </rPr>
          <t>IV_F:DijUtem1</t>
        </r>
      </text>
    </comment>
    <comment ref="X128" authorId="0" shapeId="0">
      <text>
        <r>
          <rPr>
            <sz val="11"/>
            <rFont val="Calibri"/>
            <family val="2"/>
            <charset val="238"/>
          </rPr>
          <t>IV_F:EM_Melleklet1_Utem1</t>
        </r>
      </text>
    </comment>
    <comment ref="Y128" authorId="0" shapeId="0">
      <text>
        <r>
          <rPr>
            <sz val="11"/>
            <rFont val="Calibri"/>
            <family val="2"/>
            <charset val="238"/>
          </rPr>
          <t>IV_F:EgyebAllamiUtem1</t>
        </r>
      </text>
    </comment>
    <comment ref="Z128" authorId="0" shapeId="0">
      <text>
        <r>
          <rPr>
            <sz val="11"/>
            <rFont val="Calibri"/>
            <family val="2"/>
            <charset val="238"/>
          </rPr>
          <t>IV_F:OnkormanyzatiUtem1</t>
        </r>
      </text>
    </comment>
    <comment ref="AA128" authorId="0" shapeId="0">
      <text>
        <r>
          <rPr>
            <sz val="11"/>
            <rFont val="Calibri"/>
            <family val="2"/>
            <charset val="238"/>
          </rPr>
          <t>IV_F:EUUtem1</t>
        </r>
      </text>
    </comment>
    <comment ref="AB128" authorId="0" shapeId="0">
      <text>
        <r>
          <rPr>
            <sz val="11"/>
            <rFont val="Calibri"/>
            <family val="2"/>
            <charset val="238"/>
          </rPr>
          <t>IV_F:EgyebUtem1</t>
        </r>
      </text>
    </comment>
    <comment ref="AC128" authorId="0" shapeId="0">
      <text>
        <r>
          <rPr>
            <sz val="11"/>
            <rFont val="Calibri"/>
            <family val="2"/>
            <charset val="238"/>
          </rPr>
          <t>IV_F:HitelKotvenyUtem1</t>
        </r>
      </text>
    </comment>
    <comment ref="AD128" authorId="0" shapeId="0">
      <text>
        <r>
          <rPr>
            <sz val="11"/>
            <rFont val="Calibri"/>
            <family val="2"/>
            <charset val="238"/>
          </rPr>
          <t>IV_F:OsszesenUtem1</t>
        </r>
      </text>
    </comment>
    <comment ref="AG128" authorId="0" shapeId="0">
      <text>
        <r>
          <rPr>
            <sz val="11"/>
            <rFont val="Calibri"/>
            <family val="2"/>
            <charset val="238"/>
          </rPr>
          <t>IV_F:HDUtem2</t>
        </r>
      </text>
    </comment>
    <comment ref="AH128" authorId="0" shapeId="0">
      <text>
        <r>
          <rPr>
            <sz val="11"/>
            <rFont val="Calibri"/>
            <family val="2"/>
            <charset val="238"/>
          </rPr>
          <t>IV_F:ECSUtem2</t>
        </r>
      </text>
    </comment>
    <comment ref="AI128" authorId="0" shapeId="0">
      <text>
        <r>
          <rPr>
            <sz val="11"/>
            <rFont val="Calibri"/>
            <family val="2"/>
            <charset val="238"/>
          </rPr>
          <t>IV_F:KFHUtem2</t>
        </r>
      </text>
    </comment>
    <comment ref="AJ128" authorId="0" shapeId="0">
      <text>
        <r>
          <rPr>
            <sz val="11"/>
            <rFont val="Calibri"/>
            <family val="2"/>
            <charset val="238"/>
          </rPr>
          <t>IV_F:Egyeb_SajatUtem2</t>
        </r>
      </text>
    </comment>
    <comment ref="AK128" authorId="0" shapeId="0">
      <text>
        <r>
          <rPr>
            <sz val="11"/>
            <rFont val="Calibri"/>
            <family val="2"/>
            <charset val="238"/>
          </rPr>
          <t>IV_F:DijUtem2</t>
        </r>
      </text>
    </comment>
    <comment ref="AL128" authorId="0" shapeId="0">
      <text>
        <r>
          <rPr>
            <sz val="11"/>
            <rFont val="Calibri"/>
            <family val="2"/>
            <charset val="238"/>
          </rPr>
          <t>IV_F:EM_Melleklet1_Utem2</t>
        </r>
      </text>
    </comment>
    <comment ref="AM128" authorId="0" shapeId="0">
      <text>
        <r>
          <rPr>
            <sz val="11"/>
            <rFont val="Calibri"/>
            <family val="2"/>
            <charset val="238"/>
          </rPr>
          <t>IV_F:EgyebAllamiUtem2</t>
        </r>
      </text>
    </comment>
    <comment ref="AN128" authorId="0" shapeId="0">
      <text>
        <r>
          <rPr>
            <sz val="11"/>
            <rFont val="Calibri"/>
            <family val="2"/>
            <charset val="238"/>
          </rPr>
          <t>IV_F:OnkormanyzatiUtem2</t>
        </r>
      </text>
    </comment>
    <comment ref="AO128" authorId="0" shapeId="0">
      <text>
        <r>
          <rPr>
            <sz val="11"/>
            <rFont val="Calibri"/>
            <family val="2"/>
            <charset val="238"/>
          </rPr>
          <t>IV_F:EUUtem2</t>
        </r>
      </text>
    </comment>
    <comment ref="AP128" authorId="0" shapeId="0">
      <text>
        <r>
          <rPr>
            <sz val="11"/>
            <rFont val="Calibri"/>
            <family val="2"/>
            <charset val="238"/>
          </rPr>
          <t>IV_F:EgyebUtem2</t>
        </r>
      </text>
    </comment>
    <comment ref="AQ128" authorId="0" shapeId="0">
      <text>
        <r>
          <rPr>
            <sz val="11"/>
            <rFont val="Calibri"/>
            <family val="2"/>
            <charset val="238"/>
          </rPr>
          <t>IV_F:HitelKotvenyUtem2</t>
        </r>
      </text>
    </comment>
    <comment ref="AR128" authorId="0" shapeId="0">
      <text>
        <r>
          <rPr>
            <sz val="11"/>
            <rFont val="Calibri"/>
            <family val="2"/>
            <charset val="238"/>
          </rPr>
          <t>IV_F:OsszesenUtem2</t>
        </r>
      </text>
    </comment>
    <comment ref="AS128" authorId="0" shapeId="0">
      <text>
        <r>
          <rPr>
            <sz val="11"/>
            <rFont val="Calibri"/>
            <family val="2"/>
            <charset val="238"/>
          </rPr>
          <t>IV_F:ForrashianyUtem2</t>
        </r>
      </text>
    </comment>
    <comment ref="AV128" authorId="0" shapeId="0">
      <text>
        <r>
          <rPr>
            <sz val="11"/>
            <rFont val="Calibri"/>
            <family val="2"/>
            <charset val="238"/>
          </rPr>
          <t>IV_F:Indokolas</t>
        </r>
      </text>
    </comment>
    <comment ref="AW128" authorId="0" shapeId="0">
      <text>
        <r>
          <rPr>
            <sz val="11"/>
            <rFont val="Calibri"/>
            <family val="2"/>
            <charset val="238"/>
          </rPr>
          <t>IV_F:Megjegyzes</t>
        </r>
      </text>
    </comment>
    <comment ref="AZ128" authorId="0" shapeId="0">
      <text>
        <r>
          <rPr>
            <sz val="11"/>
            <rFont val="Calibri"/>
            <family val="2"/>
            <charset val="238"/>
          </rPr>
          <t>IV_F:ISA</t>
        </r>
      </text>
    </comment>
    <comment ref="B129" authorId="0" shapeId="0">
      <text>
        <r>
          <rPr>
            <sz val="11"/>
            <rFont val="Calibri"/>
            <family val="2"/>
            <charset val="238"/>
          </rPr>
          <t>IV_F:FontossagiSorrent</t>
        </r>
      </text>
    </comment>
    <comment ref="C129" authorId="0" shapeId="0">
      <text>
        <r>
          <rPr>
            <sz val="11"/>
            <rFont val="Calibri"/>
            <family val="2"/>
            <charset val="238"/>
          </rPr>
          <t>IV_F:FeladatKategoria</t>
        </r>
      </text>
    </comment>
    <comment ref="D129" authorId="0" shapeId="0">
      <text>
        <r>
          <rPr>
            <sz val="11"/>
            <rFont val="Calibri"/>
            <family val="2"/>
            <charset val="238"/>
          </rPr>
          <t>IV_F:FeladatMegnevezes</t>
        </r>
      </text>
    </comment>
    <comment ref="E129" authorId="0" shapeId="0">
      <text>
        <r>
          <rPr>
            <sz val="11"/>
            <rFont val="Calibri"/>
            <family val="2"/>
            <charset val="238"/>
          </rPr>
          <t>IV_F:ElviEngedelySzam</t>
        </r>
      </text>
    </comment>
    <comment ref="F129" authorId="0" shapeId="0">
      <text>
        <r>
          <rPr>
            <sz val="11"/>
            <rFont val="Calibri"/>
            <family val="2"/>
            <charset val="238"/>
          </rPr>
          <t>IV_F:VKR_Kod</t>
        </r>
      </text>
    </comment>
    <comment ref="G129" authorId="0" shapeId="0">
      <text>
        <r>
          <rPr>
            <sz val="11"/>
            <rFont val="Calibri"/>
            <family val="2"/>
            <charset val="238"/>
          </rPr>
          <t>IV_F:VKR_Nev</t>
        </r>
      </text>
    </comment>
    <comment ref="H129" authorId="0" shapeId="0">
      <text>
        <r>
          <rPr>
            <sz val="11"/>
            <rFont val="Calibri"/>
            <family val="2"/>
            <charset val="238"/>
          </rPr>
          <t>IV_F:FeladatSorszam</t>
        </r>
      </text>
    </comment>
    <comment ref="I129" authorId="0" shapeId="0">
      <text>
        <r>
          <rPr>
            <sz val="11"/>
            <rFont val="Calibri"/>
            <family val="2"/>
            <charset val="238"/>
          </rPr>
          <t>IV_F:FeladatAzonosito</t>
        </r>
      </text>
    </comment>
    <comment ref="J129" authorId="0" shapeId="0">
      <text>
        <r>
          <rPr>
            <sz val="11"/>
            <rFont val="Calibri"/>
            <family val="2"/>
            <charset val="238"/>
          </rPr>
          <t>IV_F:EllatasiTerulet</t>
        </r>
      </text>
    </comment>
    <comment ref="K129" authorId="0" shapeId="0">
      <text>
        <r>
          <rPr>
            <sz val="11"/>
            <rFont val="Calibri"/>
            <family val="2"/>
            <charset val="238"/>
          </rPr>
          <t>IV_F:EllatasertFelelos</t>
        </r>
      </text>
    </comment>
    <comment ref="L129" authorId="0" shapeId="0">
      <text>
        <r>
          <rPr>
            <sz val="11"/>
            <rFont val="Calibri"/>
            <family val="2"/>
            <charset val="238"/>
          </rPr>
          <t>IV_F:TervezettNettoKoltseg</t>
        </r>
      </text>
    </comment>
    <comment ref="M129" authorId="0" shapeId="0">
      <text>
        <r>
          <rPr>
            <sz val="11"/>
            <rFont val="Calibri"/>
            <family val="2"/>
            <charset val="238"/>
          </rPr>
          <t>IV_F:IdotartamKezdes</t>
        </r>
      </text>
    </comment>
    <comment ref="N129" authorId="0" shapeId="0">
      <text>
        <r>
          <rPr>
            <sz val="11"/>
            <rFont val="Calibri"/>
            <family val="2"/>
            <charset val="238"/>
          </rPr>
          <t>IV_F:IdotartamBefejezes</t>
        </r>
      </text>
    </comment>
    <comment ref="O129" authorId="0" shapeId="0">
      <text>
        <r>
          <rPr>
            <sz val="11"/>
            <rFont val="Calibri"/>
            <family val="2"/>
            <charset val="238"/>
          </rPr>
          <t>IV_F:NettoKoltsegUtem1</t>
        </r>
      </text>
    </comment>
    <comment ref="P129" authorId="0" shapeId="0">
      <text>
        <r>
          <rPr>
            <sz val="11"/>
            <rFont val="Calibri"/>
            <family val="2"/>
            <charset val="238"/>
          </rPr>
          <t>IV_F:NettoKoltsegUtem2</t>
        </r>
      </text>
    </comment>
    <comment ref="Q129" authorId="0" shapeId="0">
      <text>
        <r>
          <rPr>
            <sz val="11"/>
            <rFont val="Calibri"/>
            <family val="2"/>
            <charset val="238"/>
          </rPr>
          <t>IV_F:EM_Melleklet2_KTG</t>
        </r>
      </text>
    </comment>
    <comment ref="S129" authorId="0" shapeId="0">
      <text>
        <r>
          <rPr>
            <sz val="11"/>
            <rFont val="Calibri"/>
            <family val="2"/>
            <charset val="238"/>
          </rPr>
          <t>IV_F:HDUtem1</t>
        </r>
      </text>
    </comment>
    <comment ref="T129" authorId="0" shapeId="0">
      <text>
        <r>
          <rPr>
            <sz val="11"/>
            <rFont val="Calibri"/>
            <family val="2"/>
            <charset val="238"/>
          </rPr>
          <t>IV_F:ECSUtem1</t>
        </r>
      </text>
    </comment>
    <comment ref="U129" authorId="0" shapeId="0">
      <text>
        <r>
          <rPr>
            <sz val="11"/>
            <rFont val="Calibri"/>
            <family val="2"/>
            <charset val="238"/>
          </rPr>
          <t>IV_F:KFHUtem1</t>
        </r>
      </text>
    </comment>
    <comment ref="V129" authorId="0" shapeId="0">
      <text>
        <r>
          <rPr>
            <sz val="11"/>
            <rFont val="Calibri"/>
            <family val="2"/>
            <charset val="238"/>
          </rPr>
          <t>IV_F:Egyeb_SajatUtem1</t>
        </r>
      </text>
    </comment>
    <comment ref="W129" authorId="0" shapeId="0">
      <text>
        <r>
          <rPr>
            <sz val="11"/>
            <rFont val="Calibri"/>
            <family val="2"/>
            <charset val="238"/>
          </rPr>
          <t>IV_F:DijUtem1</t>
        </r>
      </text>
    </comment>
    <comment ref="X129" authorId="0" shapeId="0">
      <text>
        <r>
          <rPr>
            <sz val="11"/>
            <rFont val="Calibri"/>
            <family val="2"/>
            <charset val="238"/>
          </rPr>
          <t>IV_F:EM_Melleklet1_Utem1</t>
        </r>
      </text>
    </comment>
    <comment ref="Y129" authorId="0" shapeId="0">
      <text>
        <r>
          <rPr>
            <sz val="11"/>
            <rFont val="Calibri"/>
            <family val="2"/>
            <charset val="238"/>
          </rPr>
          <t>IV_F:EgyebAllamiUtem1</t>
        </r>
      </text>
    </comment>
    <comment ref="Z129" authorId="0" shapeId="0">
      <text>
        <r>
          <rPr>
            <sz val="11"/>
            <rFont val="Calibri"/>
            <family val="2"/>
            <charset val="238"/>
          </rPr>
          <t>IV_F:OnkormanyzatiUtem1</t>
        </r>
      </text>
    </comment>
    <comment ref="AA129" authorId="0" shapeId="0">
      <text>
        <r>
          <rPr>
            <sz val="11"/>
            <rFont val="Calibri"/>
            <family val="2"/>
            <charset val="238"/>
          </rPr>
          <t>IV_F:EUUtem1</t>
        </r>
      </text>
    </comment>
    <comment ref="AB129" authorId="0" shapeId="0">
      <text>
        <r>
          <rPr>
            <sz val="11"/>
            <rFont val="Calibri"/>
            <family val="2"/>
            <charset val="238"/>
          </rPr>
          <t>IV_F:EgyebUtem1</t>
        </r>
      </text>
    </comment>
    <comment ref="AC129" authorId="0" shapeId="0">
      <text>
        <r>
          <rPr>
            <sz val="11"/>
            <rFont val="Calibri"/>
            <family val="2"/>
            <charset val="238"/>
          </rPr>
          <t>IV_F:HitelKotvenyUtem1</t>
        </r>
      </text>
    </comment>
    <comment ref="AD129" authorId="0" shapeId="0">
      <text>
        <r>
          <rPr>
            <sz val="11"/>
            <rFont val="Calibri"/>
            <family val="2"/>
            <charset val="238"/>
          </rPr>
          <t>IV_F:OsszesenUtem1</t>
        </r>
      </text>
    </comment>
    <comment ref="AG129" authorId="0" shapeId="0">
      <text>
        <r>
          <rPr>
            <sz val="11"/>
            <rFont val="Calibri"/>
            <family val="2"/>
            <charset val="238"/>
          </rPr>
          <t>IV_F:HDUtem2</t>
        </r>
      </text>
    </comment>
    <comment ref="AH129" authorId="0" shapeId="0">
      <text>
        <r>
          <rPr>
            <sz val="11"/>
            <rFont val="Calibri"/>
            <family val="2"/>
            <charset val="238"/>
          </rPr>
          <t>IV_F:ECSUtem2</t>
        </r>
      </text>
    </comment>
    <comment ref="AI129" authorId="0" shapeId="0">
      <text>
        <r>
          <rPr>
            <sz val="11"/>
            <rFont val="Calibri"/>
            <family val="2"/>
            <charset val="238"/>
          </rPr>
          <t>IV_F:KFHUtem2</t>
        </r>
      </text>
    </comment>
    <comment ref="AJ129" authorId="0" shapeId="0">
      <text>
        <r>
          <rPr>
            <sz val="11"/>
            <rFont val="Calibri"/>
            <family val="2"/>
            <charset val="238"/>
          </rPr>
          <t>IV_F:Egyeb_SajatUtem2</t>
        </r>
      </text>
    </comment>
    <comment ref="AK129" authorId="0" shapeId="0">
      <text>
        <r>
          <rPr>
            <sz val="11"/>
            <rFont val="Calibri"/>
            <family val="2"/>
            <charset val="238"/>
          </rPr>
          <t>IV_F:DijUtem2</t>
        </r>
      </text>
    </comment>
    <comment ref="AL129" authorId="0" shapeId="0">
      <text>
        <r>
          <rPr>
            <sz val="11"/>
            <rFont val="Calibri"/>
            <family val="2"/>
            <charset val="238"/>
          </rPr>
          <t>IV_F:EM_Melleklet1_Utem2</t>
        </r>
      </text>
    </comment>
    <comment ref="AM129" authorId="0" shapeId="0">
      <text>
        <r>
          <rPr>
            <sz val="11"/>
            <rFont val="Calibri"/>
            <family val="2"/>
            <charset val="238"/>
          </rPr>
          <t>IV_F:EgyebAllamiUtem2</t>
        </r>
      </text>
    </comment>
    <comment ref="AN129" authorId="0" shapeId="0">
      <text>
        <r>
          <rPr>
            <sz val="11"/>
            <rFont val="Calibri"/>
            <family val="2"/>
            <charset val="238"/>
          </rPr>
          <t>IV_F:OnkormanyzatiUtem2</t>
        </r>
      </text>
    </comment>
    <comment ref="AO129" authorId="0" shapeId="0">
      <text>
        <r>
          <rPr>
            <sz val="11"/>
            <rFont val="Calibri"/>
            <family val="2"/>
            <charset val="238"/>
          </rPr>
          <t>IV_F:EUUtem2</t>
        </r>
      </text>
    </comment>
    <comment ref="AP129" authorId="0" shapeId="0">
      <text>
        <r>
          <rPr>
            <sz val="11"/>
            <rFont val="Calibri"/>
            <family val="2"/>
            <charset val="238"/>
          </rPr>
          <t>IV_F:EgyebUtem2</t>
        </r>
      </text>
    </comment>
    <comment ref="AQ129" authorId="0" shapeId="0">
      <text>
        <r>
          <rPr>
            <sz val="11"/>
            <rFont val="Calibri"/>
            <family val="2"/>
            <charset val="238"/>
          </rPr>
          <t>IV_F:HitelKotvenyUtem2</t>
        </r>
      </text>
    </comment>
    <comment ref="AR129" authorId="0" shapeId="0">
      <text>
        <r>
          <rPr>
            <sz val="11"/>
            <rFont val="Calibri"/>
            <family val="2"/>
            <charset val="238"/>
          </rPr>
          <t>IV_F:OsszesenUtem2</t>
        </r>
      </text>
    </comment>
    <comment ref="AS129" authorId="0" shapeId="0">
      <text>
        <r>
          <rPr>
            <sz val="11"/>
            <rFont val="Calibri"/>
            <family val="2"/>
            <charset val="238"/>
          </rPr>
          <t>IV_F:ForrashianyUtem2</t>
        </r>
      </text>
    </comment>
    <comment ref="AV129" authorId="0" shapeId="0">
      <text>
        <r>
          <rPr>
            <sz val="11"/>
            <rFont val="Calibri"/>
            <family val="2"/>
            <charset val="238"/>
          </rPr>
          <t>IV_F:Indokolas</t>
        </r>
      </text>
    </comment>
    <comment ref="AW129" authorId="0" shapeId="0">
      <text>
        <r>
          <rPr>
            <sz val="11"/>
            <rFont val="Calibri"/>
            <family val="2"/>
            <charset val="238"/>
          </rPr>
          <t>IV_F:Megjegyzes</t>
        </r>
      </text>
    </comment>
    <comment ref="AZ129" authorId="0" shapeId="0">
      <text>
        <r>
          <rPr>
            <sz val="11"/>
            <rFont val="Calibri"/>
            <family val="2"/>
            <charset val="238"/>
          </rPr>
          <t>IV_F:ISA</t>
        </r>
      </text>
    </comment>
    <comment ref="B130" authorId="0" shapeId="0">
      <text>
        <r>
          <rPr>
            <sz val="11"/>
            <rFont val="Calibri"/>
            <family val="2"/>
            <charset val="238"/>
          </rPr>
          <t>IV_F:FontossagiSorrent</t>
        </r>
      </text>
    </comment>
    <comment ref="C130" authorId="0" shapeId="0">
      <text>
        <r>
          <rPr>
            <sz val="11"/>
            <rFont val="Calibri"/>
            <family val="2"/>
            <charset val="238"/>
          </rPr>
          <t>IV_F:FeladatKategoria</t>
        </r>
      </text>
    </comment>
    <comment ref="D130" authorId="0" shapeId="0">
      <text>
        <r>
          <rPr>
            <sz val="11"/>
            <rFont val="Calibri"/>
            <family val="2"/>
            <charset val="238"/>
          </rPr>
          <t>IV_F:FeladatMegnevezes</t>
        </r>
      </text>
    </comment>
    <comment ref="E130" authorId="0" shapeId="0">
      <text>
        <r>
          <rPr>
            <sz val="11"/>
            <rFont val="Calibri"/>
            <family val="2"/>
            <charset val="238"/>
          </rPr>
          <t>IV_F:ElviEngedelySzam</t>
        </r>
      </text>
    </comment>
    <comment ref="F130" authorId="0" shapeId="0">
      <text>
        <r>
          <rPr>
            <sz val="11"/>
            <rFont val="Calibri"/>
            <family val="2"/>
            <charset val="238"/>
          </rPr>
          <t>IV_F:VKR_Kod</t>
        </r>
      </text>
    </comment>
    <comment ref="G130" authorId="0" shapeId="0">
      <text>
        <r>
          <rPr>
            <sz val="11"/>
            <rFont val="Calibri"/>
            <family val="2"/>
            <charset val="238"/>
          </rPr>
          <t>IV_F:VKR_Nev</t>
        </r>
      </text>
    </comment>
    <comment ref="H130" authorId="0" shapeId="0">
      <text>
        <r>
          <rPr>
            <sz val="11"/>
            <rFont val="Calibri"/>
            <family val="2"/>
            <charset val="238"/>
          </rPr>
          <t>IV_F:FeladatSorszam</t>
        </r>
      </text>
    </comment>
    <comment ref="I130" authorId="0" shapeId="0">
      <text>
        <r>
          <rPr>
            <sz val="11"/>
            <rFont val="Calibri"/>
            <family val="2"/>
            <charset val="238"/>
          </rPr>
          <t>IV_F:FeladatAzonosito</t>
        </r>
      </text>
    </comment>
    <comment ref="J130" authorId="0" shapeId="0">
      <text>
        <r>
          <rPr>
            <sz val="11"/>
            <rFont val="Calibri"/>
            <family val="2"/>
            <charset val="238"/>
          </rPr>
          <t>IV_F:EllatasiTerulet</t>
        </r>
      </text>
    </comment>
    <comment ref="K130" authorId="0" shapeId="0">
      <text>
        <r>
          <rPr>
            <sz val="11"/>
            <rFont val="Calibri"/>
            <family val="2"/>
            <charset val="238"/>
          </rPr>
          <t>IV_F:EllatasertFelelos</t>
        </r>
      </text>
    </comment>
    <comment ref="L130" authorId="0" shapeId="0">
      <text>
        <r>
          <rPr>
            <sz val="11"/>
            <rFont val="Calibri"/>
            <family val="2"/>
            <charset val="238"/>
          </rPr>
          <t>IV_F:TervezettNettoKoltseg</t>
        </r>
      </text>
    </comment>
    <comment ref="M130" authorId="0" shapeId="0">
      <text>
        <r>
          <rPr>
            <sz val="11"/>
            <rFont val="Calibri"/>
            <family val="2"/>
            <charset val="238"/>
          </rPr>
          <t>IV_F:IdotartamKezdes</t>
        </r>
      </text>
    </comment>
    <comment ref="N130" authorId="0" shapeId="0">
      <text>
        <r>
          <rPr>
            <sz val="11"/>
            <rFont val="Calibri"/>
            <family val="2"/>
            <charset val="238"/>
          </rPr>
          <t>IV_F:IdotartamBefejezes</t>
        </r>
      </text>
    </comment>
    <comment ref="O130" authorId="0" shapeId="0">
      <text>
        <r>
          <rPr>
            <sz val="11"/>
            <rFont val="Calibri"/>
            <family val="2"/>
            <charset val="238"/>
          </rPr>
          <t>IV_F:NettoKoltsegUtem1</t>
        </r>
      </text>
    </comment>
    <comment ref="P130" authorId="0" shapeId="0">
      <text>
        <r>
          <rPr>
            <sz val="11"/>
            <rFont val="Calibri"/>
            <family val="2"/>
            <charset val="238"/>
          </rPr>
          <t>IV_F:NettoKoltsegUtem2</t>
        </r>
      </text>
    </comment>
    <comment ref="Q130" authorId="0" shapeId="0">
      <text>
        <r>
          <rPr>
            <sz val="11"/>
            <rFont val="Calibri"/>
            <family val="2"/>
            <charset val="238"/>
          </rPr>
          <t>IV_F:EM_Melleklet2_KTG</t>
        </r>
      </text>
    </comment>
    <comment ref="S130" authorId="0" shapeId="0">
      <text>
        <r>
          <rPr>
            <sz val="11"/>
            <rFont val="Calibri"/>
            <family val="2"/>
            <charset val="238"/>
          </rPr>
          <t>IV_F:HDUtem1</t>
        </r>
      </text>
    </comment>
    <comment ref="T130" authorId="0" shapeId="0">
      <text>
        <r>
          <rPr>
            <sz val="11"/>
            <rFont val="Calibri"/>
            <family val="2"/>
            <charset val="238"/>
          </rPr>
          <t>IV_F:ECSUtem1</t>
        </r>
      </text>
    </comment>
    <comment ref="U130" authorId="0" shapeId="0">
      <text>
        <r>
          <rPr>
            <sz val="11"/>
            <rFont val="Calibri"/>
            <family val="2"/>
            <charset val="238"/>
          </rPr>
          <t>IV_F:KFHUtem1</t>
        </r>
      </text>
    </comment>
    <comment ref="V130" authorId="0" shapeId="0">
      <text>
        <r>
          <rPr>
            <sz val="11"/>
            <rFont val="Calibri"/>
            <family val="2"/>
            <charset val="238"/>
          </rPr>
          <t>IV_F:Egyeb_SajatUtem1</t>
        </r>
      </text>
    </comment>
    <comment ref="W130" authorId="0" shapeId="0">
      <text>
        <r>
          <rPr>
            <sz val="11"/>
            <rFont val="Calibri"/>
            <family val="2"/>
            <charset val="238"/>
          </rPr>
          <t>IV_F:DijUtem1</t>
        </r>
      </text>
    </comment>
    <comment ref="X130" authorId="0" shapeId="0">
      <text>
        <r>
          <rPr>
            <sz val="11"/>
            <rFont val="Calibri"/>
            <family val="2"/>
            <charset val="238"/>
          </rPr>
          <t>IV_F:EM_Melleklet1_Utem1</t>
        </r>
      </text>
    </comment>
    <comment ref="Y130" authorId="0" shapeId="0">
      <text>
        <r>
          <rPr>
            <sz val="11"/>
            <rFont val="Calibri"/>
            <family val="2"/>
            <charset val="238"/>
          </rPr>
          <t>IV_F:EgyebAllamiUtem1</t>
        </r>
      </text>
    </comment>
    <comment ref="Z130" authorId="0" shapeId="0">
      <text>
        <r>
          <rPr>
            <sz val="11"/>
            <rFont val="Calibri"/>
            <family val="2"/>
            <charset val="238"/>
          </rPr>
          <t>IV_F:OnkormanyzatiUtem1</t>
        </r>
      </text>
    </comment>
    <comment ref="AA130" authorId="0" shapeId="0">
      <text>
        <r>
          <rPr>
            <sz val="11"/>
            <rFont val="Calibri"/>
            <family val="2"/>
            <charset val="238"/>
          </rPr>
          <t>IV_F:EUUtem1</t>
        </r>
      </text>
    </comment>
    <comment ref="AB130" authorId="0" shapeId="0">
      <text>
        <r>
          <rPr>
            <sz val="11"/>
            <rFont val="Calibri"/>
            <family val="2"/>
            <charset val="238"/>
          </rPr>
          <t>IV_F:EgyebUtem1</t>
        </r>
      </text>
    </comment>
    <comment ref="AC130" authorId="0" shapeId="0">
      <text>
        <r>
          <rPr>
            <sz val="11"/>
            <rFont val="Calibri"/>
            <family val="2"/>
            <charset val="238"/>
          </rPr>
          <t>IV_F:HitelKotvenyUtem1</t>
        </r>
      </text>
    </comment>
    <comment ref="AD130" authorId="0" shapeId="0">
      <text>
        <r>
          <rPr>
            <sz val="11"/>
            <rFont val="Calibri"/>
            <family val="2"/>
            <charset val="238"/>
          </rPr>
          <t>IV_F:OsszesenUtem1</t>
        </r>
      </text>
    </comment>
    <comment ref="AG130" authorId="0" shapeId="0">
      <text>
        <r>
          <rPr>
            <sz val="11"/>
            <rFont val="Calibri"/>
            <family val="2"/>
            <charset val="238"/>
          </rPr>
          <t>IV_F:HDUtem2</t>
        </r>
      </text>
    </comment>
    <comment ref="AH130" authorId="0" shapeId="0">
      <text>
        <r>
          <rPr>
            <sz val="11"/>
            <rFont val="Calibri"/>
            <family val="2"/>
            <charset val="238"/>
          </rPr>
          <t>IV_F:ECSUtem2</t>
        </r>
      </text>
    </comment>
    <comment ref="AI130" authorId="0" shapeId="0">
      <text>
        <r>
          <rPr>
            <sz val="11"/>
            <rFont val="Calibri"/>
            <family val="2"/>
            <charset val="238"/>
          </rPr>
          <t>IV_F:KFHUtem2</t>
        </r>
      </text>
    </comment>
    <comment ref="AJ130" authorId="0" shapeId="0">
      <text>
        <r>
          <rPr>
            <sz val="11"/>
            <rFont val="Calibri"/>
            <family val="2"/>
            <charset val="238"/>
          </rPr>
          <t>IV_F:Egyeb_SajatUtem2</t>
        </r>
      </text>
    </comment>
    <comment ref="AK130" authorId="0" shapeId="0">
      <text>
        <r>
          <rPr>
            <sz val="11"/>
            <rFont val="Calibri"/>
            <family val="2"/>
            <charset val="238"/>
          </rPr>
          <t>IV_F:DijUtem2</t>
        </r>
      </text>
    </comment>
    <comment ref="AL130" authorId="0" shapeId="0">
      <text>
        <r>
          <rPr>
            <sz val="11"/>
            <rFont val="Calibri"/>
            <family val="2"/>
            <charset val="238"/>
          </rPr>
          <t>IV_F:EM_Melleklet1_Utem2</t>
        </r>
      </text>
    </comment>
    <comment ref="AM130" authorId="0" shapeId="0">
      <text>
        <r>
          <rPr>
            <sz val="11"/>
            <rFont val="Calibri"/>
            <family val="2"/>
            <charset val="238"/>
          </rPr>
          <t>IV_F:EgyebAllamiUtem2</t>
        </r>
      </text>
    </comment>
    <comment ref="AN130" authorId="0" shapeId="0">
      <text>
        <r>
          <rPr>
            <sz val="11"/>
            <rFont val="Calibri"/>
            <family val="2"/>
            <charset val="238"/>
          </rPr>
          <t>IV_F:OnkormanyzatiUtem2</t>
        </r>
      </text>
    </comment>
    <comment ref="AO130" authorId="0" shapeId="0">
      <text>
        <r>
          <rPr>
            <sz val="11"/>
            <rFont val="Calibri"/>
            <family val="2"/>
            <charset val="238"/>
          </rPr>
          <t>IV_F:EUUtem2</t>
        </r>
      </text>
    </comment>
    <comment ref="AP130" authorId="0" shapeId="0">
      <text>
        <r>
          <rPr>
            <sz val="11"/>
            <rFont val="Calibri"/>
            <family val="2"/>
            <charset val="238"/>
          </rPr>
          <t>IV_F:EgyebUtem2</t>
        </r>
      </text>
    </comment>
    <comment ref="AQ130" authorId="0" shapeId="0">
      <text>
        <r>
          <rPr>
            <sz val="11"/>
            <rFont val="Calibri"/>
            <family val="2"/>
            <charset val="238"/>
          </rPr>
          <t>IV_F:HitelKotvenyUtem2</t>
        </r>
      </text>
    </comment>
    <comment ref="AR130" authorId="0" shapeId="0">
      <text>
        <r>
          <rPr>
            <sz val="11"/>
            <rFont val="Calibri"/>
            <family val="2"/>
            <charset val="238"/>
          </rPr>
          <t>IV_F:OsszesenUtem2</t>
        </r>
      </text>
    </comment>
    <comment ref="AS130" authorId="0" shapeId="0">
      <text>
        <r>
          <rPr>
            <sz val="11"/>
            <rFont val="Calibri"/>
            <family val="2"/>
            <charset val="238"/>
          </rPr>
          <t>IV_F:ForrashianyUtem2</t>
        </r>
      </text>
    </comment>
    <comment ref="AV130" authorId="0" shapeId="0">
      <text>
        <r>
          <rPr>
            <sz val="11"/>
            <rFont val="Calibri"/>
            <family val="2"/>
            <charset val="238"/>
          </rPr>
          <t>IV_F:Indokolas</t>
        </r>
      </text>
    </comment>
    <comment ref="AW130" authorId="0" shapeId="0">
      <text>
        <r>
          <rPr>
            <sz val="11"/>
            <rFont val="Calibri"/>
            <family val="2"/>
            <charset val="238"/>
          </rPr>
          <t>IV_F:Megjegyzes</t>
        </r>
      </text>
    </comment>
    <comment ref="AZ130" authorId="0" shapeId="0">
      <text>
        <r>
          <rPr>
            <sz val="11"/>
            <rFont val="Calibri"/>
            <family val="2"/>
            <charset val="238"/>
          </rPr>
          <t>IV_F:ISA</t>
        </r>
      </text>
    </comment>
    <comment ref="B131" authorId="0" shapeId="0">
      <text>
        <r>
          <rPr>
            <sz val="11"/>
            <rFont val="Calibri"/>
            <family val="2"/>
            <charset val="238"/>
          </rPr>
          <t>IV_F:FontossagiSorrent</t>
        </r>
      </text>
    </comment>
    <comment ref="C131" authorId="0" shapeId="0">
      <text>
        <r>
          <rPr>
            <sz val="11"/>
            <rFont val="Calibri"/>
            <family val="2"/>
            <charset val="238"/>
          </rPr>
          <t>IV_F:FeladatKategoria</t>
        </r>
      </text>
    </comment>
    <comment ref="D131" authorId="0" shapeId="0">
      <text>
        <r>
          <rPr>
            <sz val="11"/>
            <rFont val="Calibri"/>
            <family val="2"/>
            <charset val="238"/>
          </rPr>
          <t>IV_F:FeladatMegnevezes</t>
        </r>
      </text>
    </comment>
    <comment ref="E131" authorId="0" shapeId="0">
      <text>
        <r>
          <rPr>
            <sz val="11"/>
            <rFont val="Calibri"/>
            <family val="2"/>
            <charset val="238"/>
          </rPr>
          <t>IV_F:ElviEngedelySzam</t>
        </r>
      </text>
    </comment>
    <comment ref="F131" authorId="0" shapeId="0">
      <text>
        <r>
          <rPr>
            <sz val="11"/>
            <rFont val="Calibri"/>
            <family val="2"/>
            <charset val="238"/>
          </rPr>
          <t>IV_F:VKR_Kod</t>
        </r>
      </text>
    </comment>
    <comment ref="G131" authorId="0" shapeId="0">
      <text>
        <r>
          <rPr>
            <sz val="11"/>
            <rFont val="Calibri"/>
            <family val="2"/>
            <charset val="238"/>
          </rPr>
          <t>IV_F:VKR_Nev</t>
        </r>
      </text>
    </comment>
    <comment ref="H131" authorId="0" shapeId="0">
      <text>
        <r>
          <rPr>
            <sz val="11"/>
            <rFont val="Calibri"/>
            <family val="2"/>
            <charset val="238"/>
          </rPr>
          <t>IV_F:FeladatSorszam</t>
        </r>
      </text>
    </comment>
    <comment ref="I131" authorId="0" shapeId="0">
      <text>
        <r>
          <rPr>
            <sz val="11"/>
            <rFont val="Calibri"/>
            <family val="2"/>
            <charset val="238"/>
          </rPr>
          <t>IV_F:FeladatAzonosito</t>
        </r>
      </text>
    </comment>
    <comment ref="J131" authorId="0" shapeId="0">
      <text>
        <r>
          <rPr>
            <sz val="11"/>
            <rFont val="Calibri"/>
            <family val="2"/>
            <charset val="238"/>
          </rPr>
          <t>IV_F:EllatasiTerulet</t>
        </r>
      </text>
    </comment>
    <comment ref="K131" authorId="0" shapeId="0">
      <text>
        <r>
          <rPr>
            <sz val="11"/>
            <rFont val="Calibri"/>
            <family val="2"/>
            <charset val="238"/>
          </rPr>
          <t>IV_F:EllatasertFelelos</t>
        </r>
      </text>
    </comment>
    <comment ref="L131" authorId="0" shapeId="0">
      <text>
        <r>
          <rPr>
            <sz val="11"/>
            <rFont val="Calibri"/>
            <family val="2"/>
            <charset val="238"/>
          </rPr>
          <t>IV_F:TervezettNettoKoltseg</t>
        </r>
      </text>
    </comment>
    <comment ref="M131" authorId="0" shapeId="0">
      <text>
        <r>
          <rPr>
            <sz val="11"/>
            <rFont val="Calibri"/>
            <family val="2"/>
            <charset val="238"/>
          </rPr>
          <t>IV_F:IdotartamKezdes</t>
        </r>
      </text>
    </comment>
    <comment ref="N131" authorId="0" shapeId="0">
      <text>
        <r>
          <rPr>
            <sz val="11"/>
            <rFont val="Calibri"/>
            <family val="2"/>
            <charset val="238"/>
          </rPr>
          <t>IV_F:IdotartamBefejezes</t>
        </r>
      </text>
    </comment>
    <comment ref="O131" authorId="0" shapeId="0">
      <text>
        <r>
          <rPr>
            <sz val="11"/>
            <rFont val="Calibri"/>
            <family val="2"/>
            <charset val="238"/>
          </rPr>
          <t>IV_F:NettoKoltsegUtem1</t>
        </r>
      </text>
    </comment>
    <comment ref="P131" authorId="0" shapeId="0">
      <text>
        <r>
          <rPr>
            <sz val="11"/>
            <rFont val="Calibri"/>
            <family val="2"/>
            <charset val="238"/>
          </rPr>
          <t>IV_F:NettoKoltsegUtem2</t>
        </r>
      </text>
    </comment>
    <comment ref="Q131" authorId="0" shapeId="0">
      <text>
        <r>
          <rPr>
            <sz val="11"/>
            <rFont val="Calibri"/>
            <family val="2"/>
            <charset val="238"/>
          </rPr>
          <t>IV_F:EM_Melleklet2_KTG</t>
        </r>
      </text>
    </comment>
    <comment ref="S131" authorId="0" shapeId="0">
      <text>
        <r>
          <rPr>
            <sz val="11"/>
            <rFont val="Calibri"/>
            <family val="2"/>
            <charset val="238"/>
          </rPr>
          <t>IV_F:HDUtem1</t>
        </r>
      </text>
    </comment>
    <comment ref="T131" authorId="0" shapeId="0">
      <text>
        <r>
          <rPr>
            <sz val="11"/>
            <rFont val="Calibri"/>
            <family val="2"/>
            <charset val="238"/>
          </rPr>
          <t>IV_F:ECSUtem1</t>
        </r>
      </text>
    </comment>
    <comment ref="U131" authorId="0" shapeId="0">
      <text>
        <r>
          <rPr>
            <sz val="11"/>
            <rFont val="Calibri"/>
            <family val="2"/>
            <charset val="238"/>
          </rPr>
          <t>IV_F:KFHUtem1</t>
        </r>
      </text>
    </comment>
    <comment ref="V131" authorId="0" shapeId="0">
      <text>
        <r>
          <rPr>
            <sz val="11"/>
            <rFont val="Calibri"/>
            <family val="2"/>
            <charset val="238"/>
          </rPr>
          <t>IV_F:Egyeb_SajatUtem1</t>
        </r>
      </text>
    </comment>
    <comment ref="W131" authorId="0" shapeId="0">
      <text>
        <r>
          <rPr>
            <sz val="11"/>
            <rFont val="Calibri"/>
            <family val="2"/>
            <charset val="238"/>
          </rPr>
          <t>IV_F:DijUtem1</t>
        </r>
      </text>
    </comment>
    <comment ref="X131" authorId="0" shapeId="0">
      <text>
        <r>
          <rPr>
            <sz val="11"/>
            <rFont val="Calibri"/>
            <family val="2"/>
            <charset val="238"/>
          </rPr>
          <t>IV_F:EM_Melleklet1_Utem1</t>
        </r>
      </text>
    </comment>
    <comment ref="Y131" authorId="0" shapeId="0">
      <text>
        <r>
          <rPr>
            <sz val="11"/>
            <rFont val="Calibri"/>
            <family val="2"/>
            <charset val="238"/>
          </rPr>
          <t>IV_F:EgyebAllamiUtem1</t>
        </r>
      </text>
    </comment>
    <comment ref="Z131" authorId="0" shapeId="0">
      <text>
        <r>
          <rPr>
            <sz val="11"/>
            <rFont val="Calibri"/>
            <family val="2"/>
            <charset val="238"/>
          </rPr>
          <t>IV_F:OnkormanyzatiUtem1</t>
        </r>
      </text>
    </comment>
    <comment ref="AA131" authorId="0" shapeId="0">
      <text>
        <r>
          <rPr>
            <sz val="11"/>
            <rFont val="Calibri"/>
            <family val="2"/>
            <charset val="238"/>
          </rPr>
          <t>IV_F:EUUtem1</t>
        </r>
      </text>
    </comment>
    <comment ref="AB131" authorId="0" shapeId="0">
      <text>
        <r>
          <rPr>
            <sz val="11"/>
            <rFont val="Calibri"/>
            <family val="2"/>
            <charset val="238"/>
          </rPr>
          <t>IV_F:EgyebUtem1</t>
        </r>
      </text>
    </comment>
    <comment ref="AC131" authorId="0" shapeId="0">
      <text>
        <r>
          <rPr>
            <sz val="11"/>
            <rFont val="Calibri"/>
            <family val="2"/>
            <charset val="238"/>
          </rPr>
          <t>IV_F:HitelKotvenyUtem1</t>
        </r>
      </text>
    </comment>
    <comment ref="AD131" authorId="0" shapeId="0">
      <text>
        <r>
          <rPr>
            <sz val="11"/>
            <rFont val="Calibri"/>
            <family val="2"/>
            <charset val="238"/>
          </rPr>
          <t>IV_F:OsszesenUtem1</t>
        </r>
      </text>
    </comment>
    <comment ref="AG131" authorId="0" shapeId="0">
      <text>
        <r>
          <rPr>
            <sz val="11"/>
            <rFont val="Calibri"/>
            <family val="2"/>
            <charset val="238"/>
          </rPr>
          <t>IV_F:HDUtem2</t>
        </r>
      </text>
    </comment>
    <comment ref="AH131" authorId="0" shapeId="0">
      <text>
        <r>
          <rPr>
            <sz val="11"/>
            <rFont val="Calibri"/>
            <family val="2"/>
            <charset val="238"/>
          </rPr>
          <t>IV_F:ECSUtem2</t>
        </r>
      </text>
    </comment>
    <comment ref="AI131" authorId="0" shapeId="0">
      <text>
        <r>
          <rPr>
            <sz val="11"/>
            <rFont val="Calibri"/>
            <family val="2"/>
            <charset val="238"/>
          </rPr>
          <t>IV_F:KFHUtem2</t>
        </r>
      </text>
    </comment>
    <comment ref="AJ131" authorId="0" shapeId="0">
      <text>
        <r>
          <rPr>
            <sz val="11"/>
            <rFont val="Calibri"/>
            <family val="2"/>
            <charset val="238"/>
          </rPr>
          <t>IV_F:Egyeb_SajatUtem2</t>
        </r>
      </text>
    </comment>
    <comment ref="AK131" authorId="0" shapeId="0">
      <text>
        <r>
          <rPr>
            <sz val="11"/>
            <rFont val="Calibri"/>
            <family val="2"/>
            <charset val="238"/>
          </rPr>
          <t>IV_F:DijUtem2</t>
        </r>
      </text>
    </comment>
    <comment ref="AL131" authorId="0" shapeId="0">
      <text>
        <r>
          <rPr>
            <sz val="11"/>
            <rFont val="Calibri"/>
            <family val="2"/>
            <charset val="238"/>
          </rPr>
          <t>IV_F:EM_Melleklet1_Utem2</t>
        </r>
      </text>
    </comment>
    <comment ref="AM131" authorId="0" shapeId="0">
      <text>
        <r>
          <rPr>
            <sz val="11"/>
            <rFont val="Calibri"/>
            <family val="2"/>
            <charset val="238"/>
          </rPr>
          <t>IV_F:EgyebAllamiUtem2</t>
        </r>
      </text>
    </comment>
    <comment ref="AN131" authorId="0" shapeId="0">
      <text>
        <r>
          <rPr>
            <sz val="11"/>
            <rFont val="Calibri"/>
            <family val="2"/>
            <charset val="238"/>
          </rPr>
          <t>IV_F:OnkormanyzatiUtem2</t>
        </r>
      </text>
    </comment>
    <comment ref="AO131" authorId="0" shapeId="0">
      <text>
        <r>
          <rPr>
            <sz val="11"/>
            <rFont val="Calibri"/>
            <family val="2"/>
            <charset val="238"/>
          </rPr>
          <t>IV_F:EUUtem2</t>
        </r>
      </text>
    </comment>
    <comment ref="AP131" authorId="0" shapeId="0">
      <text>
        <r>
          <rPr>
            <sz val="11"/>
            <rFont val="Calibri"/>
            <family val="2"/>
            <charset val="238"/>
          </rPr>
          <t>IV_F:EgyebUtem2</t>
        </r>
      </text>
    </comment>
    <comment ref="AQ131" authorId="0" shapeId="0">
      <text>
        <r>
          <rPr>
            <sz val="11"/>
            <rFont val="Calibri"/>
            <family val="2"/>
            <charset val="238"/>
          </rPr>
          <t>IV_F:HitelKotvenyUtem2</t>
        </r>
      </text>
    </comment>
    <comment ref="AR131" authorId="0" shapeId="0">
      <text>
        <r>
          <rPr>
            <sz val="11"/>
            <rFont val="Calibri"/>
            <family val="2"/>
            <charset val="238"/>
          </rPr>
          <t>IV_F:OsszesenUtem2</t>
        </r>
      </text>
    </comment>
    <comment ref="AS131" authorId="0" shapeId="0">
      <text>
        <r>
          <rPr>
            <sz val="11"/>
            <rFont val="Calibri"/>
            <family val="2"/>
            <charset val="238"/>
          </rPr>
          <t>IV_F:ForrashianyUtem2</t>
        </r>
      </text>
    </comment>
    <comment ref="AV131" authorId="0" shapeId="0">
      <text>
        <r>
          <rPr>
            <sz val="11"/>
            <rFont val="Calibri"/>
            <family val="2"/>
            <charset val="238"/>
          </rPr>
          <t>IV_F:Indokolas</t>
        </r>
      </text>
    </comment>
    <comment ref="AW131" authorId="0" shapeId="0">
      <text>
        <r>
          <rPr>
            <sz val="11"/>
            <rFont val="Calibri"/>
            <family val="2"/>
            <charset val="238"/>
          </rPr>
          <t>IV_F:Megjegyzes</t>
        </r>
      </text>
    </comment>
    <comment ref="AZ131" authorId="0" shapeId="0">
      <text>
        <r>
          <rPr>
            <sz val="11"/>
            <rFont val="Calibri"/>
            <family val="2"/>
            <charset val="238"/>
          </rPr>
          <t>IV_F:ISA</t>
        </r>
      </text>
    </comment>
    <comment ref="B132" authorId="0" shapeId="0">
      <text>
        <r>
          <rPr>
            <sz val="11"/>
            <rFont val="Calibri"/>
            <family val="2"/>
            <charset val="238"/>
          </rPr>
          <t>IV_F:FontossagiSorrent</t>
        </r>
      </text>
    </comment>
    <comment ref="C132" authorId="0" shapeId="0">
      <text>
        <r>
          <rPr>
            <sz val="11"/>
            <rFont val="Calibri"/>
            <family val="2"/>
            <charset val="238"/>
          </rPr>
          <t>IV_F:FeladatKategoria</t>
        </r>
      </text>
    </comment>
    <comment ref="D132" authorId="0" shapeId="0">
      <text>
        <r>
          <rPr>
            <sz val="11"/>
            <rFont val="Calibri"/>
            <family val="2"/>
            <charset val="238"/>
          </rPr>
          <t>IV_F:FeladatMegnevezes</t>
        </r>
      </text>
    </comment>
    <comment ref="E132" authorId="0" shapeId="0">
      <text>
        <r>
          <rPr>
            <sz val="11"/>
            <rFont val="Calibri"/>
            <family val="2"/>
            <charset val="238"/>
          </rPr>
          <t>IV_F:ElviEngedelySzam</t>
        </r>
      </text>
    </comment>
    <comment ref="F132" authorId="0" shapeId="0">
      <text>
        <r>
          <rPr>
            <sz val="11"/>
            <rFont val="Calibri"/>
            <family val="2"/>
            <charset val="238"/>
          </rPr>
          <t>IV_F:VKR_Kod</t>
        </r>
      </text>
    </comment>
    <comment ref="G132" authorId="0" shapeId="0">
      <text>
        <r>
          <rPr>
            <sz val="11"/>
            <rFont val="Calibri"/>
            <family val="2"/>
            <charset val="238"/>
          </rPr>
          <t>IV_F:VKR_Nev</t>
        </r>
      </text>
    </comment>
    <comment ref="H132" authorId="0" shapeId="0">
      <text>
        <r>
          <rPr>
            <sz val="11"/>
            <rFont val="Calibri"/>
            <family val="2"/>
            <charset val="238"/>
          </rPr>
          <t>IV_F:FeladatSorszam</t>
        </r>
      </text>
    </comment>
    <comment ref="I132" authorId="0" shapeId="0">
      <text>
        <r>
          <rPr>
            <sz val="11"/>
            <rFont val="Calibri"/>
            <family val="2"/>
            <charset val="238"/>
          </rPr>
          <t>IV_F:FeladatAzonosito</t>
        </r>
      </text>
    </comment>
    <comment ref="J132" authorId="0" shapeId="0">
      <text>
        <r>
          <rPr>
            <sz val="11"/>
            <rFont val="Calibri"/>
            <family val="2"/>
            <charset val="238"/>
          </rPr>
          <t>IV_F:EllatasiTerulet</t>
        </r>
      </text>
    </comment>
    <comment ref="K132" authorId="0" shapeId="0">
      <text>
        <r>
          <rPr>
            <sz val="11"/>
            <rFont val="Calibri"/>
            <family val="2"/>
            <charset val="238"/>
          </rPr>
          <t>IV_F:EllatasertFelelos</t>
        </r>
      </text>
    </comment>
    <comment ref="L132" authorId="0" shapeId="0">
      <text>
        <r>
          <rPr>
            <sz val="11"/>
            <rFont val="Calibri"/>
            <family val="2"/>
            <charset val="238"/>
          </rPr>
          <t>IV_F:TervezettNettoKoltseg</t>
        </r>
      </text>
    </comment>
    <comment ref="M132" authorId="0" shapeId="0">
      <text>
        <r>
          <rPr>
            <sz val="11"/>
            <rFont val="Calibri"/>
            <family val="2"/>
            <charset val="238"/>
          </rPr>
          <t>IV_F:IdotartamKezdes</t>
        </r>
      </text>
    </comment>
    <comment ref="N132" authorId="0" shapeId="0">
      <text>
        <r>
          <rPr>
            <sz val="11"/>
            <rFont val="Calibri"/>
            <family val="2"/>
            <charset val="238"/>
          </rPr>
          <t>IV_F:IdotartamBefejezes</t>
        </r>
      </text>
    </comment>
    <comment ref="O132" authorId="0" shapeId="0">
      <text>
        <r>
          <rPr>
            <sz val="11"/>
            <rFont val="Calibri"/>
            <family val="2"/>
            <charset val="238"/>
          </rPr>
          <t>IV_F:NettoKoltsegUtem1</t>
        </r>
      </text>
    </comment>
    <comment ref="P132" authorId="0" shapeId="0">
      <text>
        <r>
          <rPr>
            <sz val="11"/>
            <rFont val="Calibri"/>
            <family val="2"/>
            <charset val="238"/>
          </rPr>
          <t>IV_F:NettoKoltsegUtem2</t>
        </r>
      </text>
    </comment>
    <comment ref="Q132" authorId="0" shapeId="0">
      <text>
        <r>
          <rPr>
            <sz val="11"/>
            <rFont val="Calibri"/>
            <family val="2"/>
            <charset val="238"/>
          </rPr>
          <t>IV_F:EM_Melleklet2_KTG</t>
        </r>
      </text>
    </comment>
    <comment ref="S132" authorId="0" shapeId="0">
      <text>
        <r>
          <rPr>
            <sz val="11"/>
            <rFont val="Calibri"/>
            <family val="2"/>
            <charset val="238"/>
          </rPr>
          <t>IV_F:HDUtem1</t>
        </r>
      </text>
    </comment>
    <comment ref="T132" authorId="0" shapeId="0">
      <text>
        <r>
          <rPr>
            <sz val="11"/>
            <rFont val="Calibri"/>
            <family val="2"/>
            <charset val="238"/>
          </rPr>
          <t>IV_F:ECSUtem1</t>
        </r>
      </text>
    </comment>
    <comment ref="U132" authorId="0" shapeId="0">
      <text>
        <r>
          <rPr>
            <sz val="11"/>
            <rFont val="Calibri"/>
            <family val="2"/>
            <charset val="238"/>
          </rPr>
          <t>IV_F:KFHUtem1</t>
        </r>
      </text>
    </comment>
    <comment ref="V132" authorId="0" shapeId="0">
      <text>
        <r>
          <rPr>
            <sz val="11"/>
            <rFont val="Calibri"/>
            <family val="2"/>
            <charset val="238"/>
          </rPr>
          <t>IV_F:Egyeb_SajatUtem1</t>
        </r>
      </text>
    </comment>
    <comment ref="W132" authorId="0" shapeId="0">
      <text>
        <r>
          <rPr>
            <sz val="11"/>
            <rFont val="Calibri"/>
            <family val="2"/>
            <charset val="238"/>
          </rPr>
          <t>IV_F:DijUtem1</t>
        </r>
      </text>
    </comment>
    <comment ref="X132" authorId="0" shapeId="0">
      <text>
        <r>
          <rPr>
            <sz val="11"/>
            <rFont val="Calibri"/>
            <family val="2"/>
            <charset val="238"/>
          </rPr>
          <t>IV_F:EM_Melleklet1_Utem1</t>
        </r>
      </text>
    </comment>
    <comment ref="Y132" authorId="0" shapeId="0">
      <text>
        <r>
          <rPr>
            <sz val="11"/>
            <rFont val="Calibri"/>
            <family val="2"/>
            <charset val="238"/>
          </rPr>
          <t>IV_F:EgyebAllamiUtem1</t>
        </r>
      </text>
    </comment>
    <comment ref="Z132" authorId="0" shapeId="0">
      <text>
        <r>
          <rPr>
            <sz val="11"/>
            <rFont val="Calibri"/>
            <family val="2"/>
            <charset val="238"/>
          </rPr>
          <t>IV_F:OnkormanyzatiUtem1</t>
        </r>
      </text>
    </comment>
    <comment ref="AA132" authorId="0" shapeId="0">
      <text>
        <r>
          <rPr>
            <sz val="11"/>
            <rFont val="Calibri"/>
            <family val="2"/>
            <charset val="238"/>
          </rPr>
          <t>IV_F:EUUtem1</t>
        </r>
      </text>
    </comment>
    <comment ref="AB132" authorId="0" shapeId="0">
      <text>
        <r>
          <rPr>
            <sz val="11"/>
            <rFont val="Calibri"/>
            <family val="2"/>
            <charset val="238"/>
          </rPr>
          <t>IV_F:EgyebUtem1</t>
        </r>
      </text>
    </comment>
    <comment ref="AC132" authorId="0" shapeId="0">
      <text>
        <r>
          <rPr>
            <sz val="11"/>
            <rFont val="Calibri"/>
            <family val="2"/>
            <charset val="238"/>
          </rPr>
          <t>IV_F:HitelKotvenyUtem1</t>
        </r>
      </text>
    </comment>
    <comment ref="AD132" authorId="0" shapeId="0">
      <text>
        <r>
          <rPr>
            <sz val="11"/>
            <rFont val="Calibri"/>
            <family val="2"/>
            <charset val="238"/>
          </rPr>
          <t>IV_F:OsszesenUtem1</t>
        </r>
      </text>
    </comment>
    <comment ref="AG132" authorId="0" shapeId="0">
      <text>
        <r>
          <rPr>
            <sz val="11"/>
            <rFont val="Calibri"/>
            <family val="2"/>
            <charset val="238"/>
          </rPr>
          <t>IV_F:HDUtem2</t>
        </r>
      </text>
    </comment>
    <comment ref="AH132" authorId="0" shapeId="0">
      <text>
        <r>
          <rPr>
            <sz val="11"/>
            <rFont val="Calibri"/>
            <family val="2"/>
            <charset val="238"/>
          </rPr>
          <t>IV_F:ECSUtem2</t>
        </r>
      </text>
    </comment>
    <comment ref="AI132" authorId="0" shapeId="0">
      <text>
        <r>
          <rPr>
            <sz val="11"/>
            <rFont val="Calibri"/>
            <family val="2"/>
            <charset val="238"/>
          </rPr>
          <t>IV_F:KFHUtem2</t>
        </r>
      </text>
    </comment>
    <comment ref="AJ132" authorId="0" shapeId="0">
      <text>
        <r>
          <rPr>
            <sz val="11"/>
            <rFont val="Calibri"/>
            <family val="2"/>
            <charset val="238"/>
          </rPr>
          <t>IV_F:Egyeb_SajatUtem2</t>
        </r>
      </text>
    </comment>
    <comment ref="AK132" authorId="0" shapeId="0">
      <text>
        <r>
          <rPr>
            <sz val="11"/>
            <rFont val="Calibri"/>
            <family val="2"/>
            <charset val="238"/>
          </rPr>
          <t>IV_F:DijUtem2</t>
        </r>
      </text>
    </comment>
    <comment ref="AL132" authorId="0" shapeId="0">
      <text>
        <r>
          <rPr>
            <sz val="11"/>
            <rFont val="Calibri"/>
            <family val="2"/>
            <charset val="238"/>
          </rPr>
          <t>IV_F:EM_Melleklet1_Utem2</t>
        </r>
      </text>
    </comment>
    <comment ref="AM132" authorId="0" shapeId="0">
      <text>
        <r>
          <rPr>
            <sz val="11"/>
            <rFont val="Calibri"/>
            <family val="2"/>
            <charset val="238"/>
          </rPr>
          <t>IV_F:EgyebAllamiUtem2</t>
        </r>
      </text>
    </comment>
    <comment ref="AN132" authorId="0" shapeId="0">
      <text>
        <r>
          <rPr>
            <sz val="11"/>
            <rFont val="Calibri"/>
            <family val="2"/>
            <charset val="238"/>
          </rPr>
          <t>IV_F:OnkormanyzatiUtem2</t>
        </r>
      </text>
    </comment>
    <comment ref="AO132" authorId="0" shapeId="0">
      <text>
        <r>
          <rPr>
            <sz val="11"/>
            <rFont val="Calibri"/>
            <family val="2"/>
            <charset val="238"/>
          </rPr>
          <t>IV_F:EUUtem2</t>
        </r>
      </text>
    </comment>
    <comment ref="AP132" authorId="0" shapeId="0">
      <text>
        <r>
          <rPr>
            <sz val="11"/>
            <rFont val="Calibri"/>
            <family val="2"/>
            <charset val="238"/>
          </rPr>
          <t>IV_F:EgyebUtem2</t>
        </r>
      </text>
    </comment>
    <comment ref="AQ132" authorId="0" shapeId="0">
      <text>
        <r>
          <rPr>
            <sz val="11"/>
            <rFont val="Calibri"/>
            <family val="2"/>
            <charset val="238"/>
          </rPr>
          <t>IV_F:HitelKotvenyUtem2</t>
        </r>
      </text>
    </comment>
    <comment ref="AR132" authorId="0" shapeId="0">
      <text>
        <r>
          <rPr>
            <sz val="11"/>
            <rFont val="Calibri"/>
            <family val="2"/>
            <charset val="238"/>
          </rPr>
          <t>IV_F:OsszesenUtem2</t>
        </r>
      </text>
    </comment>
    <comment ref="AS132" authorId="0" shapeId="0">
      <text>
        <r>
          <rPr>
            <sz val="11"/>
            <rFont val="Calibri"/>
            <family val="2"/>
            <charset val="238"/>
          </rPr>
          <t>IV_F:ForrashianyUtem2</t>
        </r>
      </text>
    </comment>
    <comment ref="AV132" authorId="0" shapeId="0">
      <text>
        <r>
          <rPr>
            <sz val="11"/>
            <rFont val="Calibri"/>
            <family val="2"/>
            <charset val="238"/>
          </rPr>
          <t>IV_F:Indokolas</t>
        </r>
      </text>
    </comment>
    <comment ref="AW132" authorId="0" shapeId="0">
      <text>
        <r>
          <rPr>
            <sz val="11"/>
            <rFont val="Calibri"/>
            <family val="2"/>
            <charset val="238"/>
          </rPr>
          <t>IV_F:Megjegyzes</t>
        </r>
      </text>
    </comment>
    <comment ref="AZ132" authorId="0" shapeId="0">
      <text>
        <r>
          <rPr>
            <sz val="11"/>
            <rFont val="Calibri"/>
            <family val="2"/>
            <charset val="238"/>
          </rPr>
          <t>IV_F:ISA</t>
        </r>
      </text>
    </comment>
    <comment ref="B133" authorId="0" shapeId="0">
      <text>
        <r>
          <rPr>
            <sz val="11"/>
            <rFont val="Calibri"/>
            <family val="2"/>
            <charset val="238"/>
          </rPr>
          <t>IV_F:FontossagiSorrent</t>
        </r>
      </text>
    </comment>
    <comment ref="C133" authorId="0" shapeId="0">
      <text>
        <r>
          <rPr>
            <sz val="11"/>
            <rFont val="Calibri"/>
            <family val="2"/>
            <charset val="238"/>
          </rPr>
          <t>IV_F:FeladatKategoria</t>
        </r>
      </text>
    </comment>
    <comment ref="D133" authorId="0" shapeId="0">
      <text>
        <r>
          <rPr>
            <sz val="11"/>
            <rFont val="Calibri"/>
            <family val="2"/>
            <charset val="238"/>
          </rPr>
          <t>IV_F:FeladatMegnevezes</t>
        </r>
      </text>
    </comment>
    <comment ref="E133" authorId="0" shapeId="0">
      <text>
        <r>
          <rPr>
            <sz val="11"/>
            <rFont val="Calibri"/>
            <family val="2"/>
            <charset val="238"/>
          </rPr>
          <t>IV_F:ElviEngedelySzam</t>
        </r>
      </text>
    </comment>
    <comment ref="F133" authorId="0" shapeId="0">
      <text>
        <r>
          <rPr>
            <sz val="11"/>
            <rFont val="Calibri"/>
            <family val="2"/>
            <charset val="238"/>
          </rPr>
          <t>IV_F:VKR_Kod</t>
        </r>
      </text>
    </comment>
    <comment ref="G133" authorId="0" shapeId="0">
      <text>
        <r>
          <rPr>
            <sz val="11"/>
            <rFont val="Calibri"/>
            <family val="2"/>
            <charset val="238"/>
          </rPr>
          <t>IV_F:VKR_Nev</t>
        </r>
      </text>
    </comment>
    <comment ref="H133" authorId="0" shapeId="0">
      <text>
        <r>
          <rPr>
            <sz val="11"/>
            <rFont val="Calibri"/>
            <family val="2"/>
            <charset val="238"/>
          </rPr>
          <t>IV_F:FeladatSorszam</t>
        </r>
      </text>
    </comment>
    <comment ref="I133" authorId="0" shapeId="0">
      <text>
        <r>
          <rPr>
            <sz val="11"/>
            <rFont val="Calibri"/>
            <family val="2"/>
            <charset val="238"/>
          </rPr>
          <t>IV_F:FeladatAzonosito</t>
        </r>
      </text>
    </comment>
    <comment ref="J133" authorId="0" shapeId="0">
      <text>
        <r>
          <rPr>
            <sz val="11"/>
            <rFont val="Calibri"/>
            <family val="2"/>
            <charset val="238"/>
          </rPr>
          <t>IV_F:EllatasiTerulet</t>
        </r>
      </text>
    </comment>
    <comment ref="K133" authorId="0" shapeId="0">
      <text>
        <r>
          <rPr>
            <sz val="11"/>
            <rFont val="Calibri"/>
            <family val="2"/>
            <charset val="238"/>
          </rPr>
          <t>IV_F:EllatasertFelelos</t>
        </r>
      </text>
    </comment>
    <comment ref="L133" authorId="0" shapeId="0">
      <text>
        <r>
          <rPr>
            <sz val="11"/>
            <rFont val="Calibri"/>
            <family val="2"/>
            <charset val="238"/>
          </rPr>
          <t>IV_F:TervezettNettoKoltseg</t>
        </r>
      </text>
    </comment>
    <comment ref="M133" authorId="0" shapeId="0">
      <text>
        <r>
          <rPr>
            <sz val="11"/>
            <rFont val="Calibri"/>
            <family val="2"/>
            <charset val="238"/>
          </rPr>
          <t>IV_F:IdotartamKezdes</t>
        </r>
      </text>
    </comment>
    <comment ref="N133" authorId="0" shapeId="0">
      <text>
        <r>
          <rPr>
            <sz val="11"/>
            <rFont val="Calibri"/>
            <family val="2"/>
            <charset val="238"/>
          </rPr>
          <t>IV_F:IdotartamBefejezes</t>
        </r>
      </text>
    </comment>
    <comment ref="O133" authorId="0" shapeId="0">
      <text>
        <r>
          <rPr>
            <sz val="11"/>
            <rFont val="Calibri"/>
            <family val="2"/>
            <charset val="238"/>
          </rPr>
          <t>IV_F:NettoKoltsegUtem1</t>
        </r>
      </text>
    </comment>
    <comment ref="P133" authorId="0" shapeId="0">
      <text>
        <r>
          <rPr>
            <sz val="11"/>
            <rFont val="Calibri"/>
            <family val="2"/>
            <charset val="238"/>
          </rPr>
          <t>IV_F:NettoKoltsegUtem2</t>
        </r>
      </text>
    </comment>
    <comment ref="Q133" authorId="0" shapeId="0">
      <text>
        <r>
          <rPr>
            <sz val="11"/>
            <rFont val="Calibri"/>
            <family val="2"/>
            <charset val="238"/>
          </rPr>
          <t>IV_F:EM_Melleklet2_KTG</t>
        </r>
      </text>
    </comment>
    <comment ref="S133" authorId="0" shapeId="0">
      <text>
        <r>
          <rPr>
            <sz val="11"/>
            <rFont val="Calibri"/>
            <family val="2"/>
            <charset val="238"/>
          </rPr>
          <t>IV_F:HDUtem1</t>
        </r>
      </text>
    </comment>
    <comment ref="T133" authorId="0" shapeId="0">
      <text>
        <r>
          <rPr>
            <sz val="11"/>
            <rFont val="Calibri"/>
            <family val="2"/>
            <charset val="238"/>
          </rPr>
          <t>IV_F:ECSUtem1</t>
        </r>
      </text>
    </comment>
    <comment ref="U133" authorId="0" shapeId="0">
      <text>
        <r>
          <rPr>
            <sz val="11"/>
            <rFont val="Calibri"/>
            <family val="2"/>
            <charset val="238"/>
          </rPr>
          <t>IV_F:KFHUtem1</t>
        </r>
      </text>
    </comment>
    <comment ref="V133" authorId="0" shapeId="0">
      <text>
        <r>
          <rPr>
            <sz val="11"/>
            <rFont val="Calibri"/>
            <family val="2"/>
            <charset val="238"/>
          </rPr>
          <t>IV_F:Egyeb_SajatUtem1</t>
        </r>
      </text>
    </comment>
    <comment ref="W133" authorId="0" shapeId="0">
      <text>
        <r>
          <rPr>
            <sz val="11"/>
            <rFont val="Calibri"/>
            <family val="2"/>
            <charset val="238"/>
          </rPr>
          <t>IV_F:DijUtem1</t>
        </r>
      </text>
    </comment>
    <comment ref="X133" authorId="0" shapeId="0">
      <text>
        <r>
          <rPr>
            <sz val="11"/>
            <rFont val="Calibri"/>
            <family val="2"/>
            <charset val="238"/>
          </rPr>
          <t>IV_F:EM_Melleklet1_Utem1</t>
        </r>
      </text>
    </comment>
    <comment ref="Y133" authorId="0" shapeId="0">
      <text>
        <r>
          <rPr>
            <sz val="11"/>
            <rFont val="Calibri"/>
            <family val="2"/>
            <charset val="238"/>
          </rPr>
          <t>IV_F:EgyebAllamiUtem1</t>
        </r>
      </text>
    </comment>
    <comment ref="Z133" authorId="0" shapeId="0">
      <text>
        <r>
          <rPr>
            <sz val="11"/>
            <rFont val="Calibri"/>
            <family val="2"/>
            <charset val="238"/>
          </rPr>
          <t>IV_F:OnkormanyzatiUtem1</t>
        </r>
      </text>
    </comment>
    <comment ref="AA133" authorId="0" shapeId="0">
      <text>
        <r>
          <rPr>
            <sz val="11"/>
            <rFont val="Calibri"/>
            <family val="2"/>
            <charset val="238"/>
          </rPr>
          <t>IV_F:EUUtem1</t>
        </r>
      </text>
    </comment>
    <comment ref="AB133" authorId="0" shapeId="0">
      <text>
        <r>
          <rPr>
            <sz val="11"/>
            <rFont val="Calibri"/>
            <family val="2"/>
            <charset val="238"/>
          </rPr>
          <t>IV_F:EgyebUtem1</t>
        </r>
      </text>
    </comment>
    <comment ref="AC133" authorId="0" shapeId="0">
      <text>
        <r>
          <rPr>
            <sz val="11"/>
            <rFont val="Calibri"/>
            <family val="2"/>
            <charset val="238"/>
          </rPr>
          <t>IV_F:HitelKotvenyUtem1</t>
        </r>
      </text>
    </comment>
    <comment ref="AD133" authorId="0" shapeId="0">
      <text>
        <r>
          <rPr>
            <sz val="11"/>
            <rFont val="Calibri"/>
            <family val="2"/>
            <charset val="238"/>
          </rPr>
          <t>IV_F:OsszesenUtem1</t>
        </r>
      </text>
    </comment>
    <comment ref="AG133" authorId="0" shapeId="0">
      <text>
        <r>
          <rPr>
            <sz val="11"/>
            <rFont val="Calibri"/>
            <family val="2"/>
            <charset val="238"/>
          </rPr>
          <t>IV_F:HDUtem2</t>
        </r>
      </text>
    </comment>
    <comment ref="AH133" authorId="0" shapeId="0">
      <text>
        <r>
          <rPr>
            <sz val="11"/>
            <rFont val="Calibri"/>
            <family val="2"/>
            <charset val="238"/>
          </rPr>
          <t>IV_F:ECSUtem2</t>
        </r>
      </text>
    </comment>
    <comment ref="AI133" authorId="0" shapeId="0">
      <text>
        <r>
          <rPr>
            <sz val="11"/>
            <rFont val="Calibri"/>
            <family val="2"/>
            <charset val="238"/>
          </rPr>
          <t>IV_F:KFHUtem2</t>
        </r>
      </text>
    </comment>
    <comment ref="AJ133" authorId="0" shapeId="0">
      <text>
        <r>
          <rPr>
            <sz val="11"/>
            <rFont val="Calibri"/>
            <family val="2"/>
            <charset val="238"/>
          </rPr>
          <t>IV_F:Egyeb_SajatUtem2</t>
        </r>
      </text>
    </comment>
    <comment ref="AK133" authorId="0" shapeId="0">
      <text>
        <r>
          <rPr>
            <sz val="11"/>
            <rFont val="Calibri"/>
            <family val="2"/>
            <charset val="238"/>
          </rPr>
          <t>IV_F:DijUtem2</t>
        </r>
      </text>
    </comment>
    <comment ref="AL133" authorId="0" shapeId="0">
      <text>
        <r>
          <rPr>
            <sz val="11"/>
            <rFont val="Calibri"/>
            <family val="2"/>
            <charset val="238"/>
          </rPr>
          <t>IV_F:EM_Melleklet1_Utem2</t>
        </r>
      </text>
    </comment>
    <comment ref="AM133" authorId="0" shapeId="0">
      <text>
        <r>
          <rPr>
            <sz val="11"/>
            <rFont val="Calibri"/>
            <family val="2"/>
            <charset val="238"/>
          </rPr>
          <t>IV_F:EgyebAllamiUtem2</t>
        </r>
      </text>
    </comment>
    <comment ref="AN133" authorId="0" shapeId="0">
      <text>
        <r>
          <rPr>
            <sz val="11"/>
            <rFont val="Calibri"/>
            <family val="2"/>
            <charset val="238"/>
          </rPr>
          <t>IV_F:OnkormanyzatiUtem2</t>
        </r>
      </text>
    </comment>
    <comment ref="AO133" authorId="0" shapeId="0">
      <text>
        <r>
          <rPr>
            <sz val="11"/>
            <rFont val="Calibri"/>
            <family val="2"/>
            <charset val="238"/>
          </rPr>
          <t>IV_F:EUUtem2</t>
        </r>
      </text>
    </comment>
    <comment ref="AP133" authorId="0" shapeId="0">
      <text>
        <r>
          <rPr>
            <sz val="11"/>
            <rFont val="Calibri"/>
            <family val="2"/>
            <charset val="238"/>
          </rPr>
          <t>IV_F:EgyebUtem2</t>
        </r>
      </text>
    </comment>
    <comment ref="AQ133" authorId="0" shapeId="0">
      <text>
        <r>
          <rPr>
            <sz val="11"/>
            <rFont val="Calibri"/>
            <family val="2"/>
            <charset val="238"/>
          </rPr>
          <t>IV_F:HitelKotvenyUtem2</t>
        </r>
      </text>
    </comment>
    <comment ref="AR133" authorId="0" shapeId="0">
      <text>
        <r>
          <rPr>
            <sz val="11"/>
            <rFont val="Calibri"/>
            <family val="2"/>
            <charset val="238"/>
          </rPr>
          <t>IV_F:OsszesenUtem2</t>
        </r>
      </text>
    </comment>
    <comment ref="AS133" authorId="0" shapeId="0">
      <text>
        <r>
          <rPr>
            <sz val="11"/>
            <rFont val="Calibri"/>
            <family val="2"/>
            <charset val="238"/>
          </rPr>
          <t>IV_F:ForrashianyUtem2</t>
        </r>
      </text>
    </comment>
    <comment ref="AV133" authorId="0" shapeId="0">
      <text>
        <r>
          <rPr>
            <sz val="11"/>
            <rFont val="Calibri"/>
            <family val="2"/>
            <charset val="238"/>
          </rPr>
          <t>IV_F:Indokolas</t>
        </r>
      </text>
    </comment>
    <comment ref="AW133" authorId="0" shapeId="0">
      <text>
        <r>
          <rPr>
            <sz val="11"/>
            <rFont val="Calibri"/>
            <family val="2"/>
            <charset val="238"/>
          </rPr>
          <t>IV_F:Megjegyzes</t>
        </r>
      </text>
    </comment>
    <comment ref="AZ133" authorId="0" shapeId="0">
      <text>
        <r>
          <rPr>
            <sz val="11"/>
            <rFont val="Calibri"/>
            <family val="2"/>
            <charset val="238"/>
          </rPr>
          <t>IV_F:ISA</t>
        </r>
      </text>
    </comment>
    <comment ref="B134" authorId="0" shapeId="0">
      <text>
        <r>
          <rPr>
            <sz val="11"/>
            <rFont val="Calibri"/>
            <family val="2"/>
            <charset val="238"/>
          </rPr>
          <t>IV_F:FontossagiSorrent</t>
        </r>
      </text>
    </comment>
    <comment ref="C134" authorId="0" shapeId="0">
      <text>
        <r>
          <rPr>
            <sz val="11"/>
            <rFont val="Calibri"/>
            <family val="2"/>
            <charset val="238"/>
          </rPr>
          <t>IV_F:FeladatKategoria</t>
        </r>
      </text>
    </comment>
    <comment ref="D134" authorId="0" shapeId="0">
      <text>
        <r>
          <rPr>
            <sz val="11"/>
            <rFont val="Calibri"/>
            <family val="2"/>
            <charset val="238"/>
          </rPr>
          <t>IV_F:FeladatMegnevezes</t>
        </r>
      </text>
    </comment>
    <comment ref="E134" authorId="0" shapeId="0">
      <text>
        <r>
          <rPr>
            <sz val="11"/>
            <rFont val="Calibri"/>
            <family val="2"/>
            <charset val="238"/>
          </rPr>
          <t>IV_F:ElviEngedelySzam</t>
        </r>
      </text>
    </comment>
    <comment ref="F134" authorId="0" shapeId="0">
      <text>
        <r>
          <rPr>
            <sz val="11"/>
            <rFont val="Calibri"/>
            <family val="2"/>
            <charset val="238"/>
          </rPr>
          <t>IV_F:VKR_Kod</t>
        </r>
      </text>
    </comment>
    <comment ref="G134" authorId="0" shapeId="0">
      <text>
        <r>
          <rPr>
            <sz val="11"/>
            <rFont val="Calibri"/>
            <family val="2"/>
            <charset val="238"/>
          </rPr>
          <t>IV_F:VKR_Nev</t>
        </r>
      </text>
    </comment>
    <comment ref="H134" authorId="0" shapeId="0">
      <text>
        <r>
          <rPr>
            <sz val="11"/>
            <rFont val="Calibri"/>
            <family val="2"/>
            <charset val="238"/>
          </rPr>
          <t>IV_F:FeladatSorszam</t>
        </r>
      </text>
    </comment>
    <comment ref="I134" authorId="0" shapeId="0">
      <text>
        <r>
          <rPr>
            <sz val="11"/>
            <rFont val="Calibri"/>
            <family val="2"/>
            <charset val="238"/>
          </rPr>
          <t>IV_F:FeladatAzonosito</t>
        </r>
      </text>
    </comment>
    <comment ref="J134" authorId="0" shapeId="0">
      <text>
        <r>
          <rPr>
            <sz val="11"/>
            <rFont val="Calibri"/>
            <family val="2"/>
            <charset val="238"/>
          </rPr>
          <t>IV_F:EllatasiTerulet</t>
        </r>
      </text>
    </comment>
    <comment ref="K134" authorId="0" shapeId="0">
      <text>
        <r>
          <rPr>
            <sz val="11"/>
            <rFont val="Calibri"/>
            <family val="2"/>
            <charset val="238"/>
          </rPr>
          <t>IV_F:EllatasertFelelos</t>
        </r>
      </text>
    </comment>
    <comment ref="L134" authorId="0" shapeId="0">
      <text>
        <r>
          <rPr>
            <sz val="11"/>
            <rFont val="Calibri"/>
            <family val="2"/>
            <charset val="238"/>
          </rPr>
          <t>IV_F:TervezettNettoKoltseg</t>
        </r>
      </text>
    </comment>
    <comment ref="M134" authorId="0" shapeId="0">
      <text>
        <r>
          <rPr>
            <sz val="11"/>
            <rFont val="Calibri"/>
            <family val="2"/>
            <charset val="238"/>
          </rPr>
          <t>IV_F:IdotartamKezdes</t>
        </r>
      </text>
    </comment>
    <comment ref="N134" authorId="0" shapeId="0">
      <text>
        <r>
          <rPr>
            <sz val="11"/>
            <rFont val="Calibri"/>
            <family val="2"/>
            <charset val="238"/>
          </rPr>
          <t>IV_F:IdotartamBefejezes</t>
        </r>
      </text>
    </comment>
    <comment ref="O134" authorId="0" shapeId="0">
      <text>
        <r>
          <rPr>
            <sz val="11"/>
            <rFont val="Calibri"/>
            <family val="2"/>
            <charset val="238"/>
          </rPr>
          <t>IV_F:NettoKoltsegUtem1</t>
        </r>
      </text>
    </comment>
    <comment ref="P134" authorId="0" shapeId="0">
      <text>
        <r>
          <rPr>
            <sz val="11"/>
            <rFont val="Calibri"/>
            <family val="2"/>
            <charset val="238"/>
          </rPr>
          <t>IV_F:NettoKoltsegUtem2</t>
        </r>
      </text>
    </comment>
    <comment ref="Q134" authorId="0" shapeId="0">
      <text>
        <r>
          <rPr>
            <sz val="11"/>
            <rFont val="Calibri"/>
            <family val="2"/>
            <charset val="238"/>
          </rPr>
          <t>IV_F:EM_Melleklet2_KTG</t>
        </r>
      </text>
    </comment>
    <comment ref="S134" authorId="0" shapeId="0">
      <text>
        <r>
          <rPr>
            <sz val="11"/>
            <rFont val="Calibri"/>
            <family val="2"/>
            <charset val="238"/>
          </rPr>
          <t>IV_F:HDUtem1</t>
        </r>
      </text>
    </comment>
    <comment ref="T134" authorId="0" shapeId="0">
      <text>
        <r>
          <rPr>
            <sz val="11"/>
            <rFont val="Calibri"/>
            <family val="2"/>
            <charset val="238"/>
          </rPr>
          <t>IV_F:ECSUtem1</t>
        </r>
      </text>
    </comment>
    <comment ref="U134" authorId="0" shapeId="0">
      <text>
        <r>
          <rPr>
            <sz val="11"/>
            <rFont val="Calibri"/>
            <family val="2"/>
            <charset val="238"/>
          </rPr>
          <t>IV_F:KFHUtem1</t>
        </r>
      </text>
    </comment>
    <comment ref="V134" authorId="0" shapeId="0">
      <text>
        <r>
          <rPr>
            <sz val="11"/>
            <rFont val="Calibri"/>
            <family val="2"/>
            <charset val="238"/>
          </rPr>
          <t>IV_F:Egyeb_SajatUtem1</t>
        </r>
      </text>
    </comment>
    <comment ref="W134" authorId="0" shapeId="0">
      <text>
        <r>
          <rPr>
            <sz val="11"/>
            <rFont val="Calibri"/>
            <family val="2"/>
            <charset val="238"/>
          </rPr>
          <t>IV_F:DijUtem1</t>
        </r>
      </text>
    </comment>
    <comment ref="X134" authorId="0" shapeId="0">
      <text>
        <r>
          <rPr>
            <sz val="11"/>
            <rFont val="Calibri"/>
            <family val="2"/>
            <charset val="238"/>
          </rPr>
          <t>IV_F:EM_Melleklet1_Utem1</t>
        </r>
      </text>
    </comment>
    <comment ref="Y134" authorId="0" shapeId="0">
      <text>
        <r>
          <rPr>
            <sz val="11"/>
            <rFont val="Calibri"/>
            <family val="2"/>
            <charset val="238"/>
          </rPr>
          <t>IV_F:EgyebAllamiUtem1</t>
        </r>
      </text>
    </comment>
    <comment ref="Z134" authorId="0" shapeId="0">
      <text>
        <r>
          <rPr>
            <sz val="11"/>
            <rFont val="Calibri"/>
            <family val="2"/>
            <charset val="238"/>
          </rPr>
          <t>IV_F:OnkormanyzatiUtem1</t>
        </r>
      </text>
    </comment>
    <comment ref="AA134" authorId="0" shapeId="0">
      <text>
        <r>
          <rPr>
            <sz val="11"/>
            <rFont val="Calibri"/>
            <family val="2"/>
            <charset val="238"/>
          </rPr>
          <t>IV_F:EUUtem1</t>
        </r>
      </text>
    </comment>
    <comment ref="AB134" authorId="0" shapeId="0">
      <text>
        <r>
          <rPr>
            <sz val="11"/>
            <rFont val="Calibri"/>
            <family val="2"/>
            <charset val="238"/>
          </rPr>
          <t>IV_F:EgyebUtem1</t>
        </r>
      </text>
    </comment>
    <comment ref="AC134" authorId="0" shapeId="0">
      <text>
        <r>
          <rPr>
            <sz val="11"/>
            <rFont val="Calibri"/>
            <family val="2"/>
            <charset val="238"/>
          </rPr>
          <t>IV_F:HitelKotvenyUtem1</t>
        </r>
      </text>
    </comment>
    <comment ref="AD134" authorId="0" shapeId="0">
      <text>
        <r>
          <rPr>
            <sz val="11"/>
            <rFont val="Calibri"/>
            <family val="2"/>
            <charset val="238"/>
          </rPr>
          <t>IV_F:OsszesenUtem1</t>
        </r>
      </text>
    </comment>
    <comment ref="AG134" authorId="0" shapeId="0">
      <text>
        <r>
          <rPr>
            <sz val="11"/>
            <rFont val="Calibri"/>
            <family val="2"/>
            <charset val="238"/>
          </rPr>
          <t>IV_F:HDUtem2</t>
        </r>
      </text>
    </comment>
    <comment ref="AH134" authorId="0" shapeId="0">
      <text>
        <r>
          <rPr>
            <sz val="11"/>
            <rFont val="Calibri"/>
            <family val="2"/>
            <charset val="238"/>
          </rPr>
          <t>IV_F:ECSUtem2</t>
        </r>
      </text>
    </comment>
    <comment ref="AI134" authorId="0" shapeId="0">
      <text>
        <r>
          <rPr>
            <sz val="11"/>
            <rFont val="Calibri"/>
            <family val="2"/>
            <charset val="238"/>
          </rPr>
          <t>IV_F:KFHUtem2</t>
        </r>
      </text>
    </comment>
    <comment ref="AJ134" authorId="0" shapeId="0">
      <text>
        <r>
          <rPr>
            <sz val="11"/>
            <rFont val="Calibri"/>
            <family val="2"/>
            <charset val="238"/>
          </rPr>
          <t>IV_F:Egyeb_SajatUtem2</t>
        </r>
      </text>
    </comment>
    <comment ref="AK134" authorId="0" shapeId="0">
      <text>
        <r>
          <rPr>
            <sz val="11"/>
            <rFont val="Calibri"/>
            <family val="2"/>
            <charset val="238"/>
          </rPr>
          <t>IV_F:DijUtem2</t>
        </r>
      </text>
    </comment>
    <comment ref="AL134" authorId="0" shapeId="0">
      <text>
        <r>
          <rPr>
            <sz val="11"/>
            <rFont val="Calibri"/>
            <family val="2"/>
            <charset val="238"/>
          </rPr>
          <t>IV_F:EM_Melleklet1_Utem2</t>
        </r>
      </text>
    </comment>
    <comment ref="AM134" authorId="0" shapeId="0">
      <text>
        <r>
          <rPr>
            <sz val="11"/>
            <rFont val="Calibri"/>
            <family val="2"/>
            <charset val="238"/>
          </rPr>
          <t>IV_F:EgyebAllamiUtem2</t>
        </r>
      </text>
    </comment>
    <comment ref="AN134" authorId="0" shapeId="0">
      <text>
        <r>
          <rPr>
            <sz val="11"/>
            <rFont val="Calibri"/>
            <family val="2"/>
            <charset val="238"/>
          </rPr>
          <t>IV_F:OnkormanyzatiUtem2</t>
        </r>
      </text>
    </comment>
    <comment ref="AO134" authorId="0" shapeId="0">
      <text>
        <r>
          <rPr>
            <sz val="11"/>
            <rFont val="Calibri"/>
            <family val="2"/>
            <charset val="238"/>
          </rPr>
          <t>IV_F:EUUtem2</t>
        </r>
      </text>
    </comment>
    <comment ref="AP134" authorId="0" shapeId="0">
      <text>
        <r>
          <rPr>
            <sz val="11"/>
            <rFont val="Calibri"/>
            <family val="2"/>
            <charset val="238"/>
          </rPr>
          <t>IV_F:EgyebUtem2</t>
        </r>
      </text>
    </comment>
    <comment ref="AQ134" authorId="0" shapeId="0">
      <text>
        <r>
          <rPr>
            <sz val="11"/>
            <rFont val="Calibri"/>
            <family val="2"/>
            <charset val="238"/>
          </rPr>
          <t>IV_F:HitelKotvenyUtem2</t>
        </r>
      </text>
    </comment>
    <comment ref="AR134" authorId="0" shapeId="0">
      <text>
        <r>
          <rPr>
            <sz val="11"/>
            <rFont val="Calibri"/>
            <family val="2"/>
            <charset val="238"/>
          </rPr>
          <t>IV_F:OsszesenUtem2</t>
        </r>
      </text>
    </comment>
    <comment ref="AS134" authorId="0" shapeId="0">
      <text>
        <r>
          <rPr>
            <sz val="11"/>
            <rFont val="Calibri"/>
            <family val="2"/>
            <charset val="238"/>
          </rPr>
          <t>IV_F:ForrashianyUtem2</t>
        </r>
      </text>
    </comment>
    <comment ref="AV134" authorId="0" shapeId="0">
      <text>
        <r>
          <rPr>
            <sz val="11"/>
            <rFont val="Calibri"/>
            <family val="2"/>
            <charset val="238"/>
          </rPr>
          <t>IV_F:Indokolas</t>
        </r>
      </text>
    </comment>
    <comment ref="AW134" authorId="0" shapeId="0">
      <text>
        <r>
          <rPr>
            <sz val="11"/>
            <rFont val="Calibri"/>
            <family val="2"/>
            <charset val="238"/>
          </rPr>
          <t>IV_F:Megjegyzes</t>
        </r>
      </text>
    </comment>
    <comment ref="AZ134" authorId="0" shapeId="0">
      <text>
        <r>
          <rPr>
            <sz val="11"/>
            <rFont val="Calibri"/>
            <family val="2"/>
            <charset val="238"/>
          </rPr>
          <t>IV_F:ISA</t>
        </r>
      </text>
    </comment>
    <comment ref="B135" authorId="0" shapeId="0">
      <text>
        <r>
          <rPr>
            <sz val="11"/>
            <rFont val="Calibri"/>
            <family val="2"/>
            <charset val="238"/>
          </rPr>
          <t>IV_F:FontossagiSorrent</t>
        </r>
      </text>
    </comment>
    <comment ref="C135" authorId="0" shapeId="0">
      <text>
        <r>
          <rPr>
            <sz val="11"/>
            <rFont val="Calibri"/>
            <family val="2"/>
            <charset val="238"/>
          </rPr>
          <t>IV_F:FeladatKategoria</t>
        </r>
      </text>
    </comment>
    <comment ref="D135" authorId="0" shapeId="0">
      <text>
        <r>
          <rPr>
            <sz val="11"/>
            <rFont val="Calibri"/>
            <family val="2"/>
            <charset val="238"/>
          </rPr>
          <t>IV_F:FeladatMegnevezes</t>
        </r>
      </text>
    </comment>
    <comment ref="E135" authorId="0" shapeId="0">
      <text>
        <r>
          <rPr>
            <sz val="11"/>
            <rFont val="Calibri"/>
            <family val="2"/>
            <charset val="238"/>
          </rPr>
          <t>IV_F:ElviEngedelySzam</t>
        </r>
      </text>
    </comment>
    <comment ref="F135" authorId="0" shapeId="0">
      <text>
        <r>
          <rPr>
            <sz val="11"/>
            <rFont val="Calibri"/>
            <family val="2"/>
            <charset val="238"/>
          </rPr>
          <t>IV_F:VKR_Kod</t>
        </r>
      </text>
    </comment>
    <comment ref="G135" authorId="0" shapeId="0">
      <text>
        <r>
          <rPr>
            <sz val="11"/>
            <rFont val="Calibri"/>
            <family val="2"/>
            <charset val="238"/>
          </rPr>
          <t>IV_F:VKR_Nev</t>
        </r>
      </text>
    </comment>
    <comment ref="H135" authorId="0" shapeId="0">
      <text>
        <r>
          <rPr>
            <sz val="11"/>
            <rFont val="Calibri"/>
            <family val="2"/>
            <charset val="238"/>
          </rPr>
          <t>IV_F:FeladatSorszam</t>
        </r>
      </text>
    </comment>
    <comment ref="I135" authorId="0" shapeId="0">
      <text>
        <r>
          <rPr>
            <sz val="11"/>
            <rFont val="Calibri"/>
            <family val="2"/>
            <charset val="238"/>
          </rPr>
          <t>IV_F:FeladatAzonosito</t>
        </r>
      </text>
    </comment>
    <comment ref="J135" authorId="0" shapeId="0">
      <text>
        <r>
          <rPr>
            <sz val="11"/>
            <rFont val="Calibri"/>
            <family val="2"/>
            <charset val="238"/>
          </rPr>
          <t>IV_F:EllatasiTerulet</t>
        </r>
      </text>
    </comment>
    <comment ref="K135" authorId="0" shapeId="0">
      <text>
        <r>
          <rPr>
            <sz val="11"/>
            <rFont val="Calibri"/>
            <family val="2"/>
            <charset val="238"/>
          </rPr>
          <t>IV_F:EllatasertFelelos</t>
        </r>
      </text>
    </comment>
    <comment ref="L135" authorId="0" shapeId="0">
      <text>
        <r>
          <rPr>
            <sz val="11"/>
            <rFont val="Calibri"/>
            <family val="2"/>
            <charset val="238"/>
          </rPr>
          <t>IV_F:TervezettNettoKoltseg</t>
        </r>
      </text>
    </comment>
    <comment ref="M135" authorId="0" shapeId="0">
      <text>
        <r>
          <rPr>
            <sz val="11"/>
            <rFont val="Calibri"/>
            <family val="2"/>
            <charset val="238"/>
          </rPr>
          <t>IV_F:IdotartamKezdes</t>
        </r>
      </text>
    </comment>
    <comment ref="N135" authorId="0" shapeId="0">
      <text>
        <r>
          <rPr>
            <sz val="11"/>
            <rFont val="Calibri"/>
            <family val="2"/>
            <charset val="238"/>
          </rPr>
          <t>IV_F:IdotartamBefejezes</t>
        </r>
      </text>
    </comment>
    <comment ref="O135" authorId="0" shapeId="0">
      <text>
        <r>
          <rPr>
            <sz val="11"/>
            <rFont val="Calibri"/>
            <family val="2"/>
            <charset val="238"/>
          </rPr>
          <t>IV_F:NettoKoltsegUtem1</t>
        </r>
      </text>
    </comment>
    <comment ref="P135" authorId="0" shapeId="0">
      <text>
        <r>
          <rPr>
            <sz val="11"/>
            <rFont val="Calibri"/>
            <family val="2"/>
            <charset val="238"/>
          </rPr>
          <t>IV_F:NettoKoltsegUtem2</t>
        </r>
      </text>
    </comment>
    <comment ref="Q135" authorId="0" shapeId="0">
      <text>
        <r>
          <rPr>
            <sz val="11"/>
            <rFont val="Calibri"/>
            <family val="2"/>
            <charset val="238"/>
          </rPr>
          <t>IV_F:EM_Melleklet2_KTG</t>
        </r>
      </text>
    </comment>
    <comment ref="S135" authorId="0" shapeId="0">
      <text>
        <r>
          <rPr>
            <sz val="11"/>
            <rFont val="Calibri"/>
            <family val="2"/>
            <charset val="238"/>
          </rPr>
          <t>IV_F:HDUtem1</t>
        </r>
      </text>
    </comment>
    <comment ref="T135" authorId="0" shapeId="0">
      <text>
        <r>
          <rPr>
            <sz val="11"/>
            <rFont val="Calibri"/>
            <family val="2"/>
            <charset val="238"/>
          </rPr>
          <t>IV_F:ECSUtem1</t>
        </r>
      </text>
    </comment>
    <comment ref="U135" authorId="0" shapeId="0">
      <text>
        <r>
          <rPr>
            <sz val="11"/>
            <rFont val="Calibri"/>
            <family val="2"/>
            <charset val="238"/>
          </rPr>
          <t>IV_F:KFHUtem1</t>
        </r>
      </text>
    </comment>
    <comment ref="V135" authorId="0" shapeId="0">
      <text>
        <r>
          <rPr>
            <sz val="11"/>
            <rFont val="Calibri"/>
            <family val="2"/>
            <charset val="238"/>
          </rPr>
          <t>IV_F:Egyeb_SajatUtem1</t>
        </r>
      </text>
    </comment>
    <comment ref="W135" authorId="0" shapeId="0">
      <text>
        <r>
          <rPr>
            <sz val="11"/>
            <rFont val="Calibri"/>
            <family val="2"/>
            <charset val="238"/>
          </rPr>
          <t>IV_F:DijUtem1</t>
        </r>
      </text>
    </comment>
    <comment ref="X135" authorId="0" shapeId="0">
      <text>
        <r>
          <rPr>
            <sz val="11"/>
            <rFont val="Calibri"/>
            <family val="2"/>
            <charset val="238"/>
          </rPr>
          <t>IV_F:EM_Melleklet1_Utem1</t>
        </r>
      </text>
    </comment>
    <comment ref="Y135" authorId="0" shapeId="0">
      <text>
        <r>
          <rPr>
            <sz val="11"/>
            <rFont val="Calibri"/>
            <family val="2"/>
            <charset val="238"/>
          </rPr>
          <t>IV_F:EgyebAllamiUtem1</t>
        </r>
      </text>
    </comment>
    <comment ref="Z135" authorId="0" shapeId="0">
      <text>
        <r>
          <rPr>
            <sz val="11"/>
            <rFont val="Calibri"/>
            <family val="2"/>
            <charset val="238"/>
          </rPr>
          <t>IV_F:OnkormanyzatiUtem1</t>
        </r>
      </text>
    </comment>
    <comment ref="AA135" authorId="0" shapeId="0">
      <text>
        <r>
          <rPr>
            <sz val="11"/>
            <rFont val="Calibri"/>
            <family val="2"/>
            <charset val="238"/>
          </rPr>
          <t>IV_F:EUUtem1</t>
        </r>
      </text>
    </comment>
    <comment ref="AB135" authorId="0" shapeId="0">
      <text>
        <r>
          <rPr>
            <sz val="11"/>
            <rFont val="Calibri"/>
            <family val="2"/>
            <charset val="238"/>
          </rPr>
          <t>IV_F:EgyebUtem1</t>
        </r>
      </text>
    </comment>
    <comment ref="AC135" authorId="0" shapeId="0">
      <text>
        <r>
          <rPr>
            <sz val="11"/>
            <rFont val="Calibri"/>
            <family val="2"/>
            <charset val="238"/>
          </rPr>
          <t>IV_F:HitelKotvenyUtem1</t>
        </r>
      </text>
    </comment>
    <comment ref="AD135" authorId="0" shapeId="0">
      <text>
        <r>
          <rPr>
            <sz val="11"/>
            <rFont val="Calibri"/>
            <family val="2"/>
            <charset val="238"/>
          </rPr>
          <t>IV_F:OsszesenUtem1</t>
        </r>
      </text>
    </comment>
    <comment ref="AG135" authorId="0" shapeId="0">
      <text>
        <r>
          <rPr>
            <sz val="11"/>
            <rFont val="Calibri"/>
            <family val="2"/>
            <charset val="238"/>
          </rPr>
          <t>IV_F:HDUtem2</t>
        </r>
      </text>
    </comment>
    <comment ref="AH135" authorId="0" shapeId="0">
      <text>
        <r>
          <rPr>
            <sz val="11"/>
            <rFont val="Calibri"/>
            <family val="2"/>
            <charset val="238"/>
          </rPr>
          <t>IV_F:ECSUtem2</t>
        </r>
      </text>
    </comment>
    <comment ref="AI135" authorId="0" shapeId="0">
      <text>
        <r>
          <rPr>
            <sz val="11"/>
            <rFont val="Calibri"/>
            <family val="2"/>
            <charset val="238"/>
          </rPr>
          <t>IV_F:KFHUtem2</t>
        </r>
      </text>
    </comment>
    <comment ref="AJ135" authorId="0" shapeId="0">
      <text>
        <r>
          <rPr>
            <sz val="11"/>
            <rFont val="Calibri"/>
            <family val="2"/>
            <charset val="238"/>
          </rPr>
          <t>IV_F:Egyeb_SajatUtem2</t>
        </r>
      </text>
    </comment>
    <comment ref="AK135" authorId="0" shapeId="0">
      <text>
        <r>
          <rPr>
            <sz val="11"/>
            <rFont val="Calibri"/>
            <family val="2"/>
            <charset val="238"/>
          </rPr>
          <t>IV_F:DijUtem2</t>
        </r>
      </text>
    </comment>
    <comment ref="AL135" authorId="0" shapeId="0">
      <text>
        <r>
          <rPr>
            <sz val="11"/>
            <rFont val="Calibri"/>
            <family val="2"/>
            <charset val="238"/>
          </rPr>
          <t>IV_F:EM_Melleklet1_Utem2</t>
        </r>
      </text>
    </comment>
    <comment ref="AM135" authorId="0" shapeId="0">
      <text>
        <r>
          <rPr>
            <sz val="11"/>
            <rFont val="Calibri"/>
            <family val="2"/>
            <charset val="238"/>
          </rPr>
          <t>IV_F:EgyebAllamiUtem2</t>
        </r>
      </text>
    </comment>
    <comment ref="AN135" authorId="0" shapeId="0">
      <text>
        <r>
          <rPr>
            <sz val="11"/>
            <rFont val="Calibri"/>
            <family val="2"/>
            <charset val="238"/>
          </rPr>
          <t>IV_F:OnkormanyzatiUtem2</t>
        </r>
      </text>
    </comment>
    <comment ref="AO135" authorId="0" shapeId="0">
      <text>
        <r>
          <rPr>
            <sz val="11"/>
            <rFont val="Calibri"/>
            <family val="2"/>
            <charset val="238"/>
          </rPr>
          <t>IV_F:EUUtem2</t>
        </r>
      </text>
    </comment>
    <comment ref="AP135" authorId="0" shapeId="0">
      <text>
        <r>
          <rPr>
            <sz val="11"/>
            <rFont val="Calibri"/>
            <family val="2"/>
            <charset val="238"/>
          </rPr>
          <t>IV_F:EgyebUtem2</t>
        </r>
      </text>
    </comment>
    <comment ref="AQ135" authorId="0" shapeId="0">
      <text>
        <r>
          <rPr>
            <sz val="11"/>
            <rFont val="Calibri"/>
            <family val="2"/>
            <charset val="238"/>
          </rPr>
          <t>IV_F:HitelKotvenyUtem2</t>
        </r>
      </text>
    </comment>
    <comment ref="AR135" authorId="0" shapeId="0">
      <text>
        <r>
          <rPr>
            <sz val="11"/>
            <rFont val="Calibri"/>
            <family val="2"/>
            <charset val="238"/>
          </rPr>
          <t>IV_F:OsszesenUtem2</t>
        </r>
      </text>
    </comment>
    <comment ref="AS135" authorId="0" shapeId="0">
      <text>
        <r>
          <rPr>
            <sz val="11"/>
            <rFont val="Calibri"/>
            <family val="2"/>
            <charset val="238"/>
          </rPr>
          <t>IV_F:ForrashianyUtem2</t>
        </r>
      </text>
    </comment>
    <comment ref="AV135" authorId="0" shapeId="0">
      <text>
        <r>
          <rPr>
            <sz val="11"/>
            <rFont val="Calibri"/>
            <family val="2"/>
            <charset val="238"/>
          </rPr>
          <t>IV_F:Indokolas</t>
        </r>
      </text>
    </comment>
    <comment ref="AW135" authorId="0" shapeId="0">
      <text>
        <r>
          <rPr>
            <sz val="11"/>
            <rFont val="Calibri"/>
            <family val="2"/>
            <charset val="238"/>
          </rPr>
          <t>IV_F:Megjegyzes</t>
        </r>
      </text>
    </comment>
    <comment ref="AZ135" authorId="0" shapeId="0">
      <text>
        <r>
          <rPr>
            <sz val="11"/>
            <rFont val="Calibri"/>
            <family val="2"/>
            <charset val="238"/>
          </rPr>
          <t>IV_F:ISA</t>
        </r>
      </text>
    </comment>
    <comment ref="B136" authorId="0" shapeId="0">
      <text>
        <r>
          <rPr>
            <sz val="11"/>
            <rFont val="Calibri"/>
            <family val="2"/>
            <charset val="238"/>
          </rPr>
          <t>IV_F:FontossagiSorrent</t>
        </r>
      </text>
    </comment>
    <comment ref="C136" authorId="0" shapeId="0">
      <text>
        <r>
          <rPr>
            <sz val="11"/>
            <rFont val="Calibri"/>
            <family val="2"/>
            <charset val="238"/>
          </rPr>
          <t>IV_F:FeladatKategoria</t>
        </r>
      </text>
    </comment>
    <comment ref="D136" authorId="0" shapeId="0">
      <text>
        <r>
          <rPr>
            <sz val="11"/>
            <rFont val="Calibri"/>
            <family val="2"/>
            <charset val="238"/>
          </rPr>
          <t>IV_F:FeladatMegnevezes</t>
        </r>
      </text>
    </comment>
    <comment ref="E136" authorId="0" shapeId="0">
      <text>
        <r>
          <rPr>
            <sz val="11"/>
            <rFont val="Calibri"/>
            <family val="2"/>
            <charset val="238"/>
          </rPr>
          <t>IV_F:ElviEngedelySzam</t>
        </r>
      </text>
    </comment>
    <comment ref="F136" authorId="0" shapeId="0">
      <text>
        <r>
          <rPr>
            <sz val="11"/>
            <rFont val="Calibri"/>
            <family val="2"/>
            <charset val="238"/>
          </rPr>
          <t>IV_F:VKR_Kod</t>
        </r>
      </text>
    </comment>
    <comment ref="G136" authorId="0" shapeId="0">
      <text>
        <r>
          <rPr>
            <sz val="11"/>
            <rFont val="Calibri"/>
            <family val="2"/>
            <charset val="238"/>
          </rPr>
          <t>IV_F:VKR_Nev</t>
        </r>
      </text>
    </comment>
    <comment ref="H136" authorId="0" shapeId="0">
      <text>
        <r>
          <rPr>
            <sz val="11"/>
            <rFont val="Calibri"/>
            <family val="2"/>
            <charset val="238"/>
          </rPr>
          <t>IV_F:FeladatSorszam</t>
        </r>
      </text>
    </comment>
    <comment ref="I136" authorId="0" shapeId="0">
      <text>
        <r>
          <rPr>
            <sz val="11"/>
            <rFont val="Calibri"/>
            <family val="2"/>
            <charset val="238"/>
          </rPr>
          <t>IV_F:FeladatAzonosito</t>
        </r>
      </text>
    </comment>
    <comment ref="J136" authorId="0" shapeId="0">
      <text>
        <r>
          <rPr>
            <sz val="11"/>
            <rFont val="Calibri"/>
            <family val="2"/>
            <charset val="238"/>
          </rPr>
          <t>IV_F:EllatasiTerulet</t>
        </r>
      </text>
    </comment>
    <comment ref="K136" authorId="0" shapeId="0">
      <text>
        <r>
          <rPr>
            <sz val="11"/>
            <rFont val="Calibri"/>
            <family val="2"/>
            <charset val="238"/>
          </rPr>
          <t>IV_F:EllatasertFelelos</t>
        </r>
      </text>
    </comment>
    <comment ref="L136" authorId="0" shapeId="0">
      <text>
        <r>
          <rPr>
            <sz val="11"/>
            <rFont val="Calibri"/>
            <family val="2"/>
            <charset val="238"/>
          </rPr>
          <t>IV_F:TervezettNettoKoltseg</t>
        </r>
      </text>
    </comment>
    <comment ref="M136" authorId="0" shapeId="0">
      <text>
        <r>
          <rPr>
            <sz val="11"/>
            <rFont val="Calibri"/>
            <family val="2"/>
            <charset val="238"/>
          </rPr>
          <t>IV_F:IdotartamKezdes</t>
        </r>
      </text>
    </comment>
    <comment ref="N136" authorId="0" shapeId="0">
      <text>
        <r>
          <rPr>
            <sz val="11"/>
            <rFont val="Calibri"/>
            <family val="2"/>
            <charset val="238"/>
          </rPr>
          <t>IV_F:IdotartamBefejezes</t>
        </r>
      </text>
    </comment>
    <comment ref="O136" authorId="0" shapeId="0">
      <text>
        <r>
          <rPr>
            <sz val="11"/>
            <rFont val="Calibri"/>
            <family val="2"/>
            <charset val="238"/>
          </rPr>
          <t>IV_F:NettoKoltsegUtem1</t>
        </r>
      </text>
    </comment>
    <comment ref="P136" authorId="0" shapeId="0">
      <text>
        <r>
          <rPr>
            <sz val="11"/>
            <rFont val="Calibri"/>
            <family val="2"/>
            <charset val="238"/>
          </rPr>
          <t>IV_F:NettoKoltsegUtem2</t>
        </r>
      </text>
    </comment>
    <comment ref="Q136" authorId="0" shapeId="0">
      <text>
        <r>
          <rPr>
            <sz val="11"/>
            <rFont val="Calibri"/>
            <family val="2"/>
            <charset val="238"/>
          </rPr>
          <t>IV_F:EM_Melleklet2_KTG</t>
        </r>
      </text>
    </comment>
    <comment ref="S136" authorId="0" shapeId="0">
      <text>
        <r>
          <rPr>
            <sz val="11"/>
            <rFont val="Calibri"/>
            <family val="2"/>
            <charset val="238"/>
          </rPr>
          <t>IV_F:HDUtem1</t>
        </r>
      </text>
    </comment>
    <comment ref="T136" authorId="0" shapeId="0">
      <text>
        <r>
          <rPr>
            <sz val="11"/>
            <rFont val="Calibri"/>
            <family val="2"/>
            <charset val="238"/>
          </rPr>
          <t>IV_F:ECSUtem1</t>
        </r>
      </text>
    </comment>
    <comment ref="U136" authorId="0" shapeId="0">
      <text>
        <r>
          <rPr>
            <sz val="11"/>
            <rFont val="Calibri"/>
            <family val="2"/>
            <charset val="238"/>
          </rPr>
          <t>IV_F:KFHUtem1</t>
        </r>
      </text>
    </comment>
    <comment ref="V136" authorId="0" shapeId="0">
      <text>
        <r>
          <rPr>
            <sz val="11"/>
            <rFont val="Calibri"/>
            <family val="2"/>
            <charset val="238"/>
          </rPr>
          <t>IV_F:Egyeb_SajatUtem1</t>
        </r>
      </text>
    </comment>
    <comment ref="W136" authorId="0" shapeId="0">
      <text>
        <r>
          <rPr>
            <sz val="11"/>
            <rFont val="Calibri"/>
            <family val="2"/>
            <charset val="238"/>
          </rPr>
          <t>IV_F:DijUtem1</t>
        </r>
      </text>
    </comment>
    <comment ref="X136" authorId="0" shapeId="0">
      <text>
        <r>
          <rPr>
            <sz val="11"/>
            <rFont val="Calibri"/>
            <family val="2"/>
            <charset val="238"/>
          </rPr>
          <t>IV_F:EM_Melleklet1_Utem1</t>
        </r>
      </text>
    </comment>
    <comment ref="Y136" authorId="0" shapeId="0">
      <text>
        <r>
          <rPr>
            <sz val="11"/>
            <rFont val="Calibri"/>
            <family val="2"/>
            <charset val="238"/>
          </rPr>
          <t>IV_F:EgyebAllamiUtem1</t>
        </r>
      </text>
    </comment>
    <comment ref="Z136" authorId="0" shapeId="0">
      <text>
        <r>
          <rPr>
            <sz val="11"/>
            <rFont val="Calibri"/>
            <family val="2"/>
            <charset val="238"/>
          </rPr>
          <t>IV_F:OnkormanyzatiUtem1</t>
        </r>
      </text>
    </comment>
    <comment ref="AA136" authorId="0" shapeId="0">
      <text>
        <r>
          <rPr>
            <sz val="11"/>
            <rFont val="Calibri"/>
            <family val="2"/>
            <charset val="238"/>
          </rPr>
          <t>IV_F:EUUtem1</t>
        </r>
      </text>
    </comment>
    <comment ref="AB136" authorId="0" shapeId="0">
      <text>
        <r>
          <rPr>
            <sz val="11"/>
            <rFont val="Calibri"/>
            <family val="2"/>
            <charset val="238"/>
          </rPr>
          <t>IV_F:EgyebUtem1</t>
        </r>
      </text>
    </comment>
    <comment ref="AC136" authorId="0" shapeId="0">
      <text>
        <r>
          <rPr>
            <sz val="11"/>
            <rFont val="Calibri"/>
            <family val="2"/>
            <charset val="238"/>
          </rPr>
          <t>IV_F:HitelKotvenyUtem1</t>
        </r>
      </text>
    </comment>
    <comment ref="AD136" authorId="0" shapeId="0">
      <text>
        <r>
          <rPr>
            <sz val="11"/>
            <rFont val="Calibri"/>
            <family val="2"/>
            <charset val="238"/>
          </rPr>
          <t>IV_F:OsszesenUtem1</t>
        </r>
      </text>
    </comment>
    <comment ref="AG136" authorId="0" shapeId="0">
      <text>
        <r>
          <rPr>
            <sz val="11"/>
            <rFont val="Calibri"/>
            <family val="2"/>
            <charset val="238"/>
          </rPr>
          <t>IV_F:HDUtem2</t>
        </r>
      </text>
    </comment>
    <comment ref="AH136" authorId="0" shapeId="0">
      <text>
        <r>
          <rPr>
            <sz val="11"/>
            <rFont val="Calibri"/>
            <family val="2"/>
            <charset val="238"/>
          </rPr>
          <t>IV_F:ECSUtem2</t>
        </r>
      </text>
    </comment>
    <comment ref="AI136" authorId="0" shapeId="0">
      <text>
        <r>
          <rPr>
            <sz val="11"/>
            <rFont val="Calibri"/>
            <family val="2"/>
            <charset val="238"/>
          </rPr>
          <t>IV_F:KFHUtem2</t>
        </r>
      </text>
    </comment>
    <comment ref="AJ136" authorId="0" shapeId="0">
      <text>
        <r>
          <rPr>
            <sz val="11"/>
            <rFont val="Calibri"/>
            <family val="2"/>
            <charset val="238"/>
          </rPr>
          <t>IV_F:Egyeb_SajatUtem2</t>
        </r>
      </text>
    </comment>
    <comment ref="AK136" authorId="0" shapeId="0">
      <text>
        <r>
          <rPr>
            <sz val="11"/>
            <rFont val="Calibri"/>
            <family val="2"/>
            <charset val="238"/>
          </rPr>
          <t>IV_F:DijUtem2</t>
        </r>
      </text>
    </comment>
    <comment ref="AL136" authorId="0" shapeId="0">
      <text>
        <r>
          <rPr>
            <sz val="11"/>
            <rFont val="Calibri"/>
            <family val="2"/>
            <charset val="238"/>
          </rPr>
          <t>IV_F:EM_Melleklet1_Utem2</t>
        </r>
      </text>
    </comment>
    <comment ref="AM136" authorId="0" shapeId="0">
      <text>
        <r>
          <rPr>
            <sz val="11"/>
            <rFont val="Calibri"/>
            <family val="2"/>
            <charset val="238"/>
          </rPr>
          <t>IV_F:EgyebAllamiUtem2</t>
        </r>
      </text>
    </comment>
    <comment ref="AN136" authorId="0" shapeId="0">
      <text>
        <r>
          <rPr>
            <sz val="11"/>
            <rFont val="Calibri"/>
            <family val="2"/>
            <charset val="238"/>
          </rPr>
          <t>IV_F:OnkormanyzatiUtem2</t>
        </r>
      </text>
    </comment>
    <comment ref="AO136" authorId="0" shapeId="0">
      <text>
        <r>
          <rPr>
            <sz val="11"/>
            <rFont val="Calibri"/>
            <family val="2"/>
            <charset val="238"/>
          </rPr>
          <t>IV_F:EUUtem2</t>
        </r>
      </text>
    </comment>
    <comment ref="AP136" authorId="0" shapeId="0">
      <text>
        <r>
          <rPr>
            <sz val="11"/>
            <rFont val="Calibri"/>
            <family val="2"/>
            <charset val="238"/>
          </rPr>
          <t>IV_F:EgyebUtem2</t>
        </r>
      </text>
    </comment>
    <comment ref="AQ136" authorId="0" shapeId="0">
      <text>
        <r>
          <rPr>
            <sz val="11"/>
            <rFont val="Calibri"/>
            <family val="2"/>
            <charset val="238"/>
          </rPr>
          <t>IV_F:HitelKotvenyUtem2</t>
        </r>
      </text>
    </comment>
    <comment ref="AR136" authorId="0" shapeId="0">
      <text>
        <r>
          <rPr>
            <sz val="11"/>
            <rFont val="Calibri"/>
            <family val="2"/>
            <charset val="238"/>
          </rPr>
          <t>IV_F:OsszesenUtem2</t>
        </r>
      </text>
    </comment>
    <comment ref="AS136" authorId="0" shapeId="0">
      <text>
        <r>
          <rPr>
            <sz val="11"/>
            <rFont val="Calibri"/>
            <family val="2"/>
            <charset val="238"/>
          </rPr>
          <t>IV_F:ForrashianyUtem2</t>
        </r>
      </text>
    </comment>
    <comment ref="AV136" authorId="0" shapeId="0">
      <text>
        <r>
          <rPr>
            <sz val="11"/>
            <rFont val="Calibri"/>
            <family val="2"/>
            <charset val="238"/>
          </rPr>
          <t>IV_F:Indokolas</t>
        </r>
      </text>
    </comment>
    <comment ref="AW136" authorId="0" shapeId="0">
      <text>
        <r>
          <rPr>
            <sz val="11"/>
            <rFont val="Calibri"/>
            <family val="2"/>
            <charset val="238"/>
          </rPr>
          <t>IV_F:Megjegyzes</t>
        </r>
      </text>
    </comment>
    <comment ref="AZ136" authorId="0" shapeId="0">
      <text>
        <r>
          <rPr>
            <sz val="11"/>
            <rFont val="Calibri"/>
            <family val="2"/>
            <charset val="238"/>
          </rPr>
          <t>IV_F:ISA</t>
        </r>
      </text>
    </comment>
    <comment ref="B137" authorId="0" shapeId="0">
      <text>
        <r>
          <rPr>
            <sz val="11"/>
            <rFont val="Calibri"/>
            <family val="2"/>
            <charset val="238"/>
          </rPr>
          <t>IV_F:FontossagiSorrent</t>
        </r>
      </text>
    </comment>
    <comment ref="C137" authorId="0" shapeId="0">
      <text>
        <r>
          <rPr>
            <sz val="11"/>
            <rFont val="Calibri"/>
            <family val="2"/>
            <charset val="238"/>
          </rPr>
          <t>IV_F:FeladatKategoria</t>
        </r>
      </text>
    </comment>
    <comment ref="D137" authorId="0" shapeId="0">
      <text>
        <r>
          <rPr>
            <sz val="11"/>
            <rFont val="Calibri"/>
            <family val="2"/>
            <charset val="238"/>
          </rPr>
          <t>IV_F:FeladatMegnevezes</t>
        </r>
      </text>
    </comment>
    <comment ref="E137" authorId="0" shapeId="0">
      <text>
        <r>
          <rPr>
            <sz val="11"/>
            <rFont val="Calibri"/>
            <family val="2"/>
            <charset val="238"/>
          </rPr>
          <t>IV_F:ElviEngedelySzam</t>
        </r>
      </text>
    </comment>
    <comment ref="F137" authorId="0" shapeId="0">
      <text>
        <r>
          <rPr>
            <sz val="11"/>
            <rFont val="Calibri"/>
            <family val="2"/>
            <charset val="238"/>
          </rPr>
          <t>IV_F:VKR_Kod</t>
        </r>
      </text>
    </comment>
    <comment ref="G137" authorId="0" shapeId="0">
      <text>
        <r>
          <rPr>
            <sz val="11"/>
            <rFont val="Calibri"/>
            <family val="2"/>
            <charset val="238"/>
          </rPr>
          <t>IV_F:VKR_Nev</t>
        </r>
      </text>
    </comment>
    <comment ref="H137" authorId="0" shapeId="0">
      <text>
        <r>
          <rPr>
            <sz val="11"/>
            <rFont val="Calibri"/>
            <family val="2"/>
            <charset val="238"/>
          </rPr>
          <t>IV_F:FeladatSorszam</t>
        </r>
      </text>
    </comment>
    <comment ref="I137" authorId="0" shapeId="0">
      <text>
        <r>
          <rPr>
            <sz val="11"/>
            <rFont val="Calibri"/>
            <family val="2"/>
            <charset val="238"/>
          </rPr>
          <t>IV_F:FeladatAzonosito</t>
        </r>
      </text>
    </comment>
    <comment ref="J137" authorId="0" shapeId="0">
      <text>
        <r>
          <rPr>
            <sz val="11"/>
            <rFont val="Calibri"/>
            <family val="2"/>
            <charset val="238"/>
          </rPr>
          <t>IV_F:EllatasiTerulet</t>
        </r>
      </text>
    </comment>
    <comment ref="K137" authorId="0" shapeId="0">
      <text>
        <r>
          <rPr>
            <sz val="11"/>
            <rFont val="Calibri"/>
            <family val="2"/>
            <charset val="238"/>
          </rPr>
          <t>IV_F:EllatasertFelelos</t>
        </r>
      </text>
    </comment>
    <comment ref="L137" authorId="0" shapeId="0">
      <text>
        <r>
          <rPr>
            <sz val="11"/>
            <rFont val="Calibri"/>
            <family val="2"/>
            <charset val="238"/>
          </rPr>
          <t>IV_F:TervezettNettoKoltseg</t>
        </r>
      </text>
    </comment>
    <comment ref="M137" authorId="0" shapeId="0">
      <text>
        <r>
          <rPr>
            <sz val="11"/>
            <rFont val="Calibri"/>
            <family val="2"/>
            <charset val="238"/>
          </rPr>
          <t>IV_F:IdotartamKezdes</t>
        </r>
      </text>
    </comment>
    <comment ref="N137" authorId="0" shapeId="0">
      <text>
        <r>
          <rPr>
            <sz val="11"/>
            <rFont val="Calibri"/>
            <family val="2"/>
            <charset val="238"/>
          </rPr>
          <t>IV_F:IdotartamBefejezes</t>
        </r>
      </text>
    </comment>
    <comment ref="O137" authorId="0" shapeId="0">
      <text>
        <r>
          <rPr>
            <sz val="11"/>
            <rFont val="Calibri"/>
            <family val="2"/>
            <charset val="238"/>
          </rPr>
          <t>IV_F:NettoKoltsegUtem1</t>
        </r>
      </text>
    </comment>
    <comment ref="P137" authorId="0" shapeId="0">
      <text>
        <r>
          <rPr>
            <sz val="11"/>
            <rFont val="Calibri"/>
            <family val="2"/>
            <charset val="238"/>
          </rPr>
          <t>IV_F:NettoKoltsegUtem2</t>
        </r>
      </text>
    </comment>
    <comment ref="Q137" authorId="0" shapeId="0">
      <text>
        <r>
          <rPr>
            <sz val="11"/>
            <rFont val="Calibri"/>
            <family val="2"/>
            <charset val="238"/>
          </rPr>
          <t>IV_F:EM_Melleklet2_KTG</t>
        </r>
      </text>
    </comment>
    <comment ref="S137" authorId="0" shapeId="0">
      <text>
        <r>
          <rPr>
            <sz val="11"/>
            <rFont val="Calibri"/>
            <family val="2"/>
            <charset val="238"/>
          </rPr>
          <t>IV_F:HDUtem1</t>
        </r>
      </text>
    </comment>
    <comment ref="T137" authorId="0" shapeId="0">
      <text>
        <r>
          <rPr>
            <sz val="11"/>
            <rFont val="Calibri"/>
            <family val="2"/>
            <charset val="238"/>
          </rPr>
          <t>IV_F:ECSUtem1</t>
        </r>
      </text>
    </comment>
    <comment ref="U137" authorId="0" shapeId="0">
      <text>
        <r>
          <rPr>
            <sz val="11"/>
            <rFont val="Calibri"/>
            <family val="2"/>
            <charset val="238"/>
          </rPr>
          <t>IV_F:KFHUtem1</t>
        </r>
      </text>
    </comment>
    <comment ref="V137" authorId="0" shapeId="0">
      <text>
        <r>
          <rPr>
            <sz val="11"/>
            <rFont val="Calibri"/>
            <family val="2"/>
            <charset val="238"/>
          </rPr>
          <t>IV_F:Egyeb_SajatUtem1</t>
        </r>
      </text>
    </comment>
    <comment ref="W137" authorId="0" shapeId="0">
      <text>
        <r>
          <rPr>
            <sz val="11"/>
            <rFont val="Calibri"/>
            <family val="2"/>
            <charset val="238"/>
          </rPr>
          <t>IV_F:DijUtem1</t>
        </r>
      </text>
    </comment>
    <comment ref="X137" authorId="0" shapeId="0">
      <text>
        <r>
          <rPr>
            <sz val="11"/>
            <rFont val="Calibri"/>
            <family val="2"/>
            <charset val="238"/>
          </rPr>
          <t>IV_F:EM_Melleklet1_Utem1</t>
        </r>
      </text>
    </comment>
    <comment ref="Y137" authorId="0" shapeId="0">
      <text>
        <r>
          <rPr>
            <sz val="11"/>
            <rFont val="Calibri"/>
            <family val="2"/>
            <charset val="238"/>
          </rPr>
          <t>IV_F:EgyebAllamiUtem1</t>
        </r>
      </text>
    </comment>
    <comment ref="Z137" authorId="0" shapeId="0">
      <text>
        <r>
          <rPr>
            <sz val="11"/>
            <rFont val="Calibri"/>
            <family val="2"/>
            <charset val="238"/>
          </rPr>
          <t>IV_F:OnkormanyzatiUtem1</t>
        </r>
      </text>
    </comment>
    <comment ref="AA137" authorId="0" shapeId="0">
      <text>
        <r>
          <rPr>
            <sz val="11"/>
            <rFont val="Calibri"/>
            <family val="2"/>
            <charset val="238"/>
          </rPr>
          <t>IV_F:EUUtem1</t>
        </r>
      </text>
    </comment>
    <comment ref="AB137" authorId="0" shapeId="0">
      <text>
        <r>
          <rPr>
            <sz val="11"/>
            <rFont val="Calibri"/>
            <family val="2"/>
            <charset val="238"/>
          </rPr>
          <t>IV_F:EgyebUtem1</t>
        </r>
      </text>
    </comment>
    <comment ref="AC137" authorId="0" shapeId="0">
      <text>
        <r>
          <rPr>
            <sz val="11"/>
            <rFont val="Calibri"/>
            <family val="2"/>
            <charset val="238"/>
          </rPr>
          <t>IV_F:HitelKotvenyUtem1</t>
        </r>
      </text>
    </comment>
    <comment ref="AD137" authorId="0" shapeId="0">
      <text>
        <r>
          <rPr>
            <sz val="11"/>
            <rFont val="Calibri"/>
            <family val="2"/>
            <charset val="238"/>
          </rPr>
          <t>IV_F:OsszesenUtem1</t>
        </r>
      </text>
    </comment>
    <comment ref="AG137" authorId="0" shapeId="0">
      <text>
        <r>
          <rPr>
            <sz val="11"/>
            <rFont val="Calibri"/>
            <family val="2"/>
            <charset val="238"/>
          </rPr>
          <t>IV_F:HDUtem2</t>
        </r>
      </text>
    </comment>
    <comment ref="AH137" authorId="0" shapeId="0">
      <text>
        <r>
          <rPr>
            <sz val="11"/>
            <rFont val="Calibri"/>
            <family val="2"/>
            <charset val="238"/>
          </rPr>
          <t>IV_F:ECSUtem2</t>
        </r>
      </text>
    </comment>
    <comment ref="AI137" authorId="0" shapeId="0">
      <text>
        <r>
          <rPr>
            <sz val="11"/>
            <rFont val="Calibri"/>
            <family val="2"/>
            <charset val="238"/>
          </rPr>
          <t>IV_F:KFHUtem2</t>
        </r>
      </text>
    </comment>
    <comment ref="AJ137" authorId="0" shapeId="0">
      <text>
        <r>
          <rPr>
            <sz val="11"/>
            <rFont val="Calibri"/>
            <family val="2"/>
            <charset val="238"/>
          </rPr>
          <t>IV_F:Egyeb_SajatUtem2</t>
        </r>
      </text>
    </comment>
    <comment ref="AK137" authorId="0" shapeId="0">
      <text>
        <r>
          <rPr>
            <sz val="11"/>
            <rFont val="Calibri"/>
            <family val="2"/>
            <charset val="238"/>
          </rPr>
          <t>IV_F:DijUtem2</t>
        </r>
      </text>
    </comment>
    <comment ref="AL137" authorId="0" shapeId="0">
      <text>
        <r>
          <rPr>
            <sz val="11"/>
            <rFont val="Calibri"/>
            <family val="2"/>
            <charset val="238"/>
          </rPr>
          <t>IV_F:EM_Melleklet1_Utem2</t>
        </r>
      </text>
    </comment>
    <comment ref="AM137" authorId="0" shapeId="0">
      <text>
        <r>
          <rPr>
            <sz val="11"/>
            <rFont val="Calibri"/>
            <family val="2"/>
            <charset val="238"/>
          </rPr>
          <t>IV_F:EgyebAllamiUtem2</t>
        </r>
      </text>
    </comment>
    <comment ref="AN137" authorId="0" shapeId="0">
      <text>
        <r>
          <rPr>
            <sz val="11"/>
            <rFont val="Calibri"/>
            <family val="2"/>
            <charset val="238"/>
          </rPr>
          <t>IV_F:OnkormanyzatiUtem2</t>
        </r>
      </text>
    </comment>
    <comment ref="AO137" authorId="0" shapeId="0">
      <text>
        <r>
          <rPr>
            <sz val="11"/>
            <rFont val="Calibri"/>
            <family val="2"/>
            <charset val="238"/>
          </rPr>
          <t>IV_F:EUUtem2</t>
        </r>
      </text>
    </comment>
    <comment ref="AP137" authorId="0" shapeId="0">
      <text>
        <r>
          <rPr>
            <sz val="11"/>
            <rFont val="Calibri"/>
            <family val="2"/>
            <charset val="238"/>
          </rPr>
          <t>IV_F:EgyebUtem2</t>
        </r>
      </text>
    </comment>
    <comment ref="AQ137" authorId="0" shapeId="0">
      <text>
        <r>
          <rPr>
            <sz val="11"/>
            <rFont val="Calibri"/>
            <family val="2"/>
            <charset val="238"/>
          </rPr>
          <t>IV_F:HitelKotvenyUtem2</t>
        </r>
      </text>
    </comment>
    <comment ref="AR137" authorId="0" shapeId="0">
      <text>
        <r>
          <rPr>
            <sz val="11"/>
            <rFont val="Calibri"/>
            <family val="2"/>
            <charset val="238"/>
          </rPr>
          <t>IV_F:OsszesenUtem2</t>
        </r>
      </text>
    </comment>
    <comment ref="AS137" authorId="0" shapeId="0">
      <text>
        <r>
          <rPr>
            <sz val="11"/>
            <rFont val="Calibri"/>
            <family val="2"/>
            <charset val="238"/>
          </rPr>
          <t>IV_F:ForrashianyUtem2</t>
        </r>
      </text>
    </comment>
    <comment ref="AV137" authorId="0" shapeId="0">
      <text>
        <r>
          <rPr>
            <sz val="11"/>
            <rFont val="Calibri"/>
            <family val="2"/>
            <charset val="238"/>
          </rPr>
          <t>IV_F:Indokolas</t>
        </r>
      </text>
    </comment>
    <comment ref="AW137" authorId="0" shapeId="0">
      <text>
        <r>
          <rPr>
            <sz val="11"/>
            <rFont val="Calibri"/>
            <family val="2"/>
            <charset val="238"/>
          </rPr>
          <t>IV_F:Megjegyzes</t>
        </r>
      </text>
    </comment>
    <comment ref="AZ137" authorId="0" shapeId="0">
      <text>
        <r>
          <rPr>
            <sz val="11"/>
            <rFont val="Calibri"/>
            <family val="2"/>
            <charset val="238"/>
          </rPr>
          <t>IV_F:ISA</t>
        </r>
      </text>
    </comment>
    <comment ref="B138" authorId="0" shapeId="0">
      <text>
        <r>
          <rPr>
            <sz val="11"/>
            <rFont val="Calibri"/>
            <family val="2"/>
            <charset val="238"/>
          </rPr>
          <t>IV_F:FontossagiSorrent</t>
        </r>
      </text>
    </comment>
    <comment ref="C138" authorId="0" shapeId="0">
      <text>
        <r>
          <rPr>
            <sz val="11"/>
            <rFont val="Calibri"/>
            <family val="2"/>
            <charset val="238"/>
          </rPr>
          <t>IV_F:FeladatKategoria</t>
        </r>
      </text>
    </comment>
    <comment ref="D138" authorId="0" shapeId="0">
      <text>
        <r>
          <rPr>
            <sz val="11"/>
            <rFont val="Calibri"/>
            <family val="2"/>
            <charset val="238"/>
          </rPr>
          <t>IV_F:FeladatMegnevezes</t>
        </r>
      </text>
    </comment>
    <comment ref="E138" authorId="0" shapeId="0">
      <text>
        <r>
          <rPr>
            <sz val="11"/>
            <rFont val="Calibri"/>
            <family val="2"/>
            <charset val="238"/>
          </rPr>
          <t>IV_F:ElviEngedelySzam</t>
        </r>
      </text>
    </comment>
    <comment ref="F138" authorId="0" shapeId="0">
      <text>
        <r>
          <rPr>
            <sz val="11"/>
            <rFont val="Calibri"/>
            <family val="2"/>
            <charset val="238"/>
          </rPr>
          <t>IV_F:VKR_Kod</t>
        </r>
      </text>
    </comment>
    <comment ref="G138" authorId="0" shapeId="0">
      <text>
        <r>
          <rPr>
            <sz val="11"/>
            <rFont val="Calibri"/>
            <family val="2"/>
            <charset val="238"/>
          </rPr>
          <t>IV_F:VKR_Nev</t>
        </r>
      </text>
    </comment>
    <comment ref="H138" authorId="0" shapeId="0">
      <text>
        <r>
          <rPr>
            <sz val="11"/>
            <rFont val="Calibri"/>
            <family val="2"/>
            <charset val="238"/>
          </rPr>
          <t>IV_F:FeladatSorszam</t>
        </r>
      </text>
    </comment>
    <comment ref="I138" authorId="0" shapeId="0">
      <text>
        <r>
          <rPr>
            <sz val="11"/>
            <rFont val="Calibri"/>
            <family val="2"/>
            <charset val="238"/>
          </rPr>
          <t>IV_F:FeladatAzonosito</t>
        </r>
      </text>
    </comment>
    <comment ref="J138" authorId="0" shapeId="0">
      <text>
        <r>
          <rPr>
            <sz val="11"/>
            <rFont val="Calibri"/>
            <family val="2"/>
            <charset val="238"/>
          </rPr>
          <t>IV_F:EllatasiTerulet</t>
        </r>
      </text>
    </comment>
    <comment ref="K138" authorId="0" shapeId="0">
      <text>
        <r>
          <rPr>
            <sz val="11"/>
            <rFont val="Calibri"/>
            <family val="2"/>
            <charset val="238"/>
          </rPr>
          <t>IV_F:EllatasertFelelos</t>
        </r>
      </text>
    </comment>
    <comment ref="L138" authorId="0" shapeId="0">
      <text>
        <r>
          <rPr>
            <sz val="11"/>
            <rFont val="Calibri"/>
            <family val="2"/>
            <charset val="238"/>
          </rPr>
          <t>IV_F:TervezettNettoKoltseg</t>
        </r>
      </text>
    </comment>
    <comment ref="M138" authorId="0" shapeId="0">
      <text>
        <r>
          <rPr>
            <sz val="11"/>
            <rFont val="Calibri"/>
            <family val="2"/>
            <charset val="238"/>
          </rPr>
          <t>IV_F:IdotartamKezdes</t>
        </r>
      </text>
    </comment>
    <comment ref="N138" authorId="0" shapeId="0">
      <text>
        <r>
          <rPr>
            <sz val="11"/>
            <rFont val="Calibri"/>
            <family val="2"/>
            <charset val="238"/>
          </rPr>
          <t>IV_F:IdotartamBefejezes</t>
        </r>
      </text>
    </comment>
    <comment ref="O138" authorId="0" shapeId="0">
      <text>
        <r>
          <rPr>
            <sz val="11"/>
            <rFont val="Calibri"/>
            <family val="2"/>
            <charset val="238"/>
          </rPr>
          <t>IV_F:NettoKoltsegUtem1</t>
        </r>
      </text>
    </comment>
    <comment ref="P138" authorId="0" shapeId="0">
      <text>
        <r>
          <rPr>
            <sz val="11"/>
            <rFont val="Calibri"/>
            <family val="2"/>
            <charset val="238"/>
          </rPr>
          <t>IV_F:NettoKoltsegUtem2</t>
        </r>
      </text>
    </comment>
    <comment ref="Q138" authorId="0" shapeId="0">
      <text>
        <r>
          <rPr>
            <sz val="11"/>
            <rFont val="Calibri"/>
            <family val="2"/>
            <charset val="238"/>
          </rPr>
          <t>IV_F:EM_Melleklet2_KTG</t>
        </r>
      </text>
    </comment>
    <comment ref="S138" authorId="0" shapeId="0">
      <text>
        <r>
          <rPr>
            <sz val="11"/>
            <rFont val="Calibri"/>
            <family val="2"/>
            <charset val="238"/>
          </rPr>
          <t>IV_F:HDUtem1</t>
        </r>
      </text>
    </comment>
    <comment ref="T138" authorId="0" shapeId="0">
      <text>
        <r>
          <rPr>
            <sz val="11"/>
            <rFont val="Calibri"/>
            <family val="2"/>
            <charset val="238"/>
          </rPr>
          <t>IV_F:ECSUtem1</t>
        </r>
      </text>
    </comment>
    <comment ref="U138" authorId="0" shapeId="0">
      <text>
        <r>
          <rPr>
            <sz val="11"/>
            <rFont val="Calibri"/>
            <family val="2"/>
            <charset val="238"/>
          </rPr>
          <t>IV_F:KFHUtem1</t>
        </r>
      </text>
    </comment>
    <comment ref="V138" authorId="0" shapeId="0">
      <text>
        <r>
          <rPr>
            <sz val="11"/>
            <rFont val="Calibri"/>
            <family val="2"/>
            <charset val="238"/>
          </rPr>
          <t>IV_F:Egyeb_SajatUtem1</t>
        </r>
      </text>
    </comment>
    <comment ref="W138" authorId="0" shapeId="0">
      <text>
        <r>
          <rPr>
            <sz val="11"/>
            <rFont val="Calibri"/>
            <family val="2"/>
            <charset val="238"/>
          </rPr>
          <t>IV_F:DijUtem1</t>
        </r>
      </text>
    </comment>
    <comment ref="X138" authorId="0" shapeId="0">
      <text>
        <r>
          <rPr>
            <sz val="11"/>
            <rFont val="Calibri"/>
            <family val="2"/>
            <charset val="238"/>
          </rPr>
          <t>IV_F:EM_Melleklet1_Utem1</t>
        </r>
      </text>
    </comment>
    <comment ref="Y138" authorId="0" shapeId="0">
      <text>
        <r>
          <rPr>
            <sz val="11"/>
            <rFont val="Calibri"/>
            <family val="2"/>
            <charset val="238"/>
          </rPr>
          <t>IV_F:EgyebAllamiUtem1</t>
        </r>
      </text>
    </comment>
    <comment ref="Z138" authorId="0" shapeId="0">
      <text>
        <r>
          <rPr>
            <sz val="11"/>
            <rFont val="Calibri"/>
            <family val="2"/>
            <charset val="238"/>
          </rPr>
          <t>IV_F:OnkormanyzatiUtem1</t>
        </r>
      </text>
    </comment>
    <comment ref="AA138" authorId="0" shapeId="0">
      <text>
        <r>
          <rPr>
            <sz val="11"/>
            <rFont val="Calibri"/>
            <family val="2"/>
            <charset val="238"/>
          </rPr>
          <t>IV_F:EUUtem1</t>
        </r>
      </text>
    </comment>
    <comment ref="AB138" authorId="0" shapeId="0">
      <text>
        <r>
          <rPr>
            <sz val="11"/>
            <rFont val="Calibri"/>
            <family val="2"/>
            <charset val="238"/>
          </rPr>
          <t>IV_F:EgyebUtem1</t>
        </r>
      </text>
    </comment>
    <comment ref="AC138" authorId="0" shapeId="0">
      <text>
        <r>
          <rPr>
            <sz val="11"/>
            <rFont val="Calibri"/>
            <family val="2"/>
            <charset val="238"/>
          </rPr>
          <t>IV_F:HitelKotvenyUtem1</t>
        </r>
      </text>
    </comment>
    <comment ref="AD138" authorId="0" shapeId="0">
      <text>
        <r>
          <rPr>
            <sz val="11"/>
            <rFont val="Calibri"/>
            <family val="2"/>
            <charset val="238"/>
          </rPr>
          <t>IV_F:OsszesenUtem1</t>
        </r>
      </text>
    </comment>
    <comment ref="AG138" authorId="0" shapeId="0">
      <text>
        <r>
          <rPr>
            <sz val="11"/>
            <rFont val="Calibri"/>
            <family val="2"/>
            <charset val="238"/>
          </rPr>
          <t>IV_F:HDUtem2</t>
        </r>
      </text>
    </comment>
    <comment ref="AH138" authorId="0" shapeId="0">
      <text>
        <r>
          <rPr>
            <sz val="11"/>
            <rFont val="Calibri"/>
            <family val="2"/>
            <charset val="238"/>
          </rPr>
          <t>IV_F:ECSUtem2</t>
        </r>
      </text>
    </comment>
    <comment ref="AI138" authorId="0" shapeId="0">
      <text>
        <r>
          <rPr>
            <sz val="11"/>
            <rFont val="Calibri"/>
            <family val="2"/>
            <charset val="238"/>
          </rPr>
          <t>IV_F:KFHUtem2</t>
        </r>
      </text>
    </comment>
    <comment ref="AJ138" authorId="0" shapeId="0">
      <text>
        <r>
          <rPr>
            <sz val="11"/>
            <rFont val="Calibri"/>
            <family val="2"/>
            <charset val="238"/>
          </rPr>
          <t>IV_F:Egyeb_SajatUtem2</t>
        </r>
      </text>
    </comment>
    <comment ref="AK138" authorId="0" shapeId="0">
      <text>
        <r>
          <rPr>
            <sz val="11"/>
            <rFont val="Calibri"/>
            <family val="2"/>
            <charset val="238"/>
          </rPr>
          <t>IV_F:DijUtem2</t>
        </r>
      </text>
    </comment>
    <comment ref="AL138" authorId="0" shapeId="0">
      <text>
        <r>
          <rPr>
            <sz val="11"/>
            <rFont val="Calibri"/>
            <family val="2"/>
            <charset val="238"/>
          </rPr>
          <t>IV_F:EM_Melleklet1_Utem2</t>
        </r>
      </text>
    </comment>
    <comment ref="AM138" authorId="0" shapeId="0">
      <text>
        <r>
          <rPr>
            <sz val="11"/>
            <rFont val="Calibri"/>
            <family val="2"/>
            <charset val="238"/>
          </rPr>
          <t>IV_F:EgyebAllamiUtem2</t>
        </r>
      </text>
    </comment>
    <comment ref="AN138" authorId="0" shapeId="0">
      <text>
        <r>
          <rPr>
            <sz val="11"/>
            <rFont val="Calibri"/>
            <family val="2"/>
            <charset val="238"/>
          </rPr>
          <t>IV_F:OnkormanyzatiUtem2</t>
        </r>
      </text>
    </comment>
    <comment ref="AO138" authorId="0" shapeId="0">
      <text>
        <r>
          <rPr>
            <sz val="11"/>
            <rFont val="Calibri"/>
            <family val="2"/>
            <charset val="238"/>
          </rPr>
          <t>IV_F:EUUtem2</t>
        </r>
      </text>
    </comment>
    <comment ref="AP138" authorId="0" shapeId="0">
      <text>
        <r>
          <rPr>
            <sz val="11"/>
            <rFont val="Calibri"/>
            <family val="2"/>
            <charset val="238"/>
          </rPr>
          <t>IV_F:EgyebUtem2</t>
        </r>
      </text>
    </comment>
    <comment ref="AQ138" authorId="0" shapeId="0">
      <text>
        <r>
          <rPr>
            <sz val="11"/>
            <rFont val="Calibri"/>
            <family val="2"/>
            <charset val="238"/>
          </rPr>
          <t>IV_F:HitelKotvenyUtem2</t>
        </r>
      </text>
    </comment>
    <comment ref="AR138" authorId="0" shapeId="0">
      <text>
        <r>
          <rPr>
            <sz val="11"/>
            <rFont val="Calibri"/>
            <family val="2"/>
            <charset val="238"/>
          </rPr>
          <t>IV_F:OsszesenUtem2</t>
        </r>
      </text>
    </comment>
    <comment ref="AS138" authorId="0" shapeId="0">
      <text>
        <r>
          <rPr>
            <sz val="11"/>
            <rFont val="Calibri"/>
            <family val="2"/>
            <charset val="238"/>
          </rPr>
          <t>IV_F:ForrashianyUtem2</t>
        </r>
      </text>
    </comment>
    <comment ref="AV138" authorId="0" shapeId="0">
      <text>
        <r>
          <rPr>
            <sz val="11"/>
            <rFont val="Calibri"/>
            <family val="2"/>
            <charset val="238"/>
          </rPr>
          <t>IV_F:Indokolas</t>
        </r>
      </text>
    </comment>
    <comment ref="AW138" authorId="0" shapeId="0">
      <text>
        <r>
          <rPr>
            <sz val="11"/>
            <rFont val="Calibri"/>
            <family val="2"/>
            <charset val="238"/>
          </rPr>
          <t>IV_F:Megjegyzes</t>
        </r>
      </text>
    </comment>
    <comment ref="AZ138" authorId="0" shapeId="0">
      <text>
        <r>
          <rPr>
            <sz val="11"/>
            <rFont val="Calibri"/>
            <family val="2"/>
            <charset val="238"/>
          </rPr>
          <t>IV_F:ISA</t>
        </r>
      </text>
    </comment>
    <comment ref="B139" authorId="0" shapeId="0">
      <text>
        <r>
          <rPr>
            <sz val="11"/>
            <rFont val="Calibri"/>
            <family val="2"/>
            <charset val="238"/>
          </rPr>
          <t>IV_F:FontossagiSorrent</t>
        </r>
      </text>
    </comment>
    <comment ref="C139" authorId="0" shapeId="0">
      <text>
        <r>
          <rPr>
            <sz val="11"/>
            <rFont val="Calibri"/>
            <family val="2"/>
            <charset val="238"/>
          </rPr>
          <t>IV_F:FeladatKategoria</t>
        </r>
      </text>
    </comment>
    <comment ref="D139" authorId="0" shapeId="0">
      <text>
        <r>
          <rPr>
            <sz val="11"/>
            <rFont val="Calibri"/>
            <family val="2"/>
            <charset val="238"/>
          </rPr>
          <t>IV_F:FeladatMegnevezes</t>
        </r>
      </text>
    </comment>
    <comment ref="E139" authorId="0" shapeId="0">
      <text>
        <r>
          <rPr>
            <sz val="11"/>
            <rFont val="Calibri"/>
            <family val="2"/>
            <charset val="238"/>
          </rPr>
          <t>IV_F:ElviEngedelySzam</t>
        </r>
      </text>
    </comment>
    <comment ref="F139" authorId="0" shapeId="0">
      <text>
        <r>
          <rPr>
            <sz val="11"/>
            <rFont val="Calibri"/>
            <family val="2"/>
            <charset val="238"/>
          </rPr>
          <t>IV_F:VKR_Kod</t>
        </r>
      </text>
    </comment>
    <comment ref="G139" authorId="0" shapeId="0">
      <text>
        <r>
          <rPr>
            <sz val="11"/>
            <rFont val="Calibri"/>
            <family val="2"/>
            <charset val="238"/>
          </rPr>
          <t>IV_F:VKR_Nev</t>
        </r>
      </text>
    </comment>
    <comment ref="H139" authorId="0" shapeId="0">
      <text>
        <r>
          <rPr>
            <sz val="11"/>
            <rFont val="Calibri"/>
            <family val="2"/>
            <charset val="238"/>
          </rPr>
          <t>IV_F:FeladatSorszam</t>
        </r>
      </text>
    </comment>
    <comment ref="I139" authorId="0" shapeId="0">
      <text>
        <r>
          <rPr>
            <sz val="11"/>
            <rFont val="Calibri"/>
            <family val="2"/>
            <charset val="238"/>
          </rPr>
          <t>IV_F:FeladatAzonosito</t>
        </r>
      </text>
    </comment>
    <comment ref="J139" authorId="0" shapeId="0">
      <text>
        <r>
          <rPr>
            <sz val="11"/>
            <rFont val="Calibri"/>
            <family val="2"/>
            <charset val="238"/>
          </rPr>
          <t>IV_F:EllatasiTerulet</t>
        </r>
      </text>
    </comment>
    <comment ref="K139" authorId="0" shapeId="0">
      <text>
        <r>
          <rPr>
            <sz val="11"/>
            <rFont val="Calibri"/>
            <family val="2"/>
            <charset val="238"/>
          </rPr>
          <t>IV_F:EllatasertFelelos</t>
        </r>
      </text>
    </comment>
    <comment ref="L139" authorId="0" shapeId="0">
      <text>
        <r>
          <rPr>
            <sz val="11"/>
            <rFont val="Calibri"/>
            <family val="2"/>
            <charset val="238"/>
          </rPr>
          <t>IV_F:TervezettNettoKoltseg</t>
        </r>
      </text>
    </comment>
    <comment ref="M139" authorId="0" shapeId="0">
      <text>
        <r>
          <rPr>
            <sz val="11"/>
            <rFont val="Calibri"/>
            <family val="2"/>
            <charset val="238"/>
          </rPr>
          <t>IV_F:IdotartamKezdes</t>
        </r>
      </text>
    </comment>
    <comment ref="N139" authorId="0" shapeId="0">
      <text>
        <r>
          <rPr>
            <sz val="11"/>
            <rFont val="Calibri"/>
            <family val="2"/>
            <charset val="238"/>
          </rPr>
          <t>IV_F:IdotartamBefejezes</t>
        </r>
      </text>
    </comment>
    <comment ref="O139" authorId="0" shapeId="0">
      <text>
        <r>
          <rPr>
            <sz val="11"/>
            <rFont val="Calibri"/>
            <family val="2"/>
            <charset val="238"/>
          </rPr>
          <t>IV_F:NettoKoltsegUtem1</t>
        </r>
      </text>
    </comment>
    <comment ref="P139" authorId="0" shapeId="0">
      <text>
        <r>
          <rPr>
            <sz val="11"/>
            <rFont val="Calibri"/>
            <family val="2"/>
            <charset val="238"/>
          </rPr>
          <t>IV_F:NettoKoltsegUtem2</t>
        </r>
      </text>
    </comment>
    <comment ref="Q139" authorId="0" shapeId="0">
      <text>
        <r>
          <rPr>
            <sz val="11"/>
            <rFont val="Calibri"/>
            <family val="2"/>
            <charset val="238"/>
          </rPr>
          <t>IV_F:EM_Melleklet2_KTG</t>
        </r>
      </text>
    </comment>
    <comment ref="S139" authorId="0" shapeId="0">
      <text>
        <r>
          <rPr>
            <sz val="11"/>
            <rFont val="Calibri"/>
            <family val="2"/>
            <charset val="238"/>
          </rPr>
          <t>IV_F:HDUtem1</t>
        </r>
      </text>
    </comment>
    <comment ref="T139" authorId="0" shapeId="0">
      <text>
        <r>
          <rPr>
            <sz val="11"/>
            <rFont val="Calibri"/>
            <family val="2"/>
            <charset val="238"/>
          </rPr>
          <t>IV_F:ECSUtem1</t>
        </r>
      </text>
    </comment>
    <comment ref="U139" authorId="0" shapeId="0">
      <text>
        <r>
          <rPr>
            <sz val="11"/>
            <rFont val="Calibri"/>
            <family val="2"/>
            <charset val="238"/>
          </rPr>
          <t>IV_F:KFHUtem1</t>
        </r>
      </text>
    </comment>
    <comment ref="V139" authorId="0" shapeId="0">
      <text>
        <r>
          <rPr>
            <sz val="11"/>
            <rFont val="Calibri"/>
            <family val="2"/>
            <charset val="238"/>
          </rPr>
          <t>IV_F:Egyeb_SajatUtem1</t>
        </r>
      </text>
    </comment>
    <comment ref="W139" authorId="0" shapeId="0">
      <text>
        <r>
          <rPr>
            <sz val="11"/>
            <rFont val="Calibri"/>
            <family val="2"/>
            <charset val="238"/>
          </rPr>
          <t>IV_F:DijUtem1</t>
        </r>
      </text>
    </comment>
    <comment ref="X139" authorId="0" shapeId="0">
      <text>
        <r>
          <rPr>
            <sz val="11"/>
            <rFont val="Calibri"/>
            <family val="2"/>
            <charset val="238"/>
          </rPr>
          <t>IV_F:EM_Melleklet1_Utem1</t>
        </r>
      </text>
    </comment>
    <comment ref="Y139" authorId="0" shapeId="0">
      <text>
        <r>
          <rPr>
            <sz val="11"/>
            <rFont val="Calibri"/>
            <family val="2"/>
            <charset val="238"/>
          </rPr>
          <t>IV_F:EgyebAllamiUtem1</t>
        </r>
      </text>
    </comment>
    <comment ref="Z139" authorId="0" shapeId="0">
      <text>
        <r>
          <rPr>
            <sz val="11"/>
            <rFont val="Calibri"/>
            <family val="2"/>
            <charset val="238"/>
          </rPr>
          <t>IV_F:OnkormanyzatiUtem1</t>
        </r>
      </text>
    </comment>
    <comment ref="AA139" authorId="0" shapeId="0">
      <text>
        <r>
          <rPr>
            <sz val="11"/>
            <rFont val="Calibri"/>
            <family val="2"/>
            <charset val="238"/>
          </rPr>
          <t>IV_F:EUUtem1</t>
        </r>
      </text>
    </comment>
    <comment ref="AB139" authorId="0" shapeId="0">
      <text>
        <r>
          <rPr>
            <sz val="11"/>
            <rFont val="Calibri"/>
            <family val="2"/>
            <charset val="238"/>
          </rPr>
          <t>IV_F:EgyebUtem1</t>
        </r>
      </text>
    </comment>
    <comment ref="AC139" authorId="0" shapeId="0">
      <text>
        <r>
          <rPr>
            <sz val="11"/>
            <rFont val="Calibri"/>
            <family val="2"/>
            <charset val="238"/>
          </rPr>
          <t>IV_F:HitelKotvenyUtem1</t>
        </r>
      </text>
    </comment>
    <comment ref="AD139" authorId="0" shapeId="0">
      <text>
        <r>
          <rPr>
            <sz val="11"/>
            <rFont val="Calibri"/>
            <family val="2"/>
            <charset val="238"/>
          </rPr>
          <t>IV_F:OsszesenUtem1</t>
        </r>
      </text>
    </comment>
    <comment ref="AG139" authorId="0" shapeId="0">
      <text>
        <r>
          <rPr>
            <sz val="11"/>
            <rFont val="Calibri"/>
            <family val="2"/>
            <charset val="238"/>
          </rPr>
          <t>IV_F:HDUtem2</t>
        </r>
      </text>
    </comment>
    <comment ref="AH139" authorId="0" shapeId="0">
      <text>
        <r>
          <rPr>
            <sz val="11"/>
            <rFont val="Calibri"/>
            <family val="2"/>
            <charset val="238"/>
          </rPr>
          <t>IV_F:ECSUtem2</t>
        </r>
      </text>
    </comment>
    <comment ref="AI139" authorId="0" shapeId="0">
      <text>
        <r>
          <rPr>
            <sz val="11"/>
            <rFont val="Calibri"/>
            <family val="2"/>
            <charset val="238"/>
          </rPr>
          <t>IV_F:KFHUtem2</t>
        </r>
      </text>
    </comment>
    <comment ref="AJ139" authorId="0" shapeId="0">
      <text>
        <r>
          <rPr>
            <sz val="11"/>
            <rFont val="Calibri"/>
            <family val="2"/>
            <charset val="238"/>
          </rPr>
          <t>IV_F:Egyeb_SajatUtem2</t>
        </r>
      </text>
    </comment>
    <comment ref="AK139" authorId="0" shapeId="0">
      <text>
        <r>
          <rPr>
            <sz val="11"/>
            <rFont val="Calibri"/>
            <family val="2"/>
            <charset val="238"/>
          </rPr>
          <t>IV_F:DijUtem2</t>
        </r>
      </text>
    </comment>
    <comment ref="AL139" authorId="0" shapeId="0">
      <text>
        <r>
          <rPr>
            <sz val="11"/>
            <rFont val="Calibri"/>
            <family val="2"/>
            <charset val="238"/>
          </rPr>
          <t>IV_F:EM_Melleklet1_Utem2</t>
        </r>
      </text>
    </comment>
    <comment ref="AM139" authorId="0" shapeId="0">
      <text>
        <r>
          <rPr>
            <sz val="11"/>
            <rFont val="Calibri"/>
            <family val="2"/>
            <charset val="238"/>
          </rPr>
          <t>IV_F:EgyebAllamiUtem2</t>
        </r>
      </text>
    </comment>
    <comment ref="AN139" authorId="0" shapeId="0">
      <text>
        <r>
          <rPr>
            <sz val="11"/>
            <rFont val="Calibri"/>
            <family val="2"/>
            <charset val="238"/>
          </rPr>
          <t>IV_F:OnkormanyzatiUtem2</t>
        </r>
      </text>
    </comment>
    <comment ref="AO139" authorId="0" shapeId="0">
      <text>
        <r>
          <rPr>
            <sz val="11"/>
            <rFont val="Calibri"/>
            <family val="2"/>
            <charset val="238"/>
          </rPr>
          <t>IV_F:EUUtem2</t>
        </r>
      </text>
    </comment>
    <comment ref="AP139" authorId="0" shapeId="0">
      <text>
        <r>
          <rPr>
            <sz val="11"/>
            <rFont val="Calibri"/>
            <family val="2"/>
            <charset val="238"/>
          </rPr>
          <t>IV_F:EgyebUtem2</t>
        </r>
      </text>
    </comment>
    <comment ref="AQ139" authorId="0" shapeId="0">
      <text>
        <r>
          <rPr>
            <sz val="11"/>
            <rFont val="Calibri"/>
            <family val="2"/>
            <charset val="238"/>
          </rPr>
          <t>IV_F:HitelKotvenyUtem2</t>
        </r>
      </text>
    </comment>
    <comment ref="AR139" authorId="0" shapeId="0">
      <text>
        <r>
          <rPr>
            <sz val="11"/>
            <rFont val="Calibri"/>
            <family val="2"/>
            <charset val="238"/>
          </rPr>
          <t>IV_F:OsszesenUtem2</t>
        </r>
      </text>
    </comment>
    <comment ref="AS139" authorId="0" shapeId="0">
      <text>
        <r>
          <rPr>
            <sz val="11"/>
            <rFont val="Calibri"/>
            <family val="2"/>
            <charset val="238"/>
          </rPr>
          <t>IV_F:ForrashianyUtem2</t>
        </r>
      </text>
    </comment>
    <comment ref="AV139" authorId="0" shapeId="0">
      <text>
        <r>
          <rPr>
            <sz val="11"/>
            <rFont val="Calibri"/>
            <family val="2"/>
            <charset val="238"/>
          </rPr>
          <t>IV_F:Indokolas</t>
        </r>
      </text>
    </comment>
    <comment ref="AW139" authorId="0" shapeId="0">
      <text>
        <r>
          <rPr>
            <sz val="11"/>
            <rFont val="Calibri"/>
            <family val="2"/>
            <charset val="238"/>
          </rPr>
          <t>IV_F:Megjegyzes</t>
        </r>
      </text>
    </comment>
    <comment ref="AZ139" authorId="0" shapeId="0">
      <text>
        <r>
          <rPr>
            <sz val="11"/>
            <rFont val="Calibri"/>
            <family val="2"/>
            <charset val="238"/>
          </rPr>
          <t>IV_F:ISA</t>
        </r>
      </text>
    </comment>
    <comment ref="B140" authorId="0" shapeId="0">
      <text>
        <r>
          <rPr>
            <sz val="11"/>
            <rFont val="Calibri"/>
            <family val="2"/>
            <charset val="238"/>
          </rPr>
          <t>IV_F:FontossagiSorrent</t>
        </r>
      </text>
    </comment>
    <comment ref="C140" authorId="0" shapeId="0">
      <text>
        <r>
          <rPr>
            <sz val="11"/>
            <rFont val="Calibri"/>
            <family val="2"/>
            <charset val="238"/>
          </rPr>
          <t>IV_F:FeladatKategoria</t>
        </r>
      </text>
    </comment>
    <comment ref="D140" authorId="0" shapeId="0">
      <text>
        <r>
          <rPr>
            <sz val="11"/>
            <rFont val="Calibri"/>
            <family val="2"/>
            <charset val="238"/>
          </rPr>
          <t>IV_F:FeladatMegnevezes</t>
        </r>
      </text>
    </comment>
    <comment ref="E140" authorId="0" shapeId="0">
      <text>
        <r>
          <rPr>
            <sz val="11"/>
            <rFont val="Calibri"/>
            <family val="2"/>
            <charset val="238"/>
          </rPr>
          <t>IV_F:ElviEngedelySzam</t>
        </r>
      </text>
    </comment>
    <comment ref="F140" authorId="0" shapeId="0">
      <text>
        <r>
          <rPr>
            <sz val="11"/>
            <rFont val="Calibri"/>
            <family val="2"/>
            <charset val="238"/>
          </rPr>
          <t>IV_F:VKR_Kod</t>
        </r>
      </text>
    </comment>
    <comment ref="G140" authorId="0" shapeId="0">
      <text>
        <r>
          <rPr>
            <sz val="11"/>
            <rFont val="Calibri"/>
            <family val="2"/>
            <charset val="238"/>
          </rPr>
          <t>IV_F:VKR_Nev</t>
        </r>
      </text>
    </comment>
    <comment ref="H140" authorId="0" shapeId="0">
      <text>
        <r>
          <rPr>
            <sz val="11"/>
            <rFont val="Calibri"/>
            <family val="2"/>
            <charset val="238"/>
          </rPr>
          <t>IV_F:FeladatSorszam</t>
        </r>
      </text>
    </comment>
    <comment ref="I140" authorId="0" shapeId="0">
      <text>
        <r>
          <rPr>
            <sz val="11"/>
            <rFont val="Calibri"/>
            <family val="2"/>
            <charset val="238"/>
          </rPr>
          <t>IV_F:FeladatAzonosito</t>
        </r>
      </text>
    </comment>
    <comment ref="J140" authorId="0" shapeId="0">
      <text>
        <r>
          <rPr>
            <sz val="11"/>
            <rFont val="Calibri"/>
            <family val="2"/>
            <charset val="238"/>
          </rPr>
          <t>IV_F:EllatasiTerulet</t>
        </r>
      </text>
    </comment>
    <comment ref="K140" authorId="0" shapeId="0">
      <text>
        <r>
          <rPr>
            <sz val="11"/>
            <rFont val="Calibri"/>
            <family val="2"/>
            <charset val="238"/>
          </rPr>
          <t>IV_F:EllatasertFelelos</t>
        </r>
      </text>
    </comment>
    <comment ref="L140" authorId="0" shapeId="0">
      <text>
        <r>
          <rPr>
            <sz val="11"/>
            <rFont val="Calibri"/>
            <family val="2"/>
            <charset val="238"/>
          </rPr>
          <t>IV_F:TervezettNettoKoltseg</t>
        </r>
      </text>
    </comment>
    <comment ref="M140" authorId="0" shapeId="0">
      <text>
        <r>
          <rPr>
            <sz val="11"/>
            <rFont val="Calibri"/>
            <family val="2"/>
            <charset val="238"/>
          </rPr>
          <t>IV_F:IdotartamKezdes</t>
        </r>
      </text>
    </comment>
    <comment ref="N140" authorId="0" shapeId="0">
      <text>
        <r>
          <rPr>
            <sz val="11"/>
            <rFont val="Calibri"/>
            <family val="2"/>
            <charset val="238"/>
          </rPr>
          <t>IV_F:IdotartamBefejezes</t>
        </r>
      </text>
    </comment>
    <comment ref="O140" authorId="0" shapeId="0">
      <text>
        <r>
          <rPr>
            <sz val="11"/>
            <rFont val="Calibri"/>
            <family val="2"/>
            <charset val="238"/>
          </rPr>
          <t>IV_F:NettoKoltsegUtem1</t>
        </r>
      </text>
    </comment>
    <comment ref="P140" authorId="0" shapeId="0">
      <text>
        <r>
          <rPr>
            <sz val="11"/>
            <rFont val="Calibri"/>
            <family val="2"/>
            <charset val="238"/>
          </rPr>
          <t>IV_F:NettoKoltsegUtem2</t>
        </r>
      </text>
    </comment>
    <comment ref="Q140" authorId="0" shapeId="0">
      <text>
        <r>
          <rPr>
            <sz val="11"/>
            <rFont val="Calibri"/>
            <family val="2"/>
            <charset val="238"/>
          </rPr>
          <t>IV_F:EM_Melleklet2_KTG</t>
        </r>
      </text>
    </comment>
    <comment ref="S140" authorId="0" shapeId="0">
      <text>
        <r>
          <rPr>
            <sz val="11"/>
            <rFont val="Calibri"/>
            <family val="2"/>
            <charset val="238"/>
          </rPr>
          <t>IV_F:HDUtem1</t>
        </r>
      </text>
    </comment>
    <comment ref="T140" authorId="0" shapeId="0">
      <text>
        <r>
          <rPr>
            <sz val="11"/>
            <rFont val="Calibri"/>
            <family val="2"/>
            <charset val="238"/>
          </rPr>
          <t>IV_F:ECSUtem1</t>
        </r>
      </text>
    </comment>
    <comment ref="U140" authorId="0" shapeId="0">
      <text>
        <r>
          <rPr>
            <sz val="11"/>
            <rFont val="Calibri"/>
            <family val="2"/>
            <charset val="238"/>
          </rPr>
          <t>IV_F:KFHUtem1</t>
        </r>
      </text>
    </comment>
    <comment ref="V140" authorId="0" shapeId="0">
      <text>
        <r>
          <rPr>
            <sz val="11"/>
            <rFont val="Calibri"/>
            <family val="2"/>
            <charset val="238"/>
          </rPr>
          <t>IV_F:Egyeb_SajatUtem1</t>
        </r>
      </text>
    </comment>
    <comment ref="W140" authorId="0" shapeId="0">
      <text>
        <r>
          <rPr>
            <sz val="11"/>
            <rFont val="Calibri"/>
            <family val="2"/>
            <charset val="238"/>
          </rPr>
          <t>IV_F:DijUtem1</t>
        </r>
      </text>
    </comment>
    <comment ref="X140" authorId="0" shapeId="0">
      <text>
        <r>
          <rPr>
            <sz val="11"/>
            <rFont val="Calibri"/>
            <family val="2"/>
            <charset val="238"/>
          </rPr>
          <t>IV_F:EM_Melleklet1_Utem1</t>
        </r>
      </text>
    </comment>
    <comment ref="Y140" authorId="0" shapeId="0">
      <text>
        <r>
          <rPr>
            <sz val="11"/>
            <rFont val="Calibri"/>
            <family val="2"/>
            <charset val="238"/>
          </rPr>
          <t>IV_F:EgyebAllamiUtem1</t>
        </r>
      </text>
    </comment>
    <comment ref="Z140" authorId="0" shapeId="0">
      <text>
        <r>
          <rPr>
            <sz val="11"/>
            <rFont val="Calibri"/>
            <family val="2"/>
            <charset val="238"/>
          </rPr>
          <t>IV_F:OnkormanyzatiUtem1</t>
        </r>
      </text>
    </comment>
    <comment ref="AA140" authorId="0" shapeId="0">
      <text>
        <r>
          <rPr>
            <sz val="11"/>
            <rFont val="Calibri"/>
            <family val="2"/>
            <charset val="238"/>
          </rPr>
          <t>IV_F:EUUtem1</t>
        </r>
      </text>
    </comment>
    <comment ref="AB140" authorId="0" shapeId="0">
      <text>
        <r>
          <rPr>
            <sz val="11"/>
            <rFont val="Calibri"/>
            <family val="2"/>
            <charset val="238"/>
          </rPr>
          <t>IV_F:EgyebUtem1</t>
        </r>
      </text>
    </comment>
    <comment ref="AC140" authorId="0" shapeId="0">
      <text>
        <r>
          <rPr>
            <sz val="11"/>
            <rFont val="Calibri"/>
            <family val="2"/>
            <charset val="238"/>
          </rPr>
          <t>IV_F:HitelKotvenyUtem1</t>
        </r>
      </text>
    </comment>
    <comment ref="AD140" authorId="0" shapeId="0">
      <text>
        <r>
          <rPr>
            <sz val="11"/>
            <rFont val="Calibri"/>
            <family val="2"/>
            <charset val="238"/>
          </rPr>
          <t>IV_F:OsszesenUtem1</t>
        </r>
      </text>
    </comment>
    <comment ref="AG140" authorId="0" shapeId="0">
      <text>
        <r>
          <rPr>
            <sz val="11"/>
            <rFont val="Calibri"/>
            <family val="2"/>
            <charset val="238"/>
          </rPr>
          <t>IV_F:HDUtem2</t>
        </r>
      </text>
    </comment>
    <comment ref="AH140" authorId="0" shapeId="0">
      <text>
        <r>
          <rPr>
            <sz val="11"/>
            <rFont val="Calibri"/>
            <family val="2"/>
            <charset val="238"/>
          </rPr>
          <t>IV_F:ECSUtem2</t>
        </r>
      </text>
    </comment>
    <comment ref="AI140" authorId="0" shapeId="0">
      <text>
        <r>
          <rPr>
            <sz val="11"/>
            <rFont val="Calibri"/>
            <family val="2"/>
            <charset val="238"/>
          </rPr>
          <t>IV_F:KFHUtem2</t>
        </r>
      </text>
    </comment>
    <comment ref="AJ140" authorId="0" shapeId="0">
      <text>
        <r>
          <rPr>
            <sz val="11"/>
            <rFont val="Calibri"/>
            <family val="2"/>
            <charset val="238"/>
          </rPr>
          <t>IV_F:Egyeb_SajatUtem2</t>
        </r>
      </text>
    </comment>
    <comment ref="AK140" authorId="0" shapeId="0">
      <text>
        <r>
          <rPr>
            <sz val="11"/>
            <rFont val="Calibri"/>
            <family val="2"/>
            <charset val="238"/>
          </rPr>
          <t>IV_F:DijUtem2</t>
        </r>
      </text>
    </comment>
    <comment ref="AL140" authorId="0" shapeId="0">
      <text>
        <r>
          <rPr>
            <sz val="11"/>
            <rFont val="Calibri"/>
            <family val="2"/>
            <charset val="238"/>
          </rPr>
          <t>IV_F:EM_Melleklet1_Utem2</t>
        </r>
      </text>
    </comment>
    <comment ref="AM140" authorId="0" shapeId="0">
      <text>
        <r>
          <rPr>
            <sz val="11"/>
            <rFont val="Calibri"/>
            <family val="2"/>
            <charset val="238"/>
          </rPr>
          <t>IV_F:EgyebAllamiUtem2</t>
        </r>
      </text>
    </comment>
    <comment ref="AN140" authorId="0" shapeId="0">
      <text>
        <r>
          <rPr>
            <sz val="11"/>
            <rFont val="Calibri"/>
            <family val="2"/>
            <charset val="238"/>
          </rPr>
          <t>IV_F:OnkormanyzatiUtem2</t>
        </r>
      </text>
    </comment>
    <comment ref="AO140" authorId="0" shapeId="0">
      <text>
        <r>
          <rPr>
            <sz val="11"/>
            <rFont val="Calibri"/>
            <family val="2"/>
            <charset val="238"/>
          </rPr>
          <t>IV_F:EUUtem2</t>
        </r>
      </text>
    </comment>
    <comment ref="AP140" authorId="0" shapeId="0">
      <text>
        <r>
          <rPr>
            <sz val="11"/>
            <rFont val="Calibri"/>
            <family val="2"/>
            <charset val="238"/>
          </rPr>
          <t>IV_F:EgyebUtem2</t>
        </r>
      </text>
    </comment>
    <comment ref="AQ140" authorId="0" shapeId="0">
      <text>
        <r>
          <rPr>
            <sz val="11"/>
            <rFont val="Calibri"/>
            <family val="2"/>
            <charset val="238"/>
          </rPr>
          <t>IV_F:HitelKotvenyUtem2</t>
        </r>
      </text>
    </comment>
    <comment ref="AR140" authorId="0" shapeId="0">
      <text>
        <r>
          <rPr>
            <sz val="11"/>
            <rFont val="Calibri"/>
            <family val="2"/>
            <charset val="238"/>
          </rPr>
          <t>IV_F:OsszesenUtem2</t>
        </r>
      </text>
    </comment>
    <comment ref="AS140" authorId="0" shapeId="0">
      <text>
        <r>
          <rPr>
            <sz val="11"/>
            <rFont val="Calibri"/>
            <family val="2"/>
            <charset val="238"/>
          </rPr>
          <t>IV_F:ForrashianyUtem2</t>
        </r>
      </text>
    </comment>
    <comment ref="AV140" authorId="0" shapeId="0">
      <text>
        <r>
          <rPr>
            <sz val="11"/>
            <rFont val="Calibri"/>
            <family val="2"/>
            <charset val="238"/>
          </rPr>
          <t>IV_F:Indokolas</t>
        </r>
      </text>
    </comment>
    <comment ref="AW140" authorId="0" shapeId="0">
      <text>
        <r>
          <rPr>
            <sz val="11"/>
            <rFont val="Calibri"/>
            <family val="2"/>
            <charset val="238"/>
          </rPr>
          <t>IV_F:Megjegyzes</t>
        </r>
      </text>
    </comment>
    <comment ref="AZ140" authorId="0" shapeId="0">
      <text>
        <r>
          <rPr>
            <sz val="11"/>
            <rFont val="Calibri"/>
            <family val="2"/>
            <charset val="238"/>
          </rPr>
          <t>IV_F:ISA</t>
        </r>
      </text>
    </comment>
    <comment ref="B141" authorId="0" shapeId="0">
      <text>
        <r>
          <rPr>
            <sz val="11"/>
            <rFont val="Calibri"/>
            <family val="2"/>
            <charset val="238"/>
          </rPr>
          <t>IV_F:FontossagiSorrent</t>
        </r>
      </text>
    </comment>
    <comment ref="C141" authorId="0" shapeId="0">
      <text>
        <r>
          <rPr>
            <sz val="11"/>
            <rFont val="Calibri"/>
            <family val="2"/>
            <charset val="238"/>
          </rPr>
          <t>IV_F:FeladatKategoria</t>
        </r>
      </text>
    </comment>
    <comment ref="D141" authorId="0" shapeId="0">
      <text>
        <r>
          <rPr>
            <sz val="11"/>
            <rFont val="Calibri"/>
            <family val="2"/>
            <charset val="238"/>
          </rPr>
          <t>IV_F:FeladatMegnevezes</t>
        </r>
      </text>
    </comment>
    <comment ref="E141" authorId="0" shapeId="0">
      <text>
        <r>
          <rPr>
            <sz val="11"/>
            <rFont val="Calibri"/>
            <family val="2"/>
            <charset val="238"/>
          </rPr>
          <t>IV_F:ElviEngedelySzam</t>
        </r>
      </text>
    </comment>
    <comment ref="F141" authorId="0" shapeId="0">
      <text>
        <r>
          <rPr>
            <sz val="11"/>
            <rFont val="Calibri"/>
            <family val="2"/>
            <charset val="238"/>
          </rPr>
          <t>IV_F:VKR_Kod</t>
        </r>
      </text>
    </comment>
    <comment ref="G141" authorId="0" shapeId="0">
      <text>
        <r>
          <rPr>
            <sz val="11"/>
            <rFont val="Calibri"/>
            <family val="2"/>
            <charset val="238"/>
          </rPr>
          <t>IV_F:VKR_Nev</t>
        </r>
      </text>
    </comment>
    <comment ref="H141" authorId="0" shapeId="0">
      <text>
        <r>
          <rPr>
            <sz val="11"/>
            <rFont val="Calibri"/>
            <family val="2"/>
            <charset val="238"/>
          </rPr>
          <t>IV_F:FeladatSorszam</t>
        </r>
      </text>
    </comment>
    <comment ref="I141" authorId="0" shapeId="0">
      <text>
        <r>
          <rPr>
            <sz val="11"/>
            <rFont val="Calibri"/>
            <family val="2"/>
            <charset val="238"/>
          </rPr>
          <t>IV_F:FeladatAzonosito</t>
        </r>
      </text>
    </comment>
    <comment ref="J141" authorId="0" shapeId="0">
      <text>
        <r>
          <rPr>
            <sz val="11"/>
            <rFont val="Calibri"/>
            <family val="2"/>
            <charset val="238"/>
          </rPr>
          <t>IV_F:EllatasiTerulet</t>
        </r>
      </text>
    </comment>
    <comment ref="K141" authorId="0" shapeId="0">
      <text>
        <r>
          <rPr>
            <sz val="11"/>
            <rFont val="Calibri"/>
            <family val="2"/>
            <charset val="238"/>
          </rPr>
          <t>IV_F:EllatasertFelelos</t>
        </r>
      </text>
    </comment>
    <comment ref="L141" authorId="0" shapeId="0">
      <text>
        <r>
          <rPr>
            <sz val="11"/>
            <rFont val="Calibri"/>
            <family val="2"/>
            <charset val="238"/>
          </rPr>
          <t>IV_F:TervezettNettoKoltseg</t>
        </r>
      </text>
    </comment>
    <comment ref="M141" authorId="0" shapeId="0">
      <text>
        <r>
          <rPr>
            <sz val="11"/>
            <rFont val="Calibri"/>
            <family val="2"/>
            <charset val="238"/>
          </rPr>
          <t>IV_F:IdotartamKezdes</t>
        </r>
      </text>
    </comment>
    <comment ref="N141" authorId="0" shapeId="0">
      <text>
        <r>
          <rPr>
            <sz val="11"/>
            <rFont val="Calibri"/>
            <family val="2"/>
            <charset val="238"/>
          </rPr>
          <t>IV_F:IdotartamBefejezes</t>
        </r>
      </text>
    </comment>
    <comment ref="O141" authorId="0" shapeId="0">
      <text>
        <r>
          <rPr>
            <sz val="11"/>
            <rFont val="Calibri"/>
            <family val="2"/>
            <charset val="238"/>
          </rPr>
          <t>IV_F:NettoKoltsegUtem1</t>
        </r>
      </text>
    </comment>
    <comment ref="P141" authorId="0" shapeId="0">
      <text>
        <r>
          <rPr>
            <sz val="11"/>
            <rFont val="Calibri"/>
            <family val="2"/>
            <charset val="238"/>
          </rPr>
          <t>IV_F:NettoKoltsegUtem2</t>
        </r>
      </text>
    </comment>
    <comment ref="Q141" authorId="0" shapeId="0">
      <text>
        <r>
          <rPr>
            <sz val="11"/>
            <rFont val="Calibri"/>
            <family val="2"/>
            <charset val="238"/>
          </rPr>
          <t>IV_F:EM_Melleklet2_KTG</t>
        </r>
      </text>
    </comment>
    <comment ref="S141" authorId="0" shapeId="0">
      <text>
        <r>
          <rPr>
            <sz val="11"/>
            <rFont val="Calibri"/>
            <family val="2"/>
            <charset val="238"/>
          </rPr>
          <t>IV_F:HDUtem1</t>
        </r>
      </text>
    </comment>
    <comment ref="T141" authorId="0" shapeId="0">
      <text>
        <r>
          <rPr>
            <sz val="11"/>
            <rFont val="Calibri"/>
            <family val="2"/>
            <charset val="238"/>
          </rPr>
          <t>IV_F:ECSUtem1</t>
        </r>
      </text>
    </comment>
    <comment ref="U141" authorId="0" shapeId="0">
      <text>
        <r>
          <rPr>
            <sz val="11"/>
            <rFont val="Calibri"/>
            <family val="2"/>
            <charset val="238"/>
          </rPr>
          <t>IV_F:KFHUtem1</t>
        </r>
      </text>
    </comment>
    <comment ref="V141" authorId="0" shapeId="0">
      <text>
        <r>
          <rPr>
            <sz val="11"/>
            <rFont val="Calibri"/>
            <family val="2"/>
            <charset val="238"/>
          </rPr>
          <t>IV_F:Egyeb_SajatUtem1</t>
        </r>
      </text>
    </comment>
    <comment ref="W141" authorId="0" shapeId="0">
      <text>
        <r>
          <rPr>
            <sz val="11"/>
            <rFont val="Calibri"/>
            <family val="2"/>
            <charset val="238"/>
          </rPr>
          <t>IV_F:DijUtem1</t>
        </r>
      </text>
    </comment>
    <comment ref="X141" authorId="0" shapeId="0">
      <text>
        <r>
          <rPr>
            <sz val="11"/>
            <rFont val="Calibri"/>
            <family val="2"/>
            <charset val="238"/>
          </rPr>
          <t>IV_F:EM_Melleklet1_Utem1</t>
        </r>
      </text>
    </comment>
    <comment ref="Y141" authorId="0" shapeId="0">
      <text>
        <r>
          <rPr>
            <sz val="11"/>
            <rFont val="Calibri"/>
            <family val="2"/>
            <charset val="238"/>
          </rPr>
          <t>IV_F:EgyebAllamiUtem1</t>
        </r>
      </text>
    </comment>
    <comment ref="Z141" authorId="0" shapeId="0">
      <text>
        <r>
          <rPr>
            <sz val="11"/>
            <rFont val="Calibri"/>
            <family val="2"/>
            <charset val="238"/>
          </rPr>
          <t>IV_F:OnkormanyzatiUtem1</t>
        </r>
      </text>
    </comment>
    <comment ref="AA141" authorId="0" shapeId="0">
      <text>
        <r>
          <rPr>
            <sz val="11"/>
            <rFont val="Calibri"/>
            <family val="2"/>
            <charset val="238"/>
          </rPr>
          <t>IV_F:EUUtem1</t>
        </r>
      </text>
    </comment>
    <comment ref="AB141" authorId="0" shapeId="0">
      <text>
        <r>
          <rPr>
            <sz val="11"/>
            <rFont val="Calibri"/>
            <family val="2"/>
            <charset val="238"/>
          </rPr>
          <t>IV_F:EgyebUtem1</t>
        </r>
      </text>
    </comment>
    <comment ref="AC141" authorId="0" shapeId="0">
      <text>
        <r>
          <rPr>
            <sz val="11"/>
            <rFont val="Calibri"/>
            <family val="2"/>
            <charset val="238"/>
          </rPr>
          <t>IV_F:HitelKotvenyUtem1</t>
        </r>
      </text>
    </comment>
    <comment ref="AD141" authorId="0" shapeId="0">
      <text>
        <r>
          <rPr>
            <sz val="11"/>
            <rFont val="Calibri"/>
            <family val="2"/>
            <charset val="238"/>
          </rPr>
          <t>IV_F:OsszesenUtem1</t>
        </r>
      </text>
    </comment>
    <comment ref="AG141" authorId="0" shapeId="0">
      <text>
        <r>
          <rPr>
            <sz val="11"/>
            <rFont val="Calibri"/>
            <family val="2"/>
            <charset val="238"/>
          </rPr>
          <t>IV_F:HDUtem2</t>
        </r>
      </text>
    </comment>
    <comment ref="AH141" authorId="0" shapeId="0">
      <text>
        <r>
          <rPr>
            <sz val="11"/>
            <rFont val="Calibri"/>
            <family val="2"/>
            <charset val="238"/>
          </rPr>
          <t>IV_F:ECSUtem2</t>
        </r>
      </text>
    </comment>
    <comment ref="AI141" authorId="0" shapeId="0">
      <text>
        <r>
          <rPr>
            <sz val="11"/>
            <rFont val="Calibri"/>
            <family val="2"/>
            <charset val="238"/>
          </rPr>
          <t>IV_F:KFHUtem2</t>
        </r>
      </text>
    </comment>
    <comment ref="AJ141" authorId="0" shapeId="0">
      <text>
        <r>
          <rPr>
            <sz val="11"/>
            <rFont val="Calibri"/>
            <family val="2"/>
            <charset val="238"/>
          </rPr>
          <t>IV_F:Egyeb_SajatUtem2</t>
        </r>
      </text>
    </comment>
    <comment ref="AK141" authorId="0" shapeId="0">
      <text>
        <r>
          <rPr>
            <sz val="11"/>
            <rFont val="Calibri"/>
            <family val="2"/>
            <charset val="238"/>
          </rPr>
          <t>IV_F:DijUtem2</t>
        </r>
      </text>
    </comment>
    <comment ref="AL141" authorId="0" shapeId="0">
      <text>
        <r>
          <rPr>
            <sz val="11"/>
            <rFont val="Calibri"/>
            <family val="2"/>
            <charset val="238"/>
          </rPr>
          <t>IV_F:EM_Melleklet1_Utem2</t>
        </r>
      </text>
    </comment>
    <comment ref="AM141" authorId="0" shapeId="0">
      <text>
        <r>
          <rPr>
            <sz val="11"/>
            <rFont val="Calibri"/>
            <family val="2"/>
            <charset val="238"/>
          </rPr>
          <t>IV_F:EgyebAllamiUtem2</t>
        </r>
      </text>
    </comment>
    <comment ref="AN141" authorId="0" shapeId="0">
      <text>
        <r>
          <rPr>
            <sz val="11"/>
            <rFont val="Calibri"/>
            <family val="2"/>
            <charset val="238"/>
          </rPr>
          <t>IV_F:OnkormanyzatiUtem2</t>
        </r>
      </text>
    </comment>
    <comment ref="AO141" authorId="0" shapeId="0">
      <text>
        <r>
          <rPr>
            <sz val="11"/>
            <rFont val="Calibri"/>
            <family val="2"/>
            <charset val="238"/>
          </rPr>
          <t>IV_F:EUUtem2</t>
        </r>
      </text>
    </comment>
    <comment ref="AP141" authorId="0" shapeId="0">
      <text>
        <r>
          <rPr>
            <sz val="11"/>
            <rFont val="Calibri"/>
            <family val="2"/>
            <charset val="238"/>
          </rPr>
          <t>IV_F:EgyebUtem2</t>
        </r>
      </text>
    </comment>
    <comment ref="AQ141" authorId="0" shapeId="0">
      <text>
        <r>
          <rPr>
            <sz val="11"/>
            <rFont val="Calibri"/>
            <family val="2"/>
            <charset val="238"/>
          </rPr>
          <t>IV_F:HitelKotvenyUtem2</t>
        </r>
      </text>
    </comment>
    <comment ref="AR141" authorId="0" shapeId="0">
      <text>
        <r>
          <rPr>
            <sz val="11"/>
            <rFont val="Calibri"/>
            <family val="2"/>
            <charset val="238"/>
          </rPr>
          <t>IV_F:OsszesenUtem2</t>
        </r>
      </text>
    </comment>
    <comment ref="AS141" authorId="0" shapeId="0">
      <text>
        <r>
          <rPr>
            <sz val="11"/>
            <rFont val="Calibri"/>
            <family val="2"/>
            <charset val="238"/>
          </rPr>
          <t>IV_F:ForrashianyUtem2</t>
        </r>
      </text>
    </comment>
    <comment ref="AV141" authorId="0" shapeId="0">
      <text>
        <r>
          <rPr>
            <sz val="11"/>
            <rFont val="Calibri"/>
            <family val="2"/>
            <charset val="238"/>
          </rPr>
          <t>IV_F:Indokolas</t>
        </r>
      </text>
    </comment>
    <comment ref="AW141" authorId="0" shapeId="0">
      <text>
        <r>
          <rPr>
            <sz val="11"/>
            <rFont val="Calibri"/>
            <family val="2"/>
            <charset val="238"/>
          </rPr>
          <t>IV_F:Megjegyzes</t>
        </r>
      </text>
    </comment>
    <comment ref="AZ141" authorId="0" shapeId="0">
      <text>
        <r>
          <rPr>
            <sz val="11"/>
            <rFont val="Calibri"/>
            <family val="2"/>
            <charset val="238"/>
          </rPr>
          <t>IV_F:ISA</t>
        </r>
      </text>
    </comment>
    <comment ref="B142" authorId="0" shapeId="0">
      <text>
        <r>
          <rPr>
            <sz val="11"/>
            <rFont val="Calibri"/>
            <family val="2"/>
            <charset val="238"/>
          </rPr>
          <t>IV_F:FontossagiSorrent</t>
        </r>
      </text>
    </comment>
    <comment ref="C142" authorId="0" shapeId="0">
      <text>
        <r>
          <rPr>
            <sz val="11"/>
            <rFont val="Calibri"/>
            <family val="2"/>
            <charset val="238"/>
          </rPr>
          <t>IV_F:FeladatKategoria</t>
        </r>
      </text>
    </comment>
    <comment ref="D142" authorId="0" shapeId="0">
      <text>
        <r>
          <rPr>
            <sz val="11"/>
            <rFont val="Calibri"/>
            <family val="2"/>
            <charset val="238"/>
          </rPr>
          <t>IV_F:FeladatMegnevezes</t>
        </r>
      </text>
    </comment>
    <comment ref="E142" authorId="0" shapeId="0">
      <text>
        <r>
          <rPr>
            <sz val="11"/>
            <rFont val="Calibri"/>
            <family val="2"/>
            <charset val="238"/>
          </rPr>
          <t>IV_F:ElviEngedelySzam</t>
        </r>
      </text>
    </comment>
    <comment ref="F142" authorId="0" shapeId="0">
      <text>
        <r>
          <rPr>
            <sz val="11"/>
            <rFont val="Calibri"/>
            <family val="2"/>
            <charset val="238"/>
          </rPr>
          <t>IV_F:VKR_Kod</t>
        </r>
      </text>
    </comment>
    <comment ref="G142" authorId="0" shapeId="0">
      <text>
        <r>
          <rPr>
            <sz val="11"/>
            <rFont val="Calibri"/>
            <family val="2"/>
            <charset val="238"/>
          </rPr>
          <t>IV_F:VKR_Nev</t>
        </r>
      </text>
    </comment>
    <comment ref="H142" authorId="0" shapeId="0">
      <text>
        <r>
          <rPr>
            <sz val="11"/>
            <rFont val="Calibri"/>
            <family val="2"/>
            <charset val="238"/>
          </rPr>
          <t>IV_F:FeladatSorszam</t>
        </r>
      </text>
    </comment>
    <comment ref="I142" authorId="0" shapeId="0">
      <text>
        <r>
          <rPr>
            <sz val="11"/>
            <rFont val="Calibri"/>
            <family val="2"/>
            <charset val="238"/>
          </rPr>
          <t>IV_F:FeladatAzonosito</t>
        </r>
      </text>
    </comment>
    <comment ref="J142" authorId="0" shapeId="0">
      <text>
        <r>
          <rPr>
            <sz val="11"/>
            <rFont val="Calibri"/>
            <family val="2"/>
            <charset val="238"/>
          </rPr>
          <t>IV_F:EllatasiTerulet</t>
        </r>
      </text>
    </comment>
    <comment ref="K142" authorId="0" shapeId="0">
      <text>
        <r>
          <rPr>
            <sz val="11"/>
            <rFont val="Calibri"/>
            <family val="2"/>
            <charset val="238"/>
          </rPr>
          <t>IV_F:EllatasertFelelos</t>
        </r>
      </text>
    </comment>
    <comment ref="L142" authorId="0" shapeId="0">
      <text>
        <r>
          <rPr>
            <sz val="11"/>
            <rFont val="Calibri"/>
            <family val="2"/>
            <charset val="238"/>
          </rPr>
          <t>IV_F:TervezettNettoKoltseg</t>
        </r>
      </text>
    </comment>
    <comment ref="M142" authorId="0" shapeId="0">
      <text>
        <r>
          <rPr>
            <sz val="11"/>
            <rFont val="Calibri"/>
            <family val="2"/>
            <charset val="238"/>
          </rPr>
          <t>IV_F:IdotartamKezdes</t>
        </r>
      </text>
    </comment>
    <comment ref="N142" authorId="0" shapeId="0">
      <text>
        <r>
          <rPr>
            <sz val="11"/>
            <rFont val="Calibri"/>
            <family val="2"/>
            <charset val="238"/>
          </rPr>
          <t>IV_F:IdotartamBefejezes</t>
        </r>
      </text>
    </comment>
    <comment ref="O142" authorId="0" shapeId="0">
      <text>
        <r>
          <rPr>
            <sz val="11"/>
            <rFont val="Calibri"/>
            <family val="2"/>
            <charset val="238"/>
          </rPr>
          <t>IV_F:NettoKoltsegUtem1</t>
        </r>
      </text>
    </comment>
    <comment ref="P142" authorId="0" shapeId="0">
      <text>
        <r>
          <rPr>
            <sz val="11"/>
            <rFont val="Calibri"/>
            <family val="2"/>
            <charset val="238"/>
          </rPr>
          <t>IV_F:NettoKoltsegUtem2</t>
        </r>
      </text>
    </comment>
    <comment ref="Q142" authorId="0" shapeId="0">
      <text>
        <r>
          <rPr>
            <sz val="11"/>
            <rFont val="Calibri"/>
            <family val="2"/>
            <charset val="238"/>
          </rPr>
          <t>IV_F:EM_Melleklet2_KTG</t>
        </r>
      </text>
    </comment>
    <comment ref="S142" authorId="0" shapeId="0">
      <text>
        <r>
          <rPr>
            <sz val="11"/>
            <rFont val="Calibri"/>
            <family val="2"/>
            <charset val="238"/>
          </rPr>
          <t>IV_F:HDUtem1</t>
        </r>
      </text>
    </comment>
    <comment ref="T142" authorId="0" shapeId="0">
      <text>
        <r>
          <rPr>
            <sz val="11"/>
            <rFont val="Calibri"/>
            <family val="2"/>
            <charset val="238"/>
          </rPr>
          <t>IV_F:ECSUtem1</t>
        </r>
      </text>
    </comment>
    <comment ref="U142" authorId="0" shapeId="0">
      <text>
        <r>
          <rPr>
            <sz val="11"/>
            <rFont val="Calibri"/>
            <family val="2"/>
            <charset val="238"/>
          </rPr>
          <t>IV_F:KFHUtem1</t>
        </r>
      </text>
    </comment>
    <comment ref="V142" authorId="0" shapeId="0">
      <text>
        <r>
          <rPr>
            <sz val="11"/>
            <rFont val="Calibri"/>
            <family val="2"/>
            <charset val="238"/>
          </rPr>
          <t>IV_F:Egyeb_SajatUtem1</t>
        </r>
      </text>
    </comment>
    <comment ref="W142" authorId="0" shapeId="0">
      <text>
        <r>
          <rPr>
            <sz val="11"/>
            <rFont val="Calibri"/>
            <family val="2"/>
            <charset val="238"/>
          </rPr>
          <t>IV_F:DijUtem1</t>
        </r>
      </text>
    </comment>
    <comment ref="X142" authorId="0" shapeId="0">
      <text>
        <r>
          <rPr>
            <sz val="11"/>
            <rFont val="Calibri"/>
            <family val="2"/>
            <charset val="238"/>
          </rPr>
          <t>IV_F:EM_Melleklet1_Utem1</t>
        </r>
      </text>
    </comment>
    <comment ref="Y142" authorId="0" shapeId="0">
      <text>
        <r>
          <rPr>
            <sz val="11"/>
            <rFont val="Calibri"/>
            <family val="2"/>
            <charset val="238"/>
          </rPr>
          <t>IV_F:EgyebAllamiUtem1</t>
        </r>
      </text>
    </comment>
    <comment ref="Z142" authorId="0" shapeId="0">
      <text>
        <r>
          <rPr>
            <sz val="11"/>
            <rFont val="Calibri"/>
            <family val="2"/>
            <charset val="238"/>
          </rPr>
          <t>IV_F:OnkormanyzatiUtem1</t>
        </r>
      </text>
    </comment>
    <comment ref="AA142" authorId="0" shapeId="0">
      <text>
        <r>
          <rPr>
            <sz val="11"/>
            <rFont val="Calibri"/>
            <family val="2"/>
            <charset val="238"/>
          </rPr>
          <t>IV_F:EUUtem1</t>
        </r>
      </text>
    </comment>
    <comment ref="AB142" authorId="0" shapeId="0">
      <text>
        <r>
          <rPr>
            <sz val="11"/>
            <rFont val="Calibri"/>
            <family val="2"/>
            <charset val="238"/>
          </rPr>
          <t>IV_F:EgyebUtem1</t>
        </r>
      </text>
    </comment>
    <comment ref="AC142" authorId="0" shapeId="0">
      <text>
        <r>
          <rPr>
            <sz val="11"/>
            <rFont val="Calibri"/>
            <family val="2"/>
            <charset val="238"/>
          </rPr>
          <t>IV_F:HitelKotvenyUtem1</t>
        </r>
      </text>
    </comment>
    <comment ref="AD142" authorId="0" shapeId="0">
      <text>
        <r>
          <rPr>
            <sz val="11"/>
            <rFont val="Calibri"/>
            <family val="2"/>
            <charset val="238"/>
          </rPr>
          <t>IV_F:OsszesenUtem1</t>
        </r>
      </text>
    </comment>
    <comment ref="AG142" authorId="0" shapeId="0">
      <text>
        <r>
          <rPr>
            <sz val="11"/>
            <rFont val="Calibri"/>
            <family val="2"/>
            <charset val="238"/>
          </rPr>
          <t>IV_F:HDUtem2</t>
        </r>
      </text>
    </comment>
    <comment ref="AH142" authorId="0" shapeId="0">
      <text>
        <r>
          <rPr>
            <sz val="11"/>
            <rFont val="Calibri"/>
            <family val="2"/>
            <charset val="238"/>
          </rPr>
          <t>IV_F:ECSUtem2</t>
        </r>
      </text>
    </comment>
    <comment ref="AI142" authorId="0" shapeId="0">
      <text>
        <r>
          <rPr>
            <sz val="11"/>
            <rFont val="Calibri"/>
            <family val="2"/>
            <charset val="238"/>
          </rPr>
          <t>IV_F:KFHUtem2</t>
        </r>
      </text>
    </comment>
    <comment ref="AJ142" authorId="0" shapeId="0">
      <text>
        <r>
          <rPr>
            <sz val="11"/>
            <rFont val="Calibri"/>
            <family val="2"/>
            <charset val="238"/>
          </rPr>
          <t>IV_F:Egyeb_SajatUtem2</t>
        </r>
      </text>
    </comment>
    <comment ref="AK142" authorId="0" shapeId="0">
      <text>
        <r>
          <rPr>
            <sz val="11"/>
            <rFont val="Calibri"/>
            <family val="2"/>
            <charset val="238"/>
          </rPr>
          <t>IV_F:DijUtem2</t>
        </r>
      </text>
    </comment>
    <comment ref="AL142" authorId="0" shapeId="0">
      <text>
        <r>
          <rPr>
            <sz val="11"/>
            <rFont val="Calibri"/>
            <family val="2"/>
            <charset val="238"/>
          </rPr>
          <t>IV_F:EM_Melleklet1_Utem2</t>
        </r>
      </text>
    </comment>
    <comment ref="AM142" authorId="0" shapeId="0">
      <text>
        <r>
          <rPr>
            <sz val="11"/>
            <rFont val="Calibri"/>
            <family val="2"/>
            <charset val="238"/>
          </rPr>
          <t>IV_F:EgyebAllamiUtem2</t>
        </r>
      </text>
    </comment>
    <comment ref="AN142" authorId="0" shapeId="0">
      <text>
        <r>
          <rPr>
            <sz val="11"/>
            <rFont val="Calibri"/>
            <family val="2"/>
            <charset val="238"/>
          </rPr>
          <t>IV_F:OnkormanyzatiUtem2</t>
        </r>
      </text>
    </comment>
    <comment ref="AO142" authorId="0" shapeId="0">
      <text>
        <r>
          <rPr>
            <sz val="11"/>
            <rFont val="Calibri"/>
            <family val="2"/>
            <charset val="238"/>
          </rPr>
          <t>IV_F:EUUtem2</t>
        </r>
      </text>
    </comment>
    <comment ref="AP142" authorId="0" shapeId="0">
      <text>
        <r>
          <rPr>
            <sz val="11"/>
            <rFont val="Calibri"/>
            <family val="2"/>
            <charset val="238"/>
          </rPr>
          <t>IV_F:EgyebUtem2</t>
        </r>
      </text>
    </comment>
    <comment ref="AQ142" authorId="0" shapeId="0">
      <text>
        <r>
          <rPr>
            <sz val="11"/>
            <rFont val="Calibri"/>
            <family val="2"/>
            <charset val="238"/>
          </rPr>
          <t>IV_F:HitelKotvenyUtem2</t>
        </r>
      </text>
    </comment>
    <comment ref="AR142" authorId="0" shapeId="0">
      <text>
        <r>
          <rPr>
            <sz val="11"/>
            <rFont val="Calibri"/>
            <family val="2"/>
            <charset val="238"/>
          </rPr>
          <t>IV_F:OsszesenUtem2</t>
        </r>
      </text>
    </comment>
    <comment ref="AS142" authorId="0" shapeId="0">
      <text>
        <r>
          <rPr>
            <sz val="11"/>
            <rFont val="Calibri"/>
            <family val="2"/>
            <charset val="238"/>
          </rPr>
          <t>IV_F:ForrashianyUtem2</t>
        </r>
      </text>
    </comment>
    <comment ref="AV142" authorId="0" shapeId="0">
      <text>
        <r>
          <rPr>
            <sz val="11"/>
            <rFont val="Calibri"/>
            <family val="2"/>
            <charset val="238"/>
          </rPr>
          <t>IV_F:Indokolas</t>
        </r>
      </text>
    </comment>
    <comment ref="AW142" authorId="0" shapeId="0">
      <text>
        <r>
          <rPr>
            <sz val="11"/>
            <rFont val="Calibri"/>
            <family val="2"/>
            <charset val="238"/>
          </rPr>
          <t>IV_F:Megjegyzes</t>
        </r>
      </text>
    </comment>
    <comment ref="AZ142" authorId="0" shapeId="0">
      <text>
        <r>
          <rPr>
            <sz val="11"/>
            <rFont val="Calibri"/>
            <family val="2"/>
            <charset val="238"/>
          </rPr>
          <t>IV_F:ISA</t>
        </r>
      </text>
    </comment>
    <comment ref="B143" authorId="0" shapeId="0">
      <text>
        <r>
          <rPr>
            <sz val="11"/>
            <rFont val="Calibri"/>
            <family val="2"/>
            <charset val="238"/>
          </rPr>
          <t>IV_F:FontossagiSorrent</t>
        </r>
      </text>
    </comment>
    <comment ref="C143" authorId="0" shapeId="0">
      <text>
        <r>
          <rPr>
            <sz val="11"/>
            <rFont val="Calibri"/>
            <family val="2"/>
            <charset val="238"/>
          </rPr>
          <t>IV_F:FeladatKategoria</t>
        </r>
      </text>
    </comment>
    <comment ref="D143" authorId="0" shapeId="0">
      <text>
        <r>
          <rPr>
            <sz val="11"/>
            <rFont val="Calibri"/>
            <family val="2"/>
            <charset val="238"/>
          </rPr>
          <t>IV_F:FeladatMegnevezes</t>
        </r>
      </text>
    </comment>
    <comment ref="E143" authorId="0" shapeId="0">
      <text>
        <r>
          <rPr>
            <sz val="11"/>
            <rFont val="Calibri"/>
            <family val="2"/>
            <charset val="238"/>
          </rPr>
          <t>IV_F:ElviEngedelySzam</t>
        </r>
      </text>
    </comment>
    <comment ref="F143" authorId="0" shapeId="0">
      <text>
        <r>
          <rPr>
            <sz val="11"/>
            <rFont val="Calibri"/>
            <family val="2"/>
            <charset val="238"/>
          </rPr>
          <t>IV_F:VKR_Kod</t>
        </r>
      </text>
    </comment>
    <comment ref="G143" authorId="0" shapeId="0">
      <text>
        <r>
          <rPr>
            <sz val="11"/>
            <rFont val="Calibri"/>
            <family val="2"/>
            <charset val="238"/>
          </rPr>
          <t>IV_F:VKR_Nev</t>
        </r>
      </text>
    </comment>
    <comment ref="H143" authorId="0" shapeId="0">
      <text>
        <r>
          <rPr>
            <sz val="11"/>
            <rFont val="Calibri"/>
            <family val="2"/>
            <charset val="238"/>
          </rPr>
          <t>IV_F:FeladatSorszam</t>
        </r>
      </text>
    </comment>
    <comment ref="I143" authorId="0" shapeId="0">
      <text>
        <r>
          <rPr>
            <sz val="11"/>
            <rFont val="Calibri"/>
            <family val="2"/>
            <charset val="238"/>
          </rPr>
          <t>IV_F:FeladatAzonosito</t>
        </r>
      </text>
    </comment>
    <comment ref="J143" authorId="0" shapeId="0">
      <text>
        <r>
          <rPr>
            <sz val="11"/>
            <rFont val="Calibri"/>
            <family val="2"/>
            <charset val="238"/>
          </rPr>
          <t>IV_F:EllatasiTerulet</t>
        </r>
      </text>
    </comment>
    <comment ref="K143" authorId="0" shapeId="0">
      <text>
        <r>
          <rPr>
            <sz val="11"/>
            <rFont val="Calibri"/>
            <family val="2"/>
            <charset val="238"/>
          </rPr>
          <t>IV_F:EllatasertFelelos</t>
        </r>
      </text>
    </comment>
    <comment ref="L143" authorId="0" shapeId="0">
      <text>
        <r>
          <rPr>
            <sz val="11"/>
            <rFont val="Calibri"/>
            <family val="2"/>
            <charset val="238"/>
          </rPr>
          <t>IV_F:TervezettNettoKoltseg</t>
        </r>
      </text>
    </comment>
    <comment ref="M143" authorId="0" shapeId="0">
      <text>
        <r>
          <rPr>
            <sz val="11"/>
            <rFont val="Calibri"/>
            <family val="2"/>
            <charset val="238"/>
          </rPr>
          <t>IV_F:IdotartamKezdes</t>
        </r>
      </text>
    </comment>
    <comment ref="N143" authorId="0" shapeId="0">
      <text>
        <r>
          <rPr>
            <sz val="11"/>
            <rFont val="Calibri"/>
            <family val="2"/>
            <charset val="238"/>
          </rPr>
          <t>IV_F:IdotartamBefejezes</t>
        </r>
      </text>
    </comment>
    <comment ref="O143" authorId="0" shapeId="0">
      <text>
        <r>
          <rPr>
            <sz val="11"/>
            <rFont val="Calibri"/>
            <family val="2"/>
            <charset val="238"/>
          </rPr>
          <t>IV_F:NettoKoltsegUtem1</t>
        </r>
      </text>
    </comment>
    <comment ref="P143" authorId="0" shapeId="0">
      <text>
        <r>
          <rPr>
            <sz val="11"/>
            <rFont val="Calibri"/>
            <family val="2"/>
            <charset val="238"/>
          </rPr>
          <t>IV_F:NettoKoltsegUtem2</t>
        </r>
      </text>
    </comment>
    <comment ref="Q143" authorId="0" shapeId="0">
      <text>
        <r>
          <rPr>
            <sz val="11"/>
            <rFont val="Calibri"/>
            <family val="2"/>
            <charset val="238"/>
          </rPr>
          <t>IV_F:EM_Melleklet2_KTG</t>
        </r>
      </text>
    </comment>
    <comment ref="S143" authorId="0" shapeId="0">
      <text>
        <r>
          <rPr>
            <sz val="11"/>
            <rFont val="Calibri"/>
            <family val="2"/>
            <charset val="238"/>
          </rPr>
          <t>IV_F:HDUtem1</t>
        </r>
      </text>
    </comment>
    <comment ref="T143" authorId="0" shapeId="0">
      <text>
        <r>
          <rPr>
            <sz val="11"/>
            <rFont val="Calibri"/>
            <family val="2"/>
            <charset val="238"/>
          </rPr>
          <t>IV_F:ECSUtem1</t>
        </r>
      </text>
    </comment>
    <comment ref="U143" authorId="0" shapeId="0">
      <text>
        <r>
          <rPr>
            <sz val="11"/>
            <rFont val="Calibri"/>
            <family val="2"/>
            <charset val="238"/>
          </rPr>
          <t>IV_F:KFHUtem1</t>
        </r>
      </text>
    </comment>
    <comment ref="V143" authorId="0" shapeId="0">
      <text>
        <r>
          <rPr>
            <sz val="11"/>
            <rFont val="Calibri"/>
            <family val="2"/>
            <charset val="238"/>
          </rPr>
          <t>IV_F:Egyeb_SajatUtem1</t>
        </r>
      </text>
    </comment>
    <comment ref="W143" authorId="0" shapeId="0">
      <text>
        <r>
          <rPr>
            <sz val="11"/>
            <rFont val="Calibri"/>
            <family val="2"/>
            <charset val="238"/>
          </rPr>
          <t>IV_F:DijUtem1</t>
        </r>
      </text>
    </comment>
    <comment ref="X143" authorId="0" shapeId="0">
      <text>
        <r>
          <rPr>
            <sz val="11"/>
            <rFont val="Calibri"/>
            <family val="2"/>
            <charset val="238"/>
          </rPr>
          <t>IV_F:EM_Melleklet1_Utem1</t>
        </r>
      </text>
    </comment>
    <comment ref="Y143" authorId="0" shapeId="0">
      <text>
        <r>
          <rPr>
            <sz val="11"/>
            <rFont val="Calibri"/>
            <family val="2"/>
            <charset val="238"/>
          </rPr>
          <t>IV_F:EgyebAllamiUtem1</t>
        </r>
      </text>
    </comment>
    <comment ref="Z143" authorId="0" shapeId="0">
      <text>
        <r>
          <rPr>
            <sz val="11"/>
            <rFont val="Calibri"/>
            <family val="2"/>
            <charset val="238"/>
          </rPr>
          <t>IV_F:OnkormanyzatiUtem1</t>
        </r>
      </text>
    </comment>
    <comment ref="AA143" authorId="0" shapeId="0">
      <text>
        <r>
          <rPr>
            <sz val="11"/>
            <rFont val="Calibri"/>
            <family val="2"/>
            <charset val="238"/>
          </rPr>
          <t>IV_F:EUUtem1</t>
        </r>
      </text>
    </comment>
    <comment ref="AB143" authorId="0" shapeId="0">
      <text>
        <r>
          <rPr>
            <sz val="11"/>
            <rFont val="Calibri"/>
            <family val="2"/>
            <charset val="238"/>
          </rPr>
          <t>IV_F:EgyebUtem1</t>
        </r>
      </text>
    </comment>
    <comment ref="AC143" authorId="0" shapeId="0">
      <text>
        <r>
          <rPr>
            <sz val="11"/>
            <rFont val="Calibri"/>
            <family val="2"/>
            <charset val="238"/>
          </rPr>
          <t>IV_F:HitelKotvenyUtem1</t>
        </r>
      </text>
    </comment>
    <comment ref="AD143" authorId="0" shapeId="0">
      <text>
        <r>
          <rPr>
            <sz val="11"/>
            <rFont val="Calibri"/>
            <family val="2"/>
            <charset val="238"/>
          </rPr>
          <t>IV_F:OsszesenUtem1</t>
        </r>
      </text>
    </comment>
    <comment ref="AG143" authorId="0" shapeId="0">
      <text>
        <r>
          <rPr>
            <sz val="11"/>
            <rFont val="Calibri"/>
            <family val="2"/>
            <charset val="238"/>
          </rPr>
          <t>IV_F:HDUtem2</t>
        </r>
      </text>
    </comment>
    <comment ref="AH143" authorId="0" shapeId="0">
      <text>
        <r>
          <rPr>
            <sz val="11"/>
            <rFont val="Calibri"/>
            <family val="2"/>
            <charset val="238"/>
          </rPr>
          <t>IV_F:ECSUtem2</t>
        </r>
      </text>
    </comment>
    <comment ref="AI143" authorId="0" shapeId="0">
      <text>
        <r>
          <rPr>
            <sz val="11"/>
            <rFont val="Calibri"/>
            <family val="2"/>
            <charset val="238"/>
          </rPr>
          <t>IV_F:KFHUtem2</t>
        </r>
      </text>
    </comment>
    <comment ref="AJ143" authorId="0" shapeId="0">
      <text>
        <r>
          <rPr>
            <sz val="11"/>
            <rFont val="Calibri"/>
            <family val="2"/>
            <charset val="238"/>
          </rPr>
          <t>IV_F:Egyeb_SajatUtem2</t>
        </r>
      </text>
    </comment>
    <comment ref="AK143" authorId="0" shapeId="0">
      <text>
        <r>
          <rPr>
            <sz val="11"/>
            <rFont val="Calibri"/>
            <family val="2"/>
            <charset val="238"/>
          </rPr>
          <t>IV_F:DijUtem2</t>
        </r>
      </text>
    </comment>
    <comment ref="AL143" authorId="0" shapeId="0">
      <text>
        <r>
          <rPr>
            <sz val="11"/>
            <rFont val="Calibri"/>
            <family val="2"/>
            <charset val="238"/>
          </rPr>
          <t>IV_F:EM_Melleklet1_Utem2</t>
        </r>
      </text>
    </comment>
    <comment ref="AM143" authorId="0" shapeId="0">
      <text>
        <r>
          <rPr>
            <sz val="11"/>
            <rFont val="Calibri"/>
            <family val="2"/>
            <charset val="238"/>
          </rPr>
          <t>IV_F:EgyebAllamiUtem2</t>
        </r>
      </text>
    </comment>
    <comment ref="AN143" authorId="0" shapeId="0">
      <text>
        <r>
          <rPr>
            <sz val="11"/>
            <rFont val="Calibri"/>
            <family val="2"/>
            <charset val="238"/>
          </rPr>
          <t>IV_F:OnkormanyzatiUtem2</t>
        </r>
      </text>
    </comment>
    <comment ref="AO143" authorId="0" shapeId="0">
      <text>
        <r>
          <rPr>
            <sz val="11"/>
            <rFont val="Calibri"/>
            <family val="2"/>
            <charset val="238"/>
          </rPr>
          <t>IV_F:EUUtem2</t>
        </r>
      </text>
    </comment>
    <comment ref="AP143" authorId="0" shapeId="0">
      <text>
        <r>
          <rPr>
            <sz val="11"/>
            <rFont val="Calibri"/>
            <family val="2"/>
            <charset val="238"/>
          </rPr>
          <t>IV_F:EgyebUtem2</t>
        </r>
      </text>
    </comment>
    <comment ref="AQ143" authorId="0" shapeId="0">
      <text>
        <r>
          <rPr>
            <sz val="11"/>
            <rFont val="Calibri"/>
            <family val="2"/>
            <charset val="238"/>
          </rPr>
          <t>IV_F:HitelKotvenyUtem2</t>
        </r>
      </text>
    </comment>
    <comment ref="AR143" authorId="0" shapeId="0">
      <text>
        <r>
          <rPr>
            <sz val="11"/>
            <rFont val="Calibri"/>
            <family val="2"/>
            <charset val="238"/>
          </rPr>
          <t>IV_F:OsszesenUtem2</t>
        </r>
      </text>
    </comment>
    <comment ref="AS143" authorId="0" shapeId="0">
      <text>
        <r>
          <rPr>
            <sz val="11"/>
            <rFont val="Calibri"/>
            <family val="2"/>
            <charset val="238"/>
          </rPr>
          <t>IV_F:ForrashianyUtem2</t>
        </r>
      </text>
    </comment>
    <comment ref="AV143" authorId="0" shapeId="0">
      <text>
        <r>
          <rPr>
            <sz val="11"/>
            <rFont val="Calibri"/>
            <family val="2"/>
            <charset val="238"/>
          </rPr>
          <t>IV_F:Indokolas</t>
        </r>
      </text>
    </comment>
    <comment ref="AW143" authorId="0" shapeId="0">
      <text>
        <r>
          <rPr>
            <sz val="11"/>
            <rFont val="Calibri"/>
            <family val="2"/>
            <charset val="238"/>
          </rPr>
          <t>IV_F:Megjegyzes</t>
        </r>
      </text>
    </comment>
    <comment ref="AZ143" authorId="0" shapeId="0">
      <text>
        <r>
          <rPr>
            <sz val="11"/>
            <rFont val="Calibri"/>
            <family val="2"/>
            <charset val="238"/>
          </rPr>
          <t>IV_F:ISA</t>
        </r>
      </text>
    </comment>
    <comment ref="B144" authorId="0" shapeId="0">
      <text>
        <r>
          <rPr>
            <sz val="11"/>
            <rFont val="Calibri"/>
            <family val="2"/>
            <charset val="238"/>
          </rPr>
          <t>IV_F:FontossagiSorrent</t>
        </r>
      </text>
    </comment>
    <comment ref="C144" authorId="0" shapeId="0">
      <text>
        <r>
          <rPr>
            <sz val="11"/>
            <rFont val="Calibri"/>
            <family val="2"/>
            <charset val="238"/>
          </rPr>
          <t>IV_F:FeladatKategoria</t>
        </r>
      </text>
    </comment>
    <comment ref="D144" authorId="0" shapeId="0">
      <text>
        <r>
          <rPr>
            <sz val="11"/>
            <rFont val="Calibri"/>
            <family val="2"/>
            <charset val="238"/>
          </rPr>
          <t>IV_F:FeladatMegnevezes</t>
        </r>
      </text>
    </comment>
    <comment ref="E144" authorId="0" shapeId="0">
      <text>
        <r>
          <rPr>
            <sz val="11"/>
            <rFont val="Calibri"/>
            <family val="2"/>
            <charset val="238"/>
          </rPr>
          <t>IV_F:ElviEngedelySzam</t>
        </r>
      </text>
    </comment>
    <comment ref="F144" authorId="0" shapeId="0">
      <text>
        <r>
          <rPr>
            <sz val="11"/>
            <rFont val="Calibri"/>
            <family val="2"/>
            <charset val="238"/>
          </rPr>
          <t>IV_F:VKR_Kod</t>
        </r>
      </text>
    </comment>
    <comment ref="G144" authorId="0" shapeId="0">
      <text>
        <r>
          <rPr>
            <sz val="11"/>
            <rFont val="Calibri"/>
            <family val="2"/>
            <charset val="238"/>
          </rPr>
          <t>IV_F:VKR_Nev</t>
        </r>
      </text>
    </comment>
    <comment ref="H144" authorId="0" shapeId="0">
      <text>
        <r>
          <rPr>
            <sz val="11"/>
            <rFont val="Calibri"/>
            <family val="2"/>
            <charset val="238"/>
          </rPr>
          <t>IV_F:FeladatSorszam</t>
        </r>
      </text>
    </comment>
    <comment ref="I144" authorId="0" shapeId="0">
      <text>
        <r>
          <rPr>
            <sz val="11"/>
            <rFont val="Calibri"/>
            <family val="2"/>
            <charset val="238"/>
          </rPr>
          <t>IV_F:FeladatAzonosito</t>
        </r>
      </text>
    </comment>
    <comment ref="J144" authorId="0" shapeId="0">
      <text>
        <r>
          <rPr>
            <sz val="11"/>
            <rFont val="Calibri"/>
            <family val="2"/>
            <charset val="238"/>
          </rPr>
          <t>IV_F:EllatasiTerulet</t>
        </r>
      </text>
    </comment>
    <comment ref="K144" authorId="0" shapeId="0">
      <text>
        <r>
          <rPr>
            <sz val="11"/>
            <rFont val="Calibri"/>
            <family val="2"/>
            <charset val="238"/>
          </rPr>
          <t>IV_F:EllatasertFelelos</t>
        </r>
      </text>
    </comment>
    <comment ref="L144" authorId="0" shapeId="0">
      <text>
        <r>
          <rPr>
            <sz val="11"/>
            <rFont val="Calibri"/>
            <family val="2"/>
            <charset val="238"/>
          </rPr>
          <t>IV_F:TervezettNettoKoltseg</t>
        </r>
      </text>
    </comment>
    <comment ref="M144" authorId="0" shapeId="0">
      <text>
        <r>
          <rPr>
            <sz val="11"/>
            <rFont val="Calibri"/>
            <family val="2"/>
            <charset val="238"/>
          </rPr>
          <t>IV_F:IdotartamKezdes</t>
        </r>
      </text>
    </comment>
    <comment ref="N144" authorId="0" shapeId="0">
      <text>
        <r>
          <rPr>
            <sz val="11"/>
            <rFont val="Calibri"/>
            <family val="2"/>
            <charset val="238"/>
          </rPr>
          <t>IV_F:IdotartamBefejezes</t>
        </r>
      </text>
    </comment>
    <comment ref="O144" authorId="0" shapeId="0">
      <text>
        <r>
          <rPr>
            <sz val="11"/>
            <rFont val="Calibri"/>
            <family val="2"/>
            <charset val="238"/>
          </rPr>
          <t>IV_F:NettoKoltsegUtem1</t>
        </r>
      </text>
    </comment>
    <comment ref="P144" authorId="0" shapeId="0">
      <text>
        <r>
          <rPr>
            <sz val="11"/>
            <rFont val="Calibri"/>
            <family val="2"/>
            <charset val="238"/>
          </rPr>
          <t>IV_F:NettoKoltsegUtem2</t>
        </r>
      </text>
    </comment>
    <comment ref="Q144" authorId="0" shapeId="0">
      <text>
        <r>
          <rPr>
            <sz val="11"/>
            <rFont val="Calibri"/>
            <family val="2"/>
            <charset val="238"/>
          </rPr>
          <t>IV_F:EM_Melleklet2_KTG</t>
        </r>
      </text>
    </comment>
    <comment ref="S144" authorId="0" shapeId="0">
      <text>
        <r>
          <rPr>
            <sz val="11"/>
            <rFont val="Calibri"/>
            <family val="2"/>
            <charset val="238"/>
          </rPr>
          <t>IV_F:HDUtem1</t>
        </r>
      </text>
    </comment>
    <comment ref="T144" authorId="0" shapeId="0">
      <text>
        <r>
          <rPr>
            <sz val="11"/>
            <rFont val="Calibri"/>
            <family val="2"/>
            <charset val="238"/>
          </rPr>
          <t>IV_F:ECSUtem1</t>
        </r>
      </text>
    </comment>
    <comment ref="U144" authorId="0" shapeId="0">
      <text>
        <r>
          <rPr>
            <sz val="11"/>
            <rFont val="Calibri"/>
            <family val="2"/>
            <charset val="238"/>
          </rPr>
          <t>IV_F:KFHUtem1</t>
        </r>
      </text>
    </comment>
    <comment ref="V144" authorId="0" shapeId="0">
      <text>
        <r>
          <rPr>
            <sz val="11"/>
            <rFont val="Calibri"/>
            <family val="2"/>
            <charset val="238"/>
          </rPr>
          <t>IV_F:Egyeb_SajatUtem1</t>
        </r>
      </text>
    </comment>
    <comment ref="W144" authorId="0" shapeId="0">
      <text>
        <r>
          <rPr>
            <sz val="11"/>
            <rFont val="Calibri"/>
            <family val="2"/>
            <charset val="238"/>
          </rPr>
          <t>IV_F:DijUtem1</t>
        </r>
      </text>
    </comment>
    <comment ref="X144" authorId="0" shapeId="0">
      <text>
        <r>
          <rPr>
            <sz val="11"/>
            <rFont val="Calibri"/>
            <family val="2"/>
            <charset val="238"/>
          </rPr>
          <t>IV_F:EM_Melleklet1_Utem1</t>
        </r>
      </text>
    </comment>
    <comment ref="Y144" authorId="0" shapeId="0">
      <text>
        <r>
          <rPr>
            <sz val="11"/>
            <rFont val="Calibri"/>
            <family val="2"/>
            <charset val="238"/>
          </rPr>
          <t>IV_F:EgyebAllamiUtem1</t>
        </r>
      </text>
    </comment>
    <comment ref="Z144" authorId="0" shapeId="0">
      <text>
        <r>
          <rPr>
            <sz val="11"/>
            <rFont val="Calibri"/>
            <family val="2"/>
            <charset val="238"/>
          </rPr>
          <t>IV_F:OnkormanyzatiUtem1</t>
        </r>
      </text>
    </comment>
    <comment ref="AA144" authorId="0" shapeId="0">
      <text>
        <r>
          <rPr>
            <sz val="11"/>
            <rFont val="Calibri"/>
            <family val="2"/>
            <charset val="238"/>
          </rPr>
          <t>IV_F:EUUtem1</t>
        </r>
      </text>
    </comment>
    <comment ref="AB144" authorId="0" shapeId="0">
      <text>
        <r>
          <rPr>
            <sz val="11"/>
            <rFont val="Calibri"/>
            <family val="2"/>
            <charset val="238"/>
          </rPr>
          <t>IV_F:EgyebUtem1</t>
        </r>
      </text>
    </comment>
    <comment ref="AC144" authorId="0" shapeId="0">
      <text>
        <r>
          <rPr>
            <sz val="11"/>
            <rFont val="Calibri"/>
            <family val="2"/>
            <charset val="238"/>
          </rPr>
          <t>IV_F:HitelKotvenyUtem1</t>
        </r>
      </text>
    </comment>
    <comment ref="AD144" authorId="0" shapeId="0">
      <text>
        <r>
          <rPr>
            <sz val="11"/>
            <rFont val="Calibri"/>
            <family val="2"/>
            <charset val="238"/>
          </rPr>
          <t>IV_F:OsszesenUtem1</t>
        </r>
      </text>
    </comment>
    <comment ref="AG144" authorId="0" shapeId="0">
      <text>
        <r>
          <rPr>
            <sz val="11"/>
            <rFont val="Calibri"/>
            <family val="2"/>
            <charset val="238"/>
          </rPr>
          <t>IV_F:HDUtem2</t>
        </r>
      </text>
    </comment>
    <comment ref="AH144" authorId="0" shapeId="0">
      <text>
        <r>
          <rPr>
            <sz val="11"/>
            <rFont val="Calibri"/>
            <family val="2"/>
            <charset val="238"/>
          </rPr>
          <t>IV_F:ECSUtem2</t>
        </r>
      </text>
    </comment>
    <comment ref="AI144" authorId="0" shapeId="0">
      <text>
        <r>
          <rPr>
            <sz val="11"/>
            <rFont val="Calibri"/>
            <family val="2"/>
            <charset val="238"/>
          </rPr>
          <t>IV_F:KFHUtem2</t>
        </r>
      </text>
    </comment>
    <comment ref="AJ144" authorId="0" shapeId="0">
      <text>
        <r>
          <rPr>
            <sz val="11"/>
            <rFont val="Calibri"/>
            <family val="2"/>
            <charset val="238"/>
          </rPr>
          <t>IV_F:Egyeb_SajatUtem2</t>
        </r>
      </text>
    </comment>
    <comment ref="AK144" authorId="0" shapeId="0">
      <text>
        <r>
          <rPr>
            <sz val="11"/>
            <rFont val="Calibri"/>
            <family val="2"/>
            <charset val="238"/>
          </rPr>
          <t>IV_F:DijUtem2</t>
        </r>
      </text>
    </comment>
    <comment ref="AL144" authorId="0" shapeId="0">
      <text>
        <r>
          <rPr>
            <sz val="11"/>
            <rFont val="Calibri"/>
            <family val="2"/>
            <charset val="238"/>
          </rPr>
          <t>IV_F:EM_Melleklet1_Utem2</t>
        </r>
      </text>
    </comment>
    <comment ref="AM144" authorId="0" shapeId="0">
      <text>
        <r>
          <rPr>
            <sz val="11"/>
            <rFont val="Calibri"/>
            <family val="2"/>
            <charset val="238"/>
          </rPr>
          <t>IV_F:EgyebAllamiUtem2</t>
        </r>
      </text>
    </comment>
    <comment ref="AN144" authorId="0" shapeId="0">
      <text>
        <r>
          <rPr>
            <sz val="11"/>
            <rFont val="Calibri"/>
            <family val="2"/>
            <charset val="238"/>
          </rPr>
          <t>IV_F:OnkormanyzatiUtem2</t>
        </r>
      </text>
    </comment>
    <comment ref="AO144" authorId="0" shapeId="0">
      <text>
        <r>
          <rPr>
            <sz val="11"/>
            <rFont val="Calibri"/>
            <family val="2"/>
            <charset val="238"/>
          </rPr>
          <t>IV_F:EUUtem2</t>
        </r>
      </text>
    </comment>
    <comment ref="AP144" authorId="0" shapeId="0">
      <text>
        <r>
          <rPr>
            <sz val="11"/>
            <rFont val="Calibri"/>
            <family val="2"/>
            <charset val="238"/>
          </rPr>
          <t>IV_F:EgyebUtem2</t>
        </r>
      </text>
    </comment>
    <comment ref="AQ144" authorId="0" shapeId="0">
      <text>
        <r>
          <rPr>
            <sz val="11"/>
            <rFont val="Calibri"/>
            <family val="2"/>
            <charset val="238"/>
          </rPr>
          <t>IV_F:HitelKotvenyUtem2</t>
        </r>
      </text>
    </comment>
    <comment ref="AR144" authorId="0" shapeId="0">
      <text>
        <r>
          <rPr>
            <sz val="11"/>
            <rFont val="Calibri"/>
            <family val="2"/>
            <charset val="238"/>
          </rPr>
          <t>IV_F:OsszesenUtem2</t>
        </r>
      </text>
    </comment>
    <comment ref="AS144" authorId="0" shapeId="0">
      <text>
        <r>
          <rPr>
            <sz val="11"/>
            <rFont val="Calibri"/>
            <family val="2"/>
            <charset val="238"/>
          </rPr>
          <t>IV_F:ForrashianyUtem2</t>
        </r>
      </text>
    </comment>
    <comment ref="AV144" authorId="0" shapeId="0">
      <text>
        <r>
          <rPr>
            <sz val="11"/>
            <rFont val="Calibri"/>
            <family val="2"/>
            <charset val="238"/>
          </rPr>
          <t>IV_F:Indokolas</t>
        </r>
      </text>
    </comment>
    <comment ref="AW144" authorId="0" shapeId="0">
      <text>
        <r>
          <rPr>
            <sz val="11"/>
            <rFont val="Calibri"/>
            <family val="2"/>
            <charset val="238"/>
          </rPr>
          <t>IV_F:Megjegyzes</t>
        </r>
      </text>
    </comment>
    <comment ref="AZ144" authorId="0" shapeId="0">
      <text>
        <r>
          <rPr>
            <sz val="11"/>
            <rFont val="Calibri"/>
            <family val="2"/>
            <charset val="238"/>
          </rPr>
          <t>IV_F:ISA</t>
        </r>
      </text>
    </comment>
    <comment ref="B145" authorId="0" shapeId="0">
      <text>
        <r>
          <rPr>
            <sz val="11"/>
            <rFont val="Calibri"/>
            <family val="2"/>
            <charset val="238"/>
          </rPr>
          <t>IV_F:FontossagiSorrent</t>
        </r>
      </text>
    </comment>
    <comment ref="C145" authorId="0" shapeId="0">
      <text>
        <r>
          <rPr>
            <sz val="11"/>
            <rFont val="Calibri"/>
            <family val="2"/>
            <charset val="238"/>
          </rPr>
          <t>IV_F:FeladatKategoria</t>
        </r>
      </text>
    </comment>
    <comment ref="D145" authorId="0" shapeId="0">
      <text>
        <r>
          <rPr>
            <sz val="11"/>
            <rFont val="Calibri"/>
            <family val="2"/>
            <charset val="238"/>
          </rPr>
          <t>IV_F:FeladatMegnevezes</t>
        </r>
      </text>
    </comment>
    <comment ref="E145" authorId="0" shapeId="0">
      <text>
        <r>
          <rPr>
            <sz val="11"/>
            <rFont val="Calibri"/>
            <family val="2"/>
            <charset val="238"/>
          </rPr>
          <t>IV_F:ElviEngedelySzam</t>
        </r>
      </text>
    </comment>
    <comment ref="F145" authorId="0" shapeId="0">
      <text>
        <r>
          <rPr>
            <sz val="11"/>
            <rFont val="Calibri"/>
            <family val="2"/>
            <charset val="238"/>
          </rPr>
          <t>IV_F:VKR_Kod</t>
        </r>
      </text>
    </comment>
    <comment ref="G145" authorId="0" shapeId="0">
      <text>
        <r>
          <rPr>
            <sz val="11"/>
            <rFont val="Calibri"/>
            <family val="2"/>
            <charset val="238"/>
          </rPr>
          <t>IV_F:VKR_Nev</t>
        </r>
      </text>
    </comment>
    <comment ref="H145" authorId="0" shapeId="0">
      <text>
        <r>
          <rPr>
            <sz val="11"/>
            <rFont val="Calibri"/>
            <family val="2"/>
            <charset val="238"/>
          </rPr>
          <t>IV_F:FeladatSorszam</t>
        </r>
      </text>
    </comment>
    <comment ref="I145" authorId="0" shapeId="0">
      <text>
        <r>
          <rPr>
            <sz val="11"/>
            <rFont val="Calibri"/>
            <family val="2"/>
            <charset val="238"/>
          </rPr>
          <t>IV_F:FeladatAzonosito</t>
        </r>
      </text>
    </comment>
    <comment ref="J145" authorId="0" shapeId="0">
      <text>
        <r>
          <rPr>
            <sz val="11"/>
            <rFont val="Calibri"/>
            <family val="2"/>
            <charset val="238"/>
          </rPr>
          <t>IV_F:EllatasiTerulet</t>
        </r>
      </text>
    </comment>
    <comment ref="K145" authorId="0" shapeId="0">
      <text>
        <r>
          <rPr>
            <sz val="11"/>
            <rFont val="Calibri"/>
            <family val="2"/>
            <charset val="238"/>
          </rPr>
          <t>IV_F:EllatasertFelelos</t>
        </r>
      </text>
    </comment>
    <comment ref="L145" authorId="0" shapeId="0">
      <text>
        <r>
          <rPr>
            <sz val="11"/>
            <rFont val="Calibri"/>
            <family val="2"/>
            <charset val="238"/>
          </rPr>
          <t>IV_F:TervezettNettoKoltseg</t>
        </r>
      </text>
    </comment>
    <comment ref="M145" authorId="0" shapeId="0">
      <text>
        <r>
          <rPr>
            <sz val="11"/>
            <rFont val="Calibri"/>
            <family val="2"/>
            <charset val="238"/>
          </rPr>
          <t>IV_F:IdotartamKezdes</t>
        </r>
      </text>
    </comment>
    <comment ref="N145" authorId="0" shapeId="0">
      <text>
        <r>
          <rPr>
            <sz val="11"/>
            <rFont val="Calibri"/>
            <family val="2"/>
            <charset val="238"/>
          </rPr>
          <t>IV_F:IdotartamBefejezes</t>
        </r>
      </text>
    </comment>
    <comment ref="O145" authorId="0" shapeId="0">
      <text>
        <r>
          <rPr>
            <sz val="11"/>
            <rFont val="Calibri"/>
            <family val="2"/>
            <charset val="238"/>
          </rPr>
          <t>IV_F:NettoKoltsegUtem1</t>
        </r>
      </text>
    </comment>
    <comment ref="P145" authorId="0" shapeId="0">
      <text>
        <r>
          <rPr>
            <sz val="11"/>
            <rFont val="Calibri"/>
            <family val="2"/>
            <charset val="238"/>
          </rPr>
          <t>IV_F:NettoKoltsegUtem2</t>
        </r>
      </text>
    </comment>
    <comment ref="Q145" authorId="0" shapeId="0">
      <text>
        <r>
          <rPr>
            <sz val="11"/>
            <rFont val="Calibri"/>
            <family val="2"/>
            <charset val="238"/>
          </rPr>
          <t>IV_F:EM_Melleklet2_KTG</t>
        </r>
      </text>
    </comment>
    <comment ref="S145" authorId="0" shapeId="0">
      <text>
        <r>
          <rPr>
            <sz val="11"/>
            <rFont val="Calibri"/>
            <family val="2"/>
            <charset val="238"/>
          </rPr>
          <t>IV_F:HDUtem1</t>
        </r>
      </text>
    </comment>
    <comment ref="T145" authorId="0" shapeId="0">
      <text>
        <r>
          <rPr>
            <sz val="11"/>
            <rFont val="Calibri"/>
            <family val="2"/>
            <charset val="238"/>
          </rPr>
          <t>IV_F:ECSUtem1</t>
        </r>
      </text>
    </comment>
    <comment ref="U145" authorId="0" shapeId="0">
      <text>
        <r>
          <rPr>
            <sz val="11"/>
            <rFont val="Calibri"/>
            <family val="2"/>
            <charset val="238"/>
          </rPr>
          <t>IV_F:KFHUtem1</t>
        </r>
      </text>
    </comment>
    <comment ref="V145" authorId="0" shapeId="0">
      <text>
        <r>
          <rPr>
            <sz val="11"/>
            <rFont val="Calibri"/>
            <family val="2"/>
            <charset val="238"/>
          </rPr>
          <t>IV_F:Egyeb_SajatUtem1</t>
        </r>
      </text>
    </comment>
    <comment ref="W145" authorId="0" shapeId="0">
      <text>
        <r>
          <rPr>
            <sz val="11"/>
            <rFont val="Calibri"/>
            <family val="2"/>
            <charset val="238"/>
          </rPr>
          <t>IV_F:DijUtem1</t>
        </r>
      </text>
    </comment>
    <comment ref="X145" authorId="0" shapeId="0">
      <text>
        <r>
          <rPr>
            <sz val="11"/>
            <rFont val="Calibri"/>
            <family val="2"/>
            <charset val="238"/>
          </rPr>
          <t>IV_F:EM_Melleklet1_Utem1</t>
        </r>
      </text>
    </comment>
    <comment ref="Y145" authorId="0" shapeId="0">
      <text>
        <r>
          <rPr>
            <sz val="11"/>
            <rFont val="Calibri"/>
            <family val="2"/>
            <charset val="238"/>
          </rPr>
          <t>IV_F:EgyebAllamiUtem1</t>
        </r>
      </text>
    </comment>
    <comment ref="Z145" authorId="0" shapeId="0">
      <text>
        <r>
          <rPr>
            <sz val="11"/>
            <rFont val="Calibri"/>
            <family val="2"/>
            <charset val="238"/>
          </rPr>
          <t>IV_F:OnkormanyzatiUtem1</t>
        </r>
      </text>
    </comment>
    <comment ref="AA145" authorId="0" shapeId="0">
      <text>
        <r>
          <rPr>
            <sz val="11"/>
            <rFont val="Calibri"/>
            <family val="2"/>
            <charset val="238"/>
          </rPr>
          <t>IV_F:EUUtem1</t>
        </r>
      </text>
    </comment>
    <comment ref="AB145" authorId="0" shapeId="0">
      <text>
        <r>
          <rPr>
            <sz val="11"/>
            <rFont val="Calibri"/>
            <family val="2"/>
            <charset val="238"/>
          </rPr>
          <t>IV_F:EgyebUtem1</t>
        </r>
      </text>
    </comment>
    <comment ref="AC145" authorId="0" shapeId="0">
      <text>
        <r>
          <rPr>
            <sz val="11"/>
            <rFont val="Calibri"/>
            <family val="2"/>
            <charset val="238"/>
          </rPr>
          <t>IV_F:HitelKotvenyUtem1</t>
        </r>
      </text>
    </comment>
    <comment ref="AD145" authorId="0" shapeId="0">
      <text>
        <r>
          <rPr>
            <sz val="11"/>
            <rFont val="Calibri"/>
            <family val="2"/>
            <charset val="238"/>
          </rPr>
          <t>IV_F:OsszesenUtem1</t>
        </r>
      </text>
    </comment>
    <comment ref="AG145" authorId="0" shapeId="0">
      <text>
        <r>
          <rPr>
            <sz val="11"/>
            <rFont val="Calibri"/>
            <family val="2"/>
            <charset val="238"/>
          </rPr>
          <t>IV_F:HDUtem2</t>
        </r>
      </text>
    </comment>
    <comment ref="AH145" authorId="0" shapeId="0">
      <text>
        <r>
          <rPr>
            <sz val="11"/>
            <rFont val="Calibri"/>
            <family val="2"/>
            <charset val="238"/>
          </rPr>
          <t>IV_F:ECSUtem2</t>
        </r>
      </text>
    </comment>
    <comment ref="AI145" authorId="0" shapeId="0">
      <text>
        <r>
          <rPr>
            <sz val="11"/>
            <rFont val="Calibri"/>
            <family val="2"/>
            <charset val="238"/>
          </rPr>
          <t>IV_F:KFHUtem2</t>
        </r>
      </text>
    </comment>
    <comment ref="AJ145" authorId="0" shapeId="0">
      <text>
        <r>
          <rPr>
            <sz val="11"/>
            <rFont val="Calibri"/>
            <family val="2"/>
            <charset val="238"/>
          </rPr>
          <t>IV_F:Egyeb_SajatUtem2</t>
        </r>
      </text>
    </comment>
    <comment ref="AK145" authorId="0" shapeId="0">
      <text>
        <r>
          <rPr>
            <sz val="11"/>
            <rFont val="Calibri"/>
            <family val="2"/>
            <charset val="238"/>
          </rPr>
          <t>IV_F:DijUtem2</t>
        </r>
      </text>
    </comment>
    <comment ref="AL145" authorId="0" shapeId="0">
      <text>
        <r>
          <rPr>
            <sz val="11"/>
            <rFont val="Calibri"/>
            <family val="2"/>
            <charset val="238"/>
          </rPr>
          <t>IV_F:EM_Melleklet1_Utem2</t>
        </r>
      </text>
    </comment>
    <comment ref="AM145" authorId="0" shapeId="0">
      <text>
        <r>
          <rPr>
            <sz val="11"/>
            <rFont val="Calibri"/>
            <family val="2"/>
            <charset val="238"/>
          </rPr>
          <t>IV_F:EgyebAllamiUtem2</t>
        </r>
      </text>
    </comment>
    <comment ref="AN145" authorId="0" shapeId="0">
      <text>
        <r>
          <rPr>
            <sz val="11"/>
            <rFont val="Calibri"/>
            <family val="2"/>
            <charset val="238"/>
          </rPr>
          <t>IV_F:OnkormanyzatiUtem2</t>
        </r>
      </text>
    </comment>
    <comment ref="AO145" authorId="0" shapeId="0">
      <text>
        <r>
          <rPr>
            <sz val="11"/>
            <rFont val="Calibri"/>
            <family val="2"/>
            <charset val="238"/>
          </rPr>
          <t>IV_F:EUUtem2</t>
        </r>
      </text>
    </comment>
    <comment ref="AP145" authorId="0" shapeId="0">
      <text>
        <r>
          <rPr>
            <sz val="11"/>
            <rFont val="Calibri"/>
            <family val="2"/>
            <charset val="238"/>
          </rPr>
          <t>IV_F:EgyebUtem2</t>
        </r>
      </text>
    </comment>
    <comment ref="AQ145" authorId="0" shapeId="0">
      <text>
        <r>
          <rPr>
            <sz val="11"/>
            <rFont val="Calibri"/>
            <family val="2"/>
            <charset val="238"/>
          </rPr>
          <t>IV_F:HitelKotvenyUtem2</t>
        </r>
      </text>
    </comment>
    <comment ref="AR145" authorId="0" shapeId="0">
      <text>
        <r>
          <rPr>
            <sz val="11"/>
            <rFont val="Calibri"/>
            <family val="2"/>
            <charset val="238"/>
          </rPr>
          <t>IV_F:OsszesenUtem2</t>
        </r>
      </text>
    </comment>
    <comment ref="AS145" authorId="0" shapeId="0">
      <text>
        <r>
          <rPr>
            <sz val="11"/>
            <rFont val="Calibri"/>
            <family val="2"/>
            <charset val="238"/>
          </rPr>
          <t>IV_F:ForrashianyUtem2</t>
        </r>
      </text>
    </comment>
    <comment ref="AV145" authorId="0" shapeId="0">
      <text>
        <r>
          <rPr>
            <sz val="11"/>
            <rFont val="Calibri"/>
            <family val="2"/>
            <charset val="238"/>
          </rPr>
          <t>IV_F:Indokolas</t>
        </r>
      </text>
    </comment>
    <comment ref="AW145" authorId="0" shapeId="0">
      <text>
        <r>
          <rPr>
            <sz val="11"/>
            <rFont val="Calibri"/>
            <family val="2"/>
            <charset val="238"/>
          </rPr>
          <t>IV_F:Megjegyzes</t>
        </r>
      </text>
    </comment>
    <comment ref="AZ145" authorId="0" shapeId="0">
      <text>
        <r>
          <rPr>
            <sz val="11"/>
            <rFont val="Calibri"/>
            <family val="2"/>
            <charset val="238"/>
          </rPr>
          <t>IV_F:ISA</t>
        </r>
      </text>
    </comment>
    <comment ref="B146" authorId="0" shapeId="0">
      <text>
        <r>
          <rPr>
            <sz val="11"/>
            <rFont val="Calibri"/>
            <family val="2"/>
            <charset val="238"/>
          </rPr>
          <t>IV_F:FontossagiSorrent</t>
        </r>
      </text>
    </comment>
    <comment ref="C146" authorId="0" shapeId="0">
      <text>
        <r>
          <rPr>
            <sz val="11"/>
            <rFont val="Calibri"/>
            <family val="2"/>
            <charset val="238"/>
          </rPr>
          <t>IV_F:FeladatKategoria</t>
        </r>
      </text>
    </comment>
    <comment ref="D146" authorId="0" shapeId="0">
      <text>
        <r>
          <rPr>
            <sz val="11"/>
            <rFont val="Calibri"/>
            <family val="2"/>
            <charset val="238"/>
          </rPr>
          <t>IV_F:FeladatMegnevezes</t>
        </r>
      </text>
    </comment>
    <comment ref="E146" authorId="0" shapeId="0">
      <text>
        <r>
          <rPr>
            <sz val="11"/>
            <rFont val="Calibri"/>
            <family val="2"/>
            <charset val="238"/>
          </rPr>
          <t>IV_F:ElviEngedelySzam</t>
        </r>
      </text>
    </comment>
    <comment ref="F146" authorId="0" shapeId="0">
      <text>
        <r>
          <rPr>
            <sz val="11"/>
            <rFont val="Calibri"/>
            <family val="2"/>
            <charset val="238"/>
          </rPr>
          <t>IV_F:VKR_Kod</t>
        </r>
      </text>
    </comment>
    <comment ref="G146" authorId="0" shapeId="0">
      <text>
        <r>
          <rPr>
            <sz val="11"/>
            <rFont val="Calibri"/>
            <family val="2"/>
            <charset val="238"/>
          </rPr>
          <t>IV_F:VKR_Nev</t>
        </r>
      </text>
    </comment>
    <comment ref="H146" authorId="0" shapeId="0">
      <text>
        <r>
          <rPr>
            <sz val="11"/>
            <rFont val="Calibri"/>
            <family val="2"/>
            <charset val="238"/>
          </rPr>
          <t>IV_F:FeladatSorszam</t>
        </r>
      </text>
    </comment>
    <comment ref="I146" authorId="0" shapeId="0">
      <text>
        <r>
          <rPr>
            <sz val="11"/>
            <rFont val="Calibri"/>
            <family val="2"/>
            <charset val="238"/>
          </rPr>
          <t>IV_F:FeladatAzonosito</t>
        </r>
      </text>
    </comment>
    <comment ref="J146" authorId="0" shapeId="0">
      <text>
        <r>
          <rPr>
            <sz val="11"/>
            <rFont val="Calibri"/>
            <family val="2"/>
            <charset val="238"/>
          </rPr>
          <t>IV_F:EllatasiTerulet</t>
        </r>
      </text>
    </comment>
    <comment ref="K146" authorId="0" shapeId="0">
      <text>
        <r>
          <rPr>
            <sz val="11"/>
            <rFont val="Calibri"/>
            <family val="2"/>
            <charset val="238"/>
          </rPr>
          <t>IV_F:EllatasertFelelos</t>
        </r>
      </text>
    </comment>
    <comment ref="L146" authorId="0" shapeId="0">
      <text>
        <r>
          <rPr>
            <sz val="11"/>
            <rFont val="Calibri"/>
            <family val="2"/>
            <charset val="238"/>
          </rPr>
          <t>IV_F:TervezettNettoKoltseg</t>
        </r>
      </text>
    </comment>
    <comment ref="M146" authorId="0" shapeId="0">
      <text>
        <r>
          <rPr>
            <sz val="11"/>
            <rFont val="Calibri"/>
            <family val="2"/>
            <charset val="238"/>
          </rPr>
          <t>IV_F:IdotartamKezdes</t>
        </r>
      </text>
    </comment>
    <comment ref="N146" authorId="0" shapeId="0">
      <text>
        <r>
          <rPr>
            <sz val="11"/>
            <rFont val="Calibri"/>
            <family val="2"/>
            <charset val="238"/>
          </rPr>
          <t>IV_F:IdotartamBefejezes</t>
        </r>
      </text>
    </comment>
    <comment ref="O146" authorId="0" shapeId="0">
      <text>
        <r>
          <rPr>
            <sz val="11"/>
            <rFont val="Calibri"/>
            <family val="2"/>
            <charset val="238"/>
          </rPr>
          <t>IV_F:NettoKoltsegUtem1</t>
        </r>
      </text>
    </comment>
    <comment ref="P146" authorId="0" shapeId="0">
      <text>
        <r>
          <rPr>
            <sz val="11"/>
            <rFont val="Calibri"/>
            <family val="2"/>
            <charset val="238"/>
          </rPr>
          <t>IV_F:NettoKoltsegUtem2</t>
        </r>
      </text>
    </comment>
    <comment ref="Q146" authorId="0" shapeId="0">
      <text>
        <r>
          <rPr>
            <sz val="11"/>
            <rFont val="Calibri"/>
            <family val="2"/>
            <charset val="238"/>
          </rPr>
          <t>IV_F:EM_Melleklet2_KTG</t>
        </r>
      </text>
    </comment>
    <comment ref="S146" authorId="0" shapeId="0">
      <text>
        <r>
          <rPr>
            <sz val="11"/>
            <rFont val="Calibri"/>
            <family val="2"/>
            <charset val="238"/>
          </rPr>
          <t>IV_F:HDUtem1</t>
        </r>
      </text>
    </comment>
    <comment ref="T146" authorId="0" shapeId="0">
      <text>
        <r>
          <rPr>
            <sz val="11"/>
            <rFont val="Calibri"/>
            <family val="2"/>
            <charset val="238"/>
          </rPr>
          <t>IV_F:ECSUtem1</t>
        </r>
      </text>
    </comment>
    <comment ref="U146" authorId="0" shapeId="0">
      <text>
        <r>
          <rPr>
            <sz val="11"/>
            <rFont val="Calibri"/>
            <family val="2"/>
            <charset val="238"/>
          </rPr>
          <t>IV_F:KFHUtem1</t>
        </r>
      </text>
    </comment>
    <comment ref="V146" authorId="0" shapeId="0">
      <text>
        <r>
          <rPr>
            <sz val="11"/>
            <rFont val="Calibri"/>
            <family val="2"/>
            <charset val="238"/>
          </rPr>
          <t>IV_F:Egyeb_SajatUtem1</t>
        </r>
      </text>
    </comment>
    <comment ref="W146" authorId="0" shapeId="0">
      <text>
        <r>
          <rPr>
            <sz val="11"/>
            <rFont val="Calibri"/>
            <family val="2"/>
            <charset val="238"/>
          </rPr>
          <t>IV_F:DijUtem1</t>
        </r>
      </text>
    </comment>
    <comment ref="X146" authorId="0" shapeId="0">
      <text>
        <r>
          <rPr>
            <sz val="11"/>
            <rFont val="Calibri"/>
            <family val="2"/>
            <charset val="238"/>
          </rPr>
          <t>IV_F:EM_Melleklet1_Utem1</t>
        </r>
      </text>
    </comment>
    <comment ref="Y146" authorId="0" shapeId="0">
      <text>
        <r>
          <rPr>
            <sz val="11"/>
            <rFont val="Calibri"/>
            <family val="2"/>
            <charset val="238"/>
          </rPr>
          <t>IV_F:EgyebAllamiUtem1</t>
        </r>
      </text>
    </comment>
    <comment ref="Z146" authorId="0" shapeId="0">
      <text>
        <r>
          <rPr>
            <sz val="11"/>
            <rFont val="Calibri"/>
            <family val="2"/>
            <charset val="238"/>
          </rPr>
          <t>IV_F:OnkormanyzatiUtem1</t>
        </r>
      </text>
    </comment>
    <comment ref="AA146" authorId="0" shapeId="0">
      <text>
        <r>
          <rPr>
            <sz val="11"/>
            <rFont val="Calibri"/>
            <family val="2"/>
            <charset val="238"/>
          </rPr>
          <t>IV_F:EUUtem1</t>
        </r>
      </text>
    </comment>
    <comment ref="AB146" authorId="0" shapeId="0">
      <text>
        <r>
          <rPr>
            <sz val="11"/>
            <rFont val="Calibri"/>
            <family val="2"/>
            <charset val="238"/>
          </rPr>
          <t>IV_F:EgyebUtem1</t>
        </r>
      </text>
    </comment>
    <comment ref="AC146" authorId="0" shapeId="0">
      <text>
        <r>
          <rPr>
            <sz val="11"/>
            <rFont val="Calibri"/>
            <family val="2"/>
            <charset val="238"/>
          </rPr>
          <t>IV_F:HitelKotvenyUtem1</t>
        </r>
      </text>
    </comment>
    <comment ref="AD146" authorId="0" shapeId="0">
      <text>
        <r>
          <rPr>
            <sz val="11"/>
            <rFont val="Calibri"/>
            <family val="2"/>
            <charset val="238"/>
          </rPr>
          <t>IV_F:OsszesenUtem1</t>
        </r>
      </text>
    </comment>
    <comment ref="AG146" authorId="0" shapeId="0">
      <text>
        <r>
          <rPr>
            <sz val="11"/>
            <rFont val="Calibri"/>
            <family val="2"/>
            <charset val="238"/>
          </rPr>
          <t>IV_F:HDUtem2</t>
        </r>
      </text>
    </comment>
    <comment ref="AH146" authorId="0" shapeId="0">
      <text>
        <r>
          <rPr>
            <sz val="11"/>
            <rFont val="Calibri"/>
            <family val="2"/>
            <charset val="238"/>
          </rPr>
          <t>IV_F:ECSUtem2</t>
        </r>
      </text>
    </comment>
    <comment ref="AI146" authorId="0" shapeId="0">
      <text>
        <r>
          <rPr>
            <sz val="11"/>
            <rFont val="Calibri"/>
            <family val="2"/>
            <charset val="238"/>
          </rPr>
          <t>IV_F:KFHUtem2</t>
        </r>
      </text>
    </comment>
    <comment ref="AJ146" authorId="0" shapeId="0">
      <text>
        <r>
          <rPr>
            <sz val="11"/>
            <rFont val="Calibri"/>
            <family val="2"/>
            <charset val="238"/>
          </rPr>
          <t>IV_F:Egyeb_SajatUtem2</t>
        </r>
      </text>
    </comment>
    <comment ref="AK146" authorId="0" shapeId="0">
      <text>
        <r>
          <rPr>
            <sz val="11"/>
            <rFont val="Calibri"/>
            <family val="2"/>
            <charset val="238"/>
          </rPr>
          <t>IV_F:DijUtem2</t>
        </r>
      </text>
    </comment>
    <comment ref="AL146" authorId="0" shapeId="0">
      <text>
        <r>
          <rPr>
            <sz val="11"/>
            <rFont val="Calibri"/>
            <family val="2"/>
            <charset val="238"/>
          </rPr>
          <t>IV_F:EM_Melleklet1_Utem2</t>
        </r>
      </text>
    </comment>
    <comment ref="AM146" authorId="0" shapeId="0">
      <text>
        <r>
          <rPr>
            <sz val="11"/>
            <rFont val="Calibri"/>
            <family val="2"/>
            <charset val="238"/>
          </rPr>
          <t>IV_F:EgyebAllamiUtem2</t>
        </r>
      </text>
    </comment>
    <comment ref="AN146" authorId="0" shapeId="0">
      <text>
        <r>
          <rPr>
            <sz val="11"/>
            <rFont val="Calibri"/>
            <family val="2"/>
            <charset val="238"/>
          </rPr>
          <t>IV_F:OnkormanyzatiUtem2</t>
        </r>
      </text>
    </comment>
    <comment ref="AO146" authorId="0" shapeId="0">
      <text>
        <r>
          <rPr>
            <sz val="11"/>
            <rFont val="Calibri"/>
            <family val="2"/>
            <charset val="238"/>
          </rPr>
          <t>IV_F:EUUtem2</t>
        </r>
      </text>
    </comment>
    <comment ref="AP146" authorId="0" shapeId="0">
      <text>
        <r>
          <rPr>
            <sz val="11"/>
            <rFont val="Calibri"/>
            <family val="2"/>
            <charset val="238"/>
          </rPr>
          <t>IV_F:EgyebUtem2</t>
        </r>
      </text>
    </comment>
    <comment ref="AQ146" authorId="0" shapeId="0">
      <text>
        <r>
          <rPr>
            <sz val="11"/>
            <rFont val="Calibri"/>
            <family val="2"/>
            <charset val="238"/>
          </rPr>
          <t>IV_F:HitelKotvenyUtem2</t>
        </r>
      </text>
    </comment>
    <comment ref="AR146" authorId="0" shapeId="0">
      <text>
        <r>
          <rPr>
            <sz val="11"/>
            <rFont val="Calibri"/>
            <family val="2"/>
            <charset val="238"/>
          </rPr>
          <t>IV_F:OsszesenUtem2</t>
        </r>
      </text>
    </comment>
    <comment ref="AS146" authorId="0" shapeId="0">
      <text>
        <r>
          <rPr>
            <sz val="11"/>
            <rFont val="Calibri"/>
            <family val="2"/>
            <charset val="238"/>
          </rPr>
          <t>IV_F:ForrashianyUtem2</t>
        </r>
      </text>
    </comment>
    <comment ref="AV146" authorId="0" shapeId="0">
      <text>
        <r>
          <rPr>
            <sz val="11"/>
            <rFont val="Calibri"/>
            <family val="2"/>
            <charset val="238"/>
          </rPr>
          <t>IV_F:Indokolas</t>
        </r>
      </text>
    </comment>
    <comment ref="AW146" authorId="0" shapeId="0">
      <text>
        <r>
          <rPr>
            <sz val="11"/>
            <rFont val="Calibri"/>
            <family val="2"/>
            <charset val="238"/>
          </rPr>
          <t>IV_F:Megjegyzes</t>
        </r>
      </text>
    </comment>
    <comment ref="AZ146" authorId="0" shapeId="0">
      <text>
        <r>
          <rPr>
            <sz val="11"/>
            <rFont val="Calibri"/>
            <family val="2"/>
            <charset val="238"/>
          </rPr>
          <t>IV_F:ISA</t>
        </r>
      </text>
    </comment>
    <comment ref="B147" authorId="0" shapeId="0">
      <text>
        <r>
          <rPr>
            <sz val="11"/>
            <rFont val="Calibri"/>
            <family val="2"/>
            <charset val="238"/>
          </rPr>
          <t>IV_F:FontossagiSorrent</t>
        </r>
      </text>
    </comment>
    <comment ref="C147" authorId="0" shapeId="0">
      <text>
        <r>
          <rPr>
            <sz val="11"/>
            <rFont val="Calibri"/>
            <family val="2"/>
            <charset val="238"/>
          </rPr>
          <t>IV_F:FeladatKategoria</t>
        </r>
      </text>
    </comment>
    <comment ref="D147" authorId="0" shapeId="0">
      <text>
        <r>
          <rPr>
            <sz val="11"/>
            <rFont val="Calibri"/>
            <family val="2"/>
            <charset val="238"/>
          </rPr>
          <t>IV_F:FeladatMegnevezes</t>
        </r>
      </text>
    </comment>
    <comment ref="E147" authorId="0" shapeId="0">
      <text>
        <r>
          <rPr>
            <sz val="11"/>
            <rFont val="Calibri"/>
            <family val="2"/>
            <charset val="238"/>
          </rPr>
          <t>IV_F:ElviEngedelySzam</t>
        </r>
      </text>
    </comment>
    <comment ref="F147" authorId="0" shapeId="0">
      <text>
        <r>
          <rPr>
            <sz val="11"/>
            <rFont val="Calibri"/>
            <family val="2"/>
            <charset val="238"/>
          </rPr>
          <t>IV_F:VKR_Kod</t>
        </r>
      </text>
    </comment>
    <comment ref="G147" authorId="0" shapeId="0">
      <text>
        <r>
          <rPr>
            <sz val="11"/>
            <rFont val="Calibri"/>
            <family val="2"/>
            <charset val="238"/>
          </rPr>
          <t>IV_F:VKR_Nev</t>
        </r>
      </text>
    </comment>
    <comment ref="H147" authorId="0" shapeId="0">
      <text>
        <r>
          <rPr>
            <sz val="11"/>
            <rFont val="Calibri"/>
            <family val="2"/>
            <charset val="238"/>
          </rPr>
          <t>IV_F:FeladatSorszam</t>
        </r>
      </text>
    </comment>
    <comment ref="I147" authorId="0" shapeId="0">
      <text>
        <r>
          <rPr>
            <sz val="11"/>
            <rFont val="Calibri"/>
            <family val="2"/>
            <charset val="238"/>
          </rPr>
          <t>IV_F:FeladatAzonosito</t>
        </r>
      </text>
    </comment>
    <comment ref="J147" authorId="0" shapeId="0">
      <text>
        <r>
          <rPr>
            <sz val="11"/>
            <rFont val="Calibri"/>
            <family val="2"/>
            <charset val="238"/>
          </rPr>
          <t>IV_F:EllatasiTerulet</t>
        </r>
      </text>
    </comment>
    <comment ref="K147" authorId="0" shapeId="0">
      <text>
        <r>
          <rPr>
            <sz val="11"/>
            <rFont val="Calibri"/>
            <family val="2"/>
            <charset val="238"/>
          </rPr>
          <t>IV_F:EllatasertFelelos</t>
        </r>
      </text>
    </comment>
    <comment ref="L147" authorId="0" shapeId="0">
      <text>
        <r>
          <rPr>
            <sz val="11"/>
            <rFont val="Calibri"/>
            <family val="2"/>
            <charset val="238"/>
          </rPr>
          <t>IV_F:TervezettNettoKoltseg</t>
        </r>
      </text>
    </comment>
    <comment ref="M147" authorId="0" shapeId="0">
      <text>
        <r>
          <rPr>
            <sz val="11"/>
            <rFont val="Calibri"/>
            <family val="2"/>
            <charset val="238"/>
          </rPr>
          <t>IV_F:IdotartamKezdes</t>
        </r>
      </text>
    </comment>
    <comment ref="N147" authorId="0" shapeId="0">
      <text>
        <r>
          <rPr>
            <sz val="11"/>
            <rFont val="Calibri"/>
            <family val="2"/>
            <charset val="238"/>
          </rPr>
          <t>IV_F:IdotartamBefejezes</t>
        </r>
      </text>
    </comment>
    <comment ref="O147" authorId="0" shapeId="0">
      <text>
        <r>
          <rPr>
            <sz val="11"/>
            <rFont val="Calibri"/>
            <family val="2"/>
            <charset val="238"/>
          </rPr>
          <t>IV_F:NettoKoltsegUtem1</t>
        </r>
      </text>
    </comment>
    <comment ref="P147" authorId="0" shapeId="0">
      <text>
        <r>
          <rPr>
            <sz val="11"/>
            <rFont val="Calibri"/>
            <family val="2"/>
            <charset val="238"/>
          </rPr>
          <t>IV_F:NettoKoltsegUtem2</t>
        </r>
      </text>
    </comment>
    <comment ref="Q147" authorId="0" shapeId="0">
      <text>
        <r>
          <rPr>
            <sz val="11"/>
            <rFont val="Calibri"/>
            <family val="2"/>
            <charset val="238"/>
          </rPr>
          <t>IV_F:EM_Melleklet2_KTG</t>
        </r>
      </text>
    </comment>
    <comment ref="S147" authorId="0" shapeId="0">
      <text>
        <r>
          <rPr>
            <sz val="11"/>
            <rFont val="Calibri"/>
            <family val="2"/>
            <charset val="238"/>
          </rPr>
          <t>IV_F:HDUtem1</t>
        </r>
      </text>
    </comment>
    <comment ref="T147" authorId="0" shapeId="0">
      <text>
        <r>
          <rPr>
            <sz val="11"/>
            <rFont val="Calibri"/>
            <family val="2"/>
            <charset val="238"/>
          </rPr>
          <t>IV_F:ECSUtem1</t>
        </r>
      </text>
    </comment>
    <comment ref="U147" authorId="0" shapeId="0">
      <text>
        <r>
          <rPr>
            <sz val="11"/>
            <rFont val="Calibri"/>
            <family val="2"/>
            <charset val="238"/>
          </rPr>
          <t>IV_F:KFHUtem1</t>
        </r>
      </text>
    </comment>
    <comment ref="V147" authorId="0" shapeId="0">
      <text>
        <r>
          <rPr>
            <sz val="11"/>
            <rFont val="Calibri"/>
            <family val="2"/>
            <charset val="238"/>
          </rPr>
          <t>IV_F:Egyeb_SajatUtem1</t>
        </r>
      </text>
    </comment>
    <comment ref="W147" authorId="0" shapeId="0">
      <text>
        <r>
          <rPr>
            <sz val="11"/>
            <rFont val="Calibri"/>
            <family val="2"/>
            <charset val="238"/>
          </rPr>
          <t>IV_F:DijUtem1</t>
        </r>
      </text>
    </comment>
    <comment ref="X147" authorId="0" shapeId="0">
      <text>
        <r>
          <rPr>
            <sz val="11"/>
            <rFont val="Calibri"/>
            <family val="2"/>
            <charset val="238"/>
          </rPr>
          <t>IV_F:EM_Melleklet1_Utem1</t>
        </r>
      </text>
    </comment>
    <comment ref="Y147" authorId="0" shapeId="0">
      <text>
        <r>
          <rPr>
            <sz val="11"/>
            <rFont val="Calibri"/>
            <family val="2"/>
            <charset val="238"/>
          </rPr>
          <t>IV_F:EgyebAllamiUtem1</t>
        </r>
      </text>
    </comment>
    <comment ref="Z147" authorId="0" shapeId="0">
      <text>
        <r>
          <rPr>
            <sz val="11"/>
            <rFont val="Calibri"/>
            <family val="2"/>
            <charset val="238"/>
          </rPr>
          <t>IV_F:OnkormanyzatiUtem1</t>
        </r>
      </text>
    </comment>
    <comment ref="AA147" authorId="0" shapeId="0">
      <text>
        <r>
          <rPr>
            <sz val="11"/>
            <rFont val="Calibri"/>
            <family val="2"/>
            <charset val="238"/>
          </rPr>
          <t>IV_F:EUUtem1</t>
        </r>
      </text>
    </comment>
    <comment ref="AB147" authorId="0" shapeId="0">
      <text>
        <r>
          <rPr>
            <sz val="11"/>
            <rFont val="Calibri"/>
            <family val="2"/>
            <charset val="238"/>
          </rPr>
          <t>IV_F:EgyebUtem1</t>
        </r>
      </text>
    </comment>
    <comment ref="AC147" authorId="0" shapeId="0">
      <text>
        <r>
          <rPr>
            <sz val="11"/>
            <rFont val="Calibri"/>
            <family val="2"/>
            <charset val="238"/>
          </rPr>
          <t>IV_F:HitelKotvenyUtem1</t>
        </r>
      </text>
    </comment>
    <comment ref="AD147" authorId="0" shapeId="0">
      <text>
        <r>
          <rPr>
            <sz val="11"/>
            <rFont val="Calibri"/>
            <family val="2"/>
            <charset val="238"/>
          </rPr>
          <t>IV_F:OsszesenUtem1</t>
        </r>
      </text>
    </comment>
    <comment ref="AG147" authorId="0" shapeId="0">
      <text>
        <r>
          <rPr>
            <sz val="11"/>
            <rFont val="Calibri"/>
            <family val="2"/>
            <charset val="238"/>
          </rPr>
          <t>IV_F:HDUtem2</t>
        </r>
      </text>
    </comment>
    <comment ref="AH147" authorId="0" shapeId="0">
      <text>
        <r>
          <rPr>
            <sz val="11"/>
            <rFont val="Calibri"/>
            <family val="2"/>
            <charset val="238"/>
          </rPr>
          <t>IV_F:ECSUtem2</t>
        </r>
      </text>
    </comment>
    <comment ref="AI147" authorId="0" shapeId="0">
      <text>
        <r>
          <rPr>
            <sz val="11"/>
            <rFont val="Calibri"/>
            <family val="2"/>
            <charset val="238"/>
          </rPr>
          <t>IV_F:KFHUtem2</t>
        </r>
      </text>
    </comment>
    <comment ref="AJ147" authorId="0" shapeId="0">
      <text>
        <r>
          <rPr>
            <sz val="11"/>
            <rFont val="Calibri"/>
            <family val="2"/>
            <charset val="238"/>
          </rPr>
          <t>IV_F:Egyeb_SajatUtem2</t>
        </r>
      </text>
    </comment>
    <comment ref="AK147" authorId="0" shapeId="0">
      <text>
        <r>
          <rPr>
            <sz val="11"/>
            <rFont val="Calibri"/>
            <family val="2"/>
            <charset val="238"/>
          </rPr>
          <t>IV_F:DijUtem2</t>
        </r>
      </text>
    </comment>
    <comment ref="AL147" authorId="0" shapeId="0">
      <text>
        <r>
          <rPr>
            <sz val="11"/>
            <rFont val="Calibri"/>
            <family val="2"/>
            <charset val="238"/>
          </rPr>
          <t>IV_F:EM_Melleklet1_Utem2</t>
        </r>
      </text>
    </comment>
    <comment ref="AM147" authorId="0" shapeId="0">
      <text>
        <r>
          <rPr>
            <sz val="11"/>
            <rFont val="Calibri"/>
            <family val="2"/>
            <charset val="238"/>
          </rPr>
          <t>IV_F:EgyebAllamiUtem2</t>
        </r>
      </text>
    </comment>
    <comment ref="AN147" authorId="0" shapeId="0">
      <text>
        <r>
          <rPr>
            <sz val="11"/>
            <rFont val="Calibri"/>
            <family val="2"/>
            <charset val="238"/>
          </rPr>
          <t>IV_F:OnkormanyzatiUtem2</t>
        </r>
      </text>
    </comment>
    <comment ref="AO147" authorId="0" shapeId="0">
      <text>
        <r>
          <rPr>
            <sz val="11"/>
            <rFont val="Calibri"/>
            <family val="2"/>
            <charset val="238"/>
          </rPr>
          <t>IV_F:EUUtem2</t>
        </r>
      </text>
    </comment>
    <comment ref="AP147" authorId="0" shapeId="0">
      <text>
        <r>
          <rPr>
            <sz val="11"/>
            <rFont val="Calibri"/>
            <family val="2"/>
            <charset val="238"/>
          </rPr>
          <t>IV_F:EgyebUtem2</t>
        </r>
      </text>
    </comment>
    <comment ref="AQ147" authorId="0" shapeId="0">
      <text>
        <r>
          <rPr>
            <sz val="11"/>
            <rFont val="Calibri"/>
            <family val="2"/>
            <charset val="238"/>
          </rPr>
          <t>IV_F:HitelKotvenyUtem2</t>
        </r>
      </text>
    </comment>
    <comment ref="AR147" authorId="0" shapeId="0">
      <text>
        <r>
          <rPr>
            <sz val="11"/>
            <rFont val="Calibri"/>
            <family val="2"/>
            <charset val="238"/>
          </rPr>
          <t>IV_F:OsszesenUtem2</t>
        </r>
      </text>
    </comment>
    <comment ref="AS147" authorId="0" shapeId="0">
      <text>
        <r>
          <rPr>
            <sz val="11"/>
            <rFont val="Calibri"/>
            <family val="2"/>
            <charset val="238"/>
          </rPr>
          <t>IV_F:ForrashianyUtem2</t>
        </r>
      </text>
    </comment>
    <comment ref="AV147" authorId="0" shapeId="0">
      <text>
        <r>
          <rPr>
            <sz val="11"/>
            <rFont val="Calibri"/>
            <family val="2"/>
            <charset val="238"/>
          </rPr>
          <t>IV_F:Indokolas</t>
        </r>
      </text>
    </comment>
    <comment ref="AW147" authorId="0" shapeId="0">
      <text>
        <r>
          <rPr>
            <sz val="11"/>
            <rFont val="Calibri"/>
            <family val="2"/>
            <charset val="238"/>
          </rPr>
          <t>IV_F:Megjegyzes</t>
        </r>
      </text>
    </comment>
    <comment ref="AZ147" authorId="0" shapeId="0">
      <text>
        <r>
          <rPr>
            <sz val="11"/>
            <rFont val="Calibri"/>
            <family val="2"/>
            <charset val="238"/>
          </rPr>
          <t>IV_F:ISA</t>
        </r>
      </text>
    </comment>
    <comment ref="B148" authorId="0" shapeId="0">
      <text>
        <r>
          <rPr>
            <sz val="11"/>
            <rFont val="Calibri"/>
            <family val="2"/>
            <charset val="238"/>
          </rPr>
          <t>IV_F:FontossagiSorrent</t>
        </r>
      </text>
    </comment>
    <comment ref="C148" authorId="0" shapeId="0">
      <text>
        <r>
          <rPr>
            <sz val="11"/>
            <rFont val="Calibri"/>
            <family val="2"/>
            <charset val="238"/>
          </rPr>
          <t>IV_F:FeladatKategoria</t>
        </r>
      </text>
    </comment>
    <comment ref="D148" authorId="0" shapeId="0">
      <text>
        <r>
          <rPr>
            <sz val="11"/>
            <rFont val="Calibri"/>
            <family val="2"/>
            <charset val="238"/>
          </rPr>
          <t>IV_F:FeladatMegnevezes</t>
        </r>
      </text>
    </comment>
    <comment ref="E148" authorId="0" shapeId="0">
      <text>
        <r>
          <rPr>
            <sz val="11"/>
            <rFont val="Calibri"/>
            <family val="2"/>
            <charset val="238"/>
          </rPr>
          <t>IV_F:ElviEngedelySzam</t>
        </r>
      </text>
    </comment>
    <comment ref="F148" authorId="0" shapeId="0">
      <text>
        <r>
          <rPr>
            <sz val="11"/>
            <rFont val="Calibri"/>
            <family val="2"/>
            <charset val="238"/>
          </rPr>
          <t>IV_F:VKR_Kod</t>
        </r>
      </text>
    </comment>
    <comment ref="G148" authorId="0" shapeId="0">
      <text>
        <r>
          <rPr>
            <sz val="11"/>
            <rFont val="Calibri"/>
            <family val="2"/>
            <charset val="238"/>
          </rPr>
          <t>IV_F:VKR_Nev</t>
        </r>
      </text>
    </comment>
    <comment ref="H148" authorId="0" shapeId="0">
      <text>
        <r>
          <rPr>
            <sz val="11"/>
            <rFont val="Calibri"/>
            <family val="2"/>
            <charset val="238"/>
          </rPr>
          <t>IV_F:FeladatSorszam</t>
        </r>
      </text>
    </comment>
    <comment ref="I148" authorId="0" shapeId="0">
      <text>
        <r>
          <rPr>
            <sz val="11"/>
            <rFont val="Calibri"/>
            <family val="2"/>
            <charset val="238"/>
          </rPr>
          <t>IV_F:FeladatAzonosito</t>
        </r>
      </text>
    </comment>
    <comment ref="J148" authorId="0" shapeId="0">
      <text>
        <r>
          <rPr>
            <sz val="11"/>
            <rFont val="Calibri"/>
            <family val="2"/>
            <charset val="238"/>
          </rPr>
          <t>IV_F:EllatasiTerulet</t>
        </r>
      </text>
    </comment>
    <comment ref="K148" authorId="0" shapeId="0">
      <text>
        <r>
          <rPr>
            <sz val="11"/>
            <rFont val="Calibri"/>
            <family val="2"/>
            <charset val="238"/>
          </rPr>
          <t>IV_F:EllatasertFelelos</t>
        </r>
      </text>
    </comment>
    <comment ref="L148" authorId="0" shapeId="0">
      <text>
        <r>
          <rPr>
            <sz val="11"/>
            <rFont val="Calibri"/>
            <family val="2"/>
            <charset val="238"/>
          </rPr>
          <t>IV_F:TervezettNettoKoltseg</t>
        </r>
      </text>
    </comment>
    <comment ref="M148" authorId="0" shapeId="0">
      <text>
        <r>
          <rPr>
            <sz val="11"/>
            <rFont val="Calibri"/>
            <family val="2"/>
            <charset val="238"/>
          </rPr>
          <t>IV_F:IdotartamKezdes</t>
        </r>
      </text>
    </comment>
    <comment ref="N148" authorId="0" shapeId="0">
      <text>
        <r>
          <rPr>
            <sz val="11"/>
            <rFont val="Calibri"/>
            <family val="2"/>
            <charset val="238"/>
          </rPr>
          <t>IV_F:IdotartamBefejezes</t>
        </r>
      </text>
    </comment>
    <comment ref="O148" authorId="0" shapeId="0">
      <text>
        <r>
          <rPr>
            <sz val="11"/>
            <rFont val="Calibri"/>
            <family val="2"/>
            <charset val="238"/>
          </rPr>
          <t>IV_F:NettoKoltsegUtem1</t>
        </r>
      </text>
    </comment>
    <comment ref="P148" authorId="0" shapeId="0">
      <text>
        <r>
          <rPr>
            <sz val="11"/>
            <rFont val="Calibri"/>
            <family val="2"/>
            <charset val="238"/>
          </rPr>
          <t>IV_F:NettoKoltsegUtem2</t>
        </r>
      </text>
    </comment>
    <comment ref="Q148" authorId="0" shapeId="0">
      <text>
        <r>
          <rPr>
            <sz val="11"/>
            <rFont val="Calibri"/>
            <family val="2"/>
            <charset val="238"/>
          </rPr>
          <t>IV_F:EM_Melleklet2_KTG</t>
        </r>
      </text>
    </comment>
    <comment ref="S148" authorId="0" shapeId="0">
      <text>
        <r>
          <rPr>
            <sz val="11"/>
            <rFont val="Calibri"/>
            <family val="2"/>
            <charset val="238"/>
          </rPr>
          <t>IV_F:HDUtem1</t>
        </r>
      </text>
    </comment>
    <comment ref="T148" authorId="0" shapeId="0">
      <text>
        <r>
          <rPr>
            <sz val="11"/>
            <rFont val="Calibri"/>
            <family val="2"/>
            <charset val="238"/>
          </rPr>
          <t>IV_F:ECSUtem1</t>
        </r>
      </text>
    </comment>
    <comment ref="U148" authorId="0" shapeId="0">
      <text>
        <r>
          <rPr>
            <sz val="11"/>
            <rFont val="Calibri"/>
            <family val="2"/>
            <charset val="238"/>
          </rPr>
          <t>IV_F:KFHUtem1</t>
        </r>
      </text>
    </comment>
    <comment ref="V148" authorId="0" shapeId="0">
      <text>
        <r>
          <rPr>
            <sz val="11"/>
            <rFont val="Calibri"/>
            <family val="2"/>
            <charset val="238"/>
          </rPr>
          <t>IV_F:Egyeb_SajatUtem1</t>
        </r>
      </text>
    </comment>
    <comment ref="W148" authorId="0" shapeId="0">
      <text>
        <r>
          <rPr>
            <sz val="11"/>
            <rFont val="Calibri"/>
            <family val="2"/>
            <charset val="238"/>
          </rPr>
          <t>IV_F:DijUtem1</t>
        </r>
      </text>
    </comment>
    <comment ref="X148" authorId="0" shapeId="0">
      <text>
        <r>
          <rPr>
            <sz val="11"/>
            <rFont val="Calibri"/>
            <family val="2"/>
            <charset val="238"/>
          </rPr>
          <t>IV_F:EM_Melleklet1_Utem1</t>
        </r>
      </text>
    </comment>
    <comment ref="Y148" authorId="0" shapeId="0">
      <text>
        <r>
          <rPr>
            <sz val="11"/>
            <rFont val="Calibri"/>
            <family val="2"/>
            <charset val="238"/>
          </rPr>
          <t>IV_F:EgyebAllamiUtem1</t>
        </r>
      </text>
    </comment>
    <comment ref="Z148" authorId="0" shapeId="0">
      <text>
        <r>
          <rPr>
            <sz val="11"/>
            <rFont val="Calibri"/>
            <family val="2"/>
            <charset val="238"/>
          </rPr>
          <t>IV_F:OnkormanyzatiUtem1</t>
        </r>
      </text>
    </comment>
    <comment ref="AA148" authorId="0" shapeId="0">
      <text>
        <r>
          <rPr>
            <sz val="11"/>
            <rFont val="Calibri"/>
            <family val="2"/>
            <charset val="238"/>
          </rPr>
          <t>IV_F:EUUtem1</t>
        </r>
      </text>
    </comment>
    <comment ref="AB148" authorId="0" shapeId="0">
      <text>
        <r>
          <rPr>
            <sz val="11"/>
            <rFont val="Calibri"/>
            <family val="2"/>
            <charset val="238"/>
          </rPr>
          <t>IV_F:EgyebUtem1</t>
        </r>
      </text>
    </comment>
    <comment ref="AC148" authorId="0" shapeId="0">
      <text>
        <r>
          <rPr>
            <sz val="11"/>
            <rFont val="Calibri"/>
            <family val="2"/>
            <charset val="238"/>
          </rPr>
          <t>IV_F:HitelKotvenyUtem1</t>
        </r>
      </text>
    </comment>
    <comment ref="AD148" authorId="0" shapeId="0">
      <text>
        <r>
          <rPr>
            <sz val="11"/>
            <rFont val="Calibri"/>
            <family val="2"/>
            <charset val="238"/>
          </rPr>
          <t>IV_F:OsszesenUtem1</t>
        </r>
      </text>
    </comment>
    <comment ref="AG148" authorId="0" shapeId="0">
      <text>
        <r>
          <rPr>
            <sz val="11"/>
            <rFont val="Calibri"/>
            <family val="2"/>
            <charset val="238"/>
          </rPr>
          <t>IV_F:HDUtem2</t>
        </r>
      </text>
    </comment>
    <comment ref="AH148" authorId="0" shapeId="0">
      <text>
        <r>
          <rPr>
            <sz val="11"/>
            <rFont val="Calibri"/>
            <family val="2"/>
            <charset val="238"/>
          </rPr>
          <t>IV_F:ECSUtem2</t>
        </r>
      </text>
    </comment>
    <comment ref="AI148" authorId="0" shapeId="0">
      <text>
        <r>
          <rPr>
            <sz val="11"/>
            <rFont val="Calibri"/>
            <family val="2"/>
            <charset val="238"/>
          </rPr>
          <t>IV_F:KFHUtem2</t>
        </r>
      </text>
    </comment>
    <comment ref="AJ148" authorId="0" shapeId="0">
      <text>
        <r>
          <rPr>
            <sz val="11"/>
            <rFont val="Calibri"/>
            <family val="2"/>
            <charset val="238"/>
          </rPr>
          <t>IV_F:Egyeb_SajatUtem2</t>
        </r>
      </text>
    </comment>
    <comment ref="AK148" authorId="0" shapeId="0">
      <text>
        <r>
          <rPr>
            <sz val="11"/>
            <rFont val="Calibri"/>
            <family val="2"/>
            <charset val="238"/>
          </rPr>
          <t>IV_F:DijUtem2</t>
        </r>
      </text>
    </comment>
    <comment ref="AL148" authorId="0" shapeId="0">
      <text>
        <r>
          <rPr>
            <sz val="11"/>
            <rFont val="Calibri"/>
            <family val="2"/>
            <charset val="238"/>
          </rPr>
          <t>IV_F:EM_Melleklet1_Utem2</t>
        </r>
      </text>
    </comment>
    <comment ref="AM148" authorId="0" shapeId="0">
      <text>
        <r>
          <rPr>
            <sz val="11"/>
            <rFont val="Calibri"/>
            <family val="2"/>
            <charset val="238"/>
          </rPr>
          <t>IV_F:EgyebAllamiUtem2</t>
        </r>
      </text>
    </comment>
    <comment ref="AN148" authorId="0" shapeId="0">
      <text>
        <r>
          <rPr>
            <sz val="11"/>
            <rFont val="Calibri"/>
            <family val="2"/>
            <charset val="238"/>
          </rPr>
          <t>IV_F:OnkormanyzatiUtem2</t>
        </r>
      </text>
    </comment>
    <comment ref="AO148" authorId="0" shapeId="0">
      <text>
        <r>
          <rPr>
            <sz val="11"/>
            <rFont val="Calibri"/>
            <family val="2"/>
            <charset val="238"/>
          </rPr>
          <t>IV_F:EUUtem2</t>
        </r>
      </text>
    </comment>
    <comment ref="AP148" authorId="0" shapeId="0">
      <text>
        <r>
          <rPr>
            <sz val="11"/>
            <rFont val="Calibri"/>
            <family val="2"/>
            <charset val="238"/>
          </rPr>
          <t>IV_F:EgyebUtem2</t>
        </r>
      </text>
    </comment>
    <comment ref="AQ148" authorId="0" shapeId="0">
      <text>
        <r>
          <rPr>
            <sz val="11"/>
            <rFont val="Calibri"/>
            <family val="2"/>
            <charset val="238"/>
          </rPr>
          <t>IV_F:HitelKotvenyUtem2</t>
        </r>
      </text>
    </comment>
    <comment ref="AR148" authorId="0" shapeId="0">
      <text>
        <r>
          <rPr>
            <sz val="11"/>
            <rFont val="Calibri"/>
            <family val="2"/>
            <charset val="238"/>
          </rPr>
          <t>IV_F:OsszesenUtem2</t>
        </r>
      </text>
    </comment>
    <comment ref="AS148" authorId="0" shapeId="0">
      <text>
        <r>
          <rPr>
            <sz val="11"/>
            <rFont val="Calibri"/>
            <family val="2"/>
            <charset val="238"/>
          </rPr>
          <t>IV_F:ForrashianyUtem2</t>
        </r>
      </text>
    </comment>
    <comment ref="AV148" authorId="0" shapeId="0">
      <text>
        <r>
          <rPr>
            <sz val="11"/>
            <rFont val="Calibri"/>
            <family val="2"/>
            <charset val="238"/>
          </rPr>
          <t>IV_F:Indokolas</t>
        </r>
      </text>
    </comment>
    <comment ref="AW148" authorId="0" shapeId="0">
      <text>
        <r>
          <rPr>
            <sz val="11"/>
            <rFont val="Calibri"/>
            <family val="2"/>
            <charset val="238"/>
          </rPr>
          <t>IV_F:Megjegyzes</t>
        </r>
      </text>
    </comment>
    <comment ref="AZ148" authorId="0" shapeId="0">
      <text>
        <r>
          <rPr>
            <sz val="11"/>
            <rFont val="Calibri"/>
            <family val="2"/>
            <charset val="238"/>
          </rPr>
          <t>IV_F:ISA</t>
        </r>
      </text>
    </comment>
    <comment ref="B149" authorId="0" shapeId="0">
      <text>
        <r>
          <rPr>
            <sz val="11"/>
            <rFont val="Calibri"/>
            <family val="2"/>
            <charset val="238"/>
          </rPr>
          <t>IV_F:FontossagiSorrent</t>
        </r>
      </text>
    </comment>
    <comment ref="C149" authorId="0" shapeId="0">
      <text>
        <r>
          <rPr>
            <sz val="11"/>
            <rFont val="Calibri"/>
            <family val="2"/>
            <charset val="238"/>
          </rPr>
          <t>IV_F:FeladatKategoria</t>
        </r>
      </text>
    </comment>
    <comment ref="D149" authorId="0" shapeId="0">
      <text>
        <r>
          <rPr>
            <sz val="11"/>
            <rFont val="Calibri"/>
            <family val="2"/>
            <charset val="238"/>
          </rPr>
          <t>IV_F:FeladatMegnevezes</t>
        </r>
      </text>
    </comment>
    <comment ref="E149" authorId="0" shapeId="0">
      <text>
        <r>
          <rPr>
            <sz val="11"/>
            <rFont val="Calibri"/>
            <family val="2"/>
            <charset val="238"/>
          </rPr>
          <t>IV_F:ElviEngedelySzam</t>
        </r>
      </text>
    </comment>
    <comment ref="F149" authorId="0" shapeId="0">
      <text>
        <r>
          <rPr>
            <sz val="11"/>
            <rFont val="Calibri"/>
            <family val="2"/>
            <charset val="238"/>
          </rPr>
          <t>IV_F:VKR_Kod</t>
        </r>
      </text>
    </comment>
    <comment ref="G149" authorId="0" shapeId="0">
      <text>
        <r>
          <rPr>
            <sz val="11"/>
            <rFont val="Calibri"/>
            <family val="2"/>
            <charset val="238"/>
          </rPr>
          <t>IV_F:VKR_Nev</t>
        </r>
      </text>
    </comment>
    <comment ref="H149" authorId="0" shapeId="0">
      <text>
        <r>
          <rPr>
            <sz val="11"/>
            <rFont val="Calibri"/>
            <family val="2"/>
            <charset val="238"/>
          </rPr>
          <t>IV_F:FeladatSorszam</t>
        </r>
      </text>
    </comment>
    <comment ref="I149" authorId="0" shapeId="0">
      <text>
        <r>
          <rPr>
            <sz val="11"/>
            <rFont val="Calibri"/>
            <family val="2"/>
            <charset val="238"/>
          </rPr>
          <t>IV_F:FeladatAzonosito</t>
        </r>
      </text>
    </comment>
    <comment ref="J149" authorId="0" shapeId="0">
      <text>
        <r>
          <rPr>
            <sz val="11"/>
            <rFont val="Calibri"/>
            <family val="2"/>
            <charset val="238"/>
          </rPr>
          <t>IV_F:EllatasiTerulet</t>
        </r>
      </text>
    </comment>
    <comment ref="K149" authorId="0" shapeId="0">
      <text>
        <r>
          <rPr>
            <sz val="11"/>
            <rFont val="Calibri"/>
            <family val="2"/>
            <charset val="238"/>
          </rPr>
          <t>IV_F:EllatasertFelelos</t>
        </r>
      </text>
    </comment>
    <comment ref="L149" authorId="0" shapeId="0">
      <text>
        <r>
          <rPr>
            <sz val="11"/>
            <rFont val="Calibri"/>
            <family val="2"/>
            <charset val="238"/>
          </rPr>
          <t>IV_F:TervezettNettoKoltseg</t>
        </r>
      </text>
    </comment>
    <comment ref="M149" authorId="0" shapeId="0">
      <text>
        <r>
          <rPr>
            <sz val="11"/>
            <rFont val="Calibri"/>
            <family val="2"/>
            <charset val="238"/>
          </rPr>
          <t>IV_F:IdotartamKezdes</t>
        </r>
      </text>
    </comment>
    <comment ref="N149" authorId="0" shapeId="0">
      <text>
        <r>
          <rPr>
            <sz val="11"/>
            <rFont val="Calibri"/>
            <family val="2"/>
            <charset val="238"/>
          </rPr>
          <t>IV_F:IdotartamBefejezes</t>
        </r>
      </text>
    </comment>
    <comment ref="O149" authorId="0" shapeId="0">
      <text>
        <r>
          <rPr>
            <sz val="11"/>
            <rFont val="Calibri"/>
            <family val="2"/>
            <charset val="238"/>
          </rPr>
          <t>IV_F:NettoKoltsegUtem1</t>
        </r>
      </text>
    </comment>
    <comment ref="P149" authorId="0" shapeId="0">
      <text>
        <r>
          <rPr>
            <sz val="11"/>
            <rFont val="Calibri"/>
            <family val="2"/>
            <charset val="238"/>
          </rPr>
          <t>IV_F:NettoKoltsegUtem2</t>
        </r>
      </text>
    </comment>
    <comment ref="Q149" authorId="0" shapeId="0">
      <text>
        <r>
          <rPr>
            <sz val="11"/>
            <rFont val="Calibri"/>
            <family val="2"/>
            <charset val="238"/>
          </rPr>
          <t>IV_F:EM_Melleklet2_KTG</t>
        </r>
      </text>
    </comment>
    <comment ref="S149" authorId="0" shapeId="0">
      <text>
        <r>
          <rPr>
            <sz val="11"/>
            <rFont val="Calibri"/>
            <family val="2"/>
            <charset val="238"/>
          </rPr>
          <t>IV_F:HDUtem1</t>
        </r>
      </text>
    </comment>
    <comment ref="T149" authorId="0" shapeId="0">
      <text>
        <r>
          <rPr>
            <sz val="11"/>
            <rFont val="Calibri"/>
            <family val="2"/>
            <charset val="238"/>
          </rPr>
          <t>IV_F:ECSUtem1</t>
        </r>
      </text>
    </comment>
    <comment ref="U149" authorId="0" shapeId="0">
      <text>
        <r>
          <rPr>
            <sz val="11"/>
            <rFont val="Calibri"/>
            <family val="2"/>
            <charset val="238"/>
          </rPr>
          <t>IV_F:KFHUtem1</t>
        </r>
      </text>
    </comment>
    <comment ref="V149" authorId="0" shapeId="0">
      <text>
        <r>
          <rPr>
            <sz val="11"/>
            <rFont val="Calibri"/>
            <family val="2"/>
            <charset val="238"/>
          </rPr>
          <t>IV_F:Egyeb_SajatUtem1</t>
        </r>
      </text>
    </comment>
    <comment ref="W149" authorId="0" shapeId="0">
      <text>
        <r>
          <rPr>
            <sz val="11"/>
            <rFont val="Calibri"/>
            <family val="2"/>
            <charset val="238"/>
          </rPr>
          <t>IV_F:DijUtem1</t>
        </r>
      </text>
    </comment>
    <comment ref="X149" authorId="0" shapeId="0">
      <text>
        <r>
          <rPr>
            <sz val="11"/>
            <rFont val="Calibri"/>
            <family val="2"/>
            <charset val="238"/>
          </rPr>
          <t>IV_F:EM_Melleklet1_Utem1</t>
        </r>
      </text>
    </comment>
    <comment ref="Y149" authorId="0" shapeId="0">
      <text>
        <r>
          <rPr>
            <sz val="11"/>
            <rFont val="Calibri"/>
            <family val="2"/>
            <charset val="238"/>
          </rPr>
          <t>IV_F:EgyebAllamiUtem1</t>
        </r>
      </text>
    </comment>
    <comment ref="Z149" authorId="0" shapeId="0">
      <text>
        <r>
          <rPr>
            <sz val="11"/>
            <rFont val="Calibri"/>
            <family val="2"/>
            <charset val="238"/>
          </rPr>
          <t>IV_F:OnkormanyzatiUtem1</t>
        </r>
      </text>
    </comment>
    <comment ref="AA149" authorId="0" shapeId="0">
      <text>
        <r>
          <rPr>
            <sz val="11"/>
            <rFont val="Calibri"/>
            <family val="2"/>
            <charset val="238"/>
          </rPr>
          <t>IV_F:EUUtem1</t>
        </r>
      </text>
    </comment>
    <comment ref="AB149" authorId="0" shapeId="0">
      <text>
        <r>
          <rPr>
            <sz val="11"/>
            <rFont val="Calibri"/>
            <family val="2"/>
            <charset val="238"/>
          </rPr>
          <t>IV_F:EgyebUtem1</t>
        </r>
      </text>
    </comment>
    <comment ref="AC149" authorId="0" shapeId="0">
      <text>
        <r>
          <rPr>
            <sz val="11"/>
            <rFont val="Calibri"/>
            <family val="2"/>
            <charset val="238"/>
          </rPr>
          <t>IV_F:HitelKotvenyUtem1</t>
        </r>
      </text>
    </comment>
    <comment ref="AD149" authorId="0" shapeId="0">
      <text>
        <r>
          <rPr>
            <sz val="11"/>
            <rFont val="Calibri"/>
            <family val="2"/>
            <charset val="238"/>
          </rPr>
          <t>IV_F:OsszesenUtem1</t>
        </r>
      </text>
    </comment>
    <comment ref="AG149" authorId="0" shapeId="0">
      <text>
        <r>
          <rPr>
            <sz val="11"/>
            <rFont val="Calibri"/>
            <family val="2"/>
            <charset val="238"/>
          </rPr>
          <t>IV_F:HDUtem2</t>
        </r>
      </text>
    </comment>
    <comment ref="AH149" authorId="0" shapeId="0">
      <text>
        <r>
          <rPr>
            <sz val="11"/>
            <rFont val="Calibri"/>
            <family val="2"/>
            <charset val="238"/>
          </rPr>
          <t>IV_F:ECSUtem2</t>
        </r>
      </text>
    </comment>
    <comment ref="AI149" authorId="0" shapeId="0">
      <text>
        <r>
          <rPr>
            <sz val="11"/>
            <rFont val="Calibri"/>
            <family val="2"/>
            <charset val="238"/>
          </rPr>
          <t>IV_F:KFHUtem2</t>
        </r>
      </text>
    </comment>
    <comment ref="AJ149" authorId="0" shapeId="0">
      <text>
        <r>
          <rPr>
            <sz val="11"/>
            <rFont val="Calibri"/>
            <family val="2"/>
            <charset val="238"/>
          </rPr>
          <t>IV_F:Egyeb_SajatUtem2</t>
        </r>
      </text>
    </comment>
    <comment ref="AK149" authorId="0" shapeId="0">
      <text>
        <r>
          <rPr>
            <sz val="11"/>
            <rFont val="Calibri"/>
            <family val="2"/>
            <charset val="238"/>
          </rPr>
          <t>IV_F:DijUtem2</t>
        </r>
      </text>
    </comment>
    <comment ref="AL149" authorId="0" shapeId="0">
      <text>
        <r>
          <rPr>
            <sz val="11"/>
            <rFont val="Calibri"/>
            <family val="2"/>
            <charset val="238"/>
          </rPr>
          <t>IV_F:EM_Melleklet1_Utem2</t>
        </r>
      </text>
    </comment>
    <comment ref="AM149" authorId="0" shapeId="0">
      <text>
        <r>
          <rPr>
            <sz val="11"/>
            <rFont val="Calibri"/>
            <family val="2"/>
            <charset val="238"/>
          </rPr>
          <t>IV_F:EgyebAllamiUtem2</t>
        </r>
      </text>
    </comment>
    <comment ref="AN149" authorId="0" shapeId="0">
      <text>
        <r>
          <rPr>
            <sz val="11"/>
            <rFont val="Calibri"/>
            <family val="2"/>
            <charset val="238"/>
          </rPr>
          <t>IV_F:OnkormanyzatiUtem2</t>
        </r>
      </text>
    </comment>
    <comment ref="AO149" authorId="0" shapeId="0">
      <text>
        <r>
          <rPr>
            <sz val="11"/>
            <rFont val="Calibri"/>
            <family val="2"/>
            <charset val="238"/>
          </rPr>
          <t>IV_F:EUUtem2</t>
        </r>
      </text>
    </comment>
    <comment ref="AP149" authorId="0" shapeId="0">
      <text>
        <r>
          <rPr>
            <sz val="11"/>
            <rFont val="Calibri"/>
            <family val="2"/>
            <charset val="238"/>
          </rPr>
          <t>IV_F:EgyebUtem2</t>
        </r>
      </text>
    </comment>
    <comment ref="AQ149" authorId="0" shapeId="0">
      <text>
        <r>
          <rPr>
            <sz val="11"/>
            <rFont val="Calibri"/>
            <family val="2"/>
            <charset val="238"/>
          </rPr>
          <t>IV_F:HitelKotvenyUtem2</t>
        </r>
      </text>
    </comment>
    <comment ref="AR149" authorId="0" shapeId="0">
      <text>
        <r>
          <rPr>
            <sz val="11"/>
            <rFont val="Calibri"/>
            <family val="2"/>
            <charset val="238"/>
          </rPr>
          <t>IV_F:OsszesenUtem2</t>
        </r>
      </text>
    </comment>
    <comment ref="AS149" authorId="0" shapeId="0">
      <text>
        <r>
          <rPr>
            <sz val="11"/>
            <rFont val="Calibri"/>
            <family val="2"/>
            <charset val="238"/>
          </rPr>
          <t>IV_F:ForrashianyUtem2</t>
        </r>
      </text>
    </comment>
    <comment ref="AV149" authorId="0" shapeId="0">
      <text>
        <r>
          <rPr>
            <sz val="11"/>
            <rFont val="Calibri"/>
            <family val="2"/>
            <charset val="238"/>
          </rPr>
          <t>IV_F:Indokolas</t>
        </r>
      </text>
    </comment>
    <comment ref="AW149" authorId="0" shapeId="0">
      <text>
        <r>
          <rPr>
            <sz val="11"/>
            <rFont val="Calibri"/>
            <family val="2"/>
            <charset val="238"/>
          </rPr>
          <t>IV_F:Megjegyzes</t>
        </r>
      </text>
    </comment>
    <comment ref="AZ149" authorId="0" shapeId="0">
      <text>
        <r>
          <rPr>
            <sz val="11"/>
            <rFont val="Calibri"/>
            <family val="2"/>
            <charset val="238"/>
          </rPr>
          <t>IV_F:ISA</t>
        </r>
      </text>
    </comment>
    <comment ref="B150" authorId="0" shapeId="0">
      <text>
        <r>
          <rPr>
            <sz val="11"/>
            <rFont val="Calibri"/>
            <family val="2"/>
            <charset val="238"/>
          </rPr>
          <t>IV_F:FontossagiSorrent</t>
        </r>
      </text>
    </comment>
    <comment ref="C150" authorId="0" shapeId="0">
      <text>
        <r>
          <rPr>
            <sz val="11"/>
            <rFont val="Calibri"/>
            <family val="2"/>
            <charset val="238"/>
          </rPr>
          <t>IV_F:FeladatKategoria</t>
        </r>
      </text>
    </comment>
    <comment ref="D150" authorId="0" shapeId="0">
      <text>
        <r>
          <rPr>
            <sz val="11"/>
            <rFont val="Calibri"/>
            <family val="2"/>
            <charset val="238"/>
          </rPr>
          <t>IV_F:FeladatMegnevezes</t>
        </r>
      </text>
    </comment>
    <comment ref="E150" authorId="0" shapeId="0">
      <text>
        <r>
          <rPr>
            <sz val="11"/>
            <rFont val="Calibri"/>
            <family val="2"/>
            <charset val="238"/>
          </rPr>
          <t>IV_F:ElviEngedelySzam</t>
        </r>
      </text>
    </comment>
    <comment ref="F150" authorId="0" shapeId="0">
      <text>
        <r>
          <rPr>
            <sz val="11"/>
            <rFont val="Calibri"/>
            <family val="2"/>
            <charset val="238"/>
          </rPr>
          <t>IV_F:VKR_Kod</t>
        </r>
      </text>
    </comment>
    <comment ref="G150" authorId="0" shapeId="0">
      <text>
        <r>
          <rPr>
            <sz val="11"/>
            <rFont val="Calibri"/>
            <family val="2"/>
            <charset val="238"/>
          </rPr>
          <t>IV_F:VKR_Nev</t>
        </r>
      </text>
    </comment>
    <comment ref="H150" authorId="0" shapeId="0">
      <text>
        <r>
          <rPr>
            <sz val="11"/>
            <rFont val="Calibri"/>
            <family val="2"/>
            <charset val="238"/>
          </rPr>
          <t>IV_F:FeladatSorszam</t>
        </r>
      </text>
    </comment>
    <comment ref="I150" authorId="0" shapeId="0">
      <text>
        <r>
          <rPr>
            <sz val="11"/>
            <rFont val="Calibri"/>
            <family val="2"/>
            <charset val="238"/>
          </rPr>
          <t>IV_F:FeladatAzonosito</t>
        </r>
      </text>
    </comment>
    <comment ref="J150" authorId="0" shapeId="0">
      <text>
        <r>
          <rPr>
            <sz val="11"/>
            <rFont val="Calibri"/>
            <family val="2"/>
            <charset val="238"/>
          </rPr>
          <t>IV_F:EllatasiTerulet</t>
        </r>
      </text>
    </comment>
    <comment ref="K150" authorId="0" shapeId="0">
      <text>
        <r>
          <rPr>
            <sz val="11"/>
            <rFont val="Calibri"/>
            <family val="2"/>
            <charset val="238"/>
          </rPr>
          <t>IV_F:EllatasertFelelos</t>
        </r>
      </text>
    </comment>
    <comment ref="L150" authorId="0" shapeId="0">
      <text>
        <r>
          <rPr>
            <sz val="11"/>
            <rFont val="Calibri"/>
            <family val="2"/>
            <charset val="238"/>
          </rPr>
          <t>IV_F:TervezettNettoKoltseg</t>
        </r>
      </text>
    </comment>
    <comment ref="M150" authorId="0" shapeId="0">
      <text>
        <r>
          <rPr>
            <sz val="11"/>
            <rFont val="Calibri"/>
            <family val="2"/>
            <charset val="238"/>
          </rPr>
          <t>IV_F:IdotartamKezdes</t>
        </r>
      </text>
    </comment>
    <comment ref="N150" authorId="0" shapeId="0">
      <text>
        <r>
          <rPr>
            <sz val="11"/>
            <rFont val="Calibri"/>
            <family val="2"/>
            <charset val="238"/>
          </rPr>
          <t>IV_F:IdotartamBefejezes</t>
        </r>
      </text>
    </comment>
    <comment ref="O150" authorId="0" shapeId="0">
      <text>
        <r>
          <rPr>
            <sz val="11"/>
            <rFont val="Calibri"/>
            <family val="2"/>
            <charset val="238"/>
          </rPr>
          <t>IV_F:NettoKoltsegUtem1</t>
        </r>
      </text>
    </comment>
    <comment ref="P150" authorId="0" shapeId="0">
      <text>
        <r>
          <rPr>
            <sz val="11"/>
            <rFont val="Calibri"/>
            <family val="2"/>
            <charset val="238"/>
          </rPr>
          <t>IV_F:NettoKoltsegUtem2</t>
        </r>
      </text>
    </comment>
    <comment ref="Q150" authorId="0" shapeId="0">
      <text>
        <r>
          <rPr>
            <sz val="11"/>
            <rFont val="Calibri"/>
            <family val="2"/>
            <charset val="238"/>
          </rPr>
          <t>IV_F:EM_Melleklet2_KTG</t>
        </r>
      </text>
    </comment>
    <comment ref="S150" authorId="0" shapeId="0">
      <text>
        <r>
          <rPr>
            <sz val="11"/>
            <rFont val="Calibri"/>
            <family val="2"/>
            <charset val="238"/>
          </rPr>
          <t>IV_F:HDUtem1</t>
        </r>
      </text>
    </comment>
    <comment ref="T150" authorId="0" shapeId="0">
      <text>
        <r>
          <rPr>
            <sz val="11"/>
            <rFont val="Calibri"/>
            <family val="2"/>
            <charset val="238"/>
          </rPr>
          <t>IV_F:ECSUtem1</t>
        </r>
      </text>
    </comment>
    <comment ref="U150" authorId="0" shapeId="0">
      <text>
        <r>
          <rPr>
            <sz val="11"/>
            <rFont val="Calibri"/>
            <family val="2"/>
            <charset val="238"/>
          </rPr>
          <t>IV_F:KFHUtem1</t>
        </r>
      </text>
    </comment>
    <comment ref="V150" authorId="0" shapeId="0">
      <text>
        <r>
          <rPr>
            <sz val="11"/>
            <rFont val="Calibri"/>
            <family val="2"/>
            <charset val="238"/>
          </rPr>
          <t>IV_F:Egyeb_SajatUtem1</t>
        </r>
      </text>
    </comment>
    <comment ref="W150" authorId="0" shapeId="0">
      <text>
        <r>
          <rPr>
            <sz val="11"/>
            <rFont val="Calibri"/>
            <family val="2"/>
            <charset val="238"/>
          </rPr>
          <t>IV_F:DijUtem1</t>
        </r>
      </text>
    </comment>
    <comment ref="X150" authorId="0" shapeId="0">
      <text>
        <r>
          <rPr>
            <sz val="11"/>
            <rFont val="Calibri"/>
            <family val="2"/>
            <charset val="238"/>
          </rPr>
          <t>IV_F:EM_Melleklet1_Utem1</t>
        </r>
      </text>
    </comment>
    <comment ref="Y150" authorId="0" shapeId="0">
      <text>
        <r>
          <rPr>
            <sz val="11"/>
            <rFont val="Calibri"/>
            <family val="2"/>
            <charset val="238"/>
          </rPr>
          <t>IV_F:EgyebAllamiUtem1</t>
        </r>
      </text>
    </comment>
    <comment ref="Z150" authorId="0" shapeId="0">
      <text>
        <r>
          <rPr>
            <sz val="11"/>
            <rFont val="Calibri"/>
            <family val="2"/>
            <charset val="238"/>
          </rPr>
          <t>IV_F:OnkormanyzatiUtem1</t>
        </r>
      </text>
    </comment>
    <comment ref="AA150" authorId="0" shapeId="0">
      <text>
        <r>
          <rPr>
            <sz val="11"/>
            <rFont val="Calibri"/>
            <family val="2"/>
            <charset val="238"/>
          </rPr>
          <t>IV_F:EUUtem1</t>
        </r>
      </text>
    </comment>
    <comment ref="AB150" authorId="0" shapeId="0">
      <text>
        <r>
          <rPr>
            <sz val="11"/>
            <rFont val="Calibri"/>
            <family val="2"/>
            <charset val="238"/>
          </rPr>
          <t>IV_F:EgyebUtem1</t>
        </r>
      </text>
    </comment>
    <comment ref="AC150" authorId="0" shapeId="0">
      <text>
        <r>
          <rPr>
            <sz val="11"/>
            <rFont val="Calibri"/>
            <family val="2"/>
            <charset val="238"/>
          </rPr>
          <t>IV_F:HitelKotvenyUtem1</t>
        </r>
      </text>
    </comment>
    <comment ref="AD150" authorId="0" shapeId="0">
      <text>
        <r>
          <rPr>
            <sz val="11"/>
            <rFont val="Calibri"/>
            <family val="2"/>
            <charset val="238"/>
          </rPr>
          <t>IV_F:OsszesenUtem1</t>
        </r>
      </text>
    </comment>
    <comment ref="AG150" authorId="0" shapeId="0">
      <text>
        <r>
          <rPr>
            <sz val="11"/>
            <rFont val="Calibri"/>
            <family val="2"/>
            <charset val="238"/>
          </rPr>
          <t>IV_F:HDUtem2</t>
        </r>
      </text>
    </comment>
    <comment ref="AH150" authorId="0" shapeId="0">
      <text>
        <r>
          <rPr>
            <sz val="11"/>
            <rFont val="Calibri"/>
            <family val="2"/>
            <charset val="238"/>
          </rPr>
          <t>IV_F:ECSUtem2</t>
        </r>
      </text>
    </comment>
    <comment ref="AI150" authorId="0" shapeId="0">
      <text>
        <r>
          <rPr>
            <sz val="11"/>
            <rFont val="Calibri"/>
            <family val="2"/>
            <charset val="238"/>
          </rPr>
          <t>IV_F:KFHUtem2</t>
        </r>
      </text>
    </comment>
    <comment ref="AJ150" authorId="0" shapeId="0">
      <text>
        <r>
          <rPr>
            <sz val="11"/>
            <rFont val="Calibri"/>
            <family val="2"/>
            <charset val="238"/>
          </rPr>
          <t>IV_F:Egyeb_SajatUtem2</t>
        </r>
      </text>
    </comment>
    <comment ref="AK150" authorId="0" shapeId="0">
      <text>
        <r>
          <rPr>
            <sz val="11"/>
            <rFont val="Calibri"/>
            <family val="2"/>
            <charset val="238"/>
          </rPr>
          <t>IV_F:DijUtem2</t>
        </r>
      </text>
    </comment>
    <comment ref="AL150" authorId="0" shapeId="0">
      <text>
        <r>
          <rPr>
            <sz val="11"/>
            <rFont val="Calibri"/>
            <family val="2"/>
            <charset val="238"/>
          </rPr>
          <t>IV_F:EM_Melleklet1_Utem2</t>
        </r>
      </text>
    </comment>
    <comment ref="AM150" authorId="0" shapeId="0">
      <text>
        <r>
          <rPr>
            <sz val="11"/>
            <rFont val="Calibri"/>
            <family val="2"/>
            <charset val="238"/>
          </rPr>
          <t>IV_F:EgyebAllamiUtem2</t>
        </r>
      </text>
    </comment>
    <comment ref="AN150" authorId="0" shapeId="0">
      <text>
        <r>
          <rPr>
            <sz val="11"/>
            <rFont val="Calibri"/>
            <family val="2"/>
            <charset val="238"/>
          </rPr>
          <t>IV_F:OnkormanyzatiUtem2</t>
        </r>
      </text>
    </comment>
    <comment ref="AO150" authorId="0" shapeId="0">
      <text>
        <r>
          <rPr>
            <sz val="11"/>
            <rFont val="Calibri"/>
            <family val="2"/>
            <charset val="238"/>
          </rPr>
          <t>IV_F:EUUtem2</t>
        </r>
      </text>
    </comment>
    <comment ref="AP150" authorId="0" shapeId="0">
      <text>
        <r>
          <rPr>
            <sz val="11"/>
            <rFont val="Calibri"/>
            <family val="2"/>
            <charset val="238"/>
          </rPr>
          <t>IV_F:EgyebUtem2</t>
        </r>
      </text>
    </comment>
    <comment ref="AQ150" authorId="0" shapeId="0">
      <text>
        <r>
          <rPr>
            <sz val="11"/>
            <rFont val="Calibri"/>
            <family val="2"/>
            <charset val="238"/>
          </rPr>
          <t>IV_F:HitelKotvenyUtem2</t>
        </r>
      </text>
    </comment>
    <comment ref="AR150" authorId="0" shapeId="0">
      <text>
        <r>
          <rPr>
            <sz val="11"/>
            <rFont val="Calibri"/>
            <family val="2"/>
            <charset val="238"/>
          </rPr>
          <t>IV_F:OsszesenUtem2</t>
        </r>
      </text>
    </comment>
    <comment ref="AS150" authorId="0" shapeId="0">
      <text>
        <r>
          <rPr>
            <sz val="11"/>
            <rFont val="Calibri"/>
            <family val="2"/>
            <charset val="238"/>
          </rPr>
          <t>IV_F:ForrashianyUtem2</t>
        </r>
      </text>
    </comment>
    <comment ref="AV150" authorId="0" shapeId="0">
      <text>
        <r>
          <rPr>
            <sz val="11"/>
            <rFont val="Calibri"/>
            <family val="2"/>
            <charset val="238"/>
          </rPr>
          <t>IV_F:Indokolas</t>
        </r>
      </text>
    </comment>
    <comment ref="AW150" authorId="0" shapeId="0">
      <text>
        <r>
          <rPr>
            <sz val="11"/>
            <rFont val="Calibri"/>
            <family val="2"/>
            <charset val="238"/>
          </rPr>
          <t>IV_F:Megjegyzes</t>
        </r>
      </text>
    </comment>
    <comment ref="AZ150" authorId="0" shapeId="0">
      <text>
        <r>
          <rPr>
            <sz val="11"/>
            <rFont val="Calibri"/>
            <family val="2"/>
            <charset val="238"/>
          </rPr>
          <t>IV_F:ISA</t>
        </r>
      </text>
    </comment>
    <comment ref="B151" authorId="0" shapeId="0">
      <text>
        <r>
          <rPr>
            <sz val="11"/>
            <rFont val="Calibri"/>
            <family val="2"/>
            <charset val="238"/>
          </rPr>
          <t>IV_F:FontossagiSorrent</t>
        </r>
      </text>
    </comment>
    <comment ref="C151" authorId="0" shapeId="0">
      <text>
        <r>
          <rPr>
            <sz val="11"/>
            <rFont val="Calibri"/>
            <family val="2"/>
            <charset val="238"/>
          </rPr>
          <t>IV_F:FeladatKategoria</t>
        </r>
      </text>
    </comment>
    <comment ref="D151" authorId="0" shapeId="0">
      <text>
        <r>
          <rPr>
            <sz val="11"/>
            <rFont val="Calibri"/>
            <family val="2"/>
            <charset val="238"/>
          </rPr>
          <t>IV_F:FeladatMegnevezes</t>
        </r>
      </text>
    </comment>
    <comment ref="E151" authorId="0" shapeId="0">
      <text>
        <r>
          <rPr>
            <sz val="11"/>
            <rFont val="Calibri"/>
            <family val="2"/>
            <charset val="238"/>
          </rPr>
          <t>IV_F:ElviEngedelySzam</t>
        </r>
      </text>
    </comment>
    <comment ref="F151" authorId="0" shapeId="0">
      <text>
        <r>
          <rPr>
            <sz val="11"/>
            <rFont val="Calibri"/>
            <family val="2"/>
            <charset val="238"/>
          </rPr>
          <t>IV_F:VKR_Kod</t>
        </r>
      </text>
    </comment>
    <comment ref="G151" authorId="0" shapeId="0">
      <text>
        <r>
          <rPr>
            <sz val="11"/>
            <rFont val="Calibri"/>
            <family val="2"/>
            <charset val="238"/>
          </rPr>
          <t>IV_F:VKR_Nev</t>
        </r>
      </text>
    </comment>
    <comment ref="H151" authorId="0" shapeId="0">
      <text>
        <r>
          <rPr>
            <sz val="11"/>
            <rFont val="Calibri"/>
            <family val="2"/>
            <charset val="238"/>
          </rPr>
          <t>IV_F:FeladatSorszam</t>
        </r>
      </text>
    </comment>
    <comment ref="I151" authorId="0" shapeId="0">
      <text>
        <r>
          <rPr>
            <sz val="11"/>
            <rFont val="Calibri"/>
            <family val="2"/>
            <charset val="238"/>
          </rPr>
          <t>IV_F:FeladatAzonosito</t>
        </r>
      </text>
    </comment>
    <comment ref="J151" authorId="0" shapeId="0">
      <text>
        <r>
          <rPr>
            <sz val="11"/>
            <rFont val="Calibri"/>
            <family val="2"/>
            <charset val="238"/>
          </rPr>
          <t>IV_F:EllatasiTerulet</t>
        </r>
      </text>
    </comment>
    <comment ref="K151" authorId="0" shapeId="0">
      <text>
        <r>
          <rPr>
            <sz val="11"/>
            <rFont val="Calibri"/>
            <family val="2"/>
            <charset val="238"/>
          </rPr>
          <t>IV_F:EllatasertFelelos</t>
        </r>
      </text>
    </comment>
    <comment ref="L151" authorId="0" shapeId="0">
      <text>
        <r>
          <rPr>
            <sz val="11"/>
            <rFont val="Calibri"/>
            <family val="2"/>
            <charset val="238"/>
          </rPr>
          <t>IV_F:TervezettNettoKoltseg</t>
        </r>
      </text>
    </comment>
    <comment ref="M151" authorId="0" shapeId="0">
      <text>
        <r>
          <rPr>
            <sz val="11"/>
            <rFont val="Calibri"/>
            <family val="2"/>
            <charset val="238"/>
          </rPr>
          <t>IV_F:IdotartamKezdes</t>
        </r>
      </text>
    </comment>
    <comment ref="N151" authorId="0" shapeId="0">
      <text>
        <r>
          <rPr>
            <sz val="11"/>
            <rFont val="Calibri"/>
            <family val="2"/>
            <charset val="238"/>
          </rPr>
          <t>IV_F:IdotartamBefejezes</t>
        </r>
      </text>
    </comment>
    <comment ref="O151" authorId="0" shapeId="0">
      <text>
        <r>
          <rPr>
            <sz val="11"/>
            <rFont val="Calibri"/>
            <family val="2"/>
            <charset val="238"/>
          </rPr>
          <t>IV_F:NettoKoltsegUtem1</t>
        </r>
      </text>
    </comment>
    <comment ref="P151" authorId="0" shapeId="0">
      <text>
        <r>
          <rPr>
            <sz val="11"/>
            <rFont val="Calibri"/>
            <family val="2"/>
            <charset val="238"/>
          </rPr>
          <t>IV_F:NettoKoltsegUtem2</t>
        </r>
      </text>
    </comment>
    <comment ref="Q151" authorId="0" shapeId="0">
      <text>
        <r>
          <rPr>
            <sz val="11"/>
            <rFont val="Calibri"/>
            <family val="2"/>
            <charset val="238"/>
          </rPr>
          <t>IV_F:EM_Melleklet2_KTG</t>
        </r>
      </text>
    </comment>
    <comment ref="S151" authorId="0" shapeId="0">
      <text>
        <r>
          <rPr>
            <sz val="11"/>
            <rFont val="Calibri"/>
            <family val="2"/>
            <charset val="238"/>
          </rPr>
          <t>IV_F:HDUtem1</t>
        </r>
      </text>
    </comment>
    <comment ref="T151" authorId="0" shapeId="0">
      <text>
        <r>
          <rPr>
            <sz val="11"/>
            <rFont val="Calibri"/>
            <family val="2"/>
            <charset val="238"/>
          </rPr>
          <t>IV_F:ECSUtem1</t>
        </r>
      </text>
    </comment>
    <comment ref="U151" authorId="0" shapeId="0">
      <text>
        <r>
          <rPr>
            <sz val="11"/>
            <rFont val="Calibri"/>
            <family val="2"/>
            <charset val="238"/>
          </rPr>
          <t>IV_F:KFHUtem1</t>
        </r>
      </text>
    </comment>
    <comment ref="V151" authorId="0" shapeId="0">
      <text>
        <r>
          <rPr>
            <sz val="11"/>
            <rFont val="Calibri"/>
            <family val="2"/>
            <charset val="238"/>
          </rPr>
          <t>IV_F:Egyeb_SajatUtem1</t>
        </r>
      </text>
    </comment>
    <comment ref="W151" authorId="0" shapeId="0">
      <text>
        <r>
          <rPr>
            <sz val="11"/>
            <rFont val="Calibri"/>
            <family val="2"/>
            <charset val="238"/>
          </rPr>
          <t>IV_F:DijUtem1</t>
        </r>
      </text>
    </comment>
    <comment ref="X151" authorId="0" shapeId="0">
      <text>
        <r>
          <rPr>
            <sz val="11"/>
            <rFont val="Calibri"/>
            <family val="2"/>
            <charset val="238"/>
          </rPr>
          <t>IV_F:EM_Melleklet1_Utem1</t>
        </r>
      </text>
    </comment>
    <comment ref="Y151" authorId="0" shapeId="0">
      <text>
        <r>
          <rPr>
            <sz val="11"/>
            <rFont val="Calibri"/>
            <family val="2"/>
            <charset val="238"/>
          </rPr>
          <t>IV_F:EgyebAllamiUtem1</t>
        </r>
      </text>
    </comment>
    <comment ref="Z151" authorId="0" shapeId="0">
      <text>
        <r>
          <rPr>
            <sz val="11"/>
            <rFont val="Calibri"/>
            <family val="2"/>
            <charset val="238"/>
          </rPr>
          <t>IV_F:OnkormanyzatiUtem1</t>
        </r>
      </text>
    </comment>
    <comment ref="AA151" authorId="0" shapeId="0">
      <text>
        <r>
          <rPr>
            <sz val="11"/>
            <rFont val="Calibri"/>
            <family val="2"/>
            <charset val="238"/>
          </rPr>
          <t>IV_F:EUUtem1</t>
        </r>
      </text>
    </comment>
    <comment ref="AB151" authorId="0" shapeId="0">
      <text>
        <r>
          <rPr>
            <sz val="11"/>
            <rFont val="Calibri"/>
            <family val="2"/>
            <charset val="238"/>
          </rPr>
          <t>IV_F:EgyebUtem1</t>
        </r>
      </text>
    </comment>
    <comment ref="AC151" authorId="0" shapeId="0">
      <text>
        <r>
          <rPr>
            <sz val="11"/>
            <rFont val="Calibri"/>
            <family val="2"/>
            <charset val="238"/>
          </rPr>
          <t>IV_F:HitelKotvenyUtem1</t>
        </r>
      </text>
    </comment>
    <comment ref="AD151" authorId="0" shapeId="0">
      <text>
        <r>
          <rPr>
            <sz val="11"/>
            <rFont val="Calibri"/>
            <family val="2"/>
            <charset val="238"/>
          </rPr>
          <t>IV_F:OsszesenUtem1</t>
        </r>
      </text>
    </comment>
    <comment ref="AG151" authorId="0" shapeId="0">
      <text>
        <r>
          <rPr>
            <sz val="11"/>
            <rFont val="Calibri"/>
            <family val="2"/>
            <charset val="238"/>
          </rPr>
          <t>IV_F:HDUtem2</t>
        </r>
      </text>
    </comment>
    <comment ref="AH151" authorId="0" shapeId="0">
      <text>
        <r>
          <rPr>
            <sz val="11"/>
            <rFont val="Calibri"/>
            <family val="2"/>
            <charset val="238"/>
          </rPr>
          <t>IV_F:ECSUtem2</t>
        </r>
      </text>
    </comment>
    <comment ref="AI151" authorId="0" shapeId="0">
      <text>
        <r>
          <rPr>
            <sz val="11"/>
            <rFont val="Calibri"/>
            <family val="2"/>
            <charset val="238"/>
          </rPr>
          <t>IV_F:KFHUtem2</t>
        </r>
      </text>
    </comment>
    <comment ref="AJ151" authorId="0" shapeId="0">
      <text>
        <r>
          <rPr>
            <sz val="11"/>
            <rFont val="Calibri"/>
            <family val="2"/>
            <charset val="238"/>
          </rPr>
          <t>IV_F:Egyeb_SajatUtem2</t>
        </r>
      </text>
    </comment>
    <comment ref="AK151" authorId="0" shapeId="0">
      <text>
        <r>
          <rPr>
            <sz val="11"/>
            <rFont val="Calibri"/>
            <family val="2"/>
            <charset val="238"/>
          </rPr>
          <t>IV_F:DijUtem2</t>
        </r>
      </text>
    </comment>
    <comment ref="AL151" authorId="0" shapeId="0">
      <text>
        <r>
          <rPr>
            <sz val="11"/>
            <rFont val="Calibri"/>
            <family val="2"/>
            <charset val="238"/>
          </rPr>
          <t>IV_F:EM_Melleklet1_Utem2</t>
        </r>
      </text>
    </comment>
    <comment ref="AM151" authorId="0" shapeId="0">
      <text>
        <r>
          <rPr>
            <sz val="11"/>
            <rFont val="Calibri"/>
            <family val="2"/>
            <charset val="238"/>
          </rPr>
          <t>IV_F:EgyebAllamiUtem2</t>
        </r>
      </text>
    </comment>
    <comment ref="AN151" authorId="0" shapeId="0">
      <text>
        <r>
          <rPr>
            <sz val="11"/>
            <rFont val="Calibri"/>
            <family val="2"/>
            <charset val="238"/>
          </rPr>
          <t>IV_F:OnkormanyzatiUtem2</t>
        </r>
      </text>
    </comment>
    <comment ref="AO151" authorId="0" shapeId="0">
      <text>
        <r>
          <rPr>
            <sz val="11"/>
            <rFont val="Calibri"/>
            <family val="2"/>
            <charset val="238"/>
          </rPr>
          <t>IV_F:EUUtem2</t>
        </r>
      </text>
    </comment>
    <comment ref="AP151" authorId="0" shapeId="0">
      <text>
        <r>
          <rPr>
            <sz val="11"/>
            <rFont val="Calibri"/>
            <family val="2"/>
            <charset val="238"/>
          </rPr>
          <t>IV_F:EgyebUtem2</t>
        </r>
      </text>
    </comment>
    <comment ref="AQ151" authorId="0" shapeId="0">
      <text>
        <r>
          <rPr>
            <sz val="11"/>
            <rFont val="Calibri"/>
            <family val="2"/>
            <charset val="238"/>
          </rPr>
          <t>IV_F:HitelKotvenyUtem2</t>
        </r>
      </text>
    </comment>
    <comment ref="AR151" authorId="0" shapeId="0">
      <text>
        <r>
          <rPr>
            <sz val="11"/>
            <rFont val="Calibri"/>
            <family val="2"/>
            <charset val="238"/>
          </rPr>
          <t>IV_F:OsszesenUtem2</t>
        </r>
      </text>
    </comment>
    <comment ref="AS151" authorId="0" shapeId="0">
      <text>
        <r>
          <rPr>
            <sz val="11"/>
            <rFont val="Calibri"/>
            <family val="2"/>
            <charset val="238"/>
          </rPr>
          <t>IV_F:ForrashianyUtem2</t>
        </r>
      </text>
    </comment>
    <comment ref="AV151" authorId="0" shapeId="0">
      <text>
        <r>
          <rPr>
            <sz val="11"/>
            <rFont val="Calibri"/>
            <family val="2"/>
            <charset val="238"/>
          </rPr>
          <t>IV_F:Indokolas</t>
        </r>
      </text>
    </comment>
    <comment ref="AW151" authorId="0" shapeId="0">
      <text>
        <r>
          <rPr>
            <sz val="11"/>
            <rFont val="Calibri"/>
            <family val="2"/>
            <charset val="238"/>
          </rPr>
          <t>IV_F:Megjegyzes</t>
        </r>
      </text>
    </comment>
    <comment ref="AZ151" authorId="0" shapeId="0">
      <text>
        <r>
          <rPr>
            <sz val="11"/>
            <rFont val="Calibri"/>
            <family val="2"/>
            <charset val="238"/>
          </rPr>
          <t>IV_F:ISA</t>
        </r>
      </text>
    </comment>
    <comment ref="B152" authorId="0" shapeId="0">
      <text>
        <r>
          <rPr>
            <sz val="11"/>
            <rFont val="Calibri"/>
            <family val="2"/>
            <charset val="238"/>
          </rPr>
          <t>IV_F:FontossagiSorrent</t>
        </r>
      </text>
    </comment>
    <comment ref="C152" authorId="0" shapeId="0">
      <text>
        <r>
          <rPr>
            <sz val="11"/>
            <rFont val="Calibri"/>
            <family val="2"/>
            <charset val="238"/>
          </rPr>
          <t>IV_F:FeladatKategoria</t>
        </r>
      </text>
    </comment>
    <comment ref="D152" authorId="0" shapeId="0">
      <text>
        <r>
          <rPr>
            <sz val="11"/>
            <rFont val="Calibri"/>
            <family val="2"/>
            <charset val="238"/>
          </rPr>
          <t>IV_F:FeladatMegnevezes</t>
        </r>
      </text>
    </comment>
    <comment ref="E152" authorId="0" shapeId="0">
      <text>
        <r>
          <rPr>
            <sz val="11"/>
            <rFont val="Calibri"/>
            <family val="2"/>
            <charset val="238"/>
          </rPr>
          <t>IV_F:ElviEngedelySzam</t>
        </r>
      </text>
    </comment>
    <comment ref="F152" authorId="0" shapeId="0">
      <text>
        <r>
          <rPr>
            <sz val="11"/>
            <rFont val="Calibri"/>
            <family val="2"/>
            <charset val="238"/>
          </rPr>
          <t>IV_F:VKR_Kod</t>
        </r>
      </text>
    </comment>
    <comment ref="G152" authorId="0" shapeId="0">
      <text>
        <r>
          <rPr>
            <sz val="11"/>
            <rFont val="Calibri"/>
            <family val="2"/>
            <charset val="238"/>
          </rPr>
          <t>IV_F:VKR_Nev</t>
        </r>
      </text>
    </comment>
    <comment ref="H152" authorId="0" shapeId="0">
      <text>
        <r>
          <rPr>
            <sz val="11"/>
            <rFont val="Calibri"/>
            <family val="2"/>
            <charset val="238"/>
          </rPr>
          <t>IV_F:FeladatSorszam</t>
        </r>
      </text>
    </comment>
    <comment ref="I152" authorId="0" shapeId="0">
      <text>
        <r>
          <rPr>
            <sz val="11"/>
            <rFont val="Calibri"/>
            <family val="2"/>
            <charset val="238"/>
          </rPr>
          <t>IV_F:FeladatAzonosito</t>
        </r>
      </text>
    </comment>
    <comment ref="J152" authorId="0" shapeId="0">
      <text>
        <r>
          <rPr>
            <sz val="11"/>
            <rFont val="Calibri"/>
            <family val="2"/>
            <charset val="238"/>
          </rPr>
          <t>IV_F:EllatasiTerulet</t>
        </r>
      </text>
    </comment>
    <comment ref="K152" authorId="0" shapeId="0">
      <text>
        <r>
          <rPr>
            <sz val="11"/>
            <rFont val="Calibri"/>
            <family val="2"/>
            <charset val="238"/>
          </rPr>
          <t>IV_F:EllatasertFelelos</t>
        </r>
      </text>
    </comment>
    <comment ref="L152" authorId="0" shapeId="0">
      <text>
        <r>
          <rPr>
            <sz val="11"/>
            <rFont val="Calibri"/>
            <family val="2"/>
            <charset val="238"/>
          </rPr>
          <t>IV_F:TervezettNettoKoltseg</t>
        </r>
      </text>
    </comment>
    <comment ref="M152" authorId="0" shapeId="0">
      <text>
        <r>
          <rPr>
            <sz val="11"/>
            <rFont val="Calibri"/>
            <family val="2"/>
            <charset val="238"/>
          </rPr>
          <t>IV_F:IdotartamKezdes</t>
        </r>
      </text>
    </comment>
    <comment ref="N152" authorId="0" shapeId="0">
      <text>
        <r>
          <rPr>
            <sz val="11"/>
            <rFont val="Calibri"/>
            <family val="2"/>
            <charset val="238"/>
          </rPr>
          <t>IV_F:IdotartamBefejezes</t>
        </r>
      </text>
    </comment>
    <comment ref="O152" authorId="0" shapeId="0">
      <text>
        <r>
          <rPr>
            <sz val="11"/>
            <rFont val="Calibri"/>
            <family val="2"/>
            <charset val="238"/>
          </rPr>
          <t>IV_F:NettoKoltsegUtem1</t>
        </r>
      </text>
    </comment>
    <comment ref="P152" authorId="0" shapeId="0">
      <text>
        <r>
          <rPr>
            <sz val="11"/>
            <rFont val="Calibri"/>
            <family val="2"/>
            <charset val="238"/>
          </rPr>
          <t>IV_F:NettoKoltsegUtem2</t>
        </r>
      </text>
    </comment>
    <comment ref="Q152" authorId="0" shapeId="0">
      <text>
        <r>
          <rPr>
            <sz val="11"/>
            <rFont val="Calibri"/>
            <family val="2"/>
            <charset val="238"/>
          </rPr>
          <t>IV_F:EM_Melleklet2_KTG</t>
        </r>
      </text>
    </comment>
    <comment ref="S152" authorId="0" shapeId="0">
      <text>
        <r>
          <rPr>
            <sz val="11"/>
            <rFont val="Calibri"/>
            <family val="2"/>
            <charset val="238"/>
          </rPr>
          <t>IV_F:HDUtem1</t>
        </r>
      </text>
    </comment>
    <comment ref="T152" authorId="0" shapeId="0">
      <text>
        <r>
          <rPr>
            <sz val="11"/>
            <rFont val="Calibri"/>
            <family val="2"/>
            <charset val="238"/>
          </rPr>
          <t>IV_F:ECSUtem1</t>
        </r>
      </text>
    </comment>
    <comment ref="U152" authorId="0" shapeId="0">
      <text>
        <r>
          <rPr>
            <sz val="11"/>
            <rFont val="Calibri"/>
            <family val="2"/>
            <charset val="238"/>
          </rPr>
          <t>IV_F:KFHUtem1</t>
        </r>
      </text>
    </comment>
    <comment ref="V152" authorId="0" shapeId="0">
      <text>
        <r>
          <rPr>
            <sz val="11"/>
            <rFont val="Calibri"/>
            <family val="2"/>
            <charset val="238"/>
          </rPr>
          <t>IV_F:Egyeb_SajatUtem1</t>
        </r>
      </text>
    </comment>
    <comment ref="W152" authorId="0" shapeId="0">
      <text>
        <r>
          <rPr>
            <sz val="11"/>
            <rFont val="Calibri"/>
            <family val="2"/>
            <charset val="238"/>
          </rPr>
          <t>IV_F:DijUtem1</t>
        </r>
      </text>
    </comment>
    <comment ref="X152" authorId="0" shapeId="0">
      <text>
        <r>
          <rPr>
            <sz val="11"/>
            <rFont val="Calibri"/>
            <family val="2"/>
            <charset val="238"/>
          </rPr>
          <t>IV_F:EM_Melleklet1_Utem1</t>
        </r>
      </text>
    </comment>
    <comment ref="Y152" authorId="0" shapeId="0">
      <text>
        <r>
          <rPr>
            <sz val="11"/>
            <rFont val="Calibri"/>
            <family val="2"/>
            <charset val="238"/>
          </rPr>
          <t>IV_F:EgyebAllamiUtem1</t>
        </r>
      </text>
    </comment>
    <comment ref="Z152" authorId="0" shapeId="0">
      <text>
        <r>
          <rPr>
            <sz val="11"/>
            <rFont val="Calibri"/>
            <family val="2"/>
            <charset val="238"/>
          </rPr>
          <t>IV_F:OnkormanyzatiUtem1</t>
        </r>
      </text>
    </comment>
    <comment ref="AA152" authorId="0" shapeId="0">
      <text>
        <r>
          <rPr>
            <sz val="11"/>
            <rFont val="Calibri"/>
            <family val="2"/>
            <charset val="238"/>
          </rPr>
          <t>IV_F:EUUtem1</t>
        </r>
      </text>
    </comment>
    <comment ref="AB152" authorId="0" shapeId="0">
      <text>
        <r>
          <rPr>
            <sz val="11"/>
            <rFont val="Calibri"/>
            <family val="2"/>
            <charset val="238"/>
          </rPr>
          <t>IV_F:EgyebUtem1</t>
        </r>
      </text>
    </comment>
    <comment ref="AC152" authorId="0" shapeId="0">
      <text>
        <r>
          <rPr>
            <sz val="11"/>
            <rFont val="Calibri"/>
            <family val="2"/>
            <charset val="238"/>
          </rPr>
          <t>IV_F:HitelKotvenyUtem1</t>
        </r>
      </text>
    </comment>
    <comment ref="AD152" authorId="0" shapeId="0">
      <text>
        <r>
          <rPr>
            <sz val="11"/>
            <rFont val="Calibri"/>
            <family val="2"/>
            <charset val="238"/>
          </rPr>
          <t>IV_F:OsszesenUtem1</t>
        </r>
      </text>
    </comment>
    <comment ref="AG152" authorId="0" shapeId="0">
      <text>
        <r>
          <rPr>
            <sz val="11"/>
            <rFont val="Calibri"/>
            <family val="2"/>
            <charset val="238"/>
          </rPr>
          <t>IV_F:HDUtem2</t>
        </r>
      </text>
    </comment>
    <comment ref="AH152" authorId="0" shapeId="0">
      <text>
        <r>
          <rPr>
            <sz val="11"/>
            <rFont val="Calibri"/>
            <family val="2"/>
            <charset val="238"/>
          </rPr>
          <t>IV_F:ECSUtem2</t>
        </r>
      </text>
    </comment>
    <comment ref="AI152" authorId="0" shapeId="0">
      <text>
        <r>
          <rPr>
            <sz val="11"/>
            <rFont val="Calibri"/>
            <family val="2"/>
            <charset val="238"/>
          </rPr>
          <t>IV_F:KFHUtem2</t>
        </r>
      </text>
    </comment>
    <comment ref="AJ152" authorId="0" shapeId="0">
      <text>
        <r>
          <rPr>
            <sz val="11"/>
            <rFont val="Calibri"/>
            <family val="2"/>
            <charset val="238"/>
          </rPr>
          <t>IV_F:Egyeb_SajatUtem2</t>
        </r>
      </text>
    </comment>
    <comment ref="AK152" authorId="0" shapeId="0">
      <text>
        <r>
          <rPr>
            <sz val="11"/>
            <rFont val="Calibri"/>
            <family val="2"/>
            <charset val="238"/>
          </rPr>
          <t>IV_F:DijUtem2</t>
        </r>
      </text>
    </comment>
    <comment ref="AL152" authorId="0" shapeId="0">
      <text>
        <r>
          <rPr>
            <sz val="11"/>
            <rFont val="Calibri"/>
            <family val="2"/>
            <charset val="238"/>
          </rPr>
          <t>IV_F:EM_Melleklet1_Utem2</t>
        </r>
      </text>
    </comment>
    <comment ref="AM152" authorId="0" shapeId="0">
      <text>
        <r>
          <rPr>
            <sz val="11"/>
            <rFont val="Calibri"/>
            <family val="2"/>
            <charset val="238"/>
          </rPr>
          <t>IV_F:EgyebAllamiUtem2</t>
        </r>
      </text>
    </comment>
    <comment ref="AN152" authorId="0" shapeId="0">
      <text>
        <r>
          <rPr>
            <sz val="11"/>
            <rFont val="Calibri"/>
            <family val="2"/>
            <charset val="238"/>
          </rPr>
          <t>IV_F:OnkormanyzatiUtem2</t>
        </r>
      </text>
    </comment>
    <comment ref="AO152" authorId="0" shapeId="0">
      <text>
        <r>
          <rPr>
            <sz val="11"/>
            <rFont val="Calibri"/>
            <family val="2"/>
            <charset val="238"/>
          </rPr>
          <t>IV_F:EUUtem2</t>
        </r>
      </text>
    </comment>
    <comment ref="AP152" authorId="0" shapeId="0">
      <text>
        <r>
          <rPr>
            <sz val="11"/>
            <rFont val="Calibri"/>
            <family val="2"/>
            <charset val="238"/>
          </rPr>
          <t>IV_F:EgyebUtem2</t>
        </r>
      </text>
    </comment>
    <comment ref="AQ152" authorId="0" shapeId="0">
      <text>
        <r>
          <rPr>
            <sz val="11"/>
            <rFont val="Calibri"/>
            <family val="2"/>
            <charset val="238"/>
          </rPr>
          <t>IV_F:HitelKotvenyUtem2</t>
        </r>
      </text>
    </comment>
    <comment ref="AR152" authorId="0" shapeId="0">
      <text>
        <r>
          <rPr>
            <sz val="11"/>
            <rFont val="Calibri"/>
            <family val="2"/>
            <charset val="238"/>
          </rPr>
          <t>IV_F:OsszesenUtem2</t>
        </r>
      </text>
    </comment>
    <comment ref="AS152" authorId="0" shapeId="0">
      <text>
        <r>
          <rPr>
            <sz val="11"/>
            <rFont val="Calibri"/>
            <family val="2"/>
            <charset val="238"/>
          </rPr>
          <t>IV_F:ForrashianyUtem2</t>
        </r>
      </text>
    </comment>
    <comment ref="AV152" authorId="0" shapeId="0">
      <text>
        <r>
          <rPr>
            <sz val="11"/>
            <rFont val="Calibri"/>
            <family val="2"/>
            <charset val="238"/>
          </rPr>
          <t>IV_F:Indokolas</t>
        </r>
      </text>
    </comment>
    <comment ref="AW152" authorId="0" shapeId="0">
      <text>
        <r>
          <rPr>
            <sz val="11"/>
            <rFont val="Calibri"/>
            <family val="2"/>
            <charset val="238"/>
          </rPr>
          <t>IV_F:Megjegyzes</t>
        </r>
      </text>
    </comment>
    <comment ref="AZ152" authorId="0" shapeId="0">
      <text>
        <r>
          <rPr>
            <sz val="11"/>
            <rFont val="Calibri"/>
            <family val="2"/>
            <charset val="238"/>
          </rPr>
          <t>IV_F:ISA</t>
        </r>
      </text>
    </comment>
    <comment ref="B153" authorId="0" shapeId="0">
      <text>
        <r>
          <rPr>
            <sz val="11"/>
            <rFont val="Calibri"/>
            <family val="2"/>
            <charset val="238"/>
          </rPr>
          <t>IV_F:FontossagiSorrent</t>
        </r>
      </text>
    </comment>
    <comment ref="C153" authorId="0" shapeId="0">
      <text>
        <r>
          <rPr>
            <sz val="11"/>
            <rFont val="Calibri"/>
            <family val="2"/>
            <charset val="238"/>
          </rPr>
          <t>IV_F:FeladatKategoria</t>
        </r>
      </text>
    </comment>
    <comment ref="D153" authorId="0" shapeId="0">
      <text>
        <r>
          <rPr>
            <sz val="11"/>
            <rFont val="Calibri"/>
            <family val="2"/>
            <charset val="238"/>
          </rPr>
          <t>IV_F:FeladatMegnevezes</t>
        </r>
      </text>
    </comment>
    <comment ref="E153" authorId="0" shapeId="0">
      <text>
        <r>
          <rPr>
            <sz val="11"/>
            <rFont val="Calibri"/>
            <family val="2"/>
            <charset val="238"/>
          </rPr>
          <t>IV_F:ElviEngedelySzam</t>
        </r>
      </text>
    </comment>
    <comment ref="F153" authorId="0" shapeId="0">
      <text>
        <r>
          <rPr>
            <sz val="11"/>
            <rFont val="Calibri"/>
            <family val="2"/>
            <charset val="238"/>
          </rPr>
          <t>IV_F:VKR_Kod</t>
        </r>
      </text>
    </comment>
    <comment ref="G153" authorId="0" shapeId="0">
      <text>
        <r>
          <rPr>
            <sz val="11"/>
            <rFont val="Calibri"/>
            <family val="2"/>
            <charset val="238"/>
          </rPr>
          <t>IV_F:VKR_Nev</t>
        </r>
      </text>
    </comment>
    <comment ref="H153" authorId="0" shapeId="0">
      <text>
        <r>
          <rPr>
            <sz val="11"/>
            <rFont val="Calibri"/>
            <family val="2"/>
            <charset val="238"/>
          </rPr>
          <t>IV_F:FeladatSorszam</t>
        </r>
      </text>
    </comment>
    <comment ref="I153" authorId="0" shapeId="0">
      <text>
        <r>
          <rPr>
            <sz val="11"/>
            <rFont val="Calibri"/>
            <family val="2"/>
            <charset val="238"/>
          </rPr>
          <t>IV_F:FeladatAzonosito</t>
        </r>
      </text>
    </comment>
    <comment ref="J153" authorId="0" shapeId="0">
      <text>
        <r>
          <rPr>
            <sz val="11"/>
            <rFont val="Calibri"/>
            <family val="2"/>
            <charset val="238"/>
          </rPr>
          <t>IV_F:EllatasiTerulet</t>
        </r>
      </text>
    </comment>
    <comment ref="K153" authorId="0" shapeId="0">
      <text>
        <r>
          <rPr>
            <sz val="11"/>
            <rFont val="Calibri"/>
            <family val="2"/>
            <charset val="238"/>
          </rPr>
          <t>IV_F:EllatasertFelelos</t>
        </r>
      </text>
    </comment>
    <comment ref="L153" authorId="0" shapeId="0">
      <text>
        <r>
          <rPr>
            <sz val="11"/>
            <rFont val="Calibri"/>
            <family val="2"/>
            <charset val="238"/>
          </rPr>
          <t>IV_F:TervezettNettoKoltseg</t>
        </r>
      </text>
    </comment>
    <comment ref="M153" authorId="0" shapeId="0">
      <text>
        <r>
          <rPr>
            <sz val="11"/>
            <rFont val="Calibri"/>
            <family val="2"/>
            <charset val="238"/>
          </rPr>
          <t>IV_F:IdotartamKezdes</t>
        </r>
      </text>
    </comment>
    <comment ref="N153" authorId="0" shapeId="0">
      <text>
        <r>
          <rPr>
            <sz val="11"/>
            <rFont val="Calibri"/>
            <family val="2"/>
            <charset val="238"/>
          </rPr>
          <t>IV_F:IdotartamBefejezes</t>
        </r>
      </text>
    </comment>
    <comment ref="O153" authorId="0" shapeId="0">
      <text>
        <r>
          <rPr>
            <sz val="11"/>
            <rFont val="Calibri"/>
            <family val="2"/>
            <charset val="238"/>
          </rPr>
          <t>IV_F:NettoKoltsegUtem1</t>
        </r>
      </text>
    </comment>
    <comment ref="P153" authorId="0" shapeId="0">
      <text>
        <r>
          <rPr>
            <sz val="11"/>
            <rFont val="Calibri"/>
            <family val="2"/>
            <charset val="238"/>
          </rPr>
          <t>IV_F:NettoKoltsegUtem2</t>
        </r>
      </text>
    </comment>
    <comment ref="Q153" authorId="0" shapeId="0">
      <text>
        <r>
          <rPr>
            <sz val="11"/>
            <rFont val="Calibri"/>
            <family val="2"/>
            <charset val="238"/>
          </rPr>
          <t>IV_F:EM_Melleklet2_KTG</t>
        </r>
      </text>
    </comment>
    <comment ref="S153" authorId="0" shapeId="0">
      <text>
        <r>
          <rPr>
            <sz val="11"/>
            <rFont val="Calibri"/>
            <family val="2"/>
            <charset val="238"/>
          </rPr>
          <t>IV_F:HDUtem1</t>
        </r>
      </text>
    </comment>
    <comment ref="T153" authorId="0" shapeId="0">
      <text>
        <r>
          <rPr>
            <sz val="11"/>
            <rFont val="Calibri"/>
            <family val="2"/>
            <charset val="238"/>
          </rPr>
          <t>IV_F:ECSUtem1</t>
        </r>
      </text>
    </comment>
    <comment ref="U153" authorId="0" shapeId="0">
      <text>
        <r>
          <rPr>
            <sz val="11"/>
            <rFont val="Calibri"/>
            <family val="2"/>
            <charset val="238"/>
          </rPr>
          <t>IV_F:KFHUtem1</t>
        </r>
      </text>
    </comment>
    <comment ref="V153" authorId="0" shapeId="0">
      <text>
        <r>
          <rPr>
            <sz val="11"/>
            <rFont val="Calibri"/>
            <family val="2"/>
            <charset val="238"/>
          </rPr>
          <t>IV_F:Egyeb_SajatUtem1</t>
        </r>
      </text>
    </comment>
    <comment ref="W153" authorId="0" shapeId="0">
      <text>
        <r>
          <rPr>
            <sz val="11"/>
            <rFont val="Calibri"/>
            <family val="2"/>
            <charset val="238"/>
          </rPr>
          <t>IV_F:DijUtem1</t>
        </r>
      </text>
    </comment>
    <comment ref="X153" authorId="0" shapeId="0">
      <text>
        <r>
          <rPr>
            <sz val="11"/>
            <rFont val="Calibri"/>
            <family val="2"/>
            <charset val="238"/>
          </rPr>
          <t>IV_F:EM_Melleklet1_Utem1</t>
        </r>
      </text>
    </comment>
    <comment ref="Y153" authorId="0" shapeId="0">
      <text>
        <r>
          <rPr>
            <sz val="11"/>
            <rFont val="Calibri"/>
            <family val="2"/>
            <charset val="238"/>
          </rPr>
          <t>IV_F:EgyebAllamiUtem1</t>
        </r>
      </text>
    </comment>
    <comment ref="Z153" authorId="0" shapeId="0">
      <text>
        <r>
          <rPr>
            <sz val="11"/>
            <rFont val="Calibri"/>
            <family val="2"/>
            <charset val="238"/>
          </rPr>
          <t>IV_F:OnkormanyzatiUtem1</t>
        </r>
      </text>
    </comment>
    <comment ref="AA153" authorId="0" shapeId="0">
      <text>
        <r>
          <rPr>
            <sz val="11"/>
            <rFont val="Calibri"/>
            <family val="2"/>
            <charset val="238"/>
          </rPr>
          <t>IV_F:EUUtem1</t>
        </r>
      </text>
    </comment>
    <comment ref="AB153" authorId="0" shapeId="0">
      <text>
        <r>
          <rPr>
            <sz val="11"/>
            <rFont val="Calibri"/>
            <family val="2"/>
            <charset val="238"/>
          </rPr>
          <t>IV_F:EgyebUtem1</t>
        </r>
      </text>
    </comment>
    <comment ref="AC153" authorId="0" shapeId="0">
      <text>
        <r>
          <rPr>
            <sz val="11"/>
            <rFont val="Calibri"/>
            <family val="2"/>
            <charset val="238"/>
          </rPr>
          <t>IV_F:HitelKotvenyUtem1</t>
        </r>
      </text>
    </comment>
    <comment ref="AD153" authorId="0" shapeId="0">
      <text>
        <r>
          <rPr>
            <sz val="11"/>
            <rFont val="Calibri"/>
            <family val="2"/>
            <charset val="238"/>
          </rPr>
          <t>IV_F:OsszesenUtem1</t>
        </r>
      </text>
    </comment>
    <comment ref="AG153" authorId="0" shapeId="0">
      <text>
        <r>
          <rPr>
            <sz val="11"/>
            <rFont val="Calibri"/>
            <family val="2"/>
            <charset val="238"/>
          </rPr>
          <t>IV_F:HDUtem2</t>
        </r>
      </text>
    </comment>
    <comment ref="AH153" authorId="0" shapeId="0">
      <text>
        <r>
          <rPr>
            <sz val="11"/>
            <rFont val="Calibri"/>
            <family val="2"/>
            <charset val="238"/>
          </rPr>
          <t>IV_F:ECSUtem2</t>
        </r>
      </text>
    </comment>
    <comment ref="AI153" authorId="0" shapeId="0">
      <text>
        <r>
          <rPr>
            <sz val="11"/>
            <rFont val="Calibri"/>
            <family val="2"/>
            <charset val="238"/>
          </rPr>
          <t>IV_F:KFHUtem2</t>
        </r>
      </text>
    </comment>
    <comment ref="AJ153" authorId="0" shapeId="0">
      <text>
        <r>
          <rPr>
            <sz val="11"/>
            <rFont val="Calibri"/>
            <family val="2"/>
            <charset val="238"/>
          </rPr>
          <t>IV_F:Egyeb_SajatUtem2</t>
        </r>
      </text>
    </comment>
    <comment ref="AK153" authorId="0" shapeId="0">
      <text>
        <r>
          <rPr>
            <sz val="11"/>
            <rFont val="Calibri"/>
            <family val="2"/>
            <charset val="238"/>
          </rPr>
          <t>IV_F:DijUtem2</t>
        </r>
      </text>
    </comment>
    <comment ref="AL153" authorId="0" shapeId="0">
      <text>
        <r>
          <rPr>
            <sz val="11"/>
            <rFont val="Calibri"/>
            <family val="2"/>
            <charset val="238"/>
          </rPr>
          <t>IV_F:EM_Melleklet1_Utem2</t>
        </r>
      </text>
    </comment>
    <comment ref="AM153" authorId="0" shapeId="0">
      <text>
        <r>
          <rPr>
            <sz val="11"/>
            <rFont val="Calibri"/>
            <family val="2"/>
            <charset val="238"/>
          </rPr>
          <t>IV_F:EgyebAllamiUtem2</t>
        </r>
      </text>
    </comment>
    <comment ref="AN153" authorId="0" shapeId="0">
      <text>
        <r>
          <rPr>
            <sz val="11"/>
            <rFont val="Calibri"/>
            <family val="2"/>
            <charset val="238"/>
          </rPr>
          <t>IV_F:OnkormanyzatiUtem2</t>
        </r>
      </text>
    </comment>
    <comment ref="AO153" authorId="0" shapeId="0">
      <text>
        <r>
          <rPr>
            <sz val="11"/>
            <rFont val="Calibri"/>
            <family val="2"/>
            <charset val="238"/>
          </rPr>
          <t>IV_F:EUUtem2</t>
        </r>
      </text>
    </comment>
    <comment ref="AP153" authorId="0" shapeId="0">
      <text>
        <r>
          <rPr>
            <sz val="11"/>
            <rFont val="Calibri"/>
            <family val="2"/>
            <charset val="238"/>
          </rPr>
          <t>IV_F:EgyebUtem2</t>
        </r>
      </text>
    </comment>
    <comment ref="AQ153" authorId="0" shapeId="0">
      <text>
        <r>
          <rPr>
            <sz val="11"/>
            <rFont val="Calibri"/>
            <family val="2"/>
            <charset val="238"/>
          </rPr>
          <t>IV_F:HitelKotvenyUtem2</t>
        </r>
      </text>
    </comment>
    <comment ref="AR153" authorId="0" shapeId="0">
      <text>
        <r>
          <rPr>
            <sz val="11"/>
            <rFont val="Calibri"/>
            <family val="2"/>
            <charset val="238"/>
          </rPr>
          <t>IV_F:OsszesenUtem2</t>
        </r>
      </text>
    </comment>
    <comment ref="AS153" authorId="0" shapeId="0">
      <text>
        <r>
          <rPr>
            <sz val="11"/>
            <rFont val="Calibri"/>
            <family val="2"/>
            <charset val="238"/>
          </rPr>
          <t>IV_F:ForrashianyUtem2</t>
        </r>
      </text>
    </comment>
    <comment ref="AV153" authorId="0" shapeId="0">
      <text>
        <r>
          <rPr>
            <sz val="11"/>
            <rFont val="Calibri"/>
            <family val="2"/>
            <charset val="238"/>
          </rPr>
          <t>IV_F:Indokolas</t>
        </r>
      </text>
    </comment>
    <comment ref="AW153" authorId="0" shapeId="0">
      <text>
        <r>
          <rPr>
            <sz val="11"/>
            <rFont val="Calibri"/>
            <family val="2"/>
            <charset val="238"/>
          </rPr>
          <t>IV_F:Megjegyzes</t>
        </r>
      </text>
    </comment>
    <comment ref="AZ153" authorId="0" shapeId="0">
      <text>
        <r>
          <rPr>
            <sz val="11"/>
            <rFont val="Calibri"/>
            <family val="2"/>
            <charset val="238"/>
          </rPr>
          <t>IV_F:ISA</t>
        </r>
      </text>
    </comment>
    <comment ref="B154" authorId="0" shapeId="0">
      <text>
        <r>
          <rPr>
            <sz val="11"/>
            <rFont val="Calibri"/>
            <family val="2"/>
            <charset val="238"/>
          </rPr>
          <t>IV_F:FontossagiSorrent</t>
        </r>
      </text>
    </comment>
    <comment ref="C154" authorId="0" shapeId="0">
      <text>
        <r>
          <rPr>
            <sz val="11"/>
            <rFont val="Calibri"/>
            <family val="2"/>
            <charset val="238"/>
          </rPr>
          <t>IV_F:FeladatKategoria</t>
        </r>
      </text>
    </comment>
    <comment ref="D154" authorId="0" shapeId="0">
      <text>
        <r>
          <rPr>
            <sz val="11"/>
            <rFont val="Calibri"/>
            <family val="2"/>
            <charset val="238"/>
          </rPr>
          <t>IV_F:FeladatMegnevezes</t>
        </r>
      </text>
    </comment>
    <comment ref="E154" authorId="0" shapeId="0">
      <text>
        <r>
          <rPr>
            <sz val="11"/>
            <rFont val="Calibri"/>
            <family val="2"/>
            <charset val="238"/>
          </rPr>
          <t>IV_F:ElviEngedelySzam</t>
        </r>
      </text>
    </comment>
    <comment ref="F154" authorId="0" shapeId="0">
      <text>
        <r>
          <rPr>
            <sz val="11"/>
            <rFont val="Calibri"/>
            <family val="2"/>
            <charset val="238"/>
          </rPr>
          <t>IV_F:VKR_Kod</t>
        </r>
      </text>
    </comment>
    <comment ref="G154" authorId="0" shapeId="0">
      <text>
        <r>
          <rPr>
            <sz val="11"/>
            <rFont val="Calibri"/>
            <family val="2"/>
            <charset val="238"/>
          </rPr>
          <t>IV_F:VKR_Nev</t>
        </r>
      </text>
    </comment>
    <comment ref="H154" authorId="0" shapeId="0">
      <text>
        <r>
          <rPr>
            <sz val="11"/>
            <rFont val="Calibri"/>
            <family val="2"/>
            <charset val="238"/>
          </rPr>
          <t>IV_F:FeladatSorszam</t>
        </r>
      </text>
    </comment>
    <comment ref="I154" authorId="0" shapeId="0">
      <text>
        <r>
          <rPr>
            <sz val="11"/>
            <rFont val="Calibri"/>
            <family val="2"/>
            <charset val="238"/>
          </rPr>
          <t>IV_F:FeladatAzonosito</t>
        </r>
      </text>
    </comment>
    <comment ref="J154" authorId="0" shapeId="0">
      <text>
        <r>
          <rPr>
            <sz val="11"/>
            <rFont val="Calibri"/>
            <family val="2"/>
            <charset val="238"/>
          </rPr>
          <t>IV_F:EllatasiTerulet</t>
        </r>
      </text>
    </comment>
    <comment ref="K154" authorId="0" shapeId="0">
      <text>
        <r>
          <rPr>
            <sz val="11"/>
            <rFont val="Calibri"/>
            <family val="2"/>
            <charset val="238"/>
          </rPr>
          <t>IV_F:EllatasertFelelos</t>
        </r>
      </text>
    </comment>
    <comment ref="L154" authorId="0" shapeId="0">
      <text>
        <r>
          <rPr>
            <sz val="11"/>
            <rFont val="Calibri"/>
            <family val="2"/>
            <charset val="238"/>
          </rPr>
          <t>IV_F:TervezettNettoKoltseg</t>
        </r>
      </text>
    </comment>
    <comment ref="M154" authorId="0" shapeId="0">
      <text>
        <r>
          <rPr>
            <sz val="11"/>
            <rFont val="Calibri"/>
            <family val="2"/>
            <charset val="238"/>
          </rPr>
          <t>IV_F:IdotartamKezdes</t>
        </r>
      </text>
    </comment>
    <comment ref="N154" authorId="0" shapeId="0">
      <text>
        <r>
          <rPr>
            <sz val="11"/>
            <rFont val="Calibri"/>
            <family val="2"/>
            <charset val="238"/>
          </rPr>
          <t>IV_F:IdotartamBefejezes</t>
        </r>
      </text>
    </comment>
    <comment ref="O154" authorId="0" shapeId="0">
      <text>
        <r>
          <rPr>
            <sz val="11"/>
            <rFont val="Calibri"/>
            <family val="2"/>
            <charset val="238"/>
          </rPr>
          <t>IV_F:NettoKoltsegUtem1</t>
        </r>
      </text>
    </comment>
    <comment ref="P154" authorId="0" shapeId="0">
      <text>
        <r>
          <rPr>
            <sz val="11"/>
            <rFont val="Calibri"/>
            <family val="2"/>
            <charset val="238"/>
          </rPr>
          <t>IV_F:NettoKoltsegUtem2</t>
        </r>
      </text>
    </comment>
    <comment ref="Q154" authorId="0" shapeId="0">
      <text>
        <r>
          <rPr>
            <sz val="11"/>
            <rFont val="Calibri"/>
            <family val="2"/>
            <charset val="238"/>
          </rPr>
          <t>IV_F:EM_Melleklet2_KTG</t>
        </r>
      </text>
    </comment>
    <comment ref="S154" authorId="0" shapeId="0">
      <text>
        <r>
          <rPr>
            <sz val="11"/>
            <rFont val="Calibri"/>
            <family val="2"/>
            <charset val="238"/>
          </rPr>
          <t>IV_F:HDUtem1</t>
        </r>
      </text>
    </comment>
    <comment ref="T154" authorId="0" shapeId="0">
      <text>
        <r>
          <rPr>
            <sz val="11"/>
            <rFont val="Calibri"/>
            <family val="2"/>
            <charset val="238"/>
          </rPr>
          <t>IV_F:ECSUtem1</t>
        </r>
      </text>
    </comment>
    <comment ref="U154" authorId="0" shapeId="0">
      <text>
        <r>
          <rPr>
            <sz val="11"/>
            <rFont val="Calibri"/>
            <family val="2"/>
            <charset val="238"/>
          </rPr>
          <t>IV_F:KFHUtem1</t>
        </r>
      </text>
    </comment>
    <comment ref="V154" authorId="0" shapeId="0">
      <text>
        <r>
          <rPr>
            <sz val="11"/>
            <rFont val="Calibri"/>
            <family val="2"/>
            <charset val="238"/>
          </rPr>
          <t>IV_F:Egyeb_SajatUtem1</t>
        </r>
      </text>
    </comment>
    <comment ref="W154" authorId="0" shapeId="0">
      <text>
        <r>
          <rPr>
            <sz val="11"/>
            <rFont val="Calibri"/>
            <family val="2"/>
            <charset val="238"/>
          </rPr>
          <t>IV_F:DijUtem1</t>
        </r>
      </text>
    </comment>
    <comment ref="X154" authorId="0" shapeId="0">
      <text>
        <r>
          <rPr>
            <sz val="11"/>
            <rFont val="Calibri"/>
            <family val="2"/>
            <charset val="238"/>
          </rPr>
          <t>IV_F:EM_Melleklet1_Utem1</t>
        </r>
      </text>
    </comment>
    <comment ref="Y154" authorId="0" shapeId="0">
      <text>
        <r>
          <rPr>
            <sz val="11"/>
            <rFont val="Calibri"/>
            <family val="2"/>
            <charset val="238"/>
          </rPr>
          <t>IV_F:EgyebAllamiUtem1</t>
        </r>
      </text>
    </comment>
    <comment ref="Z154" authorId="0" shapeId="0">
      <text>
        <r>
          <rPr>
            <sz val="11"/>
            <rFont val="Calibri"/>
            <family val="2"/>
            <charset val="238"/>
          </rPr>
          <t>IV_F:OnkormanyzatiUtem1</t>
        </r>
      </text>
    </comment>
    <comment ref="AA154" authorId="0" shapeId="0">
      <text>
        <r>
          <rPr>
            <sz val="11"/>
            <rFont val="Calibri"/>
            <family val="2"/>
            <charset val="238"/>
          </rPr>
          <t>IV_F:EUUtem1</t>
        </r>
      </text>
    </comment>
    <comment ref="AB154" authorId="0" shapeId="0">
      <text>
        <r>
          <rPr>
            <sz val="11"/>
            <rFont val="Calibri"/>
            <family val="2"/>
            <charset val="238"/>
          </rPr>
          <t>IV_F:EgyebUtem1</t>
        </r>
      </text>
    </comment>
    <comment ref="AC154" authorId="0" shapeId="0">
      <text>
        <r>
          <rPr>
            <sz val="11"/>
            <rFont val="Calibri"/>
            <family val="2"/>
            <charset val="238"/>
          </rPr>
          <t>IV_F:HitelKotvenyUtem1</t>
        </r>
      </text>
    </comment>
    <comment ref="AD154" authorId="0" shapeId="0">
      <text>
        <r>
          <rPr>
            <sz val="11"/>
            <rFont val="Calibri"/>
            <family val="2"/>
            <charset val="238"/>
          </rPr>
          <t>IV_F:OsszesenUtem1</t>
        </r>
      </text>
    </comment>
    <comment ref="AG154" authorId="0" shapeId="0">
      <text>
        <r>
          <rPr>
            <sz val="11"/>
            <rFont val="Calibri"/>
            <family val="2"/>
            <charset val="238"/>
          </rPr>
          <t>IV_F:HDUtem2</t>
        </r>
      </text>
    </comment>
    <comment ref="AH154" authorId="0" shapeId="0">
      <text>
        <r>
          <rPr>
            <sz val="11"/>
            <rFont val="Calibri"/>
            <family val="2"/>
            <charset val="238"/>
          </rPr>
          <t>IV_F:ECSUtem2</t>
        </r>
      </text>
    </comment>
    <comment ref="AI154" authorId="0" shapeId="0">
      <text>
        <r>
          <rPr>
            <sz val="11"/>
            <rFont val="Calibri"/>
            <family val="2"/>
            <charset val="238"/>
          </rPr>
          <t>IV_F:KFHUtem2</t>
        </r>
      </text>
    </comment>
    <comment ref="AJ154" authorId="0" shapeId="0">
      <text>
        <r>
          <rPr>
            <sz val="11"/>
            <rFont val="Calibri"/>
            <family val="2"/>
            <charset val="238"/>
          </rPr>
          <t>IV_F:Egyeb_SajatUtem2</t>
        </r>
      </text>
    </comment>
    <comment ref="AK154" authorId="0" shapeId="0">
      <text>
        <r>
          <rPr>
            <sz val="11"/>
            <rFont val="Calibri"/>
            <family val="2"/>
            <charset val="238"/>
          </rPr>
          <t>IV_F:DijUtem2</t>
        </r>
      </text>
    </comment>
    <comment ref="AL154" authorId="0" shapeId="0">
      <text>
        <r>
          <rPr>
            <sz val="11"/>
            <rFont val="Calibri"/>
            <family val="2"/>
            <charset val="238"/>
          </rPr>
          <t>IV_F:EM_Melleklet1_Utem2</t>
        </r>
      </text>
    </comment>
    <comment ref="AM154" authorId="0" shapeId="0">
      <text>
        <r>
          <rPr>
            <sz val="11"/>
            <rFont val="Calibri"/>
            <family val="2"/>
            <charset val="238"/>
          </rPr>
          <t>IV_F:EgyebAllamiUtem2</t>
        </r>
      </text>
    </comment>
    <comment ref="AN154" authorId="0" shapeId="0">
      <text>
        <r>
          <rPr>
            <sz val="11"/>
            <rFont val="Calibri"/>
            <family val="2"/>
            <charset val="238"/>
          </rPr>
          <t>IV_F:OnkormanyzatiUtem2</t>
        </r>
      </text>
    </comment>
    <comment ref="AO154" authorId="0" shapeId="0">
      <text>
        <r>
          <rPr>
            <sz val="11"/>
            <rFont val="Calibri"/>
            <family val="2"/>
            <charset val="238"/>
          </rPr>
          <t>IV_F:EUUtem2</t>
        </r>
      </text>
    </comment>
    <comment ref="AP154" authorId="0" shapeId="0">
      <text>
        <r>
          <rPr>
            <sz val="11"/>
            <rFont val="Calibri"/>
            <family val="2"/>
            <charset val="238"/>
          </rPr>
          <t>IV_F:EgyebUtem2</t>
        </r>
      </text>
    </comment>
    <comment ref="AQ154" authorId="0" shapeId="0">
      <text>
        <r>
          <rPr>
            <sz val="11"/>
            <rFont val="Calibri"/>
            <family val="2"/>
            <charset val="238"/>
          </rPr>
          <t>IV_F:HitelKotvenyUtem2</t>
        </r>
      </text>
    </comment>
    <comment ref="AR154" authorId="0" shapeId="0">
      <text>
        <r>
          <rPr>
            <sz val="11"/>
            <rFont val="Calibri"/>
            <family val="2"/>
            <charset val="238"/>
          </rPr>
          <t>IV_F:OsszesenUtem2</t>
        </r>
      </text>
    </comment>
    <comment ref="AS154" authorId="0" shapeId="0">
      <text>
        <r>
          <rPr>
            <sz val="11"/>
            <rFont val="Calibri"/>
            <family val="2"/>
            <charset val="238"/>
          </rPr>
          <t>IV_F:ForrashianyUtem2</t>
        </r>
      </text>
    </comment>
    <comment ref="AV154" authorId="0" shapeId="0">
      <text>
        <r>
          <rPr>
            <sz val="11"/>
            <rFont val="Calibri"/>
            <family val="2"/>
            <charset val="238"/>
          </rPr>
          <t>IV_F:Indokolas</t>
        </r>
      </text>
    </comment>
    <comment ref="AW154" authorId="0" shapeId="0">
      <text>
        <r>
          <rPr>
            <sz val="11"/>
            <rFont val="Calibri"/>
            <family val="2"/>
            <charset val="238"/>
          </rPr>
          <t>IV_F:Megjegyzes</t>
        </r>
      </text>
    </comment>
    <comment ref="AZ154" authorId="0" shapeId="0">
      <text>
        <r>
          <rPr>
            <sz val="11"/>
            <rFont val="Calibri"/>
            <family val="2"/>
            <charset val="238"/>
          </rPr>
          <t>IV_F:ISA</t>
        </r>
      </text>
    </comment>
    <comment ref="B155" authorId="0" shapeId="0">
      <text>
        <r>
          <rPr>
            <sz val="11"/>
            <rFont val="Calibri"/>
            <family val="2"/>
            <charset val="238"/>
          </rPr>
          <t>IV_F:FontossagiSorrent</t>
        </r>
      </text>
    </comment>
    <comment ref="C155" authorId="0" shapeId="0">
      <text>
        <r>
          <rPr>
            <sz val="11"/>
            <rFont val="Calibri"/>
            <family val="2"/>
            <charset val="238"/>
          </rPr>
          <t>IV_F:FeladatKategoria</t>
        </r>
      </text>
    </comment>
    <comment ref="D155" authorId="0" shapeId="0">
      <text>
        <r>
          <rPr>
            <sz val="11"/>
            <rFont val="Calibri"/>
            <family val="2"/>
            <charset val="238"/>
          </rPr>
          <t>IV_F:FeladatMegnevezes</t>
        </r>
      </text>
    </comment>
    <comment ref="E155" authorId="0" shapeId="0">
      <text>
        <r>
          <rPr>
            <sz val="11"/>
            <rFont val="Calibri"/>
            <family val="2"/>
            <charset val="238"/>
          </rPr>
          <t>IV_F:ElviEngedelySzam</t>
        </r>
      </text>
    </comment>
    <comment ref="F155" authorId="0" shapeId="0">
      <text>
        <r>
          <rPr>
            <sz val="11"/>
            <rFont val="Calibri"/>
            <family val="2"/>
            <charset val="238"/>
          </rPr>
          <t>IV_F:VKR_Kod</t>
        </r>
      </text>
    </comment>
    <comment ref="G155" authorId="0" shapeId="0">
      <text>
        <r>
          <rPr>
            <sz val="11"/>
            <rFont val="Calibri"/>
            <family val="2"/>
            <charset val="238"/>
          </rPr>
          <t>IV_F:VKR_Nev</t>
        </r>
      </text>
    </comment>
    <comment ref="H155" authorId="0" shapeId="0">
      <text>
        <r>
          <rPr>
            <sz val="11"/>
            <rFont val="Calibri"/>
            <family val="2"/>
            <charset val="238"/>
          </rPr>
          <t>IV_F:FeladatSorszam</t>
        </r>
      </text>
    </comment>
    <comment ref="I155" authorId="0" shapeId="0">
      <text>
        <r>
          <rPr>
            <sz val="11"/>
            <rFont val="Calibri"/>
            <family val="2"/>
            <charset val="238"/>
          </rPr>
          <t>IV_F:FeladatAzonosito</t>
        </r>
      </text>
    </comment>
    <comment ref="J155" authorId="0" shapeId="0">
      <text>
        <r>
          <rPr>
            <sz val="11"/>
            <rFont val="Calibri"/>
            <family val="2"/>
            <charset val="238"/>
          </rPr>
          <t>IV_F:EllatasiTerulet</t>
        </r>
      </text>
    </comment>
    <comment ref="K155" authorId="0" shapeId="0">
      <text>
        <r>
          <rPr>
            <sz val="11"/>
            <rFont val="Calibri"/>
            <family val="2"/>
            <charset val="238"/>
          </rPr>
          <t>IV_F:EllatasertFelelos</t>
        </r>
      </text>
    </comment>
    <comment ref="L155" authorId="0" shapeId="0">
      <text>
        <r>
          <rPr>
            <sz val="11"/>
            <rFont val="Calibri"/>
            <family val="2"/>
            <charset val="238"/>
          </rPr>
          <t>IV_F:TervezettNettoKoltseg</t>
        </r>
      </text>
    </comment>
    <comment ref="M155" authorId="0" shapeId="0">
      <text>
        <r>
          <rPr>
            <sz val="11"/>
            <rFont val="Calibri"/>
            <family val="2"/>
            <charset val="238"/>
          </rPr>
          <t>IV_F:IdotartamKezdes</t>
        </r>
      </text>
    </comment>
    <comment ref="N155" authorId="0" shapeId="0">
      <text>
        <r>
          <rPr>
            <sz val="11"/>
            <rFont val="Calibri"/>
            <family val="2"/>
            <charset val="238"/>
          </rPr>
          <t>IV_F:IdotartamBefejezes</t>
        </r>
      </text>
    </comment>
    <comment ref="O155" authorId="0" shapeId="0">
      <text>
        <r>
          <rPr>
            <sz val="11"/>
            <rFont val="Calibri"/>
            <family val="2"/>
            <charset val="238"/>
          </rPr>
          <t>IV_F:NettoKoltsegUtem1</t>
        </r>
      </text>
    </comment>
    <comment ref="P155" authorId="0" shapeId="0">
      <text>
        <r>
          <rPr>
            <sz val="11"/>
            <rFont val="Calibri"/>
            <family val="2"/>
            <charset val="238"/>
          </rPr>
          <t>IV_F:NettoKoltsegUtem2</t>
        </r>
      </text>
    </comment>
    <comment ref="Q155" authorId="0" shapeId="0">
      <text>
        <r>
          <rPr>
            <sz val="11"/>
            <rFont val="Calibri"/>
            <family val="2"/>
            <charset val="238"/>
          </rPr>
          <t>IV_F:EM_Melleklet2_KTG</t>
        </r>
      </text>
    </comment>
    <comment ref="S155" authorId="0" shapeId="0">
      <text>
        <r>
          <rPr>
            <sz val="11"/>
            <rFont val="Calibri"/>
            <family val="2"/>
            <charset val="238"/>
          </rPr>
          <t>IV_F:HDUtem1</t>
        </r>
      </text>
    </comment>
    <comment ref="T155" authorId="0" shapeId="0">
      <text>
        <r>
          <rPr>
            <sz val="11"/>
            <rFont val="Calibri"/>
            <family val="2"/>
            <charset val="238"/>
          </rPr>
          <t>IV_F:ECSUtem1</t>
        </r>
      </text>
    </comment>
    <comment ref="U155" authorId="0" shapeId="0">
      <text>
        <r>
          <rPr>
            <sz val="11"/>
            <rFont val="Calibri"/>
            <family val="2"/>
            <charset val="238"/>
          </rPr>
          <t>IV_F:KFHUtem1</t>
        </r>
      </text>
    </comment>
    <comment ref="V155" authorId="0" shapeId="0">
      <text>
        <r>
          <rPr>
            <sz val="11"/>
            <rFont val="Calibri"/>
            <family val="2"/>
            <charset val="238"/>
          </rPr>
          <t>IV_F:Egyeb_SajatUtem1</t>
        </r>
      </text>
    </comment>
    <comment ref="W155" authorId="0" shapeId="0">
      <text>
        <r>
          <rPr>
            <sz val="11"/>
            <rFont val="Calibri"/>
            <family val="2"/>
            <charset val="238"/>
          </rPr>
          <t>IV_F:DijUtem1</t>
        </r>
      </text>
    </comment>
    <comment ref="X155" authorId="0" shapeId="0">
      <text>
        <r>
          <rPr>
            <sz val="11"/>
            <rFont val="Calibri"/>
            <family val="2"/>
            <charset val="238"/>
          </rPr>
          <t>IV_F:EM_Melleklet1_Utem1</t>
        </r>
      </text>
    </comment>
    <comment ref="Y155" authorId="0" shapeId="0">
      <text>
        <r>
          <rPr>
            <sz val="11"/>
            <rFont val="Calibri"/>
            <family val="2"/>
            <charset val="238"/>
          </rPr>
          <t>IV_F:EgyebAllamiUtem1</t>
        </r>
      </text>
    </comment>
    <comment ref="Z155" authorId="0" shapeId="0">
      <text>
        <r>
          <rPr>
            <sz val="11"/>
            <rFont val="Calibri"/>
            <family val="2"/>
            <charset val="238"/>
          </rPr>
          <t>IV_F:OnkormanyzatiUtem1</t>
        </r>
      </text>
    </comment>
    <comment ref="AA155" authorId="0" shapeId="0">
      <text>
        <r>
          <rPr>
            <sz val="11"/>
            <rFont val="Calibri"/>
            <family val="2"/>
            <charset val="238"/>
          </rPr>
          <t>IV_F:EUUtem1</t>
        </r>
      </text>
    </comment>
    <comment ref="AB155" authorId="0" shapeId="0">
      <text>
        <r>
          <rPr>
            <sz val="11"/>
            <rFont val="Calibri"/>
            <family val="2"/>
            <charset val="238"/>
          </rPr>
          <t>IV_F:EgyebUtem1</t>
        </r>
      </text>
    </comment>
    <comment ref="AC155" authorId="0" shapeId="0">
      <text>
        <r>
          <rPr>
            <sz val="11"/>
            <rFont val="Calibri"/>
            <family val="2"/>
            <charset val="238"/>
          </rPr>
          <t>IV_F:HitelKotvenyUtem1</t>
        </r>
      </text>
    </comment>
    <comment ref="AD155" authorId="0" shapeId="0">
      <text>
        <r>
          <rPr>
            <sz val="11"/>
            <rFont val="Calibri"/>
            <family val="2"/>
            <charset val="238"/>
          </rPr>
          <t>IV_F:OsszesenUtem1</t>
        </r>
      </text>
    </comment>
    <comment ref="AG155" authorId="0" shapeId="0">
      <text>
        <r>
          <rPr>
            <sz val="11"/>
            <rFont val="Calibri"/>
            <family val="2"/>
            <charset val="238"/>
          </rPr>
          <t>IV_F:HDUtem2</t>
        </r>
      </text>
    </comment>
    <comment ref="AH155" authorId="0" shapeId="0">
      <text>
        <r>
          <rPr>
            <sz val="11"/>
            <rFont val="Calibri"/>
            <family val="2"/>
            <charset val="238"/>
          </rPr>
          <t>IV_F:ECSUtem2</t>
        </r>
      </text>
    </comment>
    <comment ref="AI155" authorId="0" shapeId="0">
      <text>
        <r>
          <rPr>
            <sz val="11"/>
            <rFont val="Calibri"/>
            <family val="2"/>
            <charset val="238"/>
          </rPr>
          <t>IV_F:KFHUtem2</t>
        </r>
      </text>
    </comment>
    <comment ref="AJ155" authorId="0" shapeId="0">
      <text>
        <r>
          <rPr>
            <sz val="11"/>
            <rFont val="Calibri"/>
            <family val="2"/>
            <charset val="238"/>
          </rPr>
          <t>IV_F:Egyeb_SajatUtem2</t>
        </r>
      </text>
    </comment>
    <comment ref="AK155" authorId="0" shapeId="0">
      <text>
        <r>
          <rPr>
            <sz val="11"/>
            <rFont val="Calibri"/>
            <family val="2"/>
            <charset val="238"/>
          </rPr>
          <t>IV_F:DijUtem2</t>
        </r>
      </text>
    </comment>
    <comment ref="AL155" authorId="0" shapeId="0">
      <text>
        <r>
          <rPr>
            <sz val="11"/>
            <rFont val="Calibri"/>
            <family val="2"/>
            <charset val="238"/>
          </rPr>
          <t>IV_F:EM_Melleklet1_Utem2</t>
        </r>
      </text>
    </comment>
    <comment ref="AM155" authorId="0" shapeId="0">
      <text>
        <r>
          <rPr>
            <sz val="11"/>
            <rFont val="Calibri"/>
            <family val="2"/>
            <charset val="238"/>
          </rPr>
          <t>IV_F:EgyebAllamiUtem2</t>
        </r>
      </text>
    </comment>
    <comment ref="AN155" authorId="0" shapeId="0">
      <text>
        <r>
          <rPr>
            <sz val="11"/>
            <rFont val="Calibri"/>
            <family val="2"/>
            <charset val="238"/>
          </rPr>
          <t>IV_F:OnkormanyzatiUtem2</t>
        </r>
      </text>
    </comment>
    <comment ref="AO155" authorId="0" shapeId="0">
      <text>
        <r>
          <rPr>
            <sz val="11"/>
            <rFont val="Calibri"/>
            <family val="2"/>
            <charset val="238"/>
          </rPr>
          <t>IV_F:EUUtem2</t>
        </r>
      </text>
    </comment>
    <comment ref="AP155" authorId="0" shapeId="0">
      <text>
        <r>
          <rPr>
            <sz val="11"/>
            <rFont val="Calibri"/>
            <family val="2"/>
            <charset val="238"/>
          </rPr>
          <t>IV_F:EgyebUtem2</t>
        </r>
      </text>
    </comment>
    <comment ref="AQ155" authorId="0" shapeId="0">
      <text>
        <r>
          <rPr>
            <sz val="11"/>
            <rFont val="Calibri"/>
            <family val="2"/>
            <charset val="238"/>
          </rPr>
          <t>IV_F:HitelKotvenyUtem2</t>
        </r>
      </text>
    </comment>
    <comment ref="AR155" authorId="0" shapeId="0">
      <text>
        <r>
          <rPr>
            <sz val="11"/>
            <rFont val="Calibri"/>
            <family val="2"/>
            <charset val="238"/>
          </rPr>
          <t>IV_F:OsszesenUtem2</t>
        </r>
      </text>
    </comment>
    <comment ref="AS155" authorId="0" shapeId="0">
      <text>
        <r>
          <rPr>
            <sz val="11"/>
            <rFont val="Calibri"/>
            <family val="2"/>
            <charset val="238"/>
          </rPr>
          <t>IV_F:ForrashianyUtem2</t>
        </r>
      </text>
    </comment>
    <comment ref="AV155" authorId="0" shapeId="0">
      <text>
        <r>
          <rPr>
            <sz val="11"/>
            <rFont val="Calibri"/>
            <family val="2"/>
            <charset val="238"/>
          </rPr>
          <t>IV_F:Indokolas</t>
        </r>
      </text>
    </comment>
    <comment ref="AW155" authorId="0" shapeId="0">
      <text>
        <r>
          <rPr>
            <sz val="11"/>
            <rFont val="Calibri"/>
            <family val="2"/>
            <charset val="238"/>
          </rPr>
          <t>IV_F:Megjegyzes</t>
        </r>
      </text>
    </comment>
    <comment ref="AZ155" authorId="0" shapeId="0">
      <text>
        <r>
          <rPr>
            <sz val="11"/>
            <rFont val="Calibri"/>
            <family val="2"/>
            <charset val="238"/>
          </rPr>
          <t>IV_F:ISA</t>
        </r>
      </text>
    </comment>
    <comment ref="B156" authorId="0" shapeId="0">
      <text>
        <r>
          <rPr>
            <sz val="11"/>
            <rFont val="Calibri"/>
            <family val="2"/>
            <charset val="238"/>
          </rPr>
          <t>IV_F:FontossagiSorrent</t>
        </r>
      </text>
    </comment>
    <comment ref="C156" authorId="0" shapeId="0">
      <text>
        <r>
          <rPr>
            <sz val="11"/>
            <rFont val="Calibri"/>
            <family val="2"/>
            <charset val="238"/>
          </rPr>
          <t>IV_B:FeladatKategoria</t>
        </r>
      </text>
    </comment>
    <comment ref="D156" authorId="0" shapeId="0">
      <text>
        <r>
          <rPr>
            <sz val="11"/>
            <rFont val="Calibri"/>
            <family val="2"/>
            <charset val="238"/>
          </rPr>
          <t>IV_B:FeladatMegnevezes</t>
        </r>
      </text>
    </comment>
    <comment ref="E156" authorId="0" shapeId="0">
      <text>
        <r>
          <rPr>
            <sz val="11"/>
            <rFont val="Calibri"/>
            <family val="2"/>
            <charset val="238"/>
          </rPr>
          <t>IV_B:ElviEngedelySzam</t>
        </r>
      </text>
    </comment>
    <comment ref="F156" authorId="0" shapeId="0">
      <text>
        <r>
          <rPr>
            <sz val="11"/>
            <rFont val="Calibri"/>
            <family val="2"/>
            <charset val="238"/>
          </rPr>
          <t>IV_F:VKR_Kod</t>
        </r>
      </text>
    </comment>
    <comment ref="G156" authorId="0" shapeId="0">
      <text>
        <r>
          <rPr>
            <sz val="11"/>
            <rFont val="Calibri"/>
            <family val="2"/>
            <charset val="238"/>
          </rPr>
          <t>IV_F:VKR_Nev</t>
        </r>
      </text>
    </comment>
    <comment ref="H156" authorId="0" shapeId="0">
      <text>
        <r>
          <rPr>
            <sz val="11"/>
            <rFont val="Calibri"/>
            <family val="2"/>
            <charset val="238"/>
          </rPr>
          <t>IV_F:FeladatSorszam</t>
        </r>
      </text>
    </comment>
    <comment ref="I156" authorId="0" shapeId="0">
      <text>
        <r>
          <rPr>
            <sz val="11"/>
            <rFont val="Calibri"/>
            <family val="2"/>
            <charset val="238"/>
          </rPr>
          <t>IV_F:FeladatAzonosito</t>
        </r>
      </text>
    </comment>
    <comment ref="J156" authorId="0" shapeId="0">
      <text>
        <r>
          <rPr>
            <sz val="11"/>
            <rFont val="Calibri"/>
            <family val="2"/>
            <charset val="238"/>
          </rPr>
          <t>IV_F:EllatasiTerulet</t>
        </r>
      </text>
    </comment>
    <comment ref="K156" authorId="0" shapeId="0">
      <text>
        <r>
          <rPr>
            <sz val="11"/>
            <rFont val="Calibri"/>
            <family val="2"/>
            <charset val="238"/>
          </rPr>
          <t>IV_F:EllatasertFelelos</t>
        </r>
      </text>
    </comment>
    <comment ref="L156" authorId="0" shapeId="0">
      <text>
        <r>
          <rPr>
            <sz val="11"/>
            <rFont val="Calibri"/>
            <family val="2"/>
            <charset val="238"/>
          </rPr>
          <t>IV_F:TervezettNettoKoltseg</t>
        </r>
      </text>
    </comment>
    <comment ref="M156" authorId="0" shapeId="0">
      <text>
        <r>
          <rPr>
            <sz val="11"/>
            <rFont val="Calibri"/>
            <family val="2"/>
            <charset val="238"/>
          </rPr>
          <t>IV_F:IdotartamKezdes</t>
        </r>
      </text>
    </comment>
    <comment ref="N156" authorId="0" shapeId="0">
      <text>
        <r>
          <rPr>
            <sz val="11"/>
            <rFont val="Calibri"/>
            <family val="2"/>
            <charset val="238"/>
          </rPr>
          <t>IV_F:IdotartamBefejezes</t>
        </r>
      </text>
    </comment>
    <comment ref="O156" authorId="0" shapeId="0">
      <text>
        <r>
          <rPr>
            <sz val="11"/>
            <rFont val="Calibri"/>
            <family val="2"/>
            <charset val="238"/>
          </rPr>
          <t>IV_F:NettoKoltsegUtem1</t>
        </r>
      </text>
    </comment>
    <comment ref="P156" authorId="0" shapeId="0">
      <text>
        <r>
          <rPr>
            <sz val="11"/>
            <rFont val="Calibri"/>
            <family val="2"/>
            <charset val="238"/>
          </rPr>
          <t>IV_F:NettoKoltsegUtem2</t>
        </r>
      </text>
    </comment>
    <comment ref="Q156" authorId="0" shapeId="0">
      <text>
        <r>
          <rPr>
            <sz val="11"/>
            <rFont val="Calibri"/>
            <family val="2"/>
            <charset val="238"/>
          </rPr>
          <t>IV_F:EM_Melleklet2_KTG</t>
        </r>
      </text>
    </comment>
    <comment ref="S156" authorId="0" shapeId="0">
      <text>
        <r>
          <rPr>
            <sz val="11"/>
            <rFont val="Calibri"/>
            <family val="2"/>
            <charset val="238"/>
          </rPr>
          <t>IV_F:HDUtem1</t>
        </r>
      </text>
    </comment>
    <comment ref="T156" authorId="0" shapeId="0">
      <text>
        <r>
          <rPr>
            <sz val="11"/>
            <rFont val="Calibri"/>
            <family val="2"/>
            <charset val="238"/>
          </rPr>
          <t>IV_F:ECSUtem1</t>
        </r>
      </text>
    </comment>
    <comment ref="U156" authorId="0" shapeId="0">
      <text>
        <r>
          <rPr>
            <sz val="11"/>
            <rFont val="Calibri"/>
            <family val="2"/>
            <charset val="238"/>
          </rPr>
          <t>IV_F:KFHUtem1</t>
        </r>
      </text>
    </comment>
    <comment ref="V156" authorId="0" shapeId="0">
      <text>
        <r>
          <rPr>
            <sz val="11"/>
            <rFont val="Calibri"/>
            <family val="2"/>
            <charset val="238"/>
          </rPr>
          <t>IV_F:Egyeb_SajatUtem1</t>
        </r>
      </text>
    </comment>
    <comment ref="W156" authorId="0" shapeId="0">
      <text>
        <r>
          <rPr>
            <sz val="11"/>
            <rFont val="Calibri"/>
            <family val="2"/>
            <charset val="238"/>
          </rPr>
          <t>IV_F:DijUtem1</t>
        </r>
      </text>
    </comment>
    <comment ref="X156" authorId="0" shapeId="0">
      <text>
        <r>
          <rPr>
            <sz val="11"/>
            <rFont val="Calibri"/>
            <family val="2"/>
            <charset val="238"/>
          </rPr>
          <t>IV_F:EM_Melleklet1_Utem1</t>
        </r>
      </text>
    </comment>
    <comment ref="Y156" authorId="0" shapeId="0">
      <text>
        <r>
          <rPr>
            <sz val="11"/>
            <rFont val="Calibri"/>
            <family val="2"/>
            <charset val="238"/>
          </rPr>
          <t>IV_F:EgyebAllamiUtem1</t>
        </r>
      </text>
    </comment>
    <comment ref="Z156" authorId="0" shapeId="0">
      <text>
        <r>
          <rPr>
            <sz val="11"/>
            <rFont val="Calibri"/>
            <family val="2"/>
            <charset val="238"/>
          </rPr>
          <t>IV_F:OnkormanyzatiUtem1</t>
        </r>
      </text>
    </comment>
    <comment ref="AA156" authorId="0" shapeId="0">
      <text>
        <r>
          <rPr>
            <sz val="11"/>
            <rFont val="Calibri"/>
            <family val="2"/>
            <charset val="238"/>
          </rPr>
          <t>IV_F:EUUtem1</t>
        </r>
      </text>
    </comment>
    <comment ref="AB156" authorId="0" shapeId="0">
      <text>
        <r>
          <rPr>
            <sz val="11"/>
            <rFont val="Calibri"/>
            <family val="2"/>
            <charset val="238"/>
          </rPr>
          <t>IV_F:EgyebUtem1</t>
        </r>
      </text>
    </comment>
    <comment ref="AC156" authorId="0" shapeId="0">
      <text>
        <r>
          <rPr>
            <sz val="11"/>
            <rFont val="Calibri"/>
            <family val="2"/>
            <charset val="238"/>
          </rPr>
          <t>IV_F:HitelKotvenyUtem1</t>
        </r>
      </text>
    </comment>
    <comment ref="AD156" authorId="0" shapeId="0">
      <text>
        <r>
          <rPr>
            <sz val="11"/>
            <rFont val="Calibri"/>
            <family val="2"/>
            <charset val="238"/>
          </rPr>
          <t>IV_F:OsszesenUtem1</t>
        </r>
      </text>
    </comment>
    <comment ref="AG156" authorId="0" shapeId="0">
      <text>
        <r>
          <rPr>
            <sz val="11"/>
            <rFont val="Calibri"/>
            <family val="2"/>
            <charset val="238"/>
          </rPr>
          <t>IV_F:HDUtem2</t>
        </r>
      </text>
    </comment>
    <comment ref="AH156" authorId="0" shapeId="0">
      <text>
        <r>
          <rPr>
            <sz val="11"/>
            <rFont val="Calibri"/>
            <family val="2"/>
            <charset val="238"/>
          </rPr>
          <t>IV_F:ECSUtem2</t>
        </r>
      </text>
    </comment>
    <comment ref="AI156" authorId="0" shapeId="0">
      <text>
        <r>
          <rPr>
            <sz val="11"/>
            <rFont val="Calibri"/>
            <family val="2"/>
            <charset val="238"/>
          </rPr>
          <t>IV_F:KFHUtem2</t>
        </r>
      </text>
    </comment>
    <comment ref="AJ156" authorId="0" shapeId="0">
      <text>
        <r>
          <rPr>
            <sz val="11"/>
            <rFont val="Calibri"/>
            <family val="2"/>
            <charset val="238"/>
          </rPr>
          <t>IV_F:Egyeb_SajatUtem2</t>
        </r>
      </text>
    </comment>
    <comment ref="AK156" authorId="0" shapeId="0">
      <text>
        <r>
          <rPr>
            <sz val="11"/>
            <rFont val="Calibri"/>
            <family val="2"/>
            <charset val="238"/>
          </rPr>
          <t>IV_F:DijUtem2</t>
        </r>
      </text>
    </comment>
    <comment ref="AL156" authorId="0" shapeId="0">
      <text>
        <r>
          <rPr>
            <sz val="11"/>
            <rFont val="Calibri"/>
            <family val="2"/>
            <charset val="238"/>
          </rPr>
          <t>IV_F:EM_Melleklet1_Utem2</t>
        </r>
      </text>
    </comment>
    <comment ref="AM156" authorId="0" shapeId="0">
      <text>
        <r>
          <rPr>
            <sz val="11"/>
            <rFont val="Calibri"/>
            <family val="2"/>
            <charset val="238"/>
          </rPr>
          <t>IV_F:EgyebAllamiUtem2</t>
        </r>
      </text>
    </comment>
    <comment ref="AN156" authorId="0" shapeId="0">
      <text>
        <r>
          <rPr>
            <sz val="11"/>
            <rFont val="Calibri"/>
            <family val="2"/>
            <charset val="238"/>
          </rPr>
          <t>IV_F:OnkormanyzatiUtem2</t>
        </r>
      </text>
    </comment>
    <comment ref="AO156" authorId="0" shapeId="0">
      <text>
        <r>
          <rPr>
            <sz val="11"/>
            <rFont val="Calibri"/>
            <family val="2"/>
            <charset val="238"/>
          </rPr>
          <t>IV_F:EUUtem2</t>
        </r>
      </text>
    </comment>
    <comment ref="AP156" authorId="0" shapeId="0">
      <text>
        <r>
          <rPr>
            <sz val="11"/>
            <rFont val="Calibri"/>
            <family val="2"/>
            <charset val="238"/>
          </rPr>
          <t>IV_F:EgyebUtem2</t>
        </r>
      </text>
    </comment>
    <comment ref="AQ156" authorId="0" shapeId="0">
      <text>
        <r>
          <rPr>
            <sz val="11"/>
            <rFont val="Calibri"/>
            <family val="2"/>
            <charset val="238"/>
          </rPr>
          <t>IV_F:HitelKotvenyUtem2</t>
        </r>
      </text>
    </comment>
    <comment ref="AR156" authorId="0" shapeId="0">
      <text>
        <r>
          <rPr>
            <sz val="11"/>
            <rFont val="Calibri"/>
            <family val="2"/>
            <charset val="238"/>
          </rPr>
          <t>IV_F:OsszesenUtem2</t>
        </r>
      </text>
    </comment>
    <comment ref="AS156" authorId="0" shapeId="0">
      <text>
        <r>
          <rPr>
            <sz val="11"/>
            <rFont val="Calibri"/>
            <family val="2"/>
            <charset val="238"/>
          </rPr>
          <t>IV_F:ForrashianyUtem2</t>
        </r>
      </text>
    </comment>
    <comment ref="AV156" authorId="0" shapeId="0">
      <text>
        <r>
          <rPr>
            <sz val="11"/>
            <rFont val="Calibri"/>
            <family val="2"/>
            <charset val="238"/>
          </rPr>
          <t>IV_F:Indokolas</t>
        </r>
      </text>
    </comment>
    <comment ref="AW156" authorId="0" shapeId="0">
      <text>
        <r>
          <rPr>
            <sz val="11"/>
            <rFont val="Calibri"/>
            <family val="2"/>
            <charset val="238"/>
          </rPr>
          <t>IV_F:Megjegyzes</t>
        </r>
      </text>
    </comment>
    <comment ref="AZ156" authorId="0" shapeId="0">
      <text>
        <r>
          <rPr>
            <sz val="11"/>
            <rFont val="Calibri"/>
            <family val="2"/>
            <charset val="238"/>
          </rPr>
          <t>IV_F:ISA</t>
        </r>
      </text>
    </comment>
    <comment ref="B157" authorId="0" shapeId="0">
      <text>
        <r>
          <rPr>
            <sz val="11"/>
            <rFont val="Calibri"/>
            <family val="2"/>
            <charset val="238"/>
          </rPr>
          <t>IV_F:FontossagiSorrent</t>
        </r>
      </text>
    </comment>
    <comment ref="C157" authorId="0" shapeId="0">
      <text>
        <r>
          <rPr>
            <sz val="11"/>
            <rFont val="Calibri"/>
            <family val="2"/>
            <charset val="238"/>
          </rPr>
          <t>IV_F:FeladatKategoria</t>
        </r>
      </text>
    </comment>
    <comment ref="D157" authorId="0" shapeId="0">
      <text>
        <r>
          <rPr>
            <sz val="11"/>
            <rFont val="Calibri"/>
            <family val="2"/>
            <charset val="238"/>
          </rPr>
          <t>IV_F:FeladatMegnevezes</t>
        </r>
      </text>
    </comment>
    <comment ref="E157" authorId="0" shapeId="0">
      <text>
        <r>
          <rPr>
            <sz val="11"/>
            <rFont val="Calibri"/>
            <family val="2"/>
            <charset val="238"/>
          </rPr>
          <t>IV_F:ElviEngedelySzam</t>
        </r>
      </text>
    </comment>
    <comment ref="F157" authorId="0" shapeId="0">
      <text>
        <r>
          <rPr>
            <sz val="11"/>
            <rFont val="Calibri"/>
            <family val="2"/>
            <charset val="238"/>
          </rPr>
          <t>IV_F:VKR_Kod</t>
        </r>
      </text>
    </comment>
    <comment ref="G157" authorId="0" shapeId="0">
      <text>
        <r>
          <rPr>
            <sz val="11"/>
            <rFont val="Calibri"/>
            <family val="2"/>
            <charset val="238"/>
          </rPr>
          <t>IV_F:VKR_Nev</t>
        </r>
      </text>
    </comment>
    <comment ref="H157" authorId="0" shapeId="0">
      <text>
        <r>
          <rPr>
            <sz val="11"/>
            <rFont val="Calibri"/>
            <family val="2"/>
            <charset val="238"/>
          </rPr>
          <t>IV_F:FeladatSorszam</t>
        </r>
      </text>
    </comment>
    <comment ref="I157" authorId="0" shapeId="0">
      <text>
        <r>
          <rPr>
            <sz val="11"/>
            <rFont val="Calibri"/>
            <family val="2"/>
            <charset val="238"/>
          </rPr>
          <t>IV_F:FeladatAzonosito</t>
        </r>
      </text>
    </comment>
    <comment ref="J157" authorId="0" shapeId="0">
      <text>
        <r>
          <rPr>
            <sz val="11"/>
            <rFont val="Calibri"/>
            <family val="2"/>
            <charset val="238"/>
          </rPr>
          <t>IV_F:EllatasiTerulet</t>
        </r>
      </text>
    </comment>
    <comment ref="K157" authorId="0" shapeId="0">
      <text>
        <r>
          <rPr>
            <sz val="11"/>
            <rFont val="Calibri"/>
            <family val="2"/>
            <charset val="238"/>
          </rPr>
          <t>IV_F:EllatasertFelelos</t>
        </r>
      </text>
    </comment>
    <comment ref="L157" authorId="0" shapeId="0">
      <text>
        <r>
          <rPr>
            <sz val="11"/>
            <rFont val="Calibri"/>
            <family val="2"/>
            <charset val="238"/>
          </rPr>
          <t>IV_F:TervezettNettoKoltseg</t>
        </r>
      </text>
    </comment>
    <comment ref="M157" authorId="0" shapeId="0">
      <text>
        <r>
          <rPr>
            <sz val="11"/>
            <rFont val="Calibri"/>
            <family val="2"/>
            <charset val="238"/>
          </rPr>
          <t>IV_F:IdotartamKezdes</t>
        </r>
      </text>
    </comment>
    <comment ref="N157" authorId="0" shapeId="0">
      <text>
        <r>
          <rPr>
            <sz val="11"/>
            <rFont val="Calibri"/>
            <family val="2"/>
            <charset val="238"/>
          </rPr>
          <t>IV_F:IdotartamBefejezes</t>
        </r>
      </text>
    </comment>
    <comment ref="O157" authorId="0" shapeId="0">
      <text>
        <r>
          <rPr>
            <sz val="11"/>
            <rFont val="Calibri"/>
            <family val="2"/>
            <charset val="238"/>
          </rPr>
          <t>IV_F:NettoKoltsegUtem1</t>
        </r>
      </text>
    </comment>
    <comment ref="P157" authorId="0" shapeId="0">
      <text>
        <r>
          <rPr>
            <sz val="11"/>
            <rFont val="Calibri"/>
            <family val="2"/>
            <charset val="238"/>
          </rPr>
          <t>IV_F:NettoKoltsegUtem2</t>
        </r>
      </text>
    </comment>
    <comment ref="Q157" authorId="0" shapeId="0">
      <text>
        <r>
          <rPr>
            <sz val="11"/>
            <rFont val="Calibri"/>
            <family val="2"/>
            <charset val="238"/>
          </rPr>
          <t>IV_F:EM_Melleklet2_KTG</t>
        </r>
      </text>
    </comment>
    <comment ref="S157" authorId="0" shapeId="0">
      <text>
        <r>
          <rPr>
            <sz val="11"/>
            <rFont val="Calibri"/>
            <family val="2"/>
            <charset val="238"/>
          </rPr>
          <t>IV_F:HDUtem1</t>
        </r>
      </text>
    </comment>
    <comment ref="T157" authorId="0" shapeId="0">
      <text>
        <r>
          <rPr>
            <sz val="11"/>
            <rFont val="Calibri"/>
            <family val="2"/>
            <charset val="238"/>
          </rPr>
          <t>IV_F:ECSUtem1</t>
        </r>
      </text>
    </comment>
    <comment ref="U157" authorId="0" shapeId="0">
      <text>
        <r>
          <rPr>
            <sz val="11"/>
            <rFont val="Calibri"/>
            <family val="2"/>
            <charset val="238"/>
          </rPr>
          <t>IV_F:KFHUtem1</t>
        </r>
      </text>
    </comment>
    <comment ref="V157" authorId="0" shapeId="0">
      <text>
        <r>
          <rPr>
            <sz val="11"/>
            <rFont val="Calibri"/>
            <family val="2"/>
            <charset val="238"/>
          </rPr>
          <t>IV_F:Egyeb_SajatUtem1</t>
        </r>
      </text>
    </comment>
    <comment ref="W157" authorId="0" shapeId="0">
      <text>
        <r>
          <rPr>
            <sz val="11"/>
            <rFont val="Calibri"/>
            <family val="2"/>
            <charset val="238"/>
          </rPr>
          <t>IV_F:DijUtem1</t>
        </r>
      </text>
    </comment>
    <comment ref="X157" authorId="0" shapeId="0">
      <text>
        <r>
          <rPr>
            <sz val="11"/>
            <rFont val="Calibri"/>
            <family val="2"/>
            <charset val="238"/>
          </rPr>
          <t>IV_F:EM_Melleklet1_Utem1</t>
        </r>
      </text>
    </comment>
    <comment ref="Y157" authorId="0" shapeId="0">
      <text>
        <r>
          <rPr>
            <sz val="11"/>
            <rFont val="Calibri"/>
            <family val="2"/>
            <charset val="238"/>
          </rPr>
          <t>IV_F:EgyebAllamiUtem1</t>
        </r>
      </text>
    </comment>
    <comment ref="Z157" authorId="0" shapeId="0">
      <text>
        <r>
          <rPr>
            <sz val="11"/>
            <rFont val="Calibri"/>
            <family val="2"/>
            <charset val="238"/>
          </rPr>
          <t>IV_F:OnkormanyzatiUtem1</t>
        </r>
      </text>
    </comment>
    <comment ref="AA157" authorId="0" shapeId="0">
      <text>
        <r>
          <rPr>
            <sz val="11"/>
            <rFont val="Calibri"/>
            <family val="2"/>
            <charset val="238"/>
          </rPr>
          <t>IV_F:EUUtem1</t>
        </r>
      </text>
    </comment>
    <comment ref="AB157" authorId="0" shapeId="0">
      <text>
        <r>
          <rPr>
            <sz val="11"/>
            <rFont val="Calibri"/>
            <family val="2"/>
            <charset val="238"/>
          </rPr>
          <t>IV_F:EgyebUtem1</t>
        </r>
      </text>
    </comment>
    <comment ref="AC157" authorId="0" shapeId="0">
      <text>
        <r>
          <rPr>
            <sz val="11"/>
            <rFont val="Calibri"/>
            <family val="2"/>
            <charset val="238"/>
          </rPr>
          <t>IV_F:HitelKotvenyUtem1</t>
        </r>
      </text>
    </comment>
    <comment ref="AD157" authorId="0" shapeId="0">
      <text>
        <r>
          <rPr>
            <sz val="11"/>
            <rFont val="Calibri"/>
            <family val="2"/>
            <charset val="238"/>
          </rPr>
          <t>IV_F:OsszesenUtem1</t>
        </r>
      </text>
    </comment>
    <comment ref="AG157" authorId="0" shapeId="0">
      <text>
        <r>
          <rPr>
            <sz val="11"/>
            <rFont val="Calibri"/>
            <family val="2"/>
            <charset val="238"/>
          </rPr>
          <t>IV_F:HDUtem2</t>
        </r>
      </text>
    </comment>
    <comment ref="AH157" authorId="0" shapeId="0">
      <text>
        <r>
          <rPr>
            <sz val="11"/>
            <rFont val="Calibri"/>
            <family val="2"/>
            <charset val="238"/>
          </rPr>
          <t>IV_F:ECSUtem2</t>
        </r>
      </text>
    </comment>
    <comment ref="AI157" authorId="0" shapeId="0">
      <text>
        <r>
          <rPr>
            <sz val="11"/>
            <rFont val="Calibri"/>
            <family val="2"/>
            <charset val="238"/>
          </rPr>
          <t>IV_F:KFHUtem2</t>
        </r>
      </text>
    </comment>
    <comment ref="AJ157" authorId="0" shapeId="0">
      <text>
        <r>
          <rPr>
            <sz val="11"/>
            <rFont val="Calibri"/>
            <family val="2"/>
            <charset val="238"/>
          </rPr>
          <t>IV_F:Egyeb_SajatUtem2</t>
        </r>
      </text>
    </comment>
    <comment ref="AK157" authorId="0" shapeId="0">
      <text>
        <r>
          <rPr>
            <sz val="11"/>
            <rFont val="Calibri"/>
            <family val="2"/>
            <charset val="238"/>
          </rPr>
          <t>IV_F:DijUtem2</t>
        </r>
      </text>
    </comment>
    <comment ref="AL157" authorId="0" shapeId="0">
      <text>
        <r>
          <rPr>
            <sz val="11"/>
            <rFont val="Calibri"/>
            <family val="2"/>
            <charset val="238"/>
          </rPr>
          <t>IV_F:EM_Melleklet1_Utem2</t>
        </r>
      </text>
    </comment>
    <comment ref="AM157" authorId="0" shapeId="0">
      <text>
        <r>
          <rPr>
            <sz val="11"/>
            <rFont val="Calibri"/>
            <family val="2"/>
            <charset val="238"/>
          </rPr>
          <t>IV_F:EgyebAllamiUtem2</t>
        </r>
      </text>
    </comment>
    <comment ref="AN157" authorId="0" shapeId="0">
      <text>
        <r>
          <rPr>
            <sz val="11"/>
            <rFont val="Calibri"/>
            <family val="2"/>
            <charset val="238"/>
          </rPr>
          <t>IV_F:OnkormanyzatiUtem2</t>
        </r>
      </text>
    </comment>
    <comment ref="AO157" authorId="0" shapeId="0">
      <text>
        <r>
          <rPr>
            <sz val="11"/>
            <rFont val="Calibri"/>
            <family val="2"/>
            <charset val="238"/>
          </rPr>
          <t>IV_F:EUUtem2</t>
        </r>
      </text>
    </comment>
    <comment ref="AP157" authorId="0" shapeId="0">
      <text>
        <r>
          <rPr>
            <sz val="11"/>
            <rFont val="Calibri"/>
            <family val="2"/>
            <charset val="238"/>
          </rPr>
          <t>IV_F:EgyebUtem2</t>
        </r>
      </text>
    </comment>
    <comment ref="AQ157" authorId="0" shapeId="0">
      <text>
        <r>
          <rPr>
            <sz val="11"/>
            <rFont val="Calibri"/>
            <family val="2"/>
            <charset val="238"/>
          </rPr>
          <t>IV_F:HitelKotvenyUtem2</t>
        </r>
      </text>
    </comment>
    <comment ref="AR157" authorId="0" shapeId="0">
      <text>
        <r>
          <rPr>
            <sz val="11"/>
            <rFont val="Calibri"/>
            <family val="2"/>
            <charset val="238"/>
          </rPr>
          <t>IV_F:OsszesenUtem2</t>
        </r>
      </text>
    </comment>
    <comment ref="AS157" authorId="0" shapeId="0">
      <text>
        <r>
          <rPr>
            <sz val="11"/>
            <rFont val="Calibri"/>
            <family val="2"/>
            <charset val="238"/>
          </rPr>
          <t>IV_F:ForrashianyUtem2</t>
        </r>
      </text>
    </comment>
    <comment ref="AV157" authorId="0" shapeId="0">
      <text>
        <r>
          <rPr>
            <sz val="11"/>
            <rFont val="Calibri"/>
            <family val="2"/>
            <charset val="238"/>
          </rPr>
          <t>IV_F:Indokolas</t>
        </r>
      </text>
    </comment>
    <comment ref="AW157" authorId="0" shapeId="0">
      <text>
        <r>
          <rPr>
            <sz val="11"/>
            <rFont val="Calibri"/>
            <family val="2"/>
            <charset val="238"/>
          </rPr>
          <t>IV_F:Megjegyzes</t>
        </r>
      </text>
    </comment>
    <comment ref="AZ157" authorId="0" shapeId="0">
      <text>
        <r>
          <rPr>
            <sz val="11"/>
            <rFont val="Calibri"/>
            <family val="2"/>
            <charset val="238"/>
          </rPr>
          <t>IV_F:ISA</t>
        </r>
      </text>
    </comment>
    <comment ref="B158" authorId="0" shapeId="0">
      <text>
        <r>
          <rPr>
            <sz val="11"/>
            <rFont val="Calibri"/>
            <family val="2"/>
            <charset val="238"/>
          </rPr>
          <t>IV_F:FontossagiSorrent</t>
        </r>
      </text>
    </comment>
    <comment ref="C158" authorId="0" shapeId="0">
      <text>
        <r>
          <rPr>
            <sz val="11"/>
            <rFont val="Calibri"/>
            <family val="2"/>
            <charset val="238"/>
          </rPr>
          <t>IV_F:FeladatKategoria</t>
        </r>
      </text>
    </comment>
    <comment ref="D158" authorId="0" shapeId="0">
      <text>
        <r>
          <rPr>
            <sz val="11"/>
            <rFont val="Calibri"/>
            <family val="2"/>
            <charset val="238"/>
          </rPr>
          <t>IV_F:FeladatMegnevezes</t>
        </r>
      </text>
    </comment>
    <comment ref="E158" authorId="0" shapeId="0">
      <text>
        <r>
          <rPr>
            <sz val="11"/>
            <rFont val="Calibri"/>
            <family val="2"/>
            <charset val="238"/>
          </rPr>
          <t>IV_F:ElviEngedelySzam</t>
        </r>
      </text>
    </comment>
    <comment ref="F158" authorId="0" shapeId="0">
      <text>
        <r>
          <rPr>
            <sz val="11"/>
            <rFont val="Calibri"/>
            <family val="2"/>
            <charset val="238"/>
          </rPr>
          <t>IV_F:VKR_Kod</t>
        </r>
      </text>
    </comment>
    <comment ref="G158" authorId="0" shapeId="0">
      <text>
        <r>
          <rPr>
            <sz val="11"/>
            <rFont val="Calibri"/>
            <family val="2"/>
            <charset val="238"/>
          </rPr>
          <t>IV_F:VKR_Nev</t>
        </r>
      </text>
    </comment>
    <comment ref="H158" authorId="0" shapeId="0">
      <text>
        <r>
          <rPr>
            <sz val="11"/>
            <rFont val="Calibri"/>
            <family val="2"/>
            <charset val="238"/>
          </rPr>
          <t>IV_F:FeladatSorszam</t>
        </r>
      </text>
    </comment>
    <comment ref="I158" authorId="0" shapeId="0">
      <text>
        <r>
          <rPr>
            <sz val="11"/>
            <rFont val="Calibri"/>
            <family val="2"/>
            <charset val="238"/>
          </rPr>
          <t>IV_F:FeladatAzonosito</t>
        </r>
      </text>
    </comment>
    <comment ref="J158" authorId="0" shapeId="0">
      <text>
        <r>
          <rPr>
            <sz val="11"/>
            <rFont val="Calibri"/>
            <family val="2"/>
            <charset val="238"/>
          </rPr>
          <t>IV_F:EllatasiTerulet</t>
        </r>
      </text>
    </comment>
    <comment ref="K158" authorId="0" shapeId="0">
      <text>
        <r>
          <rPr>
            <sz val="11"/>
            <rFont val="Calibri"/>
            <family val="2"/>
            <charset val="238"/>
          </rPr>
          <t>IV_F:EllatasertFelelos</t>
        </r>
      </text>
    </comment>
    <comment ref="L158" authorId="0" shapeId="0">
      <text>
        <r>
          <rPr>
            <sz val="11"/>
            <rFont val="Calibri"/>
            <family val="2"/>
            <charset val="238"/>
          </rPr>
          <t>IV_F:TervezettNettoKoltseg</t>
        </r>
      </text>
    </comment>
    <comment ref="M158" authorId="0" shapeId="0">
      <text>
        <r>
          <rPr>
            <sz val="11"/>
            <rFont val="Calibri"/>
            <family val="2"/>
            <charset val="238"/>
          </rPr>
          <t>IV_F:IdotartamKezdes</t>
        </r>
      </text>
    </comment>
    <comment ref="N158" authorId="0" shapeId="0">
      <text>
        <r>
          <rPr>
            <sz val="11"/>
            <rFont val="Calibri"/>
            <family val="2"/>
            <charset val="238"/>
          </rPr>
          <t>IV_F:IdotartamBefejezes</t>
        </r>
      </text>
    </comment>
    <comment ref="O158" authorId="0" shapeId="0">
      <text>
        <r>
          <rPr>
            <sz val="11"/>
            <rFont val="Calibri"/>
            <family val="2"/>
            <charset val="238"/>
          </rPr>
          <t>IV_F:NettoKoltsegUtem1</t>
        </r>
      </text>
    </comment>
    <comment ref="P158" authorId="0" shapeId="0">
      <text>
        <r>
          <rPr>
            <sz val="11"/>
            <rFont val="Calibri"/>
            <family val="2"/>
            <charset val="238"/>
          </rPr>
          <t>IV_F:NettoKoltsegUtem2</t>
        </r>
      </text>
    </comment>
    <comment ref="Q158" authorId="0" shapeId="0">
      <text>
        <r>
          <rPr>
            <sz val="11"/>
            <rFont val="Calibri"/>
            <family val="2"/>
            <charset val="238"/>
          </rPr>
          <t>IV_F:EM_Melleklet2_KTG</t>
        </r>
      </text>
    </comment>
    <comment ref="S158" authorId="0" shapeId="0">
      <text>
        <r>
          <rPr>
            <sz val="11"/>
            <rFont val="Calibri"/>
            <family val="2"/>
            <charset val="238"/>
          </rPr>
          <t>IV_F:HDUtem1</t>
        </r>
      </text>
    </comment>
    <comment ref="T158" authorId="0" shapeId="0">
      <text>
        <r>
          <rPr>
            <sz val="11"/>
            <rFont val="Calibri"/>
            <family val="2"/>
            <charset val="238"/>
          </rPr>
          <t>IV_F:ECSUtem1</t>
        </r>
      </text>
    </comment>
    <comment ref="U158" authorId="0" shapeId="0">
      <text>
        <r>
          <rPr>
            <sz val="11"/>
            <rFont val="Calibri"/>
            <family val="2"/>
            <charset val="238"/>
          </rPr>
          <t>IV_F:KFHUtem1</t>
        </r>
      </text>
    </comment>
    <comment ref="V158" authorId="0" shapeId="0">
      <text>
        <r>
          <rPr>
            <sz val="11"/>
            <rFont val="Calibri"/>
            <family val="2"/>
            <charset val="238"/>
          </rPr>
          <t>IV_F:Egyeb_SajatUtem1</t>
        </r>
      </text>
    </comment>
    <comment ref="W158" authorId="0" shapeId="0">
      <text>
        <r>
          <rPr>
            <sz val="11"/>
            <rFont val="Calibri"/>
            <family val="2"/>
            <charset val="238"/>
          </rPr>
          <t>IV_F:DijUtem1</t>
        </r>
      </text>
    </comment>
    <comment ref="X158" authorId="0" shapeId="0">
      <text>
        <r>
          <rPr>
            <sz val="11"/>
            <rFont val="Calibri"/>
            <family val="2"/>
            <charset val="238"/>
          </rPr>
          <t>IV_F:EM_Melleklet1_Utem1</t>
        </r>
      </text>
    </comment>
    <comment ref="Y158" authorId="0" shapeId="0">
      <text>
        <r>
          <rPr>
            <sz val="11"/>
            <rFont val="Calibri"/>
            <family val="2"/>
            <charset val="238"/>
          </rPr>
          <t>IV_F:EgyebAllamiUtem1</t>
        </r>
      </text>
    </comment>
    <comment ref="Z158" authorId="0" shapeId="0">
      <text>
        <r>
          <rPr>
            <sz val="11"/>
            <rFont val="Calibri"/>
            <family val="2"/>
            <charset val="238"/>
          </rPr>
          <t>IV_F:OnkormanyzatiUtem1</t>
        </r>
      </text>
    </comment>
    <comment ref="AA158" authorId="0" shapeId="0">
      <text>
        <r>
          <rPr>
            <sz val="11"/>
            <rFont val="Calibri"/>
            <family val="2"/>
            <charset val="238"/>
          </rPr>
          <t>IV_F:EUUtem1</t>
        </r>
      </text>
    </comment>
    <comment ref="AB158" authorId="0" shapeId="0">
      <text>
        <r>
          <rPr>
            <sz val="11"/>
            <rFont val="Calibri"/>
            <family val="2"/>
            <charset val="238"/>
          </rPr>
          <t>IV_F:EgyebUtem1</t>
        </r>
      </text>
    </comment>
    <comment ref="AC158" authorId="0" shapeId="0">
      <text>
        <r>
          <rPr>
            <sz val="11"/>
            <rFont val="Calibri"/>
            <family val="2"/>
            <charset val="238"/>
          </rPr>
          <t>IV_F:HitelKotvenyUtem1</t>
        </r>
      </text>
    </comment>
    <comment ref="AD158" authorId="0" shapeId="0">
      <text>
        <r>
          <rPr>
            <sz val="11"/>
            <rFont val="Calibri"/>
            <family val="2"/>
            <charset val="238"/>
          </rPr>
          <t>IV_F:OsszesenUtem1</t>
        </r>
      </text>
    </comment>
    <comment ref="AG158" authorId="0" shapeId="0">
      <text>
        <r>
          <rPr>
            <sz val="11"/>
            <rFont val="Calibri"/>
            <family val="2"/>
            <charset val="238"/>
          </rPr>
          <t>IV_F:HDUtem2</t>
        </r>
      </text>
    </comment>
    <comment ref="AH158" authorId="0" shapeId="0">
      <text>
        <r>
          <rPr>
            <sz val="11"/>
            <rFont val="Calibri"/>
            <family val="2"/>
            <charset val="238"/>
          </rPr>
          <t>IV_F:ECSUtem2</t>
        </r>
      </text>
    </comment>
    <comment ref="AI158" authorId="0" shapeId="0">
      <text>
        <r>
          <rPr>
            <sz val="11"/>
            <rFont val="Calibri"/>
            <family val="2"/>
            <charset val="238"/>
          </rPr>
          <t>IV_F:KFHUtem2</t>
        </r>
      </text>
    </comment>
    <comment ref="AJ158" authorId="0" shapeId="0">
      <text>
        <r>
          <rPr>
            <sz val="11"/>
            <rFont val="Calibri"/>
            <family val="2"/>
            <charset val="238"/>
          </rPr>
          <t>IV_F:Egyeb_SajatUtem2</t>
        </r>
      </text>
    </comment>
    <comment ref="AK158" authorId="0" shapeId="0">
      <text>
        <r>
          <rPr>
            <sz val="11"/>
            <rFont val="Calibri"/>
            <family val="2"/>
            <charset val="238"/>
          </rPr>
          <t>IV_F:DijUtem2</t>
        </r>
      </text>
    </comment>
    <comment ref="AL158" authorId="0" shapeId="0">
      <text>
        <r>
          <rPr>
            <sz val="11"/>
            <rFont val="Calibri"/>
            <family val="2"/>
            <charset val="238"/>
          </rPr>
          <t>IV_F:EM_Melleklet1_Utem2</t>
        </r>
      </text>
    </comment>
    <comment ref="AM158" authorId="0" shapeId="0">
      <text>
        <r>
          <rPr>
            <sz val="11"/>
            <rFont val="Calibri"/>
            <family val="2"/>
            <charset val="238"/>
          </rPr>
          <t>IV_F:EgyebAllamiUtem2</t>
        </r>
      </text>
    </comment>
    <comment ref="AN158" authorId="0" shapeId="0">
      <text>
        <r>
          <rPr>
            <sz val="11"/>
            <rFont val="Calibri"/>
            <family val="2"/>
            <charset val="238"/>
          </rPr>
          <t>IV_F:OnkormanyzatiUtem2</t>
        </r>
      </text>
    </comment>
    <comment ref="AO158" authorId="0" shapeId="0">
      <text>
        <r>
          <rPr>
            <sz val="11"/>
            <rFont val="Calibri"/>
            <family val="2"/>
            <charset val="238"/>
          </rPr>
          <t>IV_F:EUUtem2</t>
        </r>
      </text>
    </comment>
    <comment ref="AP158" authorId="0" shapeId="0">
      <text>
        <r>
          <rPr>
            <sz val="11"/>
            <rFont val="Calibri"/>
            <family val="2"/>
            <charset val="238"/>
          </rPr>
          <t>IV_F:EgyebUtem2</t>
        </r>
      </text>
    </comment>
    <comment ref="AQ158" authorId="0" shapeId="0">
      <text>
        <r>
          <rPr>
            <sz val="11"/>
            <rFont val="Calibri"/>
            <family val="2"/>
            <charset val="238"/>
          </rPr>
          <t>IV_F:HitelKotvenyUtem2</t>
        </r>
      </text>
    </comment>
    <comment ref="AR158" authorId="0" shapeId="0">
      <text>
        <r>
          <rPr>
            <sz val="11"/>
            <rFont val="Calibri"/>
            <family val="2"/>
            <charset val="238"/>
          </rPr>
          <t>IV_F:OsszesenUtem2</t>
        </r>
      </text>
    </comment>
    <comment ref="AS158" authorId="0" shapeId="0">
      <text>
        <r>
          <rPr>
            <sz val="11"/>
            <rFont val="Calibri"/>
            <family val="2"/>
            <charset val="238"/>
          </rPr>
          <t>IV_F:ForrashianyUtem2</t>
        </r>
      </text>
    </comment>
    <comment ref="AV158" authorId="0" shapeId="0">
      <text>
        <r>
          <rPr>
            <sz val="11"/>
            <rFont val="Calibri"/>
            <family val="2"/>
            <charset val="238"/>
          </rPr>
          <t>IV_F:Indokolas</t>
        </r>
      </text>
    </comment>
    <comment ref="AW158" authorId="0" shapeId="0">
      <text>
        <r>
          <rPr>
            <sz val="11"/>
            <rFont val="Calibri"/>
            <family val="2"/>
            <charset val="238"/>
          </rPr>
          <t>IV_F:Megjegyzes</t>
        </r>
      </text>
    </comment>
    <comment ref="AZ158" authorId="0" shapeId="0">
      <text>
        <r>
          <rPr>
            <sz val="11"/>
            <rFont val="Calibri"/>
            <family val="2"/>
            <charset val="238"/>
          </rPr>
          <t>IV_F:ISA</t>
        </r>
      </text>
    </comment>
    <comment ref="B159" authorId="0" shapeId="0">
      <text>
        <r>
          <rPr>
            <sz val="11"/>
            <rFont val="Calibri"/>
            <family val="2"/>
            <charset val="238"/>
          </rPr>
          <t>IV_F:FontossagiSorrent</t>
        </r>
      </text>
    </comment>
    <comment ref="C159" authorId="0" shapeId="0">
      <text>
        <r>
          <rPr>
            <sz val="11"/>
            <rFont val="Calibri"/>
            <family val="2"/>
            <charset val="238"/>
          </rPr>
          <t>IV_F:FeladatKategoria</t>
        </r>
      </text>
    </comment>
    <comment ref="D159" authorId="0" shapeId="0">
      <text>
        <r>
          <rPr>
            <sz val="11"/>
            <rFont val="Calibri"/>
            <family val="2"/>
            <charset val="238"/>
          </rPr>
          <t>IV_F:FeladatMegnevezes</t>
        </r>
      </text>
    </comment>
    <comment ref="E159" authorId="0" shapeId="0">
      <text>
        <r>
          <rPr>
            <sz val="11"/>
            <rFont val="Calibri"/>
            <family val="2"/>
            <charset val="238"/>
          </rPr>
          <t>IV_F:ElviEngedelySzam</t>
        </r>
      </text>
    </comment>
    <comment ref="F159" authorId="0" shapeId="0">
      <text>
        <r>
          <rPr>
            <sz val="11"/>
            <rFont val="Calibri"/>
            <family val="2"/>
            <charset val="238"/>
          </rPr>
          <t>IV_F:VKR_Kod</t>
        </r>
      </text>
    </comment>
    <comment ref="G159" authorId="0" shapeId="0">
      <text>
        <r>
          <rPr>
            <sz val="11"/>
            <rFont val="Calibri"/>
            <family val="2"/>
            <charset val="238"/>
          </rPr>
          <t>IV_F:VKR_Nev</t>
        </r>
      </text>
    </comment>
    <comment ref="H159" authorId="0" shapeId="0">
      <text>
        <r>
          <rPr>
            <sz val="11"/>
            <rFont val="Calibri"/>
            <family val="2"/>
            <charset val="238"/>
          </rPr>
          <t>IV_F:FeladatSorszam</t>
        </r>
      </text>
    </comment>
    <comment ref="I159" authorId="0" shapeId="0">
      <text>
        <r>
          <rPr>
            <sz val="11"/>
            <rFont val="Calibri"/>
            <family val="2"/>
            <charset val="238"/>
          </rPr>
          <t>IV_F:FeladatAzonosito</t>
        </r>
      </text>
    </comment>
    <comment ref="J159" authorId="0" shapeId="0">
      <text>
        <r>
          <rPr>
            <sz val="11"/>
            <rFont val="Calibri"/>
            <family val="2"/>
            <charset val="238"/>
          </rPr>
          <t>IV_F:EllatasiTerulet</t>
        </r>
      </text>
    </comment>
    <comment ref="K159" authorId="0" shapeId="0">
      <text>
        <r>
          <rPr>
            <sz val="11"/>
            <rFont val="Calibri"/>
            <family val="2"/>
            <charset val="238"/>
          </rPr>
          <t>IV_F:EllatasertFelelos</t>
        </r>
      </text>
    </comment>
    <comment ref="L159" authorId="0" shapeId="0">
      <text>
        <r>
          <rPr>
            <sz val="11"/>
            <rFont val="Calibri"/>
            <family val="2"/>
            <charset val="238"/>
          </rPr>
          <t>IV_F:TervezettNettoKoltseg</t>
        </r>
      </text>
    </comment>
    <comment ref="M159" authorId="0" shapeId="0">
      <text>
        <r>
          <rPr>
            <sz val="11"/>
            <rFont val="Calibri"/>
            <family val="2"/>
            <charset val="238"/>
          </rPr>
          <t>IV_F:IdotartamKezdes</t>
        </r>
      </text>
    </comment>
    <comment ref="N159" authorId="0" shapeId="0">
      <text>
        <r>
          <rPr>
            <sz val="11"/>
            <rFont val="Calibri"/>
            <family val="2"/>
            <charset val="238"/>
          </rPr>
          <t>IV_F:IdotartamBefejezes</t>
        </r>
      </text>
    </comment>
    <comment ref="O159" authorId="0" shapeId="0">
      <text>
        <r>
          <rPr>
            <sz val="11"/>
            <rFont val="Calibri"/>
            <family val="2"/>
            <charset val="238"/>
          </rPr>
          <t>IV_F:NettoKoltsegUtem1</t>
        </r>
      </text>
    </comment>
    <comment ref="P159" authorId="0" shapeId="0">
      <text>
        <r>
          <rPr>
            <sz val="11"/>
            <rFont val="Calibri"/>
            <family val="2"/>
            <charset val="238"/>
          </rPr>
          <t>IV_F:NettoKoltsegUtem2</t>
        </r>
      </text>
    </comment>
    <comment ref="Q159" authorId="0" shapeId="0">
      <text>
        <r>
          <rPr>
            <sz val="11"/>
            <rFont val="Calibri"/>
            <family val="2"/>
            <charset val="238"/>
          </rPr>
          <t>IV_F:EM_Melleklet2_KTG</t>
        </r>
      </text>
    </comment>
    <comment ref="S159" authorId="0" shapeId="0">
      <text>
        <r>
          <rPr>
            <sz val="11"/>
            <rFont val="Calibri"/>
            <family val="2"/>
            <charset val="238"/>
          </rPr>
          <t>IV_F:HDUtem1</t>
        </r>
      </text>
    </comment>
    <comment ref="T159" authorId="0" shapeId="0">
      <text>
        <r>
          <rPr>
            <sz val="11"/>
            <rFont val="Calibri"/>
            <family val="2"/>
            <charset val="238"/>
          </rPr>
          <t>IV_F:ECSUtem1</t>
        </r>
      </text>
    </comment>
    <comment ref="U159" authorId="0" shapeId="0">
      <text>
        <r>
          <rPr>
            <sz val="11"/>
            <rFont val="Calibri"/>
            <family val="2"/>
            <charset val="238"/>
          </rPr>
          <t>IV_F:KFHUtem1</t>
        </r>
      </text>
    </comment>
    <comment ref="V159" authorId="0" shapeId="0">
      <text>
        <r>
          <rPr>
            <sz val="11"/>
            <rFont val="Calibri"/>
            <family val="2"/>
            <charset val="238"/>
          </rPr>
          <t>IV_F:Egyeb_SajatUtem1</t>
        </r>
      </text>
    </comment>
    <comment ref="W159" authorId="0" shapeId="0">
      <text>
        <r>
          <rPr>
            <sz val="11"/>
            <rFont val="Calibri"/>
            <family val="2"/>
            <charset val="238"/>
          </rPr>
          <t>IV_F:DijUtem1</t>
        </r>
      </text>
    </comment>
    <comment ref="X159" authorId="0" shapeId="0">
      <text>
        <r>
          <rPr>
            <sz val="11"/>
            <rFont val="Calibri"/>
            <family val="2"/>
            <charset val="238"/>
          </rPr>
          <t>IV_F:EM_Melleklet1_Utem1</t>
        </r>
      </text>
    </comment>
    <comment ref="Y159" authorId="0" shapeId="0">
      <text>
        <r>
          <rPr>
            <sz val="11"/>
            <rFont val="Calibri"/>
            <family val="2"/>
            <charset val="238"/>
          </rPr>
          <t>IV_F:EgyebAllamiUtem1</t>
        </r>
      </text>
    </comment>
    <comment ref="Z159" authorId="0" shapeId="0">
      <text>
        <r>
          <rPr>
            <sz val="11"/>
            <rFont val="Calibri"/>
            <family val="2"/>
            <charset val="238"/>
          </rPr>
          <t>IV_F:OnkormanyzatiUtem1</t>
        </r>
      </text>
    </comment>
    <comment ref="AA159" authorId="0" shapeId="0">
      <text>
        <r>
          <rPr>
            <sz val="11"/>
            <rFont val="Calibri"/>
            <family val="2"/>
            <charset val="238"/>
          </rPr>
          <t>IV_F:EUUtem1</t>
        </r>
      </text>
    </comment>
    <comment ref="AB159" authorId="0" shapeId="0">
      <text>
        <r>
          <rPr>
            <sz val="11"/>
            <rFont val="Calibri"/>
            <family val="2"/>
            <charset val="238"/>
          </rPr>
          <t>IV_F:EgyebUtem1</t>
        </r>
      </text>
    </comment>
    <comment ref="AC159" authorId="0" shapeId="0">
      <text>
        <r>
          <rPr>
            <sz val="11"/>
            <rFont val="Calibri"/>
            <family val="2"/>
            <charset val="238"/>
          </rPr>
          <t>IV_F:HitelKotvenyUtem1</t>
        </r>
      </text>
    </comment>
    <comment ref="AD159" authorId="0" shapeId="0">
      <text>
        <r>
          <rPr>
            <sz val="11"/>
            <rFont val="Calibri"/>
            <family val="2"/>
            <charset val="238"/>
          </rPr>
          <t>IV_F:OsszesenUtem1</t>
        </r>
      </text>
    </comment>
    <comment ref="AG159" authorId="0" shapeId="0">
      <text>
        <r>
          <rPr>
            <sz val="11"/>
            <rFont val="Calibri"/>
            <family val="2"/>
            <charset val="238"/>
          </rPr>
          <t>IV_F:HDUtem2</t>
        </r>
      </text>
    </comment>
    <comment ref="AH159" authorId="0" shapeId="0">
      <text>
        <r>
          <rPr>
            <sz val="11"/>
            <rFont val="Calibri"/>
            <family val="2"/>
            <charset val="238"/>
          </rPr>
          <t>IV_F:ECSUtem2</t>
        </r>
      </text>
    </comment>
    <comment ref="AI159" authorId="0" shapeId="0">
      <text>
        <r>
          <rPr>
            <sz val="11"/>
            <rFont val="Calibri"/>
            <family val="2"/>
            <charset val="238"/>
          </rPr>
          <t>IV_F:KFHUtem2</t>
        </r>
      </text>
    </comment>
    <comment ref="AJ159" authorId="0" shapeId="0">
      <text>
        <r>
          <rPr>
            <sz val="11"/>
            <rFont val="Calibri"/>
            <family val="2"/>
            <charset val="238"/>
          </rPr>
          <t>IV_F:Egyeb_SajatUtem2</t>
        </r>
      </text>
    </comment>
    <comment ref="AK159" authorId="0" shapeId="0">
      <text>
        <r>
          <rPr>
            <sz val="11"/>
            <rFont val="Calibri"/>
            <family val="2"/>
            <charset val="238"/>
          </rPr>
          <t>IV_F:DijUtem2</t>
        </r>
      </text>
    </comment>
    <comment ref="AL159" authorId="0" shapeId="0">
      <text>
        <r>
          <rPr>
            <sz val="11"/>
            <rFont val="Calibri"/>
            <family val="2"/>
            <charset val="238"/>
          </rPr>
          <t>IV_F:EM_Melleklet1_Utem2</t>
        </r>
      </text>
    </comment>
    <comment ref="AM159" authorId="0" shapeId="0">
      <text>
        <r>
          <rPr>
            <sz val="11"/>
            <rFont val="Calibri"/>
            <family val="2"/>
            <charset val="238"/>
          </rPr>
          <t>IV_F:EgyebAllamiUtem2</t>
        </r>
      </text>
    </comment>
    <comment ref="AN159" authorId="0" shapeId="0">
      <text>
        <r>
          <rPr>
            <sz val="11"/>
            <rFont val="Calibri"/>
            <family val="2"/>
            <charset val="238"/>
          </rPr>
          <t>IV_F:OnkormanyzatiUtem2</t>
        </r>
      </text>
    </comment>
    <comment ref="AO159" authorId="0" shapeId="0">
      <text>
        <r>
          <rPr>
            <sz val="11"/>
            <rFont val="Calibri"/>
            <family val="2"/>
            <charset val="238"/>
          </rPr>
          <t>IV_F:EUUtem2</t>
        </r>
      </text>
    </comment>
    <comment ref="AP159" authorId="0" shapeId="0">
      <text>
        <r>
          <rPr>
            <sz val="11"/>
            <rFont val="Calibri"/>
            <family val="2"/>
            <charset val="238"/>
          </rPr>
          <t>IV_F:EgyebUtem2</t>
        </r>
      </text>
    </comment>
    <comment ref="AQ159" authorId="0" shapeId="0">
      <text>
        <r>
          <rPr>
            <sz val="11"/>
            <rFont val="Calibri"/>
            <family val="2"/>
            <charset val="238"/>
          </rPr>
          <t>IV_F:HitelKotvenyUtem2</t>
        </r>
      </text>
    </comment>
    <comment ref="AR159" authorId="0" shapeId="0">
      <text>
        <r>
          <rPr>
            <sz val="11"/>
            <rFont val="Calibri"/>
            <family val="2"/>
            <charset val="238"/>
          </rPr>
          <t>IV_F:OsszesenUtem2</t>
        </r>
      </text>
    </comment>
    <comment ref="AS159" authorId="0" shapeId="0">
      <text>
        <r>
          <rPr>
            <sz val="11"/>
            <rFont val="Calibri"/>
            <family val="2"/>
            <charset val="238"/>
          </rPr>
          <t>IV_F:ForrashianyUtem2</t>
        </r>
      </text>
    </comment>
    <comment ref="AV159" authorId="0" shapeId="0">
      <text>
        <r>
          <rPr>
            <sz val="11"/>
            <rFont val="Calibri"/>
            <family val="2"/>
            <charset val="238"/>
          </rPr>
          <t>IV_F:Indokolas</t>
        </r>
      </text>
    </comment>
    <comment ref="AW159" authorId="0" shapeId="0">
      <text>
        <r>
          <rPr>
            <sz val="11"/>
            <rFont val="Calibri"/>
            <family val="2"/>
            <charset val="238"/>
          </rPr>
          <t>IV_F:Megjegyzes</t>
        </r>
      </text>
    </comment>
    <comment ref="AZ159" authorId="0" shapeId="0">
      <text>
        <r>
          <rPr>
            <sz val="11"/>
            <rFont val="Calibri"/>
            <family val="2"/>
            <charset val="238"/>
          </rPr>
          <t>IV_F:ISA</t>
        </r>
      </text>
    </comment>
    <comment ref="B160" authorId="0" shapeId="0">
      <text>
        <r>
          <rPr>
            <sz val="11"/>
            <rFont val="Calibri"/>
            <family val="2"/>
            <charset val="238"/>
          </rPr>
          <t>IV_F:FontossagiSorrent</t>
        </r>
      </text>
    </comment>
    <comment ref="C160" authorId="0" shapeId="0">
      <text>
        <r>
          <rPr>
            <sz val="11"/>
            <rFont val="Calibri"/>
            <family val="2"/>
            <charset val="238"/>
          </rPr>
          <t>IV_F:FeladatKategoria</t>
        </r>
      </text>
    </comment>
    <comment ref="D160" authorId="0" shapeId="0">
      <text>
        <r>
          <rPr>
            <sz val="11"/>
            <rFont val="Calibri"/>
            <family val="2"/>
            <charset val="238"/>
          </rPr>
          <t>IV_F:FeladatMegnevezes</t>
        </r>
      </text>
    </comment>
    <comment ref="E160" authorId="0" shapeId="0">
      <text>
        <r>
          <rPr>
            <sz val="11"/>
            <rFont val="Calibri"/>
            <family val="2"/>
            <charset val="238"/>
          </rPr>
          <t>IV_F:ElviEngedelySzam</t>
        </r>
      </text>
    </comment>
    <comment ref="F160" authorId="0" shapeId="0">
      <text>
        <r>
          <rPr>
            <sz val="11"/>
            <rFont val="Calibri"/>
            <family val="2"/>
            <charset val="238"/>
          </rPr>
          <t>IV_F:VKR_Kod</t>
        </r>
      </text>
    </comment>
    <comment ref="G160" authorId="0" shapeId="0">
      <text>
        <r>
          <rPr>
            <sz val="11"/>
            <rFont val="Calibri"/>
            <family val="2"/>
            <charset val="238"/>
          </rPr>
          <t>IV_F:VKR_Nev</t>
        </r>
      </text>
    </comment>
    <comment ref="H160" authorId="0" shapeId="0">
      <text>
        <r>
          <rPr>
            <sz val="11"/>
            <rFont val="Calibri"/>
            <family val="2"/>
            <charset val="238"/>
          </rPr>
          <t>IV_F:FeladatSorszam</t>
        </r>
      </text>
    </comment>
    <comment ref="I160" authorId="0" shapeId="0">
      <text>
        <r>
          <rPr>
            <sz val="11"/>
            <rFont val="Calibri"/>
            <family val="2"/>
            <charset val="238"/>
          </rPr>
          <t>IV_F:FeladatAzonosito</t>
        </r>
      </text>
    </comment>
    <comment ref="J160" authorId="0" shapeId="0">
      <text>
        <r>
          <rPr>
            <sz val="11"/>
            <rFont val="Calibri"/>
            <family val="2"/>
            <charset val="238"/>
          </rPr>
          <t>IV_F:EllatasiTerulet</t>
        </r>
      </text>
    </comment>
    <comment ref="K160" authorId="0" shapeId="0">
      <text>
        <r>
          <rPr>
            <sz val="11"/>
            <rFont val="Calibri"/>
            <family val="2"/>
            <charset val="238"/>
          </rPr>
          <t>IV_F:EllatasertFelelos</t>
        </r>
      </text>
    </comment>
    <comment ref="L160" authorId="0" shapeId="0">
      <text>
        <r>
          <rPr>
            <sz val="11"/>
            <rFont val="Calibri"/>
            <family val="2"/>
            <charset val="238"/>
          </rPr>
          <t>IV_F:TervezettNettoKoltseg</t>
        </r>
      </text>
    </comment>
    <comment ref="M160" authorId="0" shapeId="0">
      <text>
        <r>
          <rPr>
            <sz val="11"/>
            <rFont val="Calibri"/>
            <family val="2"/>
            <charset val="238"/>
          </rPr>
          <t>IV_F:IdotartamKezdes</t>
        </r>
      </text>
    </comment>
    <comment ref="N160" authorId="0" shapeId="0">
      <text>
        <r>
          <rPr>
            <sz val="11"/>
            <rFont val="Calibri"/>
            <family val="2"/>
            <charset val="238"/>
          </rPr>
          <t>IV_F:IdotartamBefejezes</t>
        </r>
      </text>
    </comment>
    <comment ref="O160" authorId="0" shapeId="0">
      <text>
        <r>
          <rPr>
            <sz val="11"/>
            <rFont val="Calibri"/>
            <family val="2"/>
            <charset val="238"/>
          </rPr>
          <t>IV_F:NettoKoltsegUtem1</t>
        </r>
      </text>
    </comment>
    <comment ref="P160" authorId="0" shapeId="0">
      <text>
        <r>
          <rPr>
            <sz val="11"/>
            <rFont val="Calibri"/>
            <family val="2"/>
            <charset val="238"/>
          </rPr>
          <t>IV_F:NettoKoltsegUtem2</t>
        </r>
      </text>
    </comment>
    <comment ref="Q160" authorId="0" shapeId="0">
      <text>
        <r>
          <rPr>
            <sz val="11"/>
            <rFont val="Calibri"/>
            <family val="2"/>
            <charset val="238"/>
          </rPr>
          <t>IV_F:EM_Melleklet2_KTG</t>
        </r>
      </text>
    </comment>
    <comment ref="S160" authorId="0" shapeId="0">
      <text>
        <r>
          <rPr>
            <sz val="11"/>
            <rFont val="Calibri"/>
            <family val="2"/>
            <charset val="238"/>
          </rPr>
          <t>IV_F:HDUtem1</t>
        </r>
      </text>
    </comment>
    <comment ref="T160" authorId="0" shapeId="0">
      <text>
        <r>
          <rPr>
            <sz val="11"/>
            <rFont val="Calibri"/>
            <family val="2"/>
            <charset val="238"/>
          </rPr>
          <t>IV_F:ECSUtem1</t>
        </r>
      </text>
    </comment>
    <comment ref="U160" authorId="0" shapeId="0">
      <text>
        <r>
          <rPr>
            <sz val="11"/>
            <rFont val="Calibri"/>
            <family val="2"/>
            <charset val="238"/>
          </rPr>
          <t>IV_F:KFHUtem1</t>
        </r>
      </text>
    </comment>
    <comment ref="V160" authorId="0" shapeId="0">
      <text>
        <r>
          <rPr>
            <sz val="11"/>
            <rFont val="Calibri"/>
            <family val="2"/>
            <charset val="238"/>
          </rPr>
          <t>IV_F:Egyeb_SajatUtem1</t>
        </r>
      </text>
    </comment>
    <comment ref="W160" authorId="0" shapeId="0">
      <text>
        <r>
          <rPr>
            <sz val="11"/>
            <rFont val="Calibri"/>
            <family val="2"/>
            <charset val="238"/>
          </rPr>
          <t>IV_F:DijUtem1</t>
        </r>
      </text>
    </comment>
    <comment ref="X160" authorId="0" shapeId="0">
      <text>
        <r>
          <rPr>
            <sz val="11"/>
            <rFont val="Calibri"/>
            <family val="2"/>
            <charset val="238"/>
          </rPr>
          <t>IV_F:EM_Melleklet1_Utem1</t>
        </r>
      </text>
    </comment>
    <comment ref="Y160" authorId="0" shapeId="0">
      <text>
        <r>
          <rPr>
            <sz val="11"/>
            <rFont val="Calibri"/>
            <family val="2"/>
            <charset val="238"/>
          </rPr>
          <t>IV_F:EgyebAllamiUtem1</t>
        </r>
      </text>
    </comment>
    <comment ref="Z160" authorId="0" shapeId="0">
      <text>
        <r>
          <rPr>
            <sz val="11"/>
            <rFont val="Calibri"/>
            <family val="2"/>
            <charset val="238"/>
          </rPr>
          <t>IV_F:OnkormanyzatiUtem1</t>
        </r>
      </text>
    </comment>
    <comment ref="AA160" authorId="0" shapeId="0">
      <text>
        <r>
          <rPr>
            <sz val="11"/>
            <rFont val="Calibri"/>
            <family val="2"/>
            <charset val="238"/>
          </rPr>
          <t>IV_F:EUUtem1</t>
        </r>
      </text>
    </comment>
    <comment ref="AB160" authorId="0" shapeId="0">
      <text>
        <r>
          <rPr>
            <sz val="11"/>
            <rFont val="Calibri"/>
            <family val="2"/>
            <charset val="238"/>
          </rPr>
          <t>IV_F:EgyebUtem1</t>
        </r>
      </text>
    </comment>
    <comment ref="AC160" authorId="0" shapeId="0">
      <text>
        <r>
          <rPr>
            <sz val="11"/>
            <rFont val="Calibri"/>
            <family val="2"/>
            <charset val="238"/>
          </rPr>
          <t>IV_F:HitelKotvenyUtem1</t>
        </r>
      </text>
    </comment>
    <comment ref="AD160" authorId="0" shapeId="0">
      <text>
        <r>
          <rPr>
            <sz val="11"/>
            <rFont val="Calibri"/>
            <family val="2"/>
            <charset val="238"/>
          </rPr>
          <t>IV_F:OsszesenUtem1</t>
        </r>
      </text>
    </comment>
    <comment ref="AG160" authorId="0" shapeId="0">
      <text>
        <r>
          <rPr>
            <sz val="11"/>
            <rFont val="Calibri"/>
            <family val="2"/>
            <charset val="238"/>
          </rPr>
          <t>IV_F:HDUtem2</t>
        </r>
      </text>
    </comment>
    <comment ref="AH160" authorId="0" shapeId="0">
      <text>
        <r>
          <rPr>
            <sz val="11"/>
            <rFont val="Calibri"/>
            <family val="2"/>
            <charset val="238"/>
          </rPr>
          <t>IV_F:ECSUtem2</t>
        </r>
      </text>
    </comment>
    <comment ref="AI160" authorId="0" shapeId="0">
      <text>
        <r>
          <rPr>
            <sz val="11"/>
            <rFont val="Calibri"/>
            <family val="2"/>
            <charset val="238"/>
          </rPr>
          <t>IV_F:KFHUtem2</t>
        </r>
      </text>
    </comment>
    <comment ref="AJ160" authorId="0" shapeId="0">
      <text>
        <r>
          <rPr>
            <sz val="11"/>
            <rFont val="Calibri"/>
            <family val="2"/>
            <charset val="238"/>
          </rPr>
          <t>IV_F:Egyeb_SajatUtem2</t>
        </r>
      </text>
    </comment>
    <comment ref="AK160" authorId="0" shapeId="0">
      <text>
        <r>
          <rPr>
            <sz val="11"/>
            <rFont val="Calibri"/>
            <family val="2"/>
            <charset val="238"/>
          </rPr>
          <t>IV_F:DijUtem2</t>
        </r>
      </text>
    </comment>
    <comment ref="AL160" authorId="0" shapeId="0">
      <text>
        <r>
          <rPr>
            <sz val="11"/>
            <rFont val="Calibri"/>
            <family val="2"/>
            <charset val="238"/>
          </rPr>
          <t>IV_F:EM_Melleklet1_Utem2</t>
        </r>
      </text>
    </comment>
    <comment ref="AM160" authorId="0" shapeId="0">
      <text>
        <r>
          <rPr>
            <sz val="11"/>
            <rFont val="Calibri"/>
            <family val="2"/>
            <charset val="238"/>
          </rPr>
          <t>IV_F:EgyebAllamiUtem2</t>
        </r>
      </text>
    </comment>
    <comment ref="AN160" authorId="0" shapeId="0">
      <text>
        <r>
          <rPr>
            <sz val="11"/>
            <rFont val="Calibri"/>
            <family val="2"/>
            <charset val="238"/>
          </rPr>
          <t>IV_F:OnkormanyzatiUtem2</t>
        </r>
      </text>
    </comment>
    <comment ref="AO160" authorId="0" shapeId="0">
      <text>
        <r>
          <rPr>
            <sz val="11"/>
            <rFont val="Calibri"/>
            <family val="2"/>
            <charset val="238"/>
          </rPr>
          <t>IV_F:EUUtem2</t>
        </r>
      </text>
    </comment>
    <comment ref="AP160" authorId="0" shapeId="0">
      <text>
        <r>
          <rPr>
            <sz val="11"/>
            <rFont val="Calibri"/>
            <family val="2"/>
            <charset val="238"/>
          </rPr>
          <t>IV_F:EgyebUtem2</t>
        </r>
      </text>
    </comment>
    <comment ref="AQ160" authorId="0" shapeId="0">
      <text>
        <r>
          <rPr>
            <sz val="11"/>
            <rFont val="Calibri"/>
            <family val="2"/>
            <charset val="238"/>
          </rPr>
          <t>IV_F:HitelKotvenyUtem2</t>
        </r>
      </text>
    </comment>
    <comment ref="AR160" authorId="0" shapeId="0">
      <text>
        <r>
          <rPr>
            <sz val="11"/>
            <rFont val="Calibri"/>
            <family val="2"/>
            <charset val="238"/>
          </rPr>
          <t>IV_F:OsszesenUtem2</t>
        </r>
      </text>
    </comment>
    <comment ref="AS160" authorId="0" shapeId="0">
      <text>
        <r>
          <rPr>
            <sz val="11"/>
            <rFont val="Calibri"/>
            <family val="2"/>
            <charset val="238"/>
          </rPr>
          <t>IV_F:ForrashianyUtem2</t>
        </r>
      </text>
    </comment>
    <comment ref="AV160" authorId="0" shapeId="0">
      <text>
        <r>
          <rPr>
            <sz val="11"/>
            <rFont val="Calibri"/>
            <family val="2"/>
            <charset val="238"/>
          </rPr>
          <t>IV_F:Indokolas</t>
        </r>
      </text>
    </comment>
    <comment ref="AW160" authorId="0" shapeId="0">
      <text>
        <r>
          <rPr>
            <sz val="11"/>
            <rFont val="Calibri"/>
            <family val="2"/>
            <charset val="238"/>
          </rPr>
          <t>IV_F:Megjegyzes</t>
        </r>
      </text>
    </comment>
    <comment ref="AZ160" authorId="0" shapeId="0">
      <text>
        <r>
          <rPr>
            <sz val="11"/>
            <rFont val="Calibri"/>
            <family val="2"/>
            <charset val="238"/>
          </rPr>
          <t>IV_F:ISA</t>
        </r>
      </text>
    </comment>
    <comment ref="B161" authorId="0" shapeId="0">
      <text>
        <r>
          <rPr>
            <sz val="11"/>
            <rFont val="Calibri"/>
            <family val="2"/>
            <charset val="238"/>
          </rPr>
          <t>IV_F:FontossagiSorrent</t>
        </r>
      </text>
    </comment>
    <comment ref="C161" authorId="0" shapeId="0">
      <text>
        <r>
          <rPr>
            <sz val="11"/>
            <rFont val="Calibri"/>
            <family val="2"/>
            <charset val="238"/>
          </rPr>
          <t>IV_F:FeladatKategoria</t>
        </r>
      </text>
    </comment>
    <comment ref="D161" authorId="0" shapeId="0">
      <text>
        <r>
          <rPr>
            <sz val="11"/>
            <rFont val="Calibri"/>
            <family val="2"/>
            <charset val="238"/>
          </rPr>
          <t>IV_F:FeladatMegnevezes</t>
        </r>
      </text>
    </comment>
    <comment ref="E161" authorId="0" shapeId="0">
      <text>
        <r>
          <rPr>
            <sz val="11"/>
            <rFont val="Calibri"/>
            <family val="2"/>
            <charset val="238"/>
          </rPr>
          <t>IV_F:ElviEngedelySzam</t>
        </r>
      </text>
    </comment>
    <comment ref="F161" authorId="0" shapeId="0">
      <text>
        <r>
          <rPr>
            <sz val="11"/>
            <rFont val="Calibri"/>
            <family val="2"/>
            <charset val="238"/>
          </rPr>
          <t>IV_F:VKR_Kod</t>
        </r>
      </text>
    </comment>
    <comment ref="G161" authorId="0" shapeId="0">
      <text>
        <r>
          <rPr>
            <sz val="11"/>
            <rFont val="Calibri"/>
            <family val="2"/>
            <charset val="238"/>
          </rPr>
          <t>IV_F:VKR_Nev</t>
        </r>
      </text>
    </comment>
    <comment ref="H161" authorId="0" shapeId="0">
      <text>
        <r>
          <rPr>
            <sz val="11"/>
            <rFont val="Calibri"/>
            <family val="2"/>
            <charset val="238"/>
          </rPr>
          <t>IV_F:FeladatSorszam</t>
        </r>
      </text>
    </comment>
    <comment ref="I161" authorId="0" shapeId="0">
      <text>
        <r>
          <rPr>
            <sz val="11"/>
            <rFont val="Calibri"/>
            <family val="2"/>
            <charset val="238"/>
          </rPr>
          <t>IV_F:FeladatAzonosito</t>
        </r>
      </text>
    </comment>
    <comment ref="J161" authorId="0" shapeId="0">
      <text>
        <r>
          <rPr>
            <sz val="11"/>
            <rFont val="Calibri"/>
            <family val="2"/>
            <charset val="238"/>
          </rPr>
          <t>IV_F:EllatasiTerulet</t>
        </r>
      </text>
    </comment>
    <comment ref="K161" authorId="0" shapeId="0">
      <text>
        <r>
          <rPr>
            <sz val="11"/>
            <rFont val="Calibri"/>
            <family val="2"/>
            <charset val="238"/>
          </rPr>
          <t>IV_F:EllatasertFelelos</t>
        </r>
      </text>
    </comment>
    <comment ref="L161" authorId="0" shapeId="0">
      <text>
        <r>
          <rPr>
            <sz val="11"/>
            <rFont val="Calibri"/>
            <family val="2"/>
            <charset val="238"/>
          </rPr>
          <t>IV_F:TervezettNettoKoltseg</t>
        </r>
      </text>
    </comment>
    <comment ref="M161" authorId="0" shapeId="0">
      <text>
        <r>
          <rPr>
            <sz val="11"/>
            <rFont val="Calibri"/>
            <family val="2"/>
            <charset val="238"/>
          </rPr>
          <t>IV_F:IdotartamKezdes</t>
        </r>
      </text>
    </comment>
    <comment ref="N161" authorId="0" shapeId="0">
      <text>
        <r>
          <rPr>
            <sz val="11"/>
            <rFont val="Calibri"/>
            <family val="2"/>
            <charset val="238"/>
          </rPr>
          <t>IV_F:IdotartamBefejezes</t>
        </r>
      </text>
    </comment>
    <comment ref="O161" authorId="0" shapeId="0">
      <text>
        <r>
          <rPr>
            <sz val="11"/>
            <rFont val="Calibri"/>
            <family val="2"/>
            <charset val="238"/>
          </rPr>
          <t>IV_F:NettoKoltsegUtem1</t>
        </r>
      </text>
    </comment>
    <comment ref="P161" authorId="0" shapeId="0">
      <text>
        <r>
          <rPr>
            <sz val="11"/>
            <rFont val="Calibri"/>
            <family val="2"/>
            <charset val="238"/>
          </rPr>
          <t>IV_F:NettoKoltsegUtem2</t>
        </r>
      </text>
    </comment>
    <comment ref="Q161" authorId="0" shapeId="0">
      <text>
        <r>
          <rPr>
            <sz val="11"/>
            <rFont val="Calibri"/>
            <family val="2"/>
            <charset val="238"/>
          </rPr>
          <t>IV_F:EM_Melleklet2_KTG</t>
        </r>
      </text>
    </comment>
    <comment ref="S161" authorId="0" shapeId="0">
      <text>
        <r>
          <rPr>
            <sz val="11"/>
            <rFont val="Calibri"/>
            <family val="2"/>
            <charset val="238"/>
          </rPr>
          <t>IV_F:HDUtem1</t>
        </r>
      </text>
    </comment>
    <comment ref="T161" authorId="0" shapeId="0">
      <text>
        <r>
          <rPr>
            <sz val="11"/>
            <rFont val="Calibri"/>
            <family val="2"/>
            <charset val="238"/>
          </rPr>
          <t>IV_F:ECSUtem1</t>
        </r>
      </text>
    </comment>
    <comment ref="U161" authorId="0" shapeId="0">
      <text>
        <r>
          <rPr>
            <sz val="11"/>
            <rFont val="Calibri"/>
            <family val="2"/>
            <charset val="238"/>
          </rPr>
          <t>IV_F:KFHUtem1</t>
        </r>
      </text>
    </comment>
    <comment ref="V161" authorId="0" shapeId="0">
      <text>
        <r>
          <rPr>
            <sz val="11"/>
            <rFont val="Calibri"/>
            <family val="2"/>
            <charset val="238"/>
          </rPr>
          <t>IV_F:Egyeb_SajatUtem1</t>
        </r>
      </text>
    </comment>
    <comment ref="W161" authorId="0" shapeId="0">
      <text>
        <r>
          <rPr>
            <sz val="11"/>
            <rFont val="Calibri"/>
            <family val="2"/>
            <charset val="238"/>
          </rPr>
          <t>IV_F:DijUtem1</t>
        </r>
      </text>
    </comment>
    <comment ref="X161" authorId="0" shapeId="0">
      <text>
        <r>
          <rPr>
            <sz val="11"/>
            <rFont val="Calibri"/>
            <family val="2"/>
            <charset val="238"/>
          </rPr>
          <t>IV_F:EM_Melleklet1_Utem1</t>
        </r>
      </text>
    </comment>
    <comment ref="Y161" authorId="0" shapeId="0">
      <text>
        <r>
          <rPr>
            <sz val="11"/>
            <rFont val="Calibri"/>
            <family val="2"/>
            <charset val="238"/>
          </rPr>
          <t>IV_F:EgyebAllamiUtem1</t>
        </r>
      </text>
    </comment>
    <comment ref="Z161" authorId="0" shapeId="0">
      <text>
        <r>
          <rPr>
            <sz val="11"/>
            <rFont val="Calibri"/>
            <family val="2"/>
            <charset val="238"/>
          </rPr>
          <t>IV_F:OnkormanyzatiUtem1</t>
        </r>
      </text>
    </comment>
    <comment ref="AA161" authorId="0" shapeId="0">
      <text>
        <r>
          <rPr>
            <sz val="11"/>
            <rFont val="Calibri"/>
            <family val="2"/>
            <charset val="238"/>
          </rPr>
          <t>IV_F:EUUtem1</t>
        </r>
      </text>
    </comment>
    <comment ref="AB161" authorId="0" shapeId="0">
      <text>
        <r>
          <rPr>
            <sz val="11"/>
            <rFont val="Calibri"/>
            <family val="2"/>
            <charset val="238"/>
          </rPr>
          <t>IV_F:EgyebUtem1</t>
        </r>
      </text>
    </comment>
    <comment ref="AC161" authorId="0" shapeId="0">
      <text>
        <r>
          <rPr>
            <sz val="11"/>
            <rFont val="Calibri"/>
            <family val="2"/>
            <charset val="238"/>
          </rPr>
          <t>IV_F:HitelKotvenyUtem1</t>
        </r>
      </text>
    </comment>
    <comment ref="AD161" authorId="0" shapeId="0">
      <text>
        <r>
          <rPr>
            <sz val="11"/>
            <rFont val="Calibri"/>
            <family val="2"/>
            <charset val="238"/>
          </rPr>
          <t>IV_F:OsszesenUtem1</t>
        </r>
      </text>
    </comment>
    <comment ref="AG161" authorId="0" shapeId="0">
      <text>
        <r>
          <rPr>
            <sz val="11"/>
            <rFont val="Calibri"/>
            <family val="2"/>
            <charset val="238"/>
          </rPr>
          <t>IV_F:HDUtem2</t>
        </r>
      </text>
    </comment>
    <comment ref="AH161" authorId="0" shapeId="0">
      <text>
        <r>
          <rPr>
            <sz val="11"/>
            <rFont val="Calibri"/>
            <family val="2"/>
            <charset val="238"/>
          </rPr>
          <t>IV_F:ECSUtem2</t>
        </r>
      </text>
    </comment>
    <comment ref="AI161" authorId="0" shapeId="0">
      <text>
        <r>
          <rPr>
            <sz val="11"/>
            <rFont val="Calibri"/>
            <family val="2"/>
            <charset val="238"/>
          </rPr>
          <t>IV_F:KFHUtem2</t>
        </r>
      </text>
    </comment>
    <comment ref="AJ161" authorId="0" shapeId="0">
      <text>
        <r>
          <rPr>
            <sz val="11"/>
            <rFont val="Calibri"/>
            <family val="2"/>
            <charset val="238"/>
          </rPr>
          <t>IV_F:Egyeb_SajatUtem2</t>
        </r>
      </text>
    </comment>
    <comment ref="AK161" authorId="0" shapeId="0">
      <text>
        <r>
          <rPr>
            <sz val="11"/>
            <rFont val="Calibri"/>
            <family val="2"/>
            <charset val="238"/>
          </rPr>
          <t>IV_F:DijUtem2</t>
        </r>
      </text>
    </comment>
    <comment ref="AL161" authorId="0" shapeId="0">
      <text>
        <r>
          <rPr>
            <sz val="11"/>
            <rFont val="Calibri"/>
            <family val="2"/>
            <charset val="238"/>
          </rPr>
          <t>IV_F:EM_Melleklet1_Utem2</t>
        </r>
      </text>
    </comment>
    <comment ref="AM161" authorId="0" shapeId="0">
      <text>
        <r>
          <rPr>
            <sz val="11"/>
            <rFont val="Calibri"/>
            <family val="2"/>
            <charset val="238"/>
          </rPr>
          <t>IV_F:EgyebAllamiUtem2</t>
        </r>
      </text>
    </comment>
    <comment ref="AN161" authorId="0" shapeId="0">
      <text>
        <r>
          <rPr>
            <sz val="11"/>
            <rFont val="Calibri"/>
            <family val="2"/>
            <charset val="238"/>
          </rPr>
          <t>IV_F:OnkormanyzatiUtem2</t>
        </r>
      </text>
    </comment>
    <comment ref="AO161" authorId="0" shapeId="0">
      <text>
        <r>
          <rPr>
            <sz val="11"/>
            <rFont val="Calibri"/>
            <family val="2"/>
            <charset val="238"/>
          </rPr>
          <t>IV_F:EUUtem2</t>
        </r>
      </text>
    </comment>
    <comment ref="AP161" authorId="0" shapeId="0">
      <text>
        <r>
          <rPr>
            <sz val="11"/>
            <rFont val="Calibri"/>
            <family val="2"/>
            <charset val="238"/>
          </rPr>
          <t>IV_F:EgyebUtem2</t>
        </r>
      </text>
    </comment>
    <comment ref="AQ161" authorId="0" shapeId="0">
      <text>
        <r>
          <rPr>
            <sz val="11"/>
            <rFont val="Calibri"/>
            <family val="2"/>
            <charset val="238"/>
          </rPr>
          <t>IV_F:HitelKotvenyUtem2</t>
        </r>
      </text>
    </comment>
    <comment ref="AR161" authorId="0" shapeId="0">
      <text>
        <r>
          <rPr>
            <sz val="11"/>
            <rFont val="Calibri"/>
            <family val="2"/>
            <charset val="238"/>
          </rPr>
          <t>IV_F:OsszesenUtem2</t>
        </r>
      </text>
    </comment>
    <comment ref="AS161" authorId="0" shapeId="0">
      <text>
        <r>
          <rPr>
            <sz val="11"/>
            <rFont val="Calibri"/>
            <family val="2"/>
            <charset val="238"/>
          </rPr>
          <t>IV_F:ForrashianyUtem2</t>
        </r>
      </text>
    </comment>
    <comment ref="AV161" authorId="0" shapeId="0">
      <text>
        <r>
          <rPr>
            <sz val="11"/>
            <rFont val="Calibri"/>
            <family val="2"/>
            <charset val="238"/>
          </rPr>
          <t>IV_F:Indokolas</t>
        </r>
      </text>
    </comment>
    <comment ref="AW161" authorId="0" shapeId="0">
      <text>
        <r>
          <rPr>
            <sz val="11"/>
            <rFont val="Calibri"/>
            <family val="2"/>
            <charset val="238"/>
          </rPr>
          <t>IV_F:Megjegyzes</t>
        </r>
      </text>
    </comment>
    <comment ref="AZ161" authorId="0" shapeId="0">
      <text>
        <r>
          <rPr>
            <sz val="11"/>
            <rFont val="Calibri"/>
            <family val="2"/>
            <charset val="238"/>
          </rPr>
          <t>IV_F:ISA</t>
        </r>
      </text>
    </comment>
    <comment ref="B162" authorId="0" shapeId="0">
      <text>
        <r>
          <rPr>
            <sz val="11"/>
            <rFont val="Calibri"/>
            <family val="2"/>
            <charset val="238"/>
          </rPr>
          <t>IV_F:FontossagiSorrent</t>
        </r>
      </text>
    </comment>
    <comment ref="C162" authorId="0" shapeId="0">
      <text>
        <r>
          <rPr>
            <sz val="11"/>
            <rFont val="Calibri"/>
            <family val="2"/>
            <charset val="238"/>
          </rPr>
          <t>IV_F:FeladatKategoria</t>
        </r>
      </text>
    </comment>
    <comment ref="D162" authorId="0" shapeId="0">
      <text>
        <r>
          <rPr>
            <sz val="11"/>
            <rFont val="Calibri"/>
            <family val="2"/>
            <charset val="238"/>
          </rPr>
          <t>IV_F:FeladatMegnevezes</t>
        </r>
      </text>
    </comment>
    <comment ref="E162" authorId="0" shapeId="0">
      <text>
        <r>
          <rPr>
            <sz val="11"/>
            <rFont val="Calibri"/>
            <family val="2"/>
            <charset val="238"/>
          </rPr>
          <t>IV_F:ElviEngedelySzam</t>
        </r>
      </text>
    </comment>
    <comment ref="F162" authorId="0" shapeId="0">
      <text>
        <r>
          <rPr>
            <sz val="11"/>
            <rFont val="Calibri"/>
            <family val="2"/>
            <charset val="238"/>
          </rPr>
          <t>IV_F:VKR_Kod</t>
        </r>
      </text>
    </comment>
    <comment ref="G162" authorId="0" shapeId="0">
      <text>
        <r>
          <rPr>
            <sz val="11"/>
            <rFont val="Calibri"/>
            <family val="2"/>
            <charset val="238"/>
          </rPr>
          <t>IV_F:VKR_Nev</t>
        </r>
      </text>
    </comment>
    <comment ref="H162" authorId="0" shapeId="0">
      <text>
        <r>
          <rPr>
            <sz val="11"/>
            <rFont val="Calibri"/>
            <family val="2"/>
            <charset val="238"/>
          </rPr>
          <t>IV_F:FeladatSorszam</t>
        </r>
      </text>
    </comment>
    <comment ref="I162" authorId="0" shapeId="0">
      <text>
        <r>
          <rPr>
            <sz val="11"/>
            <rFont val="Calibri"/>
            <family val="2"/>
            <charset val="238"/>
          </rPr>
          <t>IV_F:FeladatAzonosito</t>
        </r>
      </text>
    </comment>
    <comment ref="J162" authorId="0" shapeId="0">
      <text>
        <r>
          <rPr>
            <sz val="11"/>
            <rFont val="Calibri"/>
            <family val="2"/>
            <charset val="238"/>
          </rPr>
          <t>IV_F:EllatasiTerulet</t>
        </r>
      </text>
    </comment>
    <comment ref="K162" authorId="0" shapeId="0">
      <text>
        <r>
          <rPr>
            <sz val="11"/>
            <rFont val="Calibri"/>
            <family val="2"/>
            <charset val="238"/>
          </rPr>
          <t>IV_F:EllatasertFelelos</t>
        </r>
      </text>
    </comment>
    <comment ref="L162" authorId="0" shapeId="0">
      <text>
        <r>
          <rPr>
            <sz val="11"/>
            <rFont val="Calibri"/>
            <family val="2"/>
            <charset val="238"/>
          </rPr>
          <t>IV_F:TervezettNettoKoltseg</t>
        </r>
      </text>
    </comment>
    <comment ref="M162" authorId="0" shapeId="0">
      <text>
        <r>
          <rPr>
            <sz val="11"/>
            <rFont val="Calibri"/>
            <family val="2"/>
            <charset val="238"/>
          </rPr>
          <t>IV_F:IdotartamKezdes</t>
        </r>
      </text>
    </comment>
    <comment ref="N162" authorId="0" shapeId="0">
      <text>
        <r>
          <rPr>
            <sz val="11"/>
            <rFont val="Calibri"/>
            <family val="2"/>
            <charset val="238"/>
          </rPr>
          <t>IV_F:IdotartamBefejezes</t>
        </r>
      </text>
    </comment>
    <comment ref="O162" authorId="0" shapeId="0">
      <text>
        <r>
          <rPr>
            <sz val="11"/>
            <rFont val="Calibri"/>
            <family val="2"/>
            <charset val="238"/>
          </rPr>
          <t>IV_F:NettoKoltsegUtem1</t>
        </r>
      </text>
    </comment>
    <comment ref="P162" authorId="0" shapeId="0">
      <text>
        <r>
          <rPr>
            <sz val="11"/>
            <rFont val="Calibri"/>
            <family val="2"/>
            <charset val="238"/>
          </rPr>
          <t>IV_F:NettoKoltsegUtem2</t>
        </r>
      </text>
    </comment>
    <comment ref="Q162" authorId="0" shapeId="0">
      <text>
        <r>
          <rPr>
            <sz val="11"/>
            <rFont val="Calibri"/>
            <family val="2"/>
            <charset val="238"/>
          </rPr>
          <t>IV_F:EM_Melleklet2_KTG</t>
        </r>
      </text>
    </comment>
    <comment ref="S162" authorId="0" shapeId="0">
      <text>
        <r>
          <rPr>
            <sz val="11"/>
            <rFont val="Calibri"/>
            <family val="2"/>
            <charset val="238"/>
          </rPr>
          <t>IV_F:HDUtem1</t>
        </r>
      </text>
    </comment>
    <comment ref="T162" authorId="0" shapeId="0">
      <text>
        <r>
          <rPr>
            <sz val="11"/>
            <rFont val="Calibri"/>
            <family val="2"/>
            <charset val="238"/>
          </rPr>
          <t>IV_F:ECSUtem1</t>
        </r>
      </text>
    </comment>
    <comment ref="U162" authorId="0" shapeId="0">
      <text>
        <r>
          <rPr>
            <sz val="11"/>
            <rFont val="Calibri"/>
            <family val="2"/>
            <charset val="238"/>
          </rPr>
          <t>IV_F:KFHUtem1</t>
        </r>
      </text>
    </comment>
    <comment ref="V162" authorId="0" shapeId="0">
      <text>
        <r>
          <rPr>
            <sz val="11"/>
            <rFont val="Calibri"/>
            <family val="2"/>
            <charset val="238"/>
          </rPr>
          <t>IV_F:Egyeb_SajatUtem1</t>
        </r>
      </text>
    </comment>
    <comment ref="W162" authorId="0" shapeId="0">
      <text>
        <r>
          <rPr>
            <sz val="11"/>
            <rFont val="Calibri"/>
            <family val="2"/>
            <charset val="238"/>
          </rPr>
          <t>IV_F:DijUtem1</t>
        </r>
      </text>
    </comment>
    <comment ref="X162" authorId="0" shapeId="0">
      <text>
        <r>
          <rPr>
            <sz val="11"/>
            <rFont val="Calibri"/>
            <family val="2"/>
            <charset val="238"/>
          </rPr>
          <t>IV_F:EM_Melleklet1_Utem1</t>
        </r>
      </text>
    </comment>
    <comment ref="Y162" authorId="0" shapeId="0">
      <text>
        <r>
          <rPr>
            <sz val="11"/>
            <rFont val="Calibri"/>
            <family val="2"/>
            <charset val="238"/>
          </rPr>
          <t>IV_F:EgyebAllamiUtem1</t>
        </r>
      </text>
    </comment>
    <comment ref="Z162" authorId="0" shapeId="0">
      <text>
        <r>
          <rPr>
            <sz val="11"/>
            <rFont val="Calibri"/>
            <family val="2"/>
            <charset val="238"/>
          </rPr>
          <t>IV_F:OnkormanyzatiUtem1</t>
        </r>
      </text>
    </comment>
    <comment ref="AA162" authorId="0" shapeId="0">
      <text>
        <r>
          <rPr>
            <sz val="11"/>
            <rFont val="Calibri"/>
            <family val="2"/>
            <charset val="238"/>
          </rPr>
          <t>IV_F:EUUtem1</t>
        </r>
      </text>
    </comment>
    <comment ref="AB162" authorId="0" shapeId="0">
      <text>
        <r>
          <rPr>
            <sz val="11"/>
            <rFont val="Calibri"/>
            <family val="2"/>
            <charset val="238"/>
          </rPr>
          <t>IV_F:EgyebUtem1</t>
        </r>
      </text>
    </comment>
    <comment ref="AC162" authorId="0" shapeId="0">
      <text>
        <r>
          <rPr>
            <sz val="11"/>
            <rFont val="Calibri"/>
            <family val="2"/>
            <charset val="238"/>
          </rPr>
          <t>IV_F:HitelKotvenyUtem1</t>
        </r>
      </text>
    </comment>
    <comment ref="AD162" authorId="0" shapeId="0">
      <text>
        <r>
          <rPr>
            <sz val="11"/>
            <rFont val="Calibri"/>
            <family val="2"/>
            <charset val="238"/>
          </rPr>
          <t>IV_F:OsszesenUtem1</t>
        </r>
      </text>
    </comment>
    <comment ref="AG162" authorId="0" shapeId="0">
      <text>
        <r>
          <rPr>
            <sz val="11"/>
            <rFont val="Calibri"/>
            <family val="2"/>
            <charset val="238"/>
          </rPr>
          <t>IV_F:HDUtem2</t>
        </r>
      </text>
    </comment>
    <comment ref="AH162" authorId="0" shapeId="0">
      <text>
        <r>
          <rPr>
            <sz val="11"/>
            <rFont val="Calibri"/>
            <family val="2"/>
            <charset val="238"/>
          </rPr>
          <t>IV_F:ECSUtem2</t>
        </r>
      </text>
    </comment>
    <comment ref="AI162" authorId="0" shapeId="0">
      <text>
        <r>
          <rPr>
            <sz val="11"/>
            <rFont val="Calibri"/>
            <family val="2"/>
            <charset val="238"/>
          </rPr>
          <t>IV_F:KFHUtem2</t>
        </r>
      </text>
    </comment>
    <comment ref="AJ162" authorId="0" shapeId="0">
      <text>
        <r>
          <rPr>
            <sz val="11"/>
            <rFont val="Calibri"/>
            <family val="2"/>
            <charset val="238"/>
          </rPr>
          <t>IV_F:Egyeb_SajatUtem2</t>
        </r>
      </text>
    </comment>
    <comment ref="AK162" authorId="0" shapeId="0">
      <text>
        <r>
          <rPr>
            <sz val="11"/>
            <rFont val="Calibri"/>
            <family val="2"/>
            <charset val="238"/>
          </rPr>
          <t>IV_F:DijUtem2</t>
        </r>
      </text>
    </comment>
    <comment ref="AL162" authorId="0" shapeId="0">
      <text>
        <r>
          <rPr>
            <sz val="11"/>
            <rFont val="Calibri"/>
            <family val="2"/>
            <charset val="238"/>
          </rPr>
          <t>IV_F:EM_Melleklet1_Utem2</t>
        </r>
      </text>
    </comment>
    <comment ref="AM162" authorId="0" shapeId="0">
      <text>
        <r>
          <rPr>
            <sz val="11"/>
            <rFont val="Calibri"/>
            <family val="2"/>
            <charset val="238"/>
          </rPr>
          <t>IV_F:EgyebAllamiUtem2</t>
        </r>
      </text>
    </comment>
    <comment ref="AN162" authorId="0" shapeId="0">
      <text>
        <r>
          <rPr>
            <sz val="11"/>
            <rFont val="Calibri"/>
            <family val="2"/>
            <charset val="238"/>
          </rPr>
          <t>IV_F:OnkormanyzatiUtem2</t>
        </r>
      </text>
    </comment>
    <comment ref="AO162" authorId="0" shapeId="0">
      <text>
        <r>
          <rPr>
            <sz val="11"/>
            <rFont val="Calibri"/>
            <family val="2"/>
            <charset val="238"/>
          </rPr>
          <t>IV_F:EUUtem2</t>
        </r>
      </text>
    </comment>
    <comment ref="AP162" authorId="0" shapeId="0">
      <text>
        <r>
          <rPr>
            <sz val="11"/>
            <rFont val="Calibri"/>
            <family val="2"/>
            <charset val="238"/>
          </rPr>
          <t>IV_F:EgyebUtem2</t>
        </r>
      </text>
    </comment>
    <comment ref="AQ162" authorId="0" shapeId="0">
      <text>
        <r>
          <rPr>
            <sz val="11"/>
            <rFont val="Calibri"/>
            <family val="2"/>
            <charset val="238"/>
          </rPr>
          <t>IV_F:HitelKotvenyUtem2</t>
        </r>
      </text>
    </comment>
    <comment ref="AR162" authorId="0" shapeId="0">
      <text>
        <r>
          <rPr>
            <sz val="11"/>
            <rFont val="Calibri"/>
            <family val="2"/>
            <charset val="238"/>
          </rPr>
          <t>IV_F:OsszesenUtem2</t>
        </r>
      </text>
    </comment>
    <comment ref="AS162" authorId="0" shapeId="0">
      <text>
        <r>
          <rPr>
            <sz val="11"/>
            <rFont val="Calibri"/>
            <family val="2"/>
            <charset val="238"/>
          </rPr>
          <t>IV_F:ForrashianyUtem2</t>
        </r>
      </text>
    </comment>
    <comment ref="AV162" authorId="0" shapeId="0">
      <text>
        <r>
          <rPr>
            <sz val="11"/>
            <rFont val="Calibri"/>
            <family val="2"/>
            <charset val="238"/>
          </rPr>
          <t>IV_F:Indokolas</t>
        </r>
      </text>
    </comment>
    <comment ref="AW162" authorId="0" shapeId="0">
      <text>
        <r>
          <rPr>
            <sz val="11"/>
            <rFont val="Calibri"/>
            <family val="2"/>
            <charset val="238"/>
          </rPr>
          <t>IV_F:Megjegyzes</t>
        </r>
      </text>
    </comment>
    <comment ref="AZ162" authorId="0" shapeId="0">
      <text>
        <r>
          <rPr>
            <sz val="11"/>
            <rFont val="Calibri"/>
            <family val="2"/>
            <charset val="238"/>
          </rPr>
          <t>IV_F:ISA</t>
        </r>
      </text>
    </comment>
    <comment ref="B163" authorId="0" shapeId="0">
      <text>
        <r>
          <rPr>
            <sz val="11"/>
            <rFont val="Calibri"/>
            <family val="2"/>
            <charset val="238"/>
          </rPr>
          <t>IV_F:FontossagiSorrent</t>
        </r>
      </text>
    </comment>
    <comment ref="C163" authorId="0" shapeId="0">
      <text>
        <r>
          <rPr>
            <sz val="11"/>
            <rFont val="Calibri"/>
            <family val="2"/>
            <charset val="238"/>
          </rPr>
          <t>IV_F:FeladatKategoria</t>
        </r>
      </text>
    </comment>
    <comment ref="D163" authorId="0" shapeId="0">
      <text>
        <r>
          <rPr>
            <sz val="11"/>
            <rFont val="Calibri"/>
            <family val="2"/>
            <charset val="238"/>
          </rPr>
          <t>IV_F:FeladatMegnevezes</t>
        </r>
      </text>
    </comment>
    <comment ref="E163" authorId="0" shapeId="0">
      <text>
        <r>
          <rPr>
            <sz val="11"/>
            <rFont val="Calibri"/>
            <family val="2"/>
            <charset val="238"/>
          </rPr>
          <t>IV_F:ElviEngedelySzam</t>
        </r>
      </text>
    </comment>
    <comment ref="F163" authorId="0" shapeId="0">
      <text>
        <r>
          <rPr>
            <sz val="11"/>
            <rFont val="Calibri"/>
            <family val="2"/>
            <charset val="238"/>
          </rPr>
          <t>IV_F:VKR_Kod</t>
        </r>
      </text>
    </comment>
    <comment ref="G163" authorId="0" shapeId="0">
      <text>
        <r>
          <rPr>
            <sz val="11"/>
            <rFont val="Calibri"/>
            <family val="2"/>
            <charset val="238"/>
          </rPr>
          <t>IV_F:VKR_Nev</t>
        </r>
      </text>
    </comment>
    <comment ref="H163" authorId="0" shapeId="0">
      <text>
        <r>
          <rPr>
            <sz val="11"/>
            <rFont val="Calibri"/>
            <family val="2"/>
            <charset val="238"/>
          </rPr>
          <t>IV_F:FeladatSorszam</t>
        </r>
      </text>
    </comment>
    <comment ref="I163" authorId="0" shapeId="0">
      <text>
        <r>
          <rPr>
            <sz val="11"/>
            <rFont val="Calibri"/>
            <family val="2"/>
            <charset val="238"/>
          </rPr>
          <t>IV_F:FeladatAzonosito</t>
        </r>
      </text>
    </comment>
    <comment ref="J163" authorId="0" shapeId="0">
      <text>
        <r>
          <rPr>
            <sz val="11"/>
            <rFont val="Calibri"/>
            <family val="2"/>
            <charset val="238"/>
          </rPr>
          <t>IV_F:EllatasiTerulet</t>
        </r>
      </text>
    </comment>
    <comment ref="K163" authorId="0" shapeId="0">
      <text>
        <r>
          <rPr>
            <sz val="11"/>
            <rFont val="Calibri"/>
            <family val="2"/>
            <charset val="238"/>
          </rPr>
          <t>IV_F:EllatasertFelelos</t>
        </r>
      </text>
    </comment>
    <comment ref="L163" authorId="0" shapeId="0">
      <text>
        <r>
          <rPr>
            <sz val="11"/>
            <rFont val="Calibri"/>
            <family val="2"/>
            <charset val="238"/>
          </rPr>
          <t>IV_F:TervezettNettoKoltseg</t>
        </r>
      </text>
    </comment>
    <comment ref="M163" authorId="0" shapeId="0">
      <text>
        <r>
          <rPr>
            <sz val="11"/>
            <rFont val="Calibri"/>
            <family val="2"/>
            <charset val="238"/>
          </rPr>
          <t>IV_F:IdotartamKezdes</t>
        </r>
      </text>
    </comment>
    <comment ref="N163" authorId="0" shapeId="0">
      <text>
        <r>
          <rPr>
            <sz val="11"/>
            <rFont val="Calibri"/>
            <family val="2"/>
            <charset val="238"/>
          </rPr>
          <t>IV_F:IdotartamBefejezes</t>
        </r>
      </text>
    </comment>
    <comment ref="O163" authorId="0" shapeId="0">
      <text>
        <r>
          <rPr>
            <sz val="11"/>
            <rFont val="Calibri"/>
            <family val="2"/>
            <charset val="238"/>
          </rPr>
          <t>IV_F:NettoKoltsegUtem1</t>
        </r>
      </text>
    </comment>
    <comment ref="P163" authorId="0" shapeId="0">
      <text>
        <r>
          <rPr>
            <sz val="11"/>
            <rFont val="Calibri"/>
            <family val="2"/>
            <charset val="238"/>
          </rPr>
          <t>IV_F:NettoKoltsegUtem2</t>
        </r>
      </text>
    </comment>
    <comment ref="Q163" authorId="0" shapeId="0">
      <text>
        <r>
          <rPr>
            <sz val="11"/>
            <rFont val="Calibri"/>
            <family val="2"/>
            <charset val="238"/>
          </rPr>
          <t>IV_F:EM_Melleklet2_KTG</t>
        </r>
      </text>
    </comment>
    <comment ref="S163" authorId="0" shapeId="0">
      <text>
        <r>
          <rPr>
            <sz val="11"/>
            <rFont val="Calibri"/>
            <family val="2"/>
            <charset val="238"/>
          </rPr>
          <t>IV_F:HDUtem1</t>
        </r>
      </text>
    </comment>
    <comment ref="T163" authorId="0" shapeId="0">
      <text>
        <r>
          <rPr>
            <sz val="11"/>
            <rFont val="Calibri"/>
            <family val="2"/>
            <charset val="238"/>
          </rPr>
          <t>IV_F:ECSUtem1</t>
        </r>
      </text>
    </comment>
    <comment ref="U163" authorId="0" shapeId="0">
      <text>
        <r>
          <rPr>
            <sz val="11"/>
            <rFont val="Calibri"/>
            <family val="2"/>
            <charset val="238"/>
          </rPr>
          <t>IV_F:KFHUtem1</t>
        </r>
      </text>
    </comment>
    <comment ref="V163" authorId="0" shapeId="0">
      <text>
        <r>
          <rPr>
            <sz val="11"/>
            <rFont val="Calibri"/>
            <family val="2"/>
            <charset val="238"/>
          </rPr>
          <t>IV_F:Egyeb_SajatUtem1</t>
        </r>
      </text>
    </comment>
    <comment ref="W163" authorId="0" shapeId="0">
      <text>
        <r>
          <rPr>
            <sz val="11"/>
            <rFont val="Calibri"/>
            <family val="2"/>
            <charset val="238"/>
          </rPr>
          <t>IV_F:DijUtem1</t>
        </r>
      </text>
    </comment>
    <comment ref="X163" authorId="0" shapeId="0">
      <text>
        <r>
          <rPr>
            <sz val="11"/>
            <rFont val="Calibri"/>
            <family val="2"/>
            <charset val="238"/>
          </rPr>
          <t>IV_F:EM_Melleklet1_Utem1</t>
        </r>
      </text>
    </comment>
    <comment ref="Y163" authorId="0" shapeId="0">
      <text>
        <r>
          <rPr>
            <sz val="11"/>
            <rFont val="Calibri"/>
            <family val="2"/>
            <charset val="238"/>
          </rPr>
          <t>IV_F:EgyebAllamiUtem1</t>
        </r>
      </text>
    </comment>
    <comment ref="Z163" authorId="0" shapeId="0">
      <text>
        <r>
          <rPr>
            <sz val="11"/>
            <rFont val="Calibri"/>
            <family val="2"/>
            <charset val="238"/>
          </rPr>
          <t>IV_F:OnkormanyzatiUtem1</t>
        </r>
      </text>
    </comment>
    <comment ref="AA163" authorId="0" shapeId="0">
      <text>
        <r>
          <rPr>
            <sz val="11"/>
            <rFont val="Calibri"/>
            <family val="2"/>
            <charset val="238"/>
          </rPr>
          <t>IV_F:EUUtem1</t>
        </r>
      </text>
    </comment>
    <comment ref="AB163" authorId="0" shapeId="0">
      <text>
        <r>
          <rPr>
            <sz val="11"/>
            <rFont val="Calibri"/>
            <family val="2"/>
            <charset val="238"/>
          </rPr>
          <t>IV_F:EgyebUtem1</t>
        </r>
      </text>
    </comment>
    <comment ref="AC163" authorId="0" shapeId="0">
      <text>
        <r>
          <rPr>
            <sz val="11"/>
            <rFont val="Calibri"/>
            <family val="2"/>
            <charset val="238"/>
          </rPr>
          <t>IV_F:HitelKotvenyUtem1</t>
        </r>
      </text>
    </comment>
    <comment ref="AD163" authorId="0" shapeId="0">
      <text>
        <r>
          <rPr>
            <sz val="11"/>
            <rFont val="Calibri"/>
            <family val="2"/>
            <charset val="238"/>
          </rPr>
          <t>IV_F:OsszesenUtem1</t>
        </r>
      </text>
    </comment>
    <comment ref="AG163" authorId="0" shapeId="0">
      <text>
        <r>
          <rPr>
            <sz val="11"/>
            <rFont val="Calibri"/>
            <family val="2"/>
            <charset val="238"/>
          </rPr>
          <t>IV_F:HDUtem2</t>
        </r>
      </text>
    </comment>
    <comment ref="AH163" authorId="0" shapeId="0">
      <text>
        <r>
          <rPr>
            <sz val="11"/>
            <rFont val="Calibri"/>
            <family val="2"/>
            <charset val="238"/>
          </rPr>
          <t>IV_F:ECSUtem2</t>
        </r>
      </text>
    </comment>
    <comment ref="AI163" authorId="0" shapeId="0">
      <text>
        <r>
          <rPr>
            <sz val="11"/>
            <rFont val="Calibri"/>
            <family val="2"/>
            <charset val="238"/>
          </rPr>
          <t>IV_F:KFHUtem2</t>
        </r>
      </text>
    </comment>
    <comment ref="AJ163" authorId="0" shapeId="0">
      <text>
        <r>
          <rPr>
            <sz val="11"/>
            <rFont val="Calibri"/>
            <family val="2"/>
            <charset val="238"/>
          </rPr>
          <t>IV_F:Egyeb_SajatUtem2</t>
        </r>
      </text>
    </comment>
    <comment ref="AK163" authorId="0" shapeId="0">
      <text>
        <r>
          <rPr>
            <sz val="11"/>
            <rFont val="Calibri"/>
            <family val="2"/>
            <charset val="238"/>
          </rPr>
          <t>IV_F:DijUtem2</t>
        </r>
      </text>
    </comment>
    <comment ref="AL163" authorId="0" shapeId="0">
      <text>
        <r>
          <rPr>
            <sz val="11"/>
            <rFont val="Calibri"/>
            <family val="2"/>
            <charset val="238"/>
          </rPr>
          <t>IV_F:EM_Melleklet1_Utem2</t>
        </r>
      </text>
    </comment>
    <comment ref="AM163" authorId="0" shapeId="0">
      <text>
        <r>
          <rPr>
            <sz val="11"/>
            <rFont val="Calibri"/>
            <family val="2"/>
            <charset val="238"/>
          </rPr>
          <t>IV_F:EgyebAllamiUtem2</t>
        </r>
      </text>
    </comment>
    <comment ref="AN163" authorId="0" shapeId="0">
      <text>
        <r>
          <rPr>
            <sz val="11"/>
            <rFont val="Calibri"/>
            <family val="2"/>
            <charset val="238"/>
          </rPr>
          <t>IV_F:OnkormanyzatiUtem2</t>
        </r>
      </text>
    </comment>
    <comment ref="AO163" authorId="0" shapeId="0">
      <text>
        <r>
          <rPr>
            <sz val="11"/>
            <rFont val="Calibri"/>
            <family val="2"/>
            <charset val="238"/>
          </rPr>
          <t>IV_F:EUUtem2</t>
        </r>
      </text>
    </comment>
    <comment ref="AP163" authorId="0" shapeId="0">
      <text>
        <r>
          <rPr>
            <sz val="11"/>
            <rFont val="Calibri"/>
            <family val="2"/>
            <charset val="238"/>
          </rPr>
          <t>IV_F:EgyebUtem2</t>
        </r>
      </text>
    </comment>
    <comment ref="AQ163" authorId="0" shapeId="0">
      <text>
        <r>
          <rPr>
            <sz val="11"/>
            <rFont val="Calibri"/>
            <family val="2"/>
            <charset val="238"/>
          </rPr>
          <t>IV_F:HitelKotvenyUtem2</t>
        </r>
      </text>
    </comment>
    <comment ref="AR163" authorId="0" shapeId="0">
      <text>
        <r>
          <rPr>
            <sz val="11"/>
            <rFont val="Calibri"/>
            <family val="2"/>
            <charset val="238"/>
          </rPr>
          <t>IV_F:OsszesenUtem2</t>
        </r>
      </text>
    </comment>
    <comment ref="AS163" authorId="0" shapeId="0">
      <text>
        <r>
          <rPr>
            <sz val="11"/>
            <rFont val="Calibri"/>
            <family val="2"/>
            <charset val="238"/>
          </rPr>
          <t>IV_F:ForrashianyUtem2</t>
        </r>
      </text>
    </comment>
    <comment ref="AV163" authorId="0" shapeId="0">
      <text>
        <r>
          <rPr>
            <sz val="11"/>
            <rFont val="Calibri"/>
            <family val="2"/>
            <charset val="238"/>
          </rPr>
          <t>IV_F:Indokolas</t>
        </r>
      </text>
    </comment>
    <comment ref="AW163" authorId="0" shapeId="0">
      <text>
        <r>
          <rPr>
            <sz val="11"/>
            <rFont val="Calibri"/>
            <family val="2"/>
            <charset val="238"/>
          </rPr>
          <t>IV_F:Megjegyzes</t>
        </r>
      </text>
    </comment>
    <comment ref="AZ163" authorId="0" shapeId="0">
      <text>
        <r>
          <rPr>
            <sz val="11"/>
            <rFont val="Calibri"/>
            <family val="2"/>
            <charset val="238"/>
          </rPr>
          <t>IV_F:ISA</t>
        </r>
      </text>
    </comment>
    <comment ref="B164" authorId="0" shapeId="0">
      <text>
        <r>
          <rPr>
            <sz val="11"/>
            <rFont val="Calibri"/>
            <family val="2"/>
            <charset val="238"/>
          </rPr>
          <t>IV_F:FontossagiSorrent</t>
        </r>
      </text>
    </comment>
    <comment ref="C164" authorId="0" shapeId="0">
      <text>
        <r>
          <rPr>
            <sz val="11"/>
            <rFont val="Calibri"/>
            <family val="2"/>
            <charset val="238"/>
          </rPr>
          <t>IV_F:FeladatKategoria</t>
        </r>
      </text>
    </comment>
    <comment ref="D164" authorId="0" shapeId="0">
      <text>
        <r>
          <rPr>
            <sz val="11"/>
            <rFont val="Calibri"/>
            <family val="2"/>
            <charset val="238"/>
          </rPr>
          <t>IV_F:FeladatMegnevezes</t>
        </r>
      </text>
    </comment>
    <comment ref="E164" authorId="0" shapeId="0">
      <text>
        <r>
          <rPr>
            <sz val="11"/>
            <rFont val="Calibri"/>
            <family val="2"/>
            <charset val="238"/>
          </rPr>
          <t>IV_F:ElviEngedelySzam</t>
        </r>
      </text>
    </comment>
    <comment ref="F164" authorId="0" shapeId="0">
      <text>
        <r>
          <rPr>
            <sz val="11"/>
            <rFont val="Calibri"/>
            <family val="2"/>
            <charset val="238"/>
          </rPr>
          <t>IV_F:VKR_Kod</t>
        </r>
      </text>
    </comment>
    <comment ref="G164" authorId="0" shapeId="0">
      <text>
        <r>
          <rPr>
            <sz val="11"/>
            <rFont val="Calibri"/>
            <family val="2"/>
            <charset val="238"/>
          </rPr>
          <t>IV_F:VKR_Nev</t>
        </r>
      </text>
    </comment>
    <comment ref="H164" authorId="0" shapeId="0">
      <text>
        <r>
          <rPr>
            <sz val="11"/>
            <rFont val="Calibri"/>
            <family val="2"/>
            <charset val="238"/>
          </rPr>
          <t>IV_F:FeladatSorszam</t>
        </r>
      </text>
    </comment>
    <comment ref="I164" authorId="0" shapeId="0">
      <text>
        <r>
          <rPr>
            <sz val="11"/>
            <rFont val="Calibri"/>
            <family val="2"/>
            <charset val="238"/>
          </rPr>
          <t>IV_F:FeladatAzonosito</t>
        </r>
      </text>
    </comment>
    <comment ref="J164" authorId="0" shapeId="0">
      <text>
        <r>
          <rPr>
            <sz val="11"/>
            <rFont val="Calibri"/>
            <family val="2"/>
            <charset val="238"/>
          </rPr>
          <t>IV_F:EllatasiTerulet</t>
        </r>
      </text>
    </comment>
    <comment ref="K164" authorId="0" shapeId="0">
      <text>
        <r>
          <rPr>
            <sz val="11"/>
            <rFont val="Calibri"/>
            <family val="2"/>
            <charset val="238"/>
          </rPr>
          <t>IV_F:EllatasertFelelos</t>
        </r>
      </text>
    </comment>
    <comment ref="L164" authorId="0" shapeId="0">
      <text>
        <r>
          <rPr>
            <sz val="11"/>
            <rFont val="Calibri"/>
            <family val="2"/>
            <charset val="238"/>
          </rPr>
          <t>IV_F:TervezettNettoKoltseg</t>
        </r>
      </text>
    </comment>
    <comment ref="M164" authorId="0" shapeId="0">
      <text>
        <r>
          <rPr>
            <sz val="11"/>
            <rFont val="Calibri"/>
            <family val="2"/>
            <charset val="238"/>
          </rPr>
          <t>IV_F:IdotartamKezdes</t>
        </r>
      </text>
    </comment>
    <comment ref="N164" authorId="0" shapeId="0">
      <text>
        <r>
          <rPr>
            <sz val="11"/>
            <rFont val="Calibri"/>
            <family val="2"/>
            <charset val="238"/>
          </rPr>
          <t>IV_F:IdotartamBefejezes</t>
        </r>
      </text>
    </comment>
    <comment ref="O164" authorId="0" shapeId="0">
      <text>
        <r>
          <rPr>
            <sz val="11"/>
            <rFont val="Calibri"/>
            <family val="2"/>
            <charset val="238"/>
          </rPr>
          <t>IV_F:NettoKoltsegUtem1</t>
        </r>
      </text>
    </comment>
    <comment ref="P164" authorId="0" shapeId="0">
      <text>
        <r>
          <rPr>
            <sz val="11"/>
            <rFont val="Calibri"/>
            <family val="2"/>
            <charset val="238"/>
          </rPr>
          <t>IV_F:NettoKoltsegUtem2</t>
        </r>
      </text>
    </comment>
    <comment ref="Q164" authorId="0" shapeId="0">
      <text>
        <r>
          <rPr>
            <sz val="11"/>
            <rFont val="Calibri"/>
            <family val="2"/>
            <charset val="238"/>
          </rPr>
          <t>IV_F:EM_Melleklet2_KTG</t>
        </r>
      </text>
    </comment>
    <comment ref="S164" authorId="0" shapeId="0">
      <text>
        <r>
          <rPr>
            <sz val="11"/>
            <rFont val="Calibri"/>
            <family val="2"/>
            <charset val="238"/>
          </rPr>
          <t>IV_F:HDUtem1</t>
        </r>
      </text>
    </comment>
    <comment ref="T164" authorId="0" shapeId="0">
      <text>
        <r>
          <rPr>
            <sz val="11"/>
            <rFont val="Calibri"/>
            <family val="2"/>
            <charset val="238"/>
          </rPr>
          <t>IV_F:ECSUtem1</t>
        </r>
      </text>
    </comment>
    <comment ref="U164" authorId="0" shapeId="0">
      <text>
        <r>
          <rPr>
            <sz val="11"/>
            <rFont val="Calibri"/>
            <family val="2"/>
            <charset val="238"/>
          </rPr>
          <t>IV_F:KFHUtem1</t>
        </r>
      </text>
    </comment>
    <comment ref="V164" authorId="0" shapeId="0">
      <text>
        <r>
          <rPr>
            <sz val="11"/>
            <rFont val="Calibri"/>
            <family val="2"/>
            <charset val="238"/>
          </rPr>
          <t>IV_F:Egyeb_SajatUtem1</t>
        </r>
      </text>
    </comment>
    <comment ref="W164" authorId="0" shapeId="0">
      <text>
        <r>
          <rPr>
            <sz val="11"/>
            <rFont val="Calibri"/>
            <family val="2"/>
            <charset val="238"/>
          </rPr>
          <t>IV_F:DijUtem1</t>
        </r>
      </text>
    </comment>
    <comment ref="X164" authorId="0" shapeId="0">
      <text>
        <r>
          <rPr>
            <sz val="11"/>
            <rFont val="Calibri"/>
            <family val="2"/>
            <charset val="238"/>
          </rPr>
          <t>IV_F:EM_Melleklet1_Utem1</t>
        </r>
      </text>
    </comment>
    <comment ref="Y164" authorId="0" shapeId="0">
      <text>
        <r>
          <rPr>
            <sz val="11"/>
            <rFont val="Calibri"/>
            <family val="2"/>
            <charset val="238"/>
          </rPr>
          <t>IV_F:EgyebAllamiUtem1</t>
        </r>
      </text>
    </comment>
    <comment ref="Z164" authorId="0" shapeId="0">
      <text>
        <r>
          <rPr>
            <sz val="11"/>
            <rFont val="Calibri"/>
            <family val="2"/>
            <charset val="238"/>
          </rPr>
          <t>IV_F:OnkormanyzatiUtem1</t>
        </r>
      </text>
    </comment>
    <comment ref="AA164" authorId="0" shapeId="0">
      <text>
        <r>
          <rPr>
            <sz val="11"/>
            <rFont val="Calibri"/>
            <family val="2"/>
            <charset val="238"/>
          </rPr>
          <t>IV_F:EUUtem1</t>
        </r>
      </text>
    </comment>
    <comment ref="AB164" authorId="0" shapeId="0">
      <text>
        <r>
          <rPr>
            <sz val="11"/>
            <rFont val="Calibri"/>
            <family val="2"/>
            <charset val="238"/>
          </rPr>
          <t>IV_F:EgyebUtem1</t>
        </r>
      </text>
    </comment>
    <comment ref="AC164" authorId="0" shapeId="0">
      <text>
        <r>
          <rPr>
            <sz val="11"/>
            <rFont val="Calibri"/>
            <family val="2"/>
            <charset val="238"/>
          </rPr>
          <t>IV_F:HitelKotvenyUtem1</t>
        </r>
      </text>
    </comment>
    <comment ref="AD164" authorId="0" shapeId="0">
      <text>
        <r>
          <rPr>
            <sz val="11"/>
            <rFont val="Calibri"/>
            <family val="2"/>
            <charset val="238"/>
          </rPr>
          <t>IV_F:OsszesenUtem1</t>
        </r>
      </text>
    </comment>
    <comment ref="AG164" authorId="0" shapeId="0">
      <text>
        <r>
          <rPr>
            <sz val="11"/>
            <rFont val="Calibri"/>
            <family val="2"/>
            <charset val="238"/>
          </rPr>
          <t>IV_F:HDUtem2</t>
        </r>
      </text>
    </comment>
    <comment ref="AH164" authorId="0" shapeId="0">
      <text>
        <r>
          <rPr>
            <sz val="11"/>
            <rFont val="Calibri"/>
            <family val="2"/>
            <charset val="238"/>
          </rPr>
          <t>IV_F:ECSUtem2</t>
        </r>
      </text>
    </comment>
    <comment ref="AI164" authorId="0" shapeId="0">
      <text>
        <r>
          <rPr>
            <sz val="11"/>
            <rFont val="Calibri"/>
            <family val="2"/>
            <charset val="238"/>
          </rPr>
          <t>IV_F:KFHUtem2</t>
        </r>
      </text>
    </comment>
    <comment ref="AJ164" authorId="0" shapeId="0">
      <text>
        <r>
          <rPr>
            <sz val="11"/>
            <rFont val="Calibri"/>
            <family val="2"/>
            <charset val="238"/>
          </rPr>
          <t>IV_F:Egyeb_SajatUtem2</t>
        </r>
      </text>
    </comment>
    <comment ref="AK164" authorId="0" shapeId="0">
      <text>
        <r>
          <rPr>
            <sz val="11"/>
            <rFont val="Calibri"/>
            <family val="2"/>
            <charset val="238"/>
          </rPr>
          <t>IV_F:DijUtem2</t>
        </r>
      </text>
    </comment>
    <comment ref="AL164" authorId="0" shapeId="0">
      <text>
        <r>
          <rPr>
            <sz val="11"/>
            <rFont val="Calibri"/>
            <family val="2"/>
            <charset val="238"/>
          </rPr>
          <t>IV_F:EM_Melleklet1_Utem2</t>
        </r>
      </text>
    </comment>
    <comment ref="AM164" authorId="0" shapeId="0">
      <text>
        <r>
          <rPr>
            <sz val="11"/>
            <rFont val="Calibri"/>
            <family val="2"/>
            <charset val="238"/>
          </rPr>
          <t>IV_F:EgyebAllamiUtem2</t>
        </r>
      </text>
    </comment>
    <comment ref="AN164" authorId="0" shapeId="0">
      <text>
        <r>
          <rPr>
            <sz val="11"/>
            <rFont val="Calibri"/>
            <family val="2"/>
            <charset val="238"/>
          </rPr>
          <t>IV_F:OnkormanyzatiUtem2</t>
        </r>
      </text>
    </comment>
    <comment ref="AO164" authorId="0" shapeId="0">
      <text>
        <r>
          <rPr>
            <sz val="11"/>
            <rFont val="Calibri"/>
            <family val="2"/>
            <charset val="238"/>
          </rPr>
          <t>IV_F:EUUtem2</t>
        </r>
      </text>
    </comment>
    <comment ref="AP164" authorId="0" shapeId="0">
      <text>
        <r>
          <rPr>
            <sz val="11"/>
            <rFont val="Calibri"/>
            <family val="2"/>
            <charset val="238"/>
          </rPr>
          <t>IV_F:EgyebUtem2</t>
        </r>
      </text>
    </comment>
    <comment ref="AQ164" authorId="0" shapeId="0">
      <text>
        <r>
          <rPr>
            <sz val="11"/>
            <rFont val="Calibri"/>
            <family val="2"/>
            <charset val="238"/>
          </rPr>
          <t>IV_F:HitelKotvenyUtem2</t>
        </r>
      </text>
    </comment>
    <comment ref="AR164" authorId="0" shapeId="0">
      <text>
        <r>
          <rPr>
            <sz val="11"/>
            <rFont val="Calibri"/>
            <family val="2"/>
            <charset val="238"/>
          </rPr>
          <t>IV_F:OsszesenUtem2</t>
        </r>
      </text>
    </comment>
    <comment ref="AS164" authorId="0" shapeId="0">
      <text>
        <r>
          <rPr>
            <sz val="11"/>
            <rFont val="Calibri"/>
            <family val="2"/>
            <charset val="238"/>
          </rPr>
          <t>IV_F:ForrashianyUtem2</t>
        </r>
      </text>
    </comment>
    <comment ref="AV164" authorId="0" shapeId="0">
      <text>
        <r>
          <rPr>
            <sz val="11"/>
            <rFont val="Calibri"/>
            <family val="2"/>
            <charset val="238"/>
          </rPr>
          <t>IV_F:Indokolas</t>
        </r>
      </text>
    </comment>
    <comment ref="AW164" authorId="0" shapeId="0">
      <text>
        <r>
          <rPr>
            <sz val="11"/>
            <rFont val="Calibri"/>
            <family val="2"/>
            <charset val="238"/>
          </rPr>
          <t>IV_F:Megjegyzes</t>
        </r>
      </text>
    </comment>
    <comment ref="AZ164" authorId="0" shapeId="0">
      <text>
        <r>
          <rPr>
            <sz val="11"/>
            <rFont val="Calibri"/>
            <family val="2"/>
            <charset val="238"/>
          </rPr>
          <t>IV_F:ISA</t>
        </r>
      </text>
    </comment>
    <comment ref="B165" authorId="0" shapeId="0">
      <text>
        <r>
          <rPr>
            <sz val="11"/>
            <rFont val="Calibri"/>
            <family val="2"/>
            <charset val="238"/>
          </rPr>
          <t>IV_F:FontossagiSorrent</t>
        </r>
      </text>
    </comment>
    <comment ref="C165" authorId="0" shapeId="0">
      <text>
        <r>
          <rPr>
            <sz val="11"/>
            <rFont val="Calibri"/>
            <family val="2"/>
            <charset val="238"/>
          </rPr>
          <t>IV_F:FeladatKategoria</t>
        </r>
      </text>
    </comment>
    <comment ref="D165" authorId="0" shapeId="0">
      <text>
        <r>
          <rPr>
            <sz val="11"/>
            <rFont val="Calibri"/>
            <family val="2"/>
            <charset val="238"/>
          </rPr>
          <t>IV_F:FeladatMegnevezes</t>
        </r>
      </text>
    </comment>
    <comment ref="E165" authorId="0" shapeId="0">
      <text>
        <r>
          <rPr>
            <sz val="11"/>
            <rFont val="Calibri"/>
            <family val="2"/>
            <charset val="238"/>
          </rPr>
          <t>IV_F:ElviEngedelySzam</t>
        </r>
      </text>
    </comment>
    <comment ref="F165" authorId="0" shapeId="0">
      <text>
        <r>
          <rPr>
            <sz val="11"/>
            <rFont val="Calibri"/>
            <family val="2"/>
            <charset val="238"/>
          </rPr>
          <t>IV_F:VKR_Kod</t>
        </r>
      </text>
    </comment>
    <comment ref="G165" authorId="0" shapeId="0">
      <text>
        <r>
          <rPr>
            <sz val="11"/>
            <rFont val="Calibri"/>
            <family val="2"/>
            <charset val="238"/>
          </rPr>
          <t>IV_F:VKR_Nev</t>
        </r>
      </text>
    </comment>
    <comment ref="H165" authorId="0" shapeId="0">
      <text>
        <r>
          <rPr>
            <sz val="11"/>
            <rFont val="Calibri"/>
            <family val="2"/>
            <charset val="238"/>
          </rPr>
          <t>IV_F:FeladatSorszam</t>
        </r>
      </text>
    </comment>
    <comment ref="I165" authorId="0" shapeId="0">
      <text>
        <r>
          <rPr>
            <sz val="11"/>
            <rFont val="Calibri"/>
            <family val="2"/>
            <charset val="238"/>
          </rPr>
          <t>IV_F:FeladatAzonosito</t>
        </r>
      </text>
    </comment>
    <comment ref="J165" authorId="0" shapeId="0">
      <text>
        <r>
          <rPr>
            <sz val="11"/>
            <rFont val="Calibri"/>
            <family val="2"/>
            <charset val="238"/>
          </rPr>
          <t>IV_F:EllatasiTerulet</t>
        </r>
      </text>
    </comment>
    <comment ref="K165" authorId="0" shapeId="0">
      <text>
        <r>
          <rPr>
            <sz val="11"/>
            <rFont val="Calibri"/>
            <family val="2"/>
            <charset val="238"/>
          </rPr>
          <t>IV_F:EllatasertFelelos</t>
        </r>
      </text>
    </comment>
    <comment ref="L165" authorId="0" shapeId="0">
      <text>
        <r>
          <rPr>
            <sz val="11"/>
            <rFont val="Calibri"/>
            <family val="2"/>
            <charset val="238"/>
          </rPr>
          <t>IV_F:TervezettNettoKoltseg</t>
        </r>
      </text>
    </comment>
    <comment ref="M165" authorId="0" shapeId="0">
      <text>
        <r>
          <rPr>
            <sz val="11"/>
            <rFont val="Calibri"/>
            <family val="2"/>
            <charset val="238"/>
          </rPr>
          <t>IV_F:IdotartamKezdes</t>
        </r>
      </text>
    </comment>
    <comment ref="N165" authorId="0" shapeId="0">
      <text>
        <r>
          <rPr>
            <sz val="11"/>
            <rFont val="Calibri"/>
            <family val="2"/>
            <charset val="238"/>
          </rPr>
          <t>IV_F:IdotartamBefejezes</t>
        </r>
      </text>
    </comment>
    <comment ref="O165" authorId="0" shapeId="0">
      <text>
        <r>
          <rPr>
            <sz val="11"/>
            <rFont val="Calibri"/>
            <family val="2"/>
            <charset val="238"/>
          </rPr>
          <t>IV_F:NettoKoltsegUtem1</t>
        </r>
      </text>
    </comment>
    <comment ref="P165" authorId="0" shapeId="0">
      <text>
        <r>
          <rPr>
            <sz val="11"/>
            <rFont val="Calibri"/>
            <family val="2"/>
            <charset val="238"/>
          </rPr>
          <t>IV_F:NettoKoltsegUtem2</t>
        </r>
      </text>
    </comment>
    <comment ref="Q165" authorId="0" shapeId="0">
      <text>
        <r>
          <rPr>
            <sz val="11"/>
            <rFont val="Calibri"/>
            <family val="2"/>
            <charset val="238"/>
          </rPr>
          <t>IV_F:EM_Melleklet2_KTG</t>
        </r>
      </text>
    </comment>
    <comment ref="S165" authorId="0" shapeId="0">
      <text>
        <r>
          <rPr>
            <sz val="11"/>
            <rFont val="Calibri"/>
            <family val="2"/>
            <charset val="238"/>
          </rPr>
          <t>IV_F:HDUtem1</t>
        </r>
      </text>
    </comment>
    <comment ref="T165" authorId="0" shapeId="0">
      <text>
        <r>
          <rPr>
            <sz val="11"/>
            <rFont val="Calibri"/>
            <family val="2"/>
            <charset val="238"/>
          </rPr>
          <t>IV_F:ECSUtem1</t>
        </r>
      </text>
    </comment>
    <comment ref="U165" authorId="0" shapeId="0">
      <text>
        <r>
          <rPr>
            <sz val="11"/>
            <rFont val="Calibri"/>
            <family val="2"/>
            <charset val="238"/>
          </rPr>
          <t>IV_F:KFHUtem1</t>
        </r>
      </text>
    </comment>
    <comment ref="V165" authorId="0" shapeId="0">
      <text>
        <r>
          <rPr>
            <sz val="11"/>
            <rFont val="Calibri"/>
            <family val="2"/>
            <charset val="238"/>
          </rPr>
          <t>IV_F:Egyeb_SajatUtem1</t>
        </r>
      </text>
    </comment>
    <comment ref="W165" authorId="0" shapeId="0">
      <text>
        <r>
          <rPr>
            <sz val="11"/>
            <rFont val="Calibri"/>
            <family val="2"/>
            <charset val="238"/>
          </rPr>
          <t>IV_F:DijUtem1</t>
        </r>
      </text>
    </comment>
    <comment ref="X165" authorId="0" shapeId="0">
      <text>
        <r>
          <rPr>
            <sz val="11"/>
            <rFont val="Calibri"/>
            <family val="2"/>
            <charset val="238"/>
          </rPr>
          <t>IV_F:EM_Melleklet1_Utem1</t>
        </r>
      </text>
    </comment>
    <comment ref="Y165" authorId="0" shapeId="0">
      <text>
        <r>
          <rPr>
            <sz val="11"/>
            <rFont val="Calibri"/>
            <family val="2"/>
            <charset val="238"/>
          </rPr>
          <t>IV_F:EgyebAllamiUtem1</t>
        </r>
      </text>
    </comment>
    <comment ref="Z165" authorId="0" shapeId="0">
      <text>
        <r>
          <rPr>
            <sz val="11"/>
            <rFont val="Calibri"/>
            <family val="2"/>
            <charset val="238"/>
          </rPr>
          <t>IV_F:OnkormanyzatiUtem1</t>
        </r>
      </text>
    </comment>
    <comment ref="AA165" authorId="0" shapeId="0">
      <text>
        <r>
          <rPr>
            <sz val="11"/>
            <rFont val="Calibri"/>
            <family val="2"/>
            <charset val="238"/>
          </rPr>
          <t>IV_F:EUUtem1</t>
        </r>
      </text>
    </comment>
    <comment ref="AB165" authorId="0" shapeId="0">
      <text>
        <r>
          <rPr>
            <sz val="11"/>
            <rFont val="Calibri"/>
            <family val="2"/>
            <charset val="238"/>
          </rPr>
          <t>IV_F:EgyebUtem1</t>
        </r>
      </text>
    </comment>
    <comment ref="AC165" authorId="0" shapeId="0">
      <text>
        <r>
          <rPr>
            <sz val="11"/>
            <rFont val="Calibri"/>
            <family val="2"/>
            <charset val="238"/>
          </rPr>
          <t>IV_F:HitelKotvenyUtem1</t>
        </r>
      </text>
    </comment>
    <comment ref="AD165" authorId="0" shapeId="0">
      <text>
        <r>
          <rPr>
            <sz val="11"/>
            <rFont val="Calibri"/>
            <family val="2"/>
            <charset val="238"/>
          </rPr>
          <t>IV_F:OsszesenUtem1</t>
        </r>
      </text>
    </comment>
    <comment ref="AG165" authorId="0" shapeId="0">
      <text>
        <r>
          <rPr>
            <sz val="11"/>
            <rFont val="Calibri"/>
            <family val="2"/>
            <charset val="238"/>
          </rPr>
          <t>IV_F:HDUtem2</t>
        </r>
      </text>
    </comment>
    <comment ref="AH165" authorId="0" shapeId="0">
      <text>
        <r>
          <rPr>
            <sz val="11"/>
            <rFont val="Calibri"/>
            <family val="2"/>
            <charset val="238"/>
          </rPr>
          <t>IV_F:ECSUtem2</t>
        </r>
      </text>
    </comment>
    <comment ref="AI165" authorId="0" shapeId="0">
      <text>
        <r>
          <rPr>
            <sz val="11"/>
            <rFont val="Calibri"/>
            <family val="2"/>
            <charset val="238"/>
          </rPr>
          <t>IV_F:KFHUtem2</t>
        </r>
      </text>
    </comment>
    <comment ref="AJ165" authorId="0" shapeId="0">
      <text>
        <r>
          <rPr>
            <sz val="11"/>
            <rFont val="Calibri"/>
            <family val="2"/>
            <charset val="238"/>
          </rPr>
          <t>IV_F:Egyeb_SajatUtem2</t>
        </r>
      </text>
    </comment>
    <comment ref="AK165" authorId="0" shapeId="0">
      <text>
        <r>
          <rPr>
            <sz val="11"/>
            <rFont val="Calibri"/>
            <family val="2"/>
            <charset val="238"/>
          </rPr>
          <t>IV_F:DijUtem2</t>
        </r>
      </text>
    </comment>
    <comment ref="AL165" authorId="0" shapeId="0">
      <text>
        <r>
          <rPr>
            <sz val="11"/>
            <rFont val="Calibri"/>
            <family val="2"/>
            <charset val="238"/>
          </rPr>
          <t>IV_F:EM_Melleklet1_Utem2</t>
        </r>
      </text>
    </comment>
    <comment ref="AM165" authorId="0" shapeId="0">
      <text>
        <r>
          <rPr>
            <sz val="11"/>
            <rFont val="Calibri"/>
            <family val="2"/>
            <charset val="238"/>
          </rPr>
          <t>IV_F:EgyebAllamiUtem2</t>
        </r>
      </text>
    </comment>
    <comment ref="AN165" authorId="0" shapeId="0">
      <text>
        <r>
          <rPr>
            <sz val="11"/>
            <rFont val="Calibri"/>
            <family val="2"/>
            <charset val="238"/>
          </rPr>
          <t>IV_F:OnkormanyzatiUtem2</t>
        </r>
      </text>
    </comment>
    <comment ref="AO165" authorId="0" shapeId="0">
      <text>
        <r>
          <rPr>
            <sz val="11"/>
            <rFont val="Calibri"/>
            <family val="2"/>
            <charset val="238"/>
          </rPr>
          <t>IV_F:EUUtem2</t>
        </r>
      </text>
    </comment>
    <comment ref="AP165" authorId="0" shapeId="0">
      <text>
        <r>
          <rPr>
            <sz val="11"/>
            <rFont val="Calibri"/>
            <family val="2"/>
            <charset val="238"/>
          </rPr>
          <t>IV_F:EgyebUtem2</t>
        </r>
      </text>
    </comment>
    <comment ref="AQ165" authorId="0" shapeId="0">
      <text>
        <r>
          <rPr>
            <sz val="11"/>
            <rFont val="Calibri"/>
            <family val="2"/>
            <charset val="238"/>
          </rPr>
          <t>IV_F:HitelKotvenyUtem2</t>
        </r>
      </text>
    </comment>
    <comment ref="AR165" authorId="0" shapeId="0">
      <text>
        <r>
          <rPr>
            <sz val="11"/>
            <rFont val="Calibri"/>
            <family val="2"/>
            <charset val="238"/>
          </rPr>
          <t>IV_F:OsszesenUtem2</t>
        </r>
      </text>
    </comment>
    <comment ref="AS165" authorId="0" shapeId="0">
      <text>
        <r>
          <rPr>
            <sz val="11"/>
            <rFont val="Calibri"/>
            <family val="2"/>
            <charset val="238"/>
          </rPr>
          <t>IV_F:ForrashianyUtem2</t>
        </r>
      </text>
    </comment>
    <comment ref="AV165" authorId="0" shapeId="0">
      <text>
        <r>
          <rPr>
            <sz val="11"/>
            <rFont val="Calibri"/>
            <family val="2"/>
            <charset val="238"/>
          </rPr>
          <t>IV_F:Indokolas</t>
        </r>
      </text>
    </comment>
    <comment ref="AW165" authorId="0" shapeId="0">
      <text>
        <r>
          <rPr>
            <sz val="11"/>
            <rFont val="Calibri"/>
            <family val="2"/>
            <charset val="238"/>
          </rPr>
          <t>IV_F:Megjegyzes</t>
        </r>
      </text>
    </comment>
    <comment ref="AZ165" authorId="0" shapeId="0">
      <text>
        <r>
          <rPr>
            <sz val="11"/>
            <rFont val="Calibri"/>
            <family val="2"/>
            <charset val="238"/>
          </rPr>
          <t>IV_F:ISA</t>
        </r>
      </text>
    </comment>
    <comment ref="B166" authorId="0" shapeId="0">
      <text>
        <r>
          <rPr>
            <sz val="11"/>
            <rFont val="Calibri"/>
            <family val="2"/>
            <charset val="238"/>
          </rPr>
          <t>IV_F:FontossagiSorrent</t>
        </r>
      </text>
    </comment>
    <comment ref="C166" authorId="0" shapeId="0">
      <text>
        <r>
          <rPr>
            <sz val="11"/>
            <rFont val="Calibri"/>
            <family val="2"/>
            <charset val="238"/>
          </rPr>
          <t>IV_F:FeladatKategoria</t>
        </r>
      </text>
    </comment>
    <comment ref="D166" authorId="0" shapeId="0">
      <text>
        <r>
          <rPr>
            <sz val="11"/>
            <rFont val="Calibri"/>
            <family val="2"/>
            <charset val="238"/>
          </rPr>
          <t>IV_F:FeladatMegnevezes</t>
        </r>
      </text>
    </comment>
    <comment ref="E166" authorId="0" shapeId="0">
      <text>
        <r>
          <rPr>
            <sz val="11"/>
            <rFont val="Calibri"/>
            <family val="2"/>
            <charset val="238"/>
          </rPr>
          <t>IV_F:ElviEngedelySzam</t>
        </r>
      </text>
    </comment>
    <comment ref="F166" authorId="0" shapeId="0">
      <text>
        <r>
          <rPr>
            <sz val="11"/>
            <rFont val="Calibri"/>
            <family val="2"/>
            <charset val="238"/>
          </rPr>
          <t>IV_F:VKR_Kod</t>
        </r>
      </text>
    </comment>
    <comment ref="G166" authorId="0" shapeId="0">
      <text>
        <r>
          <rPr>
            <sz val="11"/>
            <rFont val="Calibri"/>
            <family val="2"/>
            <charset val="238"/>
          </rPr>
          <t>IV_F:VKR_Nev</t>
        </r>
      </text>
    </comment>
    <comment ref="H166" authorId="0" shapeId="0">
      <text>
        <r>
          <rPr>
            <sz val="11"/>
            <rFont val="Calibri"/>
            <family val="2"/>
            <charset val="238"/>
          </rPr>
          <t>IV_F:FeladatSorszam</t>
        </r>
      </text>
    </comment>
    <comment ref="I166" authorId="0" shapeId="0">
      <text>
        <r>
          <rPr>
            <sz val="11"/>
            <rFont val="Calibri"/>
            <family val="2"/>
            <charset val="238"/>
          </rPr>
          <t>IV_F:FeladatAzonosito</t>
        </r>
      </text>
    </comment>
    <comment ref="J166" authorId="0" shapeId="0">
      <text>
        <r>
          <rPr>
            <sz val="11"/>
            <rFont val="Calibri"/>
            <family val="2"/>
            <charset val="238"/>
          </rPr>
          <t>IV_F:EllatasiTerulet</t>
        </r>
      </text>
    </comment>
    <comment ref="K166" authorId="0" shapeId="0">
      <text>
        <r>
          <rPr>
            <sz val="11"/>
            <rFont val="Calibri"/>
            <family val="2"/>
            <charset val="238"/>
          </rPr>
          <t>IV_F:EllatasertFelelos</t>
        </r>
      </text>
    </comment>
    <comment ref="L166" authorId="0" shapeId="0">
      <text>
        <r>
          <rPr>
            <sz val="11"/>
            <rFont val="Calibri"/>
            <family val="2"/>
            <charset val="238"/>
          </rPr>
          <t>IV_F:TervezettNettoKoltseg</t>
        </r>
      </text>
    </comment>
    <comment ref="M166" authorId="0" shapeId="0">
      <text>
        <r>
          <rPr>
            <sz val="11"/>
            <rFont val="Calibri"/>
            <family val="2"/>
            <charset val="238"/>
          </rPr>
          <t>IV_F:IdotartamKezdes</t>
        </r>
      </text>
    </comment>
    <comment ref="N166" authorId="0" shapeId="0">
      <text>
        <r>
          <rPr>
            <sz val="11"/>
            <rFont val="Calibri"/>
            <family val="2"/>
            <charset val="238"/>
          </rPr>
          <t>IV_F:IdotartamBefejezes</t>
        </r>
      </text>
    </comment>
    <comment ref="O166" authorId="0" shapeId="0">
      <text>
        <r>
          <rPr>
            <sz val="11"/>
            <rFont val="Calibri"/>
            <family val="2"/>
            <charset val="238"/>
          </rPr>
          <t>IV_F:NettoKoltsegUtem1</t>
        </r>
      </text>
    </comment>
    <comment ref="P166" authorId="0" shapeId="0">
      <text>
        <r>
          <rPr>
            <sz val="11"/>
            <rFont val="Calibri"/>
            <family val="2"/>
            <charset val="238"/>
          </rPr>
          <t>IV_F:NettoKoltsegUtem2</t>
        </r>
      </text>
    </comment>
    <comment ref="Q166" authorId="0" shapeId="0">
      <text>
        <r>
          <rPr>
            <sz val="11"/>
            <rFont val="Calibri"/>
            <family val="2"/>
            <charset val="238"/>
          </rPr>
          <t>IV_F:EM_Melleklet2_KTG</t>
        </r>
      </text>
    </comment>
    <comment ref="S166" authorId="0" shapeId="0">
      <text>
        <r>
          <rPr>
            <sz val="11"/>
            <rFont val="Calibri"/>
            <family val="2"/>
            <charset val="238"/>
          </rPr>
          <t>IV_F:HDUtem1</t>
        </r>
      </text>
    </comment>
    <comment ref="T166" authorId="0" shapeId="0">
      <text>
        <r>
          <rPr>
            <sz val="11"/>
            <rFont val="Calibri"/>
            <family val="2"/>
            <charset val="238"/>
          </rPr>
          <t>IV_F:ECSUtem1</t>
        </r>
      </text>
    </comment>
    <comment ref="U166" authorId="0" shapeId="0">
      <text>
        <r>
          <rPr>
            <sz val="11"/>
            <rFont val="Calibri"/>
            <family val="2"/>
            <charset val="238"/>
          </rPr>
          <t>IV_F:KFHUtem1</t>
        </r>
      </text>
    </comment>
    <comment ref="V166" authorId="0" shapeId="0">
      <text>
        <r>
          <rPr>
            <sz val="11"/>
            <rFont val="Calibri"/>
            <family val="2"/>
            <charset val="238"/>
          </rPr>
          <t>IV_F:Egyeb_SajatUtem1</t>
        </r>
      </text>
    </comment>
    <comment ref="W166" authorId="0" shapeId="0">
      <text>
        <r>
          <rPr>
            <sz val="11"/>
            <rFont val="Calibri"/>
            <family val="2"/>
            <charset val="238"/>
          </rPr>
          <t>IV_F:DijUtem1</t>
        </r>
      </text>
    </comment>
    <comment ref="X166" authorId="0" shapeId="0">
      <text>
        <r>
          <rPr>
            <sz val="11"/>
            <rFont val="Calibri"/>
            <family val="2"/>
            <charset val="238"/>
          </rPr>
          <t>IV_F:EM_Melleklet1_Utem1</t>
        </r>
      </text>
    </comment>
    <comment ref="Y166" authorId="0" shapeId="0">
      <text>
        <r>
          <rPr>
            <sz val="11"/>
            <rFont val="Calibri"/>
            <family val="2"/>
            <charset val="238"/>
          </rPr>
          <t>IV_F:EgyebAllamiUtem1</t>
        </r>
      </text>
    </comment>
    <comment ref="Z166" authorId="0" shapeId="0">
      <text>
        <r>
          <rPr>
            <sz val="11"/>
            <rFont val="Calibri"/>
            <family val="2"/>
            <charset val="238"/>
          </rPr>
          <t>IV_F:OnkormanyzatiUtem1</t>
        </r>
      </text>
    </comment>
    <comment ref="AA166" authorId="0" shapeId="0">
      <text>
        <r>
          <rPr>
            <sz val="11"/>
            <rFont val="Calibri"/>
            <family val="2"/>
            <charset val="238"/>
          </rPr>
          <t>IV_F:EUUtem1</t>
        </r>
      </text>
    </comment>
    <comment ref="AB166" authorId="0" shapeId="0">
      <text>
        <r>
          <rPr>
            <sz val="11"/>
            <rFont val="Calibri"/>
            <family val="2"/>
            <charset val="238"/>
          </rPr>
          <t>IV_F:EgyebUtem1</t>
        </r>
      </text>
    </comment>
    <comment ref="AC166" authorId="0" shapeId="0">
      <text>
        <r>
          <rPr>
            <sz val="11"/>
            <rFont val="Calibri"/>
            <family val="2"/>
            <charset val="238"/>
          </rPr>
          <t>IV_F:HitelKotvenyUtem1</t>
        </r>
      </text>
    </comment>
    <comment ref="AD166" authorId="0" shapeId="0">
      <text>
        <r>
          <rPr>
            <sz val="11"/>
            <rFont val="Calibri"/>
            <family val="2"/>
            <charset val="238"/>
          </rPr>
          <t>IV_F:OsszesenUtem1</t>
        </r>
      </text>
    </comment>
    <comment ref="AG166" authorId="0" shapeId="0">
      <text>
        <r>
          <rPr>
            <sz val="11"/>
            <rFont val="Calibri"/>
            <family val="2"/>
            <charset val="238"/>
          </rPr>
          <t>IV_F:HDUtem2</t>
        </r>
      </text>
    </comment>
    <comment ref="AH166" authorId="0" shapeId="0">
      <text>
        <r>
          <rPr>
            <sz val="11"/>
            <rFont val="Calibri"/>
            <family val="2"/>
            <charset val="238"/>
          </rPr>
          <t>IV_F:ECSUtem2</t>
        </r>
      </text>
    </comment>
    <comment ref="AI166" authorId="0" shapeId="0">
      <text>
        <r>
          <rPr>
            <sz val="11"/>
            <rFont val="Calibri"/>
            <family val="2"/>
            <charset val="238"/>
          </rPr>
          <t>IV_F:KFHUtem2</t>
        </r>
      </text>
    </comment>
    <comment ref="AJ166" authorId="0" shapeId="0">
      <text>
        <r>
          <rPr>
            <sz val="11"/>
            <rFont val="Calibri"/>
            <family val="2"/>
            <charset val="238"/>
          </rPr>
          <t>IV_F:Egyeb_SajatUtem2</t>
        </r>
      </text>
    </comment>
    <comment ref="AK166" authorId="0" shapeId="0">
      <text>
        <r>
          <rPr>
            <sz val="11"/>
            <rFont val="Calibri"/>
            <family val="2"/>
            <charset val="238"/>
          </rPr>
          <t>IV_F:DijUtem2</t>
        </r>
      </text>
    </comment>
    <comment ref="AL166" authorId="0" shapeId="0">
      <text>
        <r>
          <rPr>
            <sz val="11"/>
            <rFont val="Calibri"/>
            <family val="2"/>
            <charset val="238"/>
          </rPr>
          <t>IV_F:EM_Melleklet1_Utem2</t>
        </r>
      </text>
    </comment>
    <comment ref="AM166" authorId="0" shapeId="0">
      <text>
        <r>
          <rPr>
            <sz val="11"/>
            <rFont val="Calibri"/>
            <family val="2"/>
            <charset val="238"/>
          </rPr>
          <t>IV_F:EgyebAllamiUtem2</t>
        </r>
      </text>
    </comment>
    <comment ref="AN166" authorId="0" shapeId="0">
      <text>
        <r>
          <rPr>
            <sz val="11"/>
            <rFont val="Calibri"/>
            <family val="2"/>
            <charset val="238"/>
          </rPr>
          <t>IV_F:OnkormanyzatiUtem2</t>
        </r>
      </text>
    </comment>
    <comment ref="AO166" authorId="0" shapeId="0">
      <text>
        <r>
          <rPr>
            <sz val="11"/>
            <rFont val="Calibri"/>
            <family val="2"/>
            <charset val="238"/>
          </rPr>
          <t>IV_F:EUUtem2</t>
        </r>
      </text>
    </comment>
    <comment ref="AP166" authorId="0" shapeId="0">
      <text>
        <r>
          <rPr>
            <sz val="11"/>
            <rFont val="Calibri"/>
            <family val="2"/>
            <charset val="238"/>
          </rPr>
          <t>IV_F:EgyebUtem2</t>
        </r>
      </text>
    </comment>
    <comment ref="AQ166" authorId="0" shapeId="0">
      <text>
        <r>
          <rPr>
            <sz val="11"/>
            <rFont val="Calibri"/>
            <family val="2"/>
            <charset val="238"/>
          </rPr>
          <t>IV_F:HitelKotvenyUtem2</t>
        </r>
      </text>
    </comment>
    <comment ref="AR166" authorId="0" shapeId="0">
      <text>
        <r>
          <rPr>
            <sz val="11"/>
            <rFont val="Calibri"/>
            <family val="2"/>
            <charset val="238"/>
          </rPr>
          <t>IV_F:OsszesenUtem2</t>
        </r>
      </text>
    </comment>
    <comment ref="AS166" authorId="0" shapeId="0">
      <text>
        <r>
          <rPr>
            <sz val="11"/>
            <rFont val="Calibri"/>
            <family val="2"/>
            <charset val="238"/>
          </rPr>
          <t>IV_F:ForrashianyUtem2</t>
        </r>
      </text>
    </comment>
    <comment ref="AV166" authorId="0" shapeId="0">
      <text>
        <r>
          <rPr>
            <sz val="11"/>
            <rFont val="Calibri"/>
            <family val="2"/>
            <charset val="238"/>
          </rPr>
          <t>IV_F:Indokolas</t>
        </r>
      </text>
    </comment>
    <comment ref="AW166" authorId="0" shapeId="0">
      <text>
        <r>
          <rPr>
            <sz val="11"/>
            <rFont val="Calibri"/>
            <family val="2"/>
            <charset val="238"/>
          </rPr>
          <t>IV_F:Megjegyzes</t>
        </r>
      </text>
    </comment>
    <comment ref="AZ166" authorId="0" shapeId="0">
      <text>
        <r>
          <rPr>
            <sz val="11"/>
            <rFont val="Calibri"/>
            <family val="2"/>
            <charset val="238"/>
          </rPr>
          <t>IV_F:ISA</t>
        </r>
      </text>
    </comment>
    <comment ref="B167" authorId="0" shapeId="0">
      <text>
        <r>
          <rPr>
            <sz val="11"/>
            <rFont val="Calibri"/>
            <family val="2"/>
            <charset val="238"/>
          </rPr>
          <t>IV_F:FontossagiSorrent</t>
        </r>
      </text>
    </comment>
    <comment ref="C167" authorId="0" shapeId="0">
      <text>
        <r>
          <rPr>
            <sz val="11"/>
            <rFont val="Calibri"/>
            <family val="2"/>
            <charset val="238"/>
          </rPr>
          <t>IV_F:FeladatKategoria</t>
        </r>
      </text>
    </comment>
    <comment ref="D167" authorId="0" shapeId="0">
      <text>
        <r>
          <rPr>
            <sz val="11"/>
            <rFont val="Calibri"/>
            <family val="2"/>
            <charset val="238"/>
          </rPr>
          <t>IV_F:FeladatMegnevezes</t>
        </r>
      </text>
    </comment>
    <comment ref="E167" authorId="0" shapeId="0">
      <text>
        <r>
          <rPr>
            <sz val="11"/>
            <rFont val="Calibri"/>
            <family val="2"/>
            <charset val="238"/>
          </rPr>
          <t>IV_F:ElviEngedelySzam</t>
        </r>
      </text>
    </comment>
    <comment ref="F167" authorId="0" shapeId="0">
      <text>
        <r>
          <rPr>
            <sz val="11"/>
            <rFont val="Calibri"/>
            <family val="2"/>
            <charset val="238"/>
          </rPr>
          <t>IV_F:VKR_Kod</t>
        </r>
      </text>
    </comment>
    <comment ref="G167" authorId="0" shapeId="0">
      <text>
        <r>
          <rPr>
            <sz val="11"/>
            <rFont val="Calibri"/>
            <family val="2"/>
            <charset val="238"/>
          </rPr>
          <t>IV_F:VKR_Nev</t>
        </r>
      </text>
    </comment>
    <comment ref="H167" authorId="0" shapeId="0">
      <text>
        <r>
          <rPr>
            <sz val="11"/>
            <rFont val="Calibri"/>
            <family val="2"/>
            <charset val="238"/>
          </rPr>
          <t>IV_F:FeladatSorszam</t>
        </r>
      </text>
    </comment>
    <comment ref="I167" authorId="0" shapeId="0">
      <text>
        <r>
          <rPr>
            <sz val="11"/>
            <rFont val="Calibri"/>
            <family val="2"/>
            <charset val="238"/>
          </rPr>
          <t>IV_F:FeladatAzonosito</t>
        </r>
      </text>
    </comment>
    <comment ref="J167" authorId="0" shapeId="0">
      <text>
        <r>
          <rPr>
            <sz val="11"/>
            <rFont val="Calibri"/>
            <family val="2"/>
            <charset val="238"/>
          </rPr>
          <t>IV_F:EllatasiTerulet</t>
        </r>
      </text>
    </comment>
    <comment ref="K167" authorId="0" shapeId="0">
      <text>
        <r>
          <rPr>
            <sz val="11"/>
            <rFont val="Calibri"/>
            <family val="2"/>
            <charset val="238"/>
          </rPr>
          <t>IV_F:EllatasertFelelos</t>
        </r>
      </text>
    </comment>
    <comment ref="L167" authorId="0" shapeId="0">
      <text>
        <r>
          <rPr>
            <sz val="11"/>
            <rFont val="Calibri"/>
            <family val="2"/>
            <charset val="238"/>
          </rPr>
          <t>IV_F:TervezettNettoKoltseg</t>
        </r>
      </text>
    </comment>
    <comment ref="M167" authorId="0" shapeId="0">
      <text>
        <r>
          <rPr>
            <sz val="11"/>
            <rFont val="Calibri"/>
            <family val="2"/>
            <charset val="238"/>
          </rPr>
          <t>IV_F:IdotartamKezdes</t>
        </r>
      </text>
    </comment>
    <comment ref="N167" authorId="0" shapeId="0">
      <text>
        <r>
          <rPr>
            <sz val="11"/>
            <rFont val="Calibri"/>
            <family val="2"/>
            <charset val="238"/>
          </rPr>
          <t>IV_F:IdotartamBefejezes</t>
        </r>
      </text>
    </comment>
    <comment ref="O167" authorId="0" shapeId="0">
      <text>
        <r>
          <rPr>
            <sz val="11"/>
            <rFont val="Calibri"/>
            <family val="2"/>
            <charset val="238"/>
          </rPr>
          <t>IV_F:NettoKoltsegUtem1</t>
        </r>
      </text>
    </comment>
    <comment ref="P167" authorId="0" shapeId="0">
      <text>
        <r>
          <rPr>
            <sz val="11"/>
            <rFont val="Calibri"/>
            <family val="2"/>
            <charset val="238"/>
          </rPr>
          <t>IV_F:NettoKoltsegUtem2</t>
        </r>
      </text>
    </comment>
    <comment ref="Q167" authorId="0" shapeId="0">
      <text>
        <r>
          <rPr>
            <sz val="11"/>
            <rFont val="Calibri"/>
            <family val="2"/>
            <charset val="238"/>
          </rPr>
          <t>IV_F:EM_Melleklet2_KTG</t>
        </r>
      </text>
    </comment>
    <comment ref="S167" authorId="0" shapeId="0">
      <text>
        <r>
          <rPr>
            <sz val="11"/>
            <rFont val="Calibri"/>
            <family val="2"/>
            <charset val="238"/>
          </rPr>
          <t>IV_F:HDUtem1</t>
        </r>
      </text>
    </comment>
    <comment ref="T167" authorId="0" shapeId="0">
      <text>
        <r>
          <rPr>
            <sz val="11"/>
            <rFont val="Calibri"/>
            <family val="2"/>
            <charset val="238"/>
          </rPr>
          <t>IV_F:ECSUtem1</t>
        </r>
      </text>
    </comment>
    <comment ref="U167" authorId="0" shapeId="0">
      <text>
        <r>
          <rPr>
            <sz val="11"/>
            <rFont val="Calibri"/>
            <family val="2"/>
            <charset val="238"/>
          </rPr>
          <t>IV_F:KFHUtem1</t>
        </r>
      </text>
    </comment>
    <comment ref="V167" authorId="0" shapeId="0">
      <text>
        <r>
          <rPr>
            <sz val="11"/>
            <rFont val="Calibri"/>
            <family val="2"/>
            <charset val="238"/>
          </rPr>
          <t>IV_F:Egyeb_SajatUtem1</t>
        </r>
      </text>
    </comment>
    <comment ref="W167" authorId="0" shapeId="0">
      <text>
        <r>
          <rPr>
            <sz val="11"/>
            <rFont val="Calibri"/>
            <family val="2"/>
            <charset val="238"/>
          </rPr>
          <t>IV_F:DijUtem1</t>
        </r>
      </text>
    </comment>
    <comment ref="X167" authorId="0" shapeId="0">
      <text>
        <r>
          <rPr>
            <sz val="11"/>
            <rFont val="Calibri"/>
            <family val="2"/>
            <charset val="238"/>
          </rPr>
          <t>IV_F:EM_Melleklet1_Utem1</t>
        </r>
      </text>
    </comment>
    <comment ref="Y167" authorId="0" shapeId="0">
      <text>
        <r>
          <rPr>
            <sz val="11"/>
            <rFont val="Calibri"/>
            <family val="2"/>
            <charset val="238"/>
          </rPr>
          <t>IV_F:EgyebAllamiUtem1</t>
        </r>
      </text>
    </comment>
    <comment ref="Z167" authorId="0" shapeId="0">
      <text>
        <r>
          <rPr>
            <sz val="11"/>
            <rFont val="Calibri"/>
            <family val="2"/>
            <charset val="238"/>
          </rPr>
          <t>IV_F:OnkormanyzatiUtem1</t>
        </r>
      </text>
    </comment>
    <comment ref="AA167" authorId="0" shapeId="0">
      <text>
        <r>
          <rPr>
            <sz val="11"/>
            <rFont val="Calibri"/>
            <family val="2"/>
            <charset val="238"/>
          </rPr>
          <t>IV_F:EUUtem1</t>
        </r>
      </text>
    </comment>
    <comment ref="AB167" authorId="0" shapeId="0">
      <text>
        <r>
          <rPr>
            <sz val="11"/>
            <rFont val="Calibri"/>
            <family val="2"/>
            <charset val="238"/>
          </rPr>
          <t>IV_F:EgyebUtem1</t>
        </r>
      </text>
    </comment>
    <comment ref="AC167" authorId="0" shapeId="0">
      <text>
        <r>
          <rPr>
            <sz val="11"/>
            <rFont val="Calibri"/>
            <family val="2"/>
            <charset val="238"/>
          </rPr>
          <t>IV_F:HitelKotvenyUtem1</t>
        </r>
      </text>
    </comment>
    <comment ref="AD167" authorId="0" shapeId="0">
      <text>
        <r>
          <rPr>
            <sz val="11"/>
            <rFont val="Calibri"/>
            <family val="2"/>
            <charset val="238"/>
          </rPr>
          <t>IV_F:OsszesenUtem1</t>
        </r>
      </text>
    </comment>
    <comment ref="AG167" authorId="0" shapeId="0">
      <text>
        <r>
          <rPr>
            <sz val="11"/>
            <rFont val="Calibri"/>
            <family val="2"/>
            <charset val="238"/>
          </rPr>
          <t>IV_F:HDUtem2</t>
        </r>
      </text>
    </comment>
    <comment ref="AH167" authorId="0" shapeId="0">
      <text>
        <r>
          <rPr>
            <sz val="11"/>
            <rFont val="Calibri"/>
            <family val="2"/>
            <charset val="238"/>
          </rPr>
          <t>IV_F:ECSUtem2</t>
        </r>
      </text>
    </comment>
    <comment ref="AI167" authorId="0" shapeId="0">
      <text>
        <r>
          <rPr>
            <sz val="11"/>
            <rFont val="Calibri"/>
            <family val="2"/>
            <charset val="238"/>
          </rPr>
          <t>IV_F:KFHUtem2</t>
        </r>
      </text>
    </comment>
    <comment ref="AJ167" authorId="0" shapeId="0">
      <text>
        <r>
          <rPr>
            <sz val="11"/>
            <rFont val="Calibri"/>
            <family val="2"/>
            <charset val="238"/>
          </rPr>
          <t>IV_F:Egyeb_SajatUtem2</t>
        </r>
      </text>
    </comment>
    <comment ref="AK167" authorId="0" shapeId="0">
      <text>
        <r>
          <rPr>
            <sz val="11"/>
            <rFont val="Calibri"/>
            <family val="2"/>
            <charset val="238"/>
          </rPr>
          <t>IV_F:DijUtem2</t>
        </r>
      </text>
    </comment>
    <comment ref="AL167" authorId="0" shapeId="0">
      <text>
        <r>
          <rPr>
            <sz val="11"/>
            <rFont val="Calibri"/>
            <family val="2"/>
            <charset val="238"/>
          </rPr>
          <t>IV_F:EM_Melleklet1_Utem2</t>
        </r>
      </text>
    </comment>
    <comment ref="AM167" authorId="0" shapeId="0">
      <text>
        <r>
          <rPr>
            <sz val="11"/>
            <rFont val="Calibri"/>
            <family val="2"/>
            <charset val="238"/>
          </rPr>
          <t>IV_F:EgyebAllamiUtem2</t>
        </r>
      </text>
    </comment>
    <comment ref="AN167" authorId="0" shapeId="0">
      <text>
        <r>
          <rPr>
            <sz val="11"/>
            <rFont val="Calibri"/>
            <family val="2"/>
            <charset val="238"/>
          </rPr>
          <t>IV_F:OnkormanyzatiUtem2</t>
        </r>
      </text>
    </comment>
    <comment ref="AO167" authorId="0" shapeId="0">
      <text>
        <r>
          <rPr>
            <sz val="11"/>
            <rFont val="Calibri"/>
            <family val="2"/>
            <charset val="238"/>
          </rPr>
          <t>IV_F:EUUtem2</t>
        </r>
      </text>
    </comment>
    <comment ref="AP167" authorId="0" shapeId="0">
      <text>
        <r>
          <rPr>
            <sz val="11"/>
            <rFont val="Calibri"/>
            <family val="2"/>
            <charset val="238"/>
          </rPr>
          <t>IV_F:EgyebUtem2</t>
        </r>
      </text>
    </comment>
    <comment ref="AQ167" authorId="0" shapeId="0">
      <text>
        <r>
          <rPr>
            <sz val="11"/>
            <rFont val="Calibri"/>
            <family val="2"/>
            <charset val="238"/>
          </rPr>
          <t>IV_F:HitelKotvenyUtem2</t>
        </r>
      </text>
    </comment>
    <comment ref="AR167" authorId="0" shapeId="0">
      <text>
        <r>
          <rPr>
            <sz val="11"/>
            <rFont val="Calibri"/>
            <family val="2"/>
            <charset val="238"/>
          </rPr>
          <t>IV_F:OsszesenUtem2</t>
        </r>
      </text>
    </comment>
    <comment ref="AS167" authorId="0" shapeId="0">
      <text>
        <r>
          <rPr>
            <sz val="11"/>
            <rFont val="Calibri"/>
            <family val="2"/>
            <charset val="238"/>
          </rPr>
          <t>IV_F:ForrashianyUtem2</t>
        </r>
      </text>
    </comment>
    <comment ref="AV167" authorId="0" shapeId="0">
      <text>
        <r>
          <rPr>
            <sz val="11"/>
            <rFont val="Calibri"/>
            <family val="2"/>
            <charset val="238"/>
          </rPr>
          <t>IV_F:Indokolas</t>
        </r>
      </text>
    </comment>
    <comment ref="AW167" authorId="0" shapeId="0">
      <text>
        <r>
          <rPr>
            <sz val="11"/>
            <rFont val="Calibri"/>
            <family val="2"/>
            <charset val="238"/>
          </rPr>
          <t>IV_F:Megjegyzes</t>
        </r>
      </text>
    </comment>
    <comment ref="AZ167" authorId="0" shapeId="0">
      <text>
        <r>
          <rPr>
            <sz val="11"/>
            <rFont val="Calibri"/>
            <family val="2"/>
            <charset val="238"/>
          </rPr>
          <t>IV_F:ISA</t>
        </r>
      </text>
    </comment>
    <comment ref="B168" authorId="0" shapeId="0">
      <text>
        <r>
          <rPr>
            <sz val="11"/>
            <rFont val="Calibri"/>
            <family val="2"/>
            <charset val="238"/>
          </rPr>
          <t>IV_F:FontossagiSorrent</t>
        </r>
      </text>
    </comment>
    <comment ref="C168" authorId="0" shapeId="0">
      <text>
        <r>
          <rPr>
            <sz val="11"/>
            <rFont val="Calibri"/>
            <family val="2"/>
            <charset val="238"/>
          </rPr>
          <t>IV_F:FeladatKategoria</t>
        </r>
      </text>
    </comment>
    <comment ref="D168" authorId="0" shapeId="0">
      <text>
        <r>
          <rPr>
            <sz val="11"/>
            <rFont val="Calibri"/>
            <family val="2"/>
            <charset val="238"/>
          </rPr>
          <t>IV_F:FeladatMegnevezes</t>
        </r>
      </text>
    </comment>
    <comment ref="E168" authorId="0" shapeId="0">
      <text>
        <r>
          <rPr>
            <sz val="11"/>
            <rFont val="Calibri"/>
            <family val="2"/>
            <charset val="238"/>
          </rPr>
          <t>IV_F:ElviEngedelySzam</t>
        </r>
      </text>
    </comment>
    <comment ref="F168" authorId="0" shapeId="0">
      <text>
        <r>
          <rPr>
            <sz val="11"/>
            <rFont val="Calibri"/>
            <family val="2"/>
            <charset val="238"/>
          </rPr>
          <t>IV_F:VKR_Kod</t>
        </r>
      </text>
    </comment>
    <comment ref="G168" authorId="0" shapeId="0">
      <text>
        <r>
          <rPr>
            <sz val="11"/>
            <rFont val="Calibri"/>
            <family val="2"/>
            <charset val="238"/>
          </rPr>
          <t>IV_F:VKR_Nev</t>
        </r>
      </text>
    </comment>
    <comment ref="H168" authorId="0" shapeId="0">
      <text>
        <r>
          <rPr>
            <sz val="11"/>
            <rFont val="Calibri"/>
            <family val="2"/>
            <charset val="238"/>
          </rPr>
          <t>IV_F:FeladatSorszam</t>
        </r>
      </text>
    </comment>
    <comment ref="I168" authorId="0" shapeId="0">
      <text>
        <r>
          <rPr>
            <sz val="11"/>
            <rFont val="Calibri"/>
            <family val="2"/>
            <charset val="238"/>
          </rPr>
          <t>IV_F:FeladatAzonosito</t>
        </r>
      </text>
    </comment>
    <comment ref="J168" authorId="0" shapeId="0">
      <text>
        <r>
          <rPr>
            <sz val="11"/>
            <rFont val="Calibri"/>
            <family val="2"/>
            <charset val="238"/>
          </rPr>
          <t>IV_F:EllatasiTerulet</t>
        </r>
      </text>
    </comment>
    <comment ref="K168" authorId="0" shapeId="0">
      <text>
        <r>
          <rPr>
            <sz val="11"/>
            <rFont val="Calibri"/>
            <family val="2"/>
            <charset val="238"/>
          </rPr>
          <t>IV_F:EllatasertFelelos</t>
        </r>
      </text>
    </comment>
    <comment ref="L168" authorId="0" shapeId="0">
      <text>
        <r>
          <rPr>
            <sz val="11"/>
            <rFont val="Calibri"/>
            <family val="2"/>
            <charset val="238"/>
          </rPr>
          <t>IV_F:TervezettNettoKoltseg</t>
        </r>
      </text>
    </comment>
    <comment ref="M168" authorId="0" shapeId="0">
      <text>
        <r>
          <rPr>
            <sz val="11"/>
            <rFont val="Calibri"/>
            <family val="2"/>
            <charset val="238"/>
          </rPr>
          <t>IV_F:IdotartamKezdes</t>
        </r>
      </text>
    </comment>
    <comment ref="N168" authorId="0" shapeId="0">
      <text>
        <r>
          <rPr>
            <sz val="11"/>
            <rFont val="Calibri"/>
            <family val="2"/>
            <charset val="238"/>
          </rPr>
          <t>IV_F:IdotartamBefejezes</t>
        </r>
      </text>
    </comment>
    <comment ref="O168" authorId="0" shapeId="0">
      <text>
        <r>
          <rPr>
            <sz val="11"/>
            <rFont val="Calibri"/>
            <family val="2"/>
            <charset val="238"/>
          </rPr>
          <t>IV_F:NettoKoltsegUtem1</t>
        </r>
      </text>
    </comment>
    <comment ref="P168" authorId="0" shapeId="0">
      <text>
        <r>
          <rPr>
            <sz val="11"/>
            <rFont val="Calibri"/>
            <family val="2"/>
            <charset val="238"/>
          </rPr>
          <t>IV_F:NettoKoltsegUtem2</t>
        </r>
      </text>
    </comment>
    <comment ref="Q168" authorId="0" shapeId="0">
      <text>
        <r>
          <rPr>
            <sz val="11"/>
            <rFont val="Calibri"/>
            <family val="2"/>
            <charset val="238"/>
          </rPr>
          <t>IV_F:EM_Melleklet2_KTG</t>
        </r>
      </text>
    </comment>
    <comment ref="S168" authorId="0" shapeId="0">
      <text>
        <r>
          <rPr>
            <sz val="11"/>
            <rFont val="Calibri"/>
            <family val="2"/>
            <charset val="238"/>
          </rPr>
          <t>IV_F:HDUtem1</t>
        </r>
      </text>
    </comment>
    <comment ref="T168" authorId="0" shapeId="0">
      <text>
        <r>
          <rPr>
            <sz val="11"/>
            <rFont val="Calibri"/>
            <family val="2"/>
            <charset val="238"/>
          </rPr>
          <t>IV_F:ECSUtem1</t>
        </r>
      </text>
    </comment>
    <comment ref="U168" authorId="0" shapeId="0">
      <text>
        <r>
          <rPr>
            <sz val="11"/>
            <rFont val="Calibri"/>
            <family val="2"/>
            <charset val="238"/>
          </rPr>
          <t>IV_F:KFHUtem1</t>
        </r>
      </text>
    </comment>
    <comment ref="V168" authorId="0" shapeId="0">
      <text>
        <r>
          <rPr>
            <sz val="11"/>
            <rFont val="Calibri"/>
            <family val="2"/>
            <charset val="238"/>
          </rPr>
          <t>IV_F:Egyeb_SajatUtem1</t>
        </r>
      </text>
    </comment>
    <comment ref="W168" authorId="0" shapeId="0">
      <text>
        <r>
          <rPr>
            <sz val="11"/>
            <rFont val="Calibri"/>
            <family val="2"/>
            <charset val="238"/>
          </rPr>
          <t>IV_F:DijUtem1</t>
        </r>
      </text>
    </comment>
    <comment ref="X168" authorId="0" shapeId="0">
      <text>
        <r>
          <rPr>
            <sz val="11"/>
            <rFont val="Calibri"/>
            <family val="2"/>
            <charset val="238"/>
          </rPr>
          <t>IV_F:EM_Melleklet1_Utem1</t>
        </r>
      </text>
    </comment>
    <comment ref="Y168" authorId="0" shapeId="0">
      <text>
        <r>
          <rPr>
            <sz val="11"/>
            <rFont val="Calibri"/>
            <family val="2"/>
            <charset val="238"/>
          </rPr>
          <t>IV_F:EgyebAllamiUtem1</t>
        </r>
      </text>
    </comment>
    <comment ref="Z168" authorId="0" shapeId="0">
      <text>
        <r>
          <rPr>
            <sz val="11"/>
            <rFont val="Calibri"/>
            <family val="2"/>
            <charset val="238"/>
          </rPr>
          <t>IV_F:OnkormanyzatiUtem1</t>
        </r>
      </text>
    </comment>
    <comment ref="AA168" authorId="0" shapeId="0">
      <text>
        <r>
          <rPr>
            <sz val="11"/>
            <rFont val="Calibri"/>
            <family val="2"/>
            <charset val="238"/>
          </rPr>
          <t>IV_F:EUUtem1</t>
        </r>
      </text>
    </comment>
    <comment ref="AB168" authorId="0" shapeId="0">
      <text>
        <r>
          <rPr>
            <sz val="11"/>
            <rFont val="Calibri"/>
            <family val="2"/>
            <charset val="238"/>
          </rPr>
          <t>IV_F:EgyebUtem1</t>
        </r>
      </text>
    </comment>
    <comment ref="AC168" authorId="0" shapeId="0">
      <text>
        <r>
          <rPr>
            <sz val="11"/>
            <rFont val="Calibri"/>
            <family val="2"/>
            <charset val="238"/>
          </rPr>
          <t>IV_F:HitelKotvenyUtem1</t>
        </r>
      </text>
    </comment>
    <comment ref="AD168" authorId="0" shapeId="0">
      <text>
        <r>
          <rPr>
            <sz val="11"/>
            <rFont val="Calibri"/>
            <family val="2"/>
            <charset val="238"/>
          </rPr>
          <t>IV_F:OsszesenUtem1</t>
        </r>
      </text>
    </comment>
    <comment ref="AG168" authorId="0" shapeId="0">
      <text>
        <r>
          <rPr>
            <sz val="11"/>
            <rFont val="Calibri"/>
            <family val="2"/>
            <charset val="238"/>
          </rPr>
          <t>IV_F:HDUtem2</t>
        </r>
      </text>
    </comment>
    <comment ref="AH168" authorId="0" shapeId="0">
      <text>
        <r>
          <rPr>
            <sz val="11"/>
            <rFont val="Calibri"/>
            <family val="2"/>
            <charset val="238"/>
          </rPr>
          <t>IV_F:ECSUtem2</t>
        </r>
      </text>
    </comment>
    <comment ref="AI168" authorId="0" shapeId="0">
      <text>
        <r>
          <rPr>
            <sz val="11"/>
            <rFont val="Calibri"/>
            <family val="2"/>
            <charset val="238"/>
          </rPr>
          <t>IV_F:KFHUtem2</t>
        </r>
      </text>
    </comment>
    <comment ref="AJ168" authorId="0" shapeId="0">
      <text>
        <r>
          <rPr>
            <sz val="11"/>
            <rFont val="Calibri"/>
            <family val="2"/>
            <charset val="238"/>
          </rPr>
          <t>IV_F:Egyeb_SajatUtem2</t>
        </r>
      </text>
    </comment>
    <comment ref="AK168" authorId="0" shapeId="0">
      <text>
        <r>
          <rPr>
            <sz val="11"/>
            <rFont val="Calibri"/>
            <family val="2"/>
            <charset val="238"/>
          </rPr>
          <t>IV_F:DijUtem2</t>
        </r>
      </text>
    </comment>
    <comment ref="AL168" authorId="0" shapeId="0">
      <text>
        <r>
          <rPr>
            <sz val="11"/>
            <rFont val="Calibri"/>
            <family val="2"/>
            <charset val="238"/>
          </rPr>
          <t>IV_F:EM_Melleklet1_Utem2</t>
        </r>
      </text>
    </comment>
    <comment ref="AM168" authorId="0" shapeId="0">
      <text>
        <r>
          <rPr>
            <sz val="11"/>
            <rFont val="Calibri"/>
            <family val="2"/>
            <charset val="238"/>
          </rPr>
          <t>IV_F:EgyebAllamiUtem2</t>
        </r>
      </text>
    </comment>
    <comment ref="AN168" authorId="0" shapeId="0">
      <text>
        <r>
          <rPr>
            <sz val="11"/>
            <rFont val="Calibri"/>
            <family val="2"/>
            <charset val="238"/>
          </rPr>
          <t>IV_F:OnkormanyzatiUtem2</t>
        </r>
      </text>
    </comment>
    <comment ref="AO168" authorId="0" shapeId="0">
      <text>
        <r>
          <rPr>
            <sz val="11"/>
            <rFont val="Calibri"/>
            <family val="2"/>
            <charset val="238"/>
          </rPr>
          <t>IV_F:EUUtem2</t>
        </r>
      </text>
    </comment>
    <comment ref="AP168" authorId="0" shapeId="0">
      <text>
        <r>
          <rPr>
            <sz val="11"/>
            <rFont val="Calibri"/>
            <family val="2"/>
            <charset val="238"/>
          </rPr>
          <t>IV_F:EgyebUtem2</t>
        </r>
      </text>
    </comment>
    <comment ref="AQ168" authorId="0" shapeId="0">
      <text>
        <r>
          <rPr>
            <sz val="11"/>
            <rFont val="Calibri"/>
            <family val="2"/>
            <charset val="238"/>
          </rPr>
          <t>IV_F:HitelKotvenyUtem2</t>
        </r>
      </text>
    </comment>
    <comment ref="AR168" authorId="0" shapeId="0">
      <text>
        <r>
          <rPr>
            <sz val="11"/>
            <rFont val="Calibri"/>
            <family val="2"/>
            <charset val="238"/>
          </rPr>
          <t>IV_F:OsszesenUtem2</t>
        </r>
      </text>
    </comment>
    <comment ref="AS168" authorId="0" shapeId="0">
      <text>
        <r>
          <rPr>
            <sz val="11"/>
            <rFont val="Calibri"/>
            <family val="2"/>
            <charset val="238"/>
          </rPr>
          <t>IV_F:ForrashianyUtem2</t>
        </r>
      </text>
    </comment>
    <comment ref="AV168" authorId="0" shapeId="0">
      <text>
        <r>
          <rPr>
            <sz val="11"/>
            <rFont val="Calibri"/>
            <family val="2"/>
            <charset val="238"/>
          </rPr>
          <t>IV_F:Indokolas</t>
        </r>
      </text>
    </comment>
    <comment ref="AW168" authorId="0" shapeId="0">
      <text>
        <r>
          <rPr>
            <sz val="11"/>
            <rFont val="Calibri"/>
            <family val="2"/>
            <charset val="238"/>
          </rPr>
          <t>IV_F:Megjegyzes</t>
        </r>
      </text>
    </comment>
    <comment ref="AZ168" authorId="0" shapeId="0">
      <text>
        <r>
          <rPr>
            <sz val="11"/>
            <rFont val="Calibri"/>
            <family val="2"/>
            <charset val="238"/>
          </rPr>
          <t>IV_F:ISA</t>
        </r>
      </text>
    </comment>
    <comment ref="B169" authorId="0" shapeId="0">
      <text>
        <r>
          <rPr>
            <sz val="11"/>
            <rFont val="Calibri"/>
            <family val="2"/>
            <charset val="238"/>
          </rPr>
          <t>IV_F:FontossagiSorrent</t>
        </r>
      </text>
    </comment>
    <comment ref="C169" authorId="0" shapeId="0">
      <text>
        <r>
          <rPr>
            <sz val="11"/>
            <rFont val="Calibri"/>
            <family val="2"/>
            <charset val="238"/>
          </rPr>
          <t>IV_F:FeladatKategoria</t>
        </r>
      </text>
    </comment>
    <comment ref="D169" authorId="0" shapeId="0">
      <text>
        <r>
          <rPr>
            <sz val="11"/>
            <rFont val="Calibri"/>
            <family val="2"/>
            <charset val="238"/>
          </rPr>
          <t>IV_F:FeladatMegnevezes</t>
        </r>
      </text>
    </comment>
    <comment ref="E169" authorId="0" shapeId="0">
      <text>
        <r>
          <rPr>
            <sz val="11"/>
            <rFont val="Calibri"/>
            <family val="2"/>
            <charset val="238"/>
          </rPr>
          <t>IV_F:ElviEngedelySzam</t>
        </r>
      </text>
    </comment>
    <comment ref="F169" authorId="0" shapeId="0">
      <text>
        <r>
          <rPr>
            <sz val="11"/>
            <rFont val="Calibri"/>
            <family val="2"/>
            <charset val="238"/>
          </rPr>
          <t>IV_F:VKR_Kod</t>
        </r>
      </text>
    </comment>
    <comment ref="G169" authorId="0" shapeId="0">
      <text>
        <r>
          <rPr>
            <sz val="11"/>
            <rFont val="Calibri"/>
            <family val="2"/>
            <charset val="238"/>
          </rPr>
          <t>IV_F:VKR_Nev</t>
        </r>
      </text>
    </comment>
    <comment ref="H169" authorId="0" shapeId="0">
      <text>
        <r>
          <rPr>
            <sz val="11"/>
            <rFont val="Calibri"/>
            <family val="2"/>
            <charset val="238"/>
          </rPr>
          <t>IV_F:FeladatSorszam</t>
        </r>
      </text>
    </comment>
    <comment ref="I169" authorId="0" shapeId="0">
      <text>
        <r>
          <rPr>
            <sz val="11"/>
            <rFont val="Calibri"/>
            <family val="2"/>
            <charset val="238"/>
          </rPr>
          <t>IV_F:FeladatAzonosito</t>
        </r>
      </text>
    </comment>
    <comment ref="J169" authorId="0" shapeId="0">
      <text>
        <r>
          <rPr>
            <sz val="11"/>
            <rFont val="Calibri"/>
            <family val="2"/>
            <charset val="238"/>
          </rPr>
          <t>IV_F:EllatasiTerulet</t>
        </r>
      </text>
    </comment>
    <comment ref="K169" authorId="0" shapeId="0">
      <text>
        <r>
          <rPr>
            <sz val="11"/>
            <rFont val="Calibri"/>
            <family val="2"/>
            <charset val="238"/>
          </rPr>
          <t>IV_F:EllatasertFelelos</t>
        </r>
      </text>
    </comment>
    <comment ref="L169" authorId="0" shapeId="0">
      <text>
        <r>
          <rPr>
            <sz val="11"/>
            <rFont val="Calibri"/>
            <family val="2"/>
            <charset val="238"/>
          </rPr>
          <t>IV_F:TervezettNettoKoltseg</t>
        </r>
      </text>
    </comment>
    <comment ref="M169" authorId="0" shapeId="0">
      <text>
        <r>
          <rPr>
            <sz val="11"/>
            <rFont val="Calibri"/>
            <family val="2"/>
            <charset val="238"/>
          </rPr>
          <t>IV_F:IdotartamKezdes</t>
        </r>
      </text>
    </comment>
    <comment ref="N169" authorId="0" shapeId="0">
      <text>
        <r>
          <rPr>
            <sz val="11"/>
            <rFont val="Calibri"/>
            <family val="2"/>
            <charset val="238"/>
          </rPr>
          <t>IV_F:IdotartamBefejezes</t>
        </r>
      </text>
    </comment>
    <comment ref="O169" authorId="0" shapeId="0">
      <text>
        <r>
          <rPr>
            <sz val="11"/>
            <rFont val="Calibri"/>
            <family val="2"/>
            <charset val="238"/>
          </rPr>
          <t>IV_F:NettoKoltsegUtem1</t>
        </r>
      </text>
    </comment>
    <comment ref="P169" authorId="0" shapeId="0">
      <text>
        <r>
          <rPr>
            <sz val="11"/>
            <rFont val="Calibri"/>
            <family val="2"/>
            <charset val="238"/>
          </rPr>
          <t>IV_F:NettoKoltsegUtem2</t>
        </r>
      </text>
    </comment>
    <comment ref="Q169" authorId="0" shapeId="0">
      <text>
        <r>
          <rPr>
            <sz val="11"/>
            <rFont val="Calibri"/>
            <family val="2"/>
            <charset val="238"/>
          </rPr>
          <t>IV_F:EM_Melleklet2_KTG</t>
        </r>
      </text>
    </comment>
    <comment ref="S169" authorId="0" shapeId="0">
      <text>
        <r>
          <rPr>
            <sz val="11"/>
            <rFont val="Calibri"/>
            <family val="2"/>
            <charset val="238"/>
          </rPr>
          <t>IV_F:HDUtem1</t>
        </r>
      </text>
    </comment>
    <comment ref="T169" authorId="0" shapeId="0">
      <text>
        <r>
          <rPr>
            <sz val="11"/>
            <rFont val="Calibri"/>
            <family val="2"/>
            <charset val="238"/>
          </rPr>
          <t>IV_F:ECSUtem1</t>
        </r>
      </text>
    </comment>
    <comment ref="U169" authorId="0" shapeId="0">
      <text>
        <r>
          <rPr>
            <sz val="11"/>
            <rFont val="Calibri"/>
            <family val="2"/>
            <charset val="238"/>
          </rPr>
          <t>IV_F:KFHUtem1</t>
        </r>
      </text>
    </comment>
    <comment ref="V169" authorId="0" shapeId="0">
      <text>
        <r>
          <rPr>
            <sz val="11"/>
            <rFont val="Calibri"/>
            <family val="2"/>
            <charset val="238"/>
          </rPr>
          <t>IV_F:Egyeb_SajatUtem1</t>
        </r>
      </text>
    </comment>
    <comment ref="W169" authorId="0" shapeId="0">
      <text>
        <r>
          <rPr>
            <sz val="11"/>
            <rFont val="Calibri"/>
            <family val="2"/>
            <charset val="238"/>
          </rPr>
          <t>IV_F:DijUtem1</t>
        </r>
      </text>
    </comment>
    <comment ref="X169" authorId="0" shapeId="0">
      <text>
        <r>
          <rPr>
            <sz val="11"/>
            <rFont val="Calibri"/>
            <family val="2"/>
            <charset val="238"/>
          </rPr>
          <t>IV_F:EM_Melleklet1_Utem1</t>
        </r>
      </text>
    </comment>
    <comment ref="Y169" authorId="0" shapeId="0">
      <text>
        <r>
          <rPr>
            <sz val="11"/>
            <rFont val="Calibri"/>
            <family val="2"/>
            <charset val="238"/>
          </rPr>
          <t>IV_F:EgyebAllamiUtem1</t>
        </r>
      </text>
    </comment>
    <comment ref="Z169" authorId="0" shapeId="0">
      <text>
        <r>
          <rPr>
            <sz val="11"/>
            <rFont val="Calibri"/>
            <family val="2"/>
            <charset val="238"/>
          </rPr>
          <t>IV_F:OnkormanyzatiUtem1</t>
        </r>
      </text>
    </comment>
    <comment ref="AA169" authorId="0" shapeId="0">
      <text>
        <r>
          <rPr>
            <sz val="11"/>
            <rFont val="Calibri"/>
            <family val="2"/>
            <charset val="238"/>
          </rPr>
          <t>IV_F:EUUtem1</t>
        </r>
      </text>
    </comment>
    <comment ref="AB169" authorId="0" shapeId="0">
      <text>
        <r>
          <rPr>
            <sz val="11"/>
            <rFont val="Calibri"/>
            <family val="2"/>
            <charset val="238"/>
          </rPr>
          <t>IV_F:EgyebUtem1</t>
        </r>
      </text>
    </comment>
    <comment ref="AC169" authorId="0" shapeId="0">
      <text>
        <r>
          <rPr>
            <sz val="11"/>
            <rFont val="Calibri"/>
            <family val="2"/>
            <charset val="238"/>
          </rPr>
          <t>IV_F:HitelKotvenyUtem1</t>
        </r>
      </text>
    </comment>
    <comment ref="AD169" authorId="0" shapeId="0">
      <text>
        <r>
          <rPr>
            <sz val="11"/>
            <rFont val="Calibri"/>
            <family val="2"/>
            <charset val="238"/>
          </rPr>
          <t>IV_F:OsszesenUtem1</t>
        </r>
      </text>
    </comment>
    <comment ref="AG169" authorId="0" shapeId="0">
      <text>
        <r>
          <rPr>
            <sz val="11"/>
            <rFont val="Calibri"/>
            <family val="2"/>
            <charset val="238"/>
          </rPr>
          <t>IV_F:HDUtem2</t>
        </r>
      </text>
    </comment>
    <comment ref="AH169" authorId="0" shapeId="0">
      <text>
        <r>
          <rPr>
            <sz val="11"/>
            <rFont val="Calibri"/>
            <family val="2"/>
            <charset val="238"/>
          </rPr>
          <t>IV_F:ECSUtem2</t>
        </r>
      </text>
    </comment>
    <comment ref="AI169" authorId="0" shapeId="0">
      <text>
        <r>
          <rPr>
            <sz val="11"/>
            <rFont val="Calibri"/>
            <family val="2"/>
            <charset val="238"/>
          </rPr>
          <t>IV_F:KFHUtem2</t>
        </r>
      </text>
    </comment>
    <comment ref="AJ169" authorId="0" shapeId="0">
      <text>
        <r>
          <rPr>
            <sz val="11"/>
            <rFont val="Calibri"/>
            <family val="2"/>
            <charset val="238"/>
          </rPr>
          <t>IV_F:Egyeb_SajatUtem2</t>
        </r>
      </text>
    </comment>
    <comment ref="AK169" authorId="0" shapeId="0">
      <text>
        <r>
          <rPr>
            <sz val="11"/>
            <rFont val="Calibri"/>
            <family val="2"/>
            <charset val="238"/>
          </rPr>
          <t>IV_F:DijUtem2</t>
        </r>
      </text>
    </comment>
    <comment ref="AL169" authorId="0" shapeId="0">
      <text>
        <r>
          <rPr>
            <sz val="11"/>
            <rFont val="Calibri"/>
            <family val="2"/>
            <charset val="238"/>
          </rPr>
          <t>IV_F:EM_Melleklet1_Utem2</t>
        </r>
      </text>
    </comment>
    <comment ref="AM169" authorId="0" shapeId="0">
      <text>
        <r>
          <rPr>
            <sz val="11"/>
            <rFont val="Calibri"/>
            <family val="2"/>
            <charset val="238"/>
          </rPr>
          <t>IV_F:EgyebAllamiUtem2</t>
        </r>
      </text>
    </comment>
    <comment ref="AN169" authorId="0" shapeId="0">
      <text>
        <r>
          <rPr>
            <sz val="11"/>
            <rFont val="Calibri"/>
            <family val="2"/>
            <charset val="238"/>
          </rPr>
          <t>IV_F:OnkormanyzatiUtem2</t>
        </r>
      </text>
    </comment>
    <comment ref="AO169" authorId="0" shapeId="0">
      <text>
        <r>
          <rPr>
            <sz val="11"/>
            <rFont val="Calibri"/>
            <family val="2"/>
            <charset val="238"/>
          </rPr>
          <t>IV_F:EUUtem2</t>
        </r>
      </text>
    </comment>
    <comment ref="AP169" authorId="0" shapeId="0">
      <text>
        <r>
          <rPr>
            <sz val="11"/>
            <rFont val="Calibri"/>
            <family val="2"/>
            <charset val="238"/>
          </rPr>
          <t>IV_F:EgyebUtem2</t>
        </r>
      </text>
    </comment>
    <comment ref="AQ169" authorId="0" shapeId="0">
      <text>
        <r>
          <rPr>
            <sz val="11"/>
            <rFont val="Calibri"/>
            <family val="2"/>
            <charset val="238"/>
          </rPr>
          <t>IV_F:HitelKotvenyUtem2</t>
        </r>
      </text>
    </comment>
    <comment ref="AR169" authorId="0" shapeId="0">
      <text>
        <r>
          <rPr>
            <sz val="11"/>
            <rFont val="Calibri"/>
            <family val="2"/>
            <charset val="238"/>
          </rPr>
          <t>IV_F:OsszesenUtem2</t>
        </r>
      </text>
    </comment>
    <comment ref="AS169" authorId="0" shapeId="0">
      <text>
        <r>
          <rPr>
            <sz val="11"/>
            <rFont val="Calibri"/>
            <family val="2"/>
            <charset val="238"/>
          </rPr>
          <t>IV_F:ForrashianyUtem2</t>
        </r>
      </text>
    </comment>
    <comment ref="AV169" authorId="0" shapeId="0">
      <text>
        <r>
          <rPr>
            <sz val="11"/>
            <rFont val="Calibri"/>
            <family val="2"/>
            <charset val="238"/>
          </rPr>
          <t>IV_F:Indokolas</t>
        </r>
      </text>
    </comment>
    <comment ref="AW169" authorId="0" shapeId="0">
      <text>
        <r>
          <rPr>
            <sz val="11"/>
            <rFont val="Calibri"/>
            <family val="2"/>
            <charset val="238"/>
          </rPr>
          <t>IV_F:Megjegyzes</t>
        </r>
      </text>
    </comment>
    <comment ref="AZ169" authorId="0" shapeId="0">
      <text>
        <r>
          <rPr>
            <sz val="11"/>
            <rFont val="Calibri"/>
            <family val="2"/>
            <charset val="238"/>
          </rPr>
          <t>IV_F:ISA</t>
        </r>
      </text>
    </comment>
    <comment ref="B170" authorId="0" shapeId="0">
      <text>
        <r>
          <rPr>
            <sz val="11"/>
            <rFont val="Calibri"/>
            <family val="2"/>
            <charset val="238"/>
          </rPr>
          <t>IV_F:FontossagiSorrent</t>
        </r>
      </text>
    </comment>
    <comment ref="C170" authorId="0" shapeId="0">
      <text>
        <r>
          <rPr>
            <sz val="11"/>
            <rFont val="Calibri"/>
            <family val="2"/>
            <charset val="238"/>
          </rPr>
          <t>IV_F:FeladatKategoria</t>
        </r>
      </text>
    </comment>
    <comment ref="D170" authorId="0" shapeId="0">
      <text>
        <r>
          <rPr>
            <sz val="11"/>
            <rFont val="Calibri"/>
            <family val="2"/>
            <charset val="238"/>
          </rPr>
          <t>IV_F:FeladatMegnevezes</t>
        </r>
      </text>
    </comment>
    <comment ref="E170" authorId="0" shapeId="0">
      <text>
        <r>
          <rPr>
            <sz val="11"/>
            <rFont val="Calibri"/>
            <family val="2"/>
            <charset val="238"/>
          </rPr>
          <t>IV_F:ElviEngedelySzam</t>
        </r>
      </text>
    </comment>
    <comment ref="F170" authorId="0" shapeId="0">
      <text>
        <r>
          <rPr>
            <sz val="11"/>
            <rFont val="Calibri"/>
            <family val="2"/>
            <charset val="238"/>
          </rPr>
          <t>IV_F:VKR_Kod</t>
        </r>
      </text>
    </comment>
    <comment ref="G170" authorId="0" shapeId="0">
      <text>
        <r>
          <rPr>
            <sz val="11"/>
            <rFont val="Calibri"/>
            <family val="2"/>
            <charset val="238"/>
          </rPr>
          <t>IV_F:VKR_Nev</t>
        </r>
      </text>
    </comment>
    <comment ref="H170" authorId="0" shapeId="0">
      <text>
        <r>
          <rPr>
            <sz val="11"/>
            <rFont val="Calibri"/>
            <family val="2"/>
            <charset val="238"/>
          </rPr>
          <t>IV_F:FeladatSorszam</t>
        </r>
      </text>
    </comment>
    <comment ref="I170" authorId="0" shapeId="0">
      <text>
        <r>
          <rPr>
            <sz val="11"/>
            <rFont val="Calibri"/>
            <family val="2"/>
            <charset val="238"/>
          </rPr>
          <t>IV_F:FeladatAzonosito</t>
        </r>
      </text>
    </comment>
    <comment ref="J170" authorId="0" shapeId="0">
      <text>
        <r>
          <rPr>
            <sz val="11"/>
            <rFont val="Calibri"/>
            <family val="2"/>
            <charset val="238"/>
          </rPr>
          <t>IV_F:EllatasiTerulet</t>
        </r>
      </text>
    </comment>
    <comment ref="K170" authorId="0" shapeId="0">
      <text>
        <r>
          <rPr>
            <sz val="11"/>
            <rFont val="Calibri"/>
            <family val="2"/>
            <charset val="238"/>
          </rPr>
          <t>IV_F:EllatasertFelelos</t>
        </r>
      </text>
    </comment>
    <comment ref="L170" authorId="0" shapeId="0">
      <text>
        <r>
          <rPr>
            <sz val="11"/>
            <rFont val="Calibri"/>
            <family val="2"/>
            <charset val="238"/>
          </rPr>
          <t>IV_F:TervezettNettoKoltseg</t>
        </r>
      </text>
    </comment>
    <comment ref="M170" authorId="0" shapeId="0">
      <text>
        <r>
          <rPr>
            <sz val="11"/>
            <rFont val="Calibri"/>
            <family val="2"/>
            <charset val="238"/>
          </rPr>
          <t>IV_F:IdotartamKezdes</t>
        </r>
      </text>
    </comment>
    <comment ref="N170" authorId="0" shapeId="0">
      <text>
        <r>
          <rPr>
            <sz val="11"/>
            <rFont val="Calibri"/>
            <family val="2"/>
            <charset val="238"/>
          </rPr>
          <t>IV_F:IdotartamBefejezes</t>
        </r>
      </text>
    </comment>
    <comment ref="O170" authorId="0" shapeId="0">
      <text>
        <r>
          <rPr>
            <sz val="11"/>
            <rFont val="Calibri"/>
            <family val="2"/>
            <charset val="238"/>
          </rPr>
          <t>IV_F:NettoKoltsegUtem1</t>
        </r>
      </text>
    </comment>
    <comment ref="P170" authorId="0" shapeId="0">
      <text>
        <r>
          <rPr>
            <sz val="11"/>
            <rFont val="Calibri"/>
            <family val="2"/>
            <charset val="238"/>
          </rPr>
          <t>IV_F:NettoKoltsegUtem2</t>
        </r>
      </text>
    </comment>
    <comment ref="Q170" authorId="0" shapeId="0">
      <text>
        <r>
          <rPr>
            <sz val="11"/>
            <rFont val="Calibri"/>
            <family val="2"/>
            <charset val="238"/>
          </rPr>
          <t>IV_F:EM_Melleklet2_KTG</t>
        </r>
      </text>
    </comment>
    <comment ref="S170" authorId="0" shapeId="0">
      <text>
        <r>
          <rPr>
            <sz val="11"/>
            <rFont val="Calibri"/>
            <family val="2"/>
            <charset val="238"/>
          </rPr>
          <t>IV_F:HDUtem1</t>
        </r>
      </text>
    </comment>
    <comment ref="T170" authorId="0" shapeId="0">
      <text>
        <r>
          <rPr>
            <sz val="11"/>
            <rFont val="Calibri"/>
            <family val="2"/>
            <charset val="238"/>
          </rPr>
          <t>IV_F:ECSUtem1</t>
        </r>
      </text>
    </comment>
    <comment ref="U170" authorId="0" shapeId="0">
      <text>
        <r>
          <rPr>
            <sz val="11"/>
            <rFont val="Calibri"/>
            <family val="2"/>
            <charset val="238"/>
          </rPr>
          <t>IV_F:KFHUtem1</t>
        </r>
      </text>
    </comment>
    <comment ref="V170" authorId="0" shapeId="0">
      <text>
        <r>
          <rPr>
            <sz val="11"/>
            <rFont val="Calibri"/>
            <family val="2"/>
            <charset val="238"/>
          </rPr>
          <t>IV_F:Egyeb_SajatUtem1</t>
        </r>
      </text>
    </comment>
    <comment ref="W170" authorId="0" shapeId="0">
      <text>
        <r>
          <rPr>
            <sz val="11"/>
            <rFont val="Calibri"/>
            <family val="2"/>
            <charset val="238"/>
          </rPr>
          <t>IV_F:DijUtem1</t>
        </r>
      </text>
    </comment>
    <comment ref="X170" authorId="0" shapeId="0">
      <text>
        <r>
          <rPr>
            <sz val="11"/>
            <rFont val="Calibri"/>
            <family val="2"/>
            <charset val="238"/>
          </rPr>
          <t>IV_F:EM_Melleklet1_Utem1</t>
        </r>
      </text>
    </comment>
    <comment ref="Y170" authorId="0" shapeId="0">
      <text>
        <r>
          <rPr>
            <sz val="11"/>
            <rFont val="Calibri"/>
            <family val="2"/>
            <charset val="238"/>
          </rPr>
          <t>IV_F:EgyebAllamiUtem1</t>
        </r>
      </text>
    </comment>
    <comment ref="Z170" authorId="0" shapeId="0">
      <text>
        <r>
          <rPr>
            <sz val="11"/>
            <rFont val="Calibri"/>
            <family val="2"/>
            <charset val="238"/>
          </rPr>
          <t>IV_F:OnkormanyzatiUtem1</t>
        </r>
      </text>
    </comment>
    <comment ref="AA170" authorId="0" shapeId="0">
      <text>
        <r>
          <rPr>
            <sz val="11"/>
            <rFont val="Calibri"/>
            <family val="2"/>
            <charset val="238"/>
          </rPr>
          <t>IV_F:EUUtem1</t>
        </r>
      </text>
    </comment>
    <comment ref="AB170" authorId="0" shapeId="0">
      <text>
        <r>
          <rPr>
            <sz val="11"/>
            <rFont val="Calibri"/>
            <family val="2"/>
            <charset val="238"/>
          </rPr>
          <t>IV_F:EgyebUtem1</t>
        </r>
      </text>
    </comment>
    <comment ref="AC170" authorId="0" shapeId="0">
      <text>
        <r>
          <rPr>
            <sz val="11"/>
            <rFont val="Calibri"/>
            <family val="2"/>
            <charset val="238"/>
          </rPr>
          <t>IV_F:HitelKotvenyUtem1</t>
        </r>
      </text>
    </comment>
    <comment ref="AD170" authorId="0" shapeId="0">
      <text>
        <r>
          <rPr>
            <sz val="11"/>
            <rFont val="Calibri"/>
            <family val="2"/>
            <charset val="238"/>
          </rPr>
          <t>IV_F:OsszesenUtem1</t>
        </r>
      </text>
    </comment>
    <comment ref="AG170" authorId="0" shapeId="0">
      <text>
        <r>
          <rPr>
            <sz val="11"/>
            <rFont val="Calibri"/>
            <family val="2"/>
            <charset val="238"/>
          </rPr>
          <t>IV_F:HDUtem2</t>
        </r>
      </text>
    </comment>
    <comment ref="AH170" authorId="0" shapeId="0">
      <text>
        <r>
          <rPr>
            <sz val="11"/>
            <rFont val="Calibri"/>
            <family val="2"/>
            <charset val="238"/>
          </rPr>
          <t>IV_F:ECSUtem2</t>
        </r>
      </text>
    </comment>
    <comment ref="AI170" authorId="0" shapeId="0">
      <text>
        <r>
          <rPr>
            <sz val="11"/>
            <rFont val="Calibri"/>
            <family val="2"/>
            <charset val="238"/>
          </rPr>
          <t>IV_F:KFHUtem2</t>
        </r>
      </text>
    </comment>
    <comment ref="AJ170" authorId="0" shapeId="0">
      <text>
        <r>
          <rPr>
            <sz val="11"/>
            <rFont val="Calibri"/>
            <family val="2"/>
            <charset val="238"/>
          </rPr>
          <t>IV_F:Egyeb_SajatUtem2</t>
        </r>
      </text>
    </comment>
    <comment ref="AK170" authorId="0" shapeId="0">
      <text>
        <r>
          <rPr>
            <sz val="11"/>
            <rFont val="Calibri"/>
            <family val="2"/>
            <charset val="238"/>
          </rPr>
          <t>IV_F:DijUtem2</t>
        </r>
      </text>
    </comment>
    <comment ref="AL170" authorId="0" shapeId="0">
      <text>
        <r>
          <rPr>
            <sz val="11"/>
            <rFont val="Calibri"/>
            <family val="2"/>
            <charset val="238"/>
          </rPr>
          <t>IV_F:EM_Melleklet1_Utem2</t>
        </r>
      </text>
    </comment>
    <comment ref="AM170" authorId="0" shapeId="0">
      <text>
        <r>
          <rPr>
            <sz val="11"/>
            <rFont val="Calibri"/>
            <family val="2"/>
            <charset val="238"/>
          </rPr>
          <t>IV_F:EgyebAllamiUtem2</t>
        </r>
      </text>
    </comment>
    <comment ref="AN170" authorId="0" shapeId="0">
      <text>
        <r>
          <rPr>
            <sz val="11"/>
            <rFont val="Calibri"/>
            <family val="2"/>
            <charset val="238"/>
          </rPr>
          <t>IV_F:OnkormanyzatiUtem2</t>
        </r>
      </text>
    </comment>
    <comment ref="AO170" authorId="0" shapeId="0">
      <text>
        <r>
          <rPr>
            <sz val="11"/>
            <rFont val="Calibri"/>
            <family val="2"/>
            <charset val="238"/>
          </rPr>
          <t>IV_F:EUUtem2</t>
        </r>
      </text>
    </comment>
    <comment ref="AP170" authorId="0" shapeId="0">
      <text>
        <r>
          <rPr>
            <sz val="11"/>
            <rFont val="Calibri"/>
            <family val="2"/>
            <charset val="238"/>
          </rPr>
          <t>IV_F:EgyebUtem2</t>
        </r>
      </text>
    </comment>
    <comment ref="AQ170" authorId="0" shapeId="0">
      <text>
        <r>
          <rPr>
            <sz val="11"/>
            <rFont val="Calibri"/>
            <family val="2"/>
            <charset val="238"/>
          </rPr>
          <t>IV_F:HitelKotvenyUtem2</t>
        </r>
      </text>
    </comment>
    <comment ref="AR170" authorId="0" shapeId="0">
      <text>
        <r>
          <rPr>
            <sz val="11"/>
            <rFont val="Calibri"/>
            <family val="2"/>
            <charset val="238"/>
          </rPr>
          <t>IV_F:OsszesenUtem2</t>
        </r>
      </text>
    </comment>
    <comment ref="AS170" authorId="0" shapeId="0">
      <text>
        <r>
          <rPr>
            <sz val="11"/>
            <rFont val="Calibri"/>
            <family val="2"/>
            <charset val="238"/>
          </rPr>
          <t>IV_F:ForrashianyUtem2</t>
        </r>
      </text>
    </comment>
    <comment ref="AV170" authorId="0" shapeId="0">
      <text>
        <r>
          <rPr>
            <sz val="11"/>
            <rFont val="Calibri"/>
            <family val="2"/>
            <charset val="238"/>
          </rPr>
          <t>IV_F:Indokolas</t>
        </r>
      </text>
    </comment>
    <comment ref="AW170" authorId="0" shapeId="0">
      <text>
        <r>
          <rPr>
            <sz val="11"/>
            <rFont val="Calibri"/>
            <family val="2"/>
            <charset val="238"/>
          </rPr>
          <t>IV_F:Megjegyzes</t>
        </r>
      </text>
    </comment>
    <comment ref="AZ170" authorId="0" shapeId="0">
      <text>
        <r>
          <rPr>
            <sz val="11"/>
            <rFont val="Calibri"/>
            <family val="2"/>
            <charset val="238"/>
          </rPr>
          <t>IV_F:ISA</t>
        </r>
      </text>
    </comment>
    <comment ref="B171" authorId="0" shapeId="0">
      <text>
        <r>
          <rPr>
            <sz val="11"/>
            <rFont val="Calibri"/>
            <family val="2"/>
            <charset val="238"/>
          </rPr>
          <t>IV_F:FontossagiSorrent</t>
        </r>
      </text>
    </comment>
    <comment ref="C171" authorId="0" shapeId="0">
      <text>
        <r>
          <rPr>
            <sz val="11"/>
            <rFont val="Calibri"/>
            <family val="2"/>
            <charset val="238"/>
          </rPr>
          <t>IV_F:FeladatKategoria</t>
        </r>
      </text>
    </comment>
    <comment ref="D171" authorId="0" shapeId="0">
      <text>
        <r>
          <rPr>
            <sz val="11"/>
            <rFont val="Calibri"/>
            <family val="2"/>
            <charset val="238"/>
          </rPr>
          <t>IV_F:FeladatMegnevezes</t>
        </r>
      </text>
    </comment>
    <comment ref="E171" authorId="0" shapeId="0">
      <text>
        <r>
          <rPr>
            <sz val="11"/>
            <rFont val="Calibri"/>
            <family val="2"/>
            <charset val="238"/>
          </rPr>
          <t>IV_F:ElviEngedelySzam</t>
        </r>
      </text>
    </comment>
    <comment ref="F171" authorId="0" shapeId="0">
      <text>
        <r>
          <rPr>
            <sz val="11"/>
            <rFont val="Calibri"/>
            <family val="2"/>
            <charset val="238"/>
          </rPr>
          <t>IV_F:VKR_Kod</t>
        </r>
      </text>
    </comment>
    <comment ref="G171" authorId="0" shapeId="0">
      <text>
        <r>
          <rPr>
            <sz val="11"/>
            <rFont val="Calibri"/>
            <family val="2"/>
            <charset val="238"/>
          </rPr>
          <t>IV_F:VKR_Nev</t>
        </r>
      </text>
    </comment>
    <comment ref="H171" authorId="0" shapeId="0">
      <text>
        <r>
          <rPr>
            <sz val="11"/>
            <rFont val="Calibri"/>
            <family val="2"/>
            <charset val="238"/>
          </rPr>
          <t>IV_F:FeladatSorszam</t>
        </r>
      </text>
    </comment>
    <comment ref="I171" authorId="0" shapeId="0">
      <text>
        <r>
          <rPr>
            <sz val="11"/>
            <rFont val="Calibri"/>
            <family val="2"/>
            <charset val="238"/>
          </rPr>
          <t>IV_F:FeladatAzonosito</t>
        </r>
      </text>
    </comment>
    <comment ref="J171" authorId="0" shapeId="0">
      <text>
        <r>
          <rPr>
            <sz val="11"/>
            <rFont val="Calibri"/>
            <family val="2"/>
            <charset val="238"/>
          </rPr>
          <t>IV_F:EllatasiTerulet</t>
        </r>
      </text>
    </comment>
    <comment ref="K171" authorId="0" shapeId="0">
      <text>
        <r>
          <rPr>
            <sz val="11"/>
            <rFont val="Calibri"/>
            <family val="2"/>
            <charset val="238"/>
          </rPr>
          <t>IV_F:EllatasertFelelos</t>
        </r>
      </text>
    </comment>
    <comment ref="L171" authorId="0" shapeId="0">
      <text>
        <r>
          <rPr>
            <sz val="11"/>
            <rFont val="Calibri"/>
            <family val="2"/>
            <charset val="238"/>
          </rPr>
          <t>IV_F:TervezettNettoKoltseg</t>
        </r>
      </text>
    </comment>
    <comment ref="M171" authorId="0" shapeId="0">
      <text>
        <r>
          <rPr>
            <sz val="11"/>
            <rFont val="Calibri"/>
            <family val="2"/>
            <charset val="238"/>
          </rPr>
          <t>IV_F:IdotartamKezdes</t>
        </r>
      </text>
    </comment>
    <comment ref="N171" authorId="0" shapeId="0">
      <text>
        <r>
          <rPr>
            <sz val="11"/>
            <rFont val="Calibri"/>
            <family val="2"/>
            <charset val="238"/>
          </rPr>
          <t>IV_F:IdotartamBefejezes</t>
        </r>
      </text>
    </comment>
    <comment ref="O171" authorId="0" shapeId="0">
      <text>
        <r>
          <rPr>
            <sz val="11"/>
            <rFont val="Calibri"/>
            <family val="2"/>
            <charset val="238"/>
          </rPr>
          <t>IV_F:NettoKoltsegUtem1</t>
        </r>
      </text>
    </comment>
    <comment ref="P171" authorId="0" shapeId="0">
      <text>
        <r>
          <rPr>
            <sz val="11"/>
            <rFont val="Calibri"/>
            <family val="2"/>
            <charset val="238"/>
          </rPr>
          <t>IV_F:NettoKoltsegUtem2</t>
        </r>
      </text>
    </comment>
    <comment ref="Q171" authorId="0" shapeId="0">
      <text>
        <r>
          <rPr>
            <sz val="11"/>
            <rFont val="Calibri"/>
            <family val="2"/>
            <charset val="238"/>
          </rPr>
          <t>IV_F:EM_Melleklet2_KTG</t>
        </r>
      </text>
    </comment>
    <comment ref="S171" authorId="0" shapeId="0">
      <text>
        <r>
          <rPr>
            <sz val="11"/>
            <rFont val="Calibri"/>
            <family val="2"/>
            <charset val="238"/>
          </rPr>
          <t>IV_F:HDUtem1</t>
        </r>
      </text>
    </comment>
    <comment ref="T171" authorId="0" shapeId="0">
      <text>
        <r>
          <rPr>
            <sz val="11"/>
            <rFont val="Calibri"/>
            <family val="2"/>
            <charset val="238"/>
          </rPr>
          <t>IV_F:ECSUtem1</t>
        </r>
      </text>
    </comment>
    <comment ref="U171" authorId="0" shapeId="0">
      <text>
        <r>
          <rPr>
            <sz val="11"/>
            <rFont val="Calibri"/>
            <family val="2"/>
            <charset val="238"/>
          </rPr>
          <t>IV_F:KFHUtem1</t>
        </r>
      </text>
    </comment>
    <comment ref="V171" authorId="0" shapeId="0">
      <text>
        <r>
          <rPr>
            <sz val="11"/>
            <rFont val="Calibri"/>
            <family val="2"/>
            <charset val="238"/>
          </rPr>
          <t>IV_F:Egyeb_SajatUtem1</t>
        </r>
      </text>
    </comment>
    <comment ref="W171" authorId="0" shapeId="0">
      <text>
        <r>
          <rPr>
            <sz val="11"/>
            <rFont val="Calibri"/>
            <family val="2"/>
            <charset val="238"/>
          </rPr>
          <t>IV_F:DijUtem1</t>
        </r>
      </text>
    </comment>
    <comment ref="X171" authorId="0" shapeId="0">
      <text>
        <r>
          <rPr>
            <sz val="11"/>
            <rFont val="Calibri"/>
            <family val="2"/>
            <charset val="238"/>
          </rPr>
          <t>IV_F:EM_Melleklet1_Utem1</t>
        </r>
      </text>
    </comment>
    <comment ref="Y171" authorId="0" shapeId="0">
      <text>
        <r>
          <rPr>
            <sz val="11"/>
            <rFont val="Calibri"/>
            <family val="2"/>
            <charset val="238"/>
          </rPr>
          <t>IV_F:EgyebAllamiUtem1</t>
        </r>
      </text>
    </comment>
    <comment ref="Z171" authorId="0" shapeId="0">
      <text>
        <r>
          <rPr>
            <sz val="11"/>
            <rFont val="Calibri"/>
            <family val="2"/>
            <charset val="238"/>
          </rPr>
          <t>IV_F:OnkormanyzatiUtem1</t>
        </r>
      </text>
    </comment>
    <comment ref="AA171" authorId="0" shapeId="0">
      <text>
        <r>
          <rPr>
            <sz val="11"/>
            <rFont val="Calibri"/>
            <family val="2"/>
            <charset val="238"/>
          </rPr>
          <t>IV_F:EUUtem1</t>
        </r>
      </text>
    </comment>
    <comment ref="AB171" authorId="0" shapeId="0">
      <text>
        <r>
          <rPr>
            <sz val="11"/>
            <rFont val="Calibri"/>
            <family val="2"/>
            <charset val="238"/>
          </rPr>
          <t>IV_F:EgyebUtem1</t>
        </r>
      </text>
    </comment>
    <comment ref="AC171" authorId="0" shapeId="0">
      <text>
        <r>
          <rPr>
            <sz val="11"/>
            <rFont val="Calibri"/>
            <family val="2"/>
            <charset val="238"/>
          </rPr>
          <t>IV_F:HitelKotvenyUtem1</t>
        </r>
      </text>
    </comment>
    <comment ref="AD171" authorId="0" shapeId="0">
      <text>
        <r>
          <rPr>
            <sz val="11"/>
            <rFont val="Calibri"/>
            <family val="2"/>
            <charset val="238"/>
          </rPr>
          <t>IV_F:OsszesenUtem1</t>
        </r>
      </text>
    </comment>
    <comment ref="AG171" authorId="0" shapeId="0">
      <text>
        <r>
          <rPr>
            <sz val="11"/>
            <rFont val="Calibri"/>
            <family val="2"/>
            <charset val="238"/>
          </rPr>
          <t>IV_F:HDUtem2</t>
        </r>
      </text>
    </comment>
    <comment ref="AH171" authorId="0" shapeId="0">
      <text>
        <r>
          <rPr>
            <sz val="11"/>
            <rFont val="Calibri"/>
            <family val="2"/>
            <charset val="238"/>
          </rPr>
          <t>IV_F:ECSUtem2</t>
        </r>
      </text>
    </comment>
    <comment ref="AI171" authorId="0" shapeId="0">
      <text>
        <r>
          <rPr>
            <sz val="11"/>
            <rFont val="Calibri"/>
            <family val="2"/>
            <charset val="238"/>
          </rPr>
          <t>IV_F:KFHUtem2</t>
        </r>
      </text>
    </comment>
    <comment ref="AJ171" authorId="0" shapeId="0">
      <text>
        <r>
          <rPr>
            <sz val="11"/>
            <rFont val="Calibri"/>
            <family val="2"/>
            <charset val="238"/>
          </rPr>
          <t>IV_F:Egyeb_SajatUtem2</t>
        </r>
      </text>
    </comment>
    <comment ref="AK171" authorId="0" shapeId="0">
      <text>
        <r>
          <rPr>
            <sz val="11"/>
            <rFont val="Calibri"/>
            <family val="2"/>
            <charset val="238"/>
          </rPr>
          <t>IV_F:DijUtem2</t>
        </r>
      </text>
    </comment>
    <comment ref="AL171" authorId="0" shapeId="0">
      <text>
        <r>
          <rPr>
            <sz val="11"/>
            <rFont val="Calibri"/>
            <family val="2"/>
            <charset val="238"/>
          </rPr>
          <t>IV_F:EM_Melleklet1_Utem2</t>
        </r>
      </text>
    </comment>
    <comment ref="AM171" authorId="0" shapeId="0">
      <text>
        <r>
          <rPr>
            <sz val="11"/>
            <rFont val="Calibri"/>
            <family val="2"/>
            <charset val="238"/>
          </rPr>
          <t>IV_F:EgyebAllamiUtem2</t>
        </r>
      </text>
    </comment>
    <comment ref="AN171" authorId="0" shapeId="0">
      <text>
        <r>
          <rPr>
            <sz val="11"/>
            <rFont val="Calibri"/>
            <family val="2"/>
            <charset val="238"/>
          </rPr>
          <t>IV_F:OnkormanyzatiUtem2</t>
        </r>
      </text>
    </comment>
    <comment ref="AO171" authorId="0" shapeId="0">
      <text>
        <r>
          <rPr>
            <sz val="11"/>
            <rFont val="Calibri"/>
            <family val="2"/>
            <charset val="238"/>
          </rPr>
          <t>IV_F:EUUtem2</t>
        </r>
      </text>
    </comment>
    <comment ref="AP171" authorId="0" shapeId="0">
      <text>
        <r>
          <rPr>
            <sz val="11"/>
            <rFont val="Calibri"/>
            <family val="2"/>
            <charset val="238"/>
          </rPr>
          <t>IV_F:EgyebUtem2</t>
        </r>
      </text>
    </comment>
    <comment ref="AQ171" authorId="0" shapeId="0">
      <text>
        <r>
          <rPr>
            <sz val="11"/>
            <rFont val="Calibri"/>
            <family val="2"/>
            <charset val="238"/>
          </rPr>
          <t>IV_F:HitelKotvenyUtem2</t>
        </r>
      </text>
    </comment>
    <comment ref="AR171" authorId="0" shapeId="0">
      <text>
        <r>
          <rPr>
            <sz val="11"/>
            <rFont val="Calibri"/>
            <family val="2"/>
            <charset val="238"/>
          </rPr>
          <t>IV_F:OsszesenUtem2</t>
        </r>
      </text>
    </comment>
    <comment ref="AS171" authorId="0" shapeId="0">
      <text>
        <r>
          <rPr>
            <sz val="11"/>
            <rFont val="Calibri"/>
            <family val="2"/>
            <charset val="238"/>
          </rPr>
          <t>IV_F:ForrashianyUtem2</t>
        </r>
      </text>
    </comment>
    <comment ref="AV171" authorId="0" shapeId="0">
      <text>
        <r>
          <rPr>
            <sz val="11"/>
            <rFont val="Calibri"/>
            <family val="2"/>
            <charset val="238"/>
          </rPr>
          <t>IV_F:Indokolas</t>
        </r>
      </text>
    </comment>
    <comment ref="AW171" authorId="0" shapeId="0">
      <text>
        <r>
          <rPr>
            <sz val="11"/>
            <rFont val="Calibri"/>
            <family val="2"/>
            <charset val="238"/>
          </rPr>
          <t>IV_F:Megjegyzes</t>
        </r>
      </text>
    </comment>
    <comment ref="AZ171" authorId="0" shapeId="0">
      <text>
        <r>
          <rPr>
            <sz val="11"/>
            <rFont val="Calibri"/>
            <family val="2"/>
            <charset val="238"/>
          </rPr>
          <t>IV_F:ISA</t>
        </r>
      </text>
    </comment>
    <comment ref="B172" authorId="0" shapeId="0">
      <text>
        <r>
          <rPr>
            <sz val="11"/>
            <rFont val="Calibri"/>
            <family val="2"/>
            <charset val="238"/>
          </rPr>
          <t>IV_F:FontossagiSorrent</t>
        </r>
      </text>
    </comment>
    <comment ref="C172" authorId="0" shapeId="0">
      <text>
        <r>
          <rPr>
            <sz val="11"/>
            <rFont val="Calibri"/>
            <family val="2"/>
            <charset val="238"/>
          </rPr>
          <t>IV_F:FeladatKategoria</t>
        </r>
      </text>
    </comment>
    <comment ref="D172" authorId="0" shapeId="0">
      <text>
        <r>
          <rPr>
            <sz val="11"/>
            <rFont val="Calibri"/>
            <family val="2"/>
            <charset val="238"/>
          </rPr>
          <t>IV_F:FeladatMegnevezes</t>
        </r>
      </text>
    </comment>
    <comment ref="E172" authorId="0" shapeId="0">
      <text>
        <r>
          <rPr>
            <sz val="11"/>
            <rFont val="Calibri"/>
            <family val="2"/>
            <charset val="238"/>
          </rPr>
          <t>IV_F:ElviEngedelySzam</t>
        </r>
      </text>
    </comment>
    <comment ref="F172" authorId="0" shapeId="0">
      <text>
        <r>
          <rPr>
            <sz val="11"/>
            <rFont val="Calibri"/>
            <family val="2"/>
            <charset val="238"/>
          </rPr>
          <t>IV_F:VKR_Kod</t>
        </r>
      </text>
    </comment>
    <comment ref="G172" authorId="0" shapeId="0">
      <text>
        <r>
          <rPr>
            <sz val="11"/>
            <rFont val="Calibri"/>
            <family val="2"/>
            <charset val="238"/>
          </rPr>
          <t>IV_F:VKR_Nev</t>
        </r>
      </text>
    </comment>
    <comment ref="H172" authorId="0" shapeId="0">
      <text>
        <r>
          <rPr>
            <sz val="11"/>
            <rFont val="Calibri"/>
            <family val="2"/>
            <charset val="238"/>
          </rPr>
          <t>IV_F:FeladatSorszam</t>
        </r>
      </text>
    </comment>
    <comment ref="I172" authorId="0" shapeId="0">
      <text>
        <r>
          <rPr>
            <sz val="11"/>
            <rFont val="Calibri"/>
            <family val="2"/>
            <charset val="238"/>
          </rPr>
          <t>IV_F:FeladatAzonosito</t>
        </r>
      </text>
    </comment>
    <comment ref="J172" authorId="0" shapeId="0">
      <text>
        <r>
          <rPr>
            <sz val="11"/>
            <rFont val="Calibri"/>
            <family val="2"/>
            <charset val="238"/>
          </rPr>
          <t>IV_F:EllatasiTerulet</t>
        </r>
      </text>
    </comment>
    <comment ref="K172" authorId="0" shapeId="0">
      <text>
        <r>
          <rPr>
            <sz val="11"/>
            <rFont val="Calibri"/>
            <family val="2"/>
            <charset val="238"/>
          </rPr>
          <t>IV_F:EllatasertFelelos</t>
        </r>
      </text>
    </comment>
    <comment ref="L172" authorId="0" shapeId="0">
      <text>
        <r>
          <rPr>
            <sz val="11"/>
            <rFont val="Calibri"/>
            <family val="2"/>
            <charset val="238"/>
          </rPr>
          <t>IV_F:TervezettNettoKoltseg</t>
        </r>
      </text>
    </comment>
    <comment ref="M172" authorId="0" shapeId="0">
      <text>
        <r>
          <rPr>
            <sz val="11"/>
            <rFont val="Calibri"/>
            <family val="2"/>
            <charset val="238"/>
          </rPr>
          <t>IV_F:IdotartamKezdes</t>
        </r>
      </text>
    </comment>
    <comment ref="N172" authorId="0" shapeId="0">
      <text>
        <r>
          <rPr>
            <sz val="11"/>
            <rFont val="Calibri"/>
            <family val="2"/>
            <charset val="238"/>
          </rPr>
          <t>IV_F:IdotartamBefejezes</t>
        </r>
      </text>
    </comment>
    <comment ref="O172" authorId="0" shapeId="0">
      <text>
        <r>
          <rPr>
            <sz val="11"/>
            <rFont val="Calibri"/>
            <family val="2"/>
            <charset val="238"/>
          </rPr>
          <t>IV_F:NettoKoltsegUtem1</t>
        </r>
      </text>
    </comment>
    <comment ref="P172" authorId="0" shapeId="0">
      <text>
        <r>
          <rPr>
            <sz val="11"/>
            <rFont val="Calibri"/>
            <family val="2"/>
            <charset val="238"/>
          </rPr>
          <t>IV_F:NettoKoltsegUtem2</t>
        </r>
      </text>
    </comment>
    <comment ref="Q172" authorId="0" shapeId="0">
      <text>
        <r>
          <rPr>
            <sz val="11"/>
            <rFont val="Calibri"/>
            <family val="2"/>
            <charset val="238"/>
          </rPr>
          <t>IV_F:EM_Melleklet2_KTG</t>
        </r>
      </text>
    </comment>
    <comment ref="S172" authorId="0" shapeId="0">
      <text>
        <r>
          <rPr>
            <sz val="11"/>
            <rFont val="Calibri"/>
            <family val="2"/>
            <charset val="238"/>
          </rPr>
          <t>IV_F:HDUtem1</t>
        </r>
      </text>
    </comment>
    <comment ref="T172" authorId="0" shapeId="0">
      <text>
        <r>
          <rPr>
            <sz val="11"/>
            <rFont val="Calibri"/>
            <family val="2"/>
            <charset val="238"/>
          </rPr>
          <t>IV_F:ECSUtem1</t>
        </r>
      </text>
    </comment>
    <comment ref="U172" authorId="0" shapeId="0">
      <text>
        <r>
          <rPr>
            <sz val="11"/>
            <rFont val="Calibri"/>
            <family val="2"/>
            <charset val="238"/>
          </rPr>
          <t>IV_F:KFHUtem1</t>
        </r>
      </text>
    </comment>
    <comment ref="V172" authorId="0" shapeId="0">
      <text>
        <r>
          <rPr>
            <sz val="11"/>
            <rFont val="Calibri"/>
            <family val="2"/>
            <charset val="238"/>
          </rPr>
          <t>IV_F:Egyeb_SajatUtem1</t>
        </r>
      </text>
    </comment>
    <comment ref="W172" authorId="0" shapeId="0">
      <text>
        <r>
          <rPr>
            <sz val="11"/>
            <rFont val="Calibri"/>
            <family val="2"/>
            <charset val="238"/>
          </rPr>
          <t>IV_F:DijUtem1</t>
        </r>
      </text>
    </comment>
    <comment ref="X172" authorId="0" shapeId="0">
      <text>
        <r>
          <rPr>
            <sz val="11"/>
            <rFont val="Calibri"/>
            <family val="2"/>
            <charset val="238"/>
          </rPr>
          <t>IV_F:EM_Melleklet1_Utem1</t>
        </r>
      </text>
    </comment>
    <comment ref="Y172" authorId="0" shapeId="0">
      <text>
        <r>
          <rPr>
            <sz val="11"/>
            <rFont val="Calibri"/>
            <family val="2"/>
            <charset val="238"/>
          </rPr>
          <t>IV_F:EgyebAllamiUtem1</t>
        </r>
      </text>
    </comment>
    <comment ref="Z172" authorId="0" shapeId="0">
      <text>
        <r>
          <rPr>
            <sz val="11"/>
            <rFont val="Calibri"/>
            <family val="2"/>
            <charset val="238"/>
          </rPr>
          <t>IV_F:OnkormanyzatiUtem1</t>
        </r>
      </text>
    </comment>
    <comment ref="AA172" authorId="0" shapeId="0">
      <text>
        <r>
          <rPr>
            <sz val="11"/>
            <rFont val="Calibri"/>
            <family val="2"/>
            <charset val="238"/>
          </rPr>
          <t>IV_F:EUUtem1</t>
        </r>
      </text>
    </comment>
    <comment ref="AB172" authorId="0" shapeId="0">
      <text>
        <r>
          <rPr>
            <sz val="11"/>
            <rFont val="Calibri"/>
            <family val="2"/>
            <charset val="238"/>
          </rPr>
          <t>IV_F:EgyebUtem1</t>
        </r>
      </text>
    </comment>
    <comment ref="AC172" authorId="0" shapeId="0">
      <text>
        <r>
          <rPr>
            <sz val="11"/>
            <rFont val="Calibri"/>
            <family val="2"/>
            <charset val="238"/>
          </rPr>
          <t>IV_F:HitelKotvenyUtem1</t>
        </r>
      </text>
    </comment>
    <comment ref="AD172" authorId="0" shapeId="0">
      <text>
        <r>
          <rPr>
            <sz val="11"/>
            <rFont val="Calibri"/>
            <family val="2"/>
            <charset val="238"/>
          </rPr>
          <t>IV_F:OsszesenUtem1</t>
        </r>
      </text>
    </comment>
    <comment ref="AG172" authorId="0" shapeId="0">
      <text>
        <r>
          <rPr>
            <sz val="11"/>
            <rFont val="Calibri"/>
            <family val="2"/>
            <charset val="238"/>
          </rPr>
          <t>IV_F:HDUtem2</t>
        </r>
      </text>
    </comment>
    <comment ref="AH172" authorId="0" shapeId="0">
      <text>
        <r>
          <rPr>
            <sz val="11"/>
            <rFont val="Calibri"/>
            <family val="2"/>
            <charset val="238"/>
          </rPr>
          <t>IV_F:ECSUtem2</t>
        </r>
      </text>
    </comment>
    <comment ref="AI172" authorId="0" shapeId="0">
      <text>
        <r>
          <rPr>
            <sz val="11"/>
            <rFont val="Calibri"/>
            <family val="2"/>
            <charset val="238"/>
          </rPr>
          <t>IV_F:KFHUtem2</t>
        </r>
      </text>
    </comment>
    <comment ref="AJ172" authorId="0" shapeId="0">
      <text>
        <r>
          <rPr>
            <sz val="11"/>
            <rFont val="Calibri"/>
            <family val="2"/>
            <charset val="238"/>
          </rPr>
          <t>IV_F:Egyeb_SajatUtem2</t>
        </r>
      </text>
    </comment>
    <comment ref="AK172" authorId="0" shapeId="0">
      <text>
        <r>
          <rPr>
            <sz val="11"/>
            <rFont val="Calibri"/>
            <family val="2"/>
            <charset val="238"/>
          </rPr>
          <t>IV_F:DijUtem2</t>
        </r>
      </text>
    </comment>
    <comment ref="AL172" authorId="0" shapeId="0">
      <text>
        <r>
          <rPr>
            <sz val="11"/>
            <rFont val="Calibri"/>
            <family val="2"/>
            <charset val="238"/>
          </rPr>
          <t>IV_F:EM_Melleklet1_Utem2</t>
        </r>
      </text>
    </comment>
    <comment ref="AM172" authorId="0" shapeId="0">
      <text>
        <r>
          <rPr>
            <sz val="11"/>
            <rFont val="Calibri"/>
            <family val="2"/>
            <charset val="238"/>
          </rPr>
          <t>IV_F:EgyebAllamiUtem2</t>
        </r>
      </text>
    </comment>
    <comment ref="AN172" authorId="0" shapeId="0">
      <text>
        <r>
          <rPr>
            <sz val="11"/>
            <rFont val="Calibri"/>
            <family val="2"/>
            <charset val="238"/>
          </rPr>
          <t>IV_F:OnkormanyzatiUtem2</t>
        </r>
      </text>
    </comment>
    <comment ref="AO172" authorId="0" shapeId="0">
      <text>
        <r>
          <rPr>
            <sz val="11"/>
            <rFont val="Calibri"/>
            <family val="2"/>
            <charset val="238"/>
          </rPr>
          <t>IV_F:EUUtem2</t>
        </r>
      </text>
    </comment>
    <comment ref="AP172" authorId="0" shapeId="0">
      <text>
        <r>
          <rPr>
            <sz val="11"/>
            <rFont val="Calibri"/>
            <family val="2"/>
            <charset val="238"/>
          </rPr>
          <t>IV_F:EgyebUtem2</t>
        </r>
      </text>
    </comment>
    <comment ref="AQ172" authorId="0" shapeId="0">
      <text>
        <r>
          <rPr>
            <sz val="11"/>
            <rFont val="Calibri"/>
            <family val="2"/>
            <charset val="238"/>
          </rPr>
          <t>IV_F:HitelKotvenyUtem2</t>
        </r>
      </text>
    </comment>
    <comment ref="AR172" authorId="0" shapeId="0">
      <text>
        <r>
          <rPr>
            <sz val="11"/>
            <rFont val="Calibri"/>
            <family val="2"/>
            <charset val="238"/>
          </rPr>
          <t>IV_F:OsszesenUtem2</t>
        </r>
      </text>
    </comment>
    <comment ref="AS172" authorId="0" shapeId="0">
      <text>
        <r>
          <rPr>
            <sz val="11"/>
            <rFont val="Calibri"/>
            <family val="2"/>
            <charset val="238"/>
          </rPr>
          <t>IV_F:ForrashianyUtem2</t>
        </r>
      </text>
    </comment>
    <comment ref="AV172" authorId="0" shapeId="0">
      <text>
        <r>
          <rPr>
            <sz val="11"/>
            <rFont val="Calibri"/>
            <family val="2"/>
            <charset val="238"/>
          </rPr>
          <t>IV_F:Indokolas</t>
        </r>
      </text>
    </comment>
    <comment ref="AW172" authorId="0" shapeId="0">
      <text>
        <r>
          <rPr>
            <sz val="11"/>
            <rFont val="Calibri"/>
            <family val="2"/>
            <charset val="238"/>
          </rPr>
          <t>IV_F:Megjegyzes</t>
        </r>
      </text>
    </comment>
    <comment ref="AZ172" authorId="0" shapeId="0">
      <text>
        <r>
          <rPr>
            <sz val="11"/>
            <rFont val="Calibri"/>
            <family val="2"/>
            <charset val="238"/>
          </rPr>
          <t>IV_F:ISA</t>
        </r>
      </text>
    </comment>
    <comment ref="B173" authorId="0" shapeId="0">
      <text>
        <r>
          <rPr>
            <sz val="11"/>
            <rFont val="Calibri"/>
            <family val="2"/>
            <charset val="238"/>
          </rPr>
          <t>IV_F:FontossagiSorrent</t>
        </r>
      </text>
    </comment>
    <comment ref="C173" authorId="0" shapeId="0">
      <text>
        <r>
          <rPr>
            <sz val="11"/>
            <rFont val="Calibri"/>
            <family val="2"/>
            <charset val="238"/>
          </rPr>
          <t>IV_F:FeladatKategoria</t>
        </r>
      </text>
    </comment>
    <comment ref="D173" authorId="0" shapeId="0">
      <text>
        <r>
          <rPr>
            <sz val="11"/>
            <rFont val="Calibri"/>
            <family val="2"/>
            <charset val="238"/>
          </rPr>
          <t>IV_F:FeladatMegnevezes</t>
        </r>
      </text>
    </comment>
    <comment ref="E173" authorId="0" shapeId="0">
      <text>
        <r>
          <rPr>
            <sz val="11"/>
            <rFont val="Calibri"/>
            <family val="2"/>
            <charset val="238"/>
          </rPr>
          <t>IV_F:ElviEngedelySzam</t>
        </r>
      </text>
    </comment>
    <comment ref="F173" authorId="0" shapeId="0">
      <text>
        <r>
          <rPr>
            <sz val="11"/>
            <rFont val="Calibri"/>
            <family val="2"/>
            <charset val="238"/>
          </rPr>
          <t>IV_F:VKR_Kod</t>
        </r>
      </text>
    </comment>
    <comment ref="G173" authorId="0" shapeId="0">
      <text>
        <r>
          <rPr>
            <sz val="11"/>
            <rFont val="Calibri"/>
            <family val="2"/>
            <charset val="238"/>
          </rPr>
          <t>IV_F:VKR_Nev</t>
        </r>
      </text>
    </comment>
    <comment ref="H173" authorId="0" shapeId="0">
      <text>
        <r>
          <rPr>
            <sz val="11"/>
            <rFont val="Calibri"/>
            <family val="2"/>
            <charset val="238"/>
          </rPr>
          <t>IV_F:FeladatSorszam</t>
        </r>
      </text>
    </comment>
    <comment ref="I173" authorId="0" shapeId="0">
      <text>
        <r>
          <rPr>
            <sz val="11"/>
            <rFont val="Calibri"/>
            <family val="2"/>
            <charset val="238"/>
          </rPr>
          <t>IV_F:FeladatAzonosito</t>
        </r>
      </text>
    </comment>
    <comment ref="J173" authorId="0" shapeId="0">
      <text>
        <r>
          <rPr>
            <sz val="11"/>
            <rFont val="Calibri"/>
            <family val="2"/>
            <charset val="238"/>
          </rPr>
          <t>IV_F:EllatasiTerulet</t>
        </r>
      </text>
    </comment>
    <comment ref="K173" authorId="0" shapeId="0">
      <text>
        <r>
          <rPr>
            <sz val="11"/>
            <rFont val="Calibri"/>
            <family val="2"/>
            <charset val="238"/>
          </rPr>
          <t>IV_F:EllatasertFelelos</t>
        </r>
      </text>
    </comment>
    <comment ref="L173" authorId="0" shapeId="0">
      <text>
        <r>
          <rPr>
            <sz val="11"/>
            <rFont val="Calibri"/>
            <family val="2"/>
            <charset val="238"/>
          </rPr>
          <t>IV_F:TervezettNettoKoltseg</t>
        </r>
      </text>
    </comment>
    <comment ref="M173" authorId="0" shapeId="0">
      <text>
        <r>
          <rPr>
            <sz val="11"/>
            <rFont val="Calibri"/>
            <family val="2"/>
            <charset val="238"/>
          </rPr>
          <t>IV_F:IdotartamKezdes</t>
        </r>
      </text>
    </comment>
    <comment ref="N173" authorId="0" shapeId="0">
      <text>
        <r>
          <rPr>
            <sz val="11"/>
            <rFont val="Calibri"/>
            <family val="2"/>
            <charset val="238"/>
          </rPr>
          <t>IV_F:IdotartamBefejezes</t>
        </r>
      </text>
    </comment>
    <comment ref="O173" authorId="0" shapeId="0">
      <text>
        <r>
          <rPr>
            <sz val="11"/>
            <rFont val="Calibri"/>
            <family val="2"/>
            <charset val="238"/>
          </rPr>
          <t>IV_F:NettoKoltsegUtem1</t>
        </r>
      </text>
    </comment>
    <comment ref="P173" authorId="0" shapeId="0">
      <text>
        <r>
          <rPr>
            <sz val="11"/>
            <rFont val="Calibri"/>
            <family val="2"/>
            <charset val="238"/>
          </rPr>
          <t>IV_F:NettoKoltsegUtem2</t>
        </r>
      </text>
    </comment>
    <comment ref="Q173" authorId="0" shapeId="0">
      <text>
        <r>
          <rPr>
            <sz val="11"/>
            <rFont val="Calibri"/>
            <family val="2"/>
            <charset val="238"/>
          </rPr>
          <t>IV_F:EM_Melleklet2_KTG</t>
        </r>
      </text>
    </comment>
    <comment ref="S173" authorId="0" shapeId="0">
      <text>
        <r>
          <rPr>
            <sz val="11"/>
            <rFont val="Calibri"/>
            <family val="2"/>
            <charset val="238"/>
          </rPr>
          <t>IV_F:HDUtem1</t>
        </r>
      </text>
    </comment>
    <comment ref="T173" authorId="0" shapeId="0">
      <text>
        <r>
          <rPr>
            <sz val="11"/>
            <rFont val="Calibri"/>
            <family val="2"/>
            <charset val="238"/>
          </rPr>
          <t>IV_F:ECSUtem1</t>
        </r>
      </text>
    </comment>
    <comment ref="U173" authorId="0" shapeId="0">
      <text>
        <r>
          <rPr>
            <sz val="11"/>
            <rFont val="Calibri"/>
            <family val="2"/>
            <charset val="238"/>
          </rPr>
          <t>IV_F:KFHUtem1</t>
        </r>
      </text>
    </comment>
    <comment ref="V173" authorId="0" shapeId="0">
      <text>
        <r>
          <rPr>
            <sz val="11"/>
            <rFont val="Calibri"/>
            <family val="2"/>
            <charset val="238"/>
          </rPr>
          <t>IV_F:Egyeb_SajatUtem1</t>
        </r>
      </text>
    </comment>
    <comment ref="W173" authorId="0" shapeId="0">
      <text>
        <r>
          <rPr>
            <sz val="11"/>
            <rFont val="Calibri"/>
            <family val="2"/>
            <charset val="238"/>
          </rPr>
          <t>IV_F:DijUtem1</t>
        </r>
      </text>
    </comment>
    <comment ref="X173" authorId="0" shapeId="0">
      <text>
        <r>
          <rPr>
            <sz val="11"/>
            <rFont val="Calibri"/>
            <family val="2"/>
            <charset val="238"/>
          </rPr>
          <t>IV_F:EM_Melleklet1_Utem1</t>
        </r>
      </text>
    </comment>
    <comment ref="Y173" authorId="0" shapeId="0">
      <text>
        <r>
          <rPr>
            <sz val="11"/>
            <rFont val="Calibri"/>
            <family val="2"/>
            <charset val="238"/>
          </rPr>
          <t>IV_F:EgyebAllamiUtem1</t>
        </r>
      </text>
    </comment>
    <comment ref="Z173" authorId="0" shapeId="0">
      <text>
        <r>
          <rPr>
            <sz val="11"/>
            <rFont val="Calibri"/>
            <family val="2"/>
            <charset val="238"/>
          </rPr>
          <t>IV_F:OnkormanyzatiUtem1</t>
        </r>
      </text>
    </comment>
    <comment ref="AA173" authorId="0" shapeId="0">
      <text>
        <r>
          <rPr>
            <sz val="11"/>
            <rFont val="Calibri"/>
            <family val="2"/>
            <charset val="238"/>
          </rPr>
          <t>IV_F:EUUtem1</t>
        </r>
      </text>
    </comment>
    <comment ref="AB173" authorId="0" shapeId="0">
      <text>
        <r>
          <rPr>
            <sz val="11"/>
            <rFont val="Calibri"/>
            <family val="2"/>
            <charset val="238"/>
          </rPr>
          <t>IV_F:EgyebUtem1</t>
        </r>
      </text>
    </comment>
    <comment ref="AC173" authorId="0" shapeId="0">
      <text>
        <r>
          <rPr>
            <sz val="11"/>
            <rFont val="Calibri"/>
            <family val="2"/>
            <charset val="238"/>
          </rPr>
          <t>IV_F:HitelKotvenyUtem1</t>
        </r>
      </text>
    </comment>
    <comment ref="AD173" authorId="0" shapeId="0">
      <text>
        <r>
          <rPr>
            <sz val="11"/>
            <rFont val="Calibri"/>
            <family val="2"/>
            <charset val="238"/>
          </rPr>
          <t>IV_F:OsszesenUtem1</t>
        </r>
      </text>
    </comment>
    <comment ref="AG173" authorId="0" shapeId="0">
      <text>
        <r>
          <rPr>
            <sz val="11"/>
            <rFont val="Calibri"/>
            <family val="2"/>
            <charset val="238"/>
          </rPr>
          <t>IV_F:HDUtem2</t>
        </r>
      </text>
    </comment>
    <comment ref="AH173" authorId="0" shapeId="0">
      <text>
        <r>
          <rPr>
            <sz val="11"/>
            <rFont val="Calibri"/>
            <family val="2"/>
            <charset val="238"/>
          </rPr>
          <t>IV_F:ECSUtem2</t>
        </r>
      </text>
    </comment>
    <comment ref="AI173" authorId="0" shapeId="0">
      <text>
        <r>
          <rPr>
            <sz val="11"/>
            <rFont val="Calibri"/>
            <family val="2"/>
            <charset val="238"/>
          </rPr>
          <t>IV_F:KFHUtem2</t>
        </r>
      </text>
    </comment>
    <comment ref="AJ173" authorId="0" shapeId="0">
      <text>
        <r>
          <rPr>
            <sz val="11"/>
            <rFont val="Calibri"/>
            <family val="2"/>
            <charset val="238"/>
          </rPr>
          <t>IV_F:Egyeb_SajatUtem2</t>
        </r>
      </text>
    </comment>
    <comment ref="AK173" authorId="0" shapeId="0">
      <text>
        <r>
          <rPr>
            <sz val="11"/>
            <rFont val="Calibri"/>
            <family val="2"/>
            <charset val="238"/>
          </rPr>
          <t>IV_F:DijUtem2</t>
        </r>
      </text>
    </comment>
    <comment ref="AL173" authorId="0" shapeId="0">
      <text>
        <r>
          <rPr>
            <sz val="11"/>
            <rFont val="Calibri"/>
            <family val="2"/>
            <charset val="238"/>
          </rPr>
          <t>IV_F:EM_Melleklet1_Utem2</t>
        </r>
      </text>
    </comment>
    <comment ref="AM173" authorId="0" shapeId="0">
      <text>
        <r>
          <rPr>
            <sz val="11"/>
            <rFont val="Calibri"/>
            <family val="2"/>
            <charset val="238"/>
          </rPr>
          <t>IV_F:EgyebAllamiUtem2</t>
        </r>
      </text>
    </comment>
    <comment ref="AN173" authorId="0" shapeId="0">
      <text>
        <r>
          <rPr>
            <sz val="11"/>
            <rFont val="Calibri"/>
            <family val="2"/>
            <charset val="238"/>
          </rPr>
          <t>IV_F:OnkormanyzatiUtem2</t>
        </r>
      </text>
    </comment>
    <comment ref="AO173" authorId="0" shapeId="0">
      <text>
        <r>
          <rPr>
            <sz val="11"/>
            <rFont val="Calibri"/>
            <family val="2"/>
            <charset val="238"/>
          </rPr>
          <t>IV_F:EUUtem2</t>
        </r>
      </text>
    </comment>
    <comment ref="AP173" authorId="0" shapeId="0">
      <text>
        <r>
          <rPr>
            <sz val="11"/>
            <rFont val="Calibri"/>
            <family val="2"/>
            <charset val="238"/>
          </rPr>
          <t>IV_F:EgyebUtem2</t>
        </r>
      </text>
    </comment>
    <comment ref="AQ173" authorId="0" shapeId="0">
      <text>
        <r>
          <rPr>
            <sz val="11"/>
            <rFont val="Calibri"/>
            <family val="2"/>
            <charset val="238"/>
          </rPr>
          <t>IV_F:HitelKotvenyUtem2</t>
        </r>
      </text>
    </comment>
    <comment ref="AR173" authorId="0" shapeId="0">
      <text>
        <r>
          <rPr>
            <sz val="11"/>
            <rFont val="Calibri"/>
            <family val="2"/>
            <charset val="238"/>
          </rPr>
          <t>IV_F:OsszesenUtem2</t>
        </r>
      </text>
    </comment>
    <comment ref="AS173" authorId="0" shapeId="0">
      <text>
        <r>
          <rPr>
            <sz val="11"/>
            <rFont val="Calibri"/>
            <family val="2"/>
            <charset val="238"/>
          </rPr>
          <t>IV_F:ForrashianyUtem2</t>
        </r>
      </text>
    </comment>
    <comment ref="AV173" authorId="0" shapeId="0">
      <text>
        <r>
          <rPr>
            <sz val="11"/>
            <rFont val="Calibri"/>
            <family val="2"/>
            <charset val="238"/>
          </rPr>
          <t>IV_F:Indokolas</t>
        </r>
      </text>
    </comment>
    <comment ref="AW173" authorId="0" shapeId="0">
      <text>
        <r>
          <rPr>
            <sz val="11"/>
            <rFont val="Calibri"/>
            <family val="2"/>
            <charset val="238"/>
          </rPr>
          <t>IV_F:Megjegyzes</t>
        </r>
      </text>
    </comment>
    <comment ref="AZ173" authorId="0" shapeId="0">
      <text>
        <r>
          <rPr>
            <sz val="11"/>
            <rFont val="Calibri"/>
            <family val="2"/>
            <charset val="238"/>
          </rPr>
          <t>IV_F:ISA</t>
        </r>
      </text>
    </comment>
    <comment ref="B174" authorId="0" shapeId="0">
      <text>
        <r>
          <rPr>
            <sz val="11"/>
            <rFont val="Calibri"/>
            <family val="2"/>
            <charset val="238"/>
          </rPr>
          <t>IV_F:FontossagiSorrent</t>
        </r>
      </text>
    </comment>
    <comment ref="C174" authorId="0" shapeId="0">
      <text>
        <r>
          <rPr>
            <sz val="11"/>
            <rFont val="Calibri"/>
            <family val="2"/>
            <charset val="238"/>
          </rPr>
          <t>IV_F:FeladatKategoria</t>
        </r>
      </text>
    </comment>
    <comment ref="D174" authorId="0" shapeId="0">
      <text>
        <r>
          <rPr>
            <sz val="11"/>
            <rFont val="Calibri"/>
            <family val="2"/>
            <charset val="238"/>
          </rPr>
          <t>IV_F:FeladatMegnevezes</t>
        </r>
      </text>
    </comment>
    <comment ref="E174" authorId="0" shapeId="0">
      <text>
        <r>
          <rPr>
            <sz val="11"/>
            <rFont val="Calibri"/>
            <family val="2"/>
            <charset val="238"/>
          </rPr>
          <t>IV_F:ElviEngedelySzam</t>
        </r>
      </text>
    </comment>
    <comment ref="F174" authorId="0" shapeId="0">
      <text>
        <r>
          <rPr>
            <sz val="11"/>
            <rFont val="Calibri"/>
            <family val="2"/>
            <charset val="238"/>
          </rPr>
          <t>IV_F:VKR_Kod</t>
        </r>
      </text>
    </comment>
    <comment ref="G174" authorId="0" shapeId="0">
      <text>
        <r>
          <rPr>
            <sz val="11"/>
            <rFont val="Calibri"/>
            <family val="2"/>
            <charset val="238"/>
          </rPr>
          <t>IV_F:VKR_Nev</t>
        </r>
      </text>
    </comment>
    <comment ref="H174" authorId="0" shapeId="0">
      <text>
        <r>
          <rPr>
            <sz val="11"/>
            <rFont val="Calibri"/>
            <family val="2"/>
            <charset val="238"/>
          </rPr>
          <t>IV_F:FeladatSorszam</t>
        </r>
      </text>
    </comment>
    <comment ref="I174" authorId="0" shapeId="0">
      <text>
        <r>
          <rPr>
            <sz val="11"/>
            <rFont val="Calibri"/>
            <family val="2"/>
            <charset val="238"/>
          </rPr>
          <t>IV_F:FeladatAzonosito</t>
        </r>
      </text>
    </comment>
    <comment ref="J174" authorId="0" shapeId="0">
      <text>
        <r>
          <rPr>
            <sz val="11"/>
            <rFont val="Calibri"/>
            <family val="2"/>
            <charset val="238"/>
          </rPr>
          <t>IV_F:EllatasiTerulet</t>
        </r>
      </text>
    </comment>
    <comment ref="K174" authorId="0" shapeId="0">
      <text>
        <r>
          <rPr>
            <sz val="11"/>
            <rFont val="Calibri"/>
            <family val="2"/>
            <charset val="238"/>
          </rPr>
          <t>IV_F:EllatasertFelelos</t>
        </r>
      </text>
    </comment>
    <comment ref="L174" authorId="0" shapeId="0">
      <text>
        <r>
          <rPr>
            <sz val="11"/>
            <rFont val="Calibri"/>
            <family val="2"/>
            <charset val="238"/>
          </rPr>
          <t>IV_F:TervezettNettoKoltseg</t>
        </r>
      </text>
    </comment>
    <comment ref="M174" authorId="0" shapeId="0">
      <text>
        <r>
          <rPr>
            <sz val="11"/>
            <rFont val="Calibri"/>
            <family val="2"/>
            <charset val="238"/>
          </rPr>
          <t>IV_F:IdotartamKezdes</t>
        </r>
      </text>
    </comment>
    <comment ref="N174" authorId="0" shapeId="0">
      <text>
        <r>
          <rPr>
            <sz val="11"/>
            <rFont val="Calibri"/>
            <family val="2"/>
            <charset val="238"/>
          </rPr>
          <t>IV_F:IdotartamBefejezes</t>
        </r>
      </text>
    </comment>
    <comment ref="O174" authorId="0" shapeId="0">
      <text>
        <r>
          <rPr>
            <sz val="11"/>
            <rFont val="Calibri"/>
            <family val="2"/>
            <charset val="238"/>
          </rPr>
          <t>IV_F:NettoKoltsegUtem1</t>
        </r>
      </text>
    </comment>
    <comment ref="P174" authorId="0" shapeId="0">
      <text>
        <r>
          <rPr>
            <sz val="11"/>
            <rFont val="Calibri"/>
            <family val="2"/>
            <charset val="238"/>
          </rPr>
          <t>IV_F:NettoKoltsegUtem2</t>
        </r>
      </text>
    </comment>
    <comment ref="Q174" authorId="0" shapeId="0">
      <text>
        <r>
          <rPr>
            <sz val="11"/>
            <rFont val="Calibri"/>
            <family val="2"/>
            <charset val="238"/>
          </rPr>
          <t>IV_F:EM_Melleklet2_KTG</t>
        </r>
      </text>
    </comment>
    <comment ref="S174" authorId="0" shapeId="0">
      <text>
        <r>
          <rPr>
            <sz val="11"/>
            <rFont val="Calibri"/>
            <family val="2"/>
            <charset val="238"/>
          </rPr>
          <t>IV_F:HDUtem1</t>
        </r>
      </text>
    </comment>
    <comment ref="T174" authorId="0" shapeId="0">
      <text>
        <r>
          <rPr>
            <sz val="11"/>
            <rFont val="Calibri"/>
            <family val="2"/>
            <charset val="238"/>
          </rPr>
          <t>IV_F:ECSUtem1</t>
        </r>
      </text>
    </comment>
    <comment ref="U174" authorId="0" shapeId="0">
      <text>
        <r>
          <rPr>
            <sz val="11"/>
            <rFont val="Calibri"/>
            <family val="2"/>
            <charset val="238"/>
          </rPr>
          <t>IV_F:KFHUtem1</t>
        </r>
      </text>
    </comment>
    <comment ref="V174" authorId="0" shapeId="0">
      <text>
        <r>
          <rPr>
            <sz val="11"/>
            <rFont val="Calibri"/>
            <family val="2"/>
            <charset val="238"/>
          </rPr>
          <t>IV_F:Egyeb_SajatUtem1</t>
        </r>
      </text>
    </comment>
    <comment ref="W174" authorId="0" shapeId="0">
      <text>
        <r>
          <rPr>
            <sz val="11"/>
            <rFont val="Calibri"/>
            <family val="2"/>
            <charset val="238"/>
          </rPr>
          <t>IV_F:DijUtem1</t>
        </r>
      </text>
    </comment>
    <comment ref="X174" authorId="0" shapeId="0">
      <text>
        <r>
          <rPr>
            <sz val="11"/>
            <rFont val="Calibri"/>
            <family val="2"/>
            <charset val="238"/>
          </rPr>
          <t>IV_F:EM_Melleklet1_Utem1</t>
        </r>
      </text>
    </comment>
    <comment ref="Y174" authorId="0" shapeId="0">
      <text>
        <r>
          <rPr>
            <sz val="11"/>
            <rFont val="Calibri"/>
            <family val="2"/>
            <charset val="238"/>
          </rPr>
          <t>IV_F:EgyebAllamiUtem1</t>
        </r>
      </text>
    </comment>
    <comment ref="Z174" authorId="0" shapeId="0">
      <text>
        <r>
          <rPr>
            <sz val="11"/>
            <rFont val="Calibri"/>
            <family val="2"/>
            <charset val="238"/>
          </rPr>
          <t>IV_F:OnkormanyzatiUtem1</t>
        </r>
      </text>
    </comment>
    <comment ref="AA174" authorId="0" shapeId="0">
      <text>
        <r>
          <rPr>
            <sz val="11"/>
            <rFont val="Calibri"/>
            <family val="2"/>
            <charset val="238"/>
          </rPr>
          <t>IV_F:EUUtem1</t>
        </r>
      </text>
    </comment>
    <comment ref="AB174" authorId="0" shapeId="0">
      <text>
        <r>
          <rPr>
            <sz val="11"/>
            <rFont val="Calibri"/>
            <family val="2"/>
            <charset val="238"/>
          </rPr>
          <t>IV_F:EgyebUtem1</t>
        </r>
      </text>
    </comment>
    <comment ref="AC174" authorId="0" shapeId="0">
      <text>
        <r>
          <rPr>
            <sz val="11"/>
            <rFont val="Calibri"/>
            <family val="2"/>
            <charset val="238"/>
          </rPr>
          <t>IV_F:HitelKotvenyUtem1</t>
        </r>
      </text>
    </comment>
    <comment ref="AD174" authorId="0" shapeId="0">
      <text>
        <r>
          <rPr>
            <sz val="11"/>
            <rFont val="Calibri"/>
            <family val="2"/>
            <charset val="238"/>
          </rPr>
          <t>IV_F:OsszesenUtem1</t>
        </r>
      </text>
    </comment>
    <comment ref="AG174" authorId="0" shapeId="0">
      <text>
        <r>
          <rPr>
            <sz val="11"/>
            <rFont val="Calibri"/>
            <family val="2"/>
            <charset val="238"/>
          </rPr>
          <t>IV_F:HDUtem2</t>
        </r>
      </text>
    </comment>
    <comment ref="AH174" authorId="0" shapeId="0">
      <text>
        <r>
          <rPr>
            <sz val="11"/>
            <rFont val="Calibri"/>
            <family val="2"/>
            <charset val="238"/>
          </rPr>
          <t>IV_F:ECSUtem2</t>
        </r>
      </text>
    </comment>
    <comment ref="AI174" authorId="0" shapeId="0">
      <text>
        <r>
          <rPr>
            <sz val="11"/>
            <rFont val="Calibri"/>
            <family val="2"/>
            <charset val="238"/>
          </rPr>
          <t>IV_F:KFHUtem2</t>
        </r>
      </text>
    </comment>
    <comment ref="AJ174" authorId="0" shapeId="0">
      <text>
        <r>
          <rPr>
            <sz val="11"/>
            <rFont val="Calibri"/>
            <family val="2"/>
            <charset val="238"/>
          </rPr>
          <t>IV_F:Egyeb_SajatUtem2</t>
        </r>
      </text>
    </comment>
    <comment ref="AK174" authorId="0" shapeId="0">
      <text>
        <r>
          <rPr>
            <sz val="11"/>
            <rFont val="Calibri"/>
            <family val="2"/>
            <charset val="238"/>
          </rPr>
          <t>IV_F:DijUtem2</t>
        </r>
      </text>
    </comment>
    <comment ref="AL174" authorId="0" shapeId="0">
      <text>
        <r>
          <rPr>
            <sz val="11"/>
            <rFont val="Calibri"/>
            <family val="2"/>
            <charset val="238"/>
          </rPr>
          <t>IV_F:EM_Melleklet1_Utem2</t>
        </r>
      </text>
    </comment>
    <comment ref="AM174" authorId="0" shapeId="0">
      <text>
        <r>
          <rPr>
            <sz val="11"/>
            <rFont val="Calibri"/>
            <family val="2"/>
            <charset val="238"/>
          </rPr>
          <t>IV_F:EgyebAllamiUtem2</t>
        </r>
      </text>
    </comment>
    <comment ref="AN174" authorId="0" shapeId="0">
      <text>
        <r>
          <rPr>
            <sz val="11"/>
            <rFont val="Calibri"/>
            <family val="2"/>
            <charset val="238"/>
          </rPr>
          <t>IV_F:OnkormanyzatiUtem2</t>
        </r>
      </text>
    </comment>
    <comment ref="AO174" authorId="0" shapeId="0">
      <text>
        <r>
          <rPr>
            <sz val="11"/>
            <rFont val="Calibri"/>
            <family val="2"/>
            <charset val="238"/>
          </rPr>
          <t>IV_F:EUUtem2</t>
        </r>
      </text>
    </comment>
    <comment ref="AP174" authorId="0" shapeId="0">
      <text>
        <r>
          <rPr>
            <sz val="11"/>
            <rFont val="Calibri"/>
            <family val="2"/>
            <charset val="238"/>
          </rPr>
          <t>IV_F:EgyebUtem2</t>
        </r>
      </text>
    </comment>
    <comment ref="AQ174" authorId="0" shapeId="0">
      <text>
        <r>
          <rPr>
            <sz val="11"/>
            <rFont val="Calibri"/>
            <family val="2"/>
            <charset val="238"/>
          </rPr>
          <t>IV_F:HitelKotvenyUtem2</t>
        </r>
      </text>
    </comment>
    <comment ref="AR174" authorId="0" shapeId="0">
      <text>
        <r>
          <rPr>
            <sz val="11"/>
            <rFont val="Calibri"/>
            <family val="2"/>
            <charset val="238"/>
          </rPr>
          <t>IV_F:OsszesenUtem2</t>
        </r>
      </text>
    </comment>
    <comment ref="AS174" authorId="0" shapeId="0">
      <text>
        <r>
          <rPr>
            <sz val="11"/>
            <rFont val="Calibri"/>
            <family val="2"/>
            <charset val="238"/>
          </rPr>
          <t>IV_F:ForrashianyUtem2</t>
        </r>
      </text>
    </comment>
    <comment ref="AV174" authorId="0" shapeId="0">
      <text>
        <r>
          <rPr>
            <sz val="11"/>
            <rFont val="Calibri"/>
            <family val="2"/>
            <charset val="238"/>
          </rPr>
          <t>IV_F:Indokolas</t>
        </r>
      </text>
    </comment>
    <comment ref="AW174" authorId="0" shapeId="0">
      <text>
        <r>
          <rPr>
            <sz val="11"/>
            <rFont val="Calibri"/>
            <family val="2"/>
            <charset val="238"/>
          </rPr>
          <t>IV_F:Megjegyzes</t>
        </r>
      </text>
    </comment>
    <comment ref="AZ174" authorId="0" shapeId="0">
      <text>
        <r>
          <rPr>
            <sz val="11"/>
            <rFont val="Calibri"/>
            <family val="2"/>
            <charset val="238"/>
          </rPr>
          <t>IV_F:ISA</t>
        </r>
      </text>
    </comment>
    <comment ref="B175" authorId="0" shapeId="0">
      <text>
        <r>
          <rPr>
            <sz val="11"/>
            <rFont val="Calibri"/>
            <family val="2"/>
            <charset val="238"/>
          </rPr>
          <t>IV_F:FontossagiSorrent</t>
        </r>
      </text>
    </comment>
    <comment ref="C175" authorId="0" shapeId="0">
      <text>
        <r>
          <rPr>
            <sz val="11"/>
            <rFont val="Calibri"/>
            <family val="2"/>
            <charset val="238"/>
          </rPr>
          <t>IV_F:FeladatKategoria</t>
        </r>
      </text>
    </comment>
    <comment ref="D175" authorId="0" shapeId="0">
      <text>
        <r>
          <rPr>
            <sz val="11"/>
            <rFont val="Calibri"/>
            <family val="2"/>
            <charset val="238"/>
          </rPr>
          <t>IV_F:FeladatMegnevezes</t>
        </r>
      </text>
    </comment>
    <comment ref="E175" authorId="0" shapeId="0">
      <text>
        <r>
          <rPr>
            <sz val="11"/>
            <rFont val="Calibri"/>
            <family val="2"/>
            <charset val="238"/>
          </rPr>
          <t>IV_F:ElviEngedelySzam</t>
        </r>
      </text>
    </comment>
    <comment ref="F175" authorId="0" shapeId="0">
      <text>
        <r>
          <rPr>
            <sz val="11"/>
            <rFont val="Calibri"/>
            <family val="2"/>
            <charset val="238"/>
          </rPr>
          <t>IV_F:VKR_Kod</t>
        </r>
      </text>
    </comment>
    <comment ref="G175" authorId="0" shapeId="0">
      <text>
        <r>
          <rPr>
            <sz val="11"/>
            <rFont val="Calibri"/>
            <family val="2"/>
            <charset val="238"/>
          </rPr>
          <t>IV_F:VKR_Nev</t>
        </r>
      </text>
    </comment>
    <comment ref="H175" authorId="0" shapeId="0">
      <text>
        <r>
          <rPr>
            <sz val="11"/>
            <rFont val="Calibri"/>
            <family val="2"/>
            <charset val="238"/>
          </rPr>
          <t>IV_F:FeladatSorszam</t>
        </r>
      </text>
    </comment>
    <comment ref="I175" authorId="0" shapeId="0">
      <text>
        <r>
          <rPr>
            <sz val="11"/>
            <rFont val="Calibri"/>
            <family val="2"/>
            <charset val="238"/>
          </rPr>
          <t>IV_F:FeladatAzonosito</t>
        </r>
      </text>
    </comment>
    <comment ref="J175" authorId="0" shapeId="0">
      <text>
        <r>
          <rPr>
            <sz val="11"/>
            <rFont val="Calibri"/>
            <family val="2"/>
            <charset val="238"/>
          </rPr>
          <t>IV_F:EllatasiTerulet</t>
        </r>
      </text>
    </comment>
    <comment ref="K175" authorId="0" shapeId="0">
      <text>
        <r>
          <rPr>
            <sz val="11"/>
            <rFont val="Calibri"/>
            <family val="2"/>
            <charset val="238"/>
          </rPr>
          <t>IV_F:EllatasertFelelos</t>
        </r>
      </text>
    </comment>
    <comment ref="L175" authorId="0" shapeId="0">
      <text>
        <r>
          <rPr>
            <sz val="11"/>
            <rFont val="Calibri"/>
            <family val="2"/>
            <charset val="238"/>
          </rPr>
          <t>IV_F:TervezettNettoKoltseg</t>
        </r>
      </text>
    </comment>
    <comment ref="M175" authorId="0" shapeId="0">
      <text>
        <r>
          <rPr>
            <sz val="11"/>
            <rFont val="Calibri"/>
            <family val="2"/>
            <charset val="238"/>
          </rPr>
          <t>IV_F:IdotartamKezdes</t>
        </r>
      </text>
    </comment>
    <comment ref="N175" authorId="0" shapeId="0">
      <text>
        <r>
          <rPr>
            <sz val="11"/>
            <rFont val="Calibri"/>
            <family val="2"/>
            <charset val="238"/>
          </rPr>
          <t>IV_F:IdotartamBefejezes</t>
        </r>
      </text>
    </comment>
    <comment ref="O175" authorId="0" shapeId="0">
      <text>
        <r>
          <rPr>
            <sz val="11"/>
            <rFont val="Calibri"/>
            <family val="2"/>
            <charset val="238"/>
          </rPr>
          <t>IV_F:NettoKoltsegUtem1</t>
        </r>
      </text>
    </comment>
    <comment ref="P175" authorId="0" shapeId="0">
      <text>
        <r>
          <rPr>
            <sz val="11"/>
            <rFont val="Calibri"/>
            <family val="2"/>
            <charset val="238"/>
          </rPr>
          <t>IV_F:NettoKoltsegUtem2</t>
        </r>
      </text>
    </comment>
    <comment ref="Q175" authorId="0" shapeId="0">
      <text>
        <r>
          <rPr>
            <sz val="11"/>
            <rFont val="Calibri"/>
            <family val="2"/>
            <charset val="238"/>
          </rPr>
          <t>IV_F:EM_Melleklet2_KTG</t>
        </r>
      </text>
    </comment>
    <comment ref="S175" authorId="0" shapeId="0">
      <text>
        <r>
          <rPr>
            <sz val="11"/>
            <rFont val="Calibri"/>
            <family val="2"/>
            <charset val="238"/>
          </rPr>
          <t>IV_F:HDUtem1</t>
        </r>
      </text>
    </comment>
    <comment ref="T175" authorId="0" shapeId="0">
      <text>
        <r>
          <rPr>
            <sz val="11"/>
            <rFont val="Calibri"/>
            <family val="2"/>
            <charset val="238"/>
          </rPr>
          <t>IV_F:ECSUtem1</t>
        </r>
      </text>
    </comment>
    <comment ref="U175" authorId="0" shapeId="0">
      <text>
        <r>
          <rPr>
            <sz val="11"/>
            <rFont val="Calibri"/>
            <family val="2"/>
            <charset val="238"/>
          </rPr>
          <t>IV_F:KFHUtem1</t>
        </r>
      </text>
    </comment>
    <comment ref="V175" authorId="0" shapeId="0">
      <text>
        <r>
          <rPr>
            <sz val="11"/>
            <rFont val="Calibri"/>
            <family val="2"/>
            <charset val="238"/>
          </rPr>
          <t>IV_F:Egyeb_SajatUtem1</t>
        </r>
      </text>
    </comment>
    <comment ref="W175" authorId="0" shapeId="0">
      <text>
        <r>
          <rPr>
            <sz val="11"/>
            <rFont val="Calibri"/>
            <family val="2"/>
            <charset val="238"/>
          </rPr>
          <t>IV_F:DijUtem1</t>
        </r>
      </text>
    </comment>
    <comment ref="X175" authorId="0" shapeId="0">
      <text>
        <r>
          <rPr>
            <sz val="11"/>
            <rFont val="Calibri"/>
            <family val="2"/>
            <charset val="238"/>
          </rPr>
          <t>IV_F:EM_Melleklet1_Utem1</t>
        </r>
      </text>
    </comment>
    <comment ref="Y175" authorId="0" shapeId="0">
      <text>
        <r>
          <rPr>
            <sz val="11"/>
            <rFont val="Calibri"/>
            <family val="2"/>
            <charset val="238"/>
          </rPr>
          <t>IV_F:EgyebAllamiUtem1</t>
        </r>
      </text>
    </comment>
    <comment ref="Z175" authorId="0" shapeId="0">
      <text>
        <r>
          <rPr>
            <sz val="11"/>
            <rFont val="Calibri"/>
            <family val="2"/>
            <charset val="238"/>
          </rPr>
          <t>IV_F:OnkormanyzatiUtem1</t>
        </r>
      </text>
    </comment>
    <comment ref="AA175" authorId="0" shapeId="0">
      <text>
        <r>
          <rPr>
            <sz val="11"/>
            <rFont val="Calibri"/>
            <family val="2"/>
            <charset val="238"/>
          </rPr>
          <t>IV_F:EUUtem1</t>
        </r>
      </text>
    </comment>
    <comment ref="AB175" authorId="0" shapeId="0">
      <text>
        <r>
          <rPr>
            <sz val="11"/>
            <rFont val="Calibri"/>
            <family val="2"/>
            <charset val="238"/>
          </rPr>
          <t>IV_F:EgyebUtem1</t>
        </r>
      </text>
    </comment>
    <comment ref="AC175" authorId="0" shapeId="0">
      <text>
        <r>
          <rPr>
            <sz val="11"/>
            <rFont val="Calibri"/>
            <family val="2"/>
            <charset val="238"/>
          </rPr>
          <t>IV_F:HitelKotvenyUtem1</t>
        </r>
      </text>
    </comment>
    <comment ref="AD175" authorId="0" shapeId="0">
      <text>
        <r>
          <rPr>
            <sz val="11"/>
            <rFont val="Calibri"/>
            <family val="2"/>
            <charset val="238"/>
          </rPr>
          <t>IV_F:OsszesenUtem1</t>
        </r>
      </text>
    </comment>
    <comment ref="AG175" authorId="0" shapeId="0">
      <text>
        <r>
          <rPr>
            <sz val="11"/>
            <rFont val="Calibri"/>
            <family val="2"/>
            <charset val="238"/>
          </rPr>
          <t>IV_F:HDUtem2</t>
        </r>
      </text>
    </comment>
    <comment ref="AH175" authorId="0" shapeId="0">
      <text>
        <r>
          <rPr>
            <sz val="11"/>
            <rFont val="Calibri"/>
            <family val="2"/>
            <charset val="238"/>
          </rPr>
          <t>IV_F:ECSUtem2</t>
        </r>
      </text>
    </comment>
    <comment ref="AI175" authorId="0" shapeId="0">
      <text>
        <r>
          <rPr>
            <sz val="11"/>
            <rFont val="Calibri"/>
            <family val="2"/>
            <charset val="238"/>
          </rPr>
          <t>IV_F:KFHUtem2</t>
        </r>
      </text>
    </comment>
    <comment ref="AJ175" authorId="0" shapeId="0">
      <text>
        <r>
          <rPr>
            <sz val="11"/>
            <rFont val="Calibri"/>
            <family val="2"/>
            <charset val="238"/>
          </rPr>
          <t>IV_F:Egyeb_SajatUtem2</t>
        </r>
      </text>
    </comment>
    <comment ref="AK175" authorId="0" shapeId="0">
      <text>
        <r>
          <rPr>
            <sz val="11"/>
            <rFont val="Calibri"/>
            <family val="2"/>
            <charset val="238"/>
          </rPr>
          <t>IV_F:DijUtem2</t>
        </r>
      </text>
    </comment>
    <comment ref="AL175" authorId="0" shapeId="0">
      <text>
        <r>
          <rPr>
            <sz val="11"/>
            <rFont val="Calibri"/>
            <family val="2"/>
            <charset val="238"/>
          </rPr>
          <t>IV_F:EM_Melleklet1_Utem2</t>
        </r>
      </text>
    </comment>
    <comment ref="AM175" authorId="0" shapeId="0">
      <text>
        <r>
          <rPr>
            <sz val="11"/>
            <rFont val="Calibri"/>
            <family val="2"/>
            <charset val="238"/>
          </rPr>
          <t>IV_F:EgyebAllamiUtem2</t>
        </r>
      </text>
    </comment>
    <comment ref="AN175" authorId="0" shapeId="0">
      <text>
        <r>
          <rPr>
            <sz val="11"/>
            <rFont val="Calibri"/>
            <family val="2"/>
            <charset val="238"/>
          </rPr>
          <t>IV_F:OnkormanyzatiUtem2</t>
        </r>
      </text>
    </comment>
    <comment ref="AO175" authorId="0" shapeId="0">
      <text>
        <r>
          <rPr>
            <sz val="11"/>
            <rFont val="Calibri"/>
            <family val="2"/>
            <charset val="238"/>
          </rPr>
          <t>IV_F:EUUtem2</t>
        </r>
      </text>
    </comment>
    <comment ref="AP175" authorId="0" shapeId="0">
      <text>
        <r>
          <rPr>
            <sz val="11"/>
            <rFont val="Calibri"/>
            <family val="2"/>
            <charset val="238"/>
          </rPr>
          <t>IV_F:EgyebUtem2</t>
        </r>
      </text>
    </comment>
    <comment ref="AQ175" authorId="0" shapeId="0">
      <text>
        <r>
          <rPr>
            <sz val="11"/>
            <rFont val="Calibri"/>
            <family val="2"/>
            <charset val="238"/>
          </rPr>
          <t>IV_F:HitelKotvenyUtem2</t>
        </r>
      </text>
    </comment>
    <comment ref="AR175" authorId="0" shapeId="0">
      <text>
        <r>
          <rPr>
            <sz val="11"/>
            <rFont val="Calibri"/>
            <family val="2"/>
            <charset val="238"/>
          </rPr>
          <t>IV_F:OsszesenUtem2</t>
        </r>
      </text>
    </comment>
    <comment ref="AS175" authorId="0" shapeId="0">
      <text>
        <r>
          <rPr>
            <sz val="11"/>
            <rFont val="Calibri"/>
            <family val="2"/>
            <charset val="238"/>
          </rPr>
          <t>IV_F:ForrashianyUtem2</t>
        </r>
      </text>
    </comment>
    <comment ref="AV175" authorId="0" shapeId="0">
      <text>
        <r>
          <rPr>
            <sz val="11"/>
            <rFont val="Calibri"/>
            <family val="2"/>
            <charset val="238"/>
          </rPr>
          <t>IV_F:Indokolas</t>
        </r>
      </text>
    </comment>
    <comment ref="AW175" authorId="0" shapeId="0">
      <text>
        <r>
          <rPr>
            <sz val="11"/>
            <rFont val="Calibri"/>
            <family val="2"/>
            <charset val="238"/>
          </rPr>
          <t>IV_F:Megjegyzes</t>
        </r>
      </text>
    </comment>
    <comment ref="AZ175" authorId="0" shapeId="0">
      <text>
        <r>
          <rPr>
            <sz val="11"/>
            <rFont val="Calibri"/>
            <family val="2"/>
            <charset val="238"/>
          </rPr>
          <t>IV_F:ISA</t>
        </r>
      </text>
    </comment>
    <comment ref="B176" authorId="0" shapeId="0">
      <text>
        <r>
          <rPr>
            <sz val="11"/>
            <rFont val="Calibri"/>
            <family val="2"/>
            <charset val="238"/>
          </rPr>
          <t>IV_F:FontossagiSorrent</t>
        </r>
      </text>
    </comment>
    <comment ref="C176" authorId="0" shapeId="0">
      <text>
        <r>
          <rPr>
            <sz val="11"/>
            <rFont val="Calibri"/>
            <family val="2"/>
            <charset val="238"/>
          </rPr>
          <t>IV_F:FeladatKategoria</t>
        </r>
      </text>
    </comment>
    <comment ref="D176" authorId="0" shapeId="0">
      <text>
        <r>
          <rPr>
            <sz val="11"/>
            <rFont val="Calibri"/>
            <family val="2"/>
            <charset val="238"/>
          </rPr>
          <t>IV_F:FeladatMegnevezes</t>
        </r>
      </text>
    </comment>
    <comment ref="E176" authorId="0" shapeId="0">
      <text>
        <r>
          <rPr>
            <sz val="11"/>
            <rFont val="Calibri"/>
            <family val="2"/>
            <charset val="238"/>
          </rPr>
          <t>IV_F:ElviEngedelySzam</t>
        </r>
      </text>
    </comment>
    <comment ref="F176" authorId="0" shapeId="0">
      <text>
        <r>
          <rPr>
            <sz val="11"/>
            <rFont val="Calibri"/>
            <family val="2"/>
            <charset val="238"/>
          </rPr>
          <t>IV_F:VKR_Kod</t>
        </r>
      </text>
    </comment>
    <comment ref="G176" authorId="0" shapeId="0">
      <text>
        <r>
          <rPr>
            <sz val="11"/>
            <rFont val="Calibri"/>
            <family val="2"/>
            <charset val="238"/>
          </rPr>
          <t>IV_F:VKR_Nev</t>
        </r>
      </text>
    </comment>
    <comment ref="H176" authorId="0" shapeId="0">
      <text>
        <r>
          <rPr>
            <sz val="11"/>
            <rFont val="Calibri"/>
            <family val="2"/>
            <charset val="238"/>
          </rPr>
          <t>IV_F:FeladatSorszam</t>
        </r>
      </text>
    </comment>
    <comment ref="I176" authorId="0" shapeId="0">
      <text>
        <r>
          <rPr>
            <sz val="11"/>
            <rFont val="Calibri"/>
            <family val="2"/>
            <charset val="238"/>
          </rPr>
          <t>IV_F:FeladatAzonosito</t>
        </r>
      </text>
    </comment>
    <comment ref="J176" authorId="0" shapeId="0">
      <text>
        <r>
          <rPr>
            <sz val="11"/>
            <rFont val="Calibri"/>
            <family val="2"/>
            <charset val="238"/>
          </rPr>
          <t>IV_F:EllatasiTerulet</t>
        </r>
      </text>
    </comment>
    <comment ref="K176" authorId="0" shapeId="0">
      <text>
        <r>
          <rPr>
            <sz val="11"/>
            <rFont val="Calibri"/>
            <family val="2"/>
            <charset val="238"/>
          </rPr>
          <t>IV_F:EllatasertFelelos</t>
        </r>
      </text>
    </comment>
    <comment ref="L176" authorId="0" shapeId="0">
      <text>
        <r>
          <rPr>
            <sz val="11"/>
            <rFont val="Calibri"/>
            <family val="2"/>
            <charset val="238"/>
          </rPr>
          <t>IV_F:TervezettNettoKoltseg</t>
        </r>
      </text>
    </comment>
    <comment ref="M176" authorId="0" shapeId="0">
      <text>
        <r>
          <rPr>
            <sz val="11"/>
            <rFont val="Calibri"/>
            <family val="2"/>
            <charset val="238"/>
          </rPr>
          <t>IV_F:IdotartamKezdes</t>
        </r>
      </text>
    </comment>
    <comment ref="N176" authorId="0" shapeId="0">
      <text>
        <r>
          <rPr>
            <sz val="11"/>
            <rFont val="Calibri"/>
            <family val="2"/>
            <charset val="238"/>
          </rPr>
          <t>IV_F:IdotartamBefejezes</t>
        </r>
      </text>
    </comment>
    <comment ref="O176" authorId="0" shapeId="0">
      <text>
        <r>
          <rPr>
            <sz val="11"/>
            <rFont val="Calibri"/>
            <family val="2"/>
            <charset val="238"/>
          </rPr>
          <t>IV_F:NettoKoltsegUtem1</t>
        </r>
      </text>
    </comment>
    <comment ref="P176" authorId="0" shapeId="0">
      <text>
        <r>
          <rPr>
            <sz val="11"/>
            <rFont val="Calibri"/>
            <family val="2"/>
            <charset val="238"/>
          </rPr>
          <t>IV_F:NettoKoltsegUtem2</t>
        </r>
      </text>
    </comment>
    <comment ref="Q176" authorId="0" shapeId="0">
      <text>
        <r>
          <rPr>
            <sz val="11"/>
            <rFont val="Calibri"/>
            <family val="2"/>
            <charset val="238"/>
          </rPr>
          <t>IV_F:EM_Melleklet2_KTG</t>
        </r>
      </text>
    </comment>
    <comment ref="S176" authorId="0" shapeId="0">
      <text>
        <r>
          <rPr>
            <sz val="11"/>
            <rFont val="Calibri"/>
            <family val="2"/>
            <charset val="238"/>
          </rPr>
          <t>IV_F:HDUtem1</t>
        </r>
      </text>
    </comment>
    <comment ref="T176" authorId="0" shapeId="0">
      <text>
        <r>
          <rPr>
            <sz val="11"/>
            <rFont val="Calibri"/>
            <family val="2"/>
            <charset val="238"/>
          </rPr>
          <t>IV_F:ECSUtem1</t>
        </r>
      </text>
    </comment>
    <comment ref="U176" authorId="0" shapeId="0">
      <text>
        <r>
          <rPr>
            <sz val="11"/>
            <rFont val="Calibri"/>
            <family val="2"/>
            <charset val="238"/>
          </rPr>
          <t>IV_F:KFHUtem1</t>
        </r>
      </text>
    </comment>
    <comment ref="V176" authorId="0" shapeId="0">
      <text>
        <r>
          <rPr>
            <sz val="11"/>
            <rFont val="Calibri"/>
            <family val="2"/>
            <charset val="238"/>
          </rPr>
          <t>IV_F:Egyeb_SajatUtem1</t>
        </r>
      </text>
    </comment>
    <comment ref="W176" authorId="0" shapeId="0">
      <text>
        <r>
          <rPr>
            <sz val="11"/>
            <rFont val="Calibri"/>
            <family val="2"/>
            <charset val="238"/>
          </rPr>
          <t>IV_F:DijUtem1</t>
        </r>
      </text>
    </comment>
    <comment ref="X176" authorId="0" shapeId="0">
      <text>
        <r>
          <rPr>
            <sz val="11"/>
            <rFont val="Calibri"/>
            <family val="2"/>
            <charset val="238"/>
          </rPr>
          <t>IV_F:EM_Melleklet1_Utem1</t>
        </r>
      </text>
    </comment>
    <comment ref="Y176" authorId="0" shapeId="0">
      <text>
        <r>
          <rPr>
            <sz val="11"/>
            <rFont val="Calibri"/>
            <family val="2"/>
            <charset val="238"/>
          </rPr>
          <t>IV_F:EgyebAllamiUtem1</t>
        </r>
      </text>
    </comment>
    <comment ref="Z176" authorId="0" shapeId="0">
      <text>
        <r>
          <rPr>
            <sz val="11"/>
            <rFont val="Calibri"/>
            <family val="2"/>
            <charset val="238"/>
          </rPr>
          <t>IV_F:OnkormanyzatiUtem1</t>
        </r>
      </text>
    </comment>
    <comment ref="AA176" authorId="0" shapeId="0">
      <text>
        <r>
          <rPr>
            <sz val="11"/>
            <rFont val="Calibri"/>
            <family val="2"/>
            <charset val="238"/>
          </rPr>
          <t>IV_F:EUUtem1</t>
        </r>
      </text>
    </comment>
    <comment ref="AB176" authorId="0" shapeId="0">
      <text>
        <r>
          <rPr>
            <sz val="11"/>
            <rFont val="Calibri"/>
            <family val="2"/>
            <charset val="238"/>
          </rPr>
          <t>IV_F:EgyebUtem1</t>
        </r>
      </text>
    </comment>
    <comment ref="AC176" authorId="0" shapeId="0">
      <text>
        <r>
          <rPr>
            <sz val="11"/>
            <rFont val="Calibri"/>
            <family val="2"/>
            <charset val="238"/>
          </rPr>
          <t>IV_F:HitelKotvenyUtem1</t>
        </r>
      </text>
    </comment>
    <comment ref="AD176" authorId="0" shapeId="0">
      <text>
        <r>
          <rPr>
            <sz val="11"/>
            <rFont val="Calibri"/>
            <family val="2"/>
            <charset val="238"/>
          </rPr>
          <t>IV_F:OsszesenUtem1</t>
        </r>
      </text>
    </comment>
    <comment ref="AG176" authorId="0" shapeId="0">
      <text>
        <r>
          <rPr>
            <sz val="11"/>
            <rFont val="Calibri"/>
            <family val="2"/>
            <charset val="238"/>
          </rPr>
          <t>IV_F:HDUtem2</t>
        </r>
      </text>
    </comment>
    <comment ref="AH176" authorId="0" shapeId="0">
      <text>
        <r>
          <rPr>
            <sz val="11"/>
            <rFont val="Calibri"/>
            <family val="2"/>
            <charset val="238"/>
          </rPr>
          <t>IV_F:ECSUtem2</t>
        </r>
      </text>
    </comment>
    <comment ref="AI176" authorId="0" shapeId="0">
      <text>
        <r>
          <rPr>
            <sz val="11"/>
            <rFont val="Calibri"/>
            <family val="2"/>
            <charset val="238"/>
          </rPr>
          <t>IV_F:KFHUtem2</t>
        </r>
      </text>
    </comment>
    <comment ref="AJ176" authorId="0" shapeId="0">
      <text>
        <r>
          <rPr>
            <sz val="11"/>
            <rFont val="Calibri"/>
            <family val="2"/>
            <charset val="238"/>
          </rPr>
          <t>IV_F:Egyeb_SajatUtem2</t>
        </r>
      </text>
    </comment>
    <comment ref="AK176" authorId="0" shapeId="0">
      <text>
        <r>
          <rPr>
            <sz val="11"/>
            <rFont val="Calibri"/>
            <family val="2"/>
            <charset val="238"/>
          </rPr>
          <t>IV_F:DijUtem2</t>
        </r>
      </text>
    </comment>
    <comment ref="AL176" authorId="0" shapeId="0">
      <text>
        <r>
          <rPr>
            <sz val="11"/>
            <rFont val="Calibri"/>
            <family val="2"/>
            <charset val="238"/>
          </rPr>
          <t>IV_F:EM_Melleklet1_Utem2</t>
        </r>
      </text>
    </comment>
    <comment ref="AM176" authorId="0" shapeId="0">
      <text>
        <r>
          <rPr>
            <sz val="11"/>
            <rFont val="Calibri"/>
            <family val="2"/>
            <charset val="238"/>
          </rPr>
          <t>IV_F:EgyebAllamiUtem2</t>
        </r>
      </text>
    </comment>
    <comment ref="AN176" authorId="0" shapeId="0">
      <text>
        <r>
          <rPr>
            <sz val="11"/>
            <rFont val="Calibri"/>
            <family val="2"/>
            <charset val="238"/>
          </rPr>
          <t>IV_F:OnkormanyzatiUtem2</t>
        </r>
      </text>
    </comment>
    <comment ref="AO176" authorId="0" shapeId="0">
      <text>
        <r>
          <rPr>
            <sz val="11"/>
            <rFont val="Calibri"/>
            <family val="2"/>
            <charset val="238"/>
          </rPr>
          <t>IV_F:EUUtem2</t>
        </r>
      </text>
    </comment>
    <comment ref="AP176" authorId="0" shapeId="0">
      <text>
        <r>
          <rPr>
            <sz val="11"/>
            <rFont val="Calibri"/>
            <family val="2"/>
            <charset val="238"/>
          </rPr>
          <t>IV_F:EgyebUtem2</t>
        </r>
      </text>
    </comment>
    <comment ref="AQ176" authorId="0" shapeId="0">
      <text>
        <r>
          <rPr>
            <sz val="11"/>
            <rFont val="Calibri"/>
            <family val="2"/>
            <charset val="238"/>
          </rPr>
          <t>IV_F:HitelKotvenyUtem2</t>
        </r>
      </text>
    </comment>
    <comment ref="AR176" authorId="0" shapeId="0">
      <text>
        <r>
          <rPr>
            <sz val="11"/>
            <rFont val="Calibri"/>
            <family val="2"/>
            <charset val="238"/>
          </rPr>
          <t>IV_F:OsszesenUtem2</t>
        </r>
      </text>
    </comment>
    <comment ref="AS176" authorId="0" shapeId="0">
      <text>
        <r>
          <rPr>
            <sz val="11"/>
            <rFont val="Calibri"/>
            <family val="2"/>
            <charset val="238"/>
          </rPr>
          <t>IV_F:ForrashianyUtem2</t>
        </r>
      </text>
    </comment>
    <comment ref="AV176" authorId="0" shapeId="0">
      <text>
        <r>
          <rPr>
            <sz val="11"/>
            <rFont val="Calibri"/>
            <family val="2"/>
            <charset val="238"/>
          </rPr>
          <t>IV_F:Indokolas</t>
        </r>
      </text>
    </comment>
    <comment ref="AW176" authorId="0" shapeId="0">
      <text>
        <r>
          <rPr>
            <sz val="11"/>
            <rFont val="Calibri"/>
            <family val="2"/>
            <charset val="238"/>
          </rPr>
          <t>IV_F:Megjegyzes</t>
        </r>
      </text>
    </comment>
    <comment ref="AZ176" authorId="0" shapeId="0">
      <text>
        <r>
          <rPr>
            <sz val="11"/>
            <rFont val="Calibri"/>
            <family val="2"/>
            <charset val="238"/>
          </rPr>
          <t>IV_F:ISA</t>
        </r>
      </text>
    </comment>
    <comment ref="B177" authorId="0" shapeId="0">
      <text>
        <r>
          <rPr>
            <sz val="11"/>
            <rFont val="Calibri"/>
            <family val="2"/>
            <charset val="238"/>
          </rPr>
          <t>IV_F:FontossagiSorrent</t>
        </r>
      </text>
    </comment>
    <comment ref="C177" authorId="0" shapeId="0">
      <text>
        <r>
          <rPr>
            <sz val="11"/>
            <rFont val="Calibri"/>
            <family val="2"/>
            <charset val="238"/>
          </rPr>
          <t>IV_F:FeladatKategoria</t>
        </r>
      </text>
    </comment>
    <comment ref="D177" authorId="0" shapeId="0">
      <text>
        <r>
          <rPr>
            <sz val="11"/>
            <rFont val="Calibri"/>
            <family val="2"/>
            <charset val="238"/>
          </rPr>
          <t>IV_F:FeladatMegnevezes</t>
        </r>
      </text>
    </comment>
    <comment ref="E177" authorId="0" shapeId="0">
      <text>
        <r>
          <rPr>
            <sz val="11"/>
            <rFont val="Calibri"/>
            <family val="2"/>
            <charset val="238"/>
          </rPr>
          <t>IV_F:ElviEngedelySzam</t>
        </r>
      </text>
    </comment>
    <comment ref="F177" authorId="0" shapeId="0">
      <text>
        <r>
          <rPr>
            <sz val="11"/>
            <rFont val="Calibri"/>
            <family val="2"/>
            <charset val="238"/>
          </rPr>
          <t>IV_F:VKR_Kod</t>
        </r>
      </text>
    </comment>
    <comment ref="G177" authorId="0" shapeId="0">
      <text>
        <r>
          <rPr>
            <sz val="11"/>
            <rFont val="Calibri"/>
            <family val="2"/>
            <charset val="238"/>
          </rPr>
          <t>IV_F:VKR_Nev</t>
        </r>
      </text>
    </comment>
    <comment ref="H177" authorId="0" shapeId="0">
      <text>
        <r>
          <rPr>
            <sz val="11"/>
            <rFont val="Calibri"/>
            <family val="2"/>
            <charset val="238"/>
          </rPr>
          <t>IV_F:FeladatSorszam</t>
        </r>
      </text>
    </comment>
    <comment ref="I177" authorId="0" shapeId="0">
      <text>
        <r>
          <rPr>
            <sz val="11"/>
            <rFont val="Calibri"/>
            <family val="2"/>
            <charset val="238"/>
          </rPr>
          <t>IV_F:FeladatAzonosito</t>
        </r>
      </text>
    </comment>
    <comment ref="J177" authorId="0" shapeId="0">
      <text>
        <r>
          <rPr>
            <sz val="11"/>
            <rFont val="Calibri"/>
            <family val="2"/>
            <charset val="238"/>
          </rPr>
          <t>IV_F:EllatasiTerulet</t>
        </r>
      </text>
    </comment>
    <comment ref="K177" authorId="0" shapeId="0">
      <text>
        <r>
          <rPr>
            <sz val="11"/>
            <rFont val="Calibri"/>
            <family val="2"/>
            <charset val="238"/>
          </rPr>
          <t>IV_F:EllatasertFelelos</t>
        </r>
      </text>
    </comment>
    <comment ref="L177" authorId="0" shapeId="0">
      <text>
        <r>
          <rPr>
            <sz val="11"/>
            <rFont val="Calibri"/>
            <family val="2"/>
            <charset val="238"/>
          </rPr>
          <t>IV_F:TervezettNettoKoltseg</t>
        </r>
      </text>
    </comment>
    <comment ref="M177" authorId="0" shapeId="0">
      <text>
        <r>
          <rPr>
            <sz val="11"/>
            <rFont val="Calibri"/>
            <family val="2"/>
            <charset val="238"/>
          </rPr>
          <t>IV_F:IdotartamKezdes</t>
        </r>
      </text>
    </comment>
    <comment ref="N177" authorId="0" shapeId="0">
      <text>
        <r>
          <rPr>
            <sz val="11"/>
            <rFont val="Calibri"/>
            <family val="2"/>
            <charset val="238"/>
          </rPr>
          <t>IV_F:IdotartamBefejezes</t>
        </r>
      </text>
    </comment>
    <comment ref="O177" authorId="0" shapeId="0">
      <text>
        <r>
          <rPr>
            <sz val="11"/>
            <rFont val="Calibri"/>
            <family val="2"/>
            <charset val="238"/>
          </rPr>
          <t>IV_F:NettoKoltsegUtem1</t>
        </r>
      </text>
    </comment>
    <comment ref="P177" authorId="0" shapeId="0">
      <text>
        <r>
          <rPr>
            <sz val="11"/>
            <rFont val="Calibri"/>
            <family val="2"/>
            <charset val="238"/>
          </rPr>
          <t>IV_F:NettoKoltsegUtem2</t>
        </r>
      </text>
    </comment>
    <comment ref="Q177" authorId="0" shapeId="0">
      <text>
        <r>
          <rPr>
            <sz val="11"/>
            <rFont val="Calibri"/>
            <family val="2"/>
            <charset val="238"/>
          </rPr>
          <t>IV_F:EM_Melleklet2_KTG</t>
        </r>
      </text>
    </comment>
    <comment ref="S177" authorId="0" shapeId="0">
      <text>
        <r>
          <rPr>
            <sz val="11"/>
            <rFont val="Calibri"/>
            <family val="2"/>
            <charset val="238"/>
          </rPr>
          <t>IV_F:HDUtem1</t>
        </r>
      </text>
    </comment>
    <comment ref="T177" authorId="0" shapeId="0">
      <text>
        <r>
          <rPr>
            <sz val="11"/>
            <rFont val="Calibri"/>
            <family val="2"/>
            <charset val="238"/>
          </rPr>
          <t>IV_F:ECSUtem1</t>
        </r>
      </text>
    </comment>
    <comment ref="U177" authorId="0" shapeId="0">
      <text>
        <r>
          <rPr>
            <sz val="11"/>
            <rFont val="Calibri"/>
            <family val="2"/>
            <charset val="238"/>
          </rPr>
          <t>IV_F:KFHUtem1</t>
        </r>
      </text>
    </comment>
    <comment ref="V177" authorId="0" shapeId="0">
      <text>
        <r>
          <rPr>
            <sz val="11"/>
            <rFont val="Calibri"/>
            <family val="2"/>
            <charset val="238"/>
          </rPr>
          <t>IV_F:Egyeb_SajatUtem1</t>
        </r>
      </text>
    </comment>
    <comment ref="W177" authorId="0" shapeId="0">
      <text>
        <r>
          <rPr>
            <sz val="11"/>
            <rFont val="Calibri"/>
            <family val="2"/>
            <charset val="238"/>
          </rPr>
          <t>IV_F:DijUtem1</t>
        </r>
      </text>
    </comment>
    <comment ref="X177" authorId="0" shapeId="0">
      <text>
        <r>
          <rPr>
            <sz val="11"/>
            <rFont val="Calibri"/>
            <family val="2"/>
            <charset val="238"/>
          </rPr>
          <t>IV_F:EM_Melleklet1_Utem1</t>
        </r>
      </text>
    </comment>
    <comment ref="Y177" authorId="0" shapeId="0">
      <text>
        <r>
          <rPr>
            <sz val="11"/>
            <rFont val="Calibri"/>
            <family val="2"/>
            <charset val="238"/>
          </rPr>
          <t>IV_F:EgyebAllamiUtem1</t>
        </r>
      </text>
    </comment>
    <comment ref="Z177" authorId="0" shapeId="0">
      <text>
        <r>
          <rPr>
            <sz val="11"/>
            <rFont val="Calibri"/>
            <family val="2"/>
            <charset val="238"/>
          </rPr>
          <t>IV_F:OnkormanyzatiUtem1</t>
        </r>
      </text>
    </comment>
    <comment ref="AA177" authorId="0" shapeId="0">
      <text>
        <r>
          <rPr>
            <sz val="11"/>
            <rFont val="Calibri"/>
            <family val="2"/>
            <charset val="238"/>
          </rPr>
          <t>IV_F:EUUtem1</t>
        </r>
      </text>
    </comment>
    <comment ref="AB177" authorId="0" shapeId="0">
      <text>
        <r>
          <rPr>
            <sz val="11"/>
            <rFont val="Calibri"/>
            <family val="2"/>
            <charset val="238"/>
          </rPr>
          <t>IV_F:EgyebUtem1</t>
        </r>
      </text>
    </comment>
    <comment ref="AC177" authorId="0" shapeId="0">
      <text>
        <r>
          <rPr>
            <sz val="11"/>
            <rFont val="Calibri"/>
            <family val="2"/>
            <charset val="238"/>
          </rPr>
          <t>IV_F:HitelKotvenyUtem1</t>
        </r>
      </text>
    </comment>
    <comment ref="AD177" authorId="0" shapeId="0">
      <text>
        <r>
          <rPr>
            <sz val="11"/>
            <rFont val="Calibri"/>
            <family val="2"/>
            <charset val="238"/>
          </rPr>
          <t>IV_F:OsszesenUtem1</t>
        </r>
      </text>
    </comment>
    <comment ref="AG177" authorId="0" shapeId="0">
      <text>
        <r>
          <rPr>
            <sz val="11"/>
            <rFont val="Calibri"/>
            <family val="2"/>
            <charset val="238"/>
          </rPr>
          <t>IV_F:HDUtem2</t>
        </r>
      </text>
    </comment>
    <comment ref="AH177" authorId="0" shapeId="0">
      <text>
        <r>
          <rPr>
            <sz val="11"/>
            <rFont val="Calibri"/>
            <family val="2"/>
            <charset val="238"/>
          </rPr>
          <t>IV_F:ECSUtem2</t>
        </r>
      </text>
    </comment>
    <comment ref="AI177" authorId="0" shapeId="0">
      <text>
        <r>
          <rPr>
            <sz val="11"/>
            <rFont val="Calibri"/>
            <family val="2"/>
            <charset val="238"/>
          </rPr>
          <t>IV_F:KFHUtem2</t>
        </r>
      </text>
    </comment>
    <comment ref="AJ177" authorId="0" shapeId="0">
      <text>
        <r>
          <rPr>
            <sz val="11"/>
            <rFont val="Calibri"/>
            <family val="2"/>
            <charset val="238"/>
          </rPr>
          <t>IV_F:Egyeb_SajatUtem2</t>
        </r>
      </text>
    </comment>
    <comment ref="AK177" authorId="0" shapeId="0">
      <text>
        <r>
          <rPr>
            <sz val="11"/>
            <rFont val="Calibri"/>
            <family val="2"/>
            <charset val="238"/>
          </rPr>
          <t>IV_F:DijUtem2</t>
        </r>
      </text>
    </comment>
    <comment ref="AL177" authorId="0" shapeId="0">
      <text>
        <r>
          <rPr>
            <sz val="11"/>
            <rFont val="Calibri"/>
            <family val="2"/>
            <charset val="238"/>
          </rPr>
          <t>IV_F:EM_Melleklet1_Utem2</t>
        </r>
      </text>
    </comment>
    <comment ref="AM177" authorId="0" shapeId="0">
      <text>
        <r>
          <rPr>
            <sz val="11"/>
            <rFont val="Calibri"/>
            <family val="2"/>
            <charset val="238"/>
          </rPr>
          <t>IV_F:EgyebAllamiUtem2</t>
        </r>
      </text>
    </comment>
    <comment ref="AN177" authorId="0" shapeId="0">
      <text>
        <r>
          <rPr>
            <sz val="11"/>
            <rFont val="Calibri"/>
            <family val="2"/>
            <charset val="238"/>
          </rPr>
          <t>IV_F:OnkormanyzatiUtem2</t>
        </r>
      </text>
    </comment>
    <comment ref="AO177" authorId="0" shapeId="0">
      <text>
        <r>
          <rPr>
            <sz val="11"/>
            <rFont val="Calibri"/>
            <family val="2"/>
            <charset val="238"/>
          </rPr>
          <t>IV_F:EUUtem2</t>
        </r>
      </text>
    </comment>
    <comment ref="AP177" authorId="0" shapeId="0">
      <text>
        <r>
          <rPr>
            <sz val="11"/>
            <rFont val="Calibri"/>
            <family val="2"/>
            <charset val="238"/>
          </rPr>
          <t>IV_F:EgyebUtem2</t>
        </r>
      </text>
    </comment>
    <comment ref="AQ177" authorId="0" shapeId="0">
      <text>
        <r>
          <rPr>
            <sz val="11"/>
            <rFont val="Calibri"/>
            <family val="2"/>
            <charset val="238"/>
          </rPr>
          <t>IV_F:HitelKotvenyUtem2</t>
        </r>
      </text>
    </comment>
    <comment ref="AR177" authorId="0" shapeId="0">
      <text>
        <r>
          <rPr>
            <sz val="11"/>
            <rFont val="Calibri"/>
            <family val="2"/>
            <charset val="238"/>
          </rPr>
          <t>IV_F:OsszesenUtem2</t>
        </r>
      </text>
    </comment>
    <comment ref="AS177" authorId="0" shapeId="0">
      <text>
        <r>
          <rPr>
            <sz val="11"/>
            <rFont val="Calibri"/>
            <family val="2"/>
            <charset val="238"/>
          </rPr>
          <t>IV_F:ForrashianyUtem2</t>
        </r>
      </text>
    </comment>
    <comment ref="AV177" authorId="0" shapeId="0">
      <text>
        <r>
          <rPr>
            <sz val="11"/>
            <rFont val="Calibri"/>
            <family val="2"/>
            <charset val="238"/>
          </rPr>
          <t>IV_F:Indokolas</t>
        </r>
      </text>
    </comment>
    <comment ref="AW177" authorId="0" shapeId="0">
      <text>
        <r>
          <rPr>
            <sz val="11"/>
            <rFont val="Calibri"/>
            <family val="2"/>
            <charset val="238"/>
          </rPr>
          <t>IV_F:Megjegyzes</t>
        </r>
      </text>
    </comment>
    <comment ref="AZ177" authorId="0" shapeId="0">
      <text>
        <r>
          <rPr>
            <sz val="11"/>
            <rFont val="Calibri"/>
            <family val="2"/>
            <charset val="238"/>
          </rPr>
          <t>IV_F:ISA</t>
        </r>
      </text>
    </comment>
    <comment ref="B178" authorId="0" shapeId="0">
      <text>
        <r>
          <rPr>
            <sz val="11"/>
            <rFont val="Calibri"/>
            <family val="2"/>
            <charset val="238"/>
          </rPr>
          <t>IV_F:FontossagiSorrent</t>
        </r>
      </text>
    </comment>
    <comment ref="C178" authorId="0" shapeId="0">
      <text>
        <r>
          <rPr>
            <sz val="11"/>
            <rFont val="Calibri"/>
            <family val="2"/>
            <charset val="238"/>
          </rPr>
          <t>IV_F:FeladatKategoria</t>
        </r>
      </text>
    </comment>
    <comment ref="D178" authorId="0" shapeId="0">
      <text>
        <r>
          <rPr>
            <sz val="11"/>
            <rFont val="Calibri"/>
            <family val="2"/>
            <charset val="238"/>
          </rPr>
          <t>IV_F:FeladatMegnevezes</t>
        </r>
      </text>
    </comment>
    <comment ref="E178" authorId="0" shapeId="0">
      <text>
        <r>
          <rPr>
            <sz val="11"/>
            <rFont val="Calibri"/>
            <family val="2"/>
            <charset val="238"/>
          </rPr>
          <t>IV_F:ElviEngedelySzam</t>
        </r>
      </text>
    </comment>
    <comment ref="F178" authorId="0" shapeId="0">
      <text>
        <r>
          <rPr>
            <sz val="11"/>
            <rFont val="Calibri"/>
            <family val="2"/>
            <charset val="238"/>
          </rPr>
          <t>IV_F:VKR_Kod</t>
        </r>
      </text>
    </comment>
    <comment ref="G178" authorId="0" shapeId="0">
      <text>
        <r>
          <rPr>
            <sz val="11"/>
            <rFont val="Calibri"/>
            <family val="2"/>
            <charset val="238"/>
          </rPr>
          <t>IV_F:VKR_Nev</t>
        </r>
      </text>
    </comment>
    <comment ref="H178" authorId="0" shapeId="0">
      <text>
        <r>
          <rPr>
            <sz val="11"/>
            <rFont val="Calibri"/>
            <family val="2"/>
            <charset val="238"/>
          </rPr>
          <t>IV_F:FeladatSorszam</t>
        </r>
      </text>
    </comment>
    <comment ref="I178" authorId="0" shapeId="0">
      <text>
        <r>
          <rPr>
            <sz val="11"/>
            <rFont val="Calibri"/>
            <family val="2"/>
            <charset val="238"/>
          </rPr>
          <t>IV_F:FeladatAzonosito</t>
        </r>
      </text>
    </comment>
    <comment ref="J178" authorId="0" shapeId="0">
      <text>
        <r>
          <rPr>
            <sz val="11"/>
            <rFont val="Calibri"/>
            <family val="2"/>
            <charset val="238"/>
          </rPr>
          <t>IV_F:EllatasiTerulet</t>
        </r>
      </text>
    </comment>
    <comment ref="K178" authorId="0" shapeId="0">
      <text>
        <r>
          <rPr>
            <sz val="11"/>
            <rFont val="Calibri"/>
            <family val="2"/>
            <charset val="238"/>
          </rPr>
          <t>IV_F:EllatasertFelelos</t>
        </r>
      </text>
    </comment>
    <comment ref="L178" authorId="0" shapeId="0">
      <text>
        <r>
          <rPr>
            <sz val="11"/>
            <rFont val="Calibri"/>
            <family val="2"/>
            <charset val="238"/>
          </rPr>
          <t>IV_F:TervezettNettoKoltseg</t>
        </r>
      </text>
    </comment>
    <comment ref="M178" authorId="0" shapeId="0">
      <text>
        <r>
          <rPr>
            <sz val="11"/>
            <rFont val="Calibri"/>
            <family val="2"/>
            <charset val="238"/>
          </rPr>
          <t>IV_F:IdotartamKezdes</t>
        </r>
      </text>
    </comment>
    <comment ref="N178" authorId="0" shapeId="0">
      <text>
        <r>
          <rPr>
            <sz val="11"/>
            <rFont val="Calibri"/>
            <family val="2"/>
            <charset val="238"/>
          </rPr>
          <t>IV_F:IdotartamBefejezes</t>
        </r>
      </text>
    </comment>
    <comment ref="O178" authorId="0" shapeId="0">
      <text>
        <r>
          <rPr>
            <sz val="11"/>
            <rFont val="Calibri"/>
            <family val="2"/>
            <charset val="238"/>
          </rPr>
          <t>IV_F:NettoKoltsegUtem1</t>
        </r>
      </text>
    </comment>
    <comment ref="P178" authorId="0" shapeId="0">
      <text>
        <r>
          <rPr>
            <sz val="11"/>
            <rFont val="Calibri"/>
            <family val="2"/>
            <charset val="238"/>
          </rPr>
          <t>IV_F:NettoKoltsegUtem2</t>
        </r>
      </text>
    </comment>
    <comment ref="Q178" authorId="0" shapeId="0">
      <text>
        <r>
          <rPr>
            <sz val="11"/>
            <rFont val="Calibri"/>
            <family val="2"/>
            <charset val="238"/>
          </rPr>
          <t>IV_F:EM_Melleklet2_KTG</t>
        </r>
      </text>
    </comment>
    <comment ref="S178" authorId="0" shapeId="0">
      <text>
        <r>
          <rPr>
            <sz val="11"/>
            <rFont val="Calibri"/>
            <family val="2"/>
            <charset val="238"/>
          </rPr>
          <t>IV_F:HDUtem1</t>
        </r>
      </text>
    </comment>
    <comment ref="T178" authorId="0" shapeId="0">
      <text>
        <r>
          <rPr>
            <sz val="11"/>
            <rFont val="Calibri"/>
            <family val="2"/>
            <charset val="238"/>
          </rPr>
          <t>IV_F:ECSUtem1</t>
        </r>
      </text>
    </comment>
    <comment ref="U178" authorId="0" shapeId="0">
      <text>
        <r>
          <rPr>
            <sz val="11"/>
            <rFont val="Calibri"/>
            <family val="2"/>
            <charset val="238"/>
          </rPr>
          <t>IV_F:KFHUtem1</t>
        </r>
      </text>
    </comment>
    <comment ref="V178" authorId="0" shapeId="0">
      <text>
        <r>
          <rPr>
            <sz val="11"/>
            <rFont val="Calibri"/>
            <family val="2"/>
            <charset val="238"/>
          </rPr>
          <t>IV_F:Egyeb_SajatUtem1</t>
        </r>
      </text>
    </comment>
    <comment ref="W178" authorId="0" shapeId="0">
      <text>
        <r>
          <rPr>
            <sz val="11"/>
            <rFont val="Calibri"/>
            <family val="2"/>
            <charset val="238"/>
          </rPr>
          <t>IV_F:DijUtem1</t>
        </r>
      </text>
    </comment>
    <comment ref="X178" authorId="0" shapeId="0">
      <text>
        <r>
          <rPr>
            <sz val="11"/>
            <rFont val="Calibri"/>
            <family val="2"/>
            <charset val="238"/>
          </rPr>
          <t>IV_F:EM_Melleklet1_Utem1</t>
        </r>
      </text>
    </comment>
    <comment ref="Y178" authorId="0" shapeId="0">
      <text>
        <r>
          <rPr>
            <sz val="11"/>
            <rFont val="Calibri"/>
            <family val="2"/>
            <charset val="238"/>
          </rPr>
          <t>IV_F:EgyebAllamiUtem1</t>
        </r>
      </text>
    </comment>
    <comment ref="Z178" authorId="0" shapeId="0">
      <text>
        <r>
          <rPr>
            <sz val="11"/>
            <rFont val="Calibri"/>
            <family val="2"/>
            <charset val="238"/>
          </rPr>
          <t>IV_F:OnkormanyzatiUtem1</t>
        </r>
      </text>
    </comment>
    <comment ref="AA178" authorId="0" shapeId="0">
      <text>
        <r>
          <rPr>
            <sz val="11"/>
            <rFont val="Calibri"/>
            <family val="2"/>
            <charset val="238"/>
          </rPr>
          <t>IV_F:EUUtem1</t>
        </r>
      </text>
    </comment>
    <comment ref="AB178" authorId="0" shapeId="0">
      <text>
        <r>
          <rPr>
            <sz val="11"/>
            <rFont val="Calibri"/>
            <family val="2"/>
            <charset val="238"/>
          </rPr>
          <t>IV_F:EgyebUtem1</t>
        </r>
      </text>
    </comment>
    <comment ref="AC178" authorId="0" shapeId="0">
      <text>
        <r>
          <rPr>
            <sz val="11"/>
            <rFont val="Calibri"/>
            <family val="2"/>
            <charset val="238"/>
          </rPr>
          <t>IV_F:HitelKotvenyUtem1</t>
        </r>
      </text>
    </comment>
    <comment ref="AD178" authorId="0" shapeId="0">
      <text>
        <r>
          <rPr>
            <sz val="11"/>
            <rFont val="Calibri"/>
            <family val="2"/>
            <charset val="238"/>
          </rPr>
          <t>IV_F:OsszesenUtem1</t>
        </r>
      </text>
    </comment>
    <comment ref="AG178" authorId="0" shapeId="0">
      <text>
        <r>
          <rPr>
            <sz val="11"/>
            <rFont val="Calibri"/>
            <family val="2"/>
            <charset val="238"/>
          </rPr>
          <t>IV_F:HDUtem2</t>
        </r>
      </text>
    </comment>
    <comment ref="AH178" authorId="0" shapeId="0">
      <text>
        <r>
          <rPr>
            <sz val="11"/>
            <rFont val="Calibri"/>
            <family val="2"/>
            <charset val="238"/>
          </rPr>
          <t>IV_F:ECSUtem2</t>
        </r>
      </text>
    </comment>
    <comment ref="AI178" authorId="0" shapeId="0">
      <text>
        <r>
          <rPr>
            <sz val="11"/>
            <rFont val="Calibri"/>
            <family val="2"/>
            <charset val="238"/>
          </rPr>
          <t>IV_F:KFHUtem2</t>
        </r>
      </text>
    </comment>
    <comment ref="AJ178" authorId="0" shapeId="0">
      <text>
        <r>
          <rPr>
            <sz val="11"/>
            <rFont val="Calibri"/>
            <family val="2"/>
            <charset val="238"/>
          </rPr>
          <t>IV_F:Egyeb_SajatUtem2</t>
        </r>
      </text>
    </comment>
    <comment ref="AK178" authorId="0" shapeId="0">
      <text>
        <r>
          <rPr>
            <sz val="11"/>
            <rFont val="Calibri"/>
            <family val="2"/>
            <charset val="238"/>
          </rPr>
          <t>IV_F:DijUtem2</t>
        </r>
      </text>
    </comment>
    <comment ref="AL178" authorId="0" shapeId="0">
      <text>
        <r>
          <rPr>
            <sz val="11"/>
            <rFont val="Calibri"/>
            <family val="2"/>
            <charset val="238"/>
          </rPr>
          <t>IV_F:EM_Melleklet1_Utem2</t>
        </r>
      </text>
    </comment>
    <comment ref="AM178" authorId="0" shapeId="0">
      <text>
        <r>
          <rPr>
            <sz val="11"/>
            <rFont val="Calibri"/>
            <family val="2"/>
            <charset val="238"/>
          </rPr>
          <t>IV_F:EgyebAllamiUtem2</t>
        </r>
      </text>
    </comment>
    <comment ref="AN178" authorId="0" shapeId="0">
      <text>
        <r>
          <rPr>
            <sz val="11"/>
            <rFont val="Calibri"/>
            <family val="2"/>
            <charset val="238"/>
          </rPr>
          <t>IV_F:OnkormanyzatiUtem2</t>
        </r>
      </text>
    </comment>
    <comment ref="AO178" authorId="0" shapeId="0">
      <text>
        <r>
          <rPr>
            <sz val="11"/>
            <rFont val="Calibri"/>
            <family val="2"/>
            <charset val="238"/>
          </rPr>
          <t>IV_F:EUUtem2</t>
        </r>
      </text>
    </comment>
    <comment ref="AP178" authorId="0" shapeId="0">
      <text>
        <r>
          <rPr>
            <sz val="11"/>
            <rFont val="Calibri"/>
            <family val="2"/>
            <charset val="238"/>
          </rPr>
          <t>IV_F:EgyebUtem2</t>
        </r>
      </text>
    </comment>
    <comment ref="AQ178" authorId="0" shapeId="0">
      <text>
        <r>
          <rPr>
            <sz val="11"/>
            <rFont val="Calibri"/>
            <family val="2"/>
            <charset val="238"/>
          </rPr>
          <t>IV_F:HitelKotvenyUtem2</t>
        </r>
      </text>
    </comment>
    <comment ref="AR178" authorId="0" shapeId="0">
      <text>
        <r>
          <rPr>
            <sz val="11"/>
            <rFont val="Calibri"/>
            <family val="2"/>
            <charset val="238"/>
          </rPr>
          <t>IV_F:OsszesenUtem2</t>
        </r>
      </text>
    </comment>
    <comment ref="AS178" authorId="0" shapeId="0">
      <text>
        <r>
          <rPr>
            <sz val="11"/>
            <rFont val="Calibri"/>
            <family val="2"/>
            <charset val="238"/>
          </rPr>
          <t>IV_F:ForrashianyUtem2</t>
        </r>
      </text>
    </comment>
    <comment ref="AV178" authorId="0" shapeId="0">
      <text>
        <r>
          <rPr>
            <sz val="11"/>
            <rFont val="Calibri"/>
            <family val="2"/>
            <charset val="238"/>
          </rPr>
          <t>IV_F:Indokolas</t>
        </r>
      </text>
    </comment>
    <comment ref="AW178" authorId="0" shapeId="0">
      <text>
        <r>
          <rPr>
            <sz val="11"/>
            <rFont val="Calibri"/>
            <family val="2"/>
            <charset val="238"/>
          </rPr>
          <t>IV_F:Megjegyzes</t>
        </r>
      </text>
    </comment>
    <comment ref="AZ178" authorId="0" shapeId="0">
      <text>
        <r>
          <rPr>
            <sz val="11"/>
            <rFont val="Calibri"/>
            <family val="2"/>
            <charset val="238"/>
          </rPr>
          <t>IV_F:ISA</t>
        </r>
      </text>
    </comment>
    <comment ref="B179" authorId="0" shapeId="0">
      <text>
        <r>
          <rPr>
            <sz val="11"/>
            <rFont val="Calibri"/>
            <family val="2"/>
            <charset val="238"/>
          </rPr>
          <t>IV_F:FontossagiSorrent</t>
        </r>
      </text>
    </comment>
    <comment ref="C179" authorId="0" shapeId="0">
      <text>
        <r>
          <rPr>
            <sz val="11"/>
            <rFont val="Calibri"/>
            <family val="2"/>
            <charset val="238"/>
          </rPr>
          <t>IV_F:FeladatKategoria</t>
        </r>
      </text>
    </comment>
    <comment ref="D179" authorId="0" shapeId="0">
      <text>
        <r>
          <rPr>
            <sz val="11"/>
            <rFont val="Calibri"/>
            <family val="2"/>
            <charset val="238"/>
          </rPr>
          <t>IV_F:FeladatMegnevezes</t>
        </r>
      </text>
    </comment>
    <comment ref="E179" authorId="0" shapeId="0">
      <text>
        <r>
          <rPr>
            <sz val="11"/>
            <rFont val="Calibri"/>
            <family val="2"/>
            <charset val="238"/>
          </rPr>
          <t>IV_F:ElviEngedelySzam</t>
        </r>
      </text>
    </comment>
    <comment ref="F179" authorId="0" shapeId="0">
      <text>
        <r>
          <rPr>
            <sz val="11"/>
            <rFont val="Calibri"/>
            <family val="2"/>
            <charset val="238"/>
          </rPr>
          <t>IV_F:VKR_Kod</t>
        </r>
      </text>
    </comment>
    <comment ref="G179" authorId="0" shapeId="0">
      <text>
        <r>
          <rPr>
            <sz val="11"/>
            <rFont val="Calibri"/>
            <family val="2"/>
            <charset val="238"/>
          </rPr>
          <t>IV_F:VKR_Nev</t>
        </r>
      </text>
    </comment>
    <comment ref="H179" authorId="0" shapeId="0">
      <text>
        <r>
          <rPr>
            <sz val="11"/>
            <rFont val="Calibri"/>
            <family val="2"/>
            <charset val="238"/>
          </rPr>
          <t>IV_F:FeladatSorszam</t>
        </r>
      </text>
    </comment>
    <comment ref="I179" authorId="0" shapeId="0">
      <text>
        <r>
          <rPr>
            <sz val="11"/>
            <rFont val="Calibri"/>
            <family val="2"/>
            <charset val="238"/>
          </rPr>
          <t>IV_F:FeladatAzonosito</t>
        </r>
      </text>
    </comment>
    <comment ref="J179" authorId="0" shapeId="0">
      <text>
        <r>
          <rPr>
            <sz val="11"/>
            <rFont val="Calibri"/>
            <family val="2"/>
            <charset val="238"/>
          </rPr>
          <t>IV_F:EllatasiTerulet</t>
        </r>
      </text>
    </comment>
    <comment ref="K179" authorId="0" shapeId="0">
      <text>
        <r>
          <rPr>
            <sz val="11"/>
            <rFont val="Calibri"/>
            <family val="2"/>
            <charset val="238"/>
          </rPr>
          <t>IV_F:EllatasertFelelos</t>
        </r>
      </text>
    </comment>
    <comment ref="L179" authorId="0" shapeId="0">
      <text>
        <r>
          <rPr>
            <sz val="11"/>
            <rFont val="Calibri"/>
            <family val="2"/>
            <charset val="238"/>
          </rPr>
          <t>IV_F:TervezettNettoKoltseg</t>
        </r>
      </text>
    </comment>
    <comment ref="M179" authorId="0" shapeId="0">
      <text>
        <r>
          <rPr>
            <sz val="11"/>
            <rFont val="Calibri"/>
            <family val="2"/>
            <charset val="238"/>
          </rPr>
          <t>IV_F:IdotartamKezdes</t>
        </r>
      </text>
    </comment>
    <comment ref="N179" authorId="0" shapeId="0">
      <text>
        <r>
          <rPr>
            <sz val="11"/>
            <rFont val="Calibri"/>
            <family val="2"/>
            <charset val="238"/>
          </rPr>
          <t>IV_F:IdotartamBefejezes</t>
        </r>
      </text>
    </comment>
    <comment ref="O179" authorId="0" shapeId="0">
      <text>
        <r>
          <rPr>
            <sz val="11"/>
            <rFont val="Calibri"/>
            <family val="2"/>
            <charset val="238"/>
          </rPr>
          <t>IV_F:NettoKoltsegUtem1</t>
        </r>
      </text>
    </comment>
    <comment ref="P179" authorId="0" shapeId="0">
      <text>
        <r>
          <rPr>
            <sz val="11"/>
            <rFont val="Calibri"/>
            <family val="2"/>
            <charset val="238"/>
          </rPr>
          <t>IV_F:NettoKoltsegUtem2</t>
        </r>
      </text>
    </comment>
    <comment ref="Q179" authorId="0" shapeId="0">
      <text>
        <r>
          <rPr>
            <sz val="11"/>
            <rFont val="Calibri"/>
            <family val="2"/>
            <charset val="238"/>
          </rPr>
          <t>IV_F:EM_Melleklet2_KTG</t>
        </r>
      </text>
    </comment>
    <comment ref="S179" authorId="0" shapeId="0">
      <text>
        <r>
          <rPr>
            <sz val="11"/>
            <rFont val="Calibri"/>
            <family val="2"/>
            <charset val="238"/>
          </rPr>
          <t>IV_F:HDUtem1</t>
        </r>
      </text>
    </comment>
    <comment ref="T179" authorId="0" shapeId="0">
      <text>
        <r>
          <rPr>
            <sz val="11"/>
            <rFont val="Calibri"/>
            <family val="2"/>
            <charset val="238"/>
          </rPr>
          <t>IV_F:ECSUtem1</t>
        </r>
      </text>
    </comment>
    <comment ref="U179" authorId="0" shapeId="0">
      <text>
        <r>
          <rPr>
            <sz val="11"/>
            <rFont val="Calibri"/>
            <family val="2"/>
            <charset val="238"/>
          </rPr>
          <t>IV_F:KFHUtem1</t>
        </r>
      </text>
    </comment>
    <comment ref="V179" authorId="0" shapeId="0">
      <text>
        <r>
          <rPr>
            <sz val="11"/>
            <rFont val="Calibri"/>
            <family val="2"/>
            <charset val="238"/>
          </rPr>
          <t>IV_F:Egyeb_SajatUtem1</t>
        </r>
      </text>
    </comment>
    <comment ref="W179" authorId="0" shapeId="0">
      <text>
        <r>
          <rPr>
            <sz val="11"/>
            <rFont val="Calibri"/>
            <family val="2"/>
            <charset val="238"/>
          </rPr>
          <t>IV_F:DijUtem1</t>
        </r>
      </text>
    </comment>
    <comment ref="X179" authorId="0" shapeId="0">
      <text>
        <r>
          <rPr>
            <sz val="11"/>
            <rFont val="Calibri"/>
            <family val="2"/>
            <charset val="238"/>
          </rPr>
          <t>IV_F:EM_Melleklet1_Utem1</t>
        </r>
      </text>
    </comment>
    <comment ref="Y179" authorId="0" shapeId="0">
      <text>
        <r>
          <rPr>
            <sz val="11"/>
            <rFont val="Calibri"/>
            <family val="2"/>
            <charset val="238"/>
          </rPr>
          <t>IV_F:EgyebAllamiUtem1</t>
        </r>
      </text>
    </comment>
    <comment ref="Z179" authorId="0" shapeId="0">
      <text>
        <r>
          <rPr>
            <sz val="11"/>
            <rFont val="Calibri"/>
            <family val="2"/>
            <charset val="238"/>
          </rPr>
          <t>IV_F:OnkormanyzatiUtem1</t>
        </r>
      </text>
    </comment>
    <comment ref="AA179" authorId="0" shapeId="0">
      <text>
        <r>
          <rPr>
            <sz val="11"/>
            <rFont val="Calibri"/>
            <family val="2"/>
            <charset val="238"/>
          </rPr>
          <t>IV_F:EUUtem1</t>
        </r>
      </text>
    </comment>
    <comment ref="AB179" authorId="0" shapeId="0">
      <text>
        <r>
          <rPr>
            <sz val="11"/>
            <rFont val="Calibri"/>
            <family val="2"/>
            <charset val="238"/>
          </rPr>
          <t>IV_F:EgyebUtem1</t>
        </r>
      </text>
    </comment>
    <comment ref="AC179" authorId="0" shapeId="0">
      <text>
        <r>
          <rPr>
            <sz val="11"/>
            <rFont val="Calibri"/>
            <family val="2"/>
            <charset val="238"/>
          </rPr>
          <t>IV_F:HitelKotvenyUtem1</t>
        </r>
      </text>
    </comment>
    <comment ref="AD179" authorId="0" shapeId="0">
      <text>
        <r>
          <rPr>
            <sz val="11"/>
            <rFont val="Calibri"/>
            <family val="2"/>
            <charset val="238"/>
          </rPr>
          <t>IV_F:OsszesenUtem1</t>
        </r>
      </text>
    </comment>
    <comment ref="AG179" authorId="0" shapeId="0">
      <text>
        <r>
          <rPr>
            <sz val="11"/>
            <rFont val="Calibri"/>
            <family val="2"/>
            <charset val="238"/>
          </rPr>
          <t>IV_F:HDUtem2</t>
        </r>
      </text>
    </comment>
    <comment ref="AH179" authorId="0" shapeId="0">
      <text>
        <r>
          <rPr>
            <sz val="11"/>
            <rFont val="Calibri"/>
            <family val="2"/>
            <charset val="238"/>
          </rPr>
          <t>IV_F:ECSUtem2</t>
        </r>
      </text>
    </comment>
    <comment ref="AI179" authorId="0" shapeId="0">
      <text>
        <r>
          <rPr>
            <sz val="11"/>
            <rFont val="Calibri"/>
            <family val="2"/>
            <charset val="238"/>
          </rPr>
          <t>IV_F:KFHUtem2</t>
        </r>
      </text>
    </comment>
    <comment ref="AJ179" authorId="0" shapeId="0">
      <text>
        <r>
          <rPr>
            <sz val="11"/>
            <rFont val="Calibri"/>
            <family val="2"/>
            <charset val="238"/>
          </rPr>
          <t>IV_F:Egyeb_SajatUtem2</t>
        </r>
      </text>
    </comment>
    <comment ref="AK179" authorId="0" shapeId="0">
      <text>
        <r>
          <rPr>
            <sz val="11"/>
            <rFont val="Calibri"/>
            <family val="2"/>
            <charset val="238"/>
          </rPr>
          <t>IV_F:DijUtem2</t>
        </r>
      </text>
    </comment>
    <comment ref="AL179" authorId="0" shapeId="0">
      <text>
        <r>
          <rPr>
            <sz val="11"/>
            <rFont val="Calibri"/>
            <family val="2"/>
            <charset val="238"/>
          </rPr>
          <t>IV_F:EM_Melleklet1_Utem2</t>
        </r>
      </text>
    </comment>
    <comment ref="AM179" authorId="0" shapeId="0">
      <text>
        <r>
          <rPr>
            <sz val="11"/>
            <rFont val="Calibri"/>
            <family val="2"/>
            <charset val="238"/>
          </rPr>
          <t>IV_F:EgyebAllamiUtem2</t>
        </r>
      </text>
    </comment>
    <comment ref="AN179" authorId="0" shapeId="0">
      <text>
        <r>
          <rPr>
            <sz val="11"/>
            <rFont val="Calibri"/>
            <family val="2"/>
            <charset val="238"/>
          </rPr>
          <t>IV_F:OnkormanyzatiUtem2</t>
        </r>
      </text>
    </comment>
    <comment ref="AO179" authorId="0" shapeId="0">
      <text>
        <r>
          <rPr>
            <sz val="11"/>
            <rFont val="Calibri"/>
            <family val="2"/>
            <charset val="238"/>
          </rPr>
          <t>IV_F:EUUtem2</t>
        </r>
      </text>
    </comment>
    <comment ref="AP179" authorId="0" shapeId="0">
      <text>
        <r>
          <rPr>
            <sz val="11"/>
            <rFont val="Calibri"/>
            <family val="2"/>
            <charset val="238"/>
          </rPr>
          <t>IV_F:EgyebUtem2</t>
        </r>
      </text>
    </comment>
    <comment ref="AQ179" authorId="0" shapeId="0">
      <text>
        <r>
          <rPr>
            <sz val="11"/>
            <rFont val="Calibri"/>
            <family val="2"/>
            <charset val="238"/>
          </rPr>
          <t>IV_F:HitelKotvenyUtem2</t>
        </r>
      </text>
    </comment>
    <comment ref="AR179" authorId="0" shapeId="0">
      <text>
        <r>
          <rPr>
            <sz val="11"/>
            <rFont val="Calibri"/>
            <family val="2"/>
            <charset val="238"/>
          </rPr>
          <t>IV_F:OsszesenUtem2</t>
        </r>
      </text>
    </comment>
    <comment ref="AS179" authorId="0" shapeId="0">
      <text>
        <r>
          <rPr>
            <sz val="11"/>
            <rFont val="Calibri"/>
            <family val="2"/>
            <charset val="238"/>
          </rPr>
          <t>IV_F:ForrashianyUtem2</t>
        </r>
      </text>
    </comment>
    <comment ref="AV179" authorId="0" shapeId="0">
      <text>
        <r>
          <rPr>
            <sz val="11"/>
            <rFont val="Calibri"/>
            <family val="2"/>
            <charset val="238"/>
          </rPr>
          <t>IV_F:Indokolas</t>
        </r>
      </text>
    </comment>
    <comment ref="AW179" authorId="0" shapeId="0">
      <text>
        <r>
          <rPr>
            <sz val="11"/>
            <rFont val="Calibri"/>
            <family val="2"/>
            <charset val="238"/>
          </rPr>
          <t>IV_F:Megjegyzes</t>
        </r>
      </text>
    </comment>
    <comment ref="AZ179" authorId="0" shapeId="0">
      <text>
        <r>
          <rPr>
            <sz val="11"/>
            <rFont val="Calibri"/>
            <family val="2"/>
            <charset val="238"/>
          </rPr>
          <t>IV_F:ISA</t>
        </r>
      </text>
    </comment>
    <comment ref="B180" authorId="0" shapeId="0">
      <text>
        <r>
          <rPr>
            <sz val="11"/>
            <rFont val="Calibri"/>
            <family val="2"/>
            <charset val="238"/>
          </rPr>
          <t>IV_F:FontossagiSorrent</t>
        </r>
      </text>
    </comment>
    <comment ref="C180" authorId="0" shapeId="0">
      <text>
        <r>
          <rPr>
            <sz val="11"/>
            <rFont val="Calibri"/>
            <family val="2"/>
            <charset val="238"/>
          </rPr>
          <t>IV_F:FeladatKategoria</t>
        </r>
      </text>
    </comment>
    <comment ref="D180" authorId="0" shapeId="0">
      <text>
        <r>
          <rPr>
            <sz val="11"/>
            <rFont val="Calibri"/>
            <family val="2"/>
            <charset val="238"/>
          </rPr>
          <t>IV_F:FeladatMegnevezes</t>
        </r>
      </text>
    </comment>
    <comment ref="E180" authorId="0" shapeId="0">
      <text>
        <r>
          <rPr>
            <sz val="11"/>
            <rFont val="Calibri"/>
            <family val="2"/>
            <charset val="238"/>
          </rPr>
          <t>IV_F:ElviEngedelySzam</t>
        </r>
      </text>
    </comment>
    <comment ref="F180" authorId="0" shapeId="0">
      <text>
        <r>
          <rPr>
            <sz val="11"/>
            <rFont val="Calibri"/>
            <family val="2"/>
            <charset val="238"/>
          </rPr>
          <t>IV_F:VKR_Kod</t>
        </r>
      </text>
    </comment>
    <comment ref="G180" authorId="0" shapeId="0">
      <text>
        <r>
          <rPr>
            <sz val="11"/>
            <rFont val="Calibri"/>
            <family val="2"/>
            <charset val="238"/>
          </rPr>
          <t>IV_F:VKR_Nev</t>
        </r>
      </text>
    </comment>
    <comment ref="H180" authorId="0" shapeId="0">
      <text>
        <r>
          <rPr>
            <sz val="11"/>
            <rFont val="Calibri"/>
            <family val="2"/>
            <charset val="238"/>
          </rPr>
          <t>IV_F:FeladatSorszam</t>
        </r>
      </text>
    </comment>
    <comment ref="I180" authorId="0" shapeId="0">
      <text>
        <r>
          <rPr>
            <sz val="11"/>
            <rFont val="Calibri"/>
            <family val="2"/>
            <charset val="238"/>
          </rPr>
          <t>IV_F:FeladatAzonosito</t>
        </r>
      </text>
    </comment>
    <comment ref="J180" authorId="0" shapeId="0">
      <text>
        <r>
          <rPr>
            <sz val="11"/>
            <rFont val="Calibri"/>
            <family val="2"/>
            <charset val="238"/>
          </rPr>
          <t>IV_F:EllatasiTerulet</t>
        </r>
      </text>
    </comment>
    <comment ref="K180" authorId="0" shapeId="0">
      <text>
        <r>
          <rPr>
            <sz val="11"/>
            <rFont val="Calibri"/>
            <family val="2"/>
            <charset val="238"/>
          </rPr>
          <t>IV_F:EllatasertFelelos</t>
        </r>
      </text>
    </comment>
    <comment ref="L180" authorId="0" shapeId="0">
      <text>
        <r>
          <rPr>
            <sz val="11"/>
            <rFont val="Calibri"/>
            <family val="2"/>
            <charset val="238"/>
          </rPr>
          <t>IV_F:TervezettNettoKoltseg</t>
        </r>
      </text>
    </comment>
    <comment ref="M180" authorId="0" shapeId="0">
      <text>
        <r>
          <rPr>
            <sz val="11"/>
            <rFont val="Calibri"/>
            <family val="2"/>
            <charset val="238"/>
          </rPr>
          <t>IV_F:IdotartamKezdes</t>
        </r>
      </text>
    </comment>
    <comment ref="N180" authorId="0" shapeId="0">
      <text>
        <r>
          <rPr>
            <sz val="11"/>
            <rFont val="Calibri"/>
            <family val="2"/>
            <charset val="238"/>
          </rPr>
          <t>IV_F:IdotartamBefejezes</t>
        </r>
      </text>
    </comment>
    <comment ref="O180" authorId="0" shapeId="0">
      <text>
        <r>
          <rPr>
            <sz val="11"/>
            <rFont val="Calibri"/>
            <family val="2"/>
            <charset val="238"/>
          </rPr>
          <t>IV_F:NettoKoltsegUtem1</t>
        </r>
      </text>
    </comment>
    <comment ref="P180" authorId="0" shapeId="0">
      <text>
        <r>
          <rPr>
            <sz val="11"/>
            <rFont val="Calibri"/>
            <family val="2"/>
            <charset val="238"/>
          </rPr>
          <t>IV_F:NettoKoltsegUtem2</t>
        </r>
      </text>
    </comment>
    <comment ref="Q180" authorId="0" shapeId="0">
      <text>
        <r>
          <rPr>
            <sz val="11"/>
            <rFont val="Calibri"/>
            <family val="2"/>
            <charset val="238"/>
          </rPr>
          <t>IV_F:EM_Melleklet2_KTG</t>
        </r>
      </text>
    </comment>
    <comment ref="S180" authorId="0" shapeId="0">
      <text>
        <r>
          <rPr>
            <sz val="11"/>
            <rFont val="Calibri"/>
            <family val="2"/>
            <charset val="238"/>
          </rPr>
          <t>IV_F:HDUtem1</t>
        </r>
      </text>
    </comment>
    <comment ref="T180" authorId="0" shapeId="0">
      <text>
        <r>
          <rPr>
            <sz val="11"/>
            <rFont val="Calibri"/>
            <family val="2"/>
            <charset val="238"/>
          </rPr>
          <t>IV_F:ECSUtem1</t>
        </r>
      </text>
    </comment>
    <comment ref="U180" authorId="0" shapeId="0">
      <text>
        <r>
          <rPr>
            <sz val="11"/>
            <rFont val="Calibri"/>
            <family val="2"/>
            <charset val="238"/>
          </rPr>
          <t>IV_F:KFHUtem1</t>
        </r>
      </text>
    </comment>
    <comment ref="V180" authorId="0" shapeId="0">
      <text>
        <r>
          <rPr>
            <sz val="11"/>
            <rFont val="Calibri"/>
            <family val="2"/>
            <charset val="238"/>
          </rPr>
          <t>IV_F:Egyeb_SajatUtem1</t>
        </r>
      </text>
    </comment>
    <comment ref="W180" authorId="0" shapeId="0">
      <text>
        <r>
          <rPr>
            <sz val="11"/>
            <rFont val="Calibri"/>
            <family val="2"/>
            <charset val="238"/>
          </rPr>
          <t>IV_F:DijUtem1</t>
        </r>
      </text>
    </comment>
    <comment ref="X180" authorId="0" shapeId="0">
      <text>
        <r>
          <rPr>
            <sz val="11"/>
            <rFont val="Calibri"/>
            <family val="2"/>
            <charset val="238"/>
          </rPr>
          <t>IV_F:EM_Melleklet1_Utem1</t>
        </r>
      </text>
    </comment>
    <comment ref="Y180" authorId="0" shapeId="0">
      <text>
        <r>
          <rPr>
            <sz val="11"/>
            <rFont val="Calibri"/>
            <family val="2"/>
            <charset val="238"/>
          </rPr>
          <t>IV_F:EgyebAllamiUtem1</t>
        </r>
      </text>
    </comment>
    <comment ref="Z180" authorId="0" shapeId="0">
      <text>
        <r>
          <rPr>
            <sz val="11"/>
            <rFont val="Calibri"/>
            <family val="2"/>
            <charset val="238"/>
          </rPr>
          <t>IV_F:OnkormanyzatiUtem1</t>
        </r>
      </text>
    </comment>
    <comment ref="AA180" authorId="0" shapeId="0">
      <text>
        <r>
          <rPr>
            <sz val="11"/>
            <rFont val="Calibri"/>
            <family val="2"/>
            <charset val="238"/>
          </rPr>
          <t>IV_F:EUUtem1</t>
        </r>
      </text>
    </comment>
    <comment ref="AB180" authorId="0" shapeId="0">
      <text>
        <r>
          <rPr>
            <sz val="11"/>
            <rFont val="Calibri"/>
            <family val="2"/>
            <charset val="238"/>
          </rPr>
          <t>IV_F:EgyebUtem1</t>
        </r>
      </text>
    </comment>
    <comment ref="AC180" authorId="0" shapeId="0">
      <text>
        <r>
          <rPr>
            <sz val="11"/>
            <rFont val="Calibri"/>
            <family val="2"/>
            <charset val="238"/>
          </rPr>
          <t>IV_F:HitelKotvenyUtem1</t>
        </r>
      </text>
    </comment>
    <comment ref="AD180" authorId="0" shapeId="0">
      <text>
        <r>
          <rPr>
            <sz val="11"/>
            <rFont val="Calibri"/>
            <family val="2"/>
            <charset val="238"/>
          </rPr>
          <t>IV_F:OsszesenUtem1</t>
        </r>
      </text>
    </comment>
    <comment ref="AG180" authorId="0" shapeId="0">
      <text>
        <r>
          <rPr>
            <sz val="11"/>
            <rFont val="Calibri"/>
            <family val="2"/>
            <charset val="238"/>
          </rPr>
          <t>IV_F:HDUtem2</t>
        </r>
      </text>
    </comment>
    <comment ref="AH180" authorId="0" shapeId="0">
      <text>
        <r>
          <rPr>
            <sz val="11"/>
            <rFont val="Calibri"/>
            <family val="2"/>
            <charset val="238"/>
          </rPr>
          <t>IV_F:ECSUtem2</t>
        </r>
      </text>
    </comment>
    <comment ref="AI180" authorId="0" shapeId="0">
      <text>
        <r>
          <rPr>
            <sz val="11"/>
            <rFont val="Calibri"/>
            <family val="2"/>
            <charset val="238"/>
          </rPr>
          <t>IV_F:KFHUtem2</t>
        </r>
      </text>
    </comment>
    <comment ref="AJ180" authorId="0" shapeId="0">
      <text>
        <r>
          <rPr>
            <sz val="11"/>
            <rFont val="Calibri"/>
            <family val="2"/>
            <charset val="238"/>
          </rPr>
          <t>IV_F:Egyeb_SajatUtem2</t>
        </r>
      </text>
    </comment>
    <comment ref="AK180" authorId="0" shapeId="0">
      <text>
        <r>
          <rPr>
            <sz val="11"/>
            <rFont val="Calibri"/>
            <family val="2"/>
            <charset val="238"/>
          </rPr>
          <t>IV_F:DijUtem2</t>
        </r>
      </text>
    </comment>
    <comment ref="AL180" authorId="0" shapeId="0">
      <text>
        <r>
          <rPr>
            <sz val="11"/>
            <rFont val="Calibri"/>
            <family val="2"/>
            <charset val="238"/>
          </rPr>
          <t>IV_F:EM_Melleklet1_Utem2</t>
        </r>
      </text>
    </comment>
    <comment ref="AM180" authorId="0" shapeId="0">
      <text>
        <r>
          <rPr>
            <sz val="11"/>
            <rFont val="Calibri"/>
            <family val="2"/>
            <charset val="238"/>
          </rPr>
          <t>IV_F:EgyebAllamiUtem2</t>
        </r>
      </text>
    </comment>
    <comment ref="AN180" authorId="0" shapeId="0">
      <text>
        <r>
          <rPr>
            <sz val="11"/>
            <rFont val="Calibri"/>
            <family val="2"/>
            <charset val="238"/>
          </rPr>
          <t>IV_F:OnkormanyzatiUtem2</t>
        </r>
      </text>
    </comment>
    <comment ref="AO180" authorId="0" shapeId="0">
      <text>
        <r>
          <rPr>
            <sz val="11"/>
            <rFont val="Calibri"/>
            <family val="2"/>
            <charset val="238"/>
          </rPr>
          <t>IV_F:EUUtem2</t>
        </r>
      </text>
    </comment>
    <comment ref="AP180" authorId="0" shapeId="0">
      <text>
        <r>
          <rPr>
            <sz val="11"/>
            <rFont val="Calibri"/>
            <family val="2"/>
            <charset val="238"/>
          </rPr>
          <t>IV_F:EgyebUtem2</t>
        </r>
      </text>
    </comment>
    <comment ref="AQ180" authorId="0" shapeId="0">
      <text>
        <r>
          <rPr>
            <sz val="11"/>
            <rFont val="Calibri"/>
            <family val="2"/>
            <charset val="238"/>
          </rPr>
          <t>IV_F:HitelKotvenyUtem2</t>
        </r>
      </text>
    </comment>
    <comment ref="AR180" authorId="0" shapeId="0">
      <text>
        <r>
          <rPr>
            <sz val="11"/>
            <rFont val="Calibri"/>
            <family val="2"/>
            <charset val="238"/>
          </rPr>
          <t>IV_F:OsszesenUtem2</t>
        </r>
      </text>
    </comment>
    <comment ref="AS180" authorId="0" shapeId="0">
      <text>
        <r>
          <rPr>
            <sz val="11"/>
            <rFont val="Calibri"/>
            <family val="2"/>
            <charset val="238"/>
          </rPr>
          <t>IV_F:ForrashianyUtem2</t>
        </r>
      </text>
    </comment>
    <comment ref="AV180" authorId="0" shapeId="0">
      <text>
        <r>
          <rPr>
            <sz val="11"/>
            <rFont val="Calibri"/>
            <family val="2"/>
            <charset val="238"/>
          </rPr>
          <t>IV_F:Indokolas</t>
        </r>
      </text>
    </comment>
    <comment ref="AW180" authorId="0" shapeId="0">
      <text>
        <r>
          <rPr>
            <sz val="11"/>
            <rFont val="Calibri"/>
            <family val="2"/>
            <charset val="238"/>
          </rPr>
          <t>IV_F:Megjegyzes</t>
        </r>
      </text>
    </comment>
    <comment ref="AZ180" authorId="0" shapeId="0">
      <text>
        <r>
          <rPr>
            <sz val="11"/>
            <rFont val="Calibri"/>
            <family val="2"/>
            <charset val="238"/>
          </rPr>
          <t>IV_F:ISA</t>
        </r>
      </text>
    </comment>
    <comment ref="B181" authorId="0" shapeId="0">
      <text>
        <r>
          <rPr>
            <sz val="11"/>
            <rFont val="Calibri"/>
            <family val="2"/>
            <charset val="238"/>
          </rPr>
          <t>IV_F:FontossagiSorrent</t>
        </r>
      </text>
    </comment>
    <comment ref="C181" authorId="0" shapeId="0">
      <text>
        <r>
          <rPr>
            <sz val="11"/>
            <rFont val="Calibri"/>
            <family val="2"/>
            <charset val="238"/>
          </rPr>
          <t>IV_F:FeladatKategoria</t>
        </r>
      </text>
    </comment>
    <comment ref="D181" authorId="0" shapeId="0">
      <text>
        <r>
          <rPr>
            <sz val="11"/>
            <rFont val="Calibri"/>
            <family val="2"/>
            <charset val="238"/>
          </rPr>
          <t>IV_F:FeladatMegnevezes</t>
        </r>
      </text>
    </comment>
    <comment ref="E181" authorId="0" shapeId="0">
      <text>
        <r>
          <rPr>
            <sz val="11"/>
            <rFont val="Calibri"/>
            <family val="2"/>
            <charset val="238"/>
          </rPr>
          <t>IV_F:ElviEngedelySzam</t>
        </r>
      </text>
    </comment>
    <comment ref="F181" authorId="0" shapeId="0">
      <text>
        <r>
          <rPr>
            <sz val="11"/>
            <rFont val="Calibri"/>
            <family val="2"/>
            <charset val="238"/>
          </rPr>
          <t>IV_F:VKR_Kod</t>
        </r>
      </text>
    </comment>
    <comment ref="G181" authorId="0" shapeId="0">
      <text>
        <r>
          <rPr>
            <sz val="11"/>
            <rFont val="Calibri"/>
            <family val="2"/>
            <charset val="238"/>
          </rPr>
          <t>IV_F:VKR_Nev</t>
        </r>
      </text>
    </comment>
    <comment ref="H181" authorId="0" shapeId="0">
      <text>
        <r>
          <rPr>
            <sz val="11"/>
            <rFont val="Calibri"/>
            <family val="2"/>
            <charset val="238"/>
          </rPr>
          <t>IV_F:FeladatSorszam</t>
        </r>
      </text>
    </comment>
    <comment ref="I181" authorId="0" shapeId="0">
      <text>
        <r>
          <rPr>
            <sz val="11"/>
            <rFont val="Calibri"/>
            <family val="2"/>
            <charset val="238"/>
          </rPr>
          <t>IV_F:FeladatAzonosito</t>
        </r>
      </text>
    </comment>
    <comment ref="J181" authorId="0" shapeId="0">
      <text>
        <r>
          <rPr>
            <sz val="11"/>
            <rFont val="Calibri"/>
            <family val="2"/>
            <charset val="238"/>
          </rPr>
          <t>IV_F:EllatasiTerulet</t>
        </r>
      </text>
    </comment>
    <comment ref="K181" authorId="0" shapeId="0">
      <text>
        <r>
          <rPr>
            <sz val="11"/>
            <rFont val="Calibri"/>
            <family val="2"/>
            <charset val="238"/>
          </rPr>
          <t>IV_F:EllatasertFelelos</t>
        </r>
      </text>
    </comment>
    <comment ref="L181" authorId="0" shapeId="0">
      <text>
        <r>
          <rPr>
            <sz val="11"/>
            <rFont val="Calibri"/>
            <family val="2"/>
            <charset val="238"/>
          </rPr>
          <t>IV_F:TervezettNettoKoltseg</t>
        </r>
      </text>
    </comment>
    <comment ref="M181" authorId="0" shapeId="0">
      <text>
        <r>
          <rPr>
            <sz val="11"/>
            <rFont val="Calibri"/>
            <family val="2"/>
            <charset val="238"/>
          </rPr>
          <t>IV_F:IdotartamKezdes</t>
        </r>
      </text>
    </comment>
    <comment ref="N181" authorId="0" shapeId="0">
      <text>
        <r>
          <rPr>
            <sz val="11"/>
            <rFont val="Calibri"/>
            <family val="2"/>
            <charset val="238"/>
          </rPr>
          <t>IV_F:IdotartamBefejezes</t>
        </r>
      </text>
    </comment>
    <comment ref="O181" authorId="0" shapeId="0">
      <text>
        <r>
          <rPr>
            <sz val="11"/>
            <rFont val="Calibri"/>
            <family val="2"/>
            <charset val="238"/>
          </rPr>
          <t>IV_F:NettoKoltsegUtem1</t>
        </r>
      </text>
    </comment>
    <comment ref="P181" authorId="0" shapeId="0">
      <text>
        <r>
          <rPr>
            <sz val="11"/>
            <rFont val="Calibri"/>
            <family val="2"/>
            <charset val="238"/>
          </rPr>
          <t>IV_F:NettoKoltsegUtem2</t>
        </r>
      </text>
    </comment>
    <comment ref="Q181" authorId="0" shapeId="0">
      <text>
        <r>
          <rPr>
            <sz val="11"/>
            <rFont val="Calibri"/>
            <family val="2"/>
            <charset val="238"/>
          </rPr>
          <t>IV_F:EM_Melleklet2_KTG</t>
        </r>
      </text>
    </comment>
    <comment ref="S181" authorId="0" shapeId="0">
      <text>
        <r>
          <rPr>
            <sz val="11"/>
            <rFont val="Calibri"/>
            <family val="2"/>
            <charset val="238"/>
          </rPr>
          <t>IV_F:HDUtem1</t>
        </r>
      </text>
    </comment>
    <comment ref="T181" authorId="0" shapeId="0">
      <text>
        <r>
          <rPr>
            <sz val="11"/>
            <rFont val="Calibri"/>
            <family val="2"/>
            <charset val="238"/>
          </rPr>
          <t>IV_F:ECSUtem1</t>
        </r>
      </text>
    </comment>
    <comment ref="U181" authorId="0" shapeId="0">
      <text>
        <r>
          <rPr>
            <sz val="11"/>
            <rFont val="Calibri"/>
            <family val="2"/>
            <charset val="238"/>
          </rPr>
          <t>IV_F:KFHUtem1</t>
        </r>
      </text>
    </comment>
    <comment ref="V181" authorId="0" shapeId="0">
      <text>
        <r>
          <rPr>
            <sz val="11"/>
            <rFont val="Calibri"/>
            <family val="2"/>
            <charset val="238"/>
          </rPr>
          <t>IV_F:Egyeb_SajatUtem1</t>
        </r>
      </text>
    </comment>
    <comment ref="W181" authorId="0" shapeId="0">
      <text>
        <r>
          <rPr>
            <sz val="11"/>
            <rFont val="Calibri"/>
            <family val="2"/>
            <charset val="238"/>
          </rPr>
          <t>IV_F:DijUtem1</t>
        </r>
      </text>
    </comment>
    <comment ref="X181" authorId="0" shapeId="0">
      <text>
        <r>
          <rPr>
            <sz val="11"/>
            <rFont val="Calibri"/>
            <family val="2"/>
            <charset val="238"/>
          </rPr>
          <t>IV_F:EM_Melleklet1_Utem1</t>
        </r>
      </text>
    </comment>
    <comment ref="Y181" authorId="0" shapeId="0">
      <text>
        <r>
          <rPr>
            <sz val="11"/>
            <rFont val="Calibri"/>
            <family val="2"/>
            <charset val="238"/>
          </rPr>
          <t>IV_F:EgyebAllamiUtem1</t>
        </r>
      </text>
    </comment>
    <comment ref="Z181" authorId="0" shapeId="0">
      <text>
        <r>
          <rPr>
            <sz val="11"/>
            <rFont val="Calibri"/>
            <family val="2"/>
            <charset val="238"/>
          </rPr>
          <t>IV_F:OnkormanyzatiUtem1</t>
        </r>
      </text>
    </comment>
    <comment ref="AA181" authorId="0" shapeId="0">
      <text>
        <r>
          <rPr>
            <sz val="11"/>
            <rFont val="Calibri"/>
            <family val="2"/>
            <charset val="238"/>
          </rPr>
          <t>IV_F:EUUtem1</t>
        </r>
      </text>
    </comment>
    <comment ref="AB181" authorId="0" shapeId="0">
      <text>
        <r>
          <rPr>
            <sz val="11"/>
            <rFont val="Calibri"/>
            <family val="2"/>
            <charset val="238"/>
          </rPr>
          <t>IV_F:EgyebUtem1</t>
        </r>
      </text>
    </comment>
    <comment ref="AC181" authorId="0" shapeId="0">
      <text>
        <r>
          <rPr>
            <sz val="11"/>
            <rFont val="Calibri"/>
            <family val="2"/>
            <charset val="238"/>
          </rPr>
          <t>IV_F:HitelKotvenyUtem1</t>
        </r>
      </text>
    </comment>
    <comment ref="AD181" authorId="0" shapeId="0">
      <text>
        <r>
          <rPr>
            <sz val="11"/>
            <rFont val="Calibri"/>
            <family val="2"/>
            <charset val="238"/>
          </rPr>
          <t>IV_F:OsszesenUtem1</t>
        </r>
      </text>
    </comment>
    <comment ref="AG181" authorId="0" shapeId="0">
      <text>
        <r>
          <rPr>
            <sz val="11"/>
            <rFont val="Calibri"/>
            <family val="2"/>
            <charset val="238"/>
          </rPr>
          <t>IV_F:HDUtem2</t>
        </r>
      </text>
    </comment>
    <comment ref="AH181" authorId="0" shapeId="0">
      <text>
        <r>
          <rPr>
            <sz val="11"/>
            <rFont val="Calibri"/>
            <family val="2"/>
            <charset val="238"/>
          </rPr>
          <t>IV_F:ECSUtem2</t>
        </r>
      </text>
    </comment>
    <comment ref="AI181" authorId="0" shapeId="0">
      <text>
        <r>
          <rPr>
            <sz val="11"/>
            <rFont val="Calibri"/>
            <family val="2"/>
            <charset val="238"/>
          </rPr>
          <t>IV_F:KFHUtem2</t>
        </r>
      </text>
    </comment>
    <comment ref="AJ181" authorId="0" shapeId="0">
      <text>
        <r>
          <rPr>
            <sz val="11"/>
            <rFont val="Calibri"/>
            <family val="2"/>
            <charset val="238"/>
          </rPr>
          <t>IV_F:Egyeb_SajatUtem2</t>
        </r>
      </text>
    </comment>
    <comment ref="AK181" authorId="0" shapeId="0">
      <text>
        <r>
          <rPr>
            <sz val="11"/>
            <rFont val="Calibri"/>
            <family val="2"/>
            <charset val="238"/>
          </rPr>
          <t>IV_F:DijUtem2</t>
        </r>
      </text>
    </comment>
    <comment ref="AL181" authorId="0" shapeId="0">
      <text>
        <r>
          <rPr>
            <sz val="11"/>
            <rFont val="Calibri"/>
            <family val="2"/>
            <charset val="238"/>
          </rPr>
          <t>IV_F:EM_Melleklet1_Utem2</t>
        </r>
      </text>
    </comment>
    <comment ref="AM181" authorId="0" shapeId="0">
      <text>
        <r>
          <rPr>
            <sz val="11"/>
            <rFont val="Calibri"/>
            <family val="2"/>
            <charset val="238"/>
          </rPr>
          <t>IV_F:EgyebAllamiUtem2</t>
        </r>
      </text>
    </comment>
    <comment ref="AN181" authorId="0" shapeId="0">
      <text>
        <r>
          <rPr>
            <sz val="11"/>
            <rFont val="Calibri"/>
            <family val="2"/>
            <charset val="238"/>
          </rPr>
          <t>IV_F:OnkormanyzatiUtem2</t>
        </r>
      </text>
    </comment>
    <comment ref="AO181" authorId="0" shapeId="0">
      <text>
        <r>
          <rPr>
            <sz val="11"/>
            <rFont val="Calibri"/>
            <family val="2"/>
            <charset val="238"/>
          </rPr>
          <t>IV_F:EUUtem2</t>
        </r>
      </text>
    </comment>
    <comment ref="AP181" authorId="0" shapeId="0">
      <text>
        <r>
          <rPr>
            <sz val="11"/>
            <rFont val="Calibri"/>
            <family val="2"/>
            <charset val="238"/>
          </rPr>
          <t>IV_F:EgyebUtem2</t>
        </r>
      </text>
    </comment>
    <comment ref="AQ181" authorId="0" shapeId="0">
      <text>
        <r>
          <rPr>
            <sz val="11"/>
            <rFont val="Calibri"/>
            <family val="2"/>
            <charset val="238"/>
          </rPr>
          <t>IV_F:HitelKotvenyUtem2</t>
        </r>
      </text>
    </comment>
    <comment ref="AR181" authorId="0" shapeId="0">
      <text>
        <r>
          <rPr>
            <sz val="11"/>
            <rFont val="Calibri"/>
            <family val="2"/>
            <charset val="238"/>
          </rPr>
          <t>IV_F:OsszesenUtem2</t>
        </r>
      </text>
    </comment>
    <comment ref="AS181" authorId="0" shapeId="0">
      <text>
        <r>
          <rPr>
            <sz val="11"/>
            <rFont val="Calibri"/>
            <family val="2"/>
            <charset val="238"/>
          </rPr>
          <t>IV_F:ForrashianyUtem2</t>
        </r>
      </text>
    </comment>
    <comment ref="AV181" authorId="0" shapeId="0">
      <text>
        <r>
          <rPr>
            <sz val="11"/>
            <rFont val="Calibri"/>
            <family val="2"/>
            <charset val="238"/>
          </rPr>
          <t>IV_F:Indokolas</t>
        </r>
      </text>
    </comment>
    <comment ref="AW181" authorId="0" shapeId="0">
      <text>
        <r>
          <rPr>
            <sz val="11"/>
            <rFont val="Calibri"/>
            <family val="2"/>
            <charset val="238"/>
          </rPr>
          <t>IV_F:Megjegyzes</t>
        </r>
      </text>
    </comment>
    <comment ref="AZ181" authorId="0" shapeId="0">
      <text>
        <r>
          <rPr>
            <sz val="11"/>
            <rFont val="Calibri"/>
            <family val="2"/>
            <charset val="238"/>
          </rPr>
          <t>IV_F:ISA</t>
        </r>
      </text>
    </comment>
    <comment ref="B182" authorId="0" shapeId="0">
      <text>
        <r>
          <rPr>
            <sz val="11"/>
            <rFont val="Calibri"/>
            <family val="2"/>
            <charset val="238"/>
          </rPr>
          <t>IV_F:FontossagiSorrent</t>
        </r>
      </text>
    </comment>
    <comment ref="C182" authorId="0" shapeId="0">
      <text>
        <r>
          <rPr>
            <sz val="11"/>
            <rFont val="Calibri"/>
            <family val="2"/>
            <charset val="238"/>
          </rPr>
          <t>IV_F:FeladatKategoria</t>
        </r>
      </text>
    </comment>
    <comment ref="D182" authorId="0" shapeId="0">
      <text>
        <r>
          <rPr>
            <sz val="11"/>
            <rFont val="Calibri"/>
            <family val="2"/>
            <charset val="238"/>
          </rPr>
          <t>IV_F:FeladatMegnevezes</t>
        </r>
      </text>
    </comment>
    <comment ref="E182" authorId="0" shapeId="0">
      <text>
        <r>
          <rPr>
            <sz val="11"/>
            <rFont val="Calibri"/>
            <family val="2"/>
            <charset val="238"/>
          </rPr>
          <t>IV_F:ElviEngedelySzam</t>
        </r>
      </text>
    </comment>
    <comment ref="F182" authorId="0" shapeId="0">
      <text>
        <r>
          <rPr>
            <sz val="11"/>
            <rFont val="Calibri"/>
            <family val="2"/>
            <charset val="238"/>
          </rPr>
          <t>IV_F:VKR_Kod</t>
        </r>
      </text>
    </comment>
    <comment ref="G182" authorId="0" shapeId="0">
      <text>
        <r>
          <rPr>
            <sz val="11"/>
            <rFont val="Calibri"/>
            <family val="2"/>
            <charset val="238"/>
          </rPr>
          <t>IV_F:VKR_Nev</t>
        </r>
      </text>
    </comment>
    <comment ref="H182" authorId="0" shapeId="0">
      <text>
        <r>
          <rPr>
            <sz val="11"/>
            <rFont val="Calibri"/>
            <family val="2"/>
            <charset val="238"/>
          </rPr>
          <t>IV_F:FeladatSorszam</t>
        </r>
      </text>
    </comment>
    <comment ref="I182" authorId="0" shapeId="0">
      <text>
        <r>
          <rPr>
            <sz val="11"/>
            <rFont val="Calibri"/>
            <family val="2"/>
            <charset val="238"/>
          </rPr>
          <t>IV_F:FeladatAzonosito</t>
        </r>
      </text>
    </comment>
    <comment ref="J182" authorId="0" shapeId="0">
      <text>
        <r>
          <rPr>
            <sz val="11"/>
            <rFont val="Calibri"/>
            <family val="2"/>
            <charset val="238"/>
          </rPr>
          <t>IV_F:EllatasiTerulet</t>
        </r>
      </text>
    </comment>
    <comment ref="K182" authorId="0" shapeId="0">
      <text>
        <r>
          <rPr>
            <sz val="11"/>
            <rFont val="Calibri"/>
            <family val="2"/>
            <charset val="238"/>
          </rPr>
          <t>IV_F:EllatasertFelelos</t>
        </r>
      </text>
    </comment>
    <comment ref="L182" authorId="0" shapeId="0">
      <text>
        <r>
          <rPr>
            <sz val="11"/>
            <rFont val="Calibri"/>
            <family val="2"/>
            <charset val="238"/>
          </rPr>
          <t>IV_F:TervezettNettoKoltseg</t>
        </r>
      </text>
    </comment>
    <comment ref="M182" authorId="0" shapeId="0">
      <text>
        <r>
          <rPr>
            <sz val="11"/>
            <rFont val="Calibri"/>
            <family val="2"/>
            <charset val="238"/>
          </rPr>
          <t>IV_F:IdotartamKezdes</t>
        </r>
      </text>
    </comment>
    <comment ref="N182" authorId="0" shapeId="0">
      <text>
        <r>
          <rPr>
            <sz val="11"/>
            <rFont val="Calibri"/>
            <family val="2"/>
            <charset val="238"/>
          </rPr>
          <t>IV_F:IdotartamBefejezes</t>
        </r>
      </text>
    </comment>
    <comment ref="O182" authorId="0" shapeId="0">
      <text>
        <r>
          <rPr>
            <sz val="11"/>
            <rFont val="Calibri"/>
            <family val="2"/>
            <charset val="238"/>
          </rPr>
          <t>IV_F:NettoKoltsegUtem1</t>
        </r>
      </text>
    </comment>
    <comment ref="P182" authorId="0" shapeId="0">
      <text>
        <r>
          <rPr>
            <sz val="11"/>
            <rFont val="Calibri"/>
            <family val="2"/>
            <charset val="238"/>
          </rPr>
          <t>IV_F:NettoKoltsegUtem2</t>
        </r>
      </text>
    </comment>
    <comment ref="Q182" authorId="0" shapeId="0">
      <text>
        <r>
          <rPr>
            <sz val="11"/>
            <rFont val="Calibri"/>
            <family val="2"/>
            <charset val="238"/>
          </rPr>
          <t>IV_F:EM_Melleklet2_KTG</t>
        </r>
      </text>
    </comment>
    <comment ref="S182" authorId="0" shapeId="0">
      <text>
        <r>
          <rPr>
            <sz val="11"/>
            <rFont val="Calibri"/>
            <family val="2"/>
            <charset val="238"/>
          </rPr>
          <t>IV_F:HDUtem1</t>
        </r>
      </text>
    </comment>
    <comment ref="T182" authorId="0" shapeId="0">
      <text>
        <r>
          <rPr>
            <sz val="11"/>
            <rFont val="Calibri"/>
            <family val="2"/>
            <charset val="238"/>
          </rPr>
          <t>IV_F:ECSUtem1</t>
        </r>
      </text>
    </comment>
    <comment ref="U182" authorId="0" shapeId="0">
      <text>
        <r>
          <rPr>
            <sz val="11"/>
            <rFont val="Calibri"/>
            <family val="2"/>
            <charset val="238"/>
          </rPr>
          <t>IV_F:KFHUtem1</t>
        </r>
      </text>
    </comment>
    <comment ref="V182" authorId="0" shapeId="0">
      <text>
        <r>
          <rPr>
            <sz val="11"/>
            <rFont val="Calibri"/>
            <family val="2"/>
            <charset val="238"/>
          </rPr>
          <t>IV_F:Egyeb_SajatUtem1</t>
        </r>
      </text>
    </comment>
    <comment ref="W182" authorId="0" shapeId="0">
      <text>
        <r>
          <rPr>
            <sz val="11"/>
            <rFont val="Calibri"/>
            <family val="2"/>
            <charset val="238"/>
          </rPr>
          <t>IV_F:DijUtem1</t>
        </r>
      </text>
    </comment>
    <comment ref="X182" authorId="0" shapeId="0">
      <text>
        <r>
          <rPr>
            <sz val="11"/>
            <rFont val="Calibri"/>
            <family val="2"/>
            <charset val="238"/>
          </rPr>
          <t>IV_F:EM_Melleklet1_Utem1</t>
        </r>
      </text>
    </comment>
    <comment ref="Y182" authorId="0" shapeId="0">
      <text>
        <r>
          <rPr>
            <sz val="11"/>
            <rFont val="Calibri"/>
            <family val="2"/>
            <charset val="238"/>
          </rPr>
          <t>IV_F:EgyebAllamiUtem1</t>
        </r>
      </text>
    </comment>
    <comment ref="Z182" authorId="0" shapeId="0">
      <text>
        <r>
          <rPr>
            <sz val="11"/>
            <rFont val="Calibri"/>
            <family val="2"/>
            <charset val="238"/>
          </rPr>
          <t>IV_F:OnkormanyzatiUtem1</t>
        </r>
      </text>
    </comment>
    <comment ref="AA182" authorId="0" shapeId="0">
      <text>
        <r>
          <rPr>
            <sz val="11"/>
            <rFont val="Calibri"/>
            <family val="2"/>
            <charset val="238"/>
          </rPr>
          <t>IV_F:EUUtem1</t>
        </r>
      </text>
    </comment>
    <comment ref="AB182" authorId="0" shapeId="0">
      <text>
        <r>
          <rPr>
            <sz val="11"/>
            <rFont val="Calibri"/>
            <family val="2"/>
            <charset val="238"/>
          </rPr>
          <t>IV_F:EgyebUtem1</t>
        </r>
      </text>
    </comment>
    <comment ref="AC182" authorId="0" shapeId="0">
      <text>
        <r>
          <rPr>
            <sz val="11"/>
            <rFont val="Calibri"/>
            <family val="2"/>
            <charset val="238"/>
          </rPr>
          <t>IV_F:HitelKotvenyUtem1</t>
        </r>
      </text>
    </comment>
    <comment ref="AD182" authorId="0" shapeId="0">
      <text>
        <r>
          <rPr>
            <sz val="11"/>
            <rFont val="Calibri"/>
            <family val="2"/>
            <charset val="238"/>
          </rPr>
          <t>IV_F:OsszesenUtem1</t>
        </r>
      </text>
    </comment>
    <comment ref="AG182" authorId="0" shapeId="0">
      <text>
        <r>
          <rPr>
            <sz val="11"/>
            <rFont val="Calibri"/>
            <family val="2"/>
            <charset val="238"/>
          </rPr>
          <t>IV_F:HDUtem2</t>
        </r>
      </text>
    </comment>
    <comment ref="AH182" authorId="0" shapeId="0">
      <text>
        <r>
          <rPr>
            <sz val="11"/>
            <rFont val="Calibri"/>
            <family val="2"/>
            <charset val="238"/>
          </rPr>
          <t>IV_F:ECSUtem2</t>
        </r>
      </text>
    </comment>
    <comment ref="AI182" authorId="0" shapeId="0">
      <text>
        <r>
          <rPr>
            <sz val="11"/>
            <rFont val="Calibri"/>
            <family val="2"/>
            <charset val="238"/>
          </rPr>
          <t>IV_F:KFHUtem2</t>
        </r>
      </text>
    </comment>
    <comment ref="AJ182" authorId="0" shapeId="0">
      <text>
        <r>
          <rPr>
            <sz val="11"/>
            <rFont val="Calibri"/>
            <family val="2"/>
            <charset val="238"/>
          </rPr>
          <t>IV_F:Egyeb_SajatUtem2</t>
        </r>
      </text>
    </comment>
    <comment ref="AK182" authorId="0" shapeId="0">
      <text>
        <r>
          <rPr>
            <sz val="11"/>
            <rFont val="Calibri"/>
            <family val="2"/>
            <charset val="238"/>
          </rPr>
          <t>IV_F:DijUtem2</t>
        </r>
      </text>
    </comment>
    <comment ref="AL182" authorId="0" shapeId="0">
      <text>
        <r>
          <rPr>
            <sz val="11"/>
            <rFont val="Calibri"/>
            <family val="2"/>
            <charset val="238"/>
          </rPr>
          <t>IV_F:EM_Melleklet1_Utem2</t>
        </r>
      </text>
    </comment>
    <comment ref="AM182" authorId="0" shapeId="0">
      <text>
        <r>
          <rPr>
            <sz val="11"/>
            <rFont val="Calibri"/>
            <family val="2"/>
            <charset val="238"/>
          </rPr>
          <t>IV_F:EgyebAllamiUtem2</t>
        </r>
      </text>
    </comment>
    <comment ref="AN182" authorId="0" shapeId="0">
      <text>
        <r>
          <rPr>
            <sz val="11"/>
            <rFont val="Calibri"/>
            <family val="2"/>
            <charset val="238"/>
          </rPr>
          <t>IV_F:OnkormanyzatiUtem2</t>
        </r>
      </text>
    </comment>
    <comment ref="AO182" authorId="0" shapeId="0">
      <text>
        <r>
          <rPr>
            <sz val="11"/>
            <rFont val="Calibri"/>
            <family val="2"/>
            <charset val="238"/>
          </rPr>
          <t>IV_F:EUUtem2</t>
        </r>
      </text>
    </comment>
    <comment ref="AP182" authorId="0" shapeId="0">
      <text>
        <r>
          <rPr>
            <sz val="11"/>
            <rFont val="Calibri"/>
            <family val="2"/>
            <charset val="238"/>
          </rPr>
          <t>IV_F:EgyebUtem2</t>
        </r>
      </text>
    </comment>
    <comment ref="AQ182" authorId="0" shapeId="0">
      <text>
        <r>
          <rPr>
            <sz val="11"/>
            <rFont val="Calibri"/>
            <family val="2"/>
            <charset val="238"/>
          </rPr>
          <t>IV_F:HitelKotvenyUtem2</t>
        </r>
      </text>
    </comment>
    <comment ref="AR182" authorId="0" shapeId="0">
      <text>
        <r>
          <rPr>
            <sz val="11"/>
            <rFont val="Calibri"/>
            <family val="2"/>
            <charset val="238"/>
          </rPr>
          <t>IV_F:OsszesenUtem2</t>
        </r>
      </text>
    </comment>
    <comment ref="AS182" authorId="0" shapeId="0">
      <text>
        <r>
          <rPr>
            <sz val="11"/>
            <rFont val="Calibri"/>
            <family val="2"/>
            <charset val="238"/>
          </rPr>
          <t>IV_F:ForrashianyUtem2</t>
        </r>
      </text>
    </comment>
    <comment ref="AV182" authorId="0" shapeId="0">
      <text>
        <r>
          <rPr>
            <sz val="11"/>
            <rFont val="Calibri"/>
            <family val="2"/>
            <charset val="238"/>
          </rPr>
          <t>IV_F:Indokolas</t>
        </r>
      </text>
    </comment>
    <comment ref="AW182" authorId="0" shapeId="0">
      <text>
        <r>
          <rPr>
            <sz val="11"/>
            <rFont val="Calibri"/>
            <family val="2"/>
            <charset val="238"/>
          </rPr>
          <t>IV_F:Megjegyzes</t>
        </r>
      </text>
    </comment>
    <comment ref="AZ182" authorId="0" shapeId="0">
      <text>
        <r>
          <rPr>
            <sz val="11"/>
            <rFont val="Calibri"/>
            <family val="2"/>
            <charset val="238"/>
          </rPr>
          <t>IV_F:ISA</t>
        </r>
      </text>
    </comment>
    <comment ref="B183" authorId="0" shapeId="0">
      <text>
        <r>
          <rPr>
            <sz val="11"/>
            <rFont val="Calibri"/>
            <family val="2"/>
            <charset val="238"/>
          </rPr>
          <t>IV_F:FontossagiSorrent</t>
        </r>
      </text>
    </comment>
    <comment ref="C183" authorId="0" shapeId="0">
      <text>
        <r>
          <rPr>
            <sz val="11"/>
            <rFont val="Calibri"/>
            <family val="2"/>
            <charset val="238"/>
          </rPr>
          <t>IV_F:FeladatKategoria</t>
        </r>
      </text>
    </comment>
    <comment ref="D183" authorId="0" shapeId="0">
      <text>
        <r>
          <rPr>
            <sz val="11"/>
            <rFont val="Calibri"/>
            <family val="2"/>
            <charset val="238"/>
          </rPr>
          <t>IV_F:FeladatMegnevezes</t>
        </r>
      </text>
    </comment>
    <comment ref="E183" authorId="0" shapeId="0">
      <text>
        <r>
          <rPr>
            <sz val="11"/>
            <rFont val="Calibri"/>
            <family val="2"/>
            <charset val="238"/>
          </rPr>
          <t>IV_F:ElviEngedelySzam</t>
        </r>
      </text>
    </comment>
    <comment ref="F183" authorId="0" shapeId="0">
      <text>
        <r>
          <rPr>
            <sz val="11"/>
            <rFont val="Calibri"/>
            <family val="2"/>
            <charset val="238"/>
          </rPr>
          <t>IV_F:VKR_Kod</t>
        </r>
      </text>
    </comment>
    <comment ref="G183" authorId="0" shapeId="0">
      <text>
        <r>
          <rPr>
            <sz val="11"/>
            <rFont val="Calibri"/>
            <family val="2"/>
            <charset val="238"/>
          </rPr>
          <t>IV_F:VKR_Nev</t>
        </r>
      </text>
    </comment>
    <comment ref="H183" authorId="0" shapeId="0">
      <text>
        <r>
          <rPr>
            <sz val="11"/>
            <rFont val="Calibri"/>
            <family val="2"/>
            <charset val="238"/>
          </rPr>
          <t>IV_F:FeladatSorszam</t>
        </r>
      </text>
    </comment>
    <comment ref="I183" authorId="0" shapeId="0">
      <text>
        <r>
          <rPr>
            <sz val="11"/>
            <rFont val="Calibri"/>
            <family val="2"/>
            <charset val="238"/>
          </rPr>
          <t>IV_F:FeladatAzonosito</t>
        </r>
      </text>
    </comment>
    <comment ref="J183" authorId="0" shapeId="0">
      <text>
        <r>
          <rPr>
            <sz val="11"/>
            <rFont val="Calibri"/>
            <family val="2"/>
            <charset val="238"/>
          </rPr>
          <t>IV_F:EllatasiTerulet</t>
        </r>
      </text>
    </comment>
    <comment ref="K183" authorId="0" shapeId="0">
      <text>
        <r>
          <rPr>
            <sz val="11"/>
            <rFont val="Calibri"/>
            <family val="2"/>
            <charset val="238"/>
          </rPr>
          <t>IV_F:EllatasertFelelos</t>
        </r>
      </text>
    </comment>
    <comment ref="L183" authorId="0" shapeId="0">
      <text>
        <r>
          <rPr>
            <sz val="11"/>
            <rFont val="Calibri"/>
            <family val="2"/>
            <charset val="238"/>
          </rPr>
          <t>IV_F:TervezettNettoKoltseg</t>
        </r>
      </text>
    </comment>
    <comment ref="M183" authorId="0" shapeId="0">
      <text>
        <r>
          <rPr>
            <sz val="11"/>
            <rFont val="Calibri"/>
            <family val="2"/>
            <charset val="238"/>
          </rPr>
          <t>IV_F:IdotartamKezdes</t>
        </r>
      </text>
    </comment>
    <comment ref="N183" authorId="0" shapeId="0">
      <text>
        <r>
          <rPr>
            <sz val="11"/>
            <rFont val="Calibri"/>
            <family val="2"/>
            <charset val="238"/>
          </rPr>
          <t>IV_F:IdotartamBefejezes</t>
        </r>
      </text>
    </comment>
    <comment ref="O183" authorId="0" shapeId="0">
      <text>
        <r>
          <rPr>
            <sz val="11"/>
            <rFont val="Calibri"/>
            <family val="2"/>
            <charset val="238"/>
          </rPr>
          <t>IV_F:NettoKoltsegUtem1</t>
        </r>
      </text>
    </comment>
    <comment ref="P183" authorId="0" shapeId="0">
      <text>
        <r>
          <rPr>
            <sz val="11"/>
            <rFont val="Calibri"/>
            <family val="2"/>
            <charset val="238"/>
          </rPr>
          <t>IV_F:NettoKoltsegUtem2</t>
        </r>
      </text>
    </comment>
    <comment ref="Q183" authorId="0" shapeId="0">
      <text>
        <r>
          <rPr>
            <sz val="11"/>
            <rFont val="Calibri"/>
            <family val="2"/>
            <charset val="238"/>
          </rPr>
          <t>IV_F:EM_Melleklet2_KTG</t>
        </r>
      </text>
    </comment>
    <comment ref="S183" authorId="0" shapeId="0">
      <text>
        <r>
          <rPr>
            <sz val="11"/>
            <rFont val="Calibri"/>
            <family val="2"/>
            <charset val="238"/>
          </rPr>
          <t>IV_F:HDUtem1</t>
        </r>
      </text>
    </comment>
    <comment ref="T183" authorId="0" shapeId="0">
      <text>
        <r>
          <rPr>
            <sz val="11"/>
            <rFont val="Calibri"/>
            <family val="2"/>
            <charset val="238"/>
          </rPr>
          <t>IV_F:ECSUtem1</t>
        </r>
      </text>
    </comment>
    <comment ref="U183" authorId="0" shapeId="0">
      <text>
        <r>
          <rPr>
            <sz val="11"/>
            <rFont val="Calibri"/>
            <family val="2"/>
            <charset val="238"/>
          </rPr>
          <t>IV_F:KFHUtem1</t>
        </r>
      </text>
    </comment>
    <comment ref="V183" authorId="0" shapeId="0">
      <text>
        <r>
          <rPr>
            <sz val="11"/>
            <rFont val="Calibri"/>
            <family val="2"/>
            <charset val="238"/>
          </rPr>
          <t>IV_F:Egyeb_SajatUtem1</t>
        </r>
      </text>
    </comment>
    <comment ref="W183" authorId="0" shapeId="0">
      <text>
        <r>
          <rPr>
            <sz val="11"/>
            <rFont val="Calibri"/>
            <family val="2"/>
            <charset val="238"/>
          </rPr>
          <t>IV_F:DijUtem1</t>
        </r>
      </text>
    </comment>
    <comment ref="X183" authorId="0" shapeId="0">
      <text>
        <r>
          <rPr>
            <sz val="11"/>
            <rFont val="Calibri"/>
            <family val="2"/>
            <charset val="238"/>
          </rPr>
          <t>IV_F:EM_Melleklet1_Utem1</t>
        </r>
      </text>
    </comment>
    <comment ref="Y183" authorId="0" shapeId="0">
      <text>
        <r>
          <rPr>
            <sz val="11"/>
            <rFont val="Calibri"/>
            <family val="2"/>
            <charset val="238"/>
          </rPr>
          <t>IV_F:EgyebAllamiUtem1</t>
        </r>
      </text>
    </comment>
    <comment ref="Z183" authorId="0" shapeId="0">
      <text>
        <r>
          <rPr>
            <sz val="11"/>
            <rFont val="Calibri"/>
            <family val="2"/>
            <charset val="238"/>
          </rPr>
          <t>IV_F:OnkormanyzatiUtem1</t>
        </r>
      </text>
    </comment>
    <comment ref="AA183" authorId="0" shapeId="0">
      <text>
        <r>
          <rPr>
            <sz val="11"/>
            <rFont val="Calibri"/>
            <family val="2"/>
            <charset val="238"/>
          </rPr>
          <t>IV_F:EUUtem1</t>
        </r>
      </text>
    </comment>
    <comment ref="AB183" authorId="0" shapeId="0">
      <text>
        <r>
          <rPr>
            <sz val="11"/>
            <rFont val="Calibri"/>
            <family val="2"/>
            <charset val="238"/>
          </rPr>
          <t>IV_F:EgyebUtem1</t>
        </r>
      </text>
    </comment>
    <comment ref="AC183" authorId="0" shapeId="0">
      <text>
        <r>
          <rPr>
            <sz val="11"/>
            <rFont val="Calibri"/>
            <family val="2"/>
            <charset val="238"/>
          </rPr>
          <t>IV_F:HitelKotvenyUtem1</t>
        </r>
      </text>
    </comment>
    <comment ref="AD183" authorId="0" shapeId="0">
      <text>
        <r>
          <rPr>
            <sz val="11"/>
            <rFont val="Calibri"/>
            <family val="2"/>
            <charset val="238"/>
          </rPr>
          <t>IV_F:OsszesenUtem1</t>
        </r>
      </text>
    </comment>
    <comment ref="AG183" authorId="0" shapeId="0">
      <text>
        <r>
          <rPr>
            <sz val="11"/>
            <rFont val="Calibri"/>
            <family val="2"/>
            <charset val="238"/>
          </rPr>
          <t>IV_F:HDUtem2</t>
        </r>
      </text>
    </comment>
    <comment ref="AH183" authorId="0" shapeId="0">
      <text>
        <r>
          <rPr>
            <sz val="11"/>
            <rFont val="Calibri"/>
            <family val="2"/>
            <charset val="238"/>
          </rPr>
          <t>IV_F:ECSUtem2</t>
        </r>
      </text>
    </comment>
    <comment ref="AI183" authorId="0" shapeId="0">
      <text>
        <r>
          <rPr>
            <sz val="11"/>
            <rFont val="Calibri"/>
            <family val="2"/>
            <charset val="238"/>
          </rPr>
          <t>IV_F:KFHUtem2</t>
        </r>
      </text>
    </comment>
    <comment ref="AJ183" authorId="0" shapeId="0">
      <text>
        <r>
          <rPr>
            <sz val="11"/>
            <rFont val="Calibri"/>
            <family val="2"/>
            <charset val="238"/>
          </rPr>
          <t>IV_F:Egyeb_SajatUtem2</t>
        </r>
      </text>
    </comment>
    <comment ref="AK183" authorId="0" shapeId="0">
      <text>
        <r>
          <rPr>
            <sz val="11"/>
            <rFont val="Calibri"/>
            <family val="2"/>
            <charset val="238"/>
          </rPr>
          <t>IV_F:DijUtem2</t>
        </r>
      </text>
    </comment>
    <comment ref="AL183" authorId="0" shapeId="0">
      <text>
        <r>
          <rPr>
            <sz val="11"/>
            <rFont val="Calibri"/>
            <family val="2"/>
            <charset val="238"/>
          </rPr>
          <t>IV_F:EM_Melleklet1_Utem2</t>
        </r>
      </text>
    </comment>
    <comment ref="AM183" authorId="0" shapeId="0">
      <text>
        <r>
          <rPr>
            <sz val="11"/>
            <rFont val="Calibri"/>
            <family val="2"/>
            <charset val="238"/>
          </rPr>
          <t>IV_F:EgyebAllamiUtem2</t>
        </r>
      </text>
    </comment>
    <comment ref="AN183" authorId="0" shapeId="0">
      <text>
        <r>
          <rPr>
            <sz val="11"/>
            <rFont val="Calibri"/>
            <family val="2"/>
            <charset val="238"/>
          </rPr>
          <t>IV_F:OnkormanyzatiUtem2</t>
        </r>
      </text>
    </comment>
    <comment ref="AO183" authorId="0" shapeId="0">
      <text>
        <r>
          <rPr>
            <sz val="11"/>
            <rFont val="Calibri"/>
            <family val="2"/>
            <charset val="238"/>
          </rPr>
          <t>IV_F:EUUtem2</t>
        </r>
      </text>
    </comment>
    <comment ref="AP183" authorId="0" shapeId="0">
      <text>
        <r>
          <rPr>
            <sz val="11"/>
            <rFont val="Calibri"/>
            <family val="2"/>
            <charset val="238"/>
          </rPr>
          <t>IV_F:EgyebUtem2</t>
        </r>
      </text>
    </comment>
    <comment ref="AQ183" authorId="0" shapeId="0">
      <text>
        <r>
          <rPr>
            <sz val="11"/>
            <rFont val="Calibri"/>
            <family val="2"/>
            <charset val="238"/>
          </rPr>
          <t>IV_F:HitelKotvenyUtem2</t>
        </r>
      </text>
    </comment>
    <comment ref="AR183" authorId="0" shapeId="0">
      <text>
        <r>
          <rPr>
            <sz val="11"/>
            <rFont val="Calibri"/>
            <family val="2"/>
            <charset val="238"/>
          </rPr>
          <t>IV_F:OsszesenUtem2</t>
        </r>
      </text>
    </comment>
    <comment ref="AS183" authorId="0" shapeId="0">
      <text>
        <r>
          <rPr>
            <sz val="11"/>
            <rFont val="Calibri"/>
            <family val="2"/>
            <charset val="238"/>
          </rPr>
          <t>IV_F:ForrashianyUtem2</t>
        </r>
      </text>
    </comment>
    <comment ref="AV183" authorId="0" shapeId="0">
      <text>
        <r>
          <rPr>
            <sz val="11"/>
            <rFont val="Calibri"/>
            <family val="2"/>
            <charset val="238"/>
          </rPr>
          <t>IV_F:Indokolas</t>
        </r>
      </text>
    </comment>
    <comment ref="AW183" authorId="0" shapeId="0">
      <text>
        <r>
          <rPr>
            <sz val="11"/>
            <rFont val="Calibri"/>
            <family val="2"/>
            <charset val="238"/>
          </rPr>
          <t>IV_F:Megjegyzes</t>
        </r>
      </text>
    </comment>
    <comment ref="AZ183" authorId="0" shapeId="0">
      <text>
        <r>
          <rPr>
            <sz val="11"/>
            <rFont val="Calibri"/>
            <family val="2"/>
            <charset val="238"/>
          </rPr>
          <t>IV_F:ISA</t>
        </r>
      </text>
    </comment>
    <comment ref="B184" authorId="0" shapeId="0">
      <text>
        <r>
          <rPr>
            <sz val="11"/>
            <rFont val="Calibri"/>
            <family val="2"/>
            <charset val="238"/>
          </rPr>
          <t>IV_F:FontossagiSorrent</t>
        </r>
      </text>
    </comment>
    <comment ref="C184" authorId="0" shapeId="0">
      <text>
        <r>
          <rPr>
            <sz val="11"/>
            <rFont val="Calibri"/>
            <family val="2"/>
            <charset val="238"/>
          </rPr>
          <t>IV_F:FeladatKategoria</t>
        </r>
      </text>
    </comment>
    <comment ref="D184" authorId="0" shapeId="0">
      <text>
        <r>
          <rPr>
            <sz val="11"/>
            <rFont val="Calibri"/>
            <family val="2"/>
            <charset val="238"/>
          </rPr>
          <t>IV_F:FeladatMegnevezes</t>
        </r>
      </text>
    </comment>
    <comment ref="E184" authorId="0" shapeId="0">
      <text>
        <r>
          <rPr>
            <sz val="11"/>
            <rFont val="Calibri"/>
            <family val="2"/>
            <charset val="238"/>
          </rPr>
          <t>IV_F:ElviEngedelySzam</t>
        </r>
      </text>
    </comment>
    <comment ref="F184" authorId="0" shapeId="0">
      <text>
        <r>
          <rPr>
            <sz val="11"/>
            <rFont val="Calibri"/>
            <family val="2"/>
            <charset val="238"/>
          </rPr>
          <t>IV_F:VKR_Kod</t>
        </r>
      </text>
    </comment>
    <comment ref="G184" authorId="0" shapeId="0">
      <text>
        <r>
          <rPr>
            <sz val="11"/>
            <rFont val="Calibri"/>
            <family val="2"/>
            <charset val="238"/>
          </rPr>
          <t>IV_F:VKR_Nev</t>
        </r>
      </text>
    </comment>
    <comment ref="H184" authorId="0" shapeId="0">
      <text>
        <r>
          <rPr>
            <sz val="11"/>
            <rFont val="Calibri"/>
            <family val="2"/>
            <charset val="238"/>
          </rPr>
          <t>IV_F:FeladatSorszam</t>
        </r>
      </text>
    </comment>
    <comment ref="I184" authorId="0" shapeId="0">
      <text>
        <r>
          <rPr>
            <sz val="11"/>
            <rFont val="Calibri"/>
            <family val="2"/>
            <charset val="238"/>
          </rPr>
          <t>IV_F:FeladatAzonosito</t>
        </r>
      </text>
    </comment>
    <comment ref="J184" authorId="0" shapeId="0">
      <text>
        <r>
          <rPr>
            <sz val="11"/>
            <rFont val="Calibri"/>
            <family val="2"/>
            <charset val="238"/>
          </rPr>
          <t>IV_F:EllatasiTerulet</t>
        </r>
      </text>
    </comment>
    <comment ref="K184" authorId="0" shapeId="0">
      <text>
        <r>
          <rPr>
            <sz val="11"/>
            <rFont val="Calibri"/>
            <family val="2"/>
            <charset val="238"/>
          </rPr>
          <t>IV_F:EllatasertFelelos</t>
        </r>
      </text>
    </comment>
    <comment ref="L184" authorId="0" shapeId="0">
      <text>
        <r>
          <rPr>
            <sz val="11"/>
            <rFont val="Calibri"/>
            <family val="2"/>
            <charset val="238"/>
          </rPr>
          <t>IV_F:TervezettNettoKoltseg</t>
        </r>
      </text>
    </comment>
    <comment ref="M184" authorId="0" shapeId="0">
      <text>
        <r>
          <rPr>
            <sz val="11"/>
            <rFont val="Calibri"/>
            <family val="2"/>
            <charset val="238"/>
          </rPr>
          <t>IV_F:IdotartamKezdes</t>
        </r>
      </text>
    </comment>
    <comment ref="N184" authorId="0" shapeId="0">
      <text>
        <r>
          <rPr>
            <sz val="11"/>
            <rFont val="Calibri"/>
            <family val="2"/>
            <charset val="238"/>
          </rPr>
          <t>IV_F:IdotartamBefejezes</t>
        </r>
      </text>
    </comment>
    <comment ref="O184" authorId="0" shapeId="0">
      <text>
        <r>
          <rPr>
            <sz val="11"/>
            <rFont val="Calibri"/>
            <family val="2"/>
            <charset val="238"/>
          </rPr>
          <t>IV_F:NettoKoltsegUtem1</t>
        </r>
      </text>
    </comment>
    <comment ref="P184" authorId="0" shapeId="0">
      <text>
        <r>
          <rPr>
            <sz val="11"/>
            <rFont val="Calibri"/>
            <family val="2"/>
            <charset val="238"/>
          </rPr>
          <t>IV_F:NettoKoltsegUtem2</t>
        </r>
      </text>
    </comment>
    <comment ref="Q184" authorId="0" shapeId="0">
      <text>
        <r>
          <rPr>
            <sz val="11"/>
            <rFont val="Calibri"/>
            <family val="2"/>
            <charset val="238"/>
          </rPr>
          <t>IV_F:EM_Melleklet2_KTG</t>
        </r>
      </text>
    </comment>
    <comment ref="S184" authorId="0" shapeId="0">
      <text>
        <r>
          <rPr>
            <sz val="11"/>
            <rFont val="Calibri"/>
            <family val="2"/>
            <charset val="238"/>
          </rPr>
          <t>IV_F:HDUtem1</t>
        </r>
      </text>
    </comment>
    <comment ref="T184" authorId="0" shapeId="0">
      <text>
        <r>
          <rPr>
            <sz val="11"/>
            <rFont val="Calibri"/>
            <family val="2"/>
            <charset val="238"/>
          </rPr>
          <t>IV_F:ECSUtem1</t>
        </r>
      </text>
    </comment>
    <comment ref="U184" authorId="0" shapeId="0">
      <text>
        <r>
          <rPr>
            <sz val="11"/>
            <rFont val="Calibri"/>
            <family val="2"/>
            <charset val="238"/>
          </rPr>
          <t>IV_F:KFHUtem1</t>
        </r>
      </text>
    </comment>
    <comment ref="V184" authorId="0" shapeId="0">
      <text>
        <r>
          <rPr>
            <sz val="11"/>
            <rFont val="Calibri"/>
            <family val="2"/>
            <charset val="238"/>
          </rPr>
          <t>IV_F:Egyeb_SajatUtem1</t>
        </r>
      </text>
    </comment>
    <comment ref="W184" authorId="0" shapeId="0">
      <text>
        <r>
          <rPr>
            <sz val="11"/>
            <rFont val="Calibri"/>
            <family val="2"/>
            <charset val="238"/>
          </rPr>
          <t>IV_F:DijUtem1</t>
        </r>
      </text>
    </comment>
    <comment ref="X184" authorId="0" shapeId="0">
      <text>
        <r>
          <rPr>
            <sz val="11"/>
            <rFont val="Calibri"/>
            <family val="2"/>
            <charset val="238"/>
          </rPr>
          <t>IV_F:EM_Melleklet1_Utem1</t>
        </r>
      </text>
    </comment>
    <comment ref="Y184" authorId="0" shapeId="0">
      <text>
        <r>
          <rPr>
            <sz val="11"/>
            <rFont val="Calibri"/>
            <family val="2"/>
            <charset val="238"/>
          </rPr>
          <t>IV_F:EgyebAllamiUtem1</t>
        </r>
      </text>
    </comment>
    <comment ref="Z184" authorId="0" shapeId="0">
      <text>
        <r>
          <rPr>
            <sz val="11"/>
            <rFont val="Calibri"/>
            <family val="2"/>
            <charset val="238"/>
          </rPr>
          <t>IV_F:OnkormanyzatiUtem1</t>
        </r>
      </text>
    </comment>
    <comment ref="AA184" authorId="0" shapeId="0">
      <text>
        <r>
          <rPr>
            <sz val="11"/>
            <rFont val="Calibri"/>
            <family val="2"/>
            <charset val="238"/>
          </rPr>
          <t>IV_F:EUUtem1</t>
        </r>
      </text>
    </comment>
    <comment ref="AB184" authorId="0" shapeId="0">
      <text>
        <r>
          <rPr>
            <sz val="11"/>
            <rFont val="Calibri"/>
            <family val="2"/>
            <charset val="238"/>
          </rPr>
          <t>IV_F:EgyebUtem1</t>
        </r>
      </text>
    </comment>
    <comment ref="AC184" authorId="0" shapeId="0">
      <text>
        <r>
          <rPr>
            <sz val="11"/>
            <rFont val="Calibri"/>
            <family val="2"/>
            <charset val="238"/>
          </rPr>
          <t>IV_F:HitelKotvenyUtem1</t>
        </r>
      </text>
    </comment>
    <comment ref="AD184" authorId="0" shapeId="0">
      <text>
        <r>
          <rPr>
            <sz val="11"/>
            <rFont val="Calibri"/>
            <family val="2"/>
            <charset val="238"/>
          </rPr>
          <t>IV_F:OsszesenUtem1</t>
        </r>
      </text>
    </comment>
    <comment ref="AG184" authorId="0" shapeId="0">
      <text>
        <r>
          <rPr>
            <sz val="11"/>
            <rFont val="Calibri"/>
            <family val="2"/>
            <charset val="238"/>
          </rPr>
          <t>IV_F:HDUtem2</t>
        </r>
      </text>
    </comment>
    <comment ref="AH184" authorId="0" shapeId="0">
      <text>
        <r>
          <rPr>
            <sz val="11"/>
            <rFont val="Calibri"/>
            <family val="2"/>
            <charset val="238"/>
          </rPr>
          <t>IV_F:ECSUtem2</t>
        </r>
      </text>
    </comment>
    <comment ref="AI184" authorId="0" shapeId="0">
      <text>
        <r>
          <rPr>
            <sz val="11"/>
            <rFont val="Calibri"/>
            <family val="2"/>
            <charset val="238"/>
          </rPr>
          <t>IV_F:KFHUtem2</t>
        </r>
      </text>
    </comment>
    <comment ref="AJ184" authorId="0" shapeId="0">
      <text>
        <r>
          <rPr>
            <sz val="11"/>
            <rFont val="Calibri"/>
            <family val="2"/>
            <charset val="238"/>
          </rPr>
          <t>IV_F:Egyeb_SajatUtem2</t>
        </r>
      </text>
    </comment>
    <comment ref="AK184" authorId="0" shapeId="0">
      <text>
        <r>
          <rPr>
            <sz val="11"/>
            <rFont val="Calibri"/>
            <family val="2"/>
            <charset val="238"/>
          </rPr>
          <t>IV_F:DijUtem2</t>
        </r>
      </text>
    </comment>
    <comment ref="AL184" authorId="0" shapeId="0">
      <text>
        <r>
          <rPr>
            <sz val="11"/>
            <rFont val="Calibri"/>
            <family val="2"/>
            <charset val="238"/>
          </rPr>
          <t>IV_F:EM_Melleklet1_Utem2</t>
        </r>
      </text>
    </comment>
    <comment ref="AM184" authorId="0" shapeId="0">
      <text>
        <r>
          <rPr>
            <sz val="11"/>
            <rFont val="Calibri"/>
            <family val="2"/>
            <charset val="238"/>
          </rPr>
          <t>IV_F:EgyebAllamiUtem2</t>
        </r>
      </text>
    </comment>
    <comment ref="AN184" authorId="0" shapeId="0">
      <text>
        <r>
          <rPr>
            <sz val="11"/>
            <rFont val="Calibri"/>
            <family val="2"/>
            <charset val="238"/>
          </rPr>
          <t>IV_F:OnkormanyzatiUtem2</t>
        </r>
      </text>
    </comment>
    <comment ref="AO184" authorId="0" shapeId="0">
      <text>
        <r>
          <rPr>
            <sz val="11"/>
            <rFont val="Calibri"/>
            <family val="2"/>
            <charset val="238"/>
          </rPr>
          <t>IV_F:EUUtem2</t>
        </r>
      </text>
    </comment>
    <comment ref="AP184" authorId="0" shapeId="0">
      <text>
        <r>
          <rPr>
            <sz val="11"/>
            <rFont val="Calibri"/>
            <family val="2"/>
            <charset val="238"/>
          </rPr>
          <t>IV_F:EgyebUtem2</t>
        </r>
      </text>
    </comment>
    <comment ref="AQ184" authorId="0" shapeId="0">
      <text>
        <r>
          <rPr>
            <sz val="11"/>
            <rFont val="Calibri"/>
            <family val="2"/>
            <charset val="238"/>
          </rPr>
          <t>IV_F:HitelKotvenyUtem2</t>
        </r>
      </text>
    </comment>
    <comment ref="AR184" authorId="0" shapeId="0">
      <text>
        <r>
          <rPr>
            <sz val="11"/>
            <rFont val="Calibri"/>
            <family val="2"/>
            <charset val="238"/>
          </rPr>
          <t>IV_F:OsszesenUtem2</t>
        </r>
      </text>
    </comment>
    <comment ref="AS184" authorId="0" shapeId="0">
      <text>
        <r>
          <rPr>
            <sz val="11"/>
            <rFont val="Calibri"/>
            <family val="2"/>
            <charset val="238"/>
          </rPr>
          <t>IV_F:ForrashianyUtem2</t>
        </r>
      </text>
    </comment>
    <comment ref="AV184" authorId="0" shapeId="0">
      <text>
        <r>
          <rPr>
            <sz val="11"/>
            <rFont val="Calibri"/>
            <family val="2"/>
            <charset val="238"/>
          </rPr>
          <t>IV_F:Indokolas</t>
        </r>
      </text>
    </comment>
    <comment ref="AW184" authorId="0" shapeId="0">
      <text>
        <r>
          <rPr>
            <sz val="11"/>
            <rFont val="Calibri"/>
            <family val="2"/>
            <charset val="238"/>
          </rPr>
          <t>IV_F:Megjegyzes</t>
        </r>
      </text>
    </comment>
    <comment ref="AZ184" authorId="0" shapeId="0">
      <text>
        <r>
          <rPr>
            <sz val="11"/>
            <rFont val="Calibri"/>
            <family val="2"/>
            <charset val="238"/>
          </rPr>
          <t>IV_F:ISA</t>
        </r>
      </text>
    </comment>
    <comment ref="B185" authorId="0" shapeId="0">
      <text>
        <r>
          <rPr>
            <sz val="11"/>
            <rFont val="Calibri"/>
            <family val="2"/>
            <charset val="238"/>
          </rPr>
          <t>IV_F:FontossagiSorrent</t>
        </r>
      </text>
    </comment>
    <comment ref="C185" authorId="0" shapeId="0">
      <text>
        <r>
          <rPr>
            <sz val="11"/>
            <rFont val="Calibri"/>
            <family val="2"/>
            <charset val="238"/>
          </rPr>
          <t>IV_F:FeladatKategoria</t>
        </r>
      </text>
    </comment>
    <comment ref="D185" authorId="0" shapeId="0">
      <text>
        <r>
          <rPr>
            <sz val="11"/>
            <rFont val="Calibri"/>
            <family val="2"/>
            <charset val="238"/>
          </rPr>
          <t>IV_F:FeladatMegnevezes</t>
        </r>
      </text>
    </comment>
    <comment ref="E185" authorId="0" shapeId="0">
      <text>
        <r>
          <rPr>
            <sz val="11"/>
            <rFont val="Calibri"/>
            <family val="2"/>
            <charset val="238"/>
          </rPr>
          <t>IV_F:ElviEngedelySzam</t>
        </r>
      </text>
    </comment>
    <comment ref="F185" authorId="0" shapeId="0">
      <text>
        <r>
          <rPr>
            <sz val="11"/>
            <rFont val="Calibri"/>
            <family val="2"/>
            <charset val="238"/>
          </rPr>
          <t>IV_F:VKR_Kod</t>
        </r>
      </text>
    </comment>
    <comment ref="G185" authorId="0" shapeId="0">
      <text>
        <r>
          <rPr>
            <sz val="11"/>
            <rFont val="Calibri"/>
            <family val="2"/>
            <charset val="238"/>
          </rPr>
          <t>IV_F:VKR_Nev</t>
        </r>
      </text>
    </comment>
    <comment ref="H185" authorId="0" shapeId="0">
      <text>
        <r>
          <rPr>
            <sz val="11"/>
            <rFont val="Calibri"/>
            <family val="2"/>
            <charset val="238"/>
          </rPr>
          <t>IV_F:FeladatSorszam</t>
        </r>
      </text>
    </comment>
    <comment ref="I185" authorId="0" shapeId="0">
      <text>
        <r>
          <rPr>
            <sz val="11"/>
            <rFont val="Calibri"/>
            <family val="2"/>
            <charset val="238"/>
          </rPr>
          <t>IV_F:FeladatAzonosito</t>
        </r>
      </text>
    </comment>
    <comment ref="J185" authorId="0" shapeId="0">
      <text>
        <r>
          <rPr>
            <sz val="11"/>
            <rFont val="Calibri"/>
            <family val="2"/>
            <charset val="238"/>
          </rPr>
          <t>IV_F:EllatasiTerulet</t>
        </r>
      </text>
    </comment>
    <comment ref="K185" authorId="0" shapeId="0">
      <text>
        <r>
          <rPr>
            <sz val="11"/>
            <rFont val="Calibri"/>
            <family val="2"/>
            <charset val="238"/>
          </rPr>
          <t>IV_F:EllatasertFelelos</t>
        </r>
      </text>
    </comment>
    <comment ref="L185" authorId="0" shapeId="0">
      <text>
        <r>
          <rPr>
            <sz val="11"/>
            <rFont val="Calibri"/>
            <family val="2"/>
            <charset val="238"/>
          </rPr>
          <t>IV_F:TervezettNettoKoltseg</t>
        </r>
      </text>
    </comment>
    <comment ref="M185" authorId="0" shapeId="0">
      <text>
        <r>
          <rPr>
            <sz val="11"/>
            <rFont val="Calibri"/>
            <family val="2"/>
            <charset val="238"/>
          </rPr>
          <t>IV_F:IdotartamKezdes</t>
        </r>
      </text>
    </comment>
    <comment ref="N185" authorId="0" shapeId="0">
      <text>
        <r>
          <rPr>
            <sz val="11"/>
            <rFont val="Calibri"/>
            <family val="2"/>
            <charset val="238"/>
          </rPr>
          <t>IV_F:IdotartamBefejezes</t>
        </r>
      </text>
    </comment>
    <comment ref="O185" authorId="0" shapeId="0">
      <text>
        <r>
          <rPr>
            <sz val="11"/>
            <rFont val="Calibri"/>
            <family val="2"/>
            <charset val="238"/>
          </rPr>
          <t>IV_F:NettoKoltsegUtem1</t>
        </r>
      </text>
    </comment>
    <comment ref="P185" authorId="0" shapeId="0">
      <text>
        <r>
          <rPr>
            <sz val="11"/>
            <rFont val="Calibri"/>
            <family val="2"/>
            <charset val="238"/>
          </rPr>
          <t>IV_F:NettoKoltsegUtem2</t>
        </r>
      </text>
    </comment>
    <comment ref="Q185" authorId="0" shapeId="0">
      <text>
        <r>
          <rPr>
            <sz val="11"/>
            <rFont val="Calibri"/>
            <family val="2"/>
            <charset val="238"/>
          </rPr>
          <t>IV_F:EM_Melleklet2_KTG</t>
        </r>
      </text>
    </comment>
    <comment ref="S185" authorId="0" shapeId="0">
      <text>
        <r>
          <rPr>
            <sz val="11"/>
            <rFont val="Calibri"/>
            <family val="2"/>
            <charset val="238"/>
          </rPr>
          <t>IV_F:HDUtem1</t>
        </r>
      </text>
    </comment>
    <comment ref="T185" authorId="0" shapeId="0">
      <text>
        <r>
          <rPr>
            <sz val="11"/>
            <rFont val="Calibri"/>
            <family val="2"/>
            <charset val="238"/>
          </rPr>
          <t>IV_F:ECSUtem1</t>
        </r>
      </text>
    </comment>
    <comment ref="U185" authorId="0" shapeId="0">
      <text>
        <r>
          <rPr>
            <sz val="11"/>
            <rFont val="Calibri"/>
            <family val="2"/>
            <charset val="238"/>
          </rPr>
          <t>IV_F:KFHUtem1</t>
        </r>
      </text>
    </comment>
    <comment ref="V185" authorId="0" shapeId="0">
      <text>
        <r>
          <rPr>
            <sz val="11"/>
            <rFont val="Calibri"/>
            <family val="2"/>
            <charset val="238"/>
          </rPr>
          <t>IV_F:Egyeb_SajatUtem1</t>
        </r>
      </text>
    </comment>
    <comment ref="W185" authorId="0" shapeId="0">
      <text>
        <r>
          <rPr>
            <sz val="11"/>
            <rFont val="Calibri"/>
            <family val="2"/>
            <charset val="238"/>
          </rPr>
          <t>IV_F:DijUtem1</t>
        </r>
      </text>
    </comment>
    <comment ref="X185" authorId="0" shapeId="0">
      <text>
        <r>
          <rPr>
            <sz val="11"/>
            <rFont val="Calibri"/>
            <family val="2"/>
            <charset val="238"/>
          </rPr>
          <t>IV_F:EM_Melleklet1_Utem1</t>
        </r>
      </text>
    </comment>
    <comment ref="Y185" authorId="0" shapeId="0">
      <text>
        <r>
          <rPr>
            <sz val="11"/>
            <rFont val="Calibri"/>
            <family val="2"/>
            <charset val="238"/>
          </rPr>
          <t>IV_F:EgyebAllamiUtem1</t>
        </r>
      </text>
    </comment>
    <comment ref="Z185" authorId="0" shapeId="0">
      <text>
        <r>
          <rPr>
            <sz val="11"/>
            <rFont val="Calibri"/>
            <family val="2"/>
            <charset val="238"/>
          </rPr>
          <t>IV_F:OnkormanyzatiUtem1</t>
        </r>
      </text>
    </comment>
    <comment ref="AA185" authorId="0" shapeId="0">
      <text>
        <r>
          <rPr>
            <sz val="11"/>
            <rFont val="Calibri"/>
            <family val="2"/>
            <charset val="238"/>
          </rPr>
          <t>IV_F:EUUtem1</t>
        </r>
      </text>
    </comment>
    <comment ref="AB185" authorId="0" shapeId="0">
      <text>
        <r>
          <rPr>
            <sz val="11"/>
            <rFont val="Calibri"/>
            <family val="2"/>
            <charset val="238"/>
          </rPr>
          <t>IV_F:EgyebUtem1</t>
        </r>
      </text>
    </comment>
    <comment ref="AC185" authorId="0" shapeId="0">
      <text>
        <r>
          <rPr>
            <sz val="11"/>
            <rFont val="Calibri"/>
            <family val="2"/>
            <charset val="238"/>
          </rPr>
          <t>IV_F:HitelKotvenyUtem1</t>
        </r>
      </text>
    </comment>
    <comment ref="AD185" authorId="0" shapeId="0">
      <text>
        <r>
          <rPr>
            <sz val="11"/>
            <rFont val="Calibri"/>
            <family val="2"/>
            <charset val="238"/>
          </rPr>
          <t>IV_F:OsszesenUtem1</t>
        </r>
      </text>
    </comment>
    <comment ref="AG185" authorId="0" shapeId="0">
      <text>
        <r>
          <rPr>
            <sz val="11"/>
            <rFont val="Calibri"/>
            <family val="2"/>
            <charset val="238"/>
          </rPr>
          <t>IV_F:HDUtem2</t>
        </r>
      </text>
    </comment>
    <comment ref="AH185" authorId="0" shapeId="0">
      <text>
        <r>
          <rPr>
            <sz val="11"/>
            <rFont val="Calibri"/>
            <family val="2"/>
            <charset val="238"/>
          </rPr>
          <t>IV_F:ECSUtem2</t>
        </r>
      </text>
    </comment>
    <comment ref="AI185" authorId="0" shapeId="0">
      <text>
        <r>
          <rPr>
            <sz val="11"/>
            <rFont val="Calibri"/>
            <family val="2"/>
            <charset val="238"/>
          </rPr>
          <t>IV_F:KFHUtem2</t>
        </r>
      </text>
    </comment>
    <comment ref="AJ185" authorId="0" shapeId="0">
      <text>
        <r>
          <rPr>
            <sz val="11"/>
            <rFont val="Calibri"/>
            <family val="2"/>
            <charset val="238"/>
          </rPr>
          <t>IV_F:Egyeb_SajatUtem2</t>
        </r>
      </text>
    </comment>
    <comment ref="AK185" authorId="0" shapeId="0">
      <text>
        <r>
          <rPr>
            <sz val="11"/>
            <rFont val="Calibri"/>
            <family val="2"/>
            <charset val="238"/>
          </rPr>
          <t>IV_F:DijUtem2</t>
        </r>
      </text>
    </comment>
    <comment ref="AL185" authorId="0" shapeId="0">
      <text>
        <r>
          <rPr>
            <sz val="11"/>
            <rFont val="Calibri"/>
            <family val="2"/>
            <charset val="238"/>
          </rPr>
          <t>IV_F:EM_Melleklet1_Utem2</t>
        </r>
      </text>
    </comment>
    <comment ref="AM185" authorId="0" shapeId="0">
      <text>
        <r>
          <rPr>
            <sz val="11"/>
            <rFont val="Calibri"/>
            <family val="2"/>
            <charset val="238"/>
          </rPr>
          <t>IV_F:EgyebAllamiUtem2</t>
        </r>
      </text>
    </comment>
    <comment ref="AN185" authorId="0" shapeId="0">
      <text>
        <r>
          <rPr>
            <sz val="11"/>
            <rFont val="Calibri"/>
            <family val="2"/>
            <charset val="238"/>
          </rPr>
          <t>IV_F:OnkormanyzatiUtem2</t>
        </r>
      </text>
    </comment>
    <comment ref="AO185" authorId="0" shapeId="0">
      <text>
        <r>
          <rPr>
            <sz val="11"/>
            <rFont val="Calibri"/>
            <family val="2"/>
            <charset val="238"/>
          </rPr>
          <t>IV_F:EUUtem2</t>
        </r>
      </text>
    </comment>
    <comment ref="AP185" authorId="0" shapeId="0">
      <text>
        <r>
          <rPr>
            <sz val="11"/>
            <rFont val="Calibri"/>
            <family val="2"/>
            <charset val="238"/>
          </rPr>
          <t>IV_F:EgyebUtem2</t>
        </r>
      </text>
    </comment>
    <comment ref="AQ185" authorId="0" shapeId="0">
      <text>
        <r>
          <rPr>
            <sz val="11"/>
            <rFont val="Calibri"/>
            <family val="2"/>
            <charset val="238"/>
          </rPr>
          <t>IV_F:HitelKotvenyUtem2</t>
        </r>
      </text>
    </comment>
    <comment ref="AR185" authorId="0" shapeId="0">
      <text>
        <r>
          <rPr>
            <sz val="11"/>
            <rFont val="Calibri"/>
            <family val="2"/>
            <charset val="238"/>
          </rPr>
          <t>IV_F:OsszesenUtem2</t>
        </r>
      </text>
    </comment>
    <comment ref="AS185" authorId="0" shapeId="0">
      <text>
        <r>
          <rPr>
            <sz val="11"/>
            <rFont val="Calibri"/>
            <family val="2"/>
            <charset val="238"/>
          </rPr>
          <t>IV_F:ForrashianyUtem2</t>
        </r>
      </text>
    </comment>
    <comment ref="AV185" authorId="0" shapeId="0">
      <text>
        <r>
          <rPr>
            <sz val="11"/>
            <rFont val="Calibri"/>
            <family val="2"/>
            <charset val="238"/>
          </rPr>
          <t>IV_F:Indokolas</t>
        </r>
      </text>
    </comment>
    <comment ref="AW185" authorId="0" shapeId="0">
      <text>
        <r>
          <rPr>
            <sz val="11"/>
            <rFont val="Calibri"/>
            <family val="2"/>
            <charset val="238"/>
          </rPr>
          <t>IV_F:Megjegyzes</t>
        </r>
      </text>
    </comment>
    <comment ref="AZ185" authorId="0" shapeId="0">
      <text>
        <r>
          <rPr>
            <sz val="11"/>
            <rFont val="Calibri"/>
            <family val="2"/>
            <charset val="238"/>
          </rPr>
          <t>IV_F:ISA</t>
        </r>
      </text>
    </comment>
    <comment ref="B186" authorId="0" shapeId="0">
      <text>
        <r>
          <rPr>
            <sz val="11"/>
            <rFont val="Calibri"/>
            <family val="2"/>
            <charset val="238"/>
          </rPr>
          <t>IV_F:FontossagiSorrent</t>
        </r>
      </text>
    </comment>
    <comment ref="C186" authorId="0" shapeId="0">
      <text>
        <r>
          <rPr>
            <sz val="11"/>
            <rFont val="Calibri"/>
            <family val="2"/>
            <charset val="238"/>
          </rPr>
          <t>IV_F:FeladatKategoria</t>
        </r>
      </text>
    </comment>
    <comment ref="D186" authorId="0" shapeId="0">
      <text>
        <r>
          <rPr>
            <sz val="11"/>
            <rFont val="Calibri"/>
            <family val="2"/>
            <charset val="238"/>
          </rPr>
          <t>IV_F:FeladatMegnevezes</t>
        </r>
      </text>
    </comment>
    <comment ref="E186" authorId="0" shapeId="0">
      <text>
        <r>
          <rPr>
            <sz val="11"/>
            <rFont val="Calibri"/>
            <family val="2"/>
            <charset val="238"/>
          </rPr>
          <t>IV_F:ElviEngedelySzam</t>
        </r>
      </text>
    </comment>
    <comment ref="F186" authorId="0" shapeId="0">
      <text>
        <r>
          <rPr>
            <sz val="11"/>
            <rFont val="Calibri"/>
            <family val="2"/>
            <charset val="238"/>
          </rPr>
          <t>IV_F:VKR_Kod</t>
        </r>
      </text>
    </comment>
    <comment ref="G186" authorId="0" shapeId="0">
      <text>
        <r>
          <rPr>
            <sz val="11"/>
            <rFont val="Calibri"/>
            <family val="2"/>
            <charset val="238"/>
          </rPr>
          <t>IV_F:VKR_Nev</t>
        </r>
      </text>
    </comment>
    <comment ref="H186" authorId="0" shapeId="0">
      <text>
        <r>
          <rPr>
            <sz val="11"/>
            <rFont val="Calibri"/>
            <family val="2"/>
            <charset val="238"/>
          </rPr>
          <t>IV_F:FeladatSorszam</t>
        </r>
      </text>
    </comment>
    <comment ref="I186" authorId="0" shapeId="0">
      <text>
        <r>
          <rPr>
            <sz val="11"/>
            <rFont val="Calibri"/>
            <family val="2"/>
            <charset val="238"/>
          </rPr>
          <t>IV_F:FeladatAzonosito</t>
        </r>
      </text>
    </comment>
    <comment ref="J186" authorId="0" shapeId="0">
      <text>
        <r>
          <rPr>
            <sz val="11"/>
            <rFont val="Calibri"/>
            <family val="2"/>
            <charset val="238"/>
          </rPr>
          <t>IV_F:EllatasiTerulet</t>
        </r>
      </text>
    </comment>
    <comment ref="K186" authorId="0" shapeId="0">
      <text>
        <r>
          <rPr>
            <sz val="11"/>
            <rFont val="Calibri"/>
            <family val="2"/>
            <charset val="238"/>
          </rPr>
          <t>IV_F:EllatasertFelelos</t>
        </r>
      </text>
    </comment>
    <comment ref="L186" authorId="0" shapeId="0">
      <text>
        <r>
          <rPr>
            <sz val="11"/>
            <rFont val="Calibri"/>
            <family val="2"/>
            <charset val="238"/>
          </rPr>
          <t>IV_F:TervezettNettoKoltseg</t>
        </r>
      </text>
    </comment>
    <comment ref="M186" authorId="0" shapeId="0">
      <text>
        <r>
          <rPr>
            <sz val="11"/>
            <rFont val="Calibri"/>
            <family val="2"/>
            <charset val="238"/>
          </rPr>
          <t>IV_F:IdotartamKezdes</t>
        </r>
      </text>
    </comment>
    <comment ref="N186" authorId="0" shapeId="0">
      <text>
        <r>
          <rPr>
            <sz val="11"/>
            <rFont val="Calibri"/>
            <family val="2"/>
            <charset val="238"/>
          </rPr>
          <t>IV_F:IdotartamBefejezes</t>
        </r>
      </text>
    </comment>
    <comment ref="O186" authorId="0" shapeId="0">
      <text>
        <r>
          <rPr>
            <sz val="11"/>
            <rFont val="Calibri"/>
            <family val="2"/>
            <charset val="238"/>
          </rPr>
          <t>IV_F:NettoKoltsegUtem1</t>
        </r>
      </text>
    </comment>
    <comment ref="P186" authorId="0" shapeId="0">
      <text>
        <r>
          <rPr>
            <sz val="11"/>
            <rFont val="Calibri"/>
            <family val="2"/>
            <charset val="238"/>
          </rPr>
          <t>IV_F:NettoKoltsegUtem2</t>
        </r>
      </text>
    </comment>
    <comment ref="Q186" authorId="0" shapeId="0">
      <text>
        <r>
          <rPr>
            <sz val="11"/>
            <rFont val="Calibri"/>
            <family val="2"/>
            <charset val="238"/>
          </rPr>
          <t>IV_F:EM_Melleklet2_KTG</t>
        </r>
      </text>
    </comment>
    <comment ref="S186" authorId="0" shapeId="0">
      <text>
        <r>
          <rPr>
            <sz val="11"/>
            <rFont val="Calibri"/>
            <family val="2"/>
            <charset val="238"/>
          </rPr>
          <t>IV_F:HDUtem1</t>
        </r>
      </text>
    </comment>
    <comment ref="T186" authorId="0" shapeId="0">
      <text>
        <r>
          <rPr>
            <sz val="11"/>
            <rFont val="Calibri"/>
            <family val="2"/>
            <charset val="238"/>
          </rPr>
          <t>IV_F:ECSUtem1</t>
        </r>
      </text>
    </comment>
    <comment ref="U186" authorId="0" shapeId="0">
      <text>
        <r>
          <rPr>
            <sz val="11"/>
            <rFont val="Calibri"/>
            <family val="2"/>
            <charset val="238"/>
          </rPr>
          <t>IV_F:KFHUtem1</t>
        </r>
      </text>
    </comment>
    <comment ref="V186" authorId="0" shapeId="0">
      <text>
        <r>
          <rPr>
            <sz val="11"/>
            <rFont val="Calibri"/>
            <family val="2"/>
            <charset val="238"/>
          </rPr>
          <t>IV_F:Egyeb_SajatUtem1</t>
        </r>
      </text>
    </comment>
    <comment ref="W186" authorId="0" shapeId="0">
      <text>
        <r>
          <rPr>
            <sz val="11"/>
            <rFont val="Calibri"/>
            <family val="2"/>
            <charset val="238"/>
          </rPr>
          <t>IV_F:DijUtem1</t>
        </r>
      </text>
    </comment>
    <comment ref="X186" authorId="0" shapeId="0">
      <text>
        <r>
          <rPr>
            <sz val="11"/>
            <rFont val="Calibri"/>
            <family val="2"/>
            <charset val="238"/>
          </rPr>
          <t>IV_F:EM_Melleklet1_Utem1</t>
        </r>
      </text>
    </comment>
    <comment ref="Y186" authorId="0" shapeId="0">
      <text>
        <r>
          <rPr>
            <sz val="11"/>
            <rFont val="Calibri"/>
            <family val="2"/>
            <charset val="238"/>
          </rPr>
          <t>IV_F:EgyebAllamiUtem1</t>
        </r>
      </text>
    </comment>
    <comment ref="Z186" authorId="0" shapeId="0">
      <text>
        <r>
          <rPr>
            <sz val="11"/>
            <rFont val="Calibri"/>
            <family val="2"/>
            <charset val="238"/>
          </rPr>
          <t>IV_F:OnkormanyzatiUtem1</t>
        </r>
      </text>
    </comment>
    <comment ref="AA186" authorId="0" shapeId="0">
      <text>
        <r>
          <rPr>
            <sz val="11"/>
            <rFont val="Calibri"/>
            <family val="2"/>
            <charset val="238"/>
          </rPr>
          <t>IV_F:EUUtem1</t>
        </r>
      </text>
    </comment>
    <comment ref="AB186" authorId="0" shapeId="0">
      <text>
        <r>
          <rPr>
            <sz val="11"/>
            <rFont val="Calibri"/>
            <family val="2"/>
            <charset val="238"/>
          </rPr>
          <t>IV_F:EgyebUtem1</t>
        </r>
      </text>
    </comment>
    <comment ref="AC186" authorId="0" shapeId="0">
      <text>
        <r>
          <rPr>
            <sz val="11"/>
            <rFont val="Calibri"/>
            <family val="2"/>
            <charset val="238"/>
          </rPr>
          <t>IV_F:HitelKotvenyUtem1</t>
        </r>
      </text>
    </comment>
    <comment ref="AD186" authorId="0" shapeId="0">
      <text>
        <r>
          <rPr>
            <sz val="11"/>
            <rFont val="Calibri"/>
            <family val="2"/>
            <charset val="238"/>
          </rPr>
          <t>IV_F:OsszesenUtem1</t>
        </r>
      </text>
    </comment>
    <comment ref="AG186" authorId="0" shapeId="0">
      <text>
        <r>
          <rPr>
            <sz val="11"/>
            <rFont val="Calibri"/>
            <family val="2"/>
            <charset val="238"/>
          </rPr>
          <t>IV_F:HDUtem2</t>
        </r>
      </text>
    </comment>
    <comment ref="AH186" authorId="0" shapeId="0">
      <text>
        <r>
          <rPr>
            <sz val="11"/>
            <rFont val="Calibri"/>
            <family val="2"/>
            <charset val="238"/>
          </rPr>
          <t>IV_F:ECSUtem2</t>
        </r>
      </text>
    </comment>
    <comment ref="AI186" authorId="0" shapeId="0">
      <text>
        <r>
          <rPr>
            <sz val="11"/>
            <rFont val="Calibri"/>
            <family val="2"/>
            <charset val="238"/>
          </rPr>
          <t>IV_F:KFHUtem2</t>
        </r>
      </text>
    </comment>
    <comment ref="AJ186" authorId="0" shapeId="0">
      <text>
        <r>
          <rPr>
            <sz val="11"/>
            <rFont val="Calibri"/>
            <family val="2"/>
            <charset val="238"/>
          </rPr>
          <t>IV_F:Egyeb_SajatUtem2</t>
        </r>
      </text>
    </comment>
    <comment ref="AK186" authorId="0" shapeId="0">
      <text>
        <r>
          <rPr>
            <sz val="11"/>
            <rFont val="Calibri"/>
            <family val="2"/>
            <charset val="238"/>
          </rPr>
          <t>IV_F:DijUtem2</t>
        </r>
      </text>
    </comment>
    <comment ref="AL186" authorId="0" shapeId="0">
      <text>
        <r>
          <rPr>
            <sz val="11"/>
            <rFont val="Calibri"/>
            <family val="2"/>
            <charset val="238"/>
          </rPr>
          <t>IV_F:EM_Melleklet1_Utem2</t>
        </r>
      </text>
    </comment>
    <comment ref="AM186" authorId="0" shapeId="0">
      <text>
        <r>
          <rPr>
            <sz val="11"/>
            <rFont val="Calibri"/>
            <family val="2"/>
            <charset val="238"/>
          </rPr>
          <t>IV_F:EgyebAllamiUtem2</t>
        </r>
      </text>
    </comment>
    <comment ref="AN186" authorId="0" shapeId="0">
      <text>
        <r>
          <rPr>
            <sz val="11"/>
            <rFont val="Calibri"/>
            <family val="2"/>
            <charset val="238"/>
          </rPr>
          <t>IV_F:OnkormanyzatiUtem2</t>
        </r>
      </text>
    </comment>
    <comment ref="AO186" authorId="0" shapeId="0">
      <text>
        <r>
          <rPr>
            <sz val="11"/>
            <rFont val="Calibri"/>
            <family val="2"/>
            <charset val="238"/>
          </rPr>
          <t>IV_F:EUUtem2</t>
        </r>
      </text>
    </comment>
    <comment ref="AP186" authorId="0" shapeId="0">
      <text>
        <r>
          <rPr>
            <sz val="11"/>
            <rFont val="Calibri"/>
            <family val="2"/>
            <charset val="238"/>
          </rPr>
          <t>IV_F:EgyebUtem2</t>
        </r>
      </text>
    </comment>
    <comment ref="AQ186" authorId="0" shapeId="0">
      <text>
        <r>
          <rPr>
            <sz val="11"/>
            <rFont val="Calibri"/>
            <family val="2"/>
            <charset val="238"/>
          </rPr>
          <t>IV_F:HitelKotvenyUtem2</t>
        </r>
      </text>
    </comment>
    <comment ref="AR186" authorId="0" shapeId="0">
      <text>
        <r>
          <rPr>
            <sz val="11"/>
            <rFont val="Calibri"/>
            <family val="2"/>
            <charset val="238"/>
          </rPr>
          <t>IV_F:OsszesenUtem2</t>
        </r>
      </text>
    </comment>
    <comment ref="AS186" authorId="0" shapeId="0">
      <text>
        <r>
          <rPr>
            <sz val="11"/>
            <rFont val="Calibri"/>
            <family val="2"/>
            <charset val="238"/>
          </rPr>
          <t>IV_F:ForrashianyUtem2</t>
        </r>
      </text>
    </comment>
    <comment ref="AV186" authorId="0" shapeId="0">
      <text>
        <r>
          <rPr>
            <sz val="11"/>
            <rFont val="Calibri"/>
            <family val="2"/>
            <charset val="238"/>
          </rPr>
          <t>IV_F:Indokolas</t>
        </r>
      </text>
    </comment>
    <comment ref="AW186" authorId="0" shapeId="0">
      <text>
        <r>
          <rPr>
            <sz val="11"/>
            <rFont val="Calibri"/>
            <family val="2"/>
            <charset val="238"/>
          </rPr>
          <t>IV_F:Megjegyzes</t>
        </r>
      </text>
    </comment>
    <comment ref="AZ186" authorId="0" shapeId="0">
      <text>
        <r>
          <rPr>
            <sz val="11"/>
            <rFont val="Calibri"/>
            <family val="2"/>
            <charset val="238"/>
          </rPr>
          <t>IV_F:ISA</t>
        </r>
      </text>
    </comment>
    <comment ref="B187" authorId="0" shapeId="0">
      <text>
        <r>
          <rPr>
            <sz val="11"/>
            <rFont val="Calibri"/>
            <family val="2"/>
            <charset val="238"/>
          </rPr>
          <t>IV_F:FontossagiSorrent</t>
        </r>
      </text>
    </comment>
    <comment ref="C187" authorId="0" shapeId="0">
      <text>
        <r>
          <rPr>
            <sz val="11"/>
            <rFont val="Calibri"/>
            <family val="2"/>
            <charset val="238"/>
          </rPr>
          <t>IV_F:FeladatKategoria</t>
        </r>
      </text>
    </comment>
    <comment ref="D187" authorId="0" shapeId="0">
      <text>
        <r>
          <rPr>
            <sz val="11"/>
            <rFont val="Calibri"/>
            <family val="2"/>
            <charset val="238"/>
          </rPr>
          <t>IV_F:FeladatMegnevezes</t>
        </r>
      </text>
    </comment>
    <comment ref="E187" authorId="0" shapeId="0">
      <text>
        <r>
          <rPr>
            <sz val="11"/>
            <rFont val="Calibri"/>
            <family val="2"/>
            <charset val="238"/>
          </rPr>
          <t>IV_F:ElviEngedelySzam</t>
        </r>
      </text>
    </comment>
    <comment ref="F187" authorId="0" shapeId="0">
      <text>
        <r>
          <rPr>
            <sz val="11"/>
            <rFont val="Calibri"/>
            <family val="2"/>
            <charset val="238"/>
          </rPr>
          <t>IV_F:VKR_Kod</t>
        </r>
      </text>
    </comment>
    <comment ref="G187" authorId="0" shapeId="0">
      <text>
        <r>
          <rPr>
            <sz val="11"/>
            <rFont val="Calibri"/>
            <family val="2"/>
            <charset val="238"/>
          </rPr>
          <t>IV_F:VKR_Nev</t>
        </r>
      </text>
    </comment>
    <comment ref="H187" authorId="0" shapeId="0">
      <text>
        <r>
          <rPr>
            <sz val="11"/>
            <rFont val="Calibri"/>
            <family val="2"/>
            <charset val="238"/>
          </rPr>
          <t>IV_F:FeladatSorszam</t>
        </r>
      </text>
    </comment>
    <comment ref="I187" authorId="0" shapeId="0">
      <text>
        <r>
          <rPr>
            <sz val="11"/>
            <rFont val="Calibri"/>
            <family val="2"/>
            <charset val="238"/>
          </rPr>
          <t>IV_F:FeladatAzonosito</t>
        </r>
      </text>
    </comment>
    <comment ref="J187" authorId="0" shapeId="0">
      <text>
        <r>
          <rPr>
            <sz val="11"/>
            <rFont val="Calibri"/>
            <family val="2"/>
            <charset val="238"/>
          </rPr>
          <t>IV_F:EllatasiTerulet</t>
        </r>
      </text>
    </comment>
    <comment ref="K187" authorId="0" shapeId="0">
      <text>
        <r>
          <rPr>
            <sz val="11"/>
            <rFont val="Calibri"/>
            <family val="2"/>
            <charset val="238"/>
          </rPr>
          <t>IV_F:EllatasertFelelos</t>
        </r>
      </text>
    </comment>
    <comment ref="L187" authorId="0" shapeId="0">
      <text>
        <r>
          <rPr>
            <sz val="11"/>
            <rFont val="Calibri"/>
            <family val="2"/>
            <charset val="238"/>
          </rPr>
          <t>IV_F:TervezettNettoKoltseg</t>
        </r>
      </text>
    </comment>
    <comment ref="M187" authorId="0" shapeId="0">
      <text>
        <r>
          <rPr>
            <sz val="11"/>
            <rFont val="Calibri"/>
            <family val="2"/>
            <charset val="238"/>
          </rPr>
          <t>IV_F:IdotartamKezdes</t>
        </r>
      </text>
    </comment>
    <comment ref="N187" authorId="0" shapeId="0">
      <text>
        <r>
          <rPr>
            <sz val="11"/>
            <rFont val="Calibri"/>
            <family val="2"/>
            <charset val="238"/>
          </rPr>
          <t>IV_F:IdotartamBefejezes</t>
        </r>
      </text>
    </comment>
    <comment ref="O187" authorId="0" shapeId="0">
      <text>
        <r>
          <rPr>
            <sz val="11"/>
            <rFont val="Calibri"/>
            <family val="2"/>
            <charset val="238"/>
          </rPr>
          <t>IV_F:NettoKoltsegUtem1</t>
        </r>
      </text>
    </comment>
    <comment ref="P187" authorId="0" shapeId="0">
      <text>
        <r>
          <rPr>
            <sz val="11"/>
            <rFont val="Calibri"/>
            <family val="2"/>
            <charset val="238"/>
          </rPr>
          <t>IV_F:NettoKoltsegUtem2</t>
        </r>
      </text>
    </comment>
    <comment ref="Q187" authorId="0" shapeId="0">
      <text>
        <r>
          <rPr>
            <sz val="11"/>
            <rFont val="Calibri"/>
            <family val="2"/>
            <charset val="238"/>
          </rPr>
          <t>IV_F:EM_Melleklet2_KTG</t>
        </r>
      </text>
    </comment>
    <comment ref="S187" authorId="0" shapeId="0">
      <text>
        <r>
          <rPr>
            <sz val="11"/>
            <rFont val="Calibri"/>
            <family val="2"/>
            <charset val="238"/>
          </rPr>
          <t>IV_F:HDUtem1</t>
        </r>
      </text>
    </comment>
    <comment ref="T187" authorId="0" shapeId="0">
      <text>
        <r>
          <rPr>
            <sz val="11"/>
            <rFont val="Calibri"/>
            <family val="2"/>
            <charset val="238"/>
          </rPr>
          <t>IV_F:ECSUtem1</t>
        </r>
      </text>
    </comment>
    <comment ref="U187" authorId="0" shapeId="0">
      <text>
        <r>
          <rPr>
            <sz val="11"/>
            <rFont val="Calibri"/>
            <family val="2"/>
            <charset val="238"/>
          </rPr>
          <t>IV_F:KFHUtem1</t>
        </r>
      </text>
    </comment>
    <comment ref="V187" authorId="0" shapeId="0">
      <text>
        <r>
          <rPr>
            <sz val="11"/>
            <rFont val="Calibri"/>
            <family val="2"/>
            <charset val="238"/>
          </rPr>
          <t>IV_F:Egyeb_SajatUtem1</t>
        </r>
      </text>
    </comment>
    <comment ref="W187" authorId="0" shapeId="0">
      <text>
        <r>
          <rPr>
            <sz val="11"/>
            <rFont val="Calibri"/>
            <family val="2"/>
            <charset val="238"/>
          </rPr>
          <t>IV_F:DijUtem1</t>
        </r>
      </text>
    </comment>
    <comment ref="X187" authorId="0" shapeId="0">
      <text>
        <r>
          <rPr>
            <sz val="11"/>
            <rFont val="Calibri"/>
            <family val="2"/>
            <charset val="238"/>
          </rPr>
          <t>IV_F:EM_Melleklet1_Utem1</t>
        </r>
      </text>
    </comment>
    <comment ref="Y187" authorId="0" shapeId="0">
      <text>
        <r>
          <rPr>
            <sz val="11"/>
            <rFont val="Calibri"/>
            <family val="2"/>
            <charset val="238"/>
          </rPr>
          <t>IV_F:EgyebAllamiUtem1</t>
        </r>
      </text>
    </comment>
    <comment ref="Z187" authorId="0" shapeId="0">
      <text>
        <r>
          <rPr>
            <sz val="11"/>
            <rFont val="Calibri"/>
            <family val="2"/>
            <charset val="238"/>
          </rPr>
          <t>IV_F:OnkormanyzatiUtem1</t>
        </r>
      </text>
    </comment>
    <comment ref="AA187" authorId="0" shapeId="0">
      <text>
        <r>
          <rPr>
            <sz val="11"/>
            <rFont val="Calibri"/>
            <family val="2"/>
            <charset val="238"/>
          </rPr>
          <t>IV_F:EUUtem1</t>
        </r>
      </text>
    </comment>
    <comment ref="AB187" authorId="0" shapeId="0">
      <text>
        <r>
          <rPr>
            <sz val="11"/>
            <rFont val="Calibri"/>
            <family val="2"/>
            <charset val="238"/>
          </rPr>
          <t>IV_F:EgyebUtem1</t>
        </r>
      </text>
    </comment>
    <comment ref="AC187" authorId="0" shapeId="0">
      <text>
        <r>
          <rPr>
            <sz val="11"/>
            <rFont val="Calibri"/>
            <family val="2"/>
            <charset val="238"/>
          </rPr>
          <t>IV_F:HitelKotvenyUtem1</t>
        </r>
      </text>
    </comment>
    <comment ref="AD187" authorId="0" shapeId="0">
      <text>
        <r>
          <rPr>
            <sz val="11"/>
            <rFont val="Calibri"/>
            <family val="2"/>
            <charset val="238"/>
          </rPr>
          <t>IV_F:OsszesenUtem1</t>
        </r>
      </text>
    </comment>
    <comment ref="AG187" authorId="0" shapeId="0">
      <text>
        <r>
          <rPr>
            <sz val="11"/>
            <rFont val="Calibri"/>
            <family val="2"/>
            <charset val="238"/>
          </rPr>
          <t>IV_F:HDUtem2</t>
        </r>
      </text>
    </comment>
    <comment ref="AH187" authorId="0" shapeId="0">
      <text>
        <r>
          <rPr>
            <sz val="11"/>
            <rFont val="Calibri"/>
            <family val="2"/>
            <charset val="238"/>
          </rPr>
          <t>IV_F:ECSUtem2</t>
        </r>
      </text>
    </comment>
    <comment ref="AI187" authorId="0" shapeId="0">
      <text>
        <r>
          <rPr>
            <sz val="11"/>
            <rFont val="Calibri"/>
            <family val="2"/>
            <charset val="238"/>
          </rPr>
          <t>IV_F:KFHUtem2</t>
        </r>
      </text>
    </comment>
    <comment ref="AJ187" authorId="0" shapeId="0">
      <text>
        <r>
          <rPr>
            <sz val="11"/>
            <rFont val="Calibri"/>
            <family val="2"/>
            <charset val="238"/>
          </rPr>
          <t>IV_F:Egyeb_SajatUtem2</t>
        </r>
      </text>
    </comment>
    <comment ref="AK187" authorId="0" shapeId="0">
      <text>
        <r>
          <rPr>
            <sz val="11"/>
            <rFont val="Calibri"/>
            <family val="2"/>
            <charset val="238"/>
          </rPr>
          <t>IV_F:DijUtem2</t>
        </r>
      </text>
    </comment>
    <comment ref="AL187" authorId="0" shapeId="0">
      <text>
        <r>
          <rPr>
            <sz val="11"/>
            <rFont val="Calibri"/>
            <family val="2"/>
            <charset val="238"/>
          </rPr>
          <t>IV_F:EM_Melleklet1_Utem2</t>
        </r>
      </text>
    </comment>
    <comment ref="AM187" authorId="0" shapeId="0">
      <text>
        <r>
          <rPr>
            <sz val="11"/>
            <rFont val="Calibri"/>
            <family val="2"/>
            <charset val="238"/>
          </rPr>
          <t>IV_F:EgyebAllamiUtem2</t>
        </r>
      </text>
    </comment>
    <comment ref="AN187" authorId="0" shapeId="0">
      <text>
        <r>
          <rPr>
            <sz val="11"/>
            <rFont val="Calibri"/>
            <family val="2"/>
            <charset val="238"/>
          </rPr>
          <t>IV_F:OnkormanyzatiUtem2</t>
        </r>
      </text>
    </comment>
    <comment ref="AO187" authorId="0" shapeId="0">
      <text>
        <r>
          <rPr>
            <sz val="11"/>
            <rFont val="Calibri"/>
            <family val="2"/>
            <charset val="238"/>
          </rPr>
          <t>IV_F:EUUtem2</t>
        </r>
      </text>
    </comment>
    <comment ref="AP187" authorId="0" shapeId="0">
      <text>
        <r>
          <rPr>
            <sz val="11"/>
            <rFont val="Calibri"/>
            <family val="2"/>
            <charset val="238"/>
          </rPr>
          <t>IV_F:EgyebUtem2</t>
        </r>
      </text>
    </comment>
    <comment ref="AQ187" authorId="0" shapeId="0">
      <text>
        <r>
          <rPr>
            <sz val="11"/>
            <rFont val="Calibri"/>
            <family val="2"/>
            <charset val="238"/>
          </rPr>
          <t>IV_F:HitelKotvenyUtem2</t>
        </r>
      </text>
    </comment>
    <comment ref="AR187" authorId="0" shapeId="0">
      <text>
        <r>
          <rPr>
            <sz val="11"/>
            <rFont val="Calibri"/>
            <family val="2"/>
            <charset val="238"/>
          </rPr>
          <t>IV_F:OsszesenUtem2</t>
        </r>
      </text>
    </comment>
    <comment ref="AS187" authorId="0" shapeId="0">
      <text>
        <r>
          <rPr>
            <sz val="11"/>
            <rFont val="Calibri"/>
            <family val="2"/>
            <charset val="238"/>
          </rPr>
          <t>IV_F:ForrashianyUtem2</t>
        </r>
      </text>
    </comment>
    <comment ref="AV187" authorId="0" shapeId="0">
      <text>
        <r>
          <rPr>
            <sz val="11"/>
            <rFont val="Calibri"/>
            <family val="2"/>
            <charset val="238"/>
          </rPr>
          <t>IV_F:Indokolas</t>
        </r>
      </text>
    </comment>
    <comment ref="AW187" authorId="0" shapeId="0">
      <text>
        <r>
          <rPr>
            <sz val="11"/>
            <rFont val="Calibri"/>
            <family val="2"/>
            <charset val="238"/>
          </rPr>
          <t>IV_F:Megjegyzes</t>
        </r>
      </text>
    </comment>
    <comment ref="AZ187" authorId="0" shapeId="0">
      <text>
        <r>
          <rPr>
            <sz val="11"/>
            <rFont val="Calibri"/>
            <family val="2"/>
            <charset val="238"/>
          </rPr>
          <t>IV_F:ISA</t>
        </r>
      </text>
    </comment>
    <comment ref="B188" authorId="0" shapeId="0">
      <text>
        <r>
          <rPr>
            <sz val="11"/>
            <rFont val="Calibri"/>
            <family val="2"/>
            <charset val="238"/>
          </rPr>
          <t>IV_F:FontossagiSorrent</t>
        </r>
      </text>
    </comment>
    <comment ref="C188" authorId="0" shapeId="0">
      <text>
        <r>
          <rPr>
            <sz val="11"/>
            <rFont val="Calibri"/>
            <family val="2"/>
            <charset val="238"/>
          </rPr>
          <t>IV_F:FeladatKategoria</t>
        </r>
      </text>
    </comment>
    <comment ref="D188" authorId="0" shapeId="0">
      <text>
        <r>
          <rPr>
            <sz val="11"/>
            <rFont val="Calibri"/>
            <family val="2"/>
            <charset val="238"/>
          </rPr>
          <t>IV_F:FeladatMegnevezes</t>
        </r>
      </text>
    </comment>
    <comment ref="E188" authorId="0" shapeId="0">
      <text>
        <r>
          <rPr>
            <sz val="11"/>
            <rFont val="Calibri"/>
            <family val="2"/>
            <charset val="238"/>
          </rPr>
          <t>IV_F:ElviEngedelySzam</t>
        </r>
      </text>
    </comment>
    <comment ref="F188" authorId="0" shapeId="0">
      <text>
        <r>
          <rPr>
            <sz val="11"/>
            <rFont val="Calibri"/>
            <family val="2"/>
            <charset val="238"/>
          </rPr>
          <t>IV_F:VKR_Kod</t>
        </r>
      </text>
    </comment>
    <comment ref="G188" authorId="0" shapeId="0">
      <text>
        <r>
          <rPr>
            <sz val="11"/>
            <rFont val="Calibri"/>
            <family val="2"/>
            <charset val="238"/>
          </rPr>
          <t>IV_F:VKR_Nev</t>
        </r>
      </text>
    </comment>
    <comment ref="H188" authorId="0" shapeId="0">
      <text>
        <r>
          <rPr>
            <sz val="11"/>
            <rFont val="Calibri"/>
            <family val="2"/>
            <charset val="238"/>
          </rPr>
          <t>IV_F:FeladatSorszam</t>
        </r>
      </text>
    </comment>
    <comment ref="I188" authorId="0" shapeId="0">
      <text>
        <r>
          <rPr>
            <sz val="11"/>
            <rFont val="Calibri"/>
            <family val="2"/>
            <charset val="238"/>
          </rPr>
          <t>IV_F:FeladatAzonosito</t>
        </r>
      </text>
    </comment>
    <comment ref="J188" authorId="0" shapeId="0">
      <text>
        <r>
          <rPr>
            <sz val="11"/>
            <rFont val="Calibri"/>
            <family val="2"/>
            <charset val="238"/>
          </rPr>
          <t>IV_F:EllatasiTerulet</t>
        </r>
      </text>
    </comment>
    <comment ref="K188" authorId="0" shapeId="0">
      <text>
        <r>
          <rPr>
            <sz val="11"/>
            <rFont val="Calibri"/>
            <family val="2"/>
            <charset val="238"/>
          </rPr>
          <t>IV_F:EllatasertFelelos</t>
        </r>
      </text>
    </comment>
    <comment ref="L188" authorId="0" shapeId="0">
      <text>
        <r>
          <rPr>
            <sz val="11"/>
            <rFont val="Calibri"/>
            <family val="2"/>
            <charset val="238"/>
          </rPr>
          <t>IV_F:TervezettNettoKoltseg</t>
        </r>
      </text>
    </comment>
    <comment ref="M188" authorId="0" shapeId="0">
      <text>
        <r>
          <rPr>
            <sz val="11"/>
            <rFont val="Calibri"/>
            <family val="2"/>
            <charset val="238"/>
          </rPr>
          <t>IV_F:IdotartamKezdes</t>
        </r>
      </text>
    </comment>
    <comment ref="N188" authorId="0" shapeId="0">
      <text>
        <r>
          <rPr>
            <sz val="11"/>
            <rFont val="Calibri"/>
            <family val="2"/>
            <charset val="238"/>
          </rPr>
          <t>IV_F:IdotartamBefejezes</t>
        </r>
      </text>
    </comment>
    <comment ref="O188" authorId="0" shapeId="0">
      <text>
        <r>
          <rPr>
            <sz val="11"/>
            <rFont val="Calibri"/>
            <family val="2"/>
            <charset val="238"/>
          </rPr>
          <t>IV_F:NettoKoltsegUtem1</t>
        </r>
      </text>
    </comment>
    <comment ref="P188" authorId="0" shapeId="0">
      <text>
        <r>
          <rPr>
            <sz val="11"/>
            <rFont val="Calibri"/>
            <family val="2"/>
            <charset val="238"/>
          </rPr>
          <t>IV_F:NettoKoltsegUtem2</t>
        </r>
      </text>
    </comment>
    <comment ref="Q188" authorId="0" shapeId="0">
      <text>
        <r>
          <rPr>
            <sz val="11"/>
            <rFont val="Calibri"/>
            <family val="2"/>
            <charset val="238"/>
          </rPr>
          <t>IV_F:EM_Melleklet2_KTG</t>
        </r>
      </text>
    </comment>
    <comment ref="S188" authorId="0" shapeId="0">
      <text>
        <r>
          <rPr>
            <sz val="11"/>
            <rFont val="Calibri"/>
            <family val="2"/>
            <charset val="238"/>
          </rPr>
          <t>IV_F:HDUtem1</t>
        </r>
      </text>
    </comment>
    <comment ref="T188" authorId="0" shapeId="0">
      <text>
        <r>
          <rPr>
            <sz val="11"/>
            <rFont val="Calibri"/>
            <family val="2"/>
            <charset val="238"/>
          </rPr>
          <t>IV_F:ECSUtem1</t>
        </r>
      </text>
    </comment>
    <comment ref="U188" authorId="0" shapeId="0">
      <text>
        <r>
          <rPr>
            <sz val="11"/>
            <rFont val="Calibri"/>
            <family val="2"/>
            <charset val="238"/>
          </rPr>
          <t>IV_F:KFHUtem1</t>
        </r>
      </text>
    </comment>
    <comment ref="V188" authorId="0" shapeId="0">
      <text>
        <r>
          <rPr>
            <sz val="11"/>
            <rFont val="Calibri"/>
            <family val="2"/>
            <charset val="238"/>
          </rPr>
          <t>IV_F:Egyeb_SajatUtem1</t>
        </r>
      </text>
    </comment>
    <comment ref="W188" authorId="0" shapeId="0">
      <text>
        <r>
          <rPr>
            <sz val="11"/>
            <rFont val="Calibri"/>
            <family val="2"/>
            <charset val="238"/>
          </rPr>
          <t>IV_F:DijUtem1</t>
        </r>
      </text>
    </comment>
    <comment ref="X188" authorId="0" shapeId="0">
      <text>
        <r>
          <rPr>
            <sz val="11"/>
            <rFont val="Calibri"/>
            <family val="2"/>
            <charset val="238"/>
          </rPr>
          <t>IV_F:EM_Melleklet1_Utem1</t>
        </r>
      </text>
    </comment>
    <comment ref="Y188" authorId="0" shapeId="0">
      <text>
        <r>
          <rPr>
            <sz val="11"/>
            <rFont val="Calibri"/>
            <family val="2"/>
            <charset val="238"/>
          </rPr>
          <t>IV_F:EgyebAllamiUtem1</t>
        </r>
      </text>
    </comment>
    <comment ref="Z188" authorId="0" shapeId="0">
      <text>
        <r>
          <rPr>
            <sz val="11"/>
            <rFont val="Calibri"/>
            <family val="2"/>
            <charset val="238"/>
          </rPr>
          <t>IV_F:OnkormanyzatiUtem1</t>
        </r>
      </text>
    </comment>
    <comment ref="AA188" authorId="0" shapeId="0">
      <text>
        <r>
          <rPr>
            <sz val="11"/>
            <rFont val="Calibri"/>
            <family val="2"/>
            <charset val="238"/>
          </rPr>
          <t>IV_F:EUUtem1</t>
        </r>
      </text>
    </comment>
    <comment ref="AB188" authorId="0" shapeId="0">
      <text>
        <r>
          <rPr>
            <sz val="11"/>
            <rFont val="Calibri"/>
            <family val="2"/>
            <charset val="238"/>
          </rPr>
          <t>IV_F:EgyebUtem1</t>
        </r>
      </text>
    </comment>
    <comment ref="AC188" authorId="0" shapeId="0">
      <text>
        <r>
          <rPr>
            <sz val="11"/>
            <rFont val="Calibri"/>
            <family val="2"/>
            <charset val="238"/>
          </rPr>
          <t>IV_F:HitelKotvenyUtem1</t>
        </r>
      </text>
    </comment>
    <comment ref="AD188" authorId="0" shapeId="0">
      <text>
        <r>
          <rPr>
            <sz val="11"/>
            <rFont val="Calibri"/>
            <family val="2"/>
            <charset val="238"/>
          </rPr>
          <t>IV_F:OsszesenUtem1</t>
        </r>
      </text>
    </comment>
    <comment ref="AG188" authorId="0" shapeId="0">
      <text>
        <r>
          <rPr>
            <sz val="11"/>
            <rFont val="Calibri"/>
            <family val="2"/>
            <charset val="238"/>
          </rPr>
          <t>IV_F:HDUtem2</t>
        </r>
      </text>
    </comment>
    <comment ref="AH188" authorId="0" shapeId="0">
      <text>
        <r>
          <rPr>
            <sz val="11"/>
            <rFont val="Calibri"/>
            <family val="2"/>
            <charset val="238"/>
          </rPr>
          <t>IV_F:ECSUtem2</t>
        </r>
      </text>
    </comment>
    <comment ref="AI188" authorId="0" shapeId="0">
      <text>
        <r>
          <rPr>
            <sz val="11"/>
            <rFont val="Calibri"/>
            <family val="2"/>
            <charset val="238"/>
          </rPr>
          <t>IV_F:KFHUtem2</t>
        </r>
      </text>
    </comment>
    <comment ref="AJ188" authorId="0" shapeId="0">
      <text>
        <r>
          <rPr>
            <sz val="11"/>
            <rFont val="Calibri"/>
            <family val="2"/>
            <charset val="238"/>
          </rPr>
          <t>IV_F:Egyeb_SajatUtem2</t>
        </r>
      </text>
    </comment>
    <comment ref="AK188" authorId="0" shapeId="0">
      <text>
        <r>
          <rPr>
            <sz val="11"/>
            <rFont val="Calibri"/>
            <family val="2"/>
            <charset val="238"/>
          </rPr>
          <t>IV_F:DijUtem2</t>
        </r>
      </text>
    </comment>
    <comment ref="AL188" authorId="0" shapeId="0">
      <text>
        <r>
          <rPr>
            <sz val="11"/>
            <rFont val="Calibri"/>
            <family val="2"/>
            <charset val="238"/>
          </rPr>
          <t>IV_F:EM_Melleklet1_Utem2</t>
        </r>
      </text>
    </comment>
    <comment ref="AM188" authorId="0" shapeId="0">
      <text>
        <r>
          <rPr>
            <sz val="11"/>
            <rFont val="Calibri"/>
            <family val="2"/>
            <charset val="238"/>
          </rPr>
          <t>IV_F:EgyebAllamiUtem2</t>
        </r>
      </text>
    </comment>
    <comment ref="AN188" authorId="0" shapeId="0">
      <text>
        <r>
          <rPr>
            <sz val="11"/>
            <rFont val="Calibri"/>
            <family val="2"/>
            <charset val="238"/>
          </rPr>
          <t>IV_F:OnkormanyzatiUtem2</t>
        </r>
      </text>
    </comment>
    <comment ref="AO188" authorId="0" shapeId="0">
      <text>
        <r>
          <rPr>
            <sz val="11"/>
            <rFont val="Calibri"/>
            <family val="2"/>
            <charset val="238"/>
          </rPr>
          <t>IV_F:EUUtem2</t>
        </r>
      </text>
    </comment>
    <comment ref="AP188" authorId="0" shapeId="0">
      <text>
        <r>
          <rPr>
            <sz val="11"/>
            <rFont val="Calibri"/>
            <family val="2"/>
            <charset val="238"/>
          </rPr>
          <t>IV_F:EgyebUtem2</t>
        </r>
      </text>
    </comment>
    <comment ref="AQ188" authorId="0" shapeId="0">
      <text>
        <r>
          <rPr>
            <sz val="11"/>
            <rFont val="Calibri"/>
            <family val="2"/>
            <charset val="238"/>
          </rPr>
          <t>IV_F:HitelKotvenyUtem2</t>
        </r>
      </text>
    </comment>
    <comment ref="AR188" authorId="0" shapeId="0">
      <text>
        <r>
          <rPr>
            <sz val="11"/>
            <rFont val="Calibri"/>
            <family val="2"/>
            <charset val="238"/>
          </rPr>
          <t>IV_F:OsszesenUtem2</t>
        </r>
      </text>
    </comment>
    <comment ref="AS188" authorId="0" shapeId="0">
      <text>
        <r>
          <rPr>
            <sz val="11"/>
            <rFont val="Calibri"/>
            <family val="2"/>
            <charset val="238"/>
          </rPr>
          <t>IV_F:ForrashianyUtem2</t>
        </r>
      </text>
    </comment>
    <comment ref="AV188" authorId="0" shapeId="0">
      <text>
        <r>
          <rPr>
            <sz val="11"/>
            <rFont val="Calibri"/>
            <family val="2"/>
            <charset val="238"/>
          </rPr>
          <t>IV_F:Indokolas</t>
        </r>
      </text>
    </comment>
    <comment ref="AW188" authorId="0" shapeId="0">
      <text>
        <r>
          <rPr>
            <sz val="11"/>
            <rFont val="Calibri"/>
            <family val="2"/>
            <charset val="238"/>
          </rPr>
          <t>IV_F:Megjegyzes</t>
        </r>
      </text>
    </comment>
    <comment ref="AZ188" authorId="0" shapeId="0">
      <text>
        <r>
          <rPr>
            <sz val="11"/>
            <rFont val="Calibri"/>
            <family val="2"/>
            <charset val="238"/>
          </rPr>
          <t>IV_F:ISA</t>
        </r>
      </text>
    </comment>
    <comment ref="B189" authorId="0" shapeId="0">
      <text>
        <r>
          <rPr>
            <sz val="11"/>
            <rFont val="Calibri"/>
            <family val="2"/>
            <charset val="238"/>
          </rPr>
          <t>IV_F:FontossagiSorrent</t>
        </r>
      </text>
    </comment>
    <comment ref="C189" authorId="0" shapeId="0">
      <text>
        <r>
          <rPr>
            <sz val="11"/>
            <rFont val="Calibri"/>
            <family val="2"/>
            <charset val="238"/>
          </rPr>
          <t>IV_F:FeladatKategoria</t>
        </r>
      </text>
    </comment>
    <comment ref="D189" authorId="0" shapeId="0">
      <text>
        <r>
          <rPr>
            <sz val="11"/>
            <rFont val="Calibri"/>
            <family val="2"/>
            <charset val="238"/>
          </rPr>
          <t>IV_F:FeladatMegnevezes</t>
        </r>
      </text>
    </comment>
    <comment ref="E189" authorId="0" shapeId="0">
      <text>
        <r>
          <rPr>
            <sz val="11"/>
            <rFont val="Calibri"/>
            <family val="2"/>
            <charset val="238"/>
          </rPr>
          <t>IV_F:ElviEngedelySzam</t>
        </r>
      </text>
    </comment>
    <comment ref="F189" authorId="0" shapeId="0">
      <text>
        <r>
          <rPr>
            <sz val="11"/>
            <rFont val="Calibri"/>
            <family val="2"/>
            <charset val="238"/>
          </rPr>
          <t>IV_F:VKR_Kod</t>
        </r>
      </text>
    </comment>
    <comment ref="G189" authorId="0" shapeId="0">
      <text>
        <r>
          <rPr>
            <sz val="11"/>
            <rFont val="Calibri"/>
            <family val="2"/>
            <charset val="238"/>
          </rPr>
          <t>IV_F:VKR_Nev</t>
        </r>
      </text>
    </comment>
    <comment ref="H189" authorId="0" shapeId="0">
      <text>
        <r>
          <rPr>
            <sz val="11"/>
            <rFont val="Calibri"/>
            <family val="2"/>
            <charset val="238"/>
          </rPr>
          <t>IV_F:FeladatSorszam</t>
        </r>
      </text>
    </comment>
    <comment ref="I189" authorId="0" shapeId="0">
      <text>
        <r>
          <rPr>
            <sz val="11"/>
            <rFont val="Calibri"/>
            <family val="2"/>
            <charset val="238"/>
          </rPr>
          <t>IV_F:FeladatAzonosito</t>
        </r>
      </text>
    </comment>
    <comment ref="J189" authorId="0" shapeId="0">
      <text>
        <r>
          <rPr>
            <sz val="11"/>
            <rFont val="Calibri"/>
            <family val="2"/>
            <charset val="238"/>
          </rPr>
          <t>IV_F:EllatasiTerulet</t>
        </r>
      </text>
    </comment>
    <comment ref="K189" authorId="0" shapeId="0">
      <text>
        <r>
          <rPr>
            <sz val="11"/>
            <rFont val="Calibri"/>
            <family val="2"/>
            <charset val="238"/>
          </rPr>
          <t>IV_F:EllatasertFelelos</t>
        </r>
      </text>
    </comment>
    <comment ref="L189" authorId="0" shapeId="0">
      <text>
        <r>
          <rPr>
            <sz val="11"/>
            <rFont val="Calibri"/>
            <family val="2"/>
            <charset val="238"/>
          </rPr>
          <t>IV_F:TervezettNettoKoltseg</t>
        </r>
      </text>
    </comment>
    <comment ref="M189" authorId="0" shapeId="0">
      <text>
        <r>
          <rPr>
            <sz val="11"/>
            <rFont val="Calibri"/>
            <family val="2"/>
            <charset val="238"/>
          </rPr>
          <t>IV_F:IdotartamKezdes</t>
        </r>
      </text>
    </comment>
    <comment ref="N189" authorId="0" shapeId="0">
      <text>
        <r>
          <rPr>
            <sz val="11"/>
            <rFont val="Calibri"/>
            <family val="2"/>
            <charset val="238"/>
          </rPr>
          <t>IV_F:IdotartamBefejezes</t>
        </r>
      </text>
    </comment>
    <comment ref="O189" authorId="0" shapeId="0">
      <text>
        <r>
          <rPr>
            <sz val="11"/>
            <rFont val="Calibri"/>
            <family val="2"/>
            <charset val="238"/>
          </rPr>
          <t>IV_F:NettoKoltsegUtem1</t>
        </r>
      </text>
    </comment>
    <comment ref="P189" authorId="0" shapeId="0">
      <text>
        <r>
          <rPr>
            <sz val="11"/>
            <rFont val="Calibri"/>
            <family val="2"/>
            <charset val="238"/>
          </rPr>
          <t>IV_F:NettoKoltsegUtem2</t>
        </r>
      </text>
    </comment>
    <comment ref="Q189" authorId="0" shapeId="0">
      <text>
        <r>
          <rPr>
            <sz val="11"/>
            <rFont val="Calibri"/>
            <family val="2"/>
            <charset val="238"/>
          </rPr>
          <t>IV_F:EM_Melleklet2_KTG</t>
        </r>
      </text>
    </comment>
    <comment ref="S189" authorId="0" shapeId="0">
      <text>
        <r>
          <rPr>
            <sz val="11"/>
            <rFont val="Calibri"/>
            <family val="2"/>
            <charset val="238"/>
          </rPr>
          <t>IV_F:HDUtem1</t>
        </r>
      </text>
    </comment>
    <comment ref="T189" authorId="0" shapeId="0">
      <text>
        <r>
          <rPr>
            <sz val="11"/>
            <rFont val="Calibri"/>
            <family val="2"/>
            <charset val="238"/>
          </rPr>
          <t>IV_F:ECSUtem1</t>
        </r>
      </text>
    </comment>
    <comment ref="U189" authorId="0" shapeId="0">
      <text>
        <r>
          <rPr>
            <sz val="11"/>
            <rFont val="Calibri"/>
            <family val="2"/>
            <charset val="238"/>
          </rPr>
          <t>IV_F:KFHUtem1</t>
        </r>
      </text>
    </comment>
    <comment ref="V189" authorId="0" shapeId="0">
      <text>
        <r>
          <rPr>
            <sz val="11"/>
            <rFont val="Calibri"/>
            <family val="2"/>
            <charset val="238"/>
          </rPr>
          <t>IV_F:Egyeb_SajatUtem1</t>
        </r>
      </text>
    </comment>
    <comment ref="W189" authorId="0" shapeId="0">
      <text>
        <r>
          <rPr>
            <sz val="11"/>
            <rFont val="Calibri"/>
            <family val="2"/>
            <charset val="238"/>
          </rPr>
          <t>IV_F:DijUtem1</t>
        </r>
      </text>
    </comment>
    <comment ref="X189" authorId="0" shapeId="0">
      <text>
        <r>
          <rPr>
            <sz val="11"/>
            <rFont val="Calibri"/>
            <family val="2"/>
            <charset val="238"/>
          </rPr>
          <t>IV_F:EM_Melleklet1_Utem1</t>
        </r>
      </text>
    </comment>
    <comment ref="Y189" authorId="0" shapeId="0">
      <text>
        <r>
          <rPr>
            <sz val="11"/>
            <rFont val="Calibri"/>
            <family val="2"/>
            <charset val="238"/>
          </rPr>
          <t>IV_F:EgyebAllamiUtem1</t>
        </r>
      </text>
    </comment>
    <comment ref="Z189" authorId="0" shapeId="0">
      <text>
        <r>
          <rPr>
            <sz val="11"/>
            <rFont val="Calibri"/>
            <family val="2"/>
            <charset val="238"/>
          </rPr>
          <t>IV_F:OnkormanyzatiUtem1</t>
        </r>
      </text>
    </comment>
    <comment ref="AA189" authorId="0" shapeId="0">
      <text>
        <r>
          <rPr>
            <sz val="11"/>
            <rFont val="Calibri"/>
            <family val="2"/>
            <charset val="238"/>
          </rPr>
          <t>IV_F:EUUtem1</t>
        </r>
      </text>
    </comment>
    <comment ref="AB189" authorId="0" shapeId="0">
      <text>
        <r>
          <rPr>
            <sz val="11"/>
            <rFont val="Calibri"/>
            <family val="2"/>
            <charset val="238"/>
          </rPr>
          <t>IV_F:EgyebUtem1</t>
        </r>
      </text>
    </comment>
    <comment ref="AC189" authorId="0" shapeId="0">
      <text>
        <r>
          <rPr>
            <sz val="11"/>
            <rFont val="Calibri"/>
            <family val="2"/>
            <charset val="238"/>
          </rPr>
          <t>IV_F:HitelKotvenyUtem1</t>
        </r>
      </text>
    </comment>
    <comment ref="AD189" authorId="0" shapeId="0">
      <text>
        <r>
          <rPr>
            <sz val="11"/>
            <rFont val="Calibri"/>
            <family val="2"/>
            <charset val="238"/>
          </rPr>
          <t>IV_F:OsszesenUtem1</t>
        </r>
      </text>
    </comment>
    <comment ref="AG189" authorId="0" shapeId="0">
      <text>
        <r>
          <rPr>
            <sz val="11"/>
            <rFont val="Calibri"/>
            <family val="2"/>
            <charset val="238"/>
          </rPr>
          <t>IV_F:HDUtem2</t>
        </r>
      </text>
    </comment>
    <comment ref="AH189" authorId="0" shapeId="0">
      <text>
        <r>
          <rPr>
            <sz val="11"/>
            <rFont val="Calibri"/>
            <family val="2"/>
            <charset val="238"/>
          </rPr>
          <t>IV_F:ECSUtem2</t>
        </r>
      </text>
    </comment>
    <comment ref="AI189" authorId="0" shapeId="0">
      <text>
        <r>
          <rPr>
            <sz val="11"/>
            <rFont val="Calibri"/>
            <family val="2"/>
            <charset val="238"/>
          </rPr>
          <t>IV_F:KFHUtem2</t>
        </r>
      </text>
    </comment>
    <comment ref="AJ189" authorId="0" shapeId="0">
      <text>
        <r>
          <rPr>
            <sz val="11"/>
            <rFont val="Calibri"/>
            <family val="2"/>
            <charset val="238"/>
          </rPr>
          <t>IV_F:Egyeb_SajatUtem2</t>
        </r>
      </text>
    </comment>
    <comment ref="AK189" authorId="0" shapeId="0">
      <text>
        <r>
          <rPr>
            <sz val="11"/>
            <rFont val="Calibri"/>
            <family val="2"/>
            <charset val="238"/>
          </rPr>
          <t>IV_F:DijUtem2</t>
        </r>
      </text>
    </comment>
    <comment ref="AL189" authorId="0" shapeId="0">
      <text>
        <r>
          <rPr>
            <sz val="11"/>
            <rFont val="Calibri"/>
            <family val="2"/>
            <charset val="238"/>
          </rPr>
          <t>IV_F:EM_Melleklet1_Utem2</t>
        </r>
      </text>
    </comment>
    <comment ref="AM189" authorId="0" shapeId="0">
      <text>
        <r>
          <rPr>
            <sz val="11"/>
            <rFont val="Calibri"/>
            <family val="2"/>
            <charset val="238"/>
          </rPr>
          <t>IV_F:EgyebAllamiUtem2</t>
        </r>
      </text>
    </comment>
    <comment ref="AN189" authorId="0" shapeId="0">
      <text>
        <r>
          <rPr>
            <sz val="11"/>
            <rFont val="Calibri"/>
            <family val="2"/>
            <charset val="238"/>
          </rPr>
          <t>IV_F:OnkormanyzatiUtem2</t>
        </r>
      </text>
    </comment>
    <comment ref="AO189" authorId="0" shapeId="0">
      <text>
        <r>
          <rPr>
            <sz val="11"/>
            <rFont val="Calibri"/>
            <family val="2"/>
            <charset val="238"/>
          </rPr>
          <t>IV_F:EUUtem2</t>
        </r>
      </text>
    </comment>
    <comment ref="AP189" authorId="0" shapeId="0">
      <text>
        <r>
          <rPr>
            <sz val="11"/>
            <rFont val="Calibri"/>
            <family val="2"/>
            <charset val="238"/>
          </rPr>
          <t>IV_F:EgyebUtem2</t>
        </r>
      </text>
    </comment>
    <comment ref="AQ189" authorId="0" shapeId="0">
      <text>
        <r>
          <rPr>
            <sz val="11"/>
            <rFont val="Calibri"/>
            <family val="2"/>
            <charset val="238"/>
          </rPr>
          <t>IV_F:HitelKotvenyUtem2</t>
        </r>
      </text>
    </comment>
    <comment ref="AR189" authorId="0" shapeId="0">
      <text>
        <r>
          <rPr>
            <sz val="11"/>
            <rFont val="Calibri"/>
            <family val="2"/>
            <charset val="238"/>
          </rPr>
          <t>IV_F:OsszesenUtem2</t>
        </r>
      </text>
    </comment>
    <comment ref="AS189" authorId="0" shapeId="0">
      <text>
        <r>
          <rPr>
            <sz val="11"/>
            <rFont val="Calibri"/>
            <family val="2"/>
            <charset val="238"/>
          </rPr>
          <t>IV_F:ForrashianyUtem2</t>
        </r>
      </text>
    </comment>
    <comment ref="AV189" authorId="0" shapeId="0">
      <text>
        <r>
          <rPr>
            <sz val="11"/>
            <rFont val="Calibri"/>
            <family val="2"/>
            <charset val="238"/>
          </rPr>
          <t>IV_F:Indokolas</t>
        </r>
      </text>
    </comment>
    <comment ref="AW189" authorId="0" shapeId="0">
      <text>
        <r>
          <rPr>
            <sz val="11"/>
            <rFont val="Calibri"/>
            <family val="2"/>
            <charset val="238"/>
          </rPr>
          <t>IV_F:Megjegyzes</t>
        </r>
      </text>
    </comment>
    <comment ref="AZ189" authorId="0" shapeId="0">
      <text>
        <r>
          <rPr>
            <sz val="11"/>
            <rFont val="Calibri"/>
            <family val="2"/>
            <charset val="238"/>
          </rPr>
          <t>IV_F:ISA</t>
        </r>
      </text>
    </comment>
    <comment ref="B190" authorId="0" shapeId="0">
      <text>
        <r>
          <rPr>
            <sz val="11"/>
            <rFont val="Calibri"/>
            <family val="2"/>
            <charset val="238"/>
          </rPr>
          <t>IV_F:FontossagiSorrent</t>
        </r>
      </text>
    </comment>
    <comment ref="C190" authorId="0" shapeId="0">
      <text>
        <r>
          <rPr>
            <sz val="11"/>
            <rFont val="Calibri"/>
            <family val="2"/>
            <charset val="238"/>
          </rPr>
          <t>IV_F:FeladatKategoria</t>
        </r>
      </text>
    </comment>
    <comment ref="D190" authorId="0" shapeId="0">
      <text>
        <r>
          <rPr>
            <sz val="11"/>
            <rFont val="Calibri"/>
            <family val="2"/>
            <charset val="238"/>
          </rPr>
          <t>IV_F:FeladatMegnevezes</t>
        </r>
      </text>
    </comment>
    <comment ref="E190" authorId="0" shapeId="0">
      <text>
        <r>
          <rPr>
            <sz val="11"/>
            <rFont val="Calibri"/>
            <family val="2"/>
            <charset val="238"/>
          </rPr>
          <t>IV_F:ElviEngedelySzam</t>
        </r>
      </text>
    </comment>
    <comment ref="F190" authorId="0" shapeId="0">
      <text>
        <r>
          <rPr>
            <sz val="11"/>
            <rFont val="Calibri"/>
            <family val="2"/>
            <charset val="238"/>
          </rPr>
          <t>IV_F:VKR_Kod</t>
        </r>
      </text>
    </comment>
    <comment ref="G190" authorId="0" shapeId="0">
      <text>
        <r>
          <rPr>
            <sz val="11"/>
            <rFont val="Calibri"/>
            <family val="2"/>
            <charset val="238"/>
          </rPr>
          <t>IV_F:VKR_Nev</t>
        </r>
      </text>
    </comment>
    <comment ref="H190" authorId="0" shapeId="0">
      <text>
        <r>
          <rPr>
            <sz val="11"/>
            <rFont val="Calibri"/>
            <family val="2"/>
            <charset val="238"/>
          </rPr>
          <t>IV_F:FeladatSorszam</t>
        </r>
      </text>
    </comment>
    <comment ref="I190" authorId="0" shapeId="0">
      <text>
        <r>
          <rPr>
            <sz val="11"/>
            <rFont val="Calibri"/>
            <family val="2"/>
            <charset val="238"/>
          </rPr>
          <t>IV_F:FeladatAzonosito</t>
        </r>
      </text>
    </comment>
    <comment ref="J190" authorId="0" shapeId="0">
      <text>
        <r>
          <rPr>
            <sz val="11"/>
            <rFont val="Calibri"/>
            <family val="2"/>
            <charset val="238"/>
          </rPr>
          <t>IV_F:EllatasiTerulet</t>
        </r>
      </text>
    </comment>
    <comment ref="K190" authorId="0" shapeId="0">
      <text>
        <r>
          <rPr>
            <sz val="11"/>
            <rFont val="Calibri"/>
            <family val="2"/>
            <charset val="238"/>
          </rPr>
          <t>IV_F:EllatasertFelelos</t>
        </r>
      </text>
    </comment>
    <comment ref="L190" authorId="0" shapeId="0">
      <text>
        <r>
          <rPr>
            <sz val="11"/>
            <rFont val="Calibri"/>
            <family val="2"/>
            <charset val="238"/>
          </rPr>
          <t>IV_F:TervezettNettoKoltseg</t>
        </r>
      </text>
    </comment>
    <comment ref="M190" authorId="0" shapeId="0">
      <text>
        <r>
          <rPr>
            <sz val="11"/>
            <rFont val="Calibri"/>
            <family val="2"/>
            <charset val="238"/>
          </rPr>
          <t>IV_F:IdotartamKezdes</t>
        </r>
      </text>
    </comment>
    <comment ref="N190" authorId="0" shapeId="0">
      <text>
        <r>
          <rPr>
            <sz val="11"/>
            <rFont val="Calibri"/>
            <family val="2"/>
            <charset val="238"/>
          </rPr>
          <t>IV_F:IdotartamBefejezes</t>
        </r>
      </text>
    </comment>
    <comment ref="O190" authorId="0" shapeId="0">
      <text>
        <r>
          <rPr>
            <sz val="11"/>
            <rFont val="Calibri"/>
            <family val="2"/>
            <charset val="238"/>
          </rPr>
          <t>IV_F:NettoKoltsegUtem1</t>
        </r>
      </text>
    </comment>
    <comment ref="P190" authorId="0" shapeId="0">
      <text>
        <r>
          <rPr>
            <sz val="11"/>
            <rFont val="Calibri"/>
            <family val="2"/>
            <charset val="238"/>
          </rPr>
          <t>IV_F:NettoKoltsegUtem2</t>
        </r>
      </text>
    </comment>
    <comment ref="Q190" authorId="0" shapeId="0">
      <text>
        <r>
          <rPr>
            <sz val="11"/>
            <rFont val="Calibri"/>
            <family val="2"/>
            <charset val="238"/>
          </rPr>
          <t>IV_F:EM_Melleklet2_KTG</t>
        </r>
      </text>
    </comment>
    <comment ref="S190" authorId="0" shapeId="0">
      <text>
        <r>
          <rPr>
            <sz val="11"/>
            <rFont val="Calibri"/>
            <family val="2"/>
            <charset val="238"/>
          </rPr>
          <t>IV_F:HDUtem1</t>
        </r>
      </text>
    </comment>
    <comment ref="T190" authorId="0" shapeId="0">
      <text>
        <r>
          <rPr>
            <sz val="11"/>
            <rFont val="Calibri"/>
            <family val="2"/>
            <charset val="238"/>
          </rPr>
          <t>IV_F:ECSUtem1</t>
        </r>
      </text>
    </comment>
    <comment ref="U190" authorId="0" shapeId="0">
      <text>
        <r>
          <rPr>
            <sz val="11"/>
            <rFont val="Calibri"/>
            <family val="2"/>
            <charset val="238"/>
          </rPr>
          <t>IV_F:KFHUtem1</t>
        </r>
      </text>
    </comment>
    <comment ref="V190" authorId="0" shapeId="0">
      <text>
        <r>
          <rPr>
            <sz val="11"/>
            <rFont val="Calibri"/>
            <family val="2"/>
            <charset val="238"/>
          </rPr>
          <t>IV_F:Egyeb_SajatUtem1</t>
        </r>
      </text>
    </comment>
    <comment ref="W190" authorId="0" shapeId="0">
      <text>
        <r>
          <rPr>
            <sz val="11"/>
            <rFont val="Calibri"/>
            <family val="2"/>
            <charset val="238"/>
          </rPr>
          <t>IV_F:DijUtem1</t>
        </r>
      </text>
    </comment>
    <comment ref="X190" authorId="0" shapeId="0">
      <text>
        <r>
          <rPr>
            <sz val="11"/>
            <rFont val="Calibri"/>
            <family val="2"/>
            <charset val="238"/>
          </rPr>
          <t>IV_F:EM_Melleklet1_Utem1</t>
        </r>
      </text>
    </comment>
    <comment ref="Y190" authorId="0" shapeId="0">
      <text>
        <r>
          <rPr>
            <sz val="11"/>
            <rFont val="Calibri"/>
            <family val="2"/>
            <charset val="238"/>
          </rPr>
          <t>IV_F:EgyebAllamiUtem1</t>
        </r>
      </text>
    </comment>
    <comment ref="Z190" authorId="0" shapeId="0">
      <text>
        <r>
          <rPr>
            <sz val="11"/>
            <rFont val="Calibri"/>
            <family val="2"/>
            <charset val="238"/>
          </rPr>
          <t>IV_F:OnkormanyzatiUtem1</t>
        </r>
      </text>
    </comment>
    <comment ref="AA190" authorId="0" shapeId="0">
      <text>
        <r>
          <rPr>
            <sz val="11"/>
            <rFont val="Calibri"/>
            <family val="2"/>
            <charset val="238"/>
          </rPr>
          <t>IV_F:EUUtem1</t>
        </r>
      </text>
    </comment>
    <comment ref="AB190" authorId="0" shapeId="0">
      <text>
        <r>
          <rPr>
            <sz val="11"/>
            <rFont val="Calibri"/>
            <family val="2"/>
            <charset val="238"/>
          </rPr>
          <t>IV_F:EgyebUtem1</t>
        </r>
      </text>
    </comment>
    <comment ref="AC190" authorId="0" shapeId="0">
      <text>
        <r>
          <rPr>
            <sz val="11"/>
            <rFont val="Calibri"/>
            <family val="2"/>
            <charset val="238"/>
          </rPr>
          <t>IV_F:HitelKotvenyUtem1</t>
        </r>
      </text>
    </comment>
    <comment ref="AD190" authorId="0" shapeId="0">
      <text>
        <r>
          <rPr>
            <sz val="11"/>
            <rFont val="Calibri"/>
            <family val="2"/>
            <charset val="238"/>
          </rPr>
          <t>IV_F:OsszesenUtem1</t>
        </r>
      </text>
    </comment>
    <comment ref="AG190" authorId="0" shapeId="0">
      <text>
        <r>
          <rPr>
            <sz val="11"/>
            <rFont val="Calibri"/>
            <family val="2"/>
            <charset val="238"/>
          </rPr>
          <t>IV_F:HDUtem2</t>
        </r>
      </text>
    </comment>
    <comment ref="AH190" authorId="0" shapeId="0">
      <text>
        <r>
          <rPr>
            <sz val="11"/>
            <rFont val="Calibri"/>
            <family val="2"/>
            <charset val="238"/>
          </rPr>
          <t>IV_F:ECSUtem2</t>
        </r>
      </text>
    </comment>
    <comment ref="AI190" authorId="0" shapeId="0">
      <text>
        <r>
          <rPr>
            <sz val="11"/>
            <rFont val="Calibri"/>
            <family val="2"/>
            <charset val="238"/>
          </rPr>
          <t>IV_F:KFHUtem2</t>
        </r>
      </text>
    </comment>
    <comment ref="AJ190" authorId="0" shapeId="0">
      <text>
        <r>
          <rPr>
            <sz val="11"/>
            <rFont val="Calibri"/>
            <family val="2"/>
            <charset val="238"/>
          </rPr>
          <t>IV_F:Egyeb_SajatUtem2</t>
        </r>
      </text>
    </comment>
    <comment ref="AK190" authorId="0" shapeId="0">
      <text>
        <r>
          <rPr>
            <sz val="11"/>
            <rFont val="Calibri"/>
            <family val="2"/>
            <charset val="238"/>
          </rPr>
          <t>IV_F:DijUtem2</t>
        </r>
      </text>
    </comment>
    <comment ref="AL190" authorId="0" shapeId="0">
      <text>
        <r>
          <rPr>
            <sz val="11"/>
            <rFont val="Calibri"/>
            <family val="2"/>
            <charset val="238"/>
          </rPr>
          <t>IV_F:EM_Melleklet1_Utem2</t>
        </r>
      </text>
    </comment>
    <comment ref="AM190" authorId="0" shapeId="0">
      <text>
        <r>
          <rPr>
            <sz val="11"/>
            <rFont val="Calibri"/>
            <family val="2"/>
            <charset val="238"/>
          </rPr>
          <t>IV_F:EgyebAllamiUtem2</t>
        </r>
      </text>
    </comment>
    <comment ref="AN190" authorId="0" shapeId="0">
      <text>
        <r>
          <rPr>
            <sz val="11"/>
            <rFont val="Calibri"/>
            <family val="2"/>
            <charset val="238"/>
          </rPr>
          <t>IV_F:OnkormanyzatiUtem2</t>
        </r>
      </text>
    </comment>
    <comment ref="AO190" authorId="0" shapeId="0">
      <text>
        <r>
          <rPr>
            <sz val="11"/>
            <rFont val="Calibri"/>
            <family val="2"/>
            <charset val="238"/>
          </rPr>
          <t>IV_F:EUUtem2</t>
        </r>
      </text>
    </comment>
    <comment ref="AP190" authorId="0" shapeId="0">
      <text>
        <r>
          <rPr>
            <sz val="11"/>
            <rFont val="Calibri"/>
            <family val="2"/>
            <charset val="238"/>
          </rPr>
          <t>IV_F:EgyebUtem2</t>
        </r>
      </text>
    </comment>
    <comment ref="AQ190" authorId="0" shapeId="0">
      <text>
        <r>
          <rPr>
            <sz val="11"/>
            <rFont val="Calibri"/>
            <family val="2"/>
            <charset val="238"/>
          </rPr>
          <t>IV_F:HitelKotvenyUtem2</t>
        </r>
      </text>
    </comment>
    <comment ref="AR190" authorId="0" shapeId="0">
      <text>
        <r>
          <rPr>
            <sz val="11"/>
            <rFont val="Calibri"/>
            <family val="2"/>
            <charset val="238"/>
          </rPr>
          <t>IV_F:OsszesenUtem2</t>
        </r>
      </text>
    </comment>
    <comment ref="AS190" authorId="0" shapeId="0">
      <text>
        <r>
          <rPr>
            <sz val="11"/>
            <rFont val="Calibri"/>
            <family val="2"/>
            <charset val="238"/>
          </rPr>
          <t>IV_F:ForrashianyUtem2</t>
        </r>
      </text>
    </comment>
    <comment ref="AV190" authorId="0" shapeId="0">
      <text>
        <r>
          <rPr>
            <sz val="11"/>
            <rFont val="Calibri"/>
            <family val="2"/>
            <charset val="238"/>
          </rPr>
          <t>IV_F:Indokolas</t>
        </r>
      </text>
    </comment>
    <comment ref="AW190" authorId="0" shapeId="0">
      <text>
        <r>
          <rPr>
            <sz val="11"/>
            <rFont val="Calibri"/>
            <family val="2"/>
            <charset val="238"/>
          </rPr>
          <t>IV_F:Megjegyzes</t>
        </r>
      </text>
    </comment>
    <comment ref="AZ190" authorId="0" shapeId="0">
      <text>
        <r>
          <rPr>
            <sz val="11"/>
            <rFont val="Calibri"/>
            <family val="2"/>
            <charset val="238"/>
          </rPr>
          <t>IV_F:ISA</t>
        </r>
      </text>
    </comment>
    <comment ref="B191" authorId="0" shapeId="0">
      <text>
        <r>
          <rPr>
            <sz val="11"/>
            <rFont val="Calibri"/>
            <family val="2"/>
            <charset val="238"/>
          </rPr>
          <t>IV_F:FontossagiSorrent</t>
        </r>
      </text>
    </comment>
    <comment ref="C191" authorId="0" shapeId="0">
      <text>
        <r>
          <rPr>
            <sz val="11"/>
            <rFont val="Calibri"/>
            <family val="2"/>
            <charset val="238"/>
          </rPr>
          <t>IV_F:FeladatKategoria</t>
        </r>
      </text>
    </comment>
    <comment ref="D191" authorId="0" shapeId="0">
      <text>
        <r>
          <rPr>
            <sz val="11"/>
            <rFont val="Calibri"/>
            <family val="2"/>
            <charset val="238"/>
          </rPr>
          <t>IV_F:FeladatMegnevezes</t>
        </r>
      </text>
    </comment>
    <comment ref="E191" authorId="0" shapeId="0">
      <text>
        <r>
          <rPr>
            <sz val="11"/>
            <rFont val="Calibri"/>
            <family val="2"/>
            <charset val="238"/>
          </rPr>
          <t>IV_F:ElviEngedelySzam</t>
        </r>
      </text>
    </comment>
    <comment ref="F191" authorId="0" shapeId="0">
      <text>
        <r>
          <rPr>
            <sz val="11"/>
            <rFont val="Calibri"/>
            <family val="2"/>
            <charset val="238"/>
          </rPr>
          <t>IV_F:VKR_Kod</t>
        </r>
      </text>
    </comment>
    <comment ref="G191" authorId="0" shapeId="0">
      <text>
        <r>
          <rPr>
            <sz val="11"/>
            <rFont val="Calibri"/>
            <family val="2"/>
            <charset val="238"/>
          </rPr>
          <t>IV_F:VKR_Nev</t>
        </r>
      </text>
    </comment>
    <comment ref="H191" authorId="0" shapeId="0">
      <text>
        <r>
          <rPr>
            <sz val="11"/>
            <rFont val="Calibri"/>
            <family val="2"/>
            <charset val="238"/>
          </rPr>
          <t>IV_F:FeladatSorszam</t>
        </r>
      </text>
    </comment>
    <comment ref="I191" authorId="0" shapeId="0">
      <text>
        <r>
          <rPr>
            <sz val="11"/>
            <rFont val="Calibri"/>
            <family val="2"/>
            <charset val="238"/>
          </rPr>
          <t>IV_F:FeladatAzonosito</t>
        </r>
      </text>
    </comment>
    <comment ref="J191" authorId="0" shapeId="0">
      <text>
        <r>
          <rPr>
            <sz val="11"/>
            <rFont val="Calibri"/>
            <family val="2"/>
            <charset val="238"/>
          </rPr>
          <t>IV_F:EllatasiTerulet</t>
        </r>
      </text>
    </comment>
    <comment ref="K191" authorId="0" shapeId="0">
      <text>
        <r>
          <rPr>
            <sz val="11"/>
            <rFont val="Calibri"/>
            <family val="2"/>
            <charset val="238"/>
          </rPr>
          <t>IV_F:EllatasertFelelos</t>
        </r>
      </text>
    </comment>
    <comment ref="L191" authorId="0" shapeId="0">
      <text>
        <r>
          <rPr>
            <sz val="11"/>
            <rFont val="Calibri"/>
            <family val="2"/>
            <charset val="238"/>
          </rPr>
          <t>IV_F:TervezettNettoKoltseg</t>
        </r>
      </text>
    </comment>
    <comment ref="M191" authorId="0" shapeId="0">
      <text>
        <r>
          <rPr>
            <sz val="11"/>
            <rFont val="Calibri"/>
            <family val="2"/>
            <charset val="238"/>
          </rPr>
          <t>IV_F:IdotartamKezdes</t>
        </r>
      </text>
    </comment>
    <comment ref="N191" authorId="0" shapeId="0">
      <text>
        <r>
          <rPr>
            <sz val="11"/>
            <rFont val="Calibri"/>
            <family val="2"/>
            <charset val="238"/>
          </rPr>
          <t>IV_F:IdotartamBefejezes</t>
        </r>
      </text>
    </comment>
    <comment ref="O191" authorId="0" shapeId="0">
      <text>
        <r>
          <rPr>
            <sz val="11"/>
            <rFont val="Calibri"/>
            <family val="2"/>
            <charset val="238"/>
          </rPr>
          <t>IV_F:NettoKoltsegUtem1</t>
        </r>
      </text>
    </comment>
    <comment ref="P191" authorId="0" shapeId="0">
      <text>
        <r>
          <rPr>
            <sz val="11"/>
            <rFont val="Calibri"/>
            <family val="2"/>
            <charset val="238"/>
          </rPr>
          <t>IV_F:NettoKoltsegUtem2</t>
        </r>
      </text>
    </comment>
    <comment ref="Q191" authorId="0" shapeId="0">
      <text>
        <r>
          <rPr>
            <sz val="11"/>
            <rFont val="Calibri"/>
            <family val="2"/>
            <charset val="238"/>
          </rPr>
          <t>IV_F:EM_Melleklet2_KTG</t>
        </r>
      </text>
    </comment>
    <comment ref="S191" authorId="0" shapeId="0">
      <text>
        <r>
          <rPr>
            <sz val="11"/>
            <rFont val="Calibri"/>
            <family val="2"/>
            <charset val="238"/>
          </rPr>
          <t>IV_F:HDUtem1</t>
        </r>
      </text>
    </comment>
    <comment ref="T191" authorId="0" shapeId="0">
      <text>
        <r>
          <rPr>
            <sz val="11"/>
            <rFont val="Calibri"/>
            <family val="2"/>
            <charset val="238"/>
          </rPr>
          <t>IV_F:ECSUtem1</t>
        </r>
      </text>
    </comment>
    <comment ref="U191" authorId="0" shapeId="0">
      <text>
        <r>
          <rPr>
            <sz val="11"/>
            <rFont val="Calibri"/>
            <family val="2"/>
            <charset val="238"/>
          </rPr>
          <t>IV_F:KFHUtem1</t>
        </r>
      </text>
    </comment>
    <comment ref="V191" authorId="0" shapeId="0">
      <text>
        <r>
          <rPr>
            <sz val="11"/>
            <rFont val="Calibri"/>
            <family val="2"/>
            <charset val="238"/>
          </rPr>
          <t>IV_F:Egyeb_SajatUtem1</t>
        </r>
      </text>
    </comment>
    <comment ref="W191" authorId="0" shapeId="0">
      <text>
        <r>
          <rPr>
            <sz val="11"/>
            <rFont val="Calibri"/>
            <family val="2"/>
            <charset val="238"/>
          </rPr>
          <t>IV_F:DijUtem1</t>
        </r>
      </text>
    </comment>
    <comment ref="X191" authorId="0" shapeId="0">
      <text>
        <r>
          <rPr>
            <sz val="11"/>
            <rFont val="Calibri"/>
            <family val="2"/>
            <charset val="238"/>
          </rPr>
          <t>IV_F:EM_Melleklet1_Utem1</t>
        </r>
      </text>
    </comment>
    <comment ref="Y191" authorId="0" shapeId="0">
      <text>
        <r>
          <rPr>
            <sz val="11"/>
            <rFont val="Calibri"/>
            <family val="2"/>
            <charset val="238"/>
          </rPr>
          <t>IV_F:EgyebAllamiUtem1</t>
        </r>
      </text>
    </comment>
    <comment ref="Z191" authorId="0" shapeId="0">
      <text>
        <r>
          <rPr>
            <sz val="11"/>
            <rFont val="Calibri"/>
            <family val="2"/>
            <charset val="238"/>
          </rPr>
          <t>IV_F:OnkormanyzatiUtem1</t>
        </r>
      </text>
    </comment>
    <comment ref="AA191" authorId="0" shapeId="0">
      <text>
        <r>
          <rPr>
            <sz val="11"/>
            <rFont val="Calibri"/>
            <family val="2"/>
            <charset val="238"/>
          </rPr>
          <t>IV_F:EUUtem1</t>
        </r>
      </text>
    </comment>
    <comment ref="AB191" authorId="0" shapeId="0">
      <text>
        <r>
          <rPr>
            <sz val="11"/>
            <rFont val="Calibri"/>
            <family val="2"/>
            <charset val="238"/>
          </rPr>
          <t>IV_F:EgyebUtem1</t>
        </r>
      </text>
    </comment>
    <comment ref="AC191" authorId="0" shapeId="0">
      <text>
        <r>
          <rPr>
            <sz val="11"/>
            <rFont val="Calibri"/>
            <family val="2"/>
            <charset val="238"/>
          </rPr>
          <t>IV_F:HitelKotvenyUtem1</t>
        </r>
      </text>
    </comment>
    <comment ref="AD191" authorId="0" shapeId="0">
      <text>
        <r>
          <rPr>
            <sz val="11"/>
            <rFont val="Calibri"/>
            <family val="2"/>
            <charset val="238"/>
          </rPr>
          <t>IV_F:OsszesenUtem1</t>
        </r>
      </text>
    </comment>
    <comment ref="AG191" authorId="0" shapeId="0">
      <text>
        <r>
          <rPr>
            <sz val="11"/>
            <rFont val="Calibri"/>
            <family val="2"/>
            <charset val="238"/>
          </rPr>
          <t>IV_F:HDUtem2</t>
        </r>
      </text>
    </comment>
    <comment ref="AH191" authorId="0" shapeId="0">
      <text>
        <r>
          <rPr>
            <sz val="11"/>
            <rFont val="Calibri"/>
            <family val="2"/>
            <charset val="238"/>
          </rPr>
          <t>IV_F:ECSUtem2</t>
        </r>
      </text>
    </comment>
    <comment ref="AI191" authorId="0" shapeId="0">
      <text>
        <r>
          <rPr>
            <sz val="11"/>
            <rFont val="Calibri"/>
            <family val="2"/>
            <charset val="238"/>
          </rPr>
          <t>IV_F:KFHUtem2</t>
        </r>
      </text>
    </comment>
    <comment ref="AJ191" authorId="0" shapeId="0">
      <text>
        <r>
          <rPr>
            <sz val="11"/>
            <rFont val="Calibri"/>
            <family val="2"/>
            <charset val="238"/>
          </rPr>
          <t>IV_F:Egyeb_SajatUtem2</t>
        </r>
      </text>
    </comment>
    <comment ref="AK191" authorId="0" shapeId="0">
      <text>
        <r>
          <rPr>
            <sz val="11"/>
            <rFont val="Calibri"/>
            <family val="2"/>
            <charset val="238"/>
          </rPr>
          <t>IV_F:DijUtem2</t>
        </r>
      </text>
    </comment>
    <comment ref="AL191" authorId="0" shapeId="0">
      <text>
        <r>
          <rPr>
            <sz val="11"/>
            <rFont val="Calibri"/>
            <family val="2"/>
            <charset val="238"/>
          </rPr>
          <t>IV_F:EM_Melleklet1_Utem2</t>
        </r>
      </text>
    </comment>
    <comment ref="AM191" authorId="0" shapeId="0">
      <text>
        <r>
          <rPr>
            <sz val="11"/>
            <rFont val="Calibri"/>
            <family val="2"/>
            <charset val="238"/>
          </rPr>
          <t>IV_F:EgyebAllamiUtem2</t>
        </r>
      </text>
    </comment>
    <comment ref="AN191" authorId="0" shapeId="0">
      <text>
        <r>
          <rPr>
            <sz val="11"/>
            <rFont val="Calibri"/>
            <family val="2"/>
            <charset val="238"/>
          </rPr>
          <t>IV_F:OnkormanyzatiUtem2</t>
        </r>
      </text>
    </comment>
    <comment ref="AO191" authorId="0" shapeId="0">
      <text>
        <r>
          <rPr>
            <sz val="11"/>
            <rFont val="Calibri"/>
            <family val="2"/>
            <charset val="238"/>
          </rPr>
          <t>IV_F:EUUtem2</t>
        </r>
      </text>
    </comment>
    <comment ref="AP191" authorId="0" shapeId="0">
      <text>
        <r>
          <rPr>
            <sz val="11"/>
            <rFont val="Calibri"/>
            <family val="2"/>
            <charset val="238"/>
          </rPr>
          <t>IV_F:EgyebUtem2</t>
        </r>
      </text>
    </comment>
    <comment ref="AQ191" authorId="0" shapeId="0">
      <text>
        <r>
          <rPr>
            <sz val="11"/>
            <rFont val="Calibri"/>
            <family val="2"/>
            <charset val="238"/>
          </rPr>
          <t>IV_F:HitelKotvenyUtem2</t>
        </r>
      </text>
    </comment>
    <comment ref="AR191" authorId="0" shapeId="0">
      <text>
        <r>
          <rPr>
            <sz val="11"/>
            <rFont val="Calibri"/>
            <family val="2"/>
            <charset val="238"/>
          </rPr>
          <t>IV_F:OsszesenUtem2</t>
        </r>
      </text>
    </comment>
    <comment ref="AS191" authorId="0" shapeId="0">
      <text>
        <r>
          <rPr>
            <sz val="11"/>
            <rFont val="Calibri"/>
            <family val="2"/>
            <charset val="238"/>
          </rPr>
          <t>IV_F:ForrashianyUtem2</t>
        </r>
      </text>
    </comment>
    <comment ref="AV191" authorId="0" shapeId="0">
      <text>
        <r>
          <rPr>
            <sz val="11"/>
            <rFont val="Calibri"/>
            <family val="2"/>
            <charset val="238"/>
          </rPr>
          <t>IV_F:Indokolas</t>
        </r>
      </text>
    </comment>
    <comment ref="AW191" authorId="0" shapeId="0">
      <text>
        <r>
          <rPr>
            <sz val="11"/>
            <rFont val="Calibri"/>
            <family val="2"/>
            <charset val="238"/>
          </rPr>
          <t>IV_F:Megjegyzes</t>
        </r>
      </text>
    </comment>
    <comment ref="AZ191" authorId="0" shapeId="0">
      <text>
        <r>
          <rPr>
            <sz val="11"/>
            <rFont val="Calibri"/>
            <family val="2"/>
            <charset val="238"/>
          </rPr>
          <t>IV_F:ISA</t>
        </r>
      </text>
    </comment>
    <comment ref="B192" authorId="0" shapeId="0">
      <text>
        <r>
          <rPr>
            <sz val="11"/>
            <rFont val="Calibri"/>
            <family val="2"/>
            <charset val="238"/>
          </rPr>
          <t>IV_F:FontossagiSorrent</t>
        </r>
      </text>
    </comment>
    <comment ref="C192" authorId="0" shapeId="0">
      <text>
        <r>
          <rPr>
            <sz val="11"/>
            <rFont val="Calibri"/>
            <family val="2"/>
            <charset val="238"/>
          </rPr>
          <t>IV_F:FeladatKategoria</t>
        </r>
      </text>
    </comment>
    <comment ref="D192" authorId="0" shapeId="0">
      <text>
        <r>
          <rPr>
            <sz val="11"/>
            <rFont val="Calibri"/>
            <family val="2"/>
            <charset val="238"/>
          </rPr>
          <t>IV_F:FeladatMegnevezes</t>
        </r>
      </text>
    </comment>
    <comment ref="E192" authorId="0" shapeId="0">
      <text>
        <r>
          <rPr>
            <sz val="11"/>
            <rFont val="Calibri"/>
            <family val="2"/>
            <charset val="238"/>
          </rPr>
          <t>IV_F:ElviEngedelySzam</t>
        </r>
      </text>
    </comment>
    <comment ref="F192" authorId="0" shapeId="0">
      <text>
        <r>
          <rPr>
            <sz val="11"/>
            <rFont val="Calibri"/>
            <family val="2"/>
            <charset val="238"/>
          </rPr>
          <t>IV_F:VKR_Kod</t>
        </r>
      </text>
    </comment>
    <comment ref="G192" authorId="0" shapeId="0">
      <text>
        <r>
          <rPr>
            <sz val="11"/>
            <rFont val="Calibri"/>
            <family val="2"/>
            <charset val="238"/>
          </rPr>
          <t>IV_F:VKR_Nev</t>
        </r>
      </text>
    </comment>
    <comment ref="H192" authorId="0" shapeId="0">
      <text>
        <r>
          <rPr>
            <sz val="11"/>
            <rFont val="Calibri"/>
            <family val="2"/>
            <charset val="238"/>
          </rPr>
          <t>IV_F:FeladatSorszam</t>
        </r>
      </text>
    </comment>
    <comment ref="I192" authorId="0" shapeId="0">
      <text>
        <r>
          <rPr>
            <sz val="11"/>
            <rFont val="Calibri"/>
            <family val="2"/>
            <charset val="238"/>
          </rPr>
          <t>IV_F:FeladatAzonosito</t>
        </r>
      </text>
    </comment>
    <comment ref="J192" authorId="0" shapeId="0">
      <text>
        <r>
          <rPr>
            <sz val="11"/>
            <rFont val="Calibri"/>
            <family val="2"/>
            <charset val="238"/>
          </rPr>
          <t>IV_F:EllatasiTerulet</t>
        </r>
      </text>
    </comment>
    <comment ref="K192" authorId="0" shapeId="0">
      <text>
        <r>
          <rPr>
            <sz val="11"/>
            <rFont val="Calibri"/>
            <family val="2"/>
            <charset val="238"/>
          </rPr>
          <t>IV_F:EllatasertFelelos</t>
        </r>
      </text>
    </comment>
    <comment ref="L192" authorId="0" shapeId="0">
      <text>
        <r>
          <rPr>
            <sz val="11"/>
            <rFont val="Calibri"/>
            <family val="2"/>
            <charset val="238"/>
          </rPr>
          <t>IV_F:TervezettNettoKoltseg</t>
        </r>
      </text>
    </comment>
    <comment ref="M192" authorId="0" shapeId="0">
      <text>
        <r>
          <rPr>
            <sz val="11"/>
            <rFont val="Calibri"/>
            <family val="2"/>
            <charset val="238"/>
          </rPr>
          <t>IV_F:IdotartamKezdes</t>
        </r>
      </text>
    </comment>
    <comment ref="N192" authorId="0" shapeId="0">
      <text>
        <r>
          <rPr>
            <sz val="11"/>
            <rFont val="Calibri"/>
            <family val="2"/>
            <charset val="238"/>
          </rPr>
          <t>IV_F:IdotartamBefejezes</t>
        </r>
      </text>
    </comment>
    <comment ref="O192" authorId="0" shapeId="0">
      <text>
        <r>
          <rPr>
            <sz val="11"/>
            <rFont val="Calibri"/>
            <family val="2"/>
            <charset val="238"/>
          </rPr>
          <t>IV_F:NettoKoltsegUtem1</t>
        </r>
      </text>
    </comment>
    <comment ref="P192" authorId="0" shapeId="0">
      <text>
        <r>
          <rPr>
            <sz val="11"/>
            <rFont val="Calibri"/>
            <family val="2"/>
            <charset val="238"/>
          </rPr>
          <t>IV_F:NettoKoltsegUtem2</t>
        </r>
      </text>
    </comment>
    <comment ref="Q192" authorId="0" shapeId="0">
      <text>
        <r>
          <rPr>
            <sz val="11"/>
            <rFont val="Calibri"/>
            <family val="2"/>
            <charset val="238"/>
          </rPr>
          <t>IV_F:EM_Melleklet2_KTG</t>
        </r>
      </text>
    </comment>
    <comment ref="S192" authorId="0" shapeId="0">
      <text>
        <r>
          <rPr>
            <sz val="11"/>
            <rFont val="Calibri"/>
            <family val="2"/>
            <charset val="238"/>
          </rPr>
          <t>IV_F:HDUtem1</t>
        </r>
      </text>
    </comment>
    <comment ref="T192" authorId="0" shapeId="0">
      <text>
        <r>
          <rPr>
            <sz val="11"/>
            <rFont val="Calibri"/>
            <family val="2"/>
            <charset val="238"/>
          </rPr>
          <t>IV_F:ECSUtem1</t>
        </r>
      </text>
    </comment>
    <comment ref="U192" authorId="0" shapeId="0">
      <text>
        <r>
          <rPr>
            <sz val="11"/>
            <rFont val="Calibri"/>
            <family val="2"/>
            <charset val="238"/>
          </rPr>
          <t>IV_F:KFHUtem1</t>
        </r>
      </text>
    </comment>
    <comment ref="V192" authorId="0" shapeId="0">
      <text>
        <r>
          <rPr>
            <sz val="11"/>
            <rFont val="Calibri"/>
            <family val="2"/>
            <charset val="238"/>
          </rPr>
          <t>IV_F:Egyeb_SajatUtem1</t>
        </r>
      </text>
    </comment>
    <comment ref="W192" authorId="0" shapeId="0">
      <text>
        <r>
          <rPr>
            <sz val="11"/>
            <rFont val="Calibri"/>
            <family val="2"/>
            <charset val="238"/>
          </rPr>
          <t>IV_F:DijUtem1</t>
        </r>
      </text>
    </comment>
    <comment ref="X192" authorId="0" shapeId="0">
      <text>
        <r>
          <rPr>
            <sz val="11"/>
            <rFont val="Calibri"/>
            <family val="2"/>
            <charset val="238"/>
          </rPr>
          <t>IV_F:EM_Melleklet1_Utem1</t>
        </r>
      </text>
    </comment>
    <comment ref="Y192" authorId="0" shapeId="0">
      <text>
        <r>
          <rPr>
            <sz val="11"/>
            <rFont val="Calibri"/>
            <family val="2"/>
            <charset val="238"/>
          </rPr>
          <t>IV_F:EgyebAllamiUtem1</t>
        </r>
      </text>
    </comment>
    <comment ref="Z192" authorId="0" shapeId="0">
      <text>
        <r>
          <rPr>
            <sz val="11"/>
            <rFont val="Calibri"/>
            <family val="2"/>
            <charset val="238"/>
          </rPr>
          <t>IV_F:OnkormanyzatiUtem1</t>
        </r>
      </text>
    </comment>
    <comment ref="AA192" authorId="0" shapeId="0">
      <text>
        <r>
          <rPr>
            <sz val="11"/>
            <rFont val="Calibri"/>
            <family val="2"/>
            <charset val="238"/>
          </rPr>
          <t>IV_F:EUUtem1</t>
        </r>
      </text>
    </comment>
    <comment ref="AB192" authorId="0" shapeId="0">
      <text>
        <r>
          <rPr>
            <sz val="11"/>
            <rFont val="Calibri"/>
            <family val="2"/>
            <charset val="238"/>
          </rPr>
          <t>IV_F:EgyebUtem1</t>
        </r>
      </text>
    </comment>
    <comment ref="AC192" authorId="0" shapeId="0">
      <text>
        <r>
          <rPr>
            <sz val="11"/>
            <rFont val="Calibri"/>
            <family val="2"/>
            <charset val="238"/>
          </rPr>
          <t>IV_F:HitelKotvenyUtem1</t>
        </r>
      </text>
    </comment>
    <comment ref="AD192" authorId="0" shapeId="0">
      <text>
        <r>
          <rPr>
            <sz val="11"/>
            <rFont val="Calibri"/>
            <family val="2"/>
            <charset val="238"/>
          </rPr>
          <t>IV_F:OsszesenUtem1</t>
        </r>
      </text>
    </comment>
    <comment ref="AG192" authorId="0" shapeId="0">
      <text>
        <r>
          <rPr>
            <sz val="11"/>
            <rFont val="Calibri"/>
            <family val="2"/>
            <charset val="238"/>
          </rPr>
          <t>IV_F:HDUtem2</t>
        </r>
      </text>
    </comment>
    <comment ref="AH192" authorId="0" shapeId="0">
      <text>
        <r>
          <rPr>
            <sz val="11"/>
            <rFont val="Calibri"/>
            <family val="2"/>
            <charset val="238"/>
          </rPr>
          <t>IV_F:ECSUtem2</t>
        </r>
      </text>
    </comment>
    <comment ref="AI192" authorId="0" shapeId="0">
      <text>
        <r>
          <rPr>
            <sz val="11"/>
            <rFont val="Calibri"/>
            <family val="2"/>
            <charset val="238"/>
          </rPr>
          <t>IV_F:KFHUtem2</t>
        </r>
      </text>
    </comment>
    <comment ref="AJ192" authorId="0" shapeId="0">
      <text>
        <r>
          <rPr>
            <sz val="11"/>
            <rFont val="Calibri"/>
            <family val="2"/>
            <charset val="238"/>
          </rPr>
          <t>IV_F:Egyeb_SajatUtem2</t>
        </r>
      </text>
    </comment>
    <comment ref="AK192" authorId="0" shapeId="0">
      <text>
        <r>
          <rPr>
            <sz val="11"/>
            <rFont val="Calibri"/>
            <family val="2"/>
            <charset val="238"/>
          </rPr>
          <t>IV_F:DijUtem2</t>
        </r>
      </text>
    </comment>
    <comment ref="AL192" authorId="0" shapeId="0">
      <text>
        <r>
          <rPr>
            <sz val="11"/>
            <rFont val="Calibri"/>
            <family val="2"/>
            <charset val="238"/>
          </rPr>
          <t>IV_F:EM_Melleklet1_Utem2</t>
        </r>
      </text>
    </comment>
    <comment ref="AM192" authorId="0" shapeId="0">
      <text>
        <r>
          <rPr>
            <sz val="11"/>
            <rFont val="Calibri"/>
            <family val="2"/>
            <charset val="238"/>
          </rPr>
          <t>IV_F:EgyebAllamiUtem2</t>
        </r>
      </text>
    </comment>
    <comment ref="AN192" authorId="0" shapeId="0">
      <text>
        <r>
          <rPr>
            <sz val="11"/>
            <rFont val="Calibri"/>
            <family val="2"/>
            <charset val="238"/>
          </rPr>
          <t>IV_F:OnkormanyzatiUtem2</t>
        </r>
      </text>
    </comment>
    <comment ref="AO192" authorId="0" shapeId="0">
      <text>
        <r>
          <rPr>
            <sz val="11"/>
            <rFont val="Calibri"/>
            <family val="2"/>
            <charset val="238"/>
          </rPr>
          <t>IV_F:EUUtem2</t>
        </r>
      </text>
    </comment>
    <comment ref="AP192" authorId="0" shapeId="0">
      <text>
        <r>
          <rPr>
            <sz val="11"/>
            <rFont val="Calibri"/>
            <family val="2"/>
            <charset val="238"/>
          </rPr>
          <t>IV_F:EgyebUtem2</t>
        </r>
      </text>
    </comment>
    <comment ref="AQ192" authorId="0" shapeId="0">
      <text>
        <r>
          <rPr>
            <sz val="11"/>
            <rFont val="Calibri"/>
            <family val="2"/>
            <charset val="238"/>
          </rPr>
          <t>IV_F:HitelKotvenyUtem2</t>
        </r>
      </text>
    </comment>
    <comment ref="AR192" authorId="0" shapeId="0">
      <text>
        <r>
          <rPr>
            <sz val="11"/>
            <rFont val="Calibri"/>
            <family val="2"/>
            <charset val="238"/>
          </rPr>
          <t>IV_F:OsszesenUtem2</t>
        </r>
      </text>
    </comment>
    <comment ref="AS192" authorId="0" shapeId="0">
      <text>
        <r>
          <rPr>
            <sz val="11"/>
            <rFont val="Calibri"/>
            <family val="2"/>
            <charset val="238"/>
          </rPr>
          <t>IV_F:ForrashianyUtem2</t>
        </r>
      </text>
    </comment>
    <comment ref="AV192" authorId="0" shapeId="0">
      <text>
        <r>
          <rPr>
            <sz val="11"/>
            <rFont val="Calibri"/>
            <family val="2"/>
            <charset val="238"/>
          </rPr>
          <t>IV_F:Indokolas</t>
        </r>
      </text>
    </comment>
    <comment ref="AW192" authorId="0" shapeId="0">
      <text>
        <r>
          <rPr>
            <sz val="11"/>
            <rFont val="Calibri"/>
            <family val="2"/>
            <charset val="238"/>
          </rPr>
          <t>IV_F:Megjegyzes</t>
        </r>
      </text>
    </comment>
    <comment ref="AZ192" authorId="0" shapeId="0">
      <text>
        <r>
          <rPr>
            <sz val="11"/>
            <rFont val="Calibri"/>
            <family val="2"/>
            <charset val="238"/>
          </rPr>
          <t>IV_F:ISA</t>
        </r>
      </text>
    </comment>
    <comment ref="B193" authorId="0" shapeId="0">
      <text>
        <r>
          <rPr>
            <sz val="11"/>
            <rFont val="Calibri"/>
            <family val="2"/>
            <charset val="238"/>
          </rPr>
          <t>IV_F:FontossagiSorrent</t>
        </r>
      </text>
    </comment>
    <comment ref="C193" authorId="0" shapeId="0">
      <text>
        <r>
          <rPr>
            <sz val="11"/>
            <rFont val="Calibri"/>
            <family val="2"/>
            <charset val="238"/>
          </rPr>
          <t>IV_F:FeladatKategoria</t>
        </r>
      </text>
    </comment>
    <comment ref="D193" authorId="0" shapeId="0">
      <text>
        <r>
          <rPr>
            <sz val="11"/>
            <rFont val="Calibri"/>
            <family val="2"/>
            <charset val="238"/>
          </rPr>
          <t>IV_F:FeladatMegnevezes</t>
        </r>
      </text>
    </comment>
    <comment ref="E193" authorId="0" shapeId="0">
      <text>
        <r>
          <rPr>
            <sz val="11"/>
            <rFont val="Calibri"/>
            <family val="2"/>
            <charset val="238"/>
          </rPr>
          <t>IV_F:ElviEngedelySzam</t>
        </r>
      </text>
    </comment>
    <comment ref="F193" authorId="0" shapeId="0">
      <text>
        <r>
          <rPr>
            <sz val="11"/>
            <rFont val="Calibri"/>
            <family val="2"/>
            <charset val="238"/>
          </rPr>
          <t>IV_F:VKR_Kod</t>
        </r>
      </text>
    </comment>
    <comment ref="G193" authorId="0" shapeId="0">
      <text>
        <r>
          <rPr>
            <sz val="11"/>
            <rFont val="Calibri"/>
            <family val="2"/>
            <charset val="238"/>
          </rPr>
          <t>IV_F:VKR_Nev</t>
        </r>
      </text>
    </comment>
    <comment ref="H193" authorId="0" shapeId="0">
      <text>
        <r>
          <rPr>
            <sz val="11"/>
            <rFont val="Calibri"/>
            <family val="2"/>
            <charset val="238"/>
          </rPr>
          <t>IV_F:FeladatSorszam</t>
        </r>
      </text>
    </comment>
    <comment ref="I193" authorId="0" shapeId="0">
      <text>
        <r>
          <rPr>
            <sz val="11"/>
            <rFont val="Calibri"/>
            <family val="2"/>
            <charset val="238"/>
          </rPr>
          <t>IV_F:FeladatAzonosito</t>
        </r>
      </text>
    </comment>
    <comment ref="J193" authorId="0" shapeId="0">
      <text>
        <r>
          <rPr>
            <sz val="11"/>
            <rFont val="Calibri"/>
            <family val="2"/>
            <charset val="238"/>
          </rPr>
          <t>IV_F:EllatasiTerulet</t>
        </r>
      </text>
    </comment>
    <comment ref="K193" authorId="0" shapeId="0">
      <text>
        <r>
          <rPr>
            <sz val="11"/>
            <rFont val="Calibri"/>
            <family val="2"/>
            <charset val="238"/>
          </rPr>
          <t>IV_F:EllatasertFelelos</t>
        </r>
      </text>
    </comment>
    <comment ref="L193" authorId="0" shapeId="0">
      <text>
        <r>
          <rPr>
            <sz val="11"/>
            <rFont val="Calibri"/>
            <family val="2"/>
            <charset val="238"/>
          </rPr>
          <t>IV_F:TervezettNettoKoltseg</t>
        </r>
      </text>
    </comment>
    <comment ref="M193" authorId="0" shapeId="0">
      <text>
        <r>
          <rPr>
            <sz val="11"/>
            <rFont val="Calibri"/>
            <family val="2"/>
            <charset val="238"/>
          </rPr>
          <t>IV_F:IdotartamKezdes</t>
        </r>
      </text>
    </comment>
    <comment ref="N193" authorId="0" shapeId="0">
      <text>
        <r>
          <rPr>
            <sz val="11"/>
            <rFont val="Calibri"/>
            <family val="2"/>
            <charset val="238"/>
          </rPr>
          <t>IV_F:IdotartamBefejezes</t>
        </r>
      </text>
    </comment>
    <comment ref="O193" authorId="0" shapeId="0">
      <text>
        <r>
          <rPr>
            <sz val="11"/>
            <rFont val="Calibri"/>
            <family val="2"/>
            <charset val="238"/>
          </rPr>
          <t>IV_F:NettoKoltsegUtem1</t>
        </r>
      </text>
    </comment>
    <comment ref="P193" authorId="0" shapeId="0">
      <text>
        <r>
          <rPr>
            <sz val="11"/>
            <rFont val="Calibri"/>
            <family val="2"/>
            <charset val="238"/>
          </rPr>
          <t>IV_F:NettoKoltsegUtem2</t>
        </r>
      </text>
    </comment>
    <comment ref="Q193" authorId="0" shapeId="0">
      <text>
        <r>
          <rPr>
            <sz val="11"/>
            <rFont val="Calibri"/>
            <family val="2"/>
            <charset val="238"/>
          </rPr>
          <t>IV_F:EM_Melleklet2_KTG</t>
        </r>
      </text>
    </comment>
    <comment ref="S193" authorId="0" shapeId="0">
      <text>
        <r>
          <rPr>
            <sz val="11"/>
            <rFont val="Calibri"/>
            <family val="2"/>
            <charset val="238"/>
          </rPr>
          <t>IV_F:HDUtem1</t>
        </r>
      </text>
    </comment>
    <comment ref="T193" authorId="0" shapeId="0">
      <text>
        <r>
          <rPr>
            <sz val="11"/>
            <rFont val="Calibri"/>
            <family val="2"/>
            <charset val="238"/>
          </rPr>
          <t>IV_F:ECSUtem1</t>
        </r>
      </text>
    </comment>
    <comment ref="U193" authorId="0" shapeId="0">
      <text>
        <r>
          <rPr>
            <sz val="11"/>
            <rFont val="Calibri"/>
            <family val="2"/>
            <charset val="238"/>
          </rPr>
          <t>IV_F:KFHUtem1</t>
        </r>
      </text>
    </comment>
    <comment ref="V193" authorId="0" shapeId="0">
      <text>
        <r>
          <rPr>
            <sz val="11"/>
            <rFont val="Calibri"/>
            <family val="2"/>
            <charset val="238"/>
          </rPr>
          <t>IV_F:Egyeb_SajatUtem1</t>
        </r>
      </text>
    </comment>
    <comment ref="W193" authorId="0" shapeId="0">
      <text>
        <r>
          <rPr>
            <sz val="11"/>
            <rFont val="Calibri"/>
            <family val="2"/>
            <charset val="238"/>
          </rPr>
          <t>IV_F:DijUtem1</t>
        </r>
      </text>
    </comment>
    <comment ref="X193" authorId="0" shapeId="0">
      <text>
        <r>
          <rPr>
            <sz val="11"/>
            <rFont val="Calibri"/>
            <family val="2"/>
            <charset val="238"/>
          </rPr>
          <t>IV_F:EM_Melleklet1_Utem1</t>
        </r>
      </text>
    </comment>
    <comment ref="Y193" authorId="0" shapeId="0">
      <text>
        <r>
          <rPr>
            <sz val="11"/>
            <rFont val="Calibri"/>
            <family val="2"/>
            <charset val="238"/>
          </rPr>
          <t>IV_F:EgyebAllamiUtem1</t>
        </r>
      </text>
    </comment>
    <comment ref="Z193" authorId="0" shapeId="0">
      <text>
        <r>
          <rPr>
            <sz val="11"/>
            <rFont val="Calibri"/>
            <family val="2"/>
            <charset val="238"/>
          </rPr>
          <t>IV_F:OnkormanyzatiUtem1</t>
        </r>
      </text>
    </comment>
    <comment ref="AA193" authorId="0" shapeId="0">
      <text>
        <r>
          <rPr>
            <sz val="11"/>
            <rFont val="Calibri"/>
            <family val="2"/>
            <charset val="238"/>
          </rPr>
          <t>IV_F:EUUtem1</t>
        </r>
      </text>
    </comment>
    <comment ref="AB193" authorId="0" shapeId="0">
      <text>
        <r>
          <rPr>
            <sz val="11"/>
            <rFont val="Calibri"/>
            <family val="2"/>
            <charset val="238"/>
          </rPr>
          <t>IV_F:EgyebUtem1</t>
        </r>
      </text>
    </comment>
    <comment ref="AC193" authorId="0" shapeId="0">
      <text>
        <r>
          <rPr>
            <sz val="11"/>
            <rFont val="Calibri"/>
            <family val="2"/>
            <charset val="238"/>
          </rPr>
          <t>IV_F:HitelKotvenyUtem1</t>
        </r>
      </text>
    </comment>
    <comment ref="AD193" authorId="0" shapeId="0">
      <text>
        <r>
          <rPr>
            <sz val="11"/>
            <rFont val="Calibri"/>
            <family val="2"/>
            <charset val="238"/>
          </rPr>
          <t>IV_F:OsszesenUtem1</t>
        </r>
      </text>
    </comment>
    <comment ref="AG193" authorId="0" shapeId="0">
      <text>
        <r>
          <rPr>
            <sz val="11"/>
            <rFont val="Calibri"/>
            <family val="2"/>
            <charset val="238"/>
          </rPr>
          <t>IV_F:HDUtem2</t>
        </r>
      </text>
    </comment>
    <comment ref="AH193" authorId="0" shapeId="0">
      <text>
        <r>
          <rPr>
            <sz val="11"/>
            <rFont val="Calibri"/>
            <family val="2"/>
            <charset val="238"/>
          </rPr>
          <t>IV_F:ECSUtem2</t>
        </r>
      </text>
    </comment>
    <comment ref="AI193" authorId="0" shapeId="0">
      <text>
        <r>
          <rPr>
            <sz val="11"/>
            <rFont val="Calibri"/>
            <family val="2"/>
            <charset val="238"/>
          </rPr>
          <t>IV_F:KFHUtem2</t>
        </r>
      </text>
    </comment>
    <comment ref="AJ193" authorId="0" shapeId="0">
      <text>
        <r>
          <rPr>
            <sz val="11"/>
            <rFont val="Calibri"/>
            <family val="2"/>
            <charset val="238"/>
          </rPr>
          <t>IV_F:Egyeb_SajatUtem2</t>
        </r>
      </text>
    </comment>
    <comment ref="AK193" authorId="0" shapeId="0">
      <text>
        <r>
          <rPr>
            <sz val="11"/>
            <rFont val="Calibri"/>
            <family val="2"/>
            <charset val="238"/>
          </rPr>
          <t>IV_F:DijUtem2</t>
        </r>
      </text>
    </comment>
    <comment ref="AL193" authorId="0" shapeId="0">
      <text>
        <r>
          <rPr>
            <sz val="11"/>
            <rFont val="Calibri"/>
            <family val="2"/>
            <charset val="238"/>
          </rPr>
          <t>IV_F:EM_Melleklet1_Utem2</t>
        </r>
      </text>
    </comment>
    <comment ref="AM193" authorId="0" shapeId="0">
      <text>
        <r>
          <rPr>
            <sz val="11"/>
            <rFont val="Calibri"/>
            <family val="2"/>
            <charset val="238"/>
          </rPr>
          <t>IV_F:EgyebAllamiUtem2</t>
        </r>
      </text>
    </comment>
    <comment ref="AN193" authorId="0" shapeId="0">
      <text>
        <r>
          <rPr>
            <sz val="11"/>
            <rFont val="Calibri"/>
            <family val="2"/>
            <charset val="238"/>
          </rPr>
          <t>IV_F:OnkormanyzatiUtem2</t>
        </r>
      </text>
    </comment>
    <comment ref="AO193" authorId="0" shapeId="0">
      <text>
        <r>
          <rPr>
            <sz val="11"/>
            <rFont val="Calibri"/>
            <family val="2"/>
            <charset val="238"/>
          </rPr>
          <t>IV_F:EUUtem2</t>
        </r>
      </text>
    </comment>
    <comment ref="AP193" authorId="0" shapeId="0">
      <text>
        <r>
          <rPr>
            <sz val="11"/>
            <rFont val="Calibri"/>
            <family val="2"/>
            <charset val="238"/>
          </rPr>
          <t>IV_F:EgyebUtem2</t>
        </r>
      </text>
    </comment>
    <comment ref="AQ193" authorId="0" shapeId="0">
      <text>
        <r>
          <rPr>
            <sz val="11"/>
            <rFont val="Calibri"/>
            <family val="2"/>
            <charset val="238"/>
          </rPr>
          <t>IV_F:HitelKotvenyUtem2</t>
        </r>
      </text>
    </comment>
    <comment ref="AR193" authorId="0" shapeId="0">
      <text>
        <r>
          <rPr>
            <sz val="11"/>
            <rFont val="Calibri"/>
            <family val="2"/>
            <charset val="238"/>
          </rPr>
          <t>IV_F:OsszesenUtem2</t>
        </r>
      </text>
    </comment>
    <comment ref="AS193" authorId="0" shapeId="0">
      <text>
        <r>
          <rPr>
            <sz val="11"/>
            <rFont val="Calibri"/>
            <family val="2"/>
            <charset val="238"/>
          </rPr>
          <t>IV_F:ForrashianyUtem2</t>
        </r>
      </text>
    </comment>
    <comment ref="AV193" authorId="0" shapeId="0">
      <text>
        <r>
          <rPr>
            <sz val="11"/>
            <rFont val="Calibri"/>
            <family val="2"/>
            <charset val="238"/>
          </rPr>
          <t>IV_F:Indokolas</t>
        </r>
      </text>
    </comment>
    <comment ref="AW193" authorId="0" shapeId="0">
      <text>
        <r>
          <rPr>
            <sz val="11"/>
            <rFont val="Calibri"/>
            <family val="2"/>
            <charset val="238"/>
          </rPr>
          <t>IV_F:Megjegyzes</t>
        </r>
      </text>
    </comment>
    <comment ref="AZ193" authorId="0" shapeId="0">
      <text>
        <r>
          <rPr>
            <sz val="11"/>
            <rFont val="Calibri"/>
            <family val="2"/>
            <charset val="238"/>
          </rPr>
          <t>IV_F:ISA</t>
        </r>
      </text>
    </comment>
    <comment ref="B194" authorId="0" shapeId="0">
      <text>
        <r>
          <rPr>
            <sz val="11"/>
            <rFont val="Calibri"/>
            <family val="2"/>
            <charset val="238"/>
          </rPr>
          <t>IV_F:FontossagiSorrent</t>
        </r>
      </text>
    </comment>
    <comment ref="C194" authorId="0" shapeId="0">
      <text>
        <r>
          <rPr>
            <sz val="11"/>
            <rFont val="Calibri"/>
            <family val="2"/>
            <charset val="238"/>
          </rPr>
          <t>IV_F:FeladatKategoria</t>
        </r>
      </text>
    </comment>
    <comment ref="D194" authorId="0" shapeId="0">
      <text>
        <r>
          <rPr>
            <sz val="11"/>
            <rFont val="Calibri"/>
            <family val="2"/>
            <charset val="238"/>
          </rPr>
          <t>IV_F:FeladatMegnevezes</t>
        </r>
      </text>
    </comment>
    <comment ref="E194" authorId="0" shapeId="0">
      <text>
        <r>
          <rPr>
            <sz val="11"/>
            <rFont val="Calibri"/>
            <family val="2"/>
            <charset val="238"/>
          </rPr>
          <t>IV_F:ElviEngedelySzam</t>
        </r>
      </text>
    </comment>
    <comment ref="F194" authorId="0" shapeId="0">
      <text>
        <r>
          <rPr>
            <sz val="11"/>
            <rFont val="Calibri"/>
            <family val="2"/>
            <charset val="238"/>
          </rPr>
          <t>IV_F:VKR_Kod</t>
        </r>
      </text>
    </comment>
    <comment ref="G194" authorId="0" shapeId="0">
      <text>
        <r>
          <rPr>
            <sz val="11"/>
            <rFont val="Calibri"/>
            <family val="2"/>
            <charset val="238"/>
          </rPr>
          <t>IV_F:VKR_Nev</t>
        </r>
      </text>
    </comment>
    <comment ref="H194" authorId="0" shapeId="0">
      <text>
        <r>
          <rPr>
            <sz val="11"/>
            <rFont val="Calibri"/>
            <family val="2"/>
            <charset val="238"/>
          </rPr>
          <t>IV_F:FeladatSorszam</t>
        </r>
      </text>
    </comment>
    <comment ref="I194" authorId="0" shapeId="0">
      <text>
        <r>
          <rPr>
            <sz val="11"/>
            <rFont val="Calibri"/>
            <family val="2"/>
            <charset val="238"/>
          </rPr>
          <t>IV_F:FeladatAzonosito</t>
        </r>
      </text>
    </comment>
    <comment ref="J194" authorId="0" shapeId="0">
      <text>
        <r>
          <rPr>
            <sz val="11"/>
            <rFont val="Calibri"/>
            <family val="2"/>
            <charset val="238"/>
          </rPr>
          <t>IV_F:EllatasiTerulet</t>
        </r>
      </text>
    </comment>
    <comment ref="K194" authorId="0" shapeId="0">
      <text>
        <r>
          <rPr>
            <sz val="11"/>
            <rFont val="Calibri"/>
            <family val="2"/>
            <charset val="238"/>
          </rPr>
          <t>IV_F:EllatasertFelelos</t>
        </r>
      </text>
    </comment>
    <comment ref="L194" authorId="0" shapeId="0">
      <text>
        <r>
          <rPr>
            <sz val="11"/>
            <rFont val="Calibri"/>
            <family val="2"/>
            <charset val="238"/>
          </rPr>
          <t>IV_F:TervezettNettoKoltseg</t>
        </r>
      </text>
    </comment>
    <comment ref="M194" authorId="0" shapeId="0">
      <text>
        <r>
          <rPr>
            <sz val="11"/>
            <rFont val="Calibri"/>
            <family val="2"/>
            <charset val="238"/>
          </rPr>
          <t>IV_F:IdotartamKezdes</t>
        </r>
      </text>
    </comment>
    <comment ref="N194" authorId="0" shapeId="0">
      <text>
        <r>
          <rPr>
            <sz val="11"/>
            <rFont val="Calibri"/>
            <family val="2"/>
            <charset val="238"/>
          </rPr>
          <t>IV_F:IdotartamBefejezes</t>
        </r>
      </text>
    </comment>
    <comment ref="O194" authorId="0" shapeId="0">
      <text>
        <r>
          <rPr>
            <sz val="11"/>
            <rFont val="Calibri"/>
            <family val="2"/>
            <charset val="238"/>
          </rPr>
          <t>IV_F:NettoKoltsegUtem1</t>
        </r>
      </text>
    </comment>
    <comment ref="P194" authorId="0" shapeId="0">
      <text>
        <r>
          <rPr>
            <sz val="11"/>
            <rFont val="Calibri"/>
            <family val="2"/>
            <charset val="238"/>
          </rPr>
          <t>IV_F:NettoKoltsegUtem2</t>
        </r>
      </text>
    </comment>
    <comment ref="Q194" authorId="0" shapeId="0">
      <text>
        <r>
          <rPr>
            <sz val="11"/>
            <rFont val="Calibri"/>
            <family val="2"/>
            <charset val="238"/>
          </rPr>
          <t>IV_F:EM_Melleklet2_KTG</t>
        </r>
      </text>
    </comment>
    <comment ref="S194" authorId="0" shapeId="0">
      <text>
        <r>
          <rPr>
            <sz val="11"/>
            <rFont val="Calibri"/>
            <family val="2"/>
            <charset val="238"/>
          </rPr>
          <t>IV_F:HDUtem1</t>
        </r>
      </text>
    </comment>
    <comment ref="T194" authorId="0" shapeId="0">
      <text>
        <r>
          <rPr>
            <sz val="11"/>
            <rFont val="Calibri"/>
            <family val="2"/>
            <charset val="238"/>
          </rPr>
          <t>IV_F:ECSUtem1</t>
        </r>
      </text>
    </comment>
    <comment ref="U194" authorId="0" shapeId="0">
      <text>
        <r>
          <rPr>
            <sz val="11"/>
            <rFont val="Calibri"/>
            <family val="2"/>
            <charset val="238"/>
          </rPr>
          <t>IV_F:KFHUtem1</t>
        </r>
      </text>
    </comment>
    <comment ref="V194" authorId="0" shapeId="0">
      <text>
        <r>
          <rPr>
            <sz val="11"/>
            <rFont val="Calibri"/>
            <family val="2"/>
            <charset val="238"/>
          </rPr>
          <t>IV_F:Egyeb_SajatUtem1</t>
        </r>
      </text>
    </comment>
    <comment ref="W194" authorId="0" shapeId="0">
      <text>
        <r>
          <rPr>
            <sz val="11"/>
            <rFont val="Calibri"/>
            <family val="2"/>
            <charset val="238"/>
          </rPr>
          <t>IV_F:DijUtem1</t>
        </r>
      </text>
    </comment>
    <comment ref="X194" authorId="0" shapeId="0">
      <text>
        <r>
          <rPr>
            <sz val="11"/>
            <rFont val="Calibri"/>
            <family val="2"/>
            <charset val="238"/>
          </rPr>
          <t>IV_F:EM_Melleklet1_Utem1</t>
        </r>
      </text>
    </comment>
    <comment ref="Y194" authorId="0" shapeId="0">
      <text>
        <r>
          <rPr>
            <sz val="11"/>
            <rFont val="Calibri"/>
            <family val="2"/>
            <charset val="238"/>
          </rPr>
          <t>IV_F:EgyebAllamiUtem1</t>
        </r>
      </text>
    </comment>
    <comment ref="Z194" authorId="0" shapeId="0">
      <text>
        <r>
          <rPr>
            <sz val="11"/>
            <rFont val="Calibri"/>
            <family val="2"/>
            <charset val="238"/>
          </rPr>
          <t>IV_F:OnkormanyzatiUtem1</t>
        </r>
      </text>
    </comment>
    <comment ref="AA194" authorId="0" shapeId="0">
      <text>
        <r>
          <rPr>
            <sz val="11"/>
            <rFont val="Calibri"/>
            <family val="2"/>
            <charset val="238"/>
          </rPr>
          <t>IV_F:EUUtem1</t>
        </r>
      </text>
    </comment>
    <comment ref="AB194" authorId="0" shapeId="0">
      <text>
        <r>
          <rPr>
            <sz val="11"/>
            <rFont val="Calibri"/>
            <family val="2"/>
            <charset val="238"/>
          </rPr>
          <t>IV_F:EgyebUtem1</t>
        </r>
      </text>
    </comment>
    <comment ref="AC194" authorId="0" shapeId="0">
      <text>
        <r>
          <rPr>
            <sz val="11"/>
            <rFont val="Calibri"/>
            <family val="2"/>
            <charset val="238"/>
          </rPr>
          <t>IV_F:HitelKotvenyUtem1</t>
        </r>
      </text>
    </comment>
    <comment ref="AD194" authorId="0" shapeId="0">
      <text>
        <r>
          <rPr>
            <sz val="11"/>
            <rFont val="Calibri"/>
            <family val="2"/>
            <charset val="238"/>
          </rPr>
          <t>IV_F:OsszesenUtem1</t>
        </r>
      </text>
    </comment>
    <comment ref="AG194" authorId="0" shapeId="0">
      <text>
        <r>
          <rPr>
            <sz val="11"/>
            <rFont val="Calibri"/>
            <family val="2"/>
            <charset val="238"/>
          </rPr>
          <t>IV_F:HDUtem2</t>
        </r>
      </text>
    </comment>
    <comment ref="AH194" authorId="0" shapeId="0">
      <text>
        <r>
          <rPr>
            <sz val="11"/>
            <rFont val="Calibri"/>
            <family val="2"/>
            <charset val="238"/>
          </rPr>
          <t>IV_F:ECSUtem2</t>
        </r>
      </text>
    </comment>
    <comment ref="AI194" authorId="0" shapeId="0">
      <text>
        <r>
          <rPr>
            <sz val="11"/>
            <rFont val="Calibri"/>
            <family val="2"/>
            <charset val="238"/>
          </rPr>
          <t>IV_F:KFHUtem2</t>
        </r>
      </text>
    </comment>
    <comment ref="AJ194" authorId="0" shapeId="0">
      <text>
        <r>
          <rPr>
            <sz val="11"/>
            <rFont val="Calibri"/>
            <family val="2"/>
            <charset val="238"/>
          </rPr>
          <t>IV_F:Egyeb_SajatUtem2</t>
        </r>
      </text>
    </comment>
    <comment ref="AK194" authorId="0" shapeId="0">
      <text>
        <r>
          <rPr>
            <sz val="11"/>
            <rFont val="Calibri"/>
            <family val="2"/>
            <charset val="238"/>
          </rPr>
          <t>IV_F:DijUtem2</t>
        </r>
      </text>
    </comment>
    <comment ref="AL194" authorId="0" shapeId="0">
      <text>
        <r>
          <rPr>
            <sz val="11"/>
            <rFont val="Calibri"/>
            <family val="2"/>
            <charset val="238"/>
          </rPr>
          <t>IV_F:EM_Melleklet1_Utem2</t>
        </r>
      </text>
    </comment>
    <comment ref="AM194" authorId="0" shapeId="0">
      <text>
        <r>
          <rPr>
            <sz val="11"/>
            <rFont val="Calibri"/>
            <family val="2"/>
            <charset val="238"/>
          </rPr>
          <t>IV_F:EgyebAllamiUtem2</t>
        </r>
      </text>
    </comment>
    <comment ref="AN194" authorId="0" shapeId="0">
      <text>
        <r>
          <rPr>
            <sz val="11"/>
            <rFont val="Calibri"/>
            <family val="2"/>
            <charset val="238"/>
          </rPr>
          <t>IV_F:OnkormanyzatiUtem2</t>
        </r>
      </text>
    </comment>
    <comment ref="AO194" authorId="0" shapeId="0">
      <text>
        <r>
          <rPr>
            <sz val="11"/>
            <rFont val="Calibri"/>
            <family val="2"/>
            <charset val="238"/>
          </rPr>
          <t>IV_F:EUUtem2</t>
        </r>
      </text>
    </comment>
    <comment ref="AP194" authorId="0" shapeId="0">
      <text>
        <r>
          <rPr>
            <sz val="11"/>
            <rFont val="Calibri"/>
            <family val="2"/>
            <charset val="238"/>
          </rPr>
          <t>IV_F:EgyebUtem2</t>
        </r>
      </text>
    </comment>
    <comment ref="AQ194" authorId="0" shapeId="0">
      <text>
        <r>
          <rPr>
            <sz val="11"/>
            <rFont val="Calibri"/>
            <family val="2"/>
            <charset val="238"/>
          </rPr>
          <t>IV_F:HitelKotvenyUtem2</t>
        </r>
      </text>
    </comment>
    <comment ref="AR194" authorId="0" shapeId="0">
      <text>
        <r>
          <rPr>
            <sz val="11"/>
            <rFont val="Calibri"/>
            <family val="2"/>
            <charset val="238"/>
          </rPr>
          <t>IV_F:OsszesenUtem2</t>
        </r>
      </text>
    </comment>
    <comment ref="AS194" authorId="0" shapeId="0">
      <text>
        <r>
          <rPr>
            <sz val="11"/>
            <rFont val="Calibri"/>
            <family val="2"/>
            <charset val="238"/>
          </rPr>
          <t>IV_F:ForrashianyUtem2</t>
        </r>
      </text>
    </comment>
    <comment ref="AV194" authorId="0" shapeId="0">
      <text>
        <r>
          <rPr>
            <sz val="11"/>
            <rFont val="Calibri"/>
            <family val="2"/>
            <charset val="238"/>
          </rPr>
          <t>IV_F:Indokolas</t>
        </r>
      </text>
    </comment>
    <comment ref="AW194" authorId="0" shapeId="0">
      <text>
        <r>
          <rPr>
            <sz val="11"/>
            <rFont val="Calibri"/>
            <family val="2"/>
            <charset val="238"/>
          </rPr>
          <t>IV_F:Megjegyzes</t>
        </r>
      </text>
    </comment>
    <comment ref="AZ194" authorId="0" shapeId="0">
      <text>
        <r>
          <rPr>
            <sz val="11"/>
            <rFont val="Calibri"/>
            <family val="2"/>
            <charset val="238"/>
          </rPr>
          <t>IV_F:ISA</t>
        </r>
      </text>
    </comment>
    <comment ref="B195" authorId="0" shapeId="0">
      <text>
        <r>
          <rPr>
            <sz val="11"/>
            <rFont val="Calibri"/>
            <family val="2"/>
            <charset val="238"/>
          </rPr>
          <t>IV_F:FontossagiSorrent</t>
        </r>
      </text>
    </comment>
    <comment ref="C195" authorId="0" shapeId="0">
      <text>
        <r>
          <rPr>
            <sz val="11"/>
            <rFont val="Calibri"/>
            <family val="2"/>
            <charset val="238"/>
          </rPr>
          <t>IV_F:FeladatKategoria</t>
        </r>
      </text>
    </comment>
    <comment ref="D195" authorId="0" shapeId="0">
      <text>
        <r>
          <rPr>
            <sz val="11"/>
            <rFont val="Calibri"/>
            <family val="2"/>
            <charset val="238"/>
          </rPr>
          <t>IV_F:FeladatMegnevezes</t>
        </r>
      </text>
    </comment>
    <comment ref="E195" authorId="0" shapeId="0">
      <text>
        <r>
          <rPr>
            <sz val="11"/>
            <rFont val="Calibri"/>
            <family val="2"/>
            <charset val="238"/>
          </rPr>
          <t>IV_F:ElviEngedelySzam</t>
        </r>
      </text>
    </comment>
    <comment ref="F195" authorId="0" shapeId="0">
      <text>
        <r>
          <rPr>
            <sz val="11"/>
            <rFont val="Calibri"/>
            <family val="2"/>
            <charset val="238"/>
          </rPr>
          <t>IV_F:VKR_Kod</t>
        </r>
      </text>
    </comment>
    <comment ref="G195" authorId="0" shapeId="0">
      <text>
        <r>
          <rPr>
            <sz val="11"/>
            <rFont val="Calibri"/>
            <family val="2"/>
            <charset val="238"/>
          </rPr>
          <t>IV_F:VKR_Nev</t>
        </r>
      </text>
    </comment>
    <comment ref="H195" authorId="0" shapeId="0">
      <text>
        <r>
          <rPr>
            <sz val="11"/>
            <rFont val="Calibri"/>
            <family val="2"/>
            <charset val="238"/>
          </rPr>
          <t>IV_F:FeladatSorszam</t>
        </r>
      </text>
    </comment>
    <comment ref="I195" authorId="0" shapeId="0">
      <text>
        <r>
          <rPr>
            <sz val="11"/>
            <rFont val="Calibri"/>
            <family val="2"/>
            <charset val="238"/>
          </rPr>
          <t>IV_F:FeladatAzonosito</t>
        </r>
      </text>
    </comment>
    <comment ref="J195" authorId="0" shapeId="0">
      <text>
        <r>
          <rPr>
            <sz val="11"/>
            <rFont val="Calibri"/>
            <family val="2"/>
            <charset val="238"/>
          </rPr>
          <t>IV_F:EllatasiTerulet</t>
        </r>
      </text>
    </comment>
    <comment ref="K195" authorId="0" shapeId="0">
      <text>
        <r>
          <rPr>
            <sz val="11"/>
            <rFont val="Calibri"/>
            <family val="2"/>
            <charset val="238"/>
          </rPr>
          <t>IV_F:EllatasertFelelos</t>
        </r>
      </text>
    </comment>
    <comment ref="L195" authorId="0" shapeId="0">
      <text>
        <r>
          <rPr>
            <sz val="11"/>
            <rFont val="Calibri"/>
            <family val="2"/>
            <charset val="238"/>
          </rPr>
          <t>IV_F:TervezettNettoKoltseg</t>
        </r>
      </text>
    </comment>
    <comment ref="M195" authorId="0" shapeId="0">
      <text>
        <r>
          <rPr>
            <sz val="11"/>
            <rFont val="Calibri"/>
            <family val="2"/>
            <charset val="238"/>
          </rPr>
          <t>IV_F:IdotartamKezdes</t>
        </r>
      </text>
    </comment>
    <comment ref="N195" authorId="0" shapeId="0">
      <text>
        <r>
          <rPr>
            <sz val="11"/>
            <rFont val="Calibri"/>
            <family val="2"/>
            <charset val="238"/>
          </rPr>
          <t>IV_F:IdotartamBefejezes</t>
        </r>
      </text>
    </comment>
    <comment ref="O195" authorId="0" shapeId="0">
      <text>
        <r>
          <rPr>
            <sz val="11"/>
            <rFont val="Calibri"/>
            <family val="2"/>
            <charset val="238"/>
          </rPr>
          <t>IV_F:NettoKoltsegUtem1</t>
        </r>
      </text>
    </comment>
    <comment ref="P195" authorId="0" shapeId="0">
      <text>
        <r>
          <rPr>
            <sz val="11"/>
            <rFont val="Calibri"/>
            <family val="2"/>
            <charset val="238"/>
          </rPr>
          <t>IV_F:NettoKoltsegUtem2</t>
        </r>
      </text>
    </comment>
    <comment ref="Q195" authorId="0" shapeId="0">
      <text>
        <r>
          <rPr>
            <sz val="11"/>
            <rFont val="Calibri"/>
            <family val="2"/>
            <charset val="238"/>
          </rPr>
          <t>IV_F:EM_Melleklet2_KTG</t>
        </r>
      </text>
    </comment>
    <comment ref="S195" authorId="0" shapeId="0">
      <text>
        <r>
          <rPr>
            <sz val="11"/>
            <rFont val="Calibri"/>
            <family val="2"/>
            <charset val="238"/>
          </rPr>
          <t>IV_F:HDUtem1</t>
        </r>
      </text>
    </comment>
    <comment ref="T195" authorId="0" shapeId="0">
      <text>
        <r>
          <rPr>
            <sz val="11"/>
            <rFont val="Calibri"/>
            <family val="2"/>
            <charset val="238"/>
          </rPr>
          <t>IV_F:ECSUtem1</t>
        </r>
      </text>
    </comment>
    <comment ref="U195" authorId="0" shapeId="0">
      <text>
        <r>
          <rPr>
            <sz val="11"/>
            <rFont val="Calibri"/>
            <family val="2"/>
            <charset val="238"/>
          </rPr>
          <t>IV_F:KFHUtem1</t>
        </r>
      </text>
    </comment>
    <comment ref="V195" authorId="0" shapeId="0">
      <text>
        <r>
          <rPr>
            <sz val="11"/>
            <rFont val="Calibri"/>
            <family val="2"/>
            <charset val="238"/>
          </rPr>
          <t>IV_F:Egyeb_SajatUtem1</t>
        </r>
      </text>
    </comment>
    <comment ref="W195" authorId="0" shapeId="0">
      <text>
        <r>
          <rPr>
            <sz val="11"/>
            <rFont val="Calibri"/>
            <family val="2"/>
            <charset val="238"/>
          </rPr>
          <t>IV_F:DijUtem1</t>
        </r>
      </text>
    </comment>
    <comment ref="X195" authorId="0" shapeId="0">
      <text>
        <r>
          <rPr>
            <sz val="11"/>
            <rFont val="Calibri"/>
            <family val="2"/>
            <charset val="238"/>
          </rPr>
          <t>IV_F:EM_Melleklet1_Utem1</t>
        </r>
      </text>
    </comment>
    <comment ref="Y195" authorId="0" shapeId="0">
      <text>
        <r>
          <rPr>
            <sz val="11"/>
            <rFont val="Calibri"/>
            <family val="2"/>
            <charset val="238"/>
          </rPr>
          <t>IV_F:EgyebAllamiUtem1</t>
        </r>
      </text>
    </comment>
    <comment ref="Z195" authorId="0" shapeId="0">
      <text>
        <r>
          <rPr>
            <sz val="11"/>
            <rFont val="Calibri"/>
            <family val="2"/>
            <charset val="238"/>
          </rPr>
          <t>IV_F:OnkormanyzatiUtem1</t>
        </r>
      </text>
    </comment>
    <comment ref="AA195" authorId="0" shapeId="0">
      <text>
        <r>
          <rPr>
            <sz val="11"/>
            <rFont val="Calibri"/>
            <family val="2"/>
            <charset val="238"/>
          </rPr>
          <t>IV_F:EUUtem1</t>
        </r>
      </text>
    </comment>
    <comment ref="AB195" authorId="0" shapeId="0">
      <text>
        <r>
          <rPr>
            <sz val="11"/>
            <rFont val="Calibri"/>
            <family val="2"/>
            <charset val="238"/>
          </rPr>
          <t>IV_F:EgyebUtem1</t>
        </r>
      </text>
    </comment>
    <comment ref="AC195" authorId="0" shapeId="0">
      <text>
        <r>
          <rPr>
            <sz val="11"/>
            <rFont val="Calibri"/>
            <family val="2"/>
            <charset val="238"/>
          </rPr>
          <t>IV_F:HitelKotvenyUtem1</t>
        </r>
      </text>
    </comment>
    <comment ref="AD195" authorId="0" shapeId="0">
      <text>
        <r>
          <rPr>
            <sz val="11"/>
            <rFont val="Calibri"/>
            <family val="2"/>
            <charset val="238"/>
          </rPr>
          <t>IV_F:OsszesenUtem1</t>
        </r>
      </text>
    </comment>
    <comment ref="AG195" authorId="0" shapeId="0">
      <text>
        <r>
          <rPr>
            <sz val="11"/>
            <rFont val="Calibri"/>
            <family val="2"/>
            <charset val="238"/>
          </rPr>
          <t>IV_F:HDUtem2</t>
        </r>
      </text>
    </comment>
    <comment ref="AH195" authorId="0" shapeId="0">
      <text>
        <r>
          <rPr>
            <sz val="11"/>
            <rFont val="Calibri"/>
            <family val="2"/>
            <charset val="238"/>
          </rPr>
          <t>IV_F:ECSUtem2</t>
        </r>
      </text>
    </comment>
    <comment ref="AI195" authorId="0" shapeId="0">
      <text>
        <r>
          <rPr>
            <sz val="11"/>
            <rFont val="Calibri"/>
            <family val="2"/>
            <charset val="238"/>
          </rPr>
          <t>IV_F:KFHUtem2</t>
        </r>
      </text>
    </comment>
    <comment ref="AJ195" authorId="0" shapeId="0">
      <text>
        <r>
          <rPr>
            <sz val="11"/>
            <rFont val="Calibri"/>
            <family val="2"/>
            <charset val="238"/>
          </rPr>
          <t>IV_F:Egyeb_SajatUtem2</t>
        </r>
      </text>
    </comment>
    <comment ref="AK195" authorId="0" shapeId="0">
      <text>
        <r>
          <rPr>
            <sz val="11"/>
            <rFont val="Calibri"/>
            <family val="2"/>
            <charset val="238"/>
          </rPr>
          <t>IV_F:DijUtem2</t>
        </r>
      </text>
    </comment>
    <comment ref="AL195" authorId="0" shapeId="0">
      <text>
        <r>
          <rPr>
            <sz val="11"/>
            <rFont val="Calibri"/>
            <family val="2"/>
            <charset val="238"/>
          </rPr>
          <t>IV_F:EM_Melleklet1_Utem2</t>
        </r>
      </text>
    </comment>
    <comment ref="AM195" authorId="0" shapeId="0">
      <text>
        <r>
          <rPr>
            <sz val="11"/>
            <rFont val="Calibri"/>
            <family val="2"/>
            <charset val="238"/>
          </rPr>
          <t>IV_F:EgyebAllamiUtem2</t>
        </r>
      </text>
    </comment>
    <comment ref="AN195" authorId="0" shapeId="0">
      <text>
        <r>
          <rPr>
            <sz val="11"/>
            <rFont val="Calibri"/>
            <family val="2"/>
            <charset val="238"/>
          </rPr>
          <t>IV_F:OnkormanyzatiUtem2</t>
        </r>
      </text>
    </comment>
    <comment ref="AO195" authorId="0" shapeId="0">
      <text>
        <r>
          <rPr>
            <sz val="11"/>
            <rFont val="Calibri"/>
            <family val="2"/>
            <charset val="238"/>
          </rPr>
          <t>IV_F:EUUtem2</t>
        </r>
      </text>
    </comment>
    <comment ref="AP195" authorId="0" shapeId="0">
      <text>
        <r>
          <rPr>
            <sz val="11"/>
            <rFont val="Calibri"/>
            <family val="2"/>
            <charset val="238"/>
          </rPr>
          <t>IV_F:EgyebUtem2</t>
        </r>
      </text>
    </comment>
    <comment ref="AQ195" authorId="0" shapeId="0">
      <text>
        <r>
          <rPr>
            <sz val="11"/>
            <rFont val="Calibri"/>
            <family val="2"/>
            <charset val="238"/>
          </rPr>
          <t>IV_F:HitelKotvenyUtem2</t>
        </r>
      </text>
    </comment>
    <comment ref="AR195" authorId="0" shapeId="0">
      <text>
        <r>
          <rPr>
            <sz val="11"/>
            <rFont val="Calibri"/>
            <family val="2"/>
            <charset val="238"/>
          </rPr>
          <t>IV_F:OsszesenUtem2</t>
        </r>
      </text>
    </comment>
    <comment ref="AS195" authorId="0" shapeId="0">
      <text>
        <r>
          <rPr>
            <sz val="11"/>
            <rFont val="Calibri"/>
            <family val="2"/>
            <charset val="238"/>
          </rPr>
          <t>IV_F:ForrashianyUtem2</t>
        </r>
      </text>
    </comment>
    <comment ref="AV195" authorId="0" shapeId="0">
      <text>
        <r>
          <rPr>
            <sz val="11"/>
            <rFont val="Calibri"/>
            <family val="2"/>
            <charset val="238"/>
          </rPr>
          <t>IV_F:Indokolas</t>
        </r>
      </text>
    </comment>
    <comment ref="AW195" authorId="0" shapeId="0">
      <text>
        <r>
          <rPr>
            <sz val="11"/>
            <rFont val="Calibri"/>
            <family val="2"/>
            <charset val="238"/>
          </rPr>
          <t>IV_F:Megjegyzes</t>
        </r>
      </text>
    </comment>
    <comment ref="AZ195" authorId="0" shapeId="0">
      <text>
        <r>
          <rPr>
            <sz val="11"/>
            <rFont val="Calibri"/>
            <family val="2"/>
            <charset val="238"/>
          </rPr>
          <t>IV_F:ISA</t>
        </r>
      </text>
    </comment>
    <comment ref="B196" authorId="0" shapeId="0">
      <text>
        <r>
          <rPr>
            <sz val="11"/>
            <rFont val="Calibri"/>
            <family val="2"/>
            <charset val="238"/>
          </rPr>
          <t>IV_F:FontossagiSorrent</t>
        </r>
      </text>
    </comment>
    <comment ref="C196" authorId="0" shapeId="0">
      <text>
        <r>
          <rPr>
            <sz val="11"/>
            <rFont val="Calibri"/>
            <family val="2"/>
            <charset val="238"/>
          </rPr>
          <t>IV_F:FeladatKategoria</t>
        </r>
      </text>
    </comment>
    <comment ref="D196" authorId="0" shapeId="0">
      <text>
        <r>
          <rPr>
            <sz val="11"/>
            <rFont val="Calibri"/>
            <family val="2"/>
            <charset val="238"/>
          </rPr>
          <t>IV_F:FeladatMegnevezes</t>
        </r>
      </text>
    </comment>
    <comment ref="E196" authorId="0" shapeId="0">
      <text>
        <r>
          <rPr>
            <sz val="11"/>
            <rFont val="Calibri"/>
            <family val="2"/>
            <charset val="238"/>
          </rPr>
          <t>IV_F:ElviEngedelySzam</t>
        </r>
      </text>
    </comment>
    <comment ref="F196" authorId="0" shapeId="0">
      <text>
        <r>
          <rPr>
            <sz val="11"/>
            <rFont val="Calibri"/>
            <family val="2"/>
            <charset val="238"/>
          </rPr>
          <t>IV_F:VKR_Kod</t>
        </r>
      </text>
    </comment>
    <comment ref="G196" authorId="0" shapeId="0">
      <text>
        <r>
          <rPr>
            <sz val="11"/>
            <rFont val="Calibri"/>
            <family val="2"/>
            <charset val="238"/>
          </rPr>
          <t>IV_F:VKR_Nev</t>
        </r>
      </text>
    </comment>
    <comment ref="H196" authorId="0" shapeId="0">
      <text>
        <r>
          <rPr>
            <sz val="11"/>
            <rFont val="Calibri"/>
            <family val="2"/>
            <charset val="238"/>
          </rPr>
          <t>IV_F:FeladatSorszam</t>
        </r>
      </text>
    </comment>
    <comment ref="I196" authorId="0" shapeId="0">
      <text>
        <r>
          <rPr>
            <sz val="11"/>
            <rFont val="Calibri"/>
            <family val="2"/>
            <charset val="238"/>
          </rPr>
          <t>IV_F:FeladatAzonosito</t>
        </r>
      </text>
    </comment>
    <comment ref="J196" authorId="0" shapeId="0">
      <text>
        <r>
          <rPr>
            <sz val="11"/>
            <rFont val="Calibri"/>
            <family val="2"/>
            <charset val="238"/>
          </rPr>
          <t>IV_F:EllatasiTerulet</t>
        </r>
      </text>
    </comment>
    <comment ref="K196" authorId="0" shapeId="0">
      <text>
        <r>
          <rPr>
            <sz val="11"/>
            <rFont val="Calibri"/>
            <family val="2"/>
            <charset val="238"/>
          </rPr>
          <t>IV_F:EllatasertFelelos</t>
        </r>
      </text>
    </comment>
    <comment ref="L196" authorId="0" shapeId="0">
      <text>
        <r>
          <rPr>
            <sz val="11"/>
            <rFont val="Calibri"/>
            <family val="2"/>
            <charset val="238"/>
          </rPr>
          <t>IV_F:TervezettNettoKoltseg</t>
        </r>
      </text>
    </comment>
    <comment ref="M196" authorId="0" shapeId="0">
      <text>
        <r>
          <rPr>
            <sz val="11"/>
            <rFont val="Calibri"/>
            <family val="2"/>
            <charset val="238"/>
          </rPr>
          <t>IV_F:IdotartamKezdes</t>
        </r>
      </text>
    </comment>
    <comment ref="N196" authorId="0" shapeId="0">
      <text>
        <r>
          <rPr>
            <sz val="11"/>
            <rFont val="Calibri"/>
            <family val="2"/>
            <charset val="238"/>
          </rPr>
          <t>IV_F:IdotartamBefejezes</t>
        </r>
      </text>
    </comment>
    <comment ref="O196" authorId="0" shapeId="0">
      <text>
        <r>
          <rPr>
            <sz val="11"/>
            <rFont val="Calibri"/>
            <family val="2"/>
            <charset val="238"/>
          </rPr>
          <t>IV_F:NettoKoltsegUtem1</t>
        </r>
      </text>
    </comment>
    <comment ref="P196" authorId="0" shapeId="0">
      <text>
        <r>
          <rPr>
            <sz val="11"/>
            <rFont val="Calibri"/>
            <family val="2"/>
            <charset val="238"/>
          </rPr>
          <t>IV_F:NettoKoltsegUtem2</t>
        </r>
      </text>
    </comment>
    <comment ref="Q196" authorId="0" shapeId="0">
      <text>
        <r>
          <rPr>
            <sz val="11"/>
            <rFont val="Calibri"/>
            <family val="2"/>
            <charset val="238"/>
          </rPr>
          <t>IV_F:EM_Melleklet2_KTG</t>
        </r>
      </text>
    </comment>
    <comment ref="S196" authorId="0" shapeId="0">
      <text>
        <r>
          <rPr>
            <sz val="11"/>
            <rFont val="Calibri"/>
            <family val="2"/>
            <charset val="238"/>
          </rPr>
          <t>IV_F:HDUtem1</t>
        </r>
      </text>
    </comment>
    <comment ref="T196" authorId="0" shapeId="0">
      <text>
        <r>
          <rPr>
            <sz val="11"/>
            <rFont val="Calibri"/>
            <family val="2"/>
            <charset val="238"/>
          </rPr>
          <t>IV_F:ECSUtem1</t>
        </r>
      </text>
    </comment>
    <comment ref="U196" authorId="0" shapeId="0">
      <text>
        <r>
          <rPr>
            <sz val="11"/>
            <rFont val="Calibri"/>
            <family val="2"/>
            <charset val="238"/>
          </rPr>
          <t>IV_F:KFHUtem1</t>
        </r>
      </text>
    </comment>
    <comment ref="V196" authorId="0" shapeId="0">
      <text>
        <r>
          <rPr>
            <sz val="11"/>
            <rFont val="Calibri"/>
            <family val="2"/>
            <charset val="238"/>
          </rPr>
          <t>IV_F:Egyeb_SajatUtem1</t>
        </r>
      </text>
    </comment>
    <comment ref="W196" authorId="0" shapeId="0">
      <text>
        <r>
          <rPr>
            <sz val="11"/>
            <rFont val="Calibri"/>
            <family val="2"/>
            <charset val="238"/>
          </rPr>
          <t>IV_F:DijUtem1</t>
        </r>
      </text>
    </comment>
    <comment ref="X196" authorId="0" shapeId="0">
      <text>
        <r>
          <rPr>
            <sz val="11"/>
            <rFont val="Calibri"/>
            <family val="2"/>
            <charset val="238"/>
          </rPr>
          <t>IV_F:EM_Melleklet1_Utem1</t>
        </r>
      </text>
    </comment>
    <comment ref="Y196" authorId="0" shapeId="0">
      <text>
        <r>
          <rPr>
            <sz val="11"/>
            <rFont val="Calibri"/>
            <family val="2"/>
            <charset val="238"/>
          </rPr>
          <t>IV_F:EgyebAllamiUtem1</t>
        </r>
      </text>
    </comment>
    <comment ref="Z196" authorId="0" shapeId="0">
      <text>
        <r>
          <rPr>
            <sz val="11"/>
            <rFont val="Calibri"/>
            <family val="2"/>
            <charset val="238"/>
          </rPr>
          <t>IV_F:OnkormanyzatiUtem1</t>
        </r>
      </text>
    </comment>
    <comment ref="AA196" authorId="0" shapeId="0">
      <text>
        <r>
          <rPr>
            <sz val="11"/>
            <rFont val="Calibri"/>
            <family val="2"/>
            <charset val="238"/>
          </rPr>
          <t>IV_F:EUUtem1</t>
        </r>
      </text>
    </comment>
    <comment ref="AB196" authorId="0" shapeId="0">
      <text>
        <r>
          <rPr>
            <sz val="11"/>
            <rFont val="Calibri"/>
            <family val="2"/>
            <charset val="238"/>
          </rPr>
          <t>IV_F:EgyebUtem1</t>
        </r>
      </text>
    </comment>
    <comment ref="AC196" authorId="0" shapeId="0">
      <text>
        <r>
          <rPr>
            <sz val="11"/>
            <rFont val="Calibri"/>
            <family val="2"/>
            <charset val="238"/>
          </rPr>
          <t>IV_F:HitelKotvenyUtem1</t>
        </r>
      </text>
    </comment>
    <comment ref="AD196" authorId="0" shapeId="0">
      <text>
        <r>
          <rPr>
            <sz val="11"/>
            <rFont val="Calibri"/>
            <family val="2"/>
            <charset val="238"/>
          </rPr>
          <t>IV_F:OsszesenUtem1</t>
        </r>
      </text>
    </comment>
    <comment ref="AG196" authorId="0" shapeId="0">
      <text>
        <r>
          <rPr>
            <sz val="11"/>
            <rFont val="Calibri"/>
            <family val="2"/>
            <charset val="238"/>
          </rPr>
          <t>IV_F:HDUtem2</t>
        </r>
      </text>
    </comment>
    <comment ref="AH196" authorId="0" shapeId="0">
      <text>
        <r>
          <rPr>
            <sz val="11"/>
            <rFont val="Calibri"/>
            <family val="2"/>
            <charset val="238"/>
          </rPr>
          <t>IV_F:ECSUtem2</t>
        </r>
      </text>
    </comment>
    <comment ref="AI196" authorId="0" shapeId="0">
      <text>
        <r>
          <rPr>
            <sz val="11"/>
            <rFont val="Calibri"/>
            <family val="2"/>
            <charset val="238"/>
          </rPr>
          <t>IV_F:KFHUtem2</t>
        </r>
      </text>
    </comment>
    <comment ref="AJ196" authorId="0" shapeId="0">
      <text>
        <r>
          <rPr>
            <sz val="11"/>
            <rFont val="Calibri"/>
            <family val="2"/>
            <charset val="238"/>
          </rPr>
          <t>IV_F:Egyeb_SajatUtem2</t>
        </r>
      </text>
    </comment>
    <comment ref="AK196" authorId="0" shapeId="0">
      <text>
        <r>
          <rPr>
            <sz val="11"/>
            <rFont val="Calibri"/>
            <family val="2"/>
            <charset val="238"/>
          </rPr>
          <t>IV_F:DijUtem2</t>
        </r>
      </text>
    </comment>
    <comment ref="AL196" authorId="0" shapeId="0">
      <text>
        <r>
          <rPr>
            <sz val="11"/>
            <rFont val="Calibri"/>
            <family val="2"/>
            <charset val="238"/>
          </rPr>
          <t>IV_F:EM_Melleklet1_Utem2</t>
        </r>
      </text>
    </comment>
    <comment ref="AM196" authorId="0" shapeId="0">
      <text>
        <r>
          <rPr>
            <sz val="11"/>
            <rFont val="Calibri"/>
            <family val="2"/>
            <charset val="238"/>
          </rPr>
          <t>IV_F:EgyebAllamiUtem2</t>
        </r>
      </text>
    </comment>
    <comment ref="AN196" authorId="0" shapeId="0">
      <text>
        <r>
          <rPr>
            <sz val="11"/>
            <rFont val="Calibri"/>
            <family val="2"/>
            <charset val="238"/>
          </rPr>
          <t>IV_F:OnkormanyzatiUtem2</t>
        </r>
      </text>
    </comment>
    <comment ref="AO196" authorId="0" shapeId="0">
      <text>
        <r>
          <rPr>
            <sz val="11"/>
            <rFont val="Calibri"/>
            <family val="2"/>
            <charset val="238"/>
          </rPr>
          <t>IV_F:EUUtem2</t>
        </r>
      </text>
    </comment>
    <comment ref="AP196" authorId="0" shapeId="0">
      <text>
        <r>
          <rPr>
            <sz val="11"/>
            <rFont val="Calibri"/>
            <family val="2"/>
            <charset val="238"/>
          </rPr>
          <t>IV_F:EgyebUtem2</t>
        </r>
      </text>
    </comment>
    <comment ref="AQ196" authorId="0" shapeId="0">
      <text>
        <r>
          <rPr>
            <sz val="11"/>
            <rFont val="Calibri"/>
            <family val="2"/>
            <charset val="238"/>
          </rPr>
          <t>IV_F:HitelKotvenyUtem2</t>
        </r>
      </text>
    </comment>
    <comment ref="AR196" authorId="0" shapeId="0">
      <text>
        <r>
          <rPr>
            <sz val="11"/>
            <rFont val="Calibri"/>
            <family val="2"/>
            <charset val="238"/>
          </rPr>
          <t>IV_F:OsszesenUtem2</t>
        </r>
      </text>
    </comment>
    <comment ref="AS196" authorId="0" shapeId="0">
      <text>
        <r>
          <rPr>
            <sz val="11"/>
            <rFont val="Calibri"/>
            <family val="2"/>
            <charset val="238"/>
          </rPr>
          <t>IV_F:ForrashianyUtem2</t>
        </r>
      </text>
    </comment>
    <comment ref="AV196" authorId="0" shapeId="0">
      <text>
        <r>
          <rPr>
            <sz val="11"/>
            <rFont val="Calibri"/>
            <family val="2"/>
            <charset val="238"/>
          </rPr>
          <t>IV_F:Indokolas</t>
        </r>
      </text>
    </comment>
    <comment ref="AW196" authorId="0" shapeId="0">
      <text>
        <r>
          <rPr>
            <sz val="11"/>
            <rFont val="Calibri"/>
            <family val="2"/>
            <charset val="238"/>
          </rPr>
          <t>IV_F:Megjegyzes</t>
        </r>
      </text>
    </comment>
    <comment ref="AZ196" authorId="0" shapeId="0">
      <text>
        <r>
          <rPr>
            <sz val="11"/>
            <rFont val="Calibri"/>
            <family val="2"/>
            <charset val="238"/>
          </rPr>
          <t>IV_F:ISA</t>
        </r>
      </text>
    </comment>
    <comment ref="B197" authorId="0" shapeId="0">
      <text>
        <r>
          <rPr>
            <sz val="11"/>
            <rFont val="Calibri"/>
            <family val="2"/>
            <charset val="238"/>
          </rPr>
          <t>IV_F:FontossagiSorrent</t>
        </r>
      </text>
    </comment>
    <comment ref="C197" authorId="0" shapeId="0">
      <text>
        <r>
          <rPr>
            <sz val="11"/>
            <rFont val="Calibri"/>
            <family val="2"/>
            <charset val="238"/>
          </rPr>
          <t>IV_F:FeladatKategoria</t>
        </r>
      </text>
    </comment>
    <comment ref="D197" authorId="0" shapeId="0">
      <text>
        <r>
          <rPr>
            <sz val="11"/>
            <rFont val="Calibri"/>
            <family val="2"/>
            <charset val="238"/>
          </rPr>
          <t>IV_F:FeladatMegnevezes</t>
        </r>
      </text>
    </comment>
    <comment ref="E197" authorId="0" shapeId="0">
      <text>
        <r>
          <rPr>
            <sz val="11"/>
            <rFont val="Calibri"/>
            <family val="2"/>
            <charset val="238"/>
          </rPr>
          <t>IV_F:ElviEngedelySzam</t>
        </r>
      </text>
    </comment>
    <comment ref="F197" authorId="0" shapeId="0">
      <text>
        <r>
          <rPr>
            <sz val="11"/>
            <rFont val="Calibri"/>
            <family val="2"/>
            <charset val="238"/>
          </rPr>
          <t>IV_F:VKR_Kod</t>
        </r>
      </text>
    </comment>
    <comment ref="G197" authorId="0" shapeId="0">
      <text>
        <r>
          <rPr>
            <sz val="11"/>
            <rFont val="Calibri"/>
            <family val="2"/>
            <charset val="238"/>
          </rPr>
          <t>IV_F:VKR_Nev</t>
        </r>
      </text>
    </comment>
    <comment ref="H197" authorId="0" shapeId="0">
      <text>
        <r>
          <rPr>
            <sz val="11"/>
            <rFont val="Calibri"/>
            <family val="2"/>
            <charset val="238"/>
          </rPr>
          <t>IV_F:FeladatSorszam</t>
        </r>
      </text>
    </comment>
    <comment ref="I197" authorId="0" shapeId="0">
      <text>
        <r>
          <rPr>
            <sz val="11"/>
            <rFont val="Calibri"/>
            <family val="2"/>
            <charset val="238"/>
          </rPr>
          <t>IV_F:FeladatAzonosito</t>
        </r>
      </text>
    </comment>
    <comment ref="J197" authorId="0" shapeId="0">
      <text>
        <r>
          <rPr>
            <sz val="11"/>
            <rFont val="Calibri"/>
            <family val="2"/>
            <charset val="238"/>
          </rPr>
          <t>IV_F:EllatasiTerulet</t>
        </r>
      </text>
    </comment>
    <comment ref="K197" authorId="0" shapeId="0">
      <text>
        <r>
          <rPr>
            <sz val="11"/>
            <rFont val="Calibri"/>
            <family val="2"/>
            <charset val="238"/>
          </rPr>
          <t>IV_F:EllatasertFelelos</t>
        </r>
      </text>
    </comment>
    <comment ref="L197" authorId="0" shapeId="0">
      <text>
        <r>
          <rPr>
            <sz val="11"/>
            <rFont val="Calibri"/>
            <family val="2"/>
            <charset val="238"/>
          </rPr>
          <t>IV_F:TervezettNettoKoltseg</t>
        </r>
      </text>
    </comment>
    <comment ref="M197" authorId="0" shapeId="0">
      <text>
        <r>
          <rPr>
            <sz val="11"/>
            <rFont val="Calibri"/>
            <family val="2"/>
            <charset val="238"/>
          </rPr>
          <t>IV_F:IdotartamKezdes</t>
        </r>
      </text>
    </comment>
    <comment ref="N197" authorId="0" shapeId="0">
      <text>
        <r>
          <rPr>
            <sz val="11"/>
            <rFont val="Calibri"/>
            <family val="2"/>
            <charset val="238"/>
          </rPr>
          <t>IV_F:IdotartamBefejezes</t>
        </r>
      </text>
    </comment>
    <comment ref="O197" authorId="0" shapeId="0">
      <text>
        <r>
          <rPr>
            <sz val="11"/>
            <rFont val="Calibri"/>
            <family val="2"/>
            <charset val="238"/>
          </rPr>
          <t>IV_F:NettoKoltsegUtem1</t>
        </r>
      </text>
    </comment>
    <comment ref="P197" authorId="0" shapeId="0">
      <text>
        <r>
          <rPr>
            <sz val="11"/>
            <rFont val="Calibri"/>
            <family val="2"/>
            <charset val="238"/>
          </rPr>
          <t>IV_F:NettoKoltsegUtem2</t>
        </r>
      </text>
    </comment>
    <comment ref="Q197" authorId="0" shapeId="0">
      <text>
        <r>
          <rPr>
            <sz val="11"/>
            <rFont val="Calibri"/>
            <family val="2"/>
            <charset val="238"/>
          </rPr>
          <t>IV_F:EM_Melleklet2_KTG</t>
        </r>
      </text>
    </comment>
    <comment ref="S197" authorId="0" shapeId="0">
      <text>
        <r>
          <rPr>
            <sz val="11"/>
            <rFont val="Calibri"/>
            <family val="2"/>
            <charset val="238"/>
          </rPr>
          <t>IV_F:HDUtem1</t>
        </r>
      </text>
    </comment>
    <comment ref="T197" authorId="0" shapeId="0">
      <text>
        <r>
          <rPr>
            <sz val="11"/>
            <rFont val="Calibri"/>
            <family val="2"/>
            <charset val="238"/>
          </rPr>
          <t>IV_F:ECSUtem1</t>
        </r>
      </text>
    </comment>
    <comment ref="U197" authorId="0" shapeId="0">
      <text>
        <r>
          <rPr>
            <sz val="11"/>
            <rFont val="Calibri"/>
            <family val="2"/>
            <charset val="238"/>
          </rPr>
          <t>IV_F:KFHUtem1</t>
        </r>
      </text>
    </comment>
    <comment ref="V197" authorId="0" shapeId="0">
      <text>
        <r>
          <rPr>
            <sz val="11"/>
            <rFont val="Calibri"/>
            <family val="2"/>
            <charset val="238"/>
          </rPr>
          <t>IV_F:Egyeb_SajatUtem1</t>
        </r>
      </text>
    </comment>
    <comment ref="W197" authorId="0" shapeId="0">
      <text>
        <r>
          <rPr>
            <sz val="11"/>
            <rFont val="Calibri"/>
            <family val="2"/>
            <charset val="238"/>
          </rPr>
          <t>IV_F:DijUtem1</t>
        </r>
      </text>
    </comment>
    <comment ref="X197" authorId="0" shapeId="0">
      <text>
        <r>
          <rPr>
            <sz val="11"/>
            <rFont val="Calibri"/>
            <family val="2"/>
            <charset val="238"/>
          </rPr>
          <t>IV_F:EM_Melleklet1_Utem1</t>
        </r>
      </text>
    </comment>
    <comment ref="Y197" authorId="0" shapeId="0">
      <text>
        <r>
          <rPr>
            <sz val="11"/>
            <rFont val="Calibri"/>
            <family val="2"/>
            <charset val="238"/>
          </rPr>
          <t>IV_F:EgyebAllamiUtem1</t>
        </r>
      </text>
    </comment>
    <comment ref="Z197" authorId="0" shapeId="0">
      <text>
        <r>
          <rPr>
            <sz val="11"/>
            <rFont val="Calibri"/>
            <family val="2"/>
            <charset val="238"/>
          </rPr>
          <t>IV_F:OnkormanyzatiUtem1</t>
        </r>
      </text>
    </comment>
    <comment ref="AA197" authorId="0" shapeId="0">
      <text>
        <r>
          <rPr>
            <sz val="11"/>
            <rFont val="Calibri"/>
            <family val="2"/>
            <charset val="238"/>
          </rPr>
          <t>IV_F:EUUtem1</t>
        </r>
      </text>
    </comment>
    <comment ref="AB197" authorId="0" shapeId="0">
      <text>
        <r>
          <rPr>
            <sz val="11"/>
            <rFont val="Calibri"/>
            <family val="2"/>
            <charset val="238"/>
          </rPr>
          <t>IV_F:EgyebUtem1</t>
        </r>
      </text>
    </comment>
    <comment ref="AC197" authorId="0" shapeId="0">
      <text>
        <r>
          <rPr>
            <sz val="11"/>
            <rFont val="Calibri"/>
            <family val="2"/>
            <charset val="238"/>
          </rPr>
          <t>IV_F:HitelKotvenyUtem1</t>
        </r>
      </text>
    </comment>
    <comment ref="AD197" authorId="0" shapeId="0">
      <text>
        <r>
          <rPr>
            <sz val="11"/>
            <rFont val="Calibri"/>
            <family val="2"/>
            <charset val="238"/>
          </rPr>
          <t>IV_F:OsszesenUtem1</t>
        </r>
      </text>
    </comment>
    <comment ref="AG197" authorId="0" shapeId="0">
      <text>
        <r>
          <rPr>
            <sz val="11"/>
            <rFont val="Calibri"/>
            <family val="2"/>
            <charset val="238"/>
          </rPr>
          <t>IV_F:HDUtem2</t>
        </r>
      </text>
    </comment>
    <comment ref="AH197" authorId="0" shapeId="0">
      <text>
        <r>
          <rPr>
            <sz val="11"/>
            <rFont val="Calibri"/>
            <family val="2"/>
            <charset val="238"/>
          </rPr>
          <t>IV_F:ECSUtem2</t>
        </r>
      </text>
    </comment>
    <comment ref="AI197" authorId="0" shapeId="0">
      <text>
        <r>
          <rPr>
            <sz val="11"/>
            <rFont val="Calibri"/>
            <family val="2"/>
            <charset val="238"/>
          </rPr>
          <t>IV_F:KFHUtem2</t>
        </r>
      </text>
    </comment>
    <comment ref="AJ197" authorId="0" shapeId="0">
      <text>
        <r>
          <rPr>
            <sz val="11"/>
            <rFont val="Calibri"/>
            <family val="2"/>
            <charset val="238"/>
          </rPr>
          <t>IV_F:Egyeb_SajatUtem2</t>
        </r>
      </text>
    </comment>
    <comment ref="AK197" authorId="0" shapeId="0">
      <text>
        <r>
          <rPr>
            <sz val="11"/>
            <rFont val="Calibri"/>
            <family val="2"/>
            <charset val="238"/>
          </rPr>
          <t>IV_F:DijUtem2</t>
        </r>
      </text>
    </comment>
    <comment ref="AL197" authorId="0" shapeId="0">
      <text>
        <r>
          <rPr>
            <sz val="11"/>
            <rFont val="Calibri"/>
            <family val="2"/>
            <charset val="238"/>
          </rPr>
          <t>IV_F:EM_Melleklet1_Utem2</t>
        </r>
      </text>
    </comment>
    <comment ref="AM197" authorId="0" shapeId="0">
      <text>
        <r>
          <rPr>
            <sz val="11"/>
            <rFont val="Calibri"/>
            <family val="2"/>
            <charset val="238"/>
          </rPr>
          <t>IV_F:EgyebAllamiUtem2</t>
        </r>
      </text>
    </comment>
    <comment ref="AN197" authorId="0" shapeId="0">
      <text>
        <r>
          <rPr>
            <sz val="11"/>
            <rFont val="Calibri"/>
            <family val="2"/>
            <charset val="238"/>
          </rPr>
          <t>IV_F:OnkormanyzatiUtem2</t>
        </r>
      </text>
    </comment>
    <comment ref="AO197" authorId="0" shapeId="0">
      <text>
        <r>
          <rPr>
            <sz val="11"/>
            <rFont val="Calibri"/>
            <family val="2"/>
            <charset val="238"/>
          </rPr>
          <t>IV_F:EUUtem2</t>
        </r>
      </text>
    </comment>
    <comment ref="AP197" authorId="0" shapeId="0">
      <text>
        <r>
          <rPr>
            <sz val="11"/>
            <rFont val="Calibri"/>
            <family val="2"/>
            <charset val="238"/>
          </rPr>
          <t>IV_F:EgyebUtem2</t>
        </r>
      </text>
    </comment>
    <comment ref="AQ197" authorId="0" shapeId="0">
      <text>
        <r>
          <rPr>
            <sz val="11"/>
            <rFont val="Calibri"/>
            <family val="2"/>
            <charset val="238"/>
          </rPr>
          <t>IV_F:HitelKotvenyUtem2</t>
        </r>
      </text>
    </comment>
    <comment ref="AR197" authorId="0" shapeId="0">
      <text>
        <r>
          <rPr>
            <sz val="11"/>
            <rFont val="Calibri"/>
            <family val="2"/>
            <charset val="238"/>
          </rPr>
          <t>IV_F:OsszesenUtem2</t>
        </r>
      </text>
    </comment>
    <comment ref="AS197" authorId="0" shapeId="0">
      <text>
        <r>
          <rPr>
            <sz val="11"/>
            <rFont val="Calibri"/>
            <family val="2"/>
            <charset val="238"/>
          </rPr>
          <t>IV_F:ForrashianyUtem2</t>
        </r>
      </text>
    </comment>
    <comment ref="AV197" authorId="0" shapeId="0">
      <text>
        <r>
          <rPr>
            <sz val="11"/>
            <rFont val="Calibri"/>
            <family val="2"/>
            <charset val="238"/>
          </rPr>
          <t>IV_F:Indokolas</t>
        </r>
      </text>
    </comment>
    <comment ref="AW197" authorId="0" shapeId="0">
      <text>
        <r>
          <rPr>
            <sz val="11"/>
            <rFont val="Calibri"/>
            <family val="2"/>
            <charset val="238"/>
          </rPr>
          <t>IV_F:Megjegyzes</t>
        </r>
      </text>
    </comment>
    <comment ref="AZ197" authorId="0" shapeId="0">
      <text>
        <r>
          <rPr>
            <sz val="11"/>
            <rFont val="Calibri"/>
            <family val="2"/>
            <charset val="238"/>
          </rPr>
          <t>IV_F:ISA</t>
        </r>
      </text>
    </comment>
    <comment ref="B198" authorId="0" shapeId="0">
      <text>
        <r>
          <rPr>
            <sz val="11"/>
            <rFont val="Calibri"/>
            <family val="2"/>
            <charset val="238"/>
          </rPr>
          <t>IV_F:FontossagiSorrent</t>
        </r>
      </text>
    </comment>
    <comment ref="C198" authorId="0" shapeId="0">
      <text>
        <r>
          <rPr>
            <sz val="11"/>
            <rFont val="Calibri"/>
            <family val="2"/>
            <charset val="238"/>
          </rPr>
          <t>IV_F:FeladatKategoria</t>
        </r>
      </text>
    </comment>
    <comment ref="D198" authorId="0" shapeId="0">
      <text>
        <r>
          <rPr>
            <sz val="11"/>
            <rFont val="Calibri"/>
            <family val="2"/>
            <charset val="238"/>
          </rPr>
          <t>IV_F:FeladatMegnevezes</t>
        </r>
      </text>
    </comment>
    <comment ref="E198" authorId="0" shapeId="0">
      <text>
        <r>
          <rPr>
            <sz val="11"/>
            <rFont val="Calibri"/>
            <family val="2"/>
            <charset val="238"/>
          </rPr>
          <t>IV_F:ElviEngedelySzam</t>
        </r>
      </text>
    </comment>
    <comment ref="F198" authorId="0" shapeId="0">
      <text>
        <r>
          <rPr>
            <sz val="11"/>
            <rFont val="Calibri"/>
            <family val="2"/>
            <charset val="238"/>
          </rPr>
          <t>IV_F:VKR_Kod</t>
        </r>
      </text>
    </comment>
    <comment ref="G198" authorId="0" shapeId="0">
      <text>
        <r>
          <rPr>
            <sz val="11"/>
            <rFont val="Calibri"/>
            <family val="2"/>
            <charset val="238"/>
          </rPr>
          <t>IV_F:VKR_Nev</t>
        </r>
      </text>
    </comment>
    <comment ref="H198" authorId="0" shapeId="0">
      <text>
        <r>
          <rPr>
            <sz val="11"/>
            <rFont val="Calibri"/>
            <family val="2"/>
            <charset val="238"/>
          </rPr>
          <t>IV_F:FeladatSorszam</t>
        </r>
      </text>
    </comment>
    <comment ref="I198" authorId="0" shapeId="0">
      <text>
        <r>
          <rPr>
            <sz val="11"/>
            <rFont val="Calibri"/>
            <family val="2"/>
            <charset val="238"/>
          </rPr>
          <t>IV_F:FeladatAzonosito</t>
        </r>
      </text>
    </comment>
    <comment ref="J198" authorId="0" shapeId="0">
      <text>
        <r>
          <rPr>
            <sz val="11"/>
            <rFont val="Calibri"/>
            <family val="2"/>
            <charset val="238"/>
          </rPr>
          <t>IV_F:EllatasiTerulet</t>
        </r>
      </text>
    </comment>
    <comment ref="K198" authorId="0" shapeId="0">
      <text>
        <r>
          <rPr>
            <sz val="11"/>
            <rFont val="Calibri"/>
            <family val="2"/>
            <charset val="238"/>
          </rPr>
          <t>IV_F:EllatasertFelelos</t>
        </r>
      </text>
    </comment>
    <comment ref="L198" authorId="0" shapeId="0">
      <text>
        <r>
          <rPr>
            <sz val="11"/>
            <rFont val="Calibri"/>
            <family val="2"/>
            <charset val="238"/>
          </rPr>
          <t>IV_F:TervezettNettoKoltseg</t>
        </r>
      </text>
    </comment>
    <comment ref="M198" authorId="0" shapeId="0">
      <text>
        <r>
          <rPr>
            <sz val="11"/>
            <rFont val="Calibri"/>
            <family val="2"/>
            <charset val="238"/>
          </rPr>
          <t>IV_F:IdotartamKezdes</t>
        </r>
      </text>
    </comment>
    <comment ref="N198" authorId="0" shapeId="0">
      <text>
        <r>
          <rPr>
            <sz val="11"/>
            <rFont val="Calibri"/>
            <family val="2"/>
            <charset val="238"/>
          </rPr>
          <t>IV_F:IdotartamBefejezes</t>
        </r>
      </text>
    </comment>
    <comment ref="O198" authorId="0" shapeId="0">
      <text>
        <r>
          <rPr>
            <sz val="11"/>
            <rFont val="Calibri"/>
            <family val="2"/>
            <charset val="238"/>
          </rPr>
          <t>IV_F:NettoKoltsegUtem1</t>
        </r>
      </text>
    </comment>
    <comment ref="P198" authorId="0" shapeId="0">
      <text>
        <r>
          <rPr>
            <sz val="11"/>
            <rFont val="Calibri"/>
            <family val="2"/>
            <charset val="238"/>
          </rPr>
          <t>IV_F:NettoKoltsegUtem2</t>
        </r>
      </text>
    </comment>
    <comment ref="Q198" authorId="0" shapeId="0">
      <text>
        <r>
          <rPr>
            <sz val="11"/>
            <rFont val="Calibri"/>
            <family val="2"/>
            <charset val="238"/>
          </rPr>
          <t>IV_F:EM_Melleklet2_KTG</t>
        </r>
      </text>
    </comment>
    <comment ref="S198" authorId="0" shapeId="0">
      <text>
        <r>
          <rPr>
            <sz val="11"/>
            <rFont val="Calibri"/>
            <family val="2"/>
            <charset val="238"/>
          </rPr>
          <t>IV_F:HDUtem1</t>
        </r>
      </text>
    </comment>
    <comment ref="T198" authorId="0" shapeId="0">
      <text>
        <r>
          <rPr>
            <sz val="11"/>
            <rFont val="Calibri"/>
            <family val="2"/>
            <charset val="238"/>
          </rPr>
          <t>IV_F:ECSUtem1</t>
        </r>
      </text>
    </comment>
    <comment ref="U198" authorId="0" shapeId="0">
      <text>
        <r>
          <rPr>
            <sz val="11"/>
            <rFont val="Calibri"/>
            <family val="2"/>
            <charset val="238"/>
          </rPr>
          <t>IV_F:KFHUtem1</t>
        </r>
      </text>
    </comment>
    <comment ref="V198" authorId="0" shapeId="0">
      <text>
        <r>
          <rPr>
            <sz val="11"/>
            <rFont val="Calibri"/>
            <family val="2"/>
            <charset val="238"/>
          </rPr>
          <t>IV_F:Egyeb_SajatUtem1</t>
        </r>
      </text>
    </comment>
    <comment ref="W198" authorId="0" shapeId="0">
      <text>
        <r>
          <rPr>
            <sz val="11"/>
            <rFont val="Calibri"/>
            <family val="2"/>
            <charset val="238"/>
          </rPr>
          <t>IV_F:DijUtem1</t>
        </r>
      </text>
    </comment>
    <comment ref="X198" authorId="0" shapeId="0">
      <text>
        <r>
          <rPr>
            <sz val="11"/>
            <rFont val="Calibri"/>
            <family val="2"/>
            <charset val="238"/>
          </rPr>
          <t>IV_F:EM_Melleklet1_Utem1</t>
        </r>
      </text>
    </comment>
    <comment ref="Y198" authorId="0" shapeId="0">
      <text>
        <r>
          <rPr>
            <sz val="11"/>
            <rFont val="Calibri"/>
            <family val="2"/>
            <charset val="238"/>
          </rPr>
          <t>IV_F:EgyebAllamiUtem1</t>
        </r>
      </text>
    </comment>
    <comment ref="Z198" authorId="0" shapeId="0">
      <text>
        <r>
          <rPr>
            <sz val="11"/>
            <rFont val="Calibri"/>
            <family val="2"/>
            <charset val="238"/>
          </rPr>
          <t>IV_F:OnkormanyzatiUtem1</t>
        </r>
      </text>
    </comment>
    <comment ref="AA198" authorId="0" shapeId="0">
      <text>
        <r>
          <rPr>
            <sz val="11"/>
            <rFont val="Calibri"/>
            <family val="2"/>
            <charset val="238"/>
          </rPr>
          <t>IV_F:EUUtem1</t>
        </r>
      </text>
    </comment>
    <comment ref="AB198" authorId="0" shapeId="0">
      <text>
        <r>
          <rPr>
            <sz val="11"/>
            <rFont val="Calibri"/>
            <family val="2"/>
            <charset val="238"/>
          </rPr>
          <t>IV_F:EgyebUtem1</t>
        </r>
      </text>
    </comment>
    <comment ref="AC198" authorId="0" shapeId="0">
      <text>
        <r>
          <rPr>
            <sz val="11"/>
            <rFont val="Calibri"/>
            <family val="2"/>
            <charset val="238"/>
          </rPr>
          <t>IV_F:HitelKotvenyUtem1</t>
        </r>
      </text>
    </comment>
    <comment ref="AD198" authorId="0" shapeId="0">
      <text>
        <r>
          <rPr>
            <sz val="11"/>
            <rFont val="Calibri"/>
            <family val="2"/>
            <charset val="238"/>
          </rPr>
          <t>IV_F:OsszesenUtem1</t>
        </r>
      </text>
    </comment>
    <comment ref="AG198" authorId="0" shapeId="0">
      <text>
        <r>
          <rPr>
            <sz val="11"/>
            <rFont val="Calibri"/>
            <family val="2"/>
            <charset val="238"/>
          </rPr>
          <t>IV_F:HDUtem2</t>
        </r>
      </text>
    </comment>
    <comment ref="AH198" authorId="0" shapeId="0">
      <text>
        <r>
          <rPr>
            <sz val="11"/>
            <rFont val="Calibri"/>
            <family val="2"/>
            <charset val="238"/>
          </rPr>
          <t>IV_F:ECSUtem2</t>
        </r>
      </text>
    </comment>
    <comment ref="AI198" authorId="0" shapeId="0">
      <text>
        <r>
          <rPr>
            <sz val="11"/>
            <rFont val="Calibri"/>
            <family val="2"/>
            <charset val="238"/>
          </rPr>
          <t>IV_F:KFHUtem2</t>
        </r>
      </text>
    </comment>
    <comment ref="AJ198" authorId="0" shapeId="0">
      <text>
        <r>
          <rPr>
            <sz val="11"/>
            <rFont val="Calibri"/>
            <family val="2"/>
            <charset val="238"/>
          </rPr>
          <t>IV_F:Egyeb_SajatUtem2</t>
        </r>
      </text>
    </comment>
    <comment ref="AK198" authorId="0" shapeId="0">
      <text>
        <r>
          <rPr>
            <sz val="11"/>
            <rFont val="Calibri"/>
            <family val="2"/>
            <charset val="238"/>
          </rPr>
          <t>IV_F:DijUtem2</t>
        </r>
      </text>
    </comment>
    <comment ref="AL198" authorId="0" shapeId="0">
      <text>
        <r>
          <rPr>
            <sz val="11"/>
            <rFont val="Calibri"/>
            <family val="2"/>
            <charset val="238"/>
          </rPr>
          <t>IV_F:EM_Melleklet1_Utem2</t>
        </r>
      </text>
    </comment>
    <comment ref="AM198" authorId="0" shapeId="0">
      <text>
        <r>
          <rPr>
            <sz val="11"/>
            <rFont val="Calibri"/>
            <family val="2"/>
            <charset val="238"/>
          </rPr>
          <t>IV_F:EgyebAllamiUtem2</t>
        </r>
      </text>
    </comment>
    <comment ref="AN198" authorId="0" shapeId="0">
      <text>
        <r>
          <rPr>
            <sz val="11"/>
            <rFont val="Calibri"/>
            <family val="2"/>
            <charset val="238"/>
          </rPr>
          <t>IV_F:OnkormanyzatiUtem2</t>
        </r>
      </text>
    </comment>
    <comment ref="AO198" authorId="0" shapeId="0">
      <text>
        <r>
          <rPr>
            <sz val="11"/>
            <rFont val="Calibri"/>
            <family val="2"/>
            <charset val="238"/>
          </rPr>
          <t>IV_F:EUUtem2</t>
        </r>
      </text>
    </comment>
    <comment ref="AP198" authorId="0" shapeId="0">
      <text>
        <r>
          <rPr>
            <sz val="11"/>
            <rFont val="Calibri"/>
            <family val="2"/>
            <charset val="238"/>
          </rPr>
          <t>IV_F:EgyebUtem2</t>
        </r>
      </text>
    </comment>
    <comment ref="AQ198" authorId="0" shapeId="0">
      <text>
        <r>
          <rPr>
            <sz val="11"/>
            <rFont val="Calibri"/>
            <family val="2"/>
            <charset val="238"/>
          </rPr>
          <t>IV_F:HitelKotvenyUtem2</t>
        </r>
      </text>
    </comment>
    <comment ref="AR198" authorId="0" shapeId="0">
      <text>
        <r>
          <rPr>
            <sz val="11"/>
            <rFont val="Calibri"/>
            <family val="2"/>
            <charset val="238"/>
          </rPr>
          <t>IV_F:OsszesenUtem2</t>
        </r>
      </text>
    </comment>
    <comment ref="AS198" authorId="0" shapeId="0">
      <text>
        <r>
          <rPr>
            <sz val="11"/>
            <rFont val="Calibri"/>
            <family val="2"/>
            <charset val="238"/>
          </rPr>
          <t>IV_F:ForrashianyUtem2</t>
        </r>
      </text>
    </comment>
    <comment ref="AV198" authorId="0" shapeId="0">
      <text>
        <r>
          <rPr>
            <sz val="11"/>
            <rFont val="Calibri"/>
            <family val="2"/>
            <charset val="238"/>
          </rPr>
          <t>IV_F:Indokolas</t>
        </r>
      </text>
    </comment>
    <comment ref="AW198" authorId="0" shapeId="0">
      <text>
        <r>
          <rPr>
            <sz val="11"/>
            <rFont val="Calibri"/>
            <family val="2"/>
            <charset val="238"/>
          </rPr>
          <t>IV_F:Megjegyzes</t>
        </r>
      </text>
    </comment>
    <comment ref="AZ198" authorId="0" shapeId="0">
      <text>
        <r>
          <rPr>
            <sz val="11"/>
            <rFont val="Calibri"/>
            <family val="2"/>
            <charset val="238"/>
          </rPr>
          <t>IV_F:ISA</t>
        </r>
      </text>
    </comment>
    <comment ref="B199" authorId="0" shapeId="0">
      <text>
        <r>
          <rPr>
            <sz val="11"/>
            <rFont val="Calibri"/>
            <family val="2"/>
            <charset val="238"/>
          </rPr>
          <t>IV_F:FontossagiSorrent</t>
        </r>
      </text>
    </comment>
    <comment ref="C199" authorId="0" shapeId="0">
      <text>
        <r>
          <rPr>
            <sz val="11"/>
            <rFont val="Calibri"/>
            <family val="2"/>
            <charset val="238"/>
          </rPr>
          <t>IV_F:FeladatKategoria</t>
        </r>
      </text>
    </comment>
    <comment ref="D199" authorId="0" shapeId="0">
      <text>
        <r>
          <rPr>
            <sz val="11"/>
            <rFont val="Calibri"/>
            <family val="2"/>
            <charset val="238"/>
          </rPr>
          <t>IV_F:FeladatMegnevezes</t>
        </r>
      </text>
    </comment>
    <comment ref="E199" authorId="0" shapeId="0">
      <text>
        <r>
          <rPr>
            <sz val="11"/>
            <rFont val="Calibri"/>
            <family val="2"/>
            <charset val="238"/>
          </rPr>
          <t>IV_F:ElviEngedelySzam</t>
        </r>
      </text>
    </comment>
    <comment ref="F199" authorId="0" shapeId="0">
      <text>
        <r>
          <rPr>
            <sz val="11"/>
            <rFont val="Calibri"/>
            <family val="2"/>
            <charset val="238"/>
          </rPr>
          <t>IV_F:VKR_Kod</t>
        </r>
      </text>
    </comment>
    <comment ref="G199" authorId="0" shapeId="0">
      <text>
        <r>
          <rPr>
            <sz val="11"/>
            <rFont val="Calibri"/>
            <family val="2"/>
            <charset val="238"/>
          </rPr>
          <t>IV_F:VKR_Nev</t>
        </r>
      </text>
    </comment>
    <comment ref="H199" authorId="0" shapeId="0">
      <text>
        <r>
          <rPr>
            <sz val="11"/>
            <rFont val="Calibri"/>
            <family val="2"/>
            <charset val="238"/>
          </rPr>
          <t>IV_F:FeladatSorszam</t>
        </r>
      </text>
    </comment>
    <comment ref="I199" authorId="0" shapeId="0">
      <text>
        <r>
          <rPr>
            <sz val="11"/>
            <rFont val="Calibri"/>
            <family val="2"/>
            <charset val="238"/>
          </rPr>
          <t>IV_F:FeladatAzonosito</t>
        </r>
      </text>
    </comment>
    <comment ref="J199" authorId="0" shapeId="0">
      <text>
        <r>
          <rPr>
            <sz val="11"/>
            <rFont val="Calibri"/>
            <family val="2"/>
            <charset val="238"/>
          </rPr>
          <t>IV_F:EllatasiTerulet</t>
        </r>
      </text>
    </comment>
    <comment ref="K199" authorId="0" shapeId="0">
      <text>
        <r>
          <rPr>
            <sz val="11"/>
            <rFont val="Calibri"/>
            <family val="2"/>
            <charset val="238"/>
          </rPr>
          <t>IV_F:EllatasertFelelos</t>
        </r>
      </text>
    </comment>
    <comment ref="L199" authorId="0" shapeId="0">
      <text>
        <r>
          <rPr>
            <sz val="11"/>
            <rFont val="Calibri"/>
            <family val="2"/>
            <charset val="238"/>
          </rPr>
          <t>IV_F:TervezettNettoKoltseg</t>
        </r>
      </text>
    </comment>
    <comment ref="M199" authorId="0" shapeId="0">
      <text>
        <r>
          <rPr>
            <sz val="11"/>
            <rFont val="Calibri"/>
            <family val="2"/>
            <charset val="238"/>
          </rPr>
          <t>IV_F:IdotartamKezdes</t>
        </r>
      </text>
    </comment>
    <comment ref="N199" authorId="0" shapeId="0">
      <text>
        <r>
          <rPr>
            <sz val="11"/>
            <rFont val="Calibri"/>
            <family val="2"/>
            <charset val="238"/>
          </rPr>
          <t>IV_F:IdotartamBefejezes</t>
        </r>
      </text>
    </comment>
    <comment ref="O199" authorId="0" shapeId="0">
      <text>
        <r>
          <rPr>
            <sz val="11"/>
            <rFont val="Calibri"/>
            <family val="2"/>
            <charset val="238"/>
          </rPr>
          <t>IV_F:NettoKoltsegUtem1</t>
        </r>
      </text>
    </comment>
    <comment ref="P199" authorId="0" shapeId="0">
      <text>
        <r>
          <rPr>
            <sz val="11"/>
            <rFont val="Calibri"/>
            <family val="2"/>
            <charset val="238"/>
          </rPr>
          <t>IV_F:NettoKoltsegUtem2</t>
        </r>
      </text>
    </comment>
    <comment ref="Q199" authorId="0" shapeId="0">
      <text>
        <r>
          <rPr>
            <sz val="11"/>
            <rFont val="Calibri"/>
            <family val="2"/>
            <charset val="238"/>
          </rPr>
          <t>IV_F:EM_Melleklet2_KTG</t>
        </r>
      </text>
    </comment>
    <comment ref="S199" authorId="0" shapeId="0">
      <text>
        <r>
          <rPr>
            <sz val="11"/>
            <rFont val="Calibri"/>
            <family val="2"/>
            <charset val="238"/>
          </rPr>
          <t>IV_F:HDUtem1</t>
        </r>
      </text>
    </comment>
    <comment ref="T199" authorId="0" shapeId="0">
      <text>
        <r>
          <rPr>
            <sz val="11"/>
            <rFont val="Calibri"/>
            <family val="2"/>
            <charset val="238"/>
          </rPr>
          <t>IV_F:ECSUtem1</t>
        </r>
      </text>
    </comment>
    <comment ref="U199" authorId="0" shapeId="0">
      <text>
        <r>
          <rPr>
            <sz val="11"/>
            <rFont val="Calibri"/>
            <family val="2"/>
            <charset val="238"/>
          </rPr>
          <t>IV_F:KFHUtem1</t>
        </r>
      </text>
    </comment>
    <comment ref="V199" authorId="0" shapeId="0">
      <text>
        <r>
          <rPr>
            <sz val="11"/>
            <rFont val="Calibri"/>
            <family val="2"/>
            <charset val="238"/>
          </rPr>
          <t>IV_F:Egyeb_SajatUtem1</t>
        </r>
      </text>
    </comment>
    <comment ref="W199" authorId="0" shapeId="0">
      <text>
        <r>
          <rPr>
            <sz val="11"/>
            <rFont val="Calibri"/>
            <family val="2"/>
            <charset val="238"/>
          </rPr>
          <t>IV_F:DijUtem1</t>
        </r>
      </text>
    </comment>
    <comment ref="X199" authorId="0" shapeId="0">
      <text>
        <r>
          <rPr>
            <sz val="11"/>
            <rFont val="Calibri"/>
            <family val="2"/>
            <charset val="238"/>
          </rPr>
          <t>IV_F:EM_Melleklet1_Utem1</t>
        </r>
      </text>
    </comment>
    <comment ref="Y199" authorId="0" shapeId="0">
      <text>
        <r>
          <rPr>
            <sz val="11"/>
            <rFont val="Calibri"/>
            <family val="2"/>
            <charset val="238"/>
          </rPr>
          <t>IV_F:EgyebAllamiUtem1</t>
        </r>
      </text>
    </comment>
    <comment ref="Z199" authorId="0" shapeId="0">
      <text>
        <r>
          <rPr>
            <sz val="11"/>
            <rFont val="Calibri"/>
            <family val="2"/>
            <charset val="238"/>
          </rPr>
          <t>IV_F:OnkormanyzatiUtem1</t>
        </r>
      </text>
    </comment>
    <comment ref="AA199" authorId="0" shapeId="0">
      <text>
        <r>
          <rPr>
            <sz val="11"/>
            <rFont val="Calibri"/>
            <family val="2"/>
            <charset val="238"/>
          </rPr>
          <t>IV_F:EUUtem1</t>
        </r>
      </text>
    </comment>
    <comment ref="AB199" authorId="0" shapeId="0">
      <text>
        <r>
          <rPr>
            <sz val="11"/>
            <rFont val="Calibri"/>
            <family val="2"/>
            <charset val="238"/>
          </rPr>
          <t>IV_F:EgyebUtem1</t>
        </r>
      </text>
    </comment>
    <comment ref="AC199" authorId="0" shapeId="0">
      <text>
        <r>
          <rPr>
            <sz val="11"/>
            <rFont val="Calibri"/>
            <family val="2"/>
            <charset val="238"/>
          </rPr>
          <t>IV_F:HitelKotvenyUtem1</t>
        </r>
      </text>
    </comment>
    <comment ref="AD199" authorId="0" shapeId="0">
      <text>
        <r>
          <rPr>
            <sz val="11"/>
            <rFont val="Calibri"/>
            <family val="2"/>
            <charset val="238"/>
          </rPr>
          <t>IV_F:OsszesenUtem1</t>
        </r>
      </text>
    </comment>
    <comment ref="AG199" authorId="0" shapeId="0">
      <text>
        <r>
          <rPr>
            <sz val="11"/>
            <rFont val="Calibri"/>
            <family val="2"/>
            <charset val="238"/>
          </rPr>
          <t>IV_F:HDUtem2</t>
        </r>
      </text>
    </comment>
    <comment ref="AH199" authorId="0" shapeId="0">
      <text>
        <r>
          <rPr>
            <sz val="11"/>
            <rFont val="Calibri"/>
            <family val="2"/>
            <charset val="238"/>
          </rPr>
          <t>IV_F:ECSUtem2</t>
        </r>
      </text>
    </comment>
    <comment ref="AI199" authorId="0" shapeId="0">
      <text>
        <r>
          <rPr>
            <sz val="11"/>
            <rFont val="Calibri"/>
            <family val="2"/>
            <charset val="238"/>
          </rPr>
          <t>IV_F:KFHUtem2</t>
        </r>
      </text>
    </comment>
    <comment ref="AJ199" authorId="0" shapeId="0">
      <text>
        <r>
          <rPr>
            <sz val="11"/>
            <rFont val="Calibri"/>
            <family val="2"/>
            <charset val="238"/>
          </rPr>
          <t>IV_F:Egyeb_SajatUtem2</t>
        </r>
      </text>
    </comment>
    <comment ref="AK199" authorId="0" shapeId="0">
      <text>
        <r>
          <rPr>
            <sz val="11"/>
            <rFont val="Calibri"/>
            <family val="2"/>
            <charset val="238"/>
          </rPr>
          <t>IV_F:DijUtem2</t>
        </r>
      </text>
    </comment>
    <comment ref="AL199" authorId="0" shapeId="0">
      <text>
        <r>
          <rPr>
            <sz val="11"/>
            <rFont val="Calibri"/>
            <family val="2"/>
            <charset val="238"/>
          </rPr>
          <t>IV_F:EM_Melleklet1_Utem2</t>
        </r>
      </text>
    </comment>
    <comment ref="AM199" authorId="0" shapeId="0">
      <text>
        <r>
          <rPr>
            <sz val="11"/>
            <rFont val="Calibri"/>
            <family val="2"/>
            <charset val="238"/>
          </rPr>
          <t>IV_F:EgyebAllamiUtem2</t>
        </r>
      </text>
    </comment>
    <comment ref="AN199" authorId="0" shapeId="0">
      <text>
        <r>
          <rPr>
            <sz val="11"/>
            <rFont val="Calibri"/>
            <family val="2"/>
            <charset val="238"/>
          </rPr>
          <t>IV_F:OnkormanyzatiUtem2</t>
        </r>
      </text>
    </comment>
    <comment ref="AO199" authorId="0" shapeId="0">
      <text>
        <r>
          <rPr>
            <sz val="11"/>
            <rFont val="Calibri"/>
            <family val="2"/>
            <charset val="238"/>
          </rPr>
          <t>IV_F:EUUtem2</t>
        </r>
      </text>
    </comment>
    <comment ref="AP199" authorId="0" shapeId="0">
      <text>
        <r>
          <rPr>
            <sz val="11"/>
            <rFont val="Calibri"/>
            <family val="2"/>
            <charset val="238"/>
          </rPr>
          <t>IV_F:EgyebUtem2</t>
        </r>
      </text>
    </comment>
    <comment ref="AQ199" authorId="0" shapeId="0">
      <text>
        <r>
          <rPr>
            <sz val="11"/>
            <rFont val="Calibri"/>
            <family val="2"/>
            <charset val="238"/>
          </rPr>
          <t>IV_F:HitelKotvenyUtem2</t>
        </r>
      </text>
    </comment>
    <comment ref="AR199" authorId="0" shapeId="0">
      <text>
        <r>
          <rPr>
            <sz val="11"/>
            <rFont val="Calibri"/>
            <family val="2"/>
            <charset val="238"/>
          </rPr>
          <t>IV_F:OsszesenUtem2</t>
        </r>
      </text>
    </comment>
    <comment ref="AS199" authorId="0" shapeId="0">
      <text>
        <r>
          <rPr>
            <sz val="11"/>
            <rFont val="Calibri"/>
            <family val="2"/>
            <charset val="238"/>
          </rPr>
          <t>IV_F:ForrashianyUtem2</t>
        </r>
      </text>
    </comment>
    <comment ref="AV199" authorId="0" shapeId="0">
      <text>
        <r>
          <rPr>
            <sz val="11"/>
            <rFont val="Calibri"/>
            <family val="2"/>
            <charset val="238"/>
          </rPr>
          <t>IV_F:Indokolas</t>
        </r>
      </text>
    </comment>
    <comment ref="AW199" authorId="0" shapeId="0">
      <text>
        <r>
          <rPr>
            <sz val="11"/>
            <rFont val="Calibri"/>
            <family val="2"/>
            <charset val="238"/>
          </rPr>
          <t>IV_F:Megjegyzes</t>
        </r>
      </text>
    </comment>
    <comment ref="AZ199" authorId="0" shapeId="0">
      <text>
        <r>
          <rPr>
            <sz val="11"/>
            <rFont val="Calibri"/>
            <family val="2"/>
            <charset val="238"/>
          </rPr>
          <t>IV_F:ISA</t>
        </r>
      </text>
    </comment>
    <comment ref="B200" authorId="0" shapeId="0">
      <text>
        <r>
          <rPr>
            <sz val="11"/>
            <rFont val="Calibri"/>
            <family val="2"/>
            <charset val="238"/>
          </rPr>
          <t>IV_F:FontossagiSorrent</t>
        </r>
      </text>
    </comment>
    <comment ref="C200" authorId="0" shapeId="0">
      <text>
        <r>
          <rPr>
            <sz val="11"/>
            <rFont val="Calibri"/>
            <family val="2"/>
            <charset val="238"/>
          </rPr>
          <t>IV_F:FeladatKategoria</t>
        </r>
      </text>
    </comment>
    <comment ref="D200" authorId="0" shapeId="0">
      <text>
        <r>
          <rPr>
            <sz val="11"/>
            <rFont val="Calibri"/>
            <family val="2"/>
            <charset val="238"/>
          </rPr>
          <t>IV_F:FeladatMegnevezes</t>
        </r>
      </text>
    </comment>
    <comment ref="E200" authorId="0" shapeId="0">
      <text>
        <r>
          <rPr>
            <sz val="11"/>
            <rFont val="Calibri"/>
            <family val="2"/>
            <charset val="238"/>
          </rPr>
          <t>IV_F:ElviEngedelySzam</t>
        </r>
      </text>
    </comment>
    <comment ref="F200" authorId="0" shapeId="0">
      <text>
        <r>
          <rPr>
            <sz val="11"/>
            <rFont val="Calibri"/>
            <family val="2"/>
            <charset val="238"/>
          </rPr>
          <t>IV_F:VKR_Kod</t>
        </r>
      </text>
    </comment>
    <comment ref="G200" authorId="0" shapeId="0">
      <text>
        <r>
          <rPr>
            <sz val="11"/>
            <rFont val="Calibri"/>
            <family val="2"/>
            <charset val="238"/>
          </rPr>
          <t>IV_F:VKR_Nev</t>
        </r>
      </text>
    </comment>
    <comment ref="H200" authorId="0" shapeId="0">
      <text>
        <r>
          <rPr>
            <sz val="11"/>
            <rFont val="Calibri"/>
            <family val="2"/>
            <charset val="238"/>
          </rPr>
          <t>IV_F:FeladatSorszam</t>
        </r>
      </text>
    </comment>
    <comment ref="I200" authorId="0" shapeId="0">
      <text>
        <r>
          <rPr>
            <sz val="11"/>
            <rFont val="Calibri"/>
            <family val="2"/>
            <charset val="238"/>
          </rPr>
          <t>IV_F:FeladatAzonosito</t>
        </r>
      </text>
    </comment>
    <comment ref="J200" authorId="0" shapeId="0">
      <text>
        <r>
          <rPr>
            <sz val="11"/>
            <rFont val="Calibri"/>
            <family val="2"/>
            <charset val="238"/>
          </rPr>
          <t>IV_F:EllatasiTerulet</t>
        </r>
      </text>
    </comment>
    <comment ref="K200" authorId="0" shapeId="0">
      <text>
        <r>
          <rPr>
            <sz val="11"/>
            <rFont val="Calibri"/>
            <family val="2"/>
            <charset val="238"/>
          </rPr>
          <t>IV_F:EllatasertFelelos</t>
        </r>
      </text>
    </comment>
    <comment ref="L200" authorId="0" shapeId="0">
      <text>
        <r>
          <rPr>
            <sz val="11"/>
            <rFont val="Calibri"/>
            <family val="2"/>
            <charset val="238"/>
          </rPr>
          <t>IV_F:TervezettNettoKoltseg</t>
        </r>
      </text>
    </comment>
    <comment ref="M200" authorId="0" shapeId="0">
      <text>
        <r>
          <rPr>
            <sz val="11"/>
            <rFont val="Calibri"/>
            <family val="2"/>
            <charset val="238"/>
          </rPr>
          <t>IV_F:IdotartamKezdes</t>
        </r>
      </text>
    </comment>
    <comment ref="N200" authorId="0" shapeId="0">
      <text>
        <r>
          <rPr>
            <sz val="11"/>
            <rFont val="Calibri"/>
            <family val="2"/>
            <charset val="238"/>
          </rPr>
          <t>IV_F:IdotartamBefejezes</t>
        </r>
      </text>
    </comment>
    <comment ref="O200" authorId="0" shapeId="0">
      <text>
        <r>
          <rPr>
            <sz val="11"/>
            <rFont val="Calibri"/>
            <family val="2"/>
            <charset val="238"/>
          </rPr>
          <t>IV_F:NettoKoltsegUtem1</t>
        </r>
      </text>
    </comment>
    <comment ref="P200" authorId="0" shapeId="0">
      <text>
        <r>
          <rPr>
            <sz val="11"/>
            <rFont val="Calibri"/>
            <family val="2"/>
            <charset val="238"/>
          </rPr>
          <t>IV_F:NettoKoltsegUtem2</t>
        </r>
      </text>
    </comment>
    <comment ref="Q200" authorId="0" shapeId="0">
      <text>
        <r>
          <rPr>
            <sz val="11"/>
            <rFont val="Calibri"/>
            <family val="2"/>
            <charset val="238"/>
          </rPr>
          <t>IV_F:EM_Melleklet2_KTG</t>
        </r>
      </text>
    </comment>
    <comment ref="S200" authorId="0" shapeId="0">
      <text>
        <r>
          <rPr>
            <sz val="11"/>
            <rFont val="Calibri"/>
            <family val="2"/>
            <charset val="238"/>
          </rPr>
          <t>IV_F:HDUtem1</t>
        </r>
      </text>
    </comment>
    <comment ref="T200" authorId="0" shapeId="0">
      <text>
        <r>
          <rPr>
            <sz val="11"/>
            <rFont val="Calibri"/>
            <family val="2"/>
            <charset val="238"/>
          </rPr>
          <t>IV_F:ECSUtem1</t>
        </r>
      </text>
    </comment>
    <comment ref="U200" authorId="0" shapeId="0">
      <text>
        <r>
          <rPr>
            <sz val="11"/>
            <rFont val="Calibri"/>
            <family val="2"/>
            <charset val="238"/>
          </rPr>
          <t>IV_F:KFHUtem1</t>
        </r>
      </text>
    </comment>
    <comment ref="V200" authorId="0" shapeId="0">
      <text>
        <r>
          <rPr>
            <sz val="11"/>
            <rFont val="Calibri"/>
            <family val="2"/>
            <charset val="238"/>
          </rPr>
          <t>IV_F:Egyeb_SajatUtem1</t>
        </r>
      </text>
    </comment>
    <comment ref="W200" authorId="0" shapeId="0">
      <text>
        <r>
          <rPr>
            <sz val="11"/>
            <rFont val="Calibri"/>
            <family val="2"/>
            <charset val="238"/>
          </rPr>
          <t>IV_F:DijUtem1</t>
        </r>
      </text>
    </comment>
    <comment ref="X200" authorId="0" shapeId="0">
      <text>
        <r>
          <rPr>
            <sz val="11"/>
            <rFont val="Calibri"/>
            <family val="2"/>
            <charset val="238"/>
          </rPr>
          <t>IV_F:EM_Melleklet1_Utem1</t>
        </r>
      </text>
    </comment>
    <comment ref="Y200" authorId="0" shapeId="0">
      <text>
        <r>
          <rPr>
            <sz val="11"/>
            <rFont val="Calibri"/>
            <family val="2"/>
            <charset val="238"/>
          </rPr>
          <t>IV_F:EgyebAllamiUtem1</t>
        </r>
      </text>
    </comment>
    <comment ref="Z200" authorId="0" shapeId="0">
      <text>
        <r>
          <rPr>
            <sz val="11"/>
            <rFont val="Calibri"/>
            <family val="2"/>
            <charset val="238"/>
          </rPr>
          <t>IV_F:OnkormanyzatiUtem1</t>
        </r>
      </text>
    </comment>
    <comment ref="AA200" authorId="0" shapeId="0">
      <text>
        <r>
          <rPr>
            <sz val="11"/>
            <rFont val="Calibri"/>
            <family val="2"/>
            <charset val="238"/>
          </rPr>
          <t>IV_F:EUUtem1</t>
        </r>
      </text>
    </comment>
    <comment ref="AB200" authorId="0" shapeId="0">
      <text>
        <r>
          <rPr>
            <sz val="11"/>
            <rFont val="Calibri"/>
            <family val="2"/>
            <charset val="238"/>
          </rPr>
          <t>IV_F:EgyebUtem1</t>
        </r>
      </text>
    </comment>
    <comment ref="AC200" authorId="0" shapeId="0">
      <text>
        <r>
          <rPr>
            <sz val="11"/>
            <rFont val="Calibri"/>
            <family val="2"/>
            <charset val="238"/>
          </rPr>
          <t>IV_F:HitelKotvenyUtem1</t>
        </r>
      </text>
    </comment>
    <comment ref="AD200" authorId="0" shapeId="0">
      <text>
        <r>
          <rPr>
            <sz val="11"/>
            <rFont val="Calibri"/>
            <family val="2"/>
            <charset val="238"/>
          </rPr>
          <t>IV_F:OsszesenUtem1</t>
        </r>
      </text>
    </comment>
    <comment ref="AG200" authorId="0" shapeId="0">
      <text>
        <r>
          <rPr>
            <sz val="11"/>
            <rFont val="Calibri"/>
            <family val="2"/>
            <charset val="238"/>
          </rPr>
          <t>IV_F:HDUtem2</t>
        </r>
      </text>
    </comment>
    <comment ref="AH200" authorId="0" shapeId="0">
      <text>
        <r>
          <rPr>
            <sz val="11"/>
            <rFont val="Calibri"/>
            <family val="2"/>
            <charset val="238"/>
          </rPr>
          <t>IV_F:ECSUtem2</t>
        </r>
      </text>
    </comment>
    <comment ref="AI200" authorId="0" shapeId="0">
      <text>
        <r>
          <rPr>
            <sz val="11"/>
            <rFont val="Calibri"/>
            <family val="2"/>
            <charset val="238"/>
          </rPr>
          <t>IV_F:KFHUtem2</t>
        </r>
      </text>
    </comment>
    <comment ref="AJ200" authorId="0" shapeId="0">
      <text>
        <r>
          <rPr>
            <sz val="11"/>
            <rFont val="Calibri"/>
            <family val="2"/>
            <charset val="238"/>
          </rPr>
          <t>IV_F:Egyeb_SajatUtem2</t>
        </r>
      </text>
    </comment>
    <comment ref="AK200" authorId="0" shapeId="0">
      <text>
        <r>
          <rPr>
            <sz val="11"/>
            <rFont val="Calibri"/>
            <family val="2"/>
            <charset val="238"/>
          </rPr>
          <t>IV_F:DijUtem2</t>
        </r>
      </text>
    </comment>
    <comment ref="AL200" authorId="0" shapeId="0">
      <text>
        <r>
          <rPr>
            <sz val="11"/>
            <rFont val="Calibri"/>
            <family val="2"/>
            <charset val="238"/>
          </rPr>
          <t>IV_F:EM_Melleklet1_Utem2</t>
        </r>
      </text>
    </comment>
    <comment ref="AM200" authorId="0" shapeId="0">
      <text>
        <r>
          <rPr>
            <sz val="11"/>
            <rFont val="Calibri"/>
            <family val="2"/>
            <charset val="238"/>
          </rPr>
          <t>IV_F:EgyebAllamiUtem2</t>
        </r>
      </text>
    </comment>
    <comment ref="AN200" authorId="0" shapeId="0">
      <text>
        <r>
          <rPr>
            <sz val="11"/>
            <rFont val="Calibri"/>
            <family val="2"/>
            <charset val="238"/>
          </rPr>
          <t>IV_F:OnkormanyzatiUtem2</t>
        </r>
      </text>
    </comment>
    <comment ref="AO200" authorId="0" shapeId="0">
      <text>
        <r>
          <rPr>
            <sz val="11"/>
            <rFont val="Calibri"/>
            <family val="2"/>
            <charset val="238"/>
          </rPr>
          <t>IV_F:EUUtem2</t>
        </r>
      </text>
    </comment>
    <comment ref="AP200" authorId="0" shapeId="0">
      <text>
        <r>
          <rPr>
            <sz val="11"/>
            <rFont val="Calibri"/>
            <family val="2"/>
            <charset val="238"/>
          </rPr>
          <t>IV_F:EgyebUtem2</t>
        </r>
      </text>
    </comment>
    <comment ref="AQ200" authorId="0" shapeId="0">
      <text>
        <r>
          <rPr>
            <sz val="11"/>
            <rFont val="Calibri"/>
            <family val="2"/>
            <charset val="238"/>
          </rPr>
          <t>IV_F:HitelKotvenyUtem2</t>
        </r>
      </text>
    </comment>
    <comment ref="AR200" authorId="0" shapeId="0">
      <text>
        <r>
          <rPr>
            <sz val="11"/>
            <rFont val="Calibri"/>
            <family val="2"/>
            <charset val="238"/>
          </rPr>
          <t>IV_F:OsszesenUtem2</t>
        </r>
      </text>
    </comment>
    <comment ref="AS200" authorId="0" shapeId="0">
      <text>
        <r>
          <rPr>
            <sz val="11"/>
            <rFont val="Calibri"/>
            <family val="2"/>
            <charset val="238"/>
          </rPr>
          <t>IV_F:ForrashianyUtem2</t>
        </r>
      </text>
    </comment>
    <comment ref="AV200" authorId="0" shapeId="0">
      <text>
        <r>
          <rPr>
            <sz val="11"/>
            <rFont val="Calibri"/>
            <family val="2"/>
            <charset val="238"/>
          </rPr>
          <t>IV_F:Indokolas</t>
        </r>
      </text>
    </comment>
    <comment ref="AW200" authorId="0" shapeId="0">
      <text>
        <r>
          <rPr>
            <sz val="11"/>
            <rFont val="Calibri"/>
            <family val="2"/>
            <charset val="238"/>
          </rPr>
          <t>IV_F:Megjegyzes</t>
        </r>
      </text>
    </comment>
    <comment ref="AZ200" authorId="0" shapeId="0">
      <text>
        <r>
          <rPr>
            <sz val="11"/>
            <rFont val="Calibri"/>
            <family val="2"/>
            <charset val="238"/>
          </rPr>
          <t>IV_F:ISA</t>
        </r>
      </text>
    </comment>
    <comment ref="B201" authorId="0" shapeId="0">
      <text>
        <r>
          <rPr>
            <sz val="11"/>
            <rFont val="Calibri"/>
            <family val="2"/>
            <charset val="238"/>
          </rPr>
          <t>IV_F:FontossagiSorrent</t>
        </r>
      </text>
    </comment>
    <comment ref="C201" authorId="0" shapeId="0">
      <text>
        <r>
          <rPr>
            <sz val="11"/>
            <rFont val="Calibri"/>
            <family val="2"/>
            <charset val="238"/>
          </rPr>
          <t>IV_F:FeladatKategoria</t>
        </r>
      </text>
    </comment>
    <comment ref="D201" authorId="0" shapeId="0">
      <text>
        <r>
          <rPr>
            <sz val="11"/>
            <rFont val="Calibri"/>
            <family val="2"/>
            <charset val="238"/>
          </rPr>
          <t>IV_F:FeladatMegnevezes</t>
        </r>
      </text>
    </comment>
    <comment ref="E201" authorId="0" shapeId="0">
      <text>
        <r>
          <rPr>
            <sz val="11"/>
            <rFont val="Calibri"/>
            <family val="2"/>
            <charset val="238"/>
          </rPr>
          <t>IV_F:ElviEngedelySzam</t>
        </r>
      </text>
    </comment>
    <comment ref="F201" authorId="0" shapeId="0">
      <text>
        <r>
          <rPr>
            <sz val="11"/>
            <rFont val="Calibri"/>
            <family val="2"/>
            <charset val="238"/>
          </rPr>
          <t>IV_F:VKR_Kod</t>
        </r>
      </text>
    </comment>
    <comment ref="G201" authorId="0" shapeId="0">
      <text>
        <r>
          <rPr>
            <sz val="11"/>
            <rFont val="Calibri"/>
            <family val="2"/>
            <charset val="238"/>
          </rPr>
          <t>IV_F:VKR_Nev</t>
        </r>
      </text>
    </comment>
    <comment ref="H201" authorId="0" shapeId="0">
      <text>
        <r>
          <rPr>
            <sz val="11"/>
            <rFont val="Calibri"/>
            <family val="2"/>
            <charset val="238"/>
          </rPr>
          <t>IV_F:FeladatSorszam</t>
        </r>
      </text>
    </comment>
    <comment ref="I201" authorId="0" shapeId="0">
      <text>
        <r>
          <rPr>
            <sz val="11"/>
            <rFont val="Calibri"/>
            <family val="2"/>
            <charset val="238"/>
          </rPr>
          <t>IV_F:FeladatAzonosito</t>
        </r>
      </text>
    </comment>
    <comment ref="J201" authorId="0" shapeId="0">
      <text>
        <r>
          <rPr>
            <sz val="11"/>
            <rFont val="Calibri"/>
            <family val="2"/>
            <charset val="238"/>
          </rPr>
          <t>IV_F:EllatasiTerulet</t>
        </r>
      </text>
    </comment>
    <comment ref="K201" authorId="0" shapeId="0">
      <text>
        <r>
          <rPr>
            <sz val="11"/>
            <rFont val="Calibri"/>
            <family val="2"/>
            <charset val="238"/>
          </rPr>
          <t>IV_F:EllatasertFelelos</t>
        </r>
      </text>
    </comment>
    <comment ref="L201" authorId="0" shapeId="0">
      <text>
        <r>
          <rPr>
            <sz val="11"/>
            <rFont val="Calibri"/>
            <family val="2"/>
            <charset val="238"/>
          </rPr>
          <t>IV_F:TervezettNettoKoltseg</t>
        </r>
      </text>
    </comment>
    <comment ref="M201" authorId="0" shapeId="0">
      <text>
        <r>
          <rPr>
            <sz val="11"/>
            <rFont val="Calibri"/>
            <family val="2"/>
            <charset val="238"/>
          </rPr>
          <t>IV_F:IdotartamKezdes</t>
        </r>
      </text>
    </comment>
    <comment ref="N201" authorId="0" shapeId="0">
      <text>
        <r>
          <rPr>
            <sz val="11"/>
            <rFont val="Calibri"/>
            <family val="2"/>
            <charset val="238"/>
          </rPr>
          <t>IV_F:IdotartamBefejezes</t>
        </r>
      </text>
    </comment>
    <comment ref="O201" authorId="0" shapeId="0">
      <text>
        <r>
          <rPr>
            <sz val="11"/>
            <rFont val="Calibri"/>
            <family val="2"/>
            <charset val="238"/>
          </rPr>
          <t>IV_F:NettoKoltsegUtem1</t>
        </r>
      </text>
    </comment>
    <comment ref="P201" authorId="0" shapeId="0">
      <text>
        <r>
          <rPr>
            <sz val="11"/>
            <rFont val="Calibri"/>
            <family val="2"/>
            <charset val="238"/>
          </rPr>
          <t>IV_F:NettoKoltsegUtem2</t>
        </r>
      </text>
    </comment>
    <comment ref="Q201" authorId="0" shapeId="0">
      <text>
        <r>
          <rPr>
            <sz val="11"/>
            <rFont val="Calibri"/>
            <family val="2"/>
            <charset val="238"/>
          </rPr>
          <t>IV_F:EM_Melleklet2_KTG</t>
        </r>
      </text>
    </comment>
    <comment ref="S201" authorId="0" shapeId="0">
      <text>
        <r>
          <rPr>
            <sz val="11"/>
            <rFont val="Calibri"/>
            <family val="2"/>
            <charset val="238"/>
          </rPr>
          <t>IV_F:HDUtem1</t>
        </r>
      </text>
    </comment>
    <comment ref="T201" authorId="0" shapeId="0">
      <text>
        <r>
          <rPr>
            <sz val="11"/>
            <rFont val="Calibri"/>
            <family val="2"/>
            <charset val="238"/>
          </rPr>
          <t>IV_F:ECSUtem1</t>
        </r>
      </text>
    </comment>
    <comment ref="U201" authorId="0" shapeId="0">
      <text>
        <r>
          <rPr>
            <sz val="11"/>
            <rFont val="Calibri"/>
            <family val="2"/>
            <charset val="238"/>
          </rPr>
          <t>IV_F:KFHUtem1</t>
        </r>
      </text>
    </comment>
    <comment ref="V201" authorId="0" shapeId="0">
      <text>
        <r>
          <rPr>
            <sz val="11"/>
            <rFont val="Calibri"/>
            <family val="2"/>
            <charset val="238"/>
          </rPr>
          <t>IV_F:Egyeb_SajatUtem1</t>
        </r>
      </text>
    </comment>
    <comment ref="W201" authorId="0" shapeId="0">
      <text>
        <r>
          <rPr>
            <sz val="11"/>
            <rFont val="Calibri"/>
            <family val="2"/>
            <charset val="238"/>
          </rPr>
          <t>IV_F:DijUtem1</t>
        </r>
      </text>
    </comment>
    <comment ref="X201" authorId="0" shapeId="0">
      <text>
        <r>
          <rPr>
            <sz val="11"/>
            <rFont val="Calibri"/>
            <family val="2"/>
            <charset val="238"/>
          </rPr>
          <t>IV_F:EM_Melleklet1_Utem1</t>
        </r>
      </text>
    </comment>
    <comment ref="Y201" authorId="0" shapeId="0">
      <text>
        <r>
          <rPr>
            <sz val="11"/>
            <rFont val="Calibri"/>
            <family val="2"/>
            <charset val="238"/>
          </rPr>
          <t>IV_F:EgyebAllamiUtem1</t>
        </r>
      </text>
    </comment>
    <comment ref="Z201" authorId="0" shapeId="0">
      <text>
        <r>
          <rPr>
            <sz val="11"/>
            <rFont val="Calibri"/>
            <family val="2"/>
            <charset val="238"/>
          </rPr>
          <t>IV_F:OnkormanyzatiUtem1</t>
        </r>
      </text>
    </comment>
    <comment ref="AA201" authorId="0" shapeId="0">
      <text>
        <r>
          <rPr>
            <sz val="11"/>
            <rFont val="Calibri"/>
            <family val="2"/>
            <charset val="238"/>
          </rPr>
          <t>IV_F:EUUtem1</t>
        </r>
      </text>
    </comment>
    <comment ref="AB201" authorId="0" shapeId="0">
      <text>
        <r>
          <rPr>
            <sz val="11"/>
            <rFont val="Calibri"/>
            <family val="2"/>
            <charset val="238"/>
          </rPr>
          <t>IV_F:EgyebUtem1</t>
        </r>
      </text>
    </comment>
    <comment ref="AC201" authorId="0" shapeId="0">
      <text>
        <r>
          <rPr>
            <sz val="11"/>
            <rFont val="Calibri"/>
            <family val="2"/>
            <charset val="238"/>
          </rPr>
          <t>IV_F:HitelKotvenyUtem1</t>
        </r>
      </text>
    </comment>
    <comment ref="AD201" authorId="0" shapeId="0">
      <text>
        <r>
          <rPr>
            <sz val="11"/>
            <rFont val="Calibri"/>
            <family val="2"/>
            <charset val="238"/>
          </rPr>
          <t>IV_F:OsszesenUtem1</t>
        </r>
      </text>
    </comment>
    <comment ref="AG201" authorId="0" shapeId="0">
      <text>
        <r>
          <rPr>
            <sz val="11"/>
            <rFont val="Calibri"/>
            <family val="2"/>
            <charset val="238"/>
          </rPr>
          <t>IV_F:HDUtem2</t>
        </r>
      </text>
    </comment>
    <comment ref="AH201" authorId="0" shapeId="0">
      <text>
        <r>
          <rPr>
            <sz val="11"/>
            <rFont val="Calibri"/>
            <family val="2"/>
            <charset val="238"/>
          </rPr>
          <t>IV_F:ECSUtem2</t>
        </r>
      </text>
    </comment>
    <comment ref="AI201" authorId="0" shapeId="0">
      <text>
        <r>
          <rPr>
            <sz val="11"/>
            <rFont val="Calibri"/>
            <family val="2"/>
            <charset val="238"/>
          </rPr>
          <t>IV_F:KFHUtem2</t>
        </r>
      </text>
    </comment>
    <comment ref="AJ201" authorId="0" shapeId="0">
      <text>
        <r>
          <rPr>
            <sz val="11"/>
            <rFont val="Calibri"/>
            <family val="2"/>
            <charset val="238"/>
          </rPr>
          <t>IV_F:Egyeb_SajatUtem2</t>
        </r>
      </text>
    </comment>
    <comment ref="AK201" authorId="0" shapeId="0">
      <text>
        <r>
          <rPr>
            <sz val="11"/>
            <rFont val="Calibri"/>
            <family val="2"/>
            <charset val="238"/>
          </rPr>
          <t>IV_F:DijUtem2</t>
        </r>
      </text>
    </comment>
    <comment ref="AL201" authorId="0" shapeId="0">
      <text>
        <r>
          <rPr>
            <sz val="11"/>
            <rFont val="Calibri"/>
            <family val="2"/>
            <charset val="238"/>
          </rPr>
          <t>IV_F:EM_Melleklet1_Utem2</t>
        </r>
      </text>
    </comment>
    <comment ref="AM201" authorId="0" shapeId="0">
      <text>
        <r>
          <rPr>
            <sz val="11"/>
            <rFont val="Calibri"/>
            <family val="2"/>
            <charset val="238"/>
          </rPr>
          <t>IV_F:EgyebAllamiUtem2</t>
        </r>
      </text>
    </comment>
    <comment ref="AN201" authorId="0" shapeId="0">
      <text>
        <r>
          <rPr>
            <sz val="11"/>
            <rFont val="Calibri"/>
            <family val="2"/>
            <charset val="238"/>
          </rPr>
          <t>IV_F:OnkormanyzatiUtem2</t>
        </r>
      </text>
    </comment>
    <comment ref="AO201" authorId="0" shapeId="0">
      <text>
        <r>
          <rPr>
            <sz val="11"/>
            <rFont val="Calibri"/>
            <family val="2"/>
            <charset val="238"/>
          </rPr>
          <t>IV_F:EUUtem2</t>
        </r>
      </text>
    </comment>
    <comment ref="AP201" authorId="0" shapeId="0">
      <text>
        <r>
          <rPr>
            <sz val="11"/>
            <rFont val="Calibri"/>
            <family val="2"/>
            <charset val="238"/>
          </rPr>
          <t>IV_F:EgyebUtem2</t>
        </r>
      </text>
    </comment>
    <comment ref="AQ201" authorId="0" shapeId="0">
      <text>
        <r>
          <rPr>
            <sz val="11"/>
            <rFont val="Calibri"/>
            <family val="2"/>
            <charset val="238"/>
          </rPr>
          <t>IV_F:HitelKotvenyUtem2</t>
        </r>
      </text>
    </comment>
    <comment ref="AR201" authorId="0" shapeId="0">
      <text>
        <r>
          <rPr>
            <sz val="11"/>
            <rFont val="Calibri"/>
            <family val="2"/>
            <charset val="238"/>
          </rPr>
          <t>IV_F:OsszesenUtem2</t>
        </r>
      </text>
    </comment>
    <comment ref="AS201" authorId="0" shapeId="0">
      <text>
        <r>
          <rPr>
            <sz val="11"/>
            <rFont val="Calibri"/>
            <family val="2"/>
            <charset val="238"/>
          </rPr>
          <t>IV_F:ForrashianyUtem2</t>
        </r>
      </text>
    </comment>
    <comment ref="AV201" authorId="0" shapeId="0">
      <text>
        <r>
          <rPr>
            <sz val="11"/>
            <rFont val="Calibri"/>
            <family val="2"/>
            <charset val="238"/>
          </rPr>
          <t>IV_F:Indokolas</t>
        </r>
      </text>
    </comment>
    <comment ref="AW201" authorId="0" shapeId="0">
      <text>
        <r>
          <rPr>
            <sz val="11"/>
            <rFont val="Calibri"/>
            <family val="2"/>
            <charset val="238"/>
          </rPr>
          <t>IV_F:Megjegyzes</t>
        </r>
      </text>
    </comment>
    <comment ref="AZ201" authorId="0" shapeId="0">
      <text>
        <r>
          <rPr>
            <sz val="11"/>
            <rFont val="Calibri"/>
            <family val="2"/>
            <charset val="238"/>
          </rPr>
          <t>IV_F:ISA</t>
        </r>
      </text>
    </comment>
    <comment ref="B202" authorId="0" shapeId="0">
      <text>
        <r>
          <rPr>
            <sz val="11"/>
            <rFont val="Calibri"/>
            <family val="2"/>
            <charset val="238"/>
          </rPr>
          <t>IV_F:FontossagiSorrent</t>
        </r>
      </text>
    </comment>
    <comment ref="C202" authorId="0" shapeId="0">
      <text>
        <r>
          <rPr>
            <sz val="11"/>
            <rFont val="Calibri"/>
            <family val="2"/>
            <charset val="238"/>
          </rPr>
          <t>IV_F:FeladatKategoria</t>
        </r>
      </text>
    </comment>
    <comment ref="D202" authorId="0" shapeId="0">
      <text>
        <r>
          <rPr>
            <sz val="11"/>
            <rFont val="Calibri"/>
            <family val="2"/>
            <charset val="238"/>
          </rPr>
          <t>IV_F:FeladatMegnevezes</t>
        </r>
      </text>
    </comment>
    <comment ref="E202" authorId="0" shapeId="0">
      <text>
        <r>
          <rPr>
            <sz val="11"/>
            <rFont val="Calibri"/>
            <family val="2"/>
            <charset val="238"/>
          </rPr>
          <t>IV_F:ElviEngedelySzam</t>
        </r>
      </text>
    </comment>
    <comment ref="F202" authorId="0" shapeId="0">
      <text>
        <r>
          <rPr>
            <sz val="11"/>
            <rFont val="Calibri"/>
            <family val="2"/>
            <charset val="238"/>
          </rPr>
          <t>IV_F:VKR_Kod</t>
        </r>
      </text>
    </comment>
    <comment ref="G202" authorId="0" shapeId="0">
      <text>
        <r>
          <rPr>
            <sz val="11"/>
            <rFont val="Calibri"/>
            <family val="2"/>
            <charset val="238"/>
          </rPr>
          <t>IV_F:VKR_Nev</t>
        </r>
      </text>
    </comment>
    <comment ref="H202" authorId="0" shapeId="0">
      <text>
        <r>
          <rPr>
            <sz val="11"/>
            <rFont val="Calibri"/>
            <family val="2"/>
            <charset val="238"/>
          </rPr>
          <t>IV_F:FeladatSorszam</t>
        </r>
      </text>
    </comment>
    <comment ref="I202" authorId="0" shapeId="0">
      <text>
        <r>
          <rPr>
            <sz val="11"/>
            <rFont val="Calibri"/>
            <family val="2"/>
            <charset val="238"/>
          </rPr>
          <t>IV_F:FeladatAzonosito</t>
        </r>
      </text>
    </comment>
    <comment ref="J202" authorId="0" shapeId="0">
      <text>
        <r>
          <rPr>
            <sz val="11"/>
            <rFont val="Calibri"/>
            <family val="2"/>
            <charset val="238"/>
          </rPr>
          <t>IV_F:EllatasiTerulet</t>
        </r>
      </text>
    </comment>
    <comment ref="K202" authorId="0" shapeId="0">
      <text>
        <r>
          <rPr>
            <sz val="11"/>
            <rFont val="Calibri"/>
            <family val="2"/>
            <charset val="238"/>
          </rPr>
          <t>IV_F:EllatasertFelelos</t>
        </r>
      </text>
    </comment>
    <comment ref="L202" authorId="0" shapeId="0">
      <text>
        <r>
          <rPr>
            <sz val="11"/>
            <rFont val="Calibri"/>
            <family val="2"/>
            <charset val="238"/>
          </rPr>
          <t>IV_F:TervezettNettoKoltseg</t>
        </r>
      </text>
    </comment>
    <comment ref="M202" authorId="0" shapeId="0">
      <text>
        <r>
          <rPr>
            <sz val="11"/>
            <rFont val="Calibri"/>
            <family val="2"/>
            <charset val="238"/>
          </rPr>
          <t>IV_F:IdotartamKezdes</t>
        </r>
      </text>
    </comment>
    <comment ref="N202" authorId="0" shapeId="0">
      <text>
        <r>
          <rPr>
            <sz val="11"/>
            <rFont val="Calibri"/>
            <family val="2"/>
            <charset val="238"/>
          </rPr>
          <t>IV_F:IdotartamBefejezes</t>
        </r>
      </text>
    </comment>
    <comment ref="O202" authorId="0" shapeId="0">
      <text>
        <r>
          <rPr>
            <sz val="11"/>
            <rFont val="Calibri"/>
            <family val="2"/>
            <charset val="238"/>
          </rPr>
          <t>IV_F:NettoKoltsegUtem1</t>
        </r>
      </text>
    </comment>
    <comment ref="P202" authorId="0" shapeId="0">
      <text>
        <r>
          <rPr>
            <sz val="11"/>
            <rFont val="Calibri"/>
            <family val="2"/>
            <charset val="238"/>
          </rPr>
          <t>IV_F:NettoKoltsegUtem2</t>
        </r>
      </text>
    </comment>
    <comment ref="Q202" authorId="0" shapeId="0">
      <text>
        <r>
          <rPr>
            <sz val="11"/>
            <rFont val="Calibri"/>
            <family val="2"/>
            <charset val="238"/>
          </rPr>
          <t>IV_F:EM_Melleklet2_KTG</t>
        </r>
      </text>
    </comment>
    <comment ref="S202" authorId="0" shapeId="0">
      <text>
        <r>
          <rPr>
            <sz val="11"/>
            <rFont val="Calibri"/>
            <family val="2"/>
            <charset val="238"/>
          </rPr>
          <t>IV_F:HDUtem1</t>
        </r>
      </text>
    </comment>
    <comment ref="T202" authorId="0" shapeId="0">
      <text>
        <r>
          <rPr>
            <sz val="11"/>
            <rFont val="Calibri"/>
            <family val="2"/>
            <charset val="238"/>
          </rPr>
          <t>IV_F:ECSUtem1</t>
        </r>
      </text>
    </comment>
    <comment ref="U202" authorId="0" shapeId="0">
      <text>
        <r>
          <rPr>
            <sz val="11"/>
            <rFont val="Calibri"/>
            <family val="2"/>
            <charset val="238"/>
          </rPr>
          <t>IV_F:KFHUtem1</t>
        </r>
      </text>
    </comment>
    <comment ref="V202" authorId="0" shapeId="0">
      <text>
        <r>
          <rPr>
            <sz val="11"/>
            <rFont val="Calibri"/>
            <family val="2"/>
            <charset val="238"/>
          </rPr>
          <t>IV_F:Egyeb_SajatUtem1</t>
        </r>
      </text>
    </comment>
    <comment ref="W202" authorId="0" shapeId="0">
      <text>
        <r>
          <rPr>
            <sz val="11"/>
            <rFont val="Calibri"/>
            <family val="2"/>
            <charset val="238"/>
          </rPr>
          <t>IV_F:DijUtem1</t>
        </r>
      </text>
    </comment>
    <comment ref="X202" authorId="0" shapeId="0">
      <text>
        <r>
          <rPr>
            <sz val="11"/>
            <rFont val="Calibri"/>
            <family val="2"/>
            <charset val="238"/>
          </rPr>
          <t>IV_F:EM_Melleklet1_Utem1</t>
        </r>
      </text>
    </comment>
    <comment ref="Y202" authorId="0" shapeId="0">
      <text>
        <r>
          <rPr>
            <sz val="11"/>
            <rFont val="Calibri"/>
            <family val="2"/>
            <charset val="238"/>
          </rPr>
          <t>IV_F:EgyebAllamiUtem1</t>
        </r>
      </text>
    </comment>
    <comment ref="Z202" authorId="0" shapeId="0">
      <text>
        <r>
          <rPr>
            <sz val="11"/>
            <rFont val="Calibri"/>
            <family val="2"/>
            <charset val="238"/>
          </rPr>
          <t>IV_F:OnkormanyzatiUtem1</t>
        </r>
      </text>
    </comment>
    <comment ref="AA202" authorId="0" shapeId="0">
      <text>
        <r>
          <rPr>
            <sz val="11"/>
            <rFont val="Calibri"/>
            <family val="2"/>
            <charset val="238"/>
          </rPr>
          <t>IV_F:EUUtem1</t>
        </r>
      </text>
    </comment>
    <comment ref="AB202" authorId="0" shapeId="0">
      <text>
        <r>
          <rPr>
            <sz val="11"/>
            <rFont val="Calibri"/>
            <family val="2"/>
            <charset val="238"/>
          </rPr>
          <t>IV_F:EgyebUtem1</t>
        </r>
      </text>
    </comment>
    <comment ref="AC202" authorId="0" shapeId="0">
      <text>
        <r>
          <rPr>
            <sz val="11"/>
            <rFont val="Calibri"/>
            <family val="2"/>
            <charset val="238"/>
          </rPr>
          <t>IV_F:HitelKotvenyUtem1</t>
        </r>
      </text>
    </comment>
    <comment ref="AD202" authorId="0" shapeId="0">
      <text>
        <r>
          <rPr>
            <sz val="11"/>
            <rFont val="Calibri"/>
            <family val="2"/>
            <charset val="238"/>
          </rPr>
          <t>IV_F:OsszesenUtem1</t>
        </r>
      </text>
    </comment>
    <comment ref="AG202" authorId="0" shapeId="0">
      <text>
        <r>
          <rPr>
            <sz val="11"/>
            <rFont val="Calibri"/>
            <family val="2"/>
            <charset val="238"/>
          </rPr>
          <t>IV_F:HDUtem2</t>
        </r>
      </text>
    </comment>
    <comment ref="AH202" authorId="0" shapeId="0">
      <text>
        <r>
          <rPr>
            <sz val="11"/>
            <rFont val="Calibri"/>
            <family val="2"/>
            <charset val="238"/>
          </rPr>
          <t>IV_F:ECSUtem2</t>
        </r>
      </text>
    </comment>
    <comment ref="AI202" authorId="0" shapeId="0">
      <text>
        <r>
          <rPr>
            <sz val="11"/>
            <rFont val="Calibri"/>
            <family val="2"/>
            <charset val="238"/>
          </rPr>
          <t>IV_F:KFHUtem2</t>
        </r>
      </text>
    </comment>
    <comment ref="AJ202" authorId="0" shapeId="0">
      <text>
        <r>
          <rPr>
            <sz val="11"/>
            <rFont val="Calibri"/>
            <family val="2"/>
            <charset val="238"/>
          </rPr>
          <t>IV_F:Egyeb_SajatUtem2</t>
        </r>
      </text>
    </comment>
    <comment ref="AK202" authorId="0" shapeId="0">
      <text>
        <r>
          <rPr>
            <sz val="11"/>
            <rFont val="Calibri"/>
            <family val="2"/>
            <charset val="238"/>
          </rPr>
          <t>IV_F:DijUtem2</t>
        </r>
      </text>
    </comment>
    <comment ref="AL202" authorId="0" shapeId="0">
      <text>
        <r>
          <rPr>
            <sz val="11"/>
            <rFont val="Calibri"/>
            <family val="2"/>
            <charset val="238"/>
          </rPr>
          <t>IV_F:EM_Melleklet1_Utem2</t>
        </r>
      </text>
    </comment>
    <comment ref="AM202" authorId="0" shapeId="0">
      <text>
        <r>
          <rPr>
            <sz val="11"/>
            <rFont val="Calibri"/>
            <family val="2"/>
            <charset val="238"/>
          </rPr>
          <t>IV_F:EgyebAllamiUtem2</t>
        </r>
      </text>
    </comment>
    <comment ref="AN202" authorId="0" shapeId="0">
      <text>
        <r>
          <rPr>
            <sz val="11"/>
            <rFont val="Calibri"/>
            <family val="2"/>
            <charset val="238"/>
          </rPr>
          <t>IV_F:OnkormanyzatiUtem2</t>
        </r>
      </text>
    </comment>
    <comment ref="AO202" authorId="0" shapeId="0">
      <text>
        <r>
          <rPr>
            <sz val="11"/>
            <rFont val="Calibri"/>
            <family val="2"/>
            <charset val="238"/>
          </rPr>
          <t>IV_F:EUUtem2</t>
        </r>
      </text>
    </comment>
    <comment ref="AP202" authorId="0" shapeId="0">
      <text>
        <r>
          <rPr>
            <sz val="11"/>
            <rFont val="Calibri"/>
            <family val="2"/>
            <charset val="238"/>
          </rPr>
          <t>IV_F:EgyebUtem2</t>
        </r>
      </text>
    </comment>
    <comment ref="AQ202" authorId="0" shapeId="0">
      <text>
        <r>
          <rPr>
            <sz val="11"/>
            <rFont val="Calibri"/>
            <family val="2"/>
            <charset val="238"/>
          </rPr>
          <t>IV_F:HitelKotvenyUtem2</t>
        </r>
      </text>
    </comment>
    <comment ref="AR202" authorId="0" shapeId="0">
      <text>
        <r>
          <rPr>
            <sz val="11"/>
            <rFont val="Calibri"/>
            <family val="2"/>
            <charset val="238"/>
          </rPr>
          <t>IV_F:OsszesenUtem2</t>
        </r>
      </text>
    </comment>
    <comment ref="AS202" authorId="0" shapeId="0">
      <text>
        <r>
          <rPr>
            <sz val="11"/>
            <rFont val="Calibri"/>
            <family val="2"/>
            <charset val="238"/>
          </rPr>
          <t>IV_F:ForrashianyUtem2</t>
        </r>
      </text>
    </comment>
    <comment ref="AV202" authorId="0" shapeId="0">
      <text>
        <r>
          <rPr>
            <sz val="11"/>
            <rFont val="Calibri"/>
            <family val="2"/>
            <charset val="238"/>
          </rPr>
          <t>IV_F:Indokolas</t>
        </r>
      </text>
    </comment>
    <comment ref="AW202" authorId="0" shapeId="0">
      <text>
        <r>
          <rPr>
            <sz val="11"/>
            <rFont val="Calibri"/>
            <family val="2"/>
            <charset val="238"/>
          </rPr>
          <t>IV_F:Megjegyzes</t>
        </r>
      </text>
    </comment>
    <comment ref="AZ202" authorId="0" shapeId="0">
      <text>
        <r>
          <rPr>
            <sz val="11"/>
            <rFont val="Calibri"/>
            <family val="2"/>
            <charset val="238"/>
          </rPr>
          <t>IV_F:ISA</t>
        </r>
      </text>
    </comment>
    <comment ref="B203" authorId="0" shapeId="0">
      <text>
        <r>
          <rPr>
            <sz val="11"/>
            <rFont val="Calibri"/>
            <family val="2"/>
            <charset val="238"/>
          </rPr>
          <t>IV_F:FontossagiSorrent</t>
        </r>
      </text>
    </comment>
    <comment ref="C203" authorId="0" shapeId="0">
      <text>
        <r>
          <rPr>
            <sz val="11"/>
            <rFont val="Calibri"/>
            <family val="2"/>
            <charset val="238"/>
          </rPr>
          <t>IV_F:FeladatKategoria</t>
        </r>
      </text>
    </comment>
    <comment ref="D203" authorId="0" shapeId="0">
      <text>
        <r>
          <rPr>
            <sz val="11"/>
            <rFont val="Calibri"/>
            <family val="2"/>
            <charset val="238"/>
          </rPr>
          <t>IV_F:FeladatMegnevezes</t>
        </r>
      </text>
    </comment>
    <comment ref="E203" authorId="0" shapeId="0">
      <text>
        <r>
          <rPr>
            <sz val="11"/>
            <rFont val="Calibri"/>
            <family val="2"/>
            <charset val="238"/>
          </rPr>
          <t>IV_F:ElviEngedelySzam</t>
        </r>
      </text>
    </comment>
    <comment ref="F203" authorId="0" shapeId="0">
      <text>
        <r>
          <rPr>
            <sz val="11"/>
            <rFont val="Calibri"/>
            <family val="2"/>
            <charset val="238"/>
          </rPr>
          <t>IV_F:VKR_Kod</t>
        </r>
      </text>
    </comment>
    <comment ref="G203" authorId="0" shapeId="0">
      <text>
        <r>
          <rPr>
            <sz val="11"/>
            <rFont val="Calibri"/>
            <family val="2"/>
            <charset val="238"/>
          </rPr>
          <t>IV_F:VKR_Nev</t>
        </r>
      </text>
    </comment>
    <comment ref="H203" authorId="0" shapeId="0">
      <text>
        <r>
          <rPr>
            <sz val="11"/>
            <rFont val="Calibri"/>
            <family val="2"/>
            <charset val="238"/>
          </rPr>
          <t>IV_F:FeladatSorszam</t>
        </r>
      </text>
    </comment>
    <comment ref="I203" authorId="0" shapeId="0">
      <text>
        <r>
          <rPr>
            <sz val="11"/>
            <rFont val="Calibri"/>
            <family val="2"/>
            <charset val="238"/>
          </rPr>
          <t>IV_F:FeladatAzonosito</t>
        </r>
      </text>
    </comment>
    <comment ref="J203" authorId="0" shapeId="0">
      <text>
        <r>
          <rPr>
            <sz val="11"/>
            <rFont val="Calibri"/>
            <family val="2"/>
            <charset val="238"/>
          </rPr>
          <t>IV_F:EllatasiTerulet</t>
        </r>
      </text>
    </comment>
    <comment ref="K203" authorId="0" shapeId="0">
      <text>
        <r>
          <rPr>
            <sz val="11"/>
            <rFont val="Calibri"/>
            <family val="2"/>
            <charset val="238"/>
          </rPr>
          <t>IV_F:EllatasertFelelos</t>
        </r>
      </text>
    </comment>
    <comment ref="L203" authorId="0" shapeId="0">
      <text>
        <r>
          <rPr>
            <sz val="11"/>
            <rFont val="Calibri"/>
            <family val="2"/>
            <charset val="238"/>
          </rPr>
          <t>IV_F:TervezettNettoKoltseg</t>
        </r>
      </text>
    </comment>
    <comment ref="M203" authorId="0" shapeId="0">
      <text>
        <r>
          <rPr>
            <sz val="11"/>
            <rFont val="Calibri"/>
            <family val="2"/>
            <charset val="238"/>
          </rPr>
          <t>IV_F:IdotartamKezdes</t>
        </r>
      </text>
    </comment>
    <comment ref="N203" authorId="0" shapeId="0">
      <text>
        <r>
          <rPr>
            <sz val="11"/>
            <rFont val="Calibri"/>
            <family val="2"/>
            <charset val="238"/>
          </rPr>
          <t>IV_F:IdotartamBefejezes</t>
        </r>
      </text>
    </comment>
    <comment ref="O203" authorId="0" shapeId="0">
      <text>
        <r>
          <rPr>
            <sz val="11"/>
            <rFont val="Calibri"/>
            <family val="2"/>
            <charset val="238"/>
          </rPr>
          <t>IV_F:NettoKoltsegUtem1</t>
        </r>
      </text>
    </comment>
    <comment ref="P203" authorId="0" shapeId="0">
      <text>
        <r>
          <rPr>
            <sz val="11"/>
            <rFont val="Calibri"/>
            <family val="2"/>
            <charset val="238"/>
          </rPr>
          <t>IV_F:NettoKoltsegUtem2</t>
        </r>
      </text>
    </comment>
    <comment ref="Q203" authorId="0" shapeId="0">
      <text>
        <r>
          <rPr>
            <sz val="11"/>
            <rFont val="Calibri"/>
            <family val="2"/>
            <charset val="238"/>
          </rPr>
          <t>IV_F:EM_Melleklet2_KTG</t>
        </r>
      </text>
    </comment>
    <comment ref="S203" authorId="0" shapeId="0">
      <text>
        <r>
          <rPr>
            <sz val="11"/>
            <rFont val="Calibri"/>
            <family val="2"/>
            <charset val="238"/>
          </rPr>
          <t>IV_F:HDUtem1</t>
        </r>
      </text>
    </comment>
    <comment ref="T203" authorId="0" shapeId="0">
      <text>
        <r>
          <rPr>
            <sz val="11"/>
            <rFont val="Calibri"/>
            <family val="2"/>
            <charset val="238"/>
          </rPr>
          <t>IV_F:ECSUtem1</t>
        </r>
      </text>
    </comment>
    <comment ref="U203" authorId="0" shapeId="0">
      <text>
        <r>
          <rPr>
            <sz val="11"/>
            <rFont val="Calibri"/>
            <family val="2"/>
            <charset val="238"/>
          </rPr>
          <t>IV_F:KFHUtem1</t>
        </r>
      </text>
    </comment>
    <comment ref="V203" authorId="0" shapeId="0">
      <text>
        <r>
          <rPr>
            <sz val="11"/>
            <rFont val="Calibri"/>
            <family val="2"/>
            <charset val="238"/>
          </rPr>
          <t>IV_F:Egyeb_SajatUtem1</t>
        </r>
      </text>
    </comment>
    <comment ref="W203" authorId="0" shapeId="0">
      <text>
        <r>
          <rPr>
            <sz val="11"/>
            <rFont val="Calibri"/>
            <family val="2"/>
            <charset val="238"/>
          </rPr>
          <t>IV_F:DijUtem1</t>
        </r>
      </text>
    </comment>
    <comment ref="X203" authorId="0" shapeId="0">
      <text>
        <r>
          <rPr>
            <sz val="11"/>
            <rFont val="Calibri"/>
            <family val="2"/>
            <charset val="238"/>
          </rPr>
          <t>IV_F:EM_Melleklet1_Utem1</t>
        </r>
      </text>
    </comment>
    <comment ref="Y203" authorId="0" shapeId="0">
      <text>
        <r>
          <rPr>
            <sz val="11"/>
            <rFont val="Calibri"/>
            <family val="2"/>
            <charset val="238"/>
          </rPr>
          <t>IV_F:EgyebAllamiUtem1</t>
        </r>
      </text>
    </comment>
    <comment ref="Z203" authorId="0" shapeId="0">
      <text>
        <r>
          <rPr>
            <sz val="11"/>
            <rFont val="Calibri"/>
            <family val="2"/>
            <charset val="238"/>
          </rPr>
          <t>IV_F:OnkormanyzatiUtem1</t>
        </r>
      </text>
    </comment>
    <comment ref="AA203" authorId="0" shapeId="0">
      <text>
        <r>
          <rPr>
            <sz val="11"/>
            <rFont val="Calibri"/>
            <family val="2"/>
            <charset val="238"/>
          </rPr>
          <t>IV_F:EUUtem1</t>
        </r>
      </text>
    </comment>
    <comment ref="AB203" authorId="0" shapeId="0">
      <text>
        <r>
          <rPr>
            <sz val="11"/>
            <rFont val="Calibri"/>
            <family val="2"/>
            <charset val="238"/>
          </rPr>
          <t>IV_F:EgyebUtem1</t>
        </r>
      </text>
    </comment>
    <comment ref="AC203" authorId="0" shapeId="0">
      <text>
        <r>
          <rPr>
            <sz val="11"/>
            <rFont val="Calibri"/>
            <family val="2"/>
            <charset val="238"/>
          </rPr>
          <t>IV_F:HitelKotvenyUtem1</t>
        </r>
      </text>
    </comment>
    <comment ref="AD203" authorId="0" shapeId="0">
      <text>
        <r>
          <rPr>
            <sz val="11"/>
            <rFont val="Calibri"/>
            <family val="2"/>
            <charset val="238"/>
          </rPr>
          <t>IV_F:OsszesenUtem1</t>
        </r>
      </text>
    </comment>
    <comment ref="AG203" authorId="0" shapeId="0">
      <text>
        <r>
          <rPr>
            <sz val="11"/>
            <rFont val="Calibri"/>
            <family val="2"/>
            <charset val="238"/>
          </rPr>
          <t>IV_F:HDUtem2</t>
        </r>
      </text>
    </comment>
    <comment ref="AH203" authorId="0" shapeId="0">
      <text>
        <r>
          <rPr>
            <sz val="11"/>
            <rFont val="Calibri"/>
            <family val="2"/>
            <charset val="238"/>
          </rPr>
          <t>IV_F:ECSUtem2</t>
        </r>
      </text>
    </comment>
    <comment ref="AI203" authorId="0" shapeId="0">
      <text>
        <r>
          <rPr>
            <sz val="11"/>
            <rFont val="Calibri"/>
            <family val="2"/>
            <charset val="238"/>
          </rPr>
          <t>IV_F:KFHUtem2</t>
        </r>
      </text>
    </comment>
    <comment ref="AJ203" authorId="0" shapeId="0">
      <text>
        <r>
          <rPr>
            <sz val="11"/>
            <rFont val="Calibri"/>
            <family val="2"/>
            <charset val="238"/>
          </rPr>
          <t>IV_F:Egyeb_SajatUtem2</t>
        </r>
      </text>
    </comment>
    <comment ref="AK203" authorId="0" shapeId="0">
      <text>
        <r>
          <rPr>
            <sz val="11"/>
            <rFont val="Calibri"/>
            <family val="2"/>
            <charset val="238"/>
          </rPr>
          <t>IV_F:DijUtem2</t>
        </r>
      </text>
    </comment>
    <comment ref="AL203" authorId="0" shapeId="0">
      <text>
        <r>
          <rPr>
            <sz val="11"/>
            <rFont val="Calibri"/>
            <family val="2"/>
            <charset val="238"/>
          </rPr>
          <t>IV_F:EM_Melleklet1_Utem2</t>
        </r>
      </text>
    </comment>
    <comment ref="AM203" authorId="0" shapeId="0">
      <text>
        <r>
          <rPr>
            <sz val="11"/>
            <rFont val="Calibri"/>
            <family val="2"/>
            <charset val="238"/>
          </rPr>
          <t>IV_F:EgyebAllamiUtem2</t>
        </r>
      </text>
    </comment>
    <comment ref="AN203" authorId="0" shapeId="0">
      <text>
        <r>
          <rPr>
            <sz val="11"/>
            <rFont val="Calibri"/>
            <family val="2"/>
            <charset val="238"/>
          </rPr>
          <t>IV_F:OnkormanyzatiUtem2</t>
        </r>
      </text>
    </comment>
    <comment ref="AO203" authorId="0" shapeId="0">
      <text>
        <r>
          <rPr>
            <sz val="11"/>
            <rFont val="Calibri"/>
            <family val="2"/>
            <charset val="238"/>
          </rPr>
          <t>IV_F:EUUtem2</t>
        </r>
      </text>
    </comment>
    <comment ref="AP203" authorId="0" shapeId="0">
      <text>
        <r>
          <rPr>
            <sz val="11"/>
            <rFont val="Calibri"/>
            <family val="2"/>
            <charset val="238"/>
          </rPr>
          <t>IV_F:EgyebUtem2</t>
        </r>
      </text>
    </comment>
    <comment ref="AQ203" authorId="0" shapeId="0">
      <text>
        <r>
          <rPr>
            <sz val="11"/>
            <rFont val="Calibri"/>
            <family val="2"/>
            <charset val="238"/>
          </rPr>
          <t>IV_F:HitelKotvenyUtem2</t>
        </r>
      </text>
    </comment>
    <comment ref="AR203" authorId="0" shapeId="0">
      <text>
        <r>
          <rPr>
            <sz val="11"/>
            <rFont val="Calibri"/>
            <family val="2"/>
            <charset val="238"/>
          </rPr>
          <t>IV_F:OsszesenUtem2</t>
        </r>
      </text>
    </comment>
    <comment ref="AS203" authorId="0" shapeId="0">
      <text>
        <r>
          <rPr>
            <sz val="11"/>
            <rFont val="Calibri"/>
            <family val="2"/>
            <charset val="238"/>
          </rPr>
          <t>IV_F:ForrashianyUtem2</t>
        </r>
      </text>
    </comment>
    <comment ref="AV203" authorId="0" shapeId="0">
      <text>
        <r>
          <rPr>
            <sz val="11"/>
            <rFont val="Calibri"/>
            <family val="2"/>
            <charset val="238"/>
          </rPr>
          <t>IV_F:Indokolas</t>
        </r>
      </text>
    </comment>
    <comment ref="AW203" authorId="0" shapeId="0">
      <text>
        <r>
          <rPr>
            <sz val="11"/>
            <rFont val="Calibri"/>
            <family val="2"/>
            <charset val="238"/>
          </rPr>
          <t>IV_F:Megjegyzes</t>
        </r>
      </text>
    </comment>
    <comment ref="AZ203" authorId="0" shapeId="0">
      <text>
        <r>
          <rPr>
            <sz val="11"/>
            <rFont val="Calibri"/>
            <family val="2"/>
            <charset val="238"/>
          </rPr>
          <t>IV_F:ISA</t>
        </r>
      </text>
    </comment>
    <comment ref="B204" authorId="0" shapeId="0">
      <text>
        <r>
          <rPr>
            <sz val="11"/>
            <rFont val="Calibri"/>
            <family val="2"/>
            <charset val="238"/>
          </rPr>
          <t>IV_F:FontossagiSorrent</t>
        </r>
      </text>
    </comment>
    <comment ref="C204" authorId="0" shapeId="0">
      <text>
        <r>
          <rPr>
            <sz val="11"/>
            <rFont val="Calibri"/>
            <family val="2"/>
            <charset val="238"/>
          </rPr>
          <t>IV_F:FeladatKategoria</t>
        </r>
      </text>
    </comment>
    <comment ref="D204" authorId="0" shapeId="0">
      <text>
        <r>
          <rPr>
            <sz val="11"/>
            <rFont val="Calibri"/>
            <family val="2"/>
            <charset val="238"/>
          </rPr>
          <t>IV_F:FeladatMegnevezes</t>
        </r>
      </text>
    </comment>
    <comment ref="E204" authorId="0" shapeId="0">
      <text>
        <r>
          <rPr>
            <sz val="11"/>
            <rFont val="Calibri"/>
            <family val="2"/>
            <charset val="238"/>
          </rPr>
          <t>IV_F:ElviEngedelySzam</t>
        </r>
      </text>
    </comment>
    <comment ref="F204" authorId="0" shapeId="0">
      <text>
        <r>
          <rPr>
            <sz val="11"/>
            <rFont val="Calibri"/>
            <family val="2"/>
            <charset val="238"/>
          </rPr>
          <t>IV_F:VKR_Kod</t>
        </r>
      </text>
    </comment>
    <comment ref="G204" authorId="0" shapeId="0">
      <text>
        <r>
          <rPr>
            <sz val="11"/>
            <rFont val="Calibri"/>
            <family val="2"/>
            <charset val="238"/>
          </rPr>
          <t>IV_F:VKR_Nev</t>
        </r>
      </text>
    </comment>
    <comment ref="H204" authorId="0" shapeId="0">
      <text>
        <r>
          <rPr>
            <sz val="11"/>
            <rFont val="Calibri"/>
            <family val="2"/>
            <charset val="238"/>
          </rPr>
          <t>IV_F:FeladatSorszam</t>
        </r>
      </text>
    </comment>
    <comment ref="I204" authorId="0" shapeId="0">
      <text>
        <r>
          <rPr>
            <sz val="11"/>
            <rFont val="Calibri"/>
            <family val="2"/>
            <charset val="238"/>
          </rPr>
          <t>IV_F:FeladatAzonosito</t>
        </r>
      </text>
    </comment>
    <comment ref="J204" authorId="0" shapeId="0">
      <text>
        <r>
          <rPr>
            <sz val="11"/>
            <rFont val="Calibri"/>
            <family val="2"/>
            <charset val="238"/>
          </rPr>
          <t>IV_F:EllatasiTerulet</t>
        </r>
      </text>
    </comment>
    <comment ref="K204" authorId="0" shapeId="0">
      <text>
        <r>
          <rPr>
            <sz val="11"/>
            <rFont val="Calibri"/>
            <family val="2"/>
            <charset val="238"/>
          </rPr>
          <t>IV_F:EllatasertFelelos</t>
        </r>
      </text>
    </comment>
    <comment ref="L204" authorId="0" shapeId="0">
      <text>
        <r>
          <rPr>
            <sz val="11"/>
            <rFont val="Calibri"/>
            <family val="2"/>
            <charset val="238"/>
          </rPr>
          <t>IV_F:TervezettNettoKoltseg</t>
        </r>
      </text>
    </comment>
    <comment ref="M204" authorId="0" shapeId="0">
      <text>
        <r>
          <rPr>
            <sz val="11"/>
            <rFont val="Calibri"/>
            <family val="2"/>
            <charset val="238"/>
          </rPr>
          <t>IV_F:IdotartamKezdes</t>
        </r>
      </text>
    </comment>
    <comment ref="N204" authorId="0" shapeId="0">
      <text>
        <r>
          <rPr>
            <sz val="11"/>
            <rFont val="Calibri"/>
            <family val="2"/>
            <charset val="238"/>
          </rPr>
          <t>IV_F:IdotartamBefejezes</t>
        </r>
      </text>
    </comment>
    <comment ref="O204" authorId="0" shapeId="0">
      <text>
        <r>
          <rPr>
            <sz val="11"/>
            <rFont val="Calibri"/>
            <family val="2"/>
            <charset val="238"/>
          </rPr>
          <t>IV_F:NettoKoltsegUtem1</t>
        </r>
      </text>
    </comment>
    <comment ref="P204" authorId="0" shapeId="0">
      <text>
        <r>
          <rPr>
            <sz val="11"/>
            <rFont val="Calibri"/>
            <family val="2"/>
            <charset val="238"/>
          </rPr>
          <t>IV_F:NettoKoltsegUtem2</t>
        </r>
      </text>
    </comment>
    <comment ref="Q204" authorId="0" shapeId="0">
      <text>
        <r>
          <rPr>
            <sz val="11"/>
            <rFont val="Calibri"/>
            <family val="2"/>
            <charset val="238"/>
          </rPr>
          <t>IV_F:EM_Melleklet2_KTG</t>
        </r>
      </text>
    </comment>
    <comment ref="S204" authorId="0" shapeId="0">
      <text>
        <r>
          <rPr>
            <sz val="11"/>
            <rFont val="Calibri"/>
            <family val="2"/>
            <charset val="238"/>
          </rPr>
          <t>IV_F:HDUtem1</t>
        </r>
      </text>
    </comment>
    <comment ref="T204" authorId="0" shapeId="0">
      <text>
        <r>
          <rPr>
            <sz val="11"/>
            <rFont val="Calibri"/>
            <family val="2"/>
            <charset val="238"/>
          </rPr>
          <t>IV_F:ECSUtem1</t>
        </r>
      </text>
    </comment>
    <comment ref="U204" authorId="0" shapeId="0">
      <text>
        <r>
          <rPr>
            <sz val="11"/>
            <rFont val="Calibri"/>
            <family val="2"/>
            <charset val="238"/>
          </rPr>
          <t>IV_F:KFHUtem1</t>
        </r>
      </text>
    </comment>
    <comment ref="V204" authorId="0" shapeId="0">
      <text>
        <r>
          <rPr>
            <sz val="11"/>
            <rFont val="Calibri"/>
            <family val="2"/>
            <charset val="238"/>
          </rPr>
          <t>IV_F:Egyeb_SajatUtem1</t>
        </r>
      </text>
    </comment>
    <comment ref="W204" authorId="0" shapeId="0">
      <text>
        <r>
          <rPr>
            <sz val="11"/>
            <rFont val="Calibri"/>
            <family val="2"/>
            <charset val="238"/>
          </rPr>
          <t>IV_F:Egyeb_SajatUtem1</t>
        </r>
      </text>
    </comment>
    <comment ref="X204" authorId="0" shapeId="0">
      <text>
        <r>
          <rPr>
            <sz val="11"/>
            <rFont val="Calibri"/>
            <family val="2"/>
            <charset val="238"/>
          </rPr>
          <t>IV_F:Egyeb_SajatUtem1</t>
        </r>
      </text>
    </comment>
    <comment ref="Y204" authorId="0" shapeId="0">
      <text>
        <r>
          <rPr>
            <sz val="11"/>
            <rFont val="Calibri"/>
            <family val="2"/>
            <charset val="238"/>
          </rPr>
          <t>IV_F:Egyeb_SajatUtem1</t>
        </r>
      </text>
    </comment>
    <comment ref="Z204" authorId="0" shapeId="0">
      <text>
        <r>
          <rPr>
            <sz val="11"/>
            <rFont val="Calibri"/>
            <family val="2"/>
            <charset val="238"/>
          </rPr>
          <t>IV_F:Egyeb_SajatUtem1</t>
        </r>
      </text>
    </comment>
    <comment ref="AA204" authorId="0" shapeId="0">
      <text>
        <r>
          <rPr>
            <sz val="11"/>
            <rFont val="Calibri"/>
            <family val="2"/>
            <charset val="238"/>
          </rPr>
          <t>IV_F:Egyeb_SajatUtem1</t>
        </r>
      </text>
    </comment>
    <comment ref="AB204" authorId="0" shapeId="0">
      <text>
        <r>
          <rPr>
            <sz val="11"/>
            <rFont val="Calibri"/>
            <family val="2"/>
            <charset val="238"/>
          </rPr>
          <t>IV_F:Egyeb_SajatUtem1</t>
        </r>
      </text>
    </comment>
    <comment ref="AC204" authorId="0" shapeId="0">
      <text>
        <r>
          <rPr>
            <sz val="11"/>
            <rFont val="Calibri"/>
            <family val="2"/>
            <charset val="238"/>
          </rPr>
          <t>IV_F:Egyeb_SajatUtem1</t>
        </r>
      </text>
    </comment>
    <comment ref="AD204" authorId="0" shapeId="0">
      <text>
        <r>
          <rPr>
            <sz val="11"/>
            <rFont val="Calibri"/>
            <family val="2"/>
            <charset val="238"/>
          </rPr>
          <t>IV_F:OsszesenUtem1</t>
        </r>
      </text>
    </comment>
    <comment ref="AG204" authorId="0" shapeId="0">
      <text>
        <r>
          <rPr>
            <sz val="11"/>
            <rFont val="Calibri"/>
            <family val="2"/>
            <charset val="238"/>
          </rPr>
          <t>IV_F:HDUtem2</t>
        </r>
      </text>
    </comment>
    <comment ref="AH204" authorId="0" shapeId="0">
      <text>
        <r>
          <rPr>
            <sz val="11"/>
            <rFont val="Calibri"/>
            <family val="2"/>
            <charset val="238"/>
          </rPr>
          <t>IV_F:HDUtem2</t>
        </r>
      </text>
    </comment>
    <comment ref="AI204" authorId="0" shapeId="0">
      <text>
        <r>
          <rPr>
            <sz val="11"/>
            <rFont val="Calibri"/>
            <family val="2"/>
            <charset val="238"/>
          </rPr>
          <t>IV_F:KFHUtem2</t>
        </r>
      </text>
    </comment>
    <comment ref="AJ204" authorId="0" shapeId="0">
      <text>
        <r>
          <rPr>
            <sz val="11"/>
            <rFont val="Calibri"/>
            <family val="2"/>
            <charset val="238"/>
          </rPr>
          <t>IV_F:Egyeb_SajatUtem2</t>
        </r>
      </text>
    </comment>
    <comment ref="AK204" authorId="0" shapeId="0">
      <text>
        <r>
          <rPr>
            <sz val="11"/>
            <rFont val="Calibri"/>
            <family val="2"/>
            <charset val="238"/>
          </rPr>
          <t>IV_F:DijUtem2</t>
        </r>
      </text>
    </comment>
    <comment ref="AL204" authorId="0" shapeId="0">
      <text>
        <r>
          <rPr>
            <sz val="11"/>
            <rFont val="Calibri"/>
            <family val="2"/>
            <charset val="238"/>
          </rPr>
          <t>IV_F:EM_Melleklet1_Utem2</t>
        </r>
      </text>
    </comment>
    <comment ref="AM204" authorId="0" shapeId="0">
      <text>
        <r>
          <rPr>
            <sz val="11"/>
            <rFont val="Calibri"/>
            <family val="2"/>
            <charset val="238"/>
          </rPr>
          <t>IV_F:EgyebAllamiUtem2</t>
        </r>
      </text>
    </comment>
    <comment ref="AN204" authorId="0" shapeId="0">
      <text>
        <r>
          <rPr>
            <sz val="11"/>
            <rFont val="Calibri"/>
            <family val="2"/>
            <charset val="238"/>
          </rPr>
          <t>IV_F:OnkormanyzatiUtem2</t>
        </r>
      </text>
    </comment>
    <comment ref="AO204" authorId="0" shapeId="0">
      <text>
        <r>
          <rPr>
            <sz val="11"/>
            <rFont val="Calibri"/>
            <family val="2"/>
            <charset val="238"/>
          </rPr>
          <t>IV_F:EUUtem2</t>
        </r>
      </text>
    </comment>
    <comment ref="AP204" authorId="0" shapeId="0">
      <text>
        <r>
          <rPr>
            <sz val="11"/>
            <rFont val="Calibri"/>
            <family val="2"/>
            <charset val="238"/>
          </rPr>
          <t>IV_F:EgyebUtem2</t>
        </r>
      </text>
    </comment>
    <comment ref="AQ204" authorId="0" shapeId="0">
      <text>
        <r>
          <rPr>
            <sz val="11"/>
            <rFont val="Calibri"/>
            <family val="2"/>
            <charset val="238"/>
          </rPr>
          <t>IV_F:HitelKotvenyUtem2</t>
        </r>
      </text>
    </comment>
    <comment ref="AR204" authorId="0" shapeId="0">
      <text>
        <r>
          <rPr>
            <sz val="11"/>
            <rFont val="Calibri"/>
            <family val="2"/>
            <charset val="238"/>
          </rPr>
          <t>IV_F:OsszesenUtem2</t>
        </r>
      </text>
    </comment>
    <comment ref="AS204" authorId="0" shapeId="0">
      <text>
        <r>
          <rPr>
            <sz val="11"/>
            <rFont val="Calibri"/>
            <family val="2"/>
            <charset val="238"/>
          </rPr>
          <t>IV_F:ForrashianyUtem2</t>
        </r>
      </text>
    </comment>
    <comment ref="AV204" authorId="0" shapeId="0">
      <text>
        <r>
          <rPr>
            <sz val="11"/>
            <rFont val="Calibri"/>
            <family val="2"/>
            <charset val="238"/>
          </rPr>
          <t>IV_F:Indokolas</t>
        </r>
      </text>
    </comment>
    <comment ref="AW204" authorId="0" shapeId="0">
      <text>
        <r>
          <rPr>
            <sz val="11"/>
            <rFont val="Calibri"/>
            <family val="2"/>
            <charset val="238"/>
          </rPr>
          <t>IV_F:Megjegyzes</t>
        </r>
      </text>
    </comment>
    <comment ref="AZ204" authorId="0" shapeId="0">
      <text>
        <r>
          <rPr>
            <sz val="11"/>
            <rFont val="Calibri"/>
            <family val="2"/>
            <charset val="238"/>
          </rPr>
          <t>IV_F:ISA</t>
        </r>
      </text>
    </comment>
    <comment ref="B205" authorId="0" shapeId="0">
      <text>
        <r>
          <rPr>
            <sz val="11"/>
            <rFont val="Calibri"/>
            <family val="2"/>
            <charset val="238"/>
          </rPr>
          <t>IV_F:FontossagiSorrent</t>
        </r>
      </text>
    </comment>
    <comment ref="C205" authorId="0" shapeId="0">
      <text>
        <r>
          <rPr>
            <sz val="11"/>
            <rFont val="Calibri"/>
            <family val="2"/>
            <charset val="238"/>
          </rPr>
          <t>IV_F:FeladatKategoria</t>
        </r>
      </text>
    </comment>
    <comment ref="D205" authorId="0" shapeId="0">
      <text>
        <r>
          <rPr>
            <sz val="11"/>
            <rFont val="Calibri"/>
            <family val="2"/>
            <charset val="238"/>
          </rPr>
          <t>IV_F:FeladatMegnevezes</t>
        </r>
      </text>
    </comment>
    <comment ref="E205" authorId="0" shapeId="0">
      <text>
        <r>
          <rPr>
            <sz val="11"/>
            <rFont val="Calibri"/>
            <family val="2"/>
            <charset val="238"/>
          </rPr>
          <t>IV_F:ElviEngedelySzam</t>
        </r>
      </text>
    </comment>
    <comment ref="F205" authorId="0" shapeId="0">
      <text>
        <r>
          <rPr>
            <sz val="11"/>
            <rFont val="Calibri"/>
            <family val="2"/>
            <charset val="238"/>
          </rPr>
          <t>IV_F:VKR_Kod</t>
        </r>
      </text>
    </comment>
    <comment ref="G205" authorId="0" shapeId="0">
      <text>
        <r>
          <rPr>
            <sz val="11"/>
            <rFont val="Calibri"/>
            <family val="2"/>
            <charset val="238"/>
          </rPr>
          <t>IV_F:VKR_Nev</t>
        </r>
      </text>
    </comment>
    <comment ref="H205" authorId="0" shapeId="0">
      <text>
        <r>
          <rPr>
            <sz val="11"/>
            <rFont val="Calibri"/>
            <family val="2"/>
            <charset val="238"/>
          </rPr>
          <t>IV_F:FeladatSorszam</t>
        </r>
      </text>
    </comment>
    <comment ref="I205" authorId="0" shapeId="0">
      <text>
        <r>
          <rPr>
            <sz val="11"/>
            <rFont val="Calibri"/>
            <family val="2"/>
            <charset val="238"/>
          </rPr>
          <t>IV_F:FeladatAzonosito</t>
        </r>
      </text>
    </comment>
    <comment ref="J205" authorId="0" shapeId="0">
      <text>
        <r>
          <rPr>
            <sz val="11"/>
            <rFont val="Calibri"/>
            <family val="2"/>
            <charset val="238"/>
          </rPr>
          <t>IV_F:EllatasiTerulet</t>
        </r>
      </text>
    </comment>
    <comment ref="K205" authorId="0" shapeId="0">
      <text>
        <r>
          <rPr>
            <sz val="11"/>
            <rFont val="Calibri"/>
            <family val="2"/>
            <charset val="238"/>
          </rPr>
          <t>IV_F:EllatasertFelelos</t>
        </r>
      </text>
    </comment>
    <comment ref="L205" authorId="0" shapeId="0">
      <text>
        <r>
          <rPr>
            <sz val="11"/>
            <rFont val="Calibri"/>
            <family val="2"/>
            <charset val="238"/>
          </rPr>
          <t>IV_F:TervezettNettoKoltseg</t>
        </r>
      </text>
    </comment>
    <comment ref="M205" authorId="0" shapeId="0">
      <text>
        <r>
          <rPr>
            <sz val="11"/>
            <rFont val="Calibri"/>
            <family val="2"/>
            <charset val="238"/>
          </rPr>
          <t>IV_F:IdotartamKezdes</t>
        </r>
      </text>
    </comment>
    <comment ref="N205" authorId="0" shapeId="0">
      <text>
        <r>
          <rPr>
            <sz val="11"/>
            <rFont val="Calibri"/>
            <family val="2"/>
            <charset val="238"/>
          </rPr>
          <t>IV_F:IdotartamBefejezes</t>
        </r>
      </text>
    </comment>
    <comment ref="O205" authorId="0" shapeId="0">
      <text>
        <r>
          <rPr>
            <sz val="11"/>
            <rFont val="Calibri"/>
            <family val="2"/>
            <charset val="238"/>
          </rPr>
          <t>IV_F:NettoKoltsegUtem1</t>
        </r>
      </text>
    </comment>
    <comment ref="P205" authorId="0" shapeId="0">
      <text>
        <r>
          <rPr>
            <sz val="11"/>
            <rFont val="Calibri"/>
            <family val="2"/>
            <charset val="238"/>
          </rPr>
          <t>IV_F:NettoKoltsegUtem2</t>
        </r>
      </text>
    </comment>
    <comment ref="Q205" authorId="0" shapeId="0">
      <text>
        <r>
          <rPr>
            <sz val="11"/>
            <rFont val="Calibri"/>
            <family val="2"/>
            <charset val="238"/>
          </rPr>
          <t>IV_F:EM_Melleklet2_KTG</t>
        </r>
      </text>
    </comment>
    <comment ref="S205" authorId="0" shapeId="0">
      <text>
        <r>
          <rPr>
            <sz val="11"/>
            <rFont val="Calibri"/>
            <family val="2"/>
            <charset val="238"/>
          </rPr>
          <t>IV_F:HDUtem1</t>
        </r>
      </text>
    </comment>
    <comment ref="T205" authorId="0" shapeId="0">
      <text>
        <r>
          <rPr>
            <sz val="11"/>
            <rFont val="Calibri"/>
            <family val="2"/>
            <charset val="238"/>
          </rPr>
          <t>IV_F:ECSUtem1</t>
        </r>
      </text>
    </comment>
    <comment ref="U205" authorId="0" shapeId="0">
      <text>
        <r>
          <rPr>
            <sz val="11"/>
            <rFont val="Calibri"/>
            <family val="2"/>
            <charset val="238"/>
          </rPr>
          <t>IV_F:KFHUtem1</t>
        </r>
      </text>
    </comment>
    <comment ref="V205" authorId="0" shapeId="0">
      <text>
        <r>
          <rPr>
            <sz val="11"/>
            <rFont val="Calibri"/>
            <family val="2"/>
            <charset val="238"/>
          </rPr>
          <t>IV_F:Egyeb_SajatUtem1</t>
        </r>
      </text>
    </comment>
    <comment ref="W205" authorId="0" shapeId="0">
      <text>
        <r>
          <rPr>
            <sz val="11"/>
            <rFont val="Calibri"/>
            <family val="2"/>
            <charset val="238"/>
          </rPr>
          <t>IV_F:Egyeb_SajatUtem1</t>
        </r>
      </text>
    </comment>
    <comment ref="X205" authorId="0" shapeId="0">
      <text>
        <r>
          <rPr>
            <sz val="11"/>
            <rFont val="Calibri"/>
            <family val="2"/>
            <charset val="238"/>
          </rPr>
          <t>IV_F:Egyeb_SajatUtem1</t>
        </r>
      </text>
    </comment>
    <comment ref="Y205" authorId="0" shapeId="0">
      <text>
        <r>
          <rPr>
            <sz val="11"/>
            <rFont val="Calibri"/>
            <family val="2"/>
            <charset val="238"/>
          </rPr>
          <t>IV_F:Egyeb_SajatUtem1</t>
        </r>
      </text>
    </comment>
    <comment ref="Z205" authorId="0" shapeId="0">
      <text>
        <r>
          <rPr>
            <sz val="11"/>
            <rFont val="Calibri"/>
            <family val="2"/>
            <charset val="238"/>
          </rPr>
          <t>IV_F:Egyeb_SajatUtem1</t>
        </r>
      </text>
    </comment>
    <comment ref="AA205" authorId="0" shapeId="0">
      <text>
        <r>
          <rPr>
            <sz val="11"/>
            <rFont val="Calibri"/>
            <family val="2"/>
            <charset val="238"/>
          </rPr>
          <t>IV_F:Egyeb_SajatUtem1</t>
        </r>
      </text>
    </comment>
    <comment ref="AB205" authorId="0" shapeId="0">
      <text>
        <r>
          <rPr>
            <sz val="11"/>
            <rFont val="Calibri"/>
            <family val="2"/>
            <charset val="238"/>
          </rPr>
          <t>IV_F:Egyeb_SajatUtem1</t>
        </r>
      </text>
    </comment>
    <comment ref="AC205" authorId="0" shapeId="0">
      <text>
        <r>
          <rPr>
            <sz val="11"/>
            <rFont val="Calibri"/>
            <family val="2"/>
            <charset val="238"/>
          </rPr>
          <t>IV_F:Egyeb_SajatUtem1</t>
        </r>
      </text>
    </comment>
    <comment ref="AD205" authorId="0" shapeId="0">
      <text>
        <r>
          <rPr>
            <sz val="11"/>
            <rFont val="Calibri"/>
            <family val="2"/>
            <charset val="238"/>
          </rPr>
          <t>IV_F:OsszesenUtem1</t>
        </r>
      </text>
    </comment>
    <comment ref="AG205" authorId="0" shapeId="0">
      <text>
        <r>
          <rPr>
            <sz val="11"/>
            <rFont val="Calibri"/>
            <family val="2"/>
            <charset val="238"/>
          </rPr>
          <t>IV_F:HDUtem2</t>
        </r>
      </text>
    </comment>
    <comment ref="AH205" authorId="0" shapeId="0">
      <text>
        <r>
          <rPr>
            <sz val="11"/>
            <rFont val="Calibri"/>
            <family val="2"/>
            <charset val="238"/>
          </rPr>
          <t>IV_F:ECSUtem2</t>
        </r>
      </text>
    </comment>
    <comment ref="AI205" authorId="0" shapeId="0">
      <text>
        <r>
          <rPr>
            <sz val="11"/>
            <rFont val="Calibri"/>
            <family val="2"/>
            <charset val="238"/>
          </rPr>
          <t>IV_F:KFHUtem2</t>
        </r>
      </text>
    </comment>
    <comment ref="AJ205" authorId="0" shapeId="0">
      <text>
        <r>
          <rPr>
            <sz val="11"/>
            <rFont val="Calibri"/>
            <family val="2"/>
            <charset val="238"/>
          </rPr>
          <t>IV_F:Egyeb_SajatUtem2</t>
        </r>
      </text>
    </comment>
    <comment ref="AK205" authorId="0" shapeId="0">
      <text>
        <r>
          <rPr>
            <sz val="11"/>
            <rFont val="Calibri"/>
            <family val="2"/>
            <charset val="238"/>
          </rPr>
          <t>IV_F:DijUtem2</t>
        </r>
      </text>
    </comment>
    <comment ref="AL205" authorId="0" shapeId="0">
      <text>
        <r>
          <rPr>
            <sz val="11"/>
            <rFont val="Calibri"/>
            <family val="2"/>
            <charset val="238"/>
          </rPr>
          <t>IV_F:EM_Melleklet1_Utem2</t>
        </r>
      </text>
    </comment>
    <comment ref="AM205" authorId="0" shapeId="0">
      <text>
        <r>
          <rPr>
            <sz val="11"/>
            <rFont val="Calibri"/>
            <family val="2"/>
            <charset val="238"/>
          </rPr>
          <t>IV_F:EgyebAllamiUtem2</t>
        </r>
      </text>
    </comment>
    <comment ref="AN205" authorId="0" shapeId="0">
      <text>
        <r>
          <rPr>
            <sz val="11"/>
            <rFont val="Calibri"/>
            <family val="2"/>
            <charset val="238"/>
          </rPr>
          <t>IV_F:OnkormanyzatiUtem2</t>
        </r>
      </text>
    </comment>
    <comment ref="AO205" authorId="0" shapeId="0">
      <text>
        <r>
          <rPr>
            <sz val="11"/>
            <rFont val="Calibri"/>
            <family val="2"/>
            <charset val="238"/>
          </rPr>
          <t>IV_F:EUUtem2</t>
        </r>
      </text>
    </comment>
    <comment ref="AP205" authorId="0" shapeId="0">
      <text>
        <r>
          <rPr>
            <sz val="11"/>
            <rFont val="Calibri"/>
            <family val="2"/>
            <charset val="238"/>
          </rPr>
          <t>IV_F:EgyebUtem2</t>
        </r>
      </text>
    </comment>
    <comment ref="AQ205" authorId="0" shapeId="0">
      <text>
        <r>
          <rPr>
            <sz val="11"/>
            <rFont val="Calibri"/>
            <family val="2"/>
            <charset val="238"/>
          </rPr>
          <t>IV_F:HitelKotvenyUtem2</t>
        </r>
      </text>
    </comment>
    <comment ref="AR205" authorId="0" shapeId="0">
      <text>
        <r>
          <rPr>
            <sz val="11"/>
            <rFont val="Calibri"/>
            <family val="2"/>
            <charset val="238"/>
          </rPr>
          <t>IV_F:OsszesenUtem2</t>
        </r>
      </text>
    </comment>
    <comment ref="AS205" authorId="0" shapeId="0">
      <text>
        <r>
          <rPr>
            <sz val="11"/>
            <rFont val="Calibri"/>
            <family val="2"/>
            <charset val="238"/>
          </rPr>
          <t>IV_F:ForrashianyUtem2</t>
        </r>
      </text>
    </comment>
    <comment ref="AV205" authorId="0" shapeId="0">
      <text>
        <r>
          <rPr>
            <sz val="11"/>
            <rFont val="Calibri"/>
            <family val="2"/>
            <charset val="238"/>
          </rPr>
          <t>IV_F:Indokolas</t>
        </r>
      </text>
    </comment>
    <comment ref="AW205" authorId="0" shapeId="0">
      <text>
        <r>
          <rPr>
            <sz val="11"/>
            <rFont val="Calibri"/>
            <family val="2"/>
            <charset val="238"/>
          </rPr>
          <t>IV_F:Megjegyzes</t>
        </r>
      </text>
    </comment>
    <comment ref="AZ205" authorId="0" shapeId="0">
      <text>
        <r>
          <rPr>
            <sz val="11"/>
            <rFont val="Calibri"/>
            <family val="2"/>
            <charset val="238"/>
          </rPr>
          <t>IV_F:ISA</t>
        </r>
      </text>
    </comment>
    <comment ref="B206" authorId="0" shapeId="0">
      <text>
        <r>
          <rPr>
            <sz val="11"/>
            <rFont val="Calibri"/>
            <family val="2"/>
            <charset val="238"/>
          </rPr>
          <t>IV_F:FontossagiSorrent</t>
        </r>
      </text>
    </comment>
    <comment ref="C206" authorId="0" shapeId="0">
      <text>
        <r>
          <rPr>
            <sz val="11"/>
            <rFont val="Calibri"/>
            <family val="2"/>
            <charset val="238"/>
          </rPr>
          <t>IV_F:FeladatKategoria</t>
        </r>
      </text>
    </comment>
    <comment ref="D206" authorId="0" shapeId="0">
      <text>
        <r>
          <rPr>
            <sz val="11"/>
            <rFont val="Calibri"/>
            <family val="2"/>
            <charset val="238"/>
          </rPr>
          <t>IV_F:FeladatMegnevezes</t>
        </r>
      </text>
    </comment>
    <comment ref="E206" authorId="0" shapeId="0">
      <text>
        <r>
          <rPr>
            <sz val="11"/>
            <rFont val="Calibri"/>
            <family val="2"/>
            <charset val="238"/>
          </rPr>
          <t>IV_F:ElviEngedelySzam</t>
        </r>
      </text>
    </comment>
    <comment ref="F206" authorId="0" shapeId="0">
      <text>
        <r>
          <rPr>
            <sz val="11"/>
            <rFont val="Calibri"/>
            <family val="2"/>
            <charset val="238"/>
          </rPr>
          <t>IV_F:VKR_Kod</t>
        </r>
      </text>
    </comment>
    <comment ref="G206" authorId="0" shapeId="0">
      <text>
        <r>
          <rPr>
            <sz val="11"/>
            <rFont val="Calibri"/>
            <family val="2"/>
            <charset val="238"/>
          </rPr>
          <t>IV_F:VKR_Nev</t>
        </r>
      </text>
    </comment>
    <comment ref="H206" authorId="0" shapeId="0">
      <text>
        <r>
          <rPr>
            <sz val="11"/>
            <rFont val="Calibri"/>
            <family val="2"/>
            <charset val="238"/>
          </rPr>
          <t>IV_F:FeladatSorszam</t>
        </r>
      </text>
    </comment>
    <comment ref="I206" authorId="0" shapeId="0">
      <text>
        <r>
          <rPr>
            <sz val="11"/>
            <rFont val="Calibri"/>
            <family val="2"/>
            <charset val="238"/>
          </rPr>
          <t>IV_F:FeladatAzonosito</t>
        </r>
      </text>
    </comment>
    <comment ref="J206" authorId="0" shapeId="0">
      <text>
        <r>
          <rPr>
            <sz val="11"/>
            <rFont val="Calibri"/>
            <family val="2"/>
            <charset val="238"/>
          </rPr>
          <t>IV_F:EllatasiTerulet</t>
        </r>
      </text>
    </comment>
    <comment ref="K206" authorId="0" shapeId="0">
      <text>
        <r>
          <rPr>
            <sz val="11"/>
            <rFont val="Calibri"/>
            <family val="2"/>
            <charset val="238"/>
          </rPr>
          <t>IV_F:EllatasertFelelos</t>
        </r>
      </text>
    </comment>
    <comment ref="L206" authorId="0" shapeId="0">
      <text>
        <r>
          <rPr>
            <sz val="11"/>
            <rFont val="Calibri"/>
            <family val="2"/>
            <charset val="238"/>
          </rPr>
          <t>IV_F:TervezettNettoKoltseg</t>
        </r>
      </text>
    </comment>
    <comment ref="M206" authorId="0" shapeId="0">
      <text>
        <r>
          <rPr>
            <sz val="11"/>
            <rFont val="Calibri"/>
            <family val="2"/>
            <charset val="238"/>
          </rPr>
          <t>IV_F:IdotartamKezdes</t>
        </r>
      </text>
    </comment>
    <comment ref="N206" authorId="0" shapeId="0">
      <text>
        <r>
          <rPr>
            <sz val="11"/>
            <rFont val="Calibri"/>
            <family val="2"/>
            <charset val="238"/>
          </rPr>
          <t>IV_F:IdotartamBefejezes</t>
        </r>
      </text>
    </comment>
    <comment ref="O206" authorId="0" shapeId="0">
      <text>
        <r>
          <rPr>
            <sz val="11"/>
            <rFont val="Calibri"/>
            <family val="2"/>
            <charset val="238"/>
          </rPr>
          <t>IV_F:NettoKoltsegUtem1</t>
        </r>
      </text>
    </comment>
    <comment ref="P206" authorId="0" shapeId="0">
      <text>
        <r>
          <rPr>
            <sz val="11"/>
            <rFont val="Calibri"/>
            <family val="2"/>
            <charset val="238"/>
          </rPr>
          <t>IV_F:NettoKoltsegUtem2</t>
        </r>
      </text>
    </comment>
    <comment ref="Q206" authorId="0" shapeId="0">
      <text>
        <r>
          <rPr>
            <sz val="11"/>
            <rFont val="Calibri"/>
            <family val="2"/>
            <charset val="238"/>
          </rPr>
          <t>IV_F:EM_Melleklet2_KTG</t>
        </r>
      </text>
    </comment>
    <comment ref="S206" authorId="0" shapeId="0">
      <text>
        <r>
          <rPr>
            <sz val="11"/>
            <rFont val="Calibri"/>
            <family val="2"/>
            <charset val="238"/>
          </rPr>
          <t>IV_F:HDUtem1</t>
        </r>
      </text>
    </comment>
    <comment ref="T206" authorId="0" shapeId="0">
      <text>
        <r>
          <rPr>
            <sz val="11"/>
            <rFont val="Calibri"/>
            <family val="2"/>
            <charset val="238"/>
          </rPr>
          <t>IV_F:ECSUtem1</t>
        </r>
      </text>
    </comment>
    <comment ref="U206" authorId="0" shapeId="0">
      <text>
        <r>
          <rPr>
            <sz val="11"/>
            <rFont val="Calibri"/>
            <family val="2"/>
            <charset val="238"/>
          </rPr>
          <t>IV_F:KFHUtem1</t>
        </r>
      </text>
    </comment>
    <comment ref="V206" authorId="0" shapeId="0">
      <text>
        <r>
          <rPr>
            <sz val="11"/>
            <rFont val="Calibri"/>
            <family val="2"/>
            <charset val="238"/>
          </rPr>
          <t>IV_F:Egyeb_SajatUtem1</t>
        </r>
      </text>
    </comment>
    <comment ref="W206" authorId="0" shapeId="0">
      <text>
        <r>
          <rPr>
            <sz val="11"/>
            <rFont val="Calibri"/>
            <family val="2"/>
            <charset val="238"/>
          </rPr>
          <t>IV_F:Egyeb_SajatUtem1</t>
        </r>
      </text>
    </comment>
    <comment ref="X206" authorId="0" shapeId="0">
      <text>
        <r>
          <rPr>
            <sz val="11"/>
            <rFont val="Calibri"/>
            <family val="2"/>
            <charset val="238"/>
          </rPr>
          <t>IV_F:Egyeb_SajatUtem1</t>
        </r>
      </text>
    </comment>
    <comment ref="Y206" authorId="0" shapeId="0">
      <text>
        <r>
          <rPr>
            <sz val="11"/>
            <rFont val="Calibri"/>
            <family val="2"/>
            <charset val="238"/>
          </rPr>
          <t>IV_F:Egyeb_SajatUtem1</t>
        </r>
      </text>
    </comment>
    <comment ref="Z206" authorId="0" shapeId="0">
      <text>
        <r>
          <rPr>
            <sz val="11"/>
            <rFont val="Calibri"/>
            <family val="2"/>
            <charset val="238"/>
          </rPr>
          <t>IV_F:Egyeb_SajatUtem1</t>
        </r>
      </text>
    </comment>
    <comment ref="AA206" authorId="0" shapeId="0">
      <text>
        <r>
          <rPr>
            <sz val="11"/>
            <rFont val="Calibri"/>
            <family val="2"/>
            <charset val="238"/>
          </rPr>
          <t>IV_F:Egyeb_SajatUtem1</t>
        </r>
      </text>
    </comment>
    <comment ref="AB206" authorId="0" shapeId="0">
      <text>
        <r>
          <rPr>
            <sz val="11"/>
            <rFont val="Calibri"/>
            <family val="2"/>
            <charset val="238"/>
          </rPr>
          <t>IV_F:Egyeb_SajatUtem1</t>
        </r>
      </text>
    </comment>
    <comment ref="AC206" authorId="0" shapeId="0">
      <text>
        <r>
          <rPr>
            <sz val="11"/>
            <rFont val="Calibri"/>
            <family val="2"/>
            <charset val="238"/>
          </rPr>
          <t>IV_F:Egyeb_SajatUtem1</t>
        </r>
      </text>
    </comment>
    <comment ref="AD206" authorId="0" shapeId="0">
      <text>
        <r>
          <rPr>
            <sz val="11"/>
            <rFont val="Calibri"/>
            <family val="2"/>
            <charset val="238"/>
          </rPr>
          <t>IV_F:OsszesenUtem1</t>
        </r>
      </text>
    </comment>
    <comment ref="AG206" authorId="0" shapeId="0">
      <text>
        <r>
          <rPr>
            <sz val="11"/>
            <rFont val="Calibri"/>
            <family val="2"/>
            <charset val="238"/>
          </rPr>
          <t>IV_F:HDUtem2</t>
        </r>
      </text>
    </comment>
    <comment ref="AH206" authorId="0" shapeId="0">
      <text>
        <r>
          <rPr>
            <sz val="11"/>
            <rFont val="Calibri"/>
            <family val="2"/>
            <charset val="238"/>
          </rPr>
          <t>IV_F:ECSUtem2</t>
        </r>
      </text>
    </comment>
    <comment ref="AI206" authorId="0" shapeId="0">
      <text>
        <r>
          <rPr>
            <sz val="11"/>
            <rFont val="Calibri"/>
            <family val="2"/>
            <charset val="238"/>
          </rPr>
          <t>IV_F:KFHUtem2</t>
        </r>
      </text>
    </comment>
    <comment ref="AJ206" authorId="0" shapeId="0">
      <text>
        <r>
          <rPr>
            <sz val="11"/>
            <rFont val="Calibri"/>
            <family val="2"/>
            <charset val="238"/>
          </rPr>
          <t>IV_F:Egyeb_SajatUtem2</t>
        </r>
      </text>
    </comment>
    <comment ref="AK206" authorId="0" shapeId="0">
      <text>
        <r>
          <rPr>
            <sz val="11"/>
            <rFont val="Calibri"/>
            <family val="2"/>
            <charset val="238"/>
          </rPr>
          <t>IV_F:DijUtem2</t>
        </r>
      </text>
    </comment>
    <comment ref="AL206" authorId="0" shapeId="0">
      <text>
        <r>
          <rPr>
            <sz val="11"/>
            <rFont val="Calibri"/>
            <family val="2"/>
            <charset val="238"/>
          </rPr>
          <t>IV_F:EM_Melleklet1_Utem2</t>
        </r>
      </text>
    </comment>
    <comment ref="AM206" authorId="0" shapeId="0">
      <text>
        <r>
          <rPr>
            <sz val="11"/>
            <rFont val="Calibri"/>
            <family val="2"/>
            <charset val="238"/>
          </rPr>
          <t>IV_F:EgyebAllamiUtem2</t>
        </r>
      </text>
    </comment>
    <comment ref="AN206" authorId="0" shapeId="0">
      <text>
        <r>
          <rPr>
            <sz val="11"/>
            <rFont val="Calibri"/>
            <family val="2"/>
            <charset val="238"/>
          </rPr>
          <t>IV_F:OnkormanyzatiUtem2</t>
        </r>
      </text>
    </comment>
    <comment ref="AO206" authorId="0" shapeId="0">
      <text>
        <r>
          <rPr>
            <sz val="11"/>
            <rFont val="Calibri"/>
            <family val="2"/>
            <charset val="238"/>
          </rPr>
          <t>IV_F:EUUtem2</t>
        </r>
      </text>
    </comment>
    <comment ref="AP206" authorId="0" shapeId="0">
      <text>
        <r>
          <rPr>
            <sz val="11"/>
            <rFont val="Calibri"/>
            <family val="2"/>
            <charset val="238"/>
          </rPr>
          <t>IV_F:EgyebUtem2</t>
        </r>
      </text>
    </comment>
    <comment ref="AQ206" authorId="0" shapeId="0">
      <text>
        <r>
          <rPr>
            <sz val="11"/>
            <rFont val="Calibri"/>
            <family val="2"/>
            <charset val="238"/>
          </rPr>
          <t>IV_F:HitelKotvenyUtem2</t>
        </r>
      </text>
    </comment>
    <comment ref="AR206" authorId="0" shapeId="0">
      <text>
        <r>
          <rPr>
            <sz val="11"/>
            <rFont val="Calibri"/>
            <family val="2"/>
            <charset val="238"/>
          </rPr>
          <t>IV_F:OsszesenUtem2</t>
        </r>
      </text>
    </comment>
    <comment ref="AS206" authorId="0" shapeId="0">
      <text>
        <r>
          <rPr>
            <sz val="11"/>
            <rFont val="Calibri"/>
            <family val="2"/>
            <charset val="238"/>
          </rPr>
          <t>IV_F:ForrashianyUtem2</t>
        </r>
      </text>
    </comment>
    <comment ref="AV206" authorId="0" shapeId="0">
      <text>
        <r>
          <rPr>
            <sz val="11"/>
            <rFont val="Calibri"/>
            <family val="2"/>
            <charset val="238"/>
          </rPr>
          <t>IV_F:Indokolas</t>
        </r>
      </text>
    </comment>
    <comment ref="AW206" authorId="0" shapeId="0">
      <text>
        <r>
          <rPr>
            <sz val="11"/>
            <rFont val="Calibri"/>
            <family val="2"/>
            <charset val="238"/>
          </rPr>
          <t>IV_F:Megjegyzes</t>
        </r>
      </text>
    </comment>
    <comment ref="AZ206" authorId="0" shapeId="0">
      <text>
        <r>
          <rPr>
            <sz val="11"/>
            <rFont val="Calibri"/>
            <family val="2"/>
            <charset val="238"/>
          </rPr>
          <t>IV_F:ISA</t>
        </r>
      </text>
    </comment>
    <comment ref="B207" authorId="0" shapeId="0">
      <text>
        <r>
          <rPr>
            <sz val="11"/>
            <rFont val="Calibri"/>
            <family val="2"/>
            <charset val="238"/>
          </rPr>
          <t>IV_F:FontossagiSorrent</t>
        </r>
      </text>
    </comment>
    <comment ref="C207" authorId="0" shapeId="0">
      <text>
        <r>
          <rPr>
            <sz val="11"/>
            <rFont val="Calibri"/>
            <family val="2"/>
            <charset val="238"/>
          </rPr>
          <t>IV_F:FeladatKategoria</t>
        </r>
      </text>
    </comment>
    <comment ref="D207" authorId="0" shapeId="0">
      <text>
        <r>
          <rPr>
            <sz val="11"/>
            <rFont val="Calibri"/>
            <family val="2"/>
            <charset val="238"/>
          </rPr>
          <t>IV_F:FeladatMegnevezes</t>
        </r>
      </text>
    </comment>
    <comment ref="E207" authorId="0" shapeId="0">
      <text>
        <r>
          <rPr>
            <sz val="11"/>
            <rFont val="Calibri"/>
            <family val="2"/>
            <charset val="238"/>
          </rPr>
          <t>IV_F:ElviEngedelySzam</t>
        </r>
      </text>
    </comment>
    <comment ref="F207" authorId="0" shapeId="0">
      <text>
        <r>
          <rPr>
            <sz val="11"/>
            <rFont val="Calibri"/>
            <family val="2"/>
            <charset val="238"/>
          </rPr>
          <t>IV_F:VKR_Kod</t>
        </r>
      </text>
    </comment>
    <comment ref="G207" authorId="0" shapeId="0">
      <text>
        <r>
          <rPr>
            <sz val="11"/>
            <rFont val="Calibri"/>
            <family val="2"/>
            <charset val="238"/>
          </rPr>
          <t>IV_F:VKR_Nev</t>
        </r>
      </text>
    </comment>
    <comment ref="H207" authorId="0" shapeId="0">
      <text>
        <r>
          <rPr>
            <sz val="11"/>
            <rFont val="Calibri"/>
            <family val="2"/>
            <charset val="238"/>
          </rPr>
          <t>IV_F:FeladatSorszam</t>
        </r>
      </text>
    </comment>
    <comment ref="I207" authorId="0" shapeId="0">
      <text>
        <r>
          <rPr>
            <sz val="11"/>
            <rFont val="Calibri"/>
            <family val="2"/>
            <charset val="238"/>
          </rPr>
          <t>IV_F:FeladatAzonosito</t>
        </r>
      </text>
    </comment>
    <comment ref="J207" authorId="0" shapeId="0">
      <text>
        <r>
          <rPr>
            <sz val="11"/>
            <rFont val="Calibri"/>
            <family val="2"/>
            <charset val="238"/>
          </rPr>
          <t>IV_F:EllatasiTerulet</t>
        </r>
      </text>
    </comment>
    <comment ref="K207" authorId="0" shapeId="0">
      <text>
        <r>
          <rPr>
            <sz val="11"/>
            <rFont val="Calibri"/>
            <family val="2"/>
            <charset val="238"/>
          </rPr>
          <t>IV_F:EllatasertFelelos</t>
        </r>
      </text>
    </comment>
    <comment ref="L207" authorId="0" shapeId="0">
      <text>
        <r>
          <rPr>
            <sz val="11"/>
            <rFont val="Calibri"/>
            <family val="2"/>
            <charset val="238"/>
          </rPr>
          <t>IV_F:TervezettNettoKoltseg</t>
        </r>
      </text>
    </comment>
    <comment ref="M207" authorId="0" shapeId="0">
      <text>
        <r>
          <rPr>
            <sz val="11"/>
            <rFont val="Calibri"/>
            <family val="2"/>
            <charset val="238"/>
          </rPr>
          <t>IV_F:IdotartamKezdes</t>
        </r>
      </text>
    </comment>
    <comment ref="N207" authorId="0" shapeId="0">
      <text>
        <r>
          <rPr>
            <sz val="11"/>
            <rFont val="Calibri"/>
            <family val="2"/>
            <charset val="238"/>
          </rPr>
          <t>IV_F:IdotartamBefejezes</t>
        </r>
      </text>
    </comment>
    <comment ref="O207" authorId="0" shapeId="0">
      <text>
        <r>
          <rPr>
            <sz val="11"/>
            <rFont val="Calibri"/>
            <family val="2"/>
            <charset val="238"/>
          </rPr>
          <t>IV_F:NettoKoltsegUtem1</t>
        </r>
      </text>
    </comment>
    <comment ref="P207" authorId="0" shapeId="0">
      <text>
        <r>
          <rPr>
            <sz val="11"/>
            <rFont val="Calibri"/>
            <family val="2"/>
            <charset val="238"/>
          </rPr>
          <t>IV_F:NettoKoltsegUtem2</t>
        </r>
      </text>
    </comment>
    <comment ref="Q207" authorId="0" shapeId="0">
      <text>
        <r>
          <rPr>
            <sz val="11"/>
            <rFont val="Calibri"/>
            <family val="2"/>
            <charset val="238"/>
          </rPr>
          <t>IV_F:EM_Melleklet2_KTG</t>
        </r>
      </text>
    </comment>
    <comment ref="S207" authorId="0" shapeId="0">
      <text>
        <r>
          <rPr>
            <sz val="11"/>
            <rFont val="Calibri"/>
            <family val="2"/>
            <charset val="238"/>
          </rPr>
          <t>IV_F:HDUtem1</t>
        </r>
      </text>
    </comment>
    <comment ref="T207" authorId="0" shapeId="0">
      <text>
        <r>
          <rPr>
            <sz val="11"/>
            <rFont val="Calibri"/>
            <family val="2"/>
            <charset val="238"/>
          </rPr>
          <t>IV_F:ECSUtem1</t>
        </r>
      </text>
    </comment>
    <comment ref="U207" authorId="0" shapeId="0">
      <text>
        <r>
          <rPr>
            <sz val="11"/>
            <rFont val="Calibri"/>
            <family val="2"/>
            <charset val="238"/>
          </rPr>
          <t>IV_F:KFHUtem1</t>
        </r>
      </text>
    </comment>
    <comment ref="V207" authorId="0" shapeId="0">
      <text>
        <r>
          <rPr>
            <sz val="11"/>
            <rFont val="Calibri"/>
            <family val="2"/>
            <charset val="238"/>
          </rPr>
          <t>IV_F:Egyeb_SajatUtem1</t>
        </r>
      </text>
    </comment>
    <comment ref="W207" authorId="0" shapeId="0">
      <text>
        <r>
          <rPr>
            <sz val="11"/>
            <rFont val="Calibri"/>
            <family val="2"/>
            <charset val="238"/>
          </rPr>
          <t>IV_F:Egyeb_SajatUtem1</t>
        </r>
      </text>
    </comment>
    <comment ref="X207" authorId="0" shapeId="0">
      <text>
        <r>
          <rPr>
            <sz val="11"/>
            <rFont val="Calibri"/>
            <family val="2"/>
            <charset val="238"/>
          </rPr>
          <t>IV_F:Egyeb_SajatUtem1</t>
        </r>
      </text>
    </comment>
    <comment ref="Y207" authorId="0" shapeId="0">
      <text>
        <r>
          <rPr>
            <sz val="11"/>
            <rFont val="Calibri"/>
            <family val="2"/>
            <charset val="238"/>
          </rPr>
          <t>IV_F:Egyeb_SajatUtem1</t>
        </r>
      </text>
    </comment>
    <comment ref="Z207" authorId="0" shapeId="0">
      <text>
        <r>
          <rPr>
            <sz val="11"/>
            <rFont val="Calibri"/>
            <family val="2"/>
            <charset val="238"/>
          </rPr>
          <t>IV_F:Egyeb_SajatUtem1</t>
        </r>
      </text>
    </comment>
    <comment ref="AA207" authorId="0" shapeId="0">
      <text>
        <r>
          <rPr>
            <sz val="11"/>
            <rFont val="Calibri"/>
            <family val="2"/>
            <charset val="238"/>
          </rPr>
          <t>IV_F:Egyeb_SajatUtem1</t>
        </r>
      </text>
    </comment>
    <comment ref="AB207" authorId="0" shapeId="0">
      <text>
        <r>
          <rPr>
            <sz val="11"/>
            <rFont val="Calibri"/>
            <family val="2"/>
            <charset val="238"/>
          </rPr>
          <t>IV_F:Egyeb_SajatUtem1</t>
        </r>
      </text>
    </comment>
    <comment ref="AC207" authorId="0" shapeId="0">
      <text>
        <r>
          <rPr>
            <sz val="11"/>
            <rFont val="Calibri"/>
            <family val="2"/>
            <charset val="238"/>
          </rPr>
          <t>IV_F:Egyeb_SajatUtem1</t>
        </r>
      </text>
    </comment>
    <comment ref="AD207" authorId="0" shapeId="0">
      <text>
        <r>
          <rPr>
            <sz val="11"/>
            <rFont val="Calibri"/>
            <family val="2"/>
            <charset val="238"/>
          </rPr>
          <t>IV_F:OsszesenUtem1</t>
        </r>
      </text>
    </comment>
    <comment ref="AG207" authorId="0" shapeId="0">
      <text>
        <r>
          <rPr>
            <sz val="11"/>
            <rFont val="Calibri"/>
            <family val="2"/>
            <charset val="238"/>
          </rPr>
          <t>IV_F:HDUtem2</t>
        </r>
      </text>
    </comment>
    <comment ref="AH207" authorId="0" shapeId="0">
      <text>
        <r>
          <rPr>
            <sz val="11"/>
            <rFont val="Calibri"/>
            <family val="2"/>
            <charset val="238"/>
          </rPr>
          <t>IV_F:ECSUtem2</t>
        </r>
      </text>
    </comment>
    <comment ref="AI207" authorId="0" shapeId="0">
      <text>
        <r>
          <rPr>
            <sz val="11"/>
            <rFont val="Calibri"/>
            <family val="2"/>
            <charset val="238"/>
          </rPr>
          <t>IV_F:KFHUtem2</t>
        </r>
      </text>
    </comment>
    <comment ref="AJ207" authorId="0" shapeId="0">
      <text>
        <r>
          <rPr>
            <sz val="11"/>
            <rFont val="Calibri"/>
            <family val="2"/>
            <charset val="238"/>
          </rPr>
          <t>IV_F:Egyeb_SajatUtem2</t>
        </r>
      </text>
    </comment>
    <comment ref="AK207" authorId="0" shapeId="0">
      <text>
        <r>
          <rPr>
            <sz val="11"/>
            <rFont val="Calibri"/>
            <family val="2"/>
            <charset val="238"/>
          </rPr>
          <t>IV_F:DijUtem2</t>
        </r>
      </text>
    </comment>
    <comment ref="AL207" authorId="0" shapeId="0">
      <text>
        <r>
          <rPr>
            <sz val="11"/>
            <rFont val="Calibri"/>
            <family val="2"/>
            <charset val="238"/>
          </rPr>
          <t>IV_F:EM_Melleklet1_Utem2</t>
        </r>
      </text>
    </comment>
    <comment ref="AM207" authorId="0" shapeId="0">
      <text>
        <r>
          <rPr>
            <sz val="11"/>
            <rFont val="Calibri"/>
            <family val="2"/>
            <charset val="238"/>
          </rPr>
          <t>IV_F:EgyebAllamiUtem2</t>
        </r>
      </text>
    </comment>
    <comment ref="AN207" authorId="0" shapeId="0">
      <text>
        <r>
          <rPr>
            <sz val="11"/>
            <rFont val="Calibri"/>
            <family val="2"/>
            <charset val="238"/>
          </rPr>
          <t>IV_F:OnkormanyzatiUtem2</t>
        </r>
      </text>
    </comment>
    <comment ref="AO207" authorId="0" shapeId="0">
      <text>
        <r>
          <rPr>
            <sz val="11"/>
            <rFont val="Calibri"/>
            <family val="2"/>
            <charset val="238"/>
          </rPr>
          <t>IV_F:EUUtem2</t>
        </r>
      </text>
    </comment>
    <comment ref="AP207" authorId="0" shapeId="0">
      <text>
        <r>
          <rPr>
            <sz val="11"/>
            <rFont val="Calibri"/>
            <family val="2"/>
            <charset val="238"/>
          </rPr>
          <t>IV_F:EgyebUtem2</t>
        </r>
      </text>
    </comment>
    <comment ref="AQ207" authorId="0" shapeId="0">
      <text>
        <r>
          <rPr>
            <sz val="11"/>
            <rFont val="Calibri"/>
            <family val="2"/>
            <charset val="238"/>
          </rPr>
          <t>IV_F:HitelKotvenyUtem2</t>
        </r>
      </text>
    </comment>
    <comment ref="AR207" authorId="0" shapeId="0">
      <text>
        <r>
          <rPr>
            <sz val="11"/>
            <rFont val="Calibri"/>
            <family val="2"/>
            <charset val="238"/>
          </rPr>
          <t>IV_F:OsszesenUtem2</t>
        </r>
      </text>
    </comment>
    <comment ref="AS207" authorId="0" shapeId="0">
      <text>
        <r>
          <rPr>
            <sz val="11"/>
            <rFont val="Calibri"/>
            <family val="2"/>
            <charset val="238"/>
          </rPr>
          <t>IV_F:ForrashianyUtem2</t>
        </r>
      </text>
    </comment>
    <comment ref="AV207" authorId="0" shapeId="0">
      <text>
        <r>
          <rPr>
            <sz val="11"/>
            <rFont val="Calibri"/>
            <family val="2"/>
            <charset val="238"/>
          </rPr>
          <t>IV_F:Indokolas</t>
        </r>
      </text>
    </comment>
    <comment ref="AW207" authorId="0" shapeId="0">
      <text>
        <r>
          <rPr>
            <sz val="11"/>
            <rFont val="Calibri"/>
            <family val="2"/>
            <charset val="238"/>
          </rPr>
          <t>IV_F:Megjegyzes</t>
        </r>
      </text>
    </comment>
    <comment ref="AZ207" authorId="0" shapeId="0">
      <text>
        <r>
          <rPr>
            <sz val="11"/>
            <rFont val="Calibri"/>
            <family val="2"/>
            <charset val="238"/>
          </rPr>
          <t>IV_F:ISA</t>
        </r>
      </text>
    </comment>
    <comment ref="B208" authorId="0" shapeId="0">
      <text>
        <r>
          <rPr>
            <sz val="11"/>
            <rFont val="Calibri"/>
            <family val="2"/>
            <charset val="238"/>
          </rPr>
          <t>IV_F:FontossagiSorrent</t>
        </r>
      </text>
    </comment>
    <comment ref="C208" authorId="0" shapeId="0">
      <text>
        <r>
          <rPr>
            <sz val="11"/>
            <rFont val="Calibri"/>
            <family val="2"/>
            <charset val="238"/>
          </rPr>
          <t>IV_F:FeladatKategoria</t>
        </r>
      </text>
    </comment>
    <comment ref="D208" authorId="0" shapeId="0">
      <text>
        <r>
          <rPr>
            <sz val="11"/>
            <rFont val="Calibri"/>
            <family val="2"/>
            <charset val="238"/>
          </rPr>
          <t>IV_F:FeladatMegnevezes</t>
        </r>
      </text>
    </comment>
    <comment ref="E208" authorId="0" shapeId="0">
      <text>
        <r>
          <rPr>
            <sz val="11"/>
            <rFont val="Calibri"/>
            <family val="2"/>
            <charset val="238"/>
          </rPr>
          <t>IV_F:ElviEngedelySzam</t>
        </r>
      </text>
    </comment>
    <comment ref="F208" authorId="0" shapeId="0">
      <text>
        <r>
          <rPr>
            <sz val="11"/>
            <rFont val="Calibri"/>
            <family val="2"/>
            <charset val="238"/>
          </rPr>
          <t>IV_F:VKR_Kod</t>
        </r>
      </text>
    </comment>
    <comment ref="G208" authorId="0" shapeId="0">
      <text>
        <r>
          <rPr>
            <sz val="11"/>
            <rFont val="Calibri"/>
            <family val="2"/>
            <charset val="238"/>
          </rPr>
          <t>IV_F:VKR_Nev</t>
        </r>
      </text>
    </comment>
    <comment ref="H208" authorId="0" shapeId="0">
      <text>
        <r>
          <rPr>
            <sz val="11"/>
            <rFont val="Calibri"/>
            <family val="2"/>
            <charset val="238"/>
          </rPr>
          <t>IV_F:FeladatSorszam</t>
        </r>
      </text>
    </comment>
    <comment ref="I208" authorId="0" shapeId="0">
      <text>
        <r>
          <rPr>
            <sz val="11"/>
            <rFont val="Calibri"/>
            <family val="2"/>
            <charset val="238"/>
          </rPr>
          <t>IV_F:FeladatAzonosito</t>
        </r>
      </text>
    </comment>
    <comment ref="J208" authorId="0" shapeId="0">
      <text>
        <r>
          <rPr>
            <sz val="11"/>
            <rFont val="Calibri"/>
            <family val="2"/>
            <charset val="238"/>
          </rPr>
          <t>IV_F:EllatasiTerulet</t>
        </r>
      </text>
    </comment>
    <comment ref="K208" authorId="0" shapeId="0">
      <text>
        <r>
          <rPr>
            <sz val="11"/>
            <rFont val="Calibri"/>
            <family val="2"/>
            <charset val="238"/>
          </rPr>
          <t>IV_F:EllatasertFelelos</t>
        </r>
      </text>
    </comment>
    <comment ref="L208" authorId="0" shapeId="0">
      <text>
        <r>
          <rPr>
            <sz val="11"/>
            <rFont val="Calibri"/>
            <family val="2"/>
            <charset val="238"/>
          </rPr>
          <t>IV_F:TervezettNettoKoltseg</t>
        </r>
      </text>
    </comment>
    <comment ref="M208" authorId="0" shapeId="0">
      <text>
        <r>
          <rPr>
            <sz val="11"/>
            <rFont val="Calibri"/>
            <family val="2"/>
            <charset val="238"/>
          </rPr>
          <t>IV_F:IdotartamKezdes</t>
        </r>
      </text>
    </comment>
    <comment ref="N208" authorId="0" shapeId="0">
      <text>
        <r>
          <rPr>
            <sz val="11"/>
            <rFont val="Calibri"/>
            <family val="2"/>
            <charset val="238"/>
          </rPr>
          <t>IV_F:IdotartamBefejezes</t>
        </r>
      </text>
    </comment>
    <comment ref="O208" authorId="0" shapeId="0">
      <text>
        <r>
          <rPr>
            <sz val="11"/>
            <rFont val="Calibri"/>
            <family val="2"/>
            <charset val="238"/>
          </rPr>
          <t>IV_F:NettoKoltsegUtem1</t>
        </r>
      </text>
    </comment>
    <comment ref="P208" authorId="0" shapeId="0">
      <text>
        <r>
          <rPr>
            <sz val="11"/>
            <rFont val="Calibri"/>
            <family val="2"/>
            <charset val="238"/>
          </rPr>
          <t>IV_F:NettoKoltsegUtem2</t>
        </r>
      </text>
    </comment>
    <comment ref="Q208" authorId="0" shapeId="0">
      <text>
        <r>
          <rPr>
            <sz val="11"/>
            <rFont val="Calibri"/>
            <family val="2"/>
            <charset val="238"/>
          </rPr>
          <t>IV_F:EM_Melleklet2_KTG</t>
        </r>
      </text>
    </comment>
    <comment ref="S208" authorId="0" shapeId="0">
      <text>
        <r>
          <rPr>
            <sz val="11"/>
            <rFont val="Calibri"/>
            <family val="2"/>
            <charset val="238"/>
          </rPr>
          <t>IV_F:HDUtem1</t>
        </r>
      </text>
    </comment>
    <comment ref="T208" authorId="0" shapeId="0">
      <text>
        <r>
          <rPr>
            <sz val="11"/>
            <rFont val="Calibri"/>
            <family val="2"/>
            <charset val="238"/>
          </rPr>
          <t>IV_F:ECSUtem1</t>
        </r>
      </text>
    </comment>
    <comment ref="U208" authorId="0" shapeId="0">
      <text>
        <r>
          <rPr>
            <sz val="11"/>
            <rFont val="Calibri"/>
            <family val="2"/>
            <charset val="238"/>
          </rPr>
          <t>IV_F:KFHUtem1</t>
        </r>
      </text>
    </comment>
    <comment ref="V208" authorId="0" shapeId="0">
      <text>
        <r>
          <rPr>
            <sz val="11"/>
            <rFont val="Calibri"/>
            <family val="2"/>
            <charset val="238"/>
          </rPr>
          <t>IV_F:Egyeb_SajatUtem1</t>
        </r>
      </text>
    </comment>
    <comment ref="W208" authorId="0" shapeId="0">
      <text>
        <r>
          <rPr>
            <sz val="11"/>
            <rFont val="Calibri"/>
            <family val="2"/>
            <charset val="238"/>
          </rPr>
          <t>IV_F:Egyeb_SajatUtem1</t>
        </r>
      </text>
    </comment>
    <comment ref="X208" authorId="0" shapeId="0">
      <text>
        <r>
          <rPr>
            <sz val="11"/>
            <rFont val="Calibri"/>
            <family val="2"/>
            <charset val="238"/>
          </rPr>
          <t>IV_F:Egyeb_SajatUtem1</t>
        </r>
      </text>
    </comment>
    <comment ref="Y208" authorId="0" shapeId="0">
      <text>
        <r>
          <rPr>
            <sz val="11"/>
            <rFont val="Calibri"/>
            <family val="2"/>
            <charset val="238"/>
          </rPr>
          <t>IV_F:Egyeb_SajatUtem1</t>
        </r>
      </text>
    </comment>
    <comment ref="Z208" authorId="0" shapeId="0">
      <text>
        <r>
          <rPr>
            <sz val="11"/>
            <rFont val="Calibri"/>
            <family val="2"/>
            <charset val="238"/>
          </rPr>
          <t>IV_F:Egyeb_SajatUtem1</t>
        </r>
      </text>
    </comment>
    <comment ref="AA208" authorId="0" shapeId="0">
      <text>
        <r>
          <rPr>
            <sz val="11"/>
            <rFont val="Calibri"/>
            <family val="2"/>
            <charset val="238"/>
          </rPr>
          <t>IV_F:Egyeb_SajatUtem1</t>
        </r>
      </text>
    </comment>
    <comment ref="AB208" authorId="0" shapeId="0">
      <text>
        <r>
          <rPr>
            <sz val="11"/>
            <rFont val="Calibri"/>
            <family val="2"/>
            <charset val="238"/>
          </rPr>
          <t>IV_F:Egyeb_SajatUtem1</t>
        </r>
      </text>
    </comment>
    <comment ref="AC208" authorId="0" shapeId="0">
      <text>
        <r>
          <rPr>
            <sz val="11"/>
            <rFont val="Calibri"/>
            <family val="2"/>
            <charset val="238"/>
          </rPr>
          <t>IV_F:Egyeb_SajatUtem1</t>
        </r>
      </text>
    </comment>
    <comment ref="AD208" authorId="0" shapeId="0">
      <text>
        <r>
          <rPr>
            <sz val="11"/>
            <rFont val="Calibri"/>
            <family val="2"/>
            <charset val="238"/>
          </rPr>
          <t>IV_F:OsszesenUtem1</t>
        </r>
      </text>
    </comment>
    <comment ref="AG208" authorId="0" shapeId="0">
      <text>
        <r>
          <rPr>
            <sz val="11"/>
            <rFont val="Calibri"/>
            <family val="2"/>
            <charset val="238"/>
          </rPr>
          <t>IV_F:HDUtem2</t>
        </r>
      </text>
    </comment>
    <comment ref="AH208" authorId="0" shapeId="0">
      <text>
        <r>
          <rPr>
            <sz val="11"/>
            <rFont val="Calibri"/>
            <family val="2"/>
            <charset val="238"/>
          </rPr>
          <t>IV_F:ECSUtem2</t>
        </r>
      </text>
    </comment>
    <comment ref="AI208" authorId="0" shapeId="0">
      <text>
        <r>
          <rPr>
            <sz val="11"/>
            <rFont val="Calibri"/>
            <family val="2"/>
            <charset val="238"/>
          </rPr>
          <t>IV_F:KFHUtem2</t>
        </r>
      </text>
    </comment>
    <comment ref="AJ208" authorId="0" shapeId="0">
      <text>
        <r>
          <rPr>
            <sz val="11"/>
            <rFont val="Calibri"/>
            <family val="2"/>
            <charset val="238"/>
          </rPr>
          <t>IV_F:Egyeb_SajatUtem2</t>
        </r>
      </text>
    </comment>
    <comment ref="AK208" authorId="0" shapeId="0">
      <text>
        <r>
          <rPr>
            <sz val="11"/>
            <rFont val="Calibri"/>
            <family val="2"/>
            <charset val="238"/>
          </rPr>
          <t>IV_F:DijUtem2</t>
        </r>
      </text>
    </comment>
    <comment ref="AL208" authorId="0" shapeId="0">
      <text>
        <r>
          <rPr>
            <sz val="11"/>
            <rFont val="Calibri"/>
            <family val="2"/>
            <charset val="238"/>
          </rPr>
          <t>IV_F:EM_Melleklet1_Utem2</t>
        </r>
      </text>
    </comment>
    <comment ref="AM208" authorId="0" shapeId="0">
      <text>
        <r>
          <rPr>
            <sz val="11"/>
            <rFont val="Calibri"/>
            <family val="2"/>
            <charset val="238"/>
          </rPr>
          <t>IV_F:EgyebAllamiUtem2</t>
        </r>
      </text>
    </comment>
    <comment ref="AN208" authorId="0" shapeId="0">
      <text>
        <r>
          <rPr>
            <sz val="11"/>
            <rFont val="Calibri"/>
            <family val="2"/>
            <charset val="238"/>
          </rPr>
          <t>IV_F:OnkormanyzatiUtem2</t>
        </r>
      </text>
    </comment>
    <comment ref="AO208" authorId="0" shapeId="0">
      <text>
        <r>
          <rPr>
            <sz val="11"/>
            <rFont val="Calibri"/>
            <family val="2"/>
            <charset val="238"/>
          </rPr>
          <t>IV_F:EUUtem2</t>
        </r>
      </text>
    </comment>
    <comment ref="AP208" authorId="0" shapeId="0">
      <text>
        <r>
          <rPr>
            <sz val="11"/>
            <rFont val="Calibri"/>
            <family val="2"/>
            <charset val="238"/>
          </rPr>
          <t>IV_F:EgyebUtem2</t>
        </r>
      </text>
    </comment>
    <comment ref="AQ208" authorId="0" shapeId="0">
      <text>
        <r>
          <rPr>
            <sz val="11"/>
            <rFont val="Calibri"/>
            <family val="2"/>
            <charset val="238"/>
          </rPr>
          <t>IV_F:HitelKotvenyUtem2</t>
        </r>
      </text>
    </comment>
    <comment ref="AR208" authorId="0" shapeId="0">
      <text>
        <r>
          <rPr>
            <sz val="11"/>
            <rFont val="Calibri"/>
            <family val="2"/>
            <charset val="238"/>
          </rPr>
          <t>IV_F:OsszesenUtem2</t>
        </r>
      </text>
    </comment>
    <comment ref="AS208" authorId="0" shapeId="0">
      <text>
        <r>
          <rPr>
            <sz val="11"/>
            <rFont val="Calibri"/>
            <family val="2"/>
            <charset val="238"/>
          </rPr>
          <t>IV_F:ForrashianyUtem2</t>
        </r>
      </text>
    </comment>
    <comment ref="AV208" authorId="0" shapeId="0">
      <text>
        <r>
          <rPr>
            <sz val="11"/>
            <rFont val="Calibri"/>
            <family val="2"/>
            <charset val="238"/>
          </rPr>
          <t>IV_F:Indokolas</t>
        </r>
      </text>
    </comment>
    <comment ref="AW208" authorId="0" shapeId="0">
      <text>
        <r>
          <rPr>
            <sz val="11"/>
            <rFont val="Calibri"/>
            <family val="2"/>
            <charset val="238"/>
          </rPr>
          <t>IV_F:Megjegyzes</t>
        </r>
      </text>
    </comment>
    <comment ref="AZ208" authorId="0" shapeId="0">
      <text>
        <r>
          <rPr>
            <sz val="11"/>
            <rFont val="Calibri"/>
            <family val="2"/>
            <charset val="238"/>
          </rPr>
          <t>IV_F:ISA</t>
        </r>
      </text>
    </comment>
    <comment ref="B209" authorId="0" shapeId="0">
      <text>
        <r>
          <rPr>
            <sz val="11"/>
            <rFont val="Calibri"/>
            <family val="2"/>
            <charset val="238"/>
          </rPr>
          <t>IV_F:FontossagiSorrent</t>
        </r>
      </text>
    </comment>
    <comment ref="C209" authorId="0" shapeId="0">
      <text>
        <r>
          <rPr>
            <sz val="11"/>
            <rFont val="Calibri"/>
            <family val="2"/>
            <charset val="238"/>
          </rPr>
          <t>IV_F:FeladatKategoria</t>
        </r>
      </text>
    </comment>
    <comment ref="D209" authorId="0" shapeId="0">
      <text>
        <r>
          <rPr>
            <sz val="11"/>
            <rFont val="Calibri"/>
            <family val="2"/>
            <charset val="238"/>
          </rPr>
          <t>IV_F:FeladatMegnevezes</t>
        </r>
      </text>
    </comment>
    <comment ref="E209" authorId="0" shapeId="0">
      <text>
        <r>
          <rPr>
            <sz val="11"/>
            <rFont val="Calibri"/>
            <family val="2"/>
            <charset val="238"/>
          </rPr>
          <t>IV_F:ElviEngedelySzam</t>
        </r>
      </text>
    </comment>
    <comment ref="F209" authorId="0" shapeId="0">
      <text>
        <r>
          <rPr>
            <sz val="11"/>
            <rFont val="Calibri"/>
            <family val="2"/>
            <charset val="238"/>
          </rPr>
          <t>IV_F:VKR_Kod</t>
        </r>
      </text>
    </comment>
    <comment ref="G209" authorId="0" shapeId="0">
      <text>
        <r>
          <rPr>
            <sz val="11"/>
            <rFont val="Calibri"/>
            <family val="2"/>
            <charset val="238"/>
          </rPr>
          <t>IV_F:VKR_Nev</t>
        </r>
      </text>
    </comment>
    <comment ref="H209" authorId="0" shapeId="0">
      <text>
        <r>
          <rPr>
            <sz val="11"/>
            <rFont val="Calibri"/>
            <family val="2"/>
            <charset val="238"/>
          </rPr>
          <t>IV_F:FeladatSorszam</t>
        </r>
      </text>
    </comment>
    <comment ref="I209" authorId="0" shapeId="0">
      <text>
        <r>
          <rPr>
            <sz val="11"/>
            <rFont val="Calibri"/>
            <family val="2"/>
            <charset val="238"/>
          </rPr>
          <t>IV_F:FeladatAzonosito</t>
        </r>
      </text>
    </comment>
    <comment ref="J209" authorId="0" shapeId="0">
      <text>
        <r>
          <rPr>
            <sz val="11"/>
            <rFont val="Calibri"/>
            <family val="2"/>
            <charset val="238"/>
          </rPr>
          <t>IV_F:EllatasiTerulet</t>
        </r>
      </text>
    </comment>
    <comment ref="K209" authorId="0" shapeId="0">
      <text>
        <r>
          <rPr>
            <sz val="11"/>
            <rFont val="Calibri"/>
            <family val="2"/>
            <charset val="238"/>
          </rPr>
          <t>IV_F:EllatasertFelelos</t>
        </r>
      </text>
    </comment>
    <comment ref="L209" authorId="0" shapeId="0">
      <text>
        <r>
          <rPr>
            <sz val="11"/>
            <rFont val="Calibri"/>
            <family val="2"/>
            <charset val="238"/>
          </rPr>
          <t>IV_F:TervezettNettoKoltseg</t>
        </r>
      </text>
    </comment>
    <comment ref="M209" authorId="0" shapeId="0">
      <text>
        <r>
          <rPr>
            <sz val="11"/>
            <rFont val="Calibri"/>
            <family val="2"/>
            <charset val="238"/>
          </rPr>
          <t>IV_F:IdotartamKezdes</t>
        </r>
      </text>
    </comment>
    <comment ref="N209" authorId="0" shapeId="0">
      <text>
        <r>
          <rPr>
            <sz val="11"/>
            <rFont val="Calibri"/>
            <family val="2"/>
            <charset val="238"/>
          </rPr>
          <t>IV_F:IdotartamBefejezes</t>
        </r>
      </text>
    </comment>
    <comment ref="O209" authorId="0" shapeId="0">
      <text>
        <r>
          <rPr>
            <sz val="11"/>
            <rFont val="Calibri"/>
            <family val="2"/>
            <charset val="238"/>
          </rPr>
          <t>IV_F:NettoKoltsegUtem1</t>
        </r>
      </text>
    </comment>
    <comment ref="P209" authorId="0" shapeId="0">
      <text>
        <r>
          <rPr>
            <sz val="11"/>
            <rFont val="Calibri"/>
            <family val="2"/>
            <charset val="238"/>
          </rPr>
          <t>IV_F:NettoKoltsegUtem2</t>
        </r>
      </text>
    </comment>
    <comment ref="Q209" authorId="0" shapeId="0">
      <text>
        <r>
          <rPr>
            <sz val="11"/>
            <rFont val="Calibri"/>
            <family val="2"/>
            <charset val="238"/>
          </rPr>
          <t>IV_F:EM_Melleklet2_KTG</t>
        </r>
      </text>
    </comment>
    <comment ref="S209" authorId="0" shapeId="0">
      <text>
        <r>
          <rPr>
            <sz val="11"/>
            <rFont val="Calibri"/>
            <family val="2"/>
            <charset val="238"/>
          </rPr>
          <t>IV_F:HDUtem1</t>
        </r>
      </text>
    </comment>
    <comment ref="T209" authorId="0" shapeId="0">
      <text>
        <r>
          <rPr>
            <sz val="11"/>
            <rFont val="Calibri"/>
            <family val="2"/>
            <charset val="238"/>
          </rPr>
          <t>IV_F:ECSUtem1</t>
        </r>
      </text>
    </comment>
    <comment ref="U209" authorId="0" shapeId="0">
      <text>
        <r>
          <rPr>
            <sz val="11"/>
            <rFont val="Calibri"/>
            <family val="2"/>
            <charset val="238"/>
          </rPr>
          <t>IV_F:KFHUtem1</t>
        </r>
      </text>
    </comment>
    <comment ref="V209" authorId="0" shapeId="0">
      <text>
        <r>
          <rPr>
            <sz val="11"/>
            <rFont val="Calibri"/>
            <family val="2"/>
            <charset val="238"/>
          </rPr>
          <t>IV_F:Egyeb_SajatUtem1</t>
        </r>
      </text>
    </comment>
    <comment ref="W209" authorId="0" shapeId="0">
      <text>
        <r>
          <rPr>
            <sz val="11"/>
            <rFont val="Calibri"/>
            <family val="2"/>
            <charset val="238"/>
          </rPr>
          <t>IV_F:Egyeb_SajatUtem1</t>
        </r>
      </text>
    </comment>
    <comment ref="X209" authorId="0" shapeId="0">
      <text>
        <r>
          <rPr>
            <sz val="11"/>
            <rFont val="Calibri"/>
            <family val="2"/>
            <charset val="238"/>
          </rPr>
          <t>IV_F:Egyeb_SajatUtem1</t>
        </r>
      </text>
    </comment>
    <comment ref="Y209" authorId="0" shapeId="0">
      <text>
        <r>
          <rPr>
            <sz val="11"/>
            <rFont val="Calibri"/>
            <family val="2"/>
            <charset val="238"/>
          </rPr>
          <t>IV_F:Egyeb_SajatUtem1</t>
        </r>
      </text>
    </comment>
    <comment ref="Z209" authorId="0" shapeId="0">
      <text>
        <r>
          <rPr>
            <sz val="11"/>
            <rFont val="Calibri"/>
            <family val="2"/>
            <charset val="238"/>
          </rPr>
          <t>IV_F:Egyeb_SajatUtem1</t>
        </r>
      </text>
    </comment>
    <comment ref="AA209" authorId="0" shapeId="0">
      <text>
        <r>
          <rPr>
            <sz val="11"/>
            <rFont val="Calibri"/>
            <family val="2"/>
            <charset val="238"/>
          </rPr>
          <t>IV_F:Egyeb_SajatUtem1</t>
        </r>
      </text>
    </comment>
    <comment ref="AB209" authorId="0" shapeId="0">
      <text>
        <r>
          <rPr>
            <sz val="11"/>
            <rFont val="Calibri"/>
            <family val="2"/>
            <charset val="238"/>
          </rPr>
          <t>IV_F:Egyeb_SajatUtem1</t>
        </r>
      </text>
    </comment>
    <comment ref="AC209" authorId="0" shapeId="0">
      <text>
        <r>
          <rPr>
            <sz val="11"/>
            <rFont val="Calibri"/>
            <family val="2"/>
            <charset val="238"/>
          </rPr>
          <t>IV_F:Egyeb_SajatUtem1</t>
        </r>
      </text>
    </comment>
    <comment ref="AD209" authorId="0" shapeId="0">
      <text>
        <r>
          <rPr>
            <sz val="11"/>
            <rFont val="Calibri"/>
            <family val="2"/>
            <charset val="238"/>
          </rPr>
          <t>IV_F:OsszesenUtem1</t>
        </r>
      </text>
    </comment>
    <comment ref="AG209" authorId="0" shapeId="0">
      <text>
        <r>
          <rPr>
            <sz val="11"/>
            <rFont val="Calibri"/>
            <family val="2"/>
            <charset val="238"/>
          </rPr>
          <t>IV_F:HDUtem2</t>
        </r>
      </text>
    </comment>
    <comment ref="AH209" authorId="0" shapeId="0">
      <text>
        <r>
          <rPr>
            <sz val="11"/>
            <rFont val="Calibri"/>
            <family val="2"/>
            <charset val="238"/>
          </rPr>
          <t>IV_F:ECSUtem2</t>
        </r>
      </text>
    </comment>
    <comment ref="AI209" authorId="0" shapeId="0">
      <text>
        <r>
          <rPr>
            <sz val="11"/>
            <rFont val="Calibri"/>
            <family val="2"/>
            <charset val="238"/>
          </rPr>
          <t>IV_F:KFHUtem2</t>
        </r>
      </text>
    </comment>
    <comment ref="AJ209" authorId="0" shapeId="0">
      <text>
        <r>
          <rPr>
            <sz val="11"/>
            <rFont val="Calibri"/>
            <family val="2"/>
            <charset val="238"/>
          </rPr>
          <t>IV_F:Egyeb_SajatUtem2</t>
        </r>
      </text>
    </comment>
    <comment ref="AK209" authorId="0" shapeId="0">
      <text>
        <r>
          <rPr>
            <sz val="11"/>
            <rFont val="Calibri"/>
            <family val="2"/>
            <charset val="238"/>
          </rPr>
          <t>IV_F:DijUtem2</t>
        </r>
      </text>
    </comment>
    <comment ref="AL209" authorId="0" shapeId="0">
      <text>
        <r>
          <rPr>
            <sz val="11"/>
            <rFont val="Calibri"/>
            <family val="2"/>
            <charset val="238"/>
          </rPr>
          <t>IV_F:EM_Melleklet1_Utem2</t>
        </r>
      </text>
    </comment>
    <comment ref="AM209" authorId="0" shapeId="0">
      <text>
        <r>
          <rPr>
            <sz val="11"/>
            <rFont val="Calibri"/>
            <family val="2"/>
            <charset val="238"/>
          </rPr>
          <t>IV_F:EgyebAllamiUtem2</t>
        </r>
      </text>
    </comment>
    <comment ref="AN209" authorId="0" shapeId="0">
      <text>
        <r>
          <rPr>
            <sz val="11"/>
            <rFont val="Calibri"/>
            <family val="2"/>
            <charset val="238"/>
          </rPr>
          <t>IV_F:OnkormanyzatiUtem2</t>
        </r>
      </text>
    </comment>
    <comment ref="AO209" authorId="0" shapeId="0">
      <text>
        <r>
          <rPr>
            <sz val="11"/>
            <rFont val="Calibri"/>
            <family val="2"/>
            <charset val="238"/>
          </rPr>
          <t>IV_F:EUUtem2</t>
        </r>
      </text>
    </comment>
    <comment ref="AP209" authorId="0" shapeId="0">
      <text>
        <r>
          <rPr>
            <sz val="11"/>
            <rFont val="Calibri"/>
            <family val="2"/>
            <charset val="238"/>
          </rPr>
          <t>IV_F:EgyebUtem2</t>
        </r>
      </text>
    </comment>
    <comment ref="AQ209" authorId="0" shapeId="0">
      <text>
        <r>
          <rPr>
            <sz val="11"/>
            <rFont val="Calibri"/>
            <family val="2"/>
            <charset val="238"/>
          </rPr>
          <t>IV_F:HitelKotvenyUtem2</t>
        </r>
      </text>
    </comment>
    <comment ref="AR209" authorId="0" shapeId="0">
      <text>
        <r>
          <rPr>
            <sz val="11"/>
            <rFont val="Calibri"/>
            <family val="2"/>
            <charset val="238"/>
          </rPr>
          <t>IV_F:OsszesenUtem2</t>
        </r>
      </text>
    </comment>
    <comment ref="AS209" authorId="0" shapeId="0">
      <text>
        <r>
          <rPr>
            <sz val="11"/>
            <rFont val="Calibri"/>
            <family val="2"/>
            <charset val="238"/>
          </rPr>
          <t>IV_F:ForrashianyUtem2</t>
        </r>
      </text>
    </comment>
    <comment ref="AV209" authorId="0" shapeId="0">
      <text>
        <r>
          <rPr>
            <sz val="11"/>
            <rFont val="Calibri"/>
            <family val="2"/>
            <charset val="238"/>
          </rPr>
          <t>IV_F:Indokolas</t>
        </r>
      </text>
    </comment>
    <comment ref="AW209" authorId="0" shapeId="0">
      <text>
        <r>
          <rPr>
            <sz val="11"/>
            <rFont val="Calibri"/>
            <family val="2"/>
            <charset val="238"/>
          </rPr>
          <t>IV_F:Megjegyzes</t>
        </r>
      </text>
    </comment>
    <comment ref="AZ209" authorId="0" shapeId="0">
      <text>
        <r>
          <rPr>
            <sz val="11"/>
            <rFont val="Calibri"/>
            <family val="2"/>
            <charset val="238"/>
          </rPr>
          <t>IV_F:ISA</t>
        </r>
      </text>
    </comment>
    <comment ref="B210" authorId="0" shapeId="0">
      <text>
        <r>
          <rPr>
            <sz val="11"/>
            <rFont val="Calibri"/>
            <family val="2"/>
            <charset val="238"/>
          </rPr>
          <t>IV_F:FontossagiSorrent</t>
        </r>
      </text>
    </comment>
    <comment ref="C210" authorId="0" shapeId="0">
      <text>
        <r>
          <rPr>
            <sz val="11"/>
            <rFont val="Calibri"/>
            <family val="2"/>
            <charset val="238"/>
          </rPr>
          <t>IV_F:FeladatKategoria</t>
        </r>
      </text>
    </comment>
    <comment ref="D210" authorId="0" shapeId="0">
      <text>
        <r>
          <rPr>
            <sz val="11"/>
            <rFont val="Calibri"/>
            <family val="2"/>
            <charset val="238"/>
          </rPr>
          <t>IV_F:FeladatMegnevezes</t>
        </r>
      </text>
    </comment>
    <comment ref="E210" authorId="0" shapeId="0">
      <text>
        <r>
          <rPr>
            <sz val="11"/>
            <rFont val="Calibri"/>
            <family val="2"/>
            <charset val="238"/>
          </rPr>
          <t>IV_F:ElviEngedelySzam</t>
        </r>
      </text>
    </comment>
    <comment ref="F210" authorId="0" shapeId="0">
      <text>
        <r>
          <rPr>
            <sz val="11"/>
            <rFont val="Calibri"/>
            <family val="2"/>
            <charset val="238"/>
          </rPr>
          <t>IV_F:VKR_Kod</t>
        </r>
      </text>
    </comment>
    <comment ref="G210" authorId="0" shapeId="0">
      <text>
        <r>
          <rPr>
            <sz val="11"/>
            <rFont val="Calibri"/>
            <family val="2"/>
            <charset val="238"/>
          </rPr>
          <t>IV_F:VKR_Nev</t>
        </r>
      </text>
    </comment>
    <comment ref="H210" authorId="0" shapeId="0">
      <text>
        <r>
          <rPr>
            <sz val="11"/>
            <rFont val="Calibri"/>
            <family val="2"/>
            <charset val="238"/>
          </rPr>
          <t>IV_F:FeladatSorszam</t>
        </r>
      </text>
    </comment>
    <comment ref="I210" authorId="0" shapeId="0">
      <text>
        <r>
          <rPr>
            <sz val="11"/>
            <rFont val="Calibri"/>
            <family val="2"/>
            <charset val="238"/>
          </rPr>
          <t>IV_F:FeladatAzonosito</t>
        </r>
      </text>
    </comment>
    <comment ref="J210" authorId="0" shapeId="0">
      <text>
        <r>
          <rPr>
            <sz val="11"/>
            <rFont val="Calibri"/>
            <family val="2"/>
            <charset val="238"/>
          </rPr>
          <t>IV_F:EllatasiTerulet</t>
        </r>
      </text>
    </comment>
    <comment ref="K210" authorId="0" shapeId="0">
      <text>
        <r>
          <rPr>
            <sz val="11"/>
            <rFont val="Calibri"/>
            <family val="2"/>
            <charset val="238"/>
          </rPr>
          <t>IV_F:EllatasertFelelos</t>
        </r>
      </text>
    </comment>
    <comment ref="L210" authorId="0" shapeId="0">
      <text>
        <r>
          <rPr>
            <sz val="11"/>
            <rFont val="Calibri"/>
            <family val="2"/>
            <charset val="238"/>
          </rPr>
          <t>IV_F:TervezettNettoKoltseg</t>
        </r>
      </text>
    </comment>
    <comment ref="M210" authorId="0" shapeId="0">
      <text>
        <r>
          <rPr>
            <sz val="11"/>
            <rFont val="Calibri"/>
            <family val="2"/>
            <charset val="238"/>
          </rPr>
          <t>IV_F:IdotartamKezdes</t>
        </r>
      </text>
    </comment>
    <comment ref="N210" authorId="0" shapeId="0">
      <text>
        <r>
          <rPr>
            <sz val="11"/>
            <rFont val="Calibri"/>
            <family val="2"/>
            <charset val="238"/>
          </rPr>
          <t>IV_F:IdotartamBefejezes</t>
        </r>
      </text>
    </comment>
    <comment ref="O210" authorId="0" shapeId="0">
      <text>
        <r>
          <rPr>
            <sz val="11"/>
            <rFont val="Calibri"/>
            <family val="2"/>
            <charset val="238"/>
          </rPr>
          <t>IV_F:NettoKoltsegUtem1</t>
        </r>
      </text>
    </comment>
    <comment ref="P210" authorId="0" shapeId="0">
      <text>
        <r>
          <rPr>
            <sz val="11"/>
            <rFont val="Calibri"/>
            <family val="2"/>
            <charset val="238"/>
          </rPr>
          <t>IV_F:NettoKoltsegUtem2</t>
        </r>
      </text>
    </comment>
    <comment ref="Q210" authorId="0" shapeId="0">
      <text>
        <r>
          <rPr>
            <sz val="11"/>
            <rFont val="Calibri"/>
            <family val="2"/>
            <charset val="238"/>
          </rPr>
          <t>IV_F:EM_Melleklet2_KTG</t>
        </r>
      </text>
    </comment>
    <comment ref="S210" authorId="0" shapeId="0">
      <text>
        <r>
          <rPr>
            <sz val="11"/>
            <rFont val="Calibri"/>
            <family val="2"/>
            <charset val="238"/>
          </rPr>
          <t>IV_F:HDUtem1</t>
        </r>
      </text>
    </comment>
    <comment ref="T210" authorId="0" shapeId="0">
      <text>
        <r>
          <rPr>
            <sz val="11"/>
            <rFont val="Calibri"/>
            <family val="2"/>
            <charset val="238"/>
          </rPr>
          <t>IV_F:ECSUtem1</t>
        </r>
      </text>
    </comment>
    <comment ref="U210" authorId="0" shapeId="0">
      <text>
        <r>
          <rPr>
            <sz val="11"/>
            <rFont val="Calibri"/>
            <family val="2"/>
            <charset val="238"/>
          </rPr>
          <t>IV_F:KFHUtem1</t>
        </r>
      </text>
    </comment>
    <comment ref="V210" authorId="0" shapeId="0">
      <text>
        <r>
          <rPr>
            <sz val="11"/>
            <rFont val="Calibri"/>
            <family val="2"/>
            <charset val="238"/>
          </rPr>
          <t>IV_F:Egyeb_SajatUtem1</t>
        </r>
      </text>
    </comment>
    <comment ref="W210" authorId="0" shapeId="0">
      <text>
        <r>
          <rPr>
            <sz val="11"/>
            <rFont val="Calibri"/>
            <family val="2"/>
            <charset val="238"/>
          </rPr>
          <t>IV_F:Egyeb_SajatUtem1</t>
        </r>
      </text>
    </comment>
    <comment ref="X210" authorId="0" shapeId="0">
      <text>
        <r>
          <rPr>
            <sz val="11"/>
            <rFont val="Calibri"/>
            <family val="2"/>
            <charset val="238"/>
          </rPr>
          <t>IV_F:Egyeb_SajatUtem1</t>
        </r>
      </text>
    </comment>
    <comment ref="Y210" authorId="0" shapeId="0">
      <text>
        <r>
          <rPr>
            <sz val="11"/>
            <rFont val="Calibri"/>
            <family val="2"/>
            <charset val="238"/>
          </rPr>
          <t>IV_F:Egyeb_SajatUtem1</t>
        </r>
      </text>
    </comment>
    <comment ref="Z210" authorId="0" shapeId="0">
      <text>
        <r>
          <rPr>
            <sz val="11"/>
            <rFont val="Calibri"/>
            <family val="2"/>
            <charset val="238"/>
          </rPr>
          <t>IV_F:Egyeb_SajatUtem1</t>
        </r>
      </text>
    </comment>
    <comment ref="AA210" authorId="0" shapeId="0">
      <text>
        <r>
          <rPr>
            <sz val="11"/>
            <rFont val="Calibri"/>
            <family val="2"/>
            <charset val="238"/>
          </rPr>
          <t>IV_F:Egyeb_SajatUtem1</t>
        </r>
      </text>
    </comment>
    <comment ref="AB210" authorId="0" shapeId="0">
      <text>
        <r>
          <rPr>
            <sz val="11"/>
            <rFont val="Calibri"/>
            <family val="2"/>
            <charset val="238"/>
          </rPr>
          <t>IV_F:Egyeb_SajatUtem1</t>
        </r>
      </text>
    </comment>
    <comment ref="AC210" authorId="0" shapeId="0">
      <text>
        <r>
          <rPr>
            <sz val="11"/>
            <rFont val="Calibri"/>
            <family val="2"/>
            <charset val="238"/>
          </rPr>
          <t>IV_F:Egyeb_SajatUtem1</t>
        </r>
      </text>
    </comment>
    <comment ref="AD210" authorId="0" shapeId="0">
      <text>
        <r>
          <rPr>
            <sz val="11"/>
            <rFont val="Calibri"/>
            <family val="2"/>
            <charset val="238"/>
          </rPr>
          <t>IV_F:OsszesenUtem1</t>
        </r>
      </text>
    </comment>
    <comment ref="AG210" authorId="0" shapeId="0">
      <text>
        <r>
          <rPr>
            <sz val="11"/>
            <rFont val="Calibri"/>
            <family val="2"/>
            <charset val="238"/>
          </rPr>
          <t>IV_F:HDUtem2</t>
        </r>
      </text>
    </comment>
    <comment ref="AH210" authorId="0" shapeId="0">
      <text>
        <r>
          <rPr>
            <sz val="11"/>
            <rFont val="Calibri"/>
            <family val="2"/>
            <charset val="238"/>
          </rPr>
          <t>IV_F:ECSUtem2</t>
        </r>
      </text>
    </comment>
    <comment ref="AI210" authorId="0" shapeId="0">
      <text>
        <r>
          <rPr>
            <sz val="11"/>
            <rFont val="Calibri"/>
            <family val="2"/>
            <charset val="238"/>
          </rPr>
          <t>IV_F:KFHUtem2</t>
        </r>
      </text>
    </comment>
    <comment ref="AJ210" authorId="0" shapeId="0">
      <text>
        <r>
          <rPr>
            <sz val="11"/>
            <rFont val="Calibri"/>
            <family val="2"/>
            <charset val="238"/>
          </rPr>
          <t>IV_F:Egyeb_SajatUtem2</t>
        </r>
      </text>
    </comment>
    <comment ref="AK210" authorId="0" shapeId="0">
      <text>
        <r>
          <rPr>
            <sz val="11"/>
            <rFont val="Calibri"/>
            <family val="2"/>
            <charset val="238"/>
          </rPr>
          <t>IV_F:DijUtem2</t>
        </r>
      </text>
    </comment>
    <comment ref="AL210" authorId="0" shapeId="0">
      <text>
        <r>
          <rPr>
            <sz val="11"/>
            <rFont val="Calibri"/>
            <family val="2"/>
            <charset val="238"/>
          </rPr>
          <t>IV_F:EM_Melleklet1_Utem2</t>
        </r>
      </text>
    </comment>
    <comment ref="AM210" authorId="0" shapeId="0">
      <text>
        <r>
          <rPr>
            <sz val="11"/>
            <rFont val="Calibri"/>
            <family val="2"/>
            <charset val="238"/>
          </rPr>
          <t>IV_F:EgyebAllamiUtem2</t>
        </r>
      </text>
    </comment>
    <comment ref="AN210" authorId="0" shapeId="0">
      <text>
        <r>
          <rPr>
            <sz val="11"/>
            <rFont val="Calibri"/>
            <family val="2"/>
            <charset val="238"/>
          </rPr>
          <t>IV_F:OnkormanyzatiUtem2</t>
        </r>
      </text>
    </comment>
    <comment ref="AO210" authorId="0" shapeId="0">
      <text>
        <r>
          <rPr>
            <sz val="11"/>
            <rFont val="Calibri"/>
            <family val="2"/>
            <charset val="238"/>
          </rPr>
          <t>IV_F:EUUtem2</t>
        </r>
      </text>
    </comment>
    <comment ref="AP210" authorId="0" shapeId="0">
      <text>
        <r>
          <rPr>
            <sz val="11"/>
            <rFont val="Calibri"/>
            <family val="2"/>
            <charset val="238"/>
          </rPr>
          <t>IV_F:EgyebUtem2</t>
        </r>
      </text>
    </comment>
    <comment ref="AQ210" authorId="0" shapeId="0">
      <text>
        <r>
          <rPr>
            <sz val="11"/>
            <rFont val="Calibri"/>
            <family val="2"/>
            <charset val="238"/>
          </rPr>
          <t>IV_F:HitelKotvenyUtem2</t>
        </r>
      </text>
    </comment>
    <comment ref="AR210" authorId="0" shapeId="0">
      <text>
        <r>
          <rPr>
            <sz val="11"/>
            <rFont val="Calibri"/>
            <family val="2"/>
            <charset val="238"/>
          </rPr>
          <t>IV_F:OsszesenUtem2</t>
        </r>
      </text>
    </comment>
    <comment ref="AS210" authorId="0" shapeId="0">
      <text>
        <r>
          <rPr>
            <sz val="11"/>
            <rFont val="Calibri"/>
            <family val="2"/>
            <charset val="238"/>
          </rPr>
          <t>IV_F:ForrashianyUtem2</t>
        </r>
      </text>
    </comment>
    <comment ref="AV210" authorId="0" shapeId="0">
      <text>
        <r>
          <rPr>
            <sz val="11"/>
            <rFont val="Calibri"/>
            <family val="2"/>
            <charset val="238"/>
          </rPr>
          <t>IV_F:Indokolas</t>
        </r>
      </text>
    </comment>
    <comment ref="AW210" authorId="0" shapeId="0">
      <text>
        <r>
          <rPr>
            <sz val="11"/>
            <rFont val="Calibri"/>
            <family val="2"/>
            <charset val="238"/>
          </rPr>
          <t>IV_F:Megjegyzes</t>
        </r>
      </text>
    </comment>
    <comment ref="AZ210" authorId="0" shapeId="0">
      <text>
        <r>
          <rPr>
            <sz val="11"/>
            <rFont val="Calibri"/>
            <family val="2"/>
            <charset val="238"/>
          </rPr>
          <t>IV_F:ISA</t>
        </r>
      </text>
    </comment>
    <comment ref="B211" authorId="0" shapeId="0">
      <text>
        <r>
          <rPr>
            <sz val="11"/>
            <rFont val="Calibri"/>
            <family val="2"/>
            <charset val="238"/>
          </rPr>
          <t>IV_F:FontossagiSorrent</t>
        </r>
      </text>
    </comment>
    <comment ref="C211" authorId="0" shapeId="0">
      <text>
        <r>
          <rPr>
            <sz val="11"/>
            <rFont val="Calibri"/>
            <family val="2"/>
            <charset val="238"/>
          </rPr>
          <t>IV_F:FeladatKategoria</t>
        </r>
      </text>
    </comment>
    <comment ref="D211" authorId="0" shapeId="0">
      <text>
        <r>
          <rPr>
            <sz val="11"/>
            <rFont val="Calibri"/>
            <family val="2"/>
            <charset val="238"/>
          </rPr>
          <t>IV_F:FeladatMegnevezes</t>
        </r>
      </text>
    </comment>
    <comment ref="E211" authorId="0" shapeId="0">
      <text>
        <r>
          <rPr>
            <sz val="11"/>
            <rFont val="Calibri"/>
            <family val="2"/>
            <charset val="238"/>
          </rPr>
          <t>IV_F:ElviEngedelySzam</t>
        </r>
      </text>
    </comment>
    <comment ref="F211" authorId="0" shapeId="0">
      <text>
        <r>
          <rPr>
            <sz val="11"/>
            <rFont val="Calibri"/>
            <family val="2"/>
            <charset val="238"/>
          </rPr>
          <t>IV_F:VKR_Kod</t>
        </r>
      </text>
    </comment>
    <comment ref="G211" authorId="0" shapeId="0">
      <text>
        <r>
          <rPr>
            <sz val="11"/>
            <rFont val="Calibri"/>
            <family val="2"/>
            <charset val="238"/>
          </rPr>
          <t>IV_F:VKR_Nev</t>
        </r>
      </text>
    </comment>
    <comment ref="H211" authorId="0" shapeId="0">
      <text>
        <r>
          <rPr>
            <sz val="11"/>
            <rFont val="Calibri"/>
            <family val="2"/>
            <charset val="238"/>
          </rPr>
          <t>IV_F:FeladatSorszam</t>
        </r>
      </text>
    </comment>
    <comment ref="I211" authorId="0" shapeId="0">
      <text>
        <r>
          <rPr>
            <sz val="11"/>
            <rFont val="Calibri"/>
            <family val="2"/>
            <charset val="238"/>
          </rPr>
          <t>IV_F:FeladatAzonosito</t>
        </r>
      </text>
    </comment>
    <comment ref="J211" authorId="0" shapeId="0">
      <text>
        <r>
          <rPr>
            <sz val="11"/>
            <rFont val="Calibri"/>
            <family val="2"/>
            <charset val="238"/>
          </rPr>
          <t>IV_F:EllatasiTerulet</t>
        </r>
      </text>
    </comment>
    <comment ref="K211" authorId="0" shapeId="0">
      <text>
        <r>
          <rPr>
            <sz val="11"/>
            <rFont val="Calibri"/>
            <family val="2"/>
            <charset val="238"/>
          </rPr>
          <t>IV_F:EllatasertFelelos</t>
        </r>
      </text>
    </comment>
    <comment ref="L211" authorId="0" shapeId="0">
      <text>
        <r>
          <rPr>
            <sz val="11"/>
            <rFont val="Calibri"/>
            <family val="2"/>
            <charset val="238"/>
          </rPr>
          <t>IV_F:TervezettNettoKoltseg</t>
        </r>
      </text>
    </comment>
    <comment ref="M211" authorId="0" shapeId="0">
      <text>
        <r>
          <rPr>
            <sz val="11"/>
            <rFont val="Calibri"/>
            <family val="2"/>
            <charset val="238"/>
          </rPr>
          <t>IV_F:IdotartamKezdes</t>
        </r>
      </text>
    </comment>
    <comment ref="N211" authorId="0" shapeId="0">
      <text>
        <r>
          <rPr>
            <sz val="11"/>
            <rFont val="Calibri"/>
            <family val="2"/>
            <charset val="238"/>
          </rPr>
          <t>IV_F:IdotartamBefejezes</t>
        </r>
      </text>
    </comment>
    <comment ref="O211" authorId="0" shapeId="0">
      <text>
        <r>
          <rPr>
            <sz val="11"/>
            <rFont val="Calibri"/>
            <family val="2"/>
            <charset val="238"/>
          </rPr>
          <t>IV_F:NettoKoltsegUtem1</t>
        </r>
      </text>
    </comment>
    <comment ref="P211" authorId="0" shapeId="0">
      <text>
        <r>
          <rPr>
            <sz val="11"/>
            <rFont val="Calibri"/>
            <family val="2"/>
            <charset val="238"/>
          </rPr>
          <t>IV_F:NettoKoltsegUtem2</t>
        </r>
      </text>
    </comment>
    <comment ref="Q211" authorId="0" shapeId="0">
      <text>
        <r>
          <rPr>
            <sz val="11"/>
            <rFont val="Calibri"/>
            <family val="2"/>
            <charset val="238"/>
          </rPr>
          <t>IV_F:EM_Melleklet2_KTG</t>
        </r>
      </text>
    </comment>
    <comment ref="S211" authorId="0" shapeId="0">
      <text>
        <r>
          <rPr>
            <sz val="11"/>
            <rFont val="Calibri"/>
            <family val="2"/>
            <charset val="238"/>
          </rPr>
          <t>IV_F:HDUtem1</t>
        </r>
      </text>
    </comment>
    <comment ref="T211" authorId="0" shapeId="0">
      <text>
        <r>
          <rPr>
            <sz val="11"/>
            <rFont val="Calibri"/>
            <family val="2"/>
            <charset val="238"/>
          </rPr>
          <t>IV_F:ECSUtem1</t>
        </r>
      </text>
    </comment>
    <comment ref="U211" authorId="0" shapeId="0">
      <text>
        <r>
          <rPr>
            <sz val="11"/>
            <rFont val="Calibri"/>
            <family val="2"/>
            <charset val="238"/>
          </rPr>
          <t>IV_F:KFHUtem1</t>
        </r>
      </text>
    </comment>
    <comment ref="V211" authorId="0" shapeId="0">
      <text>
        <r>
          <rPr>
            <sz val="11"/>
            <rFont val="Calibri"/>
            <family val="2"/>
            <charset val="238"/>
          </rPr>
          <t>IV_F:Egyeb_SajatUtem1</t>
        </r>
      </text>
    </comment>
    <comment ref="W211" authorId="0" shapeId="0">
      <text>
        <r>
          <rPr>
            <sz val="11"/>
            <rFont val="Calibri"/>
            <family val="2"/>
            <charset val="238"/>
          </rPr>
          <t>IV_F:Egyeb_SajatUtem1</t>
        </r>
      </text>
    </comment>
    <comment ref="X211" authorId="0" shapeId="0">
      <text>
        <r>
          <rPr>
            <sz val="11"/>
            <rFont val="Calibri"/>
            <family val="2"/>
            <charset val="238"/>
          </rPr>
          <t>IV_F:Egyeb_SajatUtem1</t>
        </r>
      </text>
    </comment>
    <comment ref="Y211" authorId="0" shapeId="0">
      <text>
        <r>
          <rPr>
            <sz val="11"/>
            <rFont val="Calibri"/>
            <family val="2"/>
            <charset val="238"/>
          </rPr>
          <t>IV_F:Egyeb_SajatUtem1</t>
        </r>
      </text>
    </comment>
    <comment ref="Z211" authorId="0" shapeId="0">
      <text>
        <r>
          <rPr>
            <sz val="11"/>
            <rFont val="Calibri"/>
            <family val="2"/>
            <charset val="238"/>
          </rPr>
          <t>IV_F:Egyeb_SajatUtem1</t>
        </r>
      </text>
    </comment>
    <comment ref="AA211" authorId="0" shapeId="0">
      <text>
        <r>
          <rPr>
            <sz val="11"/>
            <rFont val="Calibri"/>
            <family val="2"/>
            <charset val="238"/>
          </rPr>
          <t>IV_F:Egyeb_SajatUtem1</t>
        </r>
      </text>
    </comment>
    <comment ref="AB211" authorId="0" shapeId="0">
      <text>
        <r>
          <rPr>
            <sz val="11"/>
            <rFont val="Calibri"/>
            <family val="2"/>
            <charset val="238"/>
          </rPr>
          <t>IV_F:Egyeb_SajatUtem1</t>
        </r>
      </text>
    </comment>
    <comment ref="AC211" authorId="0" shapeId="0">
      <text>
        <r>
          <rPr>
            <sz val="11"/>
            <rFont val="Calibri"/>
            <family val="2"/>
            <charset val="238"/>
          </rPr>
          <t>IV_F:Egyeb_SajatUtem1</t>
        </r>
      </text>
    </comment>
    <comment ref="AD211" authorId="0" shapeId="0">
      <text>
        <r>
          <rPr>
            <sz val="11"/>
            <rFont val="Calibri"/>
            <family val="2"/>
            <charset val="238"/>
          </rPr>
          <t>IV_F:OsszesenUtem1</t>
        </r>
      </text>
    </comment>
    <comment ref="AG211" authorId="0" shapeId="0">
      <text>
        <r>
          <rPr>
            <sz val="11"/>
            <rFont val="Calibri"/>
            <family val="2"/>
            <charset val="238"/>
          </rPr>
          <t>IV_F:HDUtem2</t>
        </r>
      </text>
    </comment>
    <comment ref="AH211" authorId="0" shapeId="0">
      <text>
        <r>
          <rPr>
            <sz val="11"/>
            <rFont val="Calibri"/>
            <family val="2"/>
            <charset val="238"/>
          </rPr>
          <t>IV_F:ECSUtem2</t>
        </r>
      </text>
    </comment>
    <comment ref="AI211" authorId="0" shapeId="0">
      <text>
        <r>
          <rPr>
            <sz val="11"/>
            <rFont val="Calibri"/>
            <family val="2"/>
            <charset val="238"/>
          </rPr>
          <t>IV_F:KFHUtem2</t>
        </r>
      </text>
    </comment>
    <comment ref="AJ211" authorId="0" shapeId="0">
      <text>
        <r>
          <rPr>
            <sz val="11"/>
            <rFont val="Calibri"/>
            <family val="2"/>
            <charset val="238"/>
          </rPr>
          <t>IV_F:Egyeb_SajatUtem2</t>
        </r>
      </text>
    </comment>
    <comment ref="AK211" authorId="0" shapeId="0">
      <text>
        <r>
          <rPr>
            <sz val="11"/>
            <rFont val="Calibri"/>
            <family val="2"/>
            <charset val="238"/>
          </rPr>
          <t>IV_F:DijUtem2</t>
        </r>
      </text>
    </comment>
    <comment ref="AL211" authorId="0" shapeId="0">
      <text>
        <r>
          <rPr>
            <sz val="11"/>
            <rFont val="Calibri"/>
            <family val="2"/>
            <charset val="238"/>
          </rPr>
          <t>IV_F:EM_Melleklet1_Utem2</t>
        </r>
      </text>
    </comment>
    <comment ref="AM211" authorId="0" shapeId="0">
      <text>
        <r>
          <rPr>
            <sz val="11"/>
            <rFont val="Calibri"/>
            <family val="2"/>
            <charset val="238"/>
          </rPr>
          <t>IV_F:EgyebAllamiUtem2</t>
        </r>
      </text>
    </comment>
    <comment ref="AN211" authorId="0" shapeId="0">
      <text>
        <r>
          <rPr>
            <sz val="11"/>
            <rFont val="Calibri"/>
            <family val="2"/>
            <charset val="238"/>
          </rPr>
          <t>IV_F:OnkormanyzatiUtem2</t>
        </r>
      </text>
    </comment>
    <comment ref="AO211" authorId="0" shapeId="0">
      <text>
        <r>
          <rPr>
            <sz val="11"/>
            <rFont val="Calibri"/>
            <family val="2"/>
            <charset val="238"/>
          </rPr>
          <t>IV_F:EUUtem2</t>
        </r>
      </text>
    </comment>
    <comment ref="AP211" authorId="0" shapeId="0">
      <text>
        <r>
          <rPr>
            <sz val="11"/>
            <rFont val="Calibri"/>
            <family val="2"/>
            <charset val="238"/>
          </rPr>
          <t>IV_F:EgyebUtem2</t>
        </r>
      </text>
    </comment>
    <comment ref="AQ211" authorId="0" shapeId="0">
      <text>
        <r>
          <rPr>
            <sz val="11"/>
            <rFont val="Calibri"/>
            <family val="2"/>
            <charset val="238"/>
          </rPr>
          <t>IV_F:HitelKotvenyUtem2</t>
        </r>
      </text>
    </comment>
    <comment ref="AR211" authorId="0" shapeId="0">
      <text>
        <r>
          <rPr>
            <sz val="11"/>
            <rFont val="Calibri"/>
            <family val="2"/>
            <charset val="238"/>
          </rPr>
          <t>IV_F:OsszesenUtem2</t>
        </r>
      </text>
    </comment>
    <comment ref="AS211" authorId="0" shapeId="0">
      <text>
        <r>
          <rPr>
            <sz val="11"/>
            <rFont val="Calibri"/>
            <family val="2"/>
            <charset val="238"/>
          </rPr>
          <t>IV_F:ForrashianyUtem2</t>
        </r>
      </text>
    </comment>
    <comment ref="AV211" authorId="0" shapeId="0">
      <text>
        <r>
          <rPr>
            <sz val="11"/>
            <rFont val="Calibri"/>
            <family val="2"/>
            <charset val="238"/>
          </rPr>
          <t>IV_F:Indokolas</t>
        </r>
      </text>
    </comment>
    <comment ref="AW211" authorId="0" shapeId="0">
      <text>
        <r>
          <rPr>
            <sz val="11"/>
            <rFont val="Calibri"/>
            <family val="2"/>
            <charset val="238"/>
          </rPr>
          <t>IV_F:Megjegyzes</t>
        </r>
      </text>
    </comment>
    <comment ref="AZ211" authorId="0" shapeId="0">
      <text>
        <r>
          <rPr>
            <sz val="11"/>
            <rFont val="Calibri"/>
            <family val="2"/>
            <charset val="238"/>
          </rPr>
          <t>IV_F:ISA</t>
        </r>
      </text>
    </comment>
    <comment ref="B212" authorId="0" shapeId="0">
      <text>
        <r>
          <rPr>
            <sz val="11"/>
            <rFont val="Calibri"/>
            <family val="2"/>
            <charset val="238"/>
          </rPr>
          <t>IV_F:FontossagiSorrent</t>
        </r>
      </text>
    </comment>
    <comment ref="C212" authorId="0" shapeId="0">
      <text>
        <r>
          <rPr>
            <sz val="11"/>
            <rFont val="Calibri"/>
            <family val="2"/>
            <charset val="238"/>
          </rPr>
          <t>IV_F:FeladatKategoria</t>
        </r>
      </text>
    </comment>
    <comment ref="D212" authorId="0" shapeId="0">
      <text>
        <r>
          <rPr>
            <sz val="11"/>
            <rFont val="Calibri"/>
            <family val="2"/>
            <charset val="238"/>
          </rPr>
          <t>IV_F:FeladatMegnevezes</t>
        </r>
      </text>
    </comment>
    <comment ref="E212" authorId="0" shapeId="0">
      <text>
        <r>
          <rPr>
            <sz val="11"/>
            <rFont val="Calibri"/>
            <family val="2"/>
            <charset val="238"/>
          </rPr>
          <t>IV_F:ElviEngedelySzam</t>
        </r>
      </text>
    </comment>
    <comment ref="F212" authorId="0" shapeId="0">
      <text>
        <r>
          <rPr>
            <sz val="11"/>
            <rFont val="Calibri"/>
            <family val="2"/>
            <charset val="238"/>
          </rPr>
          <t>IV_F:VKR_Kod</t>
        </r>
      </text>
    </comment>
    <comment ref="G212" authorId="0" shapeId="0">
      <text>
        <r>
          <rPr>
            <sz val="11"/>
            <rFont val="Calibri"/>
            <family val="2"/>
            <charset val="238"/>
          </rPr>
          <t>IV_F:VKR_Nev</t>
        </r>
      </text>
    </comment>
    <comment ref="H212" authorId="0" shapeId="0">
      <text>
        <r>
          <rPr>
            <sz val="11"/>
            <rFont val="Calibri"/>
            <family val="2"/>
            <charset val="238"/>
          </rPr>
          <t>IV_F:FeladatSorszam</t>
        </r>
      </text>
    </comment>
    <comment ref="I212" authorId="0" shapeId="0">
      <text>
        <r>
          <rPr>
            <sz val="11"/>
            <rFont val="Calibri"/>
            <family val="2"/>
            <charset val="238"/>
          </rPr>
          <t>IV_F:FeladatAzonosito</t>
        </r>
      </text>
    </comment>
    <comment ref="J212" authorId="0" shapeId="0">
      <text>
        <r>
          <rPr>
            <sz val="11"/>
            <rFont val="Calibri"/>
            <family val="2"/>
            <charset val="238"/>
          </rPr>
          <t>IV_F:EllatasiTerulet</t>
        </r>
      </text>
    </comment>
    <comment ref="K212" authorId="0" shapeId="0">
      <text>
        <r>
          <rPr>
            <sz val="11"/>
            <rFont val="Calibri"/>
            <family val="2"/>
            <charset val="238"/>
          </rPr>
          <t>IV_F:EllatasertFelelos</t>
        </r>
      </text>
    </comment>
    <comment ref="L212" authorId="0" shapeId="0">
      <text>
        <r>
          <rPr>
            <sz val="11"/>
            <rFont val="Calibri"/>
            <family val="2"/>
            <charset val="238"/>
          </rPr>
          <t>IV_F:TervezettNettoKoltseg</t>
        </r>
      </text>
    </comment>
    <comment ref="M212" authorId="0" shapeId="0">
      <text>
        <r>
          <rPr>
            <sz val="11"/>
            <rFont val="Calibri"/>
            <family val="2"/>
            <charset val="238"/>
          </rPr>
          <t>IV_F:IdotartamKezdes</t>
        </r>
      </text>
    </comment>
    <comment ref="N212" authorId="0" shapeId="0">
      <text>
        <r>
          <rPr>
            <sz val="11"/>
            <rFont val="Calibri"/>
            <family val="2"/>
            <charset val="238"/>
          </rPr>
          <t>IV_F:IdotartamBefejezes</t>
        </r>
      </text>
    </comment>
    <comment ref="O212" authorId="0" shapeId="0">
      <text>
        <r>
          <rPr>
            <sz val="11"/>
            <rFont val="Calibri"/>
            <family val="2"/>
            <charset val="238"/>
          </rPr>
          <t>IV_F:NettoKoltsegUtem1</t>
        </r>
      </text>
    </comment>
    <comment ref="P212" authorId="0" shapeId="0">
      <text>
        <r>
          <rPr>
            <sz val="11"/>
            <rFont val="Calibri"/>
            <family val="2"/>
            <charset val="238"/>
          </rPr>
          <t>IV_F:NettoKoltsegUtem2</t>
        </r>
      </text>
    </comment>
    <comment ref="Q212" authorId="0" shapeId="0">
      <text>
        <r>
          <rPr>
            <sz val="11"/>
            <rFont val="Calibri"/>
            <family val="2"/>
            <charset val="238"/>
          </rPr>
          <t>IV_F:EM_Melleklet2_KTG</t>
        </r>
      </text>
    </comment>
    <comment ref="S212" authorId="0" shapeId="0">
      <text>
        <r>
          <rPr>
            <sz val="11"/>
            <rFont val="Calibri"/>
            <family val="2"/>
            <charset val="238"/>
          </rPr>
          <t>IV_F:HDUtem1</t>
        </r>
      </text>
    </comment>
    <comment ref="T212" authorId="0" shapeId="0">
      <text>
        <r>
          <rPr>
            <sz val="11"/>
            <rFont val="Calibri"/>
            <family val="2"/>
            <charset val="238"/>
          </rPr>
          <t>IV_F:ECSUtem1</t>
        </r>
      </text>
    </comment>
    <comment ref="U212" authorId="0" shapeId="0">
      <text>
        <r>
          <rPr>
            <sz val="11"/>
            <rFont val="Calibri"/>
            <family val="2"/>
            <charset val="238"/>
          </rPr>
          <t>IV_F:KFHUtem1</t>
        </r>
      </text>
    </comment>
    <comment ref="V212" authorId="0" shapeId="0">
      <text>
        <r>
          <rPr>
            <sz val="11"/>
            <rFont val="Calibri"/>
            <family val="2"/>
            <charset val="238"/>
          </rPr>
          <t>IV_F:Egyeb_SajatUtem1</t>
        </r>
      </text>
    </comment>
    <comment ref="W212" authorId="0" shapeId="0">
      <text>
        <r>
          <rPr>
            <sz val="11"/>
            <rFont val="Calibri"/>
            <family val="2"/>
            <charset val="238"/>
          </rPr>
          <t>IV_F:DijUtem1</t>
        </r>
      </text>
    </comment>
    <comment ref="X212" authorId="0" shapeId="0">
      <text>
        <r>
          <rPr>
            <sz val="11"/>
            <rFont val="Calibri"/>
            <family val="2"/>
            <charset val="238"/>
          </rPr>
          <t>IV_F:EM_Melleklet1_Utem1</t>
        </r>
      </text>
    </comment>
    <comment ref="Y212" authorId="0" shapeId="0">
      <text>
        <r>
          <rPr>
            <sz val="11"/>
            <rFont val="Calibri"/>
            <family val="2"/>
            <charset val="238"/>
          </rPr>
          <t>IV_F:EgyebAllamiUtem1</t>
        </r>
      </text>
    </comment>
    <comment ref="Z212" authorId="0" shapeId="0">
      <text>
        <r>
          <rPr>
            <sz val="11"/>
            <rFont val="Calibri"/>
            <family val="2"/>
            <charset val="238"/>
          </rPr>
          <t>IV_F:OnkormanyzatiUtem1</t>
        </r>
      </text>
    </comment>
    <comment ref="AA212" authorId="0" shapeId="0">
      <text>
        <r>
          <rPr>
            <sz val="11"/>
            <rFont val="Calibri"/>
            <family val="2"/>
            <charset val="238"/>
          </rPr>
          <t>IV_F:EUUtem1</t>
        </r>
      </text>
    </comment>
    <comment ref="AB212" authorId="0" shapeId="0">
      <text>
        <r>
          <rPr>
            <sz val="11"/>
            <rFont val="Calibri"/>
            <family val="2"/>
            <charset val="238"/>
          </rPr>
          <t>IV_F:EgyebUtem1</t>
        </r>
      </text>
    </comment>
    <comment ref="AC212" authorId="0" shapeId="0">
      <text>
        <r>
          <rPr>
            <sz val="11"/>
            <rFont val="Calibri"/>
            <family val="2"/>
            <charset val="238"/>
          </rPr>
          <t>IV_F:HitelKotvenyUtem1</t>
        </r>
      </text>
    </comment>
    <comment ref="AD212" authorId="0" shapeId="0">
      <text>
        <r>
          <rPr>
            <sz val="11"/>
            <rFont val="Calibri"/>
            <family val="2"/>
            <charset val="238"/>
          </rPr>
          <t>IV_F:OsszesenUtem1</t>
        </r>
      </text>
    </comment>
    <comment ref="AG212" authorId="0" shapeId="0">
      <text>
        <r>
          <rPr>
            <sz val="11"/>
            <rFont val="Calibri"/>
            <family val="2"/>
            <charset val="238"/>
          </rPr>
          <t>IV_F:HDUtem2</t>
        </r>
      </text>
    </comment>
    <comment ref="AH212" authorId="0" shapeId="0">
      <text>
        <r>
          <rPr>
            <sz val="11"/>
            <rFont val="Calibri"/>
            <family val="2"/>
            <charset val="238"/>
          </rPr>
          <t>IV_F:ECSUtem2</t>
        </r>
      </text>
    </comment>
    <comment ref="AI212" authorId="0" shapeId="0">
      <text>
        <r>
          <rPr>
            <sz val="11"/>
            <rFont val="Calibri"/>
            <family val="2"/>
            <charset val="238"/>
          </rPr>
          <t>IV_F:KFHUtem2</t>
        </r>
      </text>
    </comment>
    <comment ref="AJ212" authorId="0" shapeId="0">
      <text>
        <r>
          <rPr>
            <sz val="11"/>
            <rFont val="Calibri"/>
            <family val="2"/>
            <charset val="238"/>
          </rPr>
          <t>IV_F:Egyeb_SajatUtem2</t>
        </r>
      </text>
    </comment>
    <comment ref="AK212" authorId="0" shapeId="0">
      <text>
        <r>
          <rPr>
            <sz val="11"/>
            <rFont val="Calibri"/>
            <family val="2"/>
            <charset val="238"/>
          </rPr>
          <t>IV_F:DijUtem2</t>
        </r>
      </text>
    </comment>
    <comment ref="AL212" authorId="0" shapeId="0">
      <text>
        <r>
          <rPr>
            <sz val="11"/>
            <rFont val="Calibri"/>
            <family val="2"/>
            <charset val="238"/>
          </rPr>
          <t>IV_F:EM_Melleklet1_Utem2</t>
        </r>
      </text>
    </comment>
    <comment ref="AM212" authorId="0" shapeId="0">
      <text>
        <r>
          <rPr>
            <sz val="11"/>
            <rFont val="Calibri"/>
            <family val="2"/>
            <charset val="238"/>
          </rPr>
          <t>IV_F:EgyebAllamiUtem2</t>
        </r>
      </text>
    </comment>
    <comment ref="AN212" authorId="0" shapeId="0">
      <text>
        <r>
          <rPr>
            <sz val="11"/>
            <rFont val="Calibri"/>
            <family val="2"/>
            <charset val="238"/>
          </rPr>
          <t>IV_F:OnkormanyzatiUtem2</t>
        </r>
      </text>
    </comment>
    <comment ref="AO212" authorId="0" shapeId="0">
      <text>
        <r>
          <rPr>
            <sz val="11"/>
            <rFont val="Calibri"/>
            <family val="2"/>
            <charset val="238"/>
          </rPr>
          <t>IV_F:EUUtem2</t>
        </r>
      </text>
    </comment>
    <comment ref="AP212" authorId="0" shapeId="0">
      <text>
        <r>
          <rPr>
            <sz val="11"/>
            <rFont val="Calibri"/>
            <family val="2"/>
            <charset val="238"/>
          </rPr>
          <t>IV_F:EgyebUtem2</t>
        </r>
      </text>
    </comment>
    <comment ref="AQ212" authorId="0" shapeId="0">
      <text>
        <r>
          <rPr>
            <sz val="11"/>
            <rFont val="Calibri"/>
            <family val="2"/>
            <charset val="238"/>
          </rPr>
          <t>IV_F:HitelKotvenyUtem2</t>
        </r>
      </text>
    </comment>
    <comment ref="AR212" authorId="0" shapeId="0">
      <text>
        <r>
          <rPr>
            <sz val="11"/>
            <rFont val="Calibri"/>
            <family val="2"/>
            <charset val="238"/>
          </rPr>
          <t>IV_F:OsszesenUtem2</t>
        </r>
      </text>
    </comment>
    <comment ref="AS212" authorId="0" shapeId="0">
      <text>
        <r>
          <rPr>
            <sz val="11"/>
            <rFont val="Calibri"/>
            <family val="2"/>
            <charset val="238"/>
          </rPr>
          <t>IV_F:ForrashianyUtem2</t>
        </r>
      </text>
    </comment>
    <comment ref="AV212" authorId="0" shapeId="0">
      <text>
        <r>
          <rPr>
            <sz val="11"/>
            <rFont val="Calibri"/>
            <family val="2"/>
            <charset val="238"/>
          </rPr>
          <t>IV_F:Indokolas</t>
        </r>
      </text>
    </comment>
    <comment ref="AW212" authorId="0" shapeId="0">
      <text>
        <r>
          <rPr>
            <sz val="11"/>
            <rFont val="Calibri"/>
            <family val="2"/>
            <charset val="238"/>
          </rPr>
          <t>IV_F:Megjegyzes</t>
        </r>
      </text>
    </comment>
    <comment ref="AZ212" authorId="0" shapeId="0">
      <text>
        <r>
          <rPr>
            <sz val="11"/>
            <rFont val="Calibri"/>
            <family val="2"/>
            <charset val="238"/>
          </rPr>
          <t>IV_F:ISA</t>
        </r>
      </text>
    </comment>
    <comment ref="B213" authorId="0" shapeId="0">
      <text>
        <r>
          <rPr>
            <sz val="11"/>
            <rFont val="Calibri"/>
            <family val="2"/>
            <charset val="238"/>
          </rPr>
          <t>IV_F:FontossagiSorrent</t>
        </r>
      </text>
    </comment>
    <comment ref="C213" authorId="0" shapeId="0">
      <text>
        <r>
          <rPr>
            <sz val="11"/>
            <rFont val="Calibri"/>
            <family val="2"/>
            <charset val="238"/>
          </rPr>
          <t>IV_F:FeladatKategoria</t>
        </r>
      </text>
    </comment>
    <comment ref="D213" authorId="0" shapeId="0">
      <text>
        <r>
          <rPr>
            <sz val="11"/>
            <rFont val="Calibri"/>
            <family val="2"/>
            <charset val="238"/>
          </rPr>
          <t>IV_F:FeladatMegnevezes</t>
        </r>
      </text>
    </comment>
    <comment ref="E213" authorId="0" shapeId="0">
      <text>
        <r>
          <rPr>
            <sz val="11"/>
            <rFont val="Calibri"/>
            <family val="2"/>
            <charset val="238"/>
          </rPr>
          <t>IV_F:ElviEngedelySzam</t>
        </r>
      </text>
    </comment>
    <comment ref="F213" authorId="0" shapeId="0">
      <text>
        <r>
          <rPr>
            <sz val="11"/>
            <rFont val="Calibri"/>
            <family val="2"/>
            <charset val="238"/>
          </rPr>
          <t>IV_F:VKR_Kod</t>
        </r>
      </text>
    </comment>
    <comment ref="G213" authorId="0" shapeId="0">
      <text>
        <r>
          <rPr>
            <sz val="11"/>
            <rFont val="Calibri"/>
            <family val="2"/>
            <charset val="238"/>
          </rPr>
          <t>IV_F:VKR_Nev</t>
        </r>
      </text>
    </comment>
    <comment ref="H213" authorId="0" shapeId="0">
      <text>
        <r>
          <rPr>
            <sz val="11"/>
            <rFont val="Calibri"/>
            <family val="2"/>
            <charset val="238"/>
          </rPr>
          <t>IV_F:FeladatSorszam</t>
        </r>
      </text>
    </comment>
    <comment ref="I213" authorId="0" shapeId="0">
      <text>
        <r>
          <rPr>
            <sz val="11"/>
            <rFont val="Calibri"/>
            <family val="2"/>
            <charset val="238"/>
          </rPr>
          <t>IV_F:FeladatAzonosito</t>
        </r>
      </text>
    </comment>
    <comment ref="J213" authorId="0" shapeId="0">
      <text>
        <r>
          <rPr>
            <sz val="11"/>
            <rFont val="Calibri"/>
            <family val="2"/>
            <charset val="238"/>
          </rPr>
          <t>IV_F:EllatasiTerulet</t>
        </r>
      </text>
    </comment>
    <comment ref="K213" authorId="0" shapeId="0">
      <text>
        <r>
          <rPr>
            <sz val="11"/>
            <rFont val="Calibri"/>
            <family val="2"/>
            <charset val="238"/>
          </rPr>
          <t>IV_F:EllatasertFelelos</t>
        </r>
      </text>
    </comment>
    <comment ref="L213" authorId="0" shapeId="0">
      <text>
        <r>
          <rPr>
            <sz val="11"/>
            <rFont val="Calibri"/>
            <family val="2"/>
            <charset val="238"/>
          </rPr>
          <t>IV_F:TervezettNettoKoltseg</t>
        </r>
      </text>
    </comment>
    <comment ref="M213" authorId="0" shapeId="0">
      <text>
        <r>
          <rPr>
            <sz val="11"/>
            <rFont val="Calibri"/>
            <family val="2"/>
            <charset val="238"/>
          </rPr>
          <t>IV_F:IdotartamKezdes</t>
        </r>
      </text>
    </comment>
    <comment ref="N213" authorId="0" shapeId="0">
      <text>
        <r>
          <rPr>
            <sz val="11"/>
            <rFont val="Calibri"/>
            <family val="2"/>
            <charset val="238"/>
          </rPr>
          <t>IV_F:IdotartamBefejezes</t>
        </r>
      </text>
    </comment>
    <comment ref="O213" authorId="0" shapeId="0">
      <text>
        <r>
          <rPr>
            <sz val="11"/>
            <rFont val="Calibri"/>
            <family val="2"/>
            <charset val="238"/>
          </rPr>
          <t>IV_F:NettoKoltsegUtem1</t>
        </r>
      </text>
    </comment>
    <comment ref="P213" authorId="0" shapeId="0">
      <text>
        <r>
          <rPr>
            <sz val="11"/>
            <rFont val="Calibri"/>
            <family val="2"/>
            <charset val="238"/>
          </rPr>
          <t>IV_F:NettoKoltsegUtem2</t>
        </r>
      </text>
    </comment>
    <comment ref="Q213" authorId="0" shapeId="0">
      <text>
        <r>
          <rPr>
            <sz val="11"/>
            <rFont val="Calibri"/>
            <family val="2"/>
            <charset val="238"/>
          </rPr>
          <t>IV_F:EM_Melleklet2_KTG</t>
        </r>
      </text>
    </comment>
    <comment ref="S213" authorId="0" shapeId="0">
      <text>
        <r>
          <rPr>
            <sz val="11"/>
            <rFont val="Calibri"/>
            <family val="2"/>
            <charset val="238"/>
          </rPr>
          <t>IV_F:HDUtem1</t>
        </r>
      </text>
    </comment>
    <comment ref="T213" authorId="0" shapeId="0">
      <text>
        <r>
          <rPr>
            <sz val="11"/>
            <rFont val="Calibri"/>
            <family val="2"/>
            <charset val="238"/>
          </rPr>
          <t>IV_F:ECSUtem1</t>
        </r>
      </text>
    </comment>
    <comment ref="U213" authorId="0" shapeId="0">
      <text>
        <r>
          <rPr>
            <sz val="11"/>
            <rFont val="Calibri"/>
            <family val="2"/>
            <charset val="238"/>
          </rPr>
          <t>IV_F:KFHUtem1</t>
        </r>
      </text>
    </comment>
    <comment ref="V213" authorId="0" shapeId="0">
      <text>
        <r>
          <rPr>
            <sz val="11"/>
            <rFont val="Calibri"/>
            <family val="2"/>
            <charset val="238"/>
          </rPr>
          <t>IV_F:Egyeb_SajatUtem1</t>
        </r>
      </text>
    </comment>
    <comment ref="W213" authorId="0" shapeId="0">
      <text>
        <r>
          <rPr>
            <sz val="11"/>
            <rFont val="Calibri"/>
            <family val="2"/>
            <charset val="238"/>
          </rPr>
          <t>IV_F:DijUtem1</t>
        </r>
      </text>
    </comment>
    <comment ref="X213" authorId="0" shapeId="0">
      <text>
        <r>
          <rPr>
            <sz val="11"/>
            <rFont val="Calibri"/>
            <family val="2"/>
            <charset val="238"/>
          </rPr>
          <t>IV_F:EM_Melleklet1_Utem1</t>
        </r>
      </text>
    </comment>
    <comment ref="Y213" authorId="0" shapeId="0">
      <text>
        <r>
          <rPr>
            <sz val="11"/>
            <rFont val="Calibri"/>
            <family val="2"/>
            <charset val="238"/>
          </rPr>
          <t>IV_F:EgyebAllamiUtem1</t>
        </r>
      </text>
    </comment>
    <comment ref="Z213" authorId="0" shapeId="0">
      <text>
        <r>
          <rPr>
            <sz val="11"/>
            <rFont val="Calibri"/>
            <family val="2"/>
            <charset val="238"/>
          </rPr>
          <t>IV_F:OnkormanyzatiUtem1</t>
        </r>
      </text>
    </comment>
    <comment ref="AA213" authorId="0" shapeId="0">
      <text>
        <r>
          <rPr>
            <sz val="11"/>
            <rFont val="Calibri"/>
            <family val="2"/>
            <charset val="238"/>
          </rPr>
          <t>IV_F:EUUtem1</t>
        </r>
      </text>
    </comment>
    <comment ref="AB213" authorId="0" shapeId="0">
      <text>
        <r>
          <rPr>
            <sz val="11"/>
            <rFont val="Calibri"/>
            <family val="2"/>
            <charset val="238"/>
          </rPr>
          <t>IV_F:EgyebUtem1</t>
        </r>
      </text>
    </comment>
    <comment ref="AC213" authorId="0" shapeId="0">
      <text>
        <r>
          <rPr>
            <sz val="11"/>
            <rFont val="Calibri"/>
            <family val="2"/>
            <charset val="238"/>
          </rPr>
          <t>IV_F:HitelKotvenyUtem1</t>
        </r>
      </text>
    </comment>
    <comment ref="AD213" authorId="0" shapeId="0">
      <text>
        <r>
          <rPr>
            <sz val="11"/>
            <rFont val="Calibri"/>
            <family val="2"/>
            <charset val="238"/>
          </rPr>
          <t>IV_F:OsszesenUtem1</t>
        </r>
      </text>
    </comment>
    <comment ref="AG213" authorId="0" shapeId="0">
      <text>
        <r>
          <rPr>
            <sz val="11"/>
            <rFont val="Calibri"/>
            <family val="2"/>
            <charset val="238"/>
          </rPr>
          <t>IV_F:HDUtem2</t>
        </r>
      </text>
    </comment>
    <comment ref="AH213" authorId="0" shapeId="0">
      <text>
        <r>
          <rPr>
            <sz val="11"/>
            <rFont val="Calibri"/>
            <family val="2"/>
            <charset val="238"/>
          </rPr>
          <t>IV_F:ECSUtem2</t>
        </r>
      </text>
    </comment>
    <comment ref="AI213" authorId="0" shapeId="0">
      <text>
        <r>
          <rPr>
            <sz val="11"/>
            <rFont val="Calibri"/>
            <family val="2"/>
            <charset val="238"/>
          </rPr>
          <t>IV_F:KFHUtem2</t>
        </r>
      </text>
    </comment>
    <comment ref="AJ213" authorId="0" shapeId="0">
      <text>
        <r>
          <rPr>
            <sz val="11"/>
            <rFont val="Calibri"/>
            <family val="2"/>
            <charset val="238"/>
          </rPr>
          <t>IV_F:Egyeb_SajatUtem2</t>
        </r>
      </text>
    </comment>
    <comment ref="AK213" authorId="0" shapeId="0">
      <text>
        <r>
          <rPr>
            <sz val="11"/>
            <rFont val="Calibri"/>
            <family val="2"/>
            <charset val="238"/>
          </rPr>
          <t>IV_F:DijUtem2</t>
        </r>
      </text>
    </comment>
    <comment ref="AL213" authorId="0" shapeId="0">
      <text>
        <r>
          <rPr>
            <sz val="11"/>
            <rFont val="Calibri"/>
            <family val="2"/>
            <charset val="238"/>
          </rPr>
          <t>IV_F:EM_Melleklet1_Utem2</t>
        </r>
      </text>
    </comment>
    <comment ref="AM213" authorId="0" shapeId="0">
      <text>
        <r>
          <rPr>
            <sz val="11"/>
            <rFont val="Calibri"/>
            <family val="2"/>
            <charset val="238"/>
          </rPr>
          <t>IV_F:EgyebAllamiUtem2</t>
        </r>
      </text>
    </comment>
    <comment ref="AN213" authorId="0" shapeId="0">
      <text>
        <r>
          <rPr>
            <sz val="11"/>
            <rFont val="Calibri"/>
            <family val="2"/>
            <charset val="238"/>
          </rPr>
          <t>IV_F:OnkormanyzatiUtem2</t>
        </r>
      </text>
    </comment>
    <comment ref="AO213" authorId="0" shapeId="0">
      <text>
        <r>
          <rPr>
            <sz val="11"/>
            <rFont val="Calibri"/>
            <family val="2"/>
            <charset val="238"/>
          </rPr>
          <t>IV_F:EUUtem2</t>
        </r>
      </text>
    </comment>
    <comment ref="AP213" authorId="0" shapeId="0">
      <text>
        <r>
          <rPr>
            <sz val="11"/>
            <rFont val="Calibri"/>
            <family val="2"/>
            <charset val="238"/>
          </rPr>
          <t>IV_F:EgyebUtem2</t>
        </r>
      </text>
    </comment>
    <comment ref="AQ213" authorId="0" shapeId="0">
      <text>
        <r>
          <rPr>
            <sz val="11"/>
            <rFont val="Calibri"/>
            <family val="2"/>
            <charset val="238"/>
          </rPr>
          <t>IV_F:HitelKotvenyUtem2</t>
        </r>
      </text>
    </comment>
    <comment ref="AR213" authorId="0" shapeId="0">
      <text>
        <r>
          <rPr>
            <sz val="11"/>
            <rFont val="Calibri"/>
            <family val="2"/>
            <charset val="238"/>
          </rPr>
          <t>IV_F:OsszesenUtem2</t>
        </r>
      </text>
    </comment>
    <comment ref="AS213" authorId="0" shapeId="0">
      <text>
        <r>
          <rPr>
            <sz val="11"/>
            <rFont val="Calibri"/>
            <family val="2"/>
            <charset val="238"/>
          </rPr>
          <t>IV_F:ForrashianyUtem2</t>
        </r>
      </text>
    </comment>
    <comment ref="AV213" authorId="0" shapeId="0">
      <text>
        <r>
          <rPr>
            <sz val="11"/>
            <rFont val="Calibri"/>
            <family val="2"/>
            <charset val="238"/>
          </rPr>
          <t>IV_F:Indokolas</t>
        </r>
      </text>
    </comment>
    <comment ref="AW213" authorId="0" shapeId="0">
      <text>
        <r>
          <rPr>
            <sz val="11"/>
            <rFont val="Calibri"/>
            <family val="2"/>
            <charset val="238"/>
          </rPr>
          <t>IV_F:Megjegyzes</t>
        </r>
      </text>
    </comment>
    <comment ref="AZ213" authorId="0" shapeId="0">
      <text>
        <r>
          <rPr>
            <sz val="11"/>
            <rFont val="Calibri"/>
            <family val="2"/>
            <charset val="238"/>
          </rPr>
          <t>IV_F:ISA</t>
        </r>
      </text>
    </comment>
    <comment ref="B214" authorId="0" shapeId="0">
      <text>
        <r>
          <rPr>
            <sz val="11"/>
            <rFont val="Calibri"/>
            <family val="2"/>
            <charset val="238"/>
          </rPr>
          <t>IV_F:FontossagiSorrent</t>
        </r>
      </text>
    </comment>
    <comment ref="C214" authorId="0" shapeId="0">
      <text>
        <r>
          <rPr>
            <sz val="11"/>
            <rFont val="Calibri"/>
            <family val="2"/>
            <charset val="238"/>
          </rPr>
          <t>IV_F:FeladatKategoria</t>
        </r>
      </text>
    </comment>
    <comment ref="D214" authorId="0" shapeId="0">
      <text>
        <r>
          <rPr>
            <sz val="11"/>
            <rFont val="Calibri"/>
            <family val="2"/>
            <charset val="238"/>
          </rPr>
          <t>IV_F:FeladatMegnevezes</t>
        </r>
      </text>
    </comment>
    <comment ref="E214" authorId="0" shapeId="0">
      <text>
        <r>
          <rPr>
            <sz val="11"/>
            <rFont val="Calibri"/>
            <family val="2"/>
            <charset val="238"/>
          </rPr>
          <t>IV_F:ElviEngedelySzam</t>
        </r>
      </text>
    </comment>
    <comment ref="F214" authorId="0" shapeId="0">
      <text>
        <r>
          <rPr>
            <sz val="11"/>
            <rFont val="Calibri"/>
            <family val="2"/>
            <charset val="238"/>
          </rPr>
          <t>IV_F:VKR_Kod</t>
        </r>
      </text>
    </comment>
    <comment ref="G214" authorId="0" shapeId="0">
      <text>
        <r>
          <rPr>
            <sz val="11"/>
            <rFont val="Calibri"/>
            <family val="2"/>
            <charset val="238"/>
          </rPr>
          <t>IV_F:VKR_Nev</t>
        </r>
      </text>
    </comment>
    <comment ref="H214" authorId="0" shapeId="0">
      <text>
        <r>
          <rPr>
            <sz val="11"/>
            <rFont val="Calibri"/>
            <family val="2"/>
            <charset val="238"/>
          </rPr>
          <t>IV_F:FeladatSorszam</t>
        </r>
      </text>
    </comment>
    <comment ref="I214" authorId="0" shapeId="0">
      <text>
        <r>
          <rPr>
            <sz val="11"/>
            <rFont val="Calibri"/>
            <family val="2"/>
            <charset val="238"/>
          </rPr>
          <t>IV_F:FeladatAzonosito</t>
        </r>
      </text>
    </comment>
    <comment ref="J214" authorId="0" shapeId="0">
      <text>
        <r>
          <rPr>
            <sz val="11"/>
            <rFont val="Calibri"/>
            <family val="2"/>
            <charset val="238"/>
          </rPr>
          <t>IV_F:EllatasiTerulet</t>
        </r>
      </text>
    </comment>
    <comment ref="K214" authorId="0" shapeId="0">
      <text>
        <r>
          <rPr>
            <sz val="11"/>
            <rFont val="Calibri"/>
            <family val="2"/>
            <charset val="238"/>
          </rPr>
          <t>IV_F:EllatasertFelelos</t>
        </r>
      </text>
    </comment>
    <comment ref="L214" authorId="0" shapeId="0">
      <text>
        <r>
          <rPr>
            <sz val="11"/>
            <rFont val="Calibri"/>
            <family val="2"/>
            <charset val="238"/>
          </rPr>
          <t>IV_F:TervezettNettoKoltseg</t>
        </r>
      </text>
    </comment>
    <comment ref="M214" authorId="0" shapeId="0">
      <text>
        <r>
          <rPr>
            <sz val="11"/>
            <rFont val="Calibri"/>
            <family val="2"/>
            <charset val="238"/>
          </rPr>
          <t>IV_F:IdotartamKezdes</t>
        </r>
      </text>
    </comment>
    <comment ref="N214" authorId="0" shapeId="0">
      <text>
        <r>
          <rPr>
            <sz val="11"/>
            <rFont val="Calibri"/>
            <family val="2"/>
            <charset val="238"/>
          </rPr>
          <t>IV_F:IdotartamBefejezes</t>
        </r>
      </text>
    </comment>
    <comment ref="O214" authorId="0" shapeId="0">
      <text>
        <r>
          <rPr>
            <sz val="11"/>
            <rFont val="Calibri"/>
            <family val="2"/>
            <charset val="238"/>
          </rPr>
          <t>IV_F:NettoKoltsegUtem1</t>
        </r>
      </text>
    </comment>
    <comment ref="P214" authorId="0" shapeId="0">
      <text>
        <r>
          <rPr>
            <sz val="11"/>
            <rFont val="Calibri"/>
            <family val="2"/>
            <charset val="238"/>
          </rPr>
          <t>IV_F:NettoKoltsegUtem2</t>
        </r>
      </text>
    </comment>
    <comment ref="Q214" authorId="0" shapeId="0">
      <text>
        <r>
          <rPr>
            <sz val="11"/>
            <rFont val="Calibri"/>
            <family val="2"/>
            <charset val="238"/>
          </rPr>
          <t>IV_F:EM_Melleklet2_KTG</t>
        </r>
      </text>
    </comment>
    <comment ref="S214" authorId="0" shapeId="0">
      <text>
        <r>
          <rPr>
            <sz val="11"/>
            <rFont val="Calibri"/>
            <family val="2"/>
            <charset val="238"/>
          </rPr>
          <t>IV_F:HDUtem1</t>
        </r>
      </text>
    </comment>
    <comment ref="T214" authorId="0" shapeId="0">
      <text>
        <r>
          <rPr>
            <sz val="11"/>
            <rFont val="Calibri"/>
            <family val="2"/>
            <charset val="238"/>
          </rPr>
          <t>IV_F:ECSUtem1</t>
        </r>
      </text>
    </comment>
    <comment ref="U214" authorId="0" shapeId="0">
      <text>
        <r>
          <rPr>
            <sz val="11"/>
            <rFont val="Calibri"/>
            <family val="2"/>
            <charset val="238"/>
          </rPr>
          <t>IV_F:KFHUtem1</t>
        </r>
      </text>
    </comment>
    <comment ref="V214" authorId="0" shapeId="0">
      <text>
        <r>
          <rPr>
            <sz val="11"/>
            <rFont val="Calibri"/>
            <family val="2"/>
            <charset val="238"/>
          </rPr>
          <t>IV_F:Egyeb_SajatUtem1</t>
        </r>
      </text>
    </comment>
    <comment ref="W214" authorId="0" shapeId="0">
      <text>
        <r>
          <rPr>
            <sz val="11"/>
            <rFont val="Calibri"/>
            <family val="2"/>
            <charset val="238"/>
          </rPr>
          <t>IV_F:DijUtem1</t>
        </r>
      </text>
    </comment>
    <comment ref="X214" authorId="0" shapeId="0">
      <text>
        <r>
          <rPr>
            <sz val="11"/>
            <rFont val="Calibri"/>
            <family val="2"/>
            <charset val="238"/>
          </rPr>
          <t>IV_F:EM_Melleklet1_Utem1</t>
        </r>
      </text>
    </comment>
    <comment ref="Y214" authorId="0" shapeId="0">
      <text>
        <r>
          <rPr>
            <sz val="11"/>
            <rFont val="Calibri"/>
            <family val="2"/>
            <charset val="238"/>
          </rPr>
          <t>IV_F:EgyebAllamiUtem1</t>
        </r>
      </text>
    </comment>
    <comment ref="Z214" authorId="0" shapeId="0">
      <text>
        <r>
          <rPr>
            <sz val="11"/>
            <rFont val="Calibri"/>
            <family val="2"/>
            <charset val="238"/>
          </rPr>
          <t>IV_F:OnkormanyzatiUtem1</t>
        </r>
      </text>
    </comment>
    <comment ref="AA214" authorId="0" shapeId="0">
      <text>
        <r>
          <rPr>
            <sz val="11"/>
            <rFont val="Calibri"/>
            <family val="2"/>
            <charset val="238"/>
          </rPr>
          <t>IV_F:EUUtem1</t>
        </r>
      </text>
    </comment>
    <comment ref="AB214" authorId="0" shapeId="0">
      <text>
        <r>
          <rPr>
            <sz val="11"/>
            <rFont val="Calibri"/>
            <family val="2"/>
            <charset val="238"/>
          </rPr>
          <t>IV_F:EgyebUtem1</t>
        </r>
      </text>
    </comment>
    <comment ref="AC214" authorId="0" shapeId="0">
      <text>
        <r>
          <rPr>
            <sz val="11"/>
            <rFont val="Calibri"/>
            <family val="2"/>
            <charset val="238"/>
          </rPr>
          <t>IV_F:HitelKotvenyUtem1</t>
        </r>
      </text>
    </comment>
    <comment ref="AD214" authorId="0" shapeId="0">
      <text>
        <r>
          <rPr>
            <sz val="11"/>
            <rFont val="Calibri"/>
            <family val="2"/>
            <charset val="238"/>
          </rPr>
          <t>IV_F:OsszesenUtem1</t>
        </r>
      </text>
    </comment>
    <comment ref="AG214" authorId="0" shapeId="0">
      <text>
        <r>
          <rPr>
            <sz val="11"/>
            <rFont val="Calibri"/>
            <family val="2"/>
            <charset val="238"/>
          </rPr>
          <t>IV_F:HDUtem2</t>
        </r>
      </text>
    </comment>
    <comment ref="AH214" authorId="0" shapeId="0">
      <text>
        <r>
          <rPr>
            <sz val="11"/>
            <rFont val="Calibri"/>
            <family val="2"/>
            <charset val="238"/>
          </rPr>
          <t>IV_F:ECSUtem2</t>
        </r>
      </text>
    </comment>
    <comment ref="AI214" authorId="0" shapeId="0">
      <text>
        <r>
          <rPr>
            <sz val="11"/>
            <rFont val="Calibri"/>
            <family val="2"/>
            <charset val="238"/>
          </rPr>
          <t>IV_F:KFHUtem2</t>
        </r>
      </text>
    </comment>
    <comment ref="AJ214" authorId="0" shapeId="0">
      <text>
        <r>
          <rPr>
            <sz val="11"/>
            <rFont val="Calibri"/>
            <family val="2"/>
            <charset val="238"/>
          </rPr>
          <t>IV_F:Egyeb_SajatUtem2</t>
        </r>
      </text>
    </comment>
    <comment ref="AK214" authorId="0" shapeId="0">
      <text>
        <r>
          <rPr>
            <sz val="11"/>
            <rFont val="Calibri"/>
            <family val="2"/>
            <charset val="238"/>
          </rPr>
          <t>IV_F:DijUtem2</t>
        </r>
      </text>
    </comment>
    <comment ref="AL214" authorId="0" shapeId="0">
      <text>
        <r>
          <rPr>
            <sz val="11"/>
            <rFont val="Calibri"/>
            <family val="2"/>
            <charset val="238"/>
          </rPr>
          <t>IV_F:EM_Melleklet1_Utem2</t>
        </r>
      </text>
    </comment>
    <comment ref="AM214" authorId="0" shapeId="0">
      <text>
        <r>
          <rPr>
            <sz val="11"/>
            <rFont val="Calibri"/>
            <family val="2"/>
            <charset val="238"/>
          </rPr>
          <t>IV_F:EgyebAllamiUtem2</t>
        </r>
      </text>
    </comment>
    <comment ref="AN214" authorId="0" shapeId="0">
      <text>
        <r>
          <rPr>
            <sz val="11"/>
            <rFont val="Calibri"/>
            <family val="2"/>
            <charset val="238"/>
          </rPr>
          <t>IV_F:OnkormanyzatiUtem2</t>
        </r>
      </text>
    </comment>
    <comment ref="AO214" authorId="0" shapeId="0">
      <text>
        <r>
          <rPr>
            <sz val="11"/>
            <rFont val="Calibri"/>
            <family val="2"/>
            <charset val="238"/>
          </rPr>
          <t>IV_F:EUUtem2</t>
        </r>
      </text>
    </comment>
    <comment ref="AP214" authorId="0" shapeId="0">
      <text>
        <r>
          <rPr>
            <sz val="11"/>
            <rFont val="Calibri"/>
            <family val="2"/>
            <charset val="238"/>
          </rPr>
          <t>IV_F:EgyebUtem2</t>
        </r>
      </text>
    </comment>
    <comment ref="AQ214" authorId="0" shapeId="0">
      <text>
        <r>
          <rPr>
            <sz val="11"/>
            <rFont val="Calibri"/>
            <family val="2"/>
            <charset val="238"/>
          </rPr>
          <t>IV_F:HitelKotvenyUtem2</t>
        </r>
      </text>
    </comment>
    <comment ref="AR214" authorId="0" shapeId="0">
      <text>
        <r>
          <rPr>
            <sz val="11"/>
            <rFont val="Calibri"/>
            <family val="2"/>
            <charset val="238"/>
          </rPr>
          <t>IV_F:OsszesenUtem2</t>
        </r>
      </text>
    </comment>
    <comment ref="AS214" authorId="0" shapeId="0">
      <text>
        <r>
          <rPr>
            <sz val="11"/>
            <rFont val="Calibri"/>
            <family val="2"/>
            <charset val="238"/>
          </rPr>
          <t>IV_F:ForrashianyUtem2</t>
        </r>
      </text>
    </comment>
    <comment ref="AV214" authorId="0" shapeId="0">
      <text>
        <r>
          <rPr>
            <sz val="11"/>
            <rFont val="Calibri"/>
            <family val="2"/>
            <charset val="238"/>
          </rPr>
          <t>IV_F:Indokolas</t>
        </r>
      </text>
    </comment>
    <comment ref="AW214" authorId="0" shapeId="0">
      <text>
        <r>
          <rPr>
            <sz val="11"/>
            <rFont val="Calibri"/>
            <family val="2"/>
            <charset val="238"/>
          </rPr>
          <t>IV_F:Megjegyzes</t>
        </r>
      </text>
    </comment>
    <comment ref="AZ214" authorId="0" shapeId="0">
      <text>
        <r>
          <rPr>
            <sz val="11"/>
            <rFont val="Calibri"/>
            <family val="2"/>
            <charset val="238"/>
          </rPr>
          <t>IV_F:ISA</t>
        </r>
      </text>
    </comment>
    <comment ref="B215" authorId="0" shapeId="0">
      <text>
        <r>
          <rPr>
            <sz val="11"/>
            <rFont val="Calibri"/>
            <family val="2"/>
            <charset val="238"/>
          </rPr>
          <t>IV_F:FontossagiSorrent</t>
        </r>
      </text>
    </comment>
    <comment ref="C215" authorId="0" shapeId="0">
      <text>
        <r>
          <rPr>
            <sz val="11"/>
            <rFont val="Calibri"/>
            <family val="2"/>
            <charset val="238"/>
          </rPr>
          <t>IV_F:FeladatKategoria</t>
        </r>
      </text>
    </comment>
    <comment ref="D215" authorId="0" shapeId="0">
      <text>
        <r>
          <rPr>
            <sz val="11"/>
            <rFont val="Calibri"/>
            <family val="2"/>
            <charset val="238"/>
          </rPr>
          <t>IV_F:FeladatMegnevezes</t>
        </r>
      </text>
    </comment>
    <comment ref="E215" authorId="0" shapeId="0">
      <text>
        <r>
          <rPr>
            <sz val="11"/>
            <rFont val="Calibri"/>
            <family val="2"/>
            <charset val="238"/>
          </rPr>
          <t>IV_F:ElviEngedelySzam</t>
        </r>
      </text>
    </comment>
    <comment ref="F215" authorId="0" shapeId="0">
      <text>
        <r>
          <rPr>
            <sz val="11"/>
            <rFont val="Calibri"/>
            <family val="2"/>
            <charset val="238"/>
          </rPr>
          <t>IV_F:VKR_Kod</t>
        </r>
      </text>
    </comment>
    <comment ref="G215" authorId="0" shapeId="0">
      <text>
        <r>
          <rPr>
            <sz val="11"/>
            <rFont val="Calibri"/>
            <family val="2"/>
            <charset val="238"/>
          </rPr>
          <t>IV_F:VKR_Nev</t>
        </r>
      </text>
    </comment>
    <comment ref="H215" authorId="0" shapeId="0">
      <text>
        <r>
          <rPr>
            <sz val="11"/>
            <rFont val="Calibri"/>
            <family val="2"/>
            <charset val="238"/>
          </rPr>
          <t>IV_F:FeladatSorszam</t>
        </r>
      </text>
    </comment>
    <comment ref="I215" authorId="0" shapeId="0">
      <text>
        <r>
          <rPr>
            <sz val="11"/>
            <rFont val="Calibri"/>
            <family val="2"/>
            <charset val="238"/>
          </rPr>
          <t>IV_F:FeladatAzonosito</t>
        </r>
      </text>
    </comment>
    <comment ref="J215" authorId="0" shapeId="0">
      <text>
        <r>
          <rPr>
            <sz val="11"/>
            <rFont val="Calibri"/>
            <family val="2"/>
            <charset val="238"/>
          </rPr>
          <t>IV_F:EllatasiTerulet</t>
        </r>
      </text>
    </comment>
    <comment ref="K215" authorId="0" shapeId="0">
      <text>
        <r>
          <rPr>
            <sz val="11"/>
            <rFont val="Calibri"/>
            <family val="2"/>
            <charset val="238"/>
          </rPr>
          <t>IV_F:EllatasertFelelos</t>
        </r>
      </text>
    </comment>
    <comment ref="L215" authorId="0" shapeId="0">
      <text>
        <r>
          <rPr>
            <sz val="11"/>
            <rFont val="Calibri"/>
            <family val="2"/>
            <charset val="238"/>
          </rPr>
          <t>IV_F:TervezettNettoKoltseg</t>
        </r>
      </text>
    </comment>
    <comment ref="M215" authorId="0" shapeId="0">
      <text>
        <r>
          <rPr>
            <sz val="11"/>
            <rFont val="Calibri"/>
            <family val="2"/>
            <charset val="238"/>
          </rPr>
          <t>IV_F:IdotartamKezdes</t>
        </r>
      </text>
    </comment>
    <comment ref="N215" authorId="0" shapeId="0">
      <text>
        <r>
          <rPr>
            <sz val="11"/>
            <rFont val="Calibri"/>
            <family val="2"/>
            <charset val="238"/>
          </rPr>
          <t>IV_F:IdotartamBefejezes</t>
        </r>
      </text>
    </comment>
    <comment ref="O215" authorId="0" shapeId="0">
      <text>
        <r>
          <rPr>
            <sz val="11"/>
            <rFont val="Calibri"/>
            <family val="2"/>
            <charset val="238"/>
          </rPr>
          <t>IV_F:NettoKoltsegUtem1</t>
        </r>
      </text>
    </comment>
    <comment ref="P215" authorId="0" shapeId="0">
      <text>
        <r>
          <rPr>
            <sz val="11"/>
            <rFont val="Calibri"/>
            <family val="2"/>
            <charset val="238"/>
          </rPr>
          <t>IV_F:NettoKoltsegUtem2</t>
        </r>
      </text>
    </comment>
    <comment ref="Q215" authorId="0" shapeId="0">
      <text>
        <r>
          <rPr>
            <sz val="11"/>
            <rFont val="Calibri"/>
            <family val="2"/>
            <charset val="238"/>
          </rPr>
          <t>IV_F:EM_Melleklet2_KTG</t>
        </r>
      </text>
    </comment>
    <comment ref="S215" authorId="0" shapeId="0">
      <text>
        <r>
          <rPr>
            <sz val="11"/>
            <rFont val="Calibri"/>
            <family val="2"/>
            <charset val="238"/>
          </rPr>
          <t>IV_F:HDUtem1</t>
        </r>
      </text>
    </comment>
    <comment ref="T215" authorId="0" shapeId="0">
      <text>
        <r>
          <rPr>
            <sz val="11"/>
            <rFont val="Calibri"/>
            <family val="2"/>
            <charset val="238"/>
          </rPr>
          <t>IV_F:ECSUtem1</t>
        </r>
      </text>
    </comment>
    <comment ref="U215" authorId="0" shapeId="0">
      <text>
        <r>
          <rPr>
            <sz val="11"/>
            <rFont val="Calibri"/>
            <family val="2"/>
            <charset val="238"/>
          </rPr>
          <t>IV_F:KFHUtem1</t>
        </r>
      </text>
    </comment>
    <comment ref="V215" authorId="0" shapeId="0">
      <text>
        <r>
          <rPr>
            <sz val="11"/>
            <rFont val="Calibri"/>
            <family val="2"/>
            <charset val="238"/>
          </rPr>
          <t>IV_F:Egyeb_SajatUtem1</t>
        </r>
      </text>
    </comment>
    <comment ref="W215" authorId="0" shapeId="0">
      <text>
        <r>
          <rPr>
            <sz val="11"/>
            <rFont val="Calibri"/>
            <family val="2"/>
            <charset val="238"/>
          </rPr>
          <t>IV_F:DijUtem1</t>
        </r>
      </text>
    </comment>
    <comment ref="X215" authorId="0" shapeId="0">
      <text>
        <r>
          <rPr>
            <sz val="11"/>
            <rFont val="Calibri"/>
            <family val="2"/>
            <charset val="238"/>
          </rPr>
          <t>IV_F:EM_Melleklet1_Utem1</t>
        </r>
      </text>
    </comment>
    <comment ref="Y215" authorId="0" shapeId="0">
      <text>
        <r>
          <rPr>
            <sz val="11"/>
            <rFont val="Calibri"/>
            <family val="2"/>
            <charset val="238"/>
          </rPr>
          <t>IV_F:EgyebAllamiUtem1</t>
        </r>
      </text>
    </comment>
    <comment ref="Z215" authorId="0" shapeId="0">
      <text>
        <r>
          <rPr>
            <sz val="11"/>
            <rFont val="Calibri"/>
            <family val="2"/>
            <charset val="238"/>
          </rPr>
          <t>IV_F:OnkormanyzatiUtem1</t>
        </r>
      </text>
    </comment>
    <comment ref="AA215" authorId="0" shapeId="0">
      <text>
        <r>
          <rPr>
            <sz val="11"/>
            <rFont val="Calibri"/>
            <family val="2"/>
            <charset val="238"/>
          </rPr>
          <t>IV_F:EUUtem1</t>
        </r>
      </text>
    </comment>
    <comment ref="AB215" authorId="0" shapeId="0">
      <text>
        <r>
          <rPr>
            <sz val="11"/>
            <rFont val="Calibri"/>
            <family val="2"/>
            <charset val="238"/>
          </rPr>
          <t>IV_F:EgyebUtem1</t>
        </r>
      </text>
    </comment>
    <comment ref="AC215" authorId="0" shapeId="0">
      <text>
        <r>
          <rPr>
            <sz val="11"/>
            <rFont val="Calibri"/>
            <family val="2"/>
            <charset val="238"/>
          </rPr>
          <t>IV_F:HitelKotvenyUtem1</t>
        </r>
      </text>
    </comment>
    <comment ref="AD215" authorId="0" shapeId="0">
      <text>
        <r>
          <rPr>
            <sz val="11"/>
            <rFont val="Calibri"/>
            <family val="2"/>
            <charset val="238"/>
          </rPr>
          <t>IV_F:OsszesenUtem1</t>
        </r>
      </text>
    </comment>
    <comment ref="AG215" authorId="0" shapeId="0">
      <text>
        <r>
          <rPr>
            <sz val="11"/>
            <rFont val="Calibri"/>
            <family val="2"/>
            <charset val="238"/>
          </rPr>
          <t>IV_F:HDUtem2</t>
        </r>
      </text>
    </comment>
    <comment ref="AH215" authorId="0" shapeId="0">
      <text>
        <r>
          <rPr>
            <sz val="11"/>
            <rFont val="Calibri"/>
            <family val="2"/>
            <charset val="238"/>
          </rPr>
          <t>IV_F:ECSUtem2</t>
        </r>
      </text>
    </comment>
    <comment ref="AI215" authorId="0" shapeId="0">
      <text>
        <r>
          <rPr>
            <sz val="11"/>
            <rFont val="Calibri"/>
            <family val="2"/>
            <charset val="238"/>
          </rPr>
          <t>IV_F:KFHUtem2</t>
        </r>
      </text>
    </comment>
    <comment ref="AJ215" authorId="0" shapeId="0">
      <text>
        <r>
          <rPr>
            <sz val="11"/>
            <rFont val="Calibri"/>
            <family val="2"/>
            <charset val="238"/>
          </rPr>
          <t>IV_F:Egyeb_SajatUtem2</t>
        </r>
      </text>
    </comment>
    <comment ref="AK215" authorId="0" shapeId="0">
      <text>
        <r>
          <rPr>
            <sz val="11"/>
            <rFont val="Calibri"/>
            <family val="2"/>
            <charset val="238"/>
          </rPr>
          <t>IV_F:DijUtem2</t>
        </r>
      </text>
    </comment>
    <comment ref="AL215" authorId="0" shapeId="0">
      <text>
        <r>
          <rPr>
            <sz val="11"/>
            <rFont val="Calibri"/>
            <family val="2"/>
            <charset val="238"/>
          </rPr>
          <t>IV_F:EM_Melleklet1_Utem2</t>
        </r>
      </text>
    </comment>
    <comment ref="AM215" authorId="0" shapeId="0">
      <text>
        <r>
          <rPr>
            <sz val="11"/>
            <rFont val="Calibri"/>
            <family val="2"/>
            <charset val="238"/>
          </rPr>
          <t>IV_F:EgyebAllamiUtem2</t>
        </r>
      </text>
    </comment>
    <comment ref="AN215" authorId="0" shapeId="0">
      <text>
        <r>
          <rPr>
            <sz val="11"/>
            <rFont val="Calibri"/>
            <family val="2"/>
            <charset val="238"/>
          </rPr>
          <t>IV_F:OnkormanyzatiUtem2</t>
        </r>
      </text>
    </comment>
    <comment ref="AO215" authorId="0" shapeId="0">
      <text>
        <r>
          <rPr>
            <sz val="11"/>
            <rFont val="Calibri"/>
            <family val="2"/>
            <charset val="238"/>
          </rPr>
          <t>IV_F:EUUtem2</t>
        </r>
      </text>
    </comment>
    <comment ref="AP215" authorId="0" shapeId="0">
      <text>
        <r>
          <rPr>
            <sz val="11"/>
            <rFont val="Calibri"/>
            <family val="2"/>
            <charset val="238"/>
          </rPr>
          <t>IV_F:EgyebUtem2</t>
        </r>
      </text>
    </comment>
    <comment ref="AQ215" authorId="0" shapeId="0">
      <text>
        <r>
          <rPr>
            <sz val="11"/>
            <rFont val="Calibri"/>
            <family val="2"/>
            <charset val="238"/>
          </rPr>
          <t>IV_F:HitelKotvenyUtem2</t>
        </r>
      </text>
    </comment>
    <comment ref="AR215" authorId="0" shapeId="0">
      <text>
        <r>
          <rPr>
            <sz val="11"/>
            <rFont val="Calibri"/>
            <family val="2"/>
            <charset val="238"/>
          </rPr>
          <t>IV_F:OsszesenUtem2</t>
        </r>
      </text>
    </comment>
    <comment ref="AS215" authorId="0" shapeId="0">
      <text>
        <r>
          <rPr>
            <sz val="11"/>
            <rFont val="Calibri"/>
            <family val="2"/>
            <charset val="238"/>
          </rPr>
          <t>IV_F:ForrashianyUtem2</t>
        </r>
      </text>
    </comment>
    <comment ref="AV215" authorId="0" shapeId="0">
      <text>
        <r>
          <rPr>
            <sz val="11"/>
            <rFont val="Calibri"/>
            <family val="2"/>
            <charset val="238"/>
          </rPr>
          <t>IV_F:Indokolas</t>
        </r>
      </text>
    </comment>
    <comment ref="AW215" authorId="0" shapeId="0">
      <text>
        <r>
          <rPr>
            <sz val="11"/>
            <rFont val="Calibri"/>
            <family val="2"/>
            <charset val="238"/>
          </rPr>
          <t>IV_F:Megjegyzes</t>
        </r>
      </text>
    </comment>
    <comment ref="AZ215" authorId="0" shapeId="0">
      <text>
        <r>
          <rPr>
            <sz val="11"/>
            <rFont val="Calibri"/>
            <family val="2"/>
            <charset val="238"/>
          </rPr>
          <t>IV_F:ISA</t>
        </r>
      </text>
    </comment>
    <comment ref="B216" authorId="0" shapeId="0">
      <text>
        <r>
          <rPr>
            <sz val="11"/>
            <rFont val="Calibri"/>
            <family val="2"/>
            <charset val="238"/>
          </rPr>
          <t>IV_F:FontossagiSorrent</t>
        </r>
      </text>
    </comment>
    <comment ref="C216" authorId="0" shapeId="0">
      <text>
        <r>
          <rPr>
            <sz val="11"/>
            <rFont val="Calibri"/>
            <family val="2"/>
            <charset val="238"/>
          </rPr>
          <t>IV_F:FeladatKategoria</t>
        </r>
      </text>
    </comment>
    <comment ref="D216" authorId="0" shapeId="0">
      <text>
        <r>
          <rPr>
            <sz val="11"/>
            <rFont val="Calibri"/>
            <family val="2"/>
            <charset val="238"/>
          </rPr>
          <t>IV_F:FeladatMegnevezes</t>
        </r>
      </text>
    </comment>
    <comment ref="E216" authorId="0" shapeId="0">
      <text>
        <r>
          <rPr>
            <sz val="11"/>
            <rFont val="Calibri"/>
            <family val="2"/>
            <charset val="238"/>
          </rPr>
          <t>IV_F:ElviEngedelySzam</t>
        </r>
      </text>
    </comment>
    <comment ref="F216" authorId="0" shapeId="0">
      <text>
        <r>
          <rPr>
            <sz val="11"/>
            <rFont val="Calibri"/>
            <family val="2"/>
            <charset val="238"/>
          </rPr>
          <t>IV_F:VKR_Kod</t>
        </r>
      </text>
    </comment>
    <comment ref="G216" authorId="0" shapeId="0">
      <text>
        <r>
          <rPr>
            <sz val="11"/>
            <rFont val="Calibri"/>
            <family val="2"/>
            <charset val="238"/>
          </rPr>
          <t>IV_F:VKR_Nev</t>
        </r>
      </text>
    </comment>
    <comment ref="H216" authorId="0" shapeId="0">
      <text>
        <r>
          <rPr>
            <sz val="11"/>
            <rFont val="Calibri"/>
            <family val="2"/>
            <charset val="238"/>
          </rPr>
          <t>IV_F:FeladatSorszam</t>
        </r>
      </text>
    </comment>
    <comment ref="I216" authorId="0" shapeId="0">
      <text>
        <r>
          <rPr>
            <sz val="11"/>
            <rFont val="Calibri"/>
            <family val="2"/>
            <charset val="238"/>
          </rPr>
          <t>IV_F:FeladatAzonosito</t>
        </r>
      </text>
    </comment>
    <comment ref="J216" authorId="0" shapeId="0">
      <text>
        <r>
          <rPr>
            <sz val="11"/>
            <rFont val="Calibri"/>
            <family val="2"/>
            <charset val="238"/>
          </rPr>
          <t>IV_F:EllatasiTerulet</t>
        </r>
      </text>
    </comment>
    <comment ref="K216" authorId="0" shapeId="0">
      <text>
        <r>
          <rPr>
            <sz val="11"/>
            <rFont val="Calibri"/>
            <family val="2"/>
            <charset val="238"/>
          </rPr>
          <t>IV_F:EllatasertFelelos</t>
        </r>
      </text>
    </comment>
    <comment ref="L216" authorId="0" shapeId="0">
      <text>
        <r>
          <rPr>
            <sz val="11"/>
            <rFont val="Calibri"/>
            <family val="2"/>
            <charset val="238"/>
          </rPr>
          <t>IV_F:TervezettNettoKoltseg</t>
        </r>
      </text>
    </comment>
    <comment ref="M216" authorId="0" shapeId="0">
      <text>
        <r>
          <rPr>
            <sz val="11"/>
            <rFont val="Calibri"/>
            <family val="2"/>
            <charset val="238"/>
          </rPr>
          <t>IV_F:IdotartamKezdes</t>
        </r>
      </text>
    </comment>
    <comment ref="N216" authorId="0" shapeId="0">
      <text>
        <r>
          <rPr>
            <sz val="11"/>
            <rFont val="Calibri"/>
            <family val="2"/>
            <charset val="238"/>
          </rPr>
          <t>IV_F:IdotartamBefejezes</t>
        </r>
      </text>
    </comment>
    <comment ref="O216" authorId="0" shapeId="0">
      <text>
        <r>
          <rPr>
            <sz val="11"/>
            <rFont val="Calibri"/>
            <family val="2"/>
            <charset val="238"/>
          </rPr>
          <t>IV_F:NettoKoltsegUtem1</t>
        </r>
      </text>
    </comment>
    <comment ref="P216" authorId="0" shapeId="0">
      <text>
        <r>
          <rPr>
            <sz val="11"/>
            <rFont val="Calibri"/>
            <family val="2"/>
            <charset val="238"/>
          </rPr>
          <t>IV_F:NettoKoltsegUtem2</t>
        </r>
      </text>
    </comment>
    <comment ref="Q216" authorId="0" shapeId="0">
      <text>
        <r>
          <rPr>
            <sz val="11"/>
            <rFont val="Calibri"/>
            <family val="2"/>
            <charset val="238"/>
          </rPr>
          <t>IV_F:EM_Melleklet2_KTG</t>
        </r>
      </text>
    </comment>
    <comment ref="S216" authorId="0" shapeId="0">
      <text>
        <r>
          <rPr>
            <sz val="11"/>
            <rFont val="Calibri"/>
            <family val="2"/>
            <charset val="238"/>
          </rPr>
          <t>IV_F:HDUtem1</t>
        </r>
      </text>
    </comment>
    <comment ref="T216" authorId="0" shapeId="0">
      <text>
        <r>
          <rPr>
            <sz val="11"/>
            <rFont val="Calibri"/>
            <family val="2"/>
            <charset val="238"/>
          </rPr>
          <t>IV_F:ECSUtem1</t>
        </r>
      </text>
    </comment>
    <comment ref="U216" authorId="0" shapeId="0">
      <text>
        <r>
          <rPr>
            <sz val="11"/>
            <rFont val="Calibri"/>
            <family val="2"/>
            <charset val="238"/>
          </rPr>
          <t>IV_F:KFHUtem1</t>
        </r>
      </text>
    </comment>
    <comment ref="V216" authorId="0" shapeId="0">
      <text>
        <r>
          <rPr>
            <sz val="11"/>
            <rFont val="Calibri"/>
            <family val="2"/>
            <charset val="238"/>
          </rPr>
          <t>IV_F:Egyeb_SajatUtem1</t>
        </r>
      </text>
    </comment>
    <comment ref="W216" authorId="0" shapeId="0">
      <text>
        <r>
          <rPr>
            <sz val="11"/>
            <rFont val="Calibri"/>
            <family val="2"/>
            <charset val="238"/>
          </rPr>
          <t>IV_F:DijUtem1</t>
        </r>
      </text>
    </comment>
    <comment ref="X216" authorId="0" shapeId="0">
      <text>
        <r>
          <rPr>
            <sz val="11"/>
            <rFont val="Calibri"/>
            <family val="2"/>
            <charset val="238"/>
          </rPr>
          <t>IV_F:EM_Melleklet1_Utem1</t>
        </r>
      </text>
    </comment>
    <comment ref="Y216" authorId="0" shapeId="0">
      <text>
        <r>
          <rPr>
            <sz val="11"/>
            <rFont val="Calibri"/>
            <family val="2"/>
            <charset val="238"/>
          </rPr>
          <t>IV_F:EgyebAllamiUtem1</t>
        </r>
      </text>
    </comment>
    <comment ref="Z216" authorId="0" shapeId="0">
      <text>
        <r>
          <rPr>
            <sz val="11"/>
            <rFont val="Calibri"/>
            <family val="2"/>
            <charset val="238"/>
          </rPr>
          <t>IV_F:OnkormanyzatiUtem1</t>
        </r>
      </text>
    </comment>
    <comment ref="AA216" authorId="0" shapeId="0">
      <text>
        <r>
          <rPr>
            <sz val="11"/>
            <rFont val="Calibri"/>
            <family val="2"/>
            <charset val="238"/>
          </rPr>
          <t>IV_F:EUUtem1</t>
        </r>
      </text>
    </comment>
    <comment ref="AB216" authorId="0" shapeId="0">
      <text>
        <r>
          <rPr>
            <sz val="11"/>
            <rFont val="Calibri"/>
            <family val="2"/>
            <charset val="238"/>
          </rPr>
          <t>IV_F:EgyebUtem1</t>
        </r>
      </text>
    </comment>
    <comment ref="AC216" authorId="0" shapeId="0">
      <text>
        <r>
          <rPr>
            <sz val="11"/>
            <rFont val="Calibri"/>
            <family val="2"/>
            <charset val="238"/>
          </rPr>
          <t>IV_F:HitelKotvenyUtem1</t>
        </r>
      </text>
    </comment>
    <comment ref="AD216" authorId="0" shapeId="0">
      <text>
        <r>
          <rPr>
            <sz val="11"/>
            <rFont val="Calibri"/>
            <family val="2"/>
            <charset val="238"/>
          </rPr>
          <t>IV_F:OsszesenUtem1</t>
        </r>
      </text>
    </comment>
    <comment ref="AG216" authorId="0" shapeId="0">
      <text>
        <r>
          <rPr>
            <sz val="11"/>
            <rFont val="Calibri"/>
            <family val="2"/>
            <charset val="238"/>
          </rPr>
          <t>IV_F:HDUtem2</t>
        </r>
      </text>
    </comment>
    <comment ref="AH216" authorId="0" shapeId="0">
      <text>
        <r>
          <rPr>
            <sz val="11"/>
            <rFont val="Calibri"/>
            <family val="2"/>
            <charset val="238"/>
          </rPr>
          <t>IV_F:ECSUtem2</t>
        </r>
      </text>
    </comment>
    <comment ref="AI216" authorId="0" shapeId="0">
      <text>
        <r>
          <rPr>
            <sz val="11"/>
            <rFont val="Calibri"/>
            <family val="2"/>
            <charset val="238"/>
          </rPr>
          <t>IV_F:KFHUtem2</t>
        </r>
      </text>
    </comment>
    <comment ref="AJ216" authorId="0" shapeId="0">
      <text>
        <r>
          <rPr>
            <sz val="11"/>
            <rFont val="Calibri"/>
            <family val="2"/>
            <charset val="238"/>
          </rPr>
          <t>IV_F:Egyeb_SajatUtem2</t>
        </r>
      </text>
    </comment>
    <comment ref="AK216" authorId="0" shapeId="0">
      <text>
        <r>
          <rPr>
            <sz val="11"/>
            <rFont val="Calibri"/>
            <family val="2"/>
            <charset val="238"/>
          </rPr>
          <t>IV_F:DijUtem2</t>
        </r>
      </text>
    </comment>
    <comment ref="AL216" authorId="0" shapeId="0">
      <text>
        <r>
          <rPr>
            <sz val="11"/>
            <rFont val="Calibri"/>
            <family val="2"/>
            <charset val="238"/>
          </rPr>
          <t>IV_F:EM_Melleklet1_Utem2</t>
        </r>
      </text>
    </comment>
    <comment ref="AM216" authorId="0" shapeId="0">
      <text>
        <r>
          <rPr>
            <sz val="11"/>
            <rFont val="Calibri"/>
            <family val="2"/>
            <charset val="238"/>
          </rPr>
          <t>IV_F:EgyebAllamiUtem2</t>
        </r>
      </text>
    </comment>
    <comment ref="AN216" authorId="0" shapeId="0">
      <text>
        <r>
          <rPr>
            <sz val="11"/>
            <rFont val="Calibri"/>
            <family val="2"/>
            <charset val="238"/>
          </rPr>
          <t>IV_F:OnkormanyzatiUtem2</t>
        </r>
      </text>
    </comment>
    <comment ref="AO216" authorId="0" shapeId="0">
      <text>
        <r>
          <rPr>
            <sz val="11"/>
            <rFont val="Calibri"/>
            <family val="2"/>
            <charset val="238"/>
          </rPr>
          <t>IV_F:EUUtem2</t>
        </r>
      </text>
    </comment>
    <comment ref="AP216" authorId="0" shapeId="0">
      <text>
        <r>
          <rPr>
            <sz val="11"/>
            <rFont val="Calibri"/>
            <family val="2"/>
            <charset val="238"/>
          </rPr>
          <t>IV_F:EgyebUtem2</t>
        </r>
      </text>
    </comment>
    <comment ref="AQ216" authorId="0" shapeId="0">
      <text>
        <r>
          <rPr>
            <sz val="11"/>
            <rFont val="Calibri"/>
            <family val="2"/>
            <charset val="238"/>
          </rPr>
          <t>IV_F:HitelKotvenyUtem2</t>
        </r>
      </text>
    </comment>
    <comment ref="AR216" authorId="0" shapeId="0">
      <text>
        <r>
          <rPr>
            <sz val="11"/>
            <rFont val="Calibri"/>
            <family val="2"/>
            <charset val="238"/>
          </rPr>
          <t>IV_F:OsszesenUtem2</t>
        </r>
      </text>
    </comment>
    <comment ref="AS216" authorId="0" shapeId="0">
      <text>
        <r>
          <rPr>
            <sz val="11"/>
            <rFont val="Calibri"/>
            <family val="2"/>
            <charset val="238"/>
          </rPr>
          <t>IV_F:ForrashianyUtem2</t>
        </r>
      </text>
    </comment>
    <comment ref="AV216" authorId="0" shapeId="0">
      <text>
        <r>
          <rPr>
            <sz val="11"/>
            <rFont val="Calibri"/>
            <family val="2"/>
            <charset val="238"/>
          </rPr>
          <t>IV_F:Indokolas</t>
        </r>
      </text>
    </comment>
    <comment ref="AW216" authorId="0" shapeId="0">
      <text>
        <r>
          <rPr>
            <sz val="11"/>
            <rFont val="Calibri"/>
            <family val="2"/>
            <charset val="238"/>
          </rPr>
          <t>IV_F:Megjegyzes</t>
        </r>
      </text>
    </comment>
    <comment ref="AZ216" authorId="0" shapeId="0">
      <text>
        <r>
          <rPr>
            <sz val="11"/>
            <rFont val="Calibri"/>
            <family val="2"/>
            <charset val="238"/>
          </rPr>
          <t>IV_F:ISA</t>
        </r>
      </text>
    </comment>
    <comment ref="B217" authorId="0" shapeId="0">
      <text>
        <r>
          <rPr>
            <sz val="11"/>
            <rFont val="Calibri"/>
            <family val="2"/>
            <charset val="238"/>
          </rPr>
          <t>IV_F:FontossagiSorrent</t>
        </r>
      </text>
    </comment>
    <comment ref="C217" authorId="0" shapeId="0">
      <text>
        <r>
          <rPr>
            <sz val="11"/>
            <rFont val="Calibri"/>
            <family val="2"/>
            <charset val="238"/>
          </rPr>
          <t>IV_F:FeladatKategoria</t>
        </r>
      </text>
    </comment>
    <comment ref="D217" authorId="0" shapeId="0">
      <text>
        <r>
          <rPr>
            <sz val="11"/>
            <rFont val="Calibri"/>
            <family val="2"/>
            <charset val="238"/>
          </rPr>
          <t>IV_F:FeladatMegnevezes</t>
        </r>
      </text>
    </comment>
    <comment ref="E217" authorId="0" shapeId="0">
      <text>
        <r>
          <rPr>
            <sz val="11"/>
            <rFont val="Calibri"/>
            <family val="2"/>
            <charset val="238"/>
          </rPr>
          <t>IV_F:ElviEngedelySzam</t>
        </r>
      </text>
    </comment>
    <comment ref="F217" authorId="0" shapeId="0">
      <text>
        <r>
          <rPr>
            <sz val="11"/>
            <rFont val="Calibri"/>
            <family val="2"/>
            <charset val="238"/>
          </rPr>
          <t>IV_F:VKR_Kod</t>
        </r>
      </text>
    </comment>
    <comment ref="G217" authorId="0" shapeId="0">
      <text>
        <r>
          <rPr>
            <sz val="11"/>
            <rFont val="Calibri"/>
            <family val="2"/>
            <charset val="238"/>
          </rPr>
          <t>IV_F:VKR_Nev</t>
        </r>
      </text>
    </comment>
    <comment ref="H217" authorId="0" shapeId="0">
      <text>
        <r>
          <rPr>
            <sz val="11"/>
            <rFont val="Calibri"/>
            <family val="2"/>
            <charset val="238"/>
          </rPr>
          <t>IV_F:FeladatSorszam</t>
        </r>
      </text>
    </comment>
    <comment ref="I217" authorId="0" shapeId="0">
      <text>
        <r>
          <rPr>
            <sz val="11"/>
            <rFont val="Calibri"/>
            <family val="2"/>
            <charset val="238"/>
          </rPr>
          <t>IV_F:FeladatAzonosito</t>
        </r>
      </text>
    </comment>
    <comment ref="J217" authorId="0" shapeId="0">
      <text>
        <r>
          <rPr>
            <sz val="11"/>
            <rFont val="Calibri"/>
            <family val="2"/>
            <charset val="238"/>
          </rPr>
          <t>IV_F:EllatasiTerulet</t>
        </r>
      </text>
    </comment>
    <comment ref="K217" authorId="0" shapeId="0">
      <text>
        <r>
          <rPr>
            <sz val="11"/>
            <rFont val="Calibri"/>
            <family val="2"/>
            <charset val="238"/>
          </rPr>
          <t>IV_F:EllatasertFelelos</t>
        </r>
      </text>
    </comment>
    <comment ref="L217" authorId="0" shapeId="0">
      <text>
        <r>
          <rPr>
            <sz val="11"/>
            <rFont val="Calibri"/>
            <family val="2"/>
            <charset val="238"/>
          </rPr>
          <t>IV_F:TervezettNettoKoltseg</t>
        </r>
      </text>
    </comment>
    <comment ref="M217" authorId="0" shapeId="0">
      <text>
        <r>
          <rPr>
            <sz val="11"/>
            <rFont val="Calibri"/>
            <family val="2"/>
            <charset val="238"/>
          </rPr>
          <t>IV_F:IdotartamKezdes</t>
        </r>
      </text>
    </comment>
    <comment ref="N217" authorId="0" shapeId="0">
      <text>
        <r>
          <rPr>
            <sz val="11"/>
            <rFont val="Calibri"/>
            <family val="2"/>
            <charset val="238"/>
          </rPr>
          <t>IV_F:IdotartamBefejezes</t>
        </r>
      </text>
    </comment>
    <comment ref="O217" authorId="0" shapeId="0">
      <text>
        <r>
          <rPr>
            <sz val="11"/>
            <rFont val="Calibri"/>
            <family val="2"/>
            <charset val="238"/>
          </rPr>
          <t>IV_F:NettoKoltsegUtem1</t>
        </r>
      </text>
    </comment>
    <comment ref="P217" authorId="0" shapeId="0">
      <text>
        <r>
          <rPr>
            <sz val="11"/>
            <rFont val="Calibri"/>
            <family val="2"/>
            <charset val="238"/>
          </rPr>
          <t>IV_F:NettoKoltsegUtem2</t>
        </r>
      </text>
    </comment>
    <comment ref="Q217" authorId="0" shapeId="0">
      <text>
        <r>
          <rPr>
            <sz val="11"/>
            <rFont val="Calibri"/>
            <family val="2"/>
            <charset val="238"/>
          </rPr>
          <t>IV_F:EM_Melleklet2_KTG</t>
        </r>
      </text>
    </comment>
    <comment ref="S217" authorId="0" shapeId="0">
      <text>
        <r>
          <rPr>
            <sz val="11"/>
            <rFont val="Calibri"/>
            <family val="2"/>
            <charset val="238"/>
          </rPr>
          <t>IV_F:HDUtem1</t>
        </r>
      </text>
    </comment>
    <comment ref="T217" authorId="0" shapeId="0">
      <text>
        <r>
          <rPr>
            <sz val="11"/>
            <rFont val="Calibri"/>
            <family val="2"/>
            <charset val="238"/>
          </rPr>
          <t>IV_F:ECSUtem1</t>
        </r>
      </text>
    </comment>
    <comment ref="U217" authorId="0" shapeId="0">
      <text>
        <r>
          <rPr>
            <sz val="11"/>
            <rFont val="Calibri"/>
            <family val="2"/>
            <charset val="238"/>
          </rPr>
          <t>IV_F:KFHUtem1</t>
        </r>
      </text>
    </comment>
    <comment ref="V217" authorId="0" shapeId="0">
      <text>
        <r>
          <rPr>
            <sz val="11"/>
            <rFont val="Calibri"/>
            <family val="2"/>
            <charset val="238"/>
          </rPr>
          <t>IV_F:Egyeb_SajatUtem1</t>
        </r>
      </text>
    </comment>
    <comment ref="W217" authorId="0" shapeId="0">
      <text>
        <r>
          <rPr>
            <sz val="11"/>
            <rFont val="Calibri"/>
            <family val="2"/>
            <charset val="238"/>
          </rPr>
          <t>IV_F:DijUtem1</t>
        </r>
      </text>
    </comment>
    <comment ref="X217" authorId="0" shapeId="0">
      <text>
        <r>
          <rPr>
            <sz val="11"/>
            <rFont val="Calibri"/>
            <family val="2"/>
            <charset val="238"/>
          </rPr>
          <t>IV_F:EM_Melleklet1_Utem1</t>
        </r>
      </text>
    </comment>
    <comment ref="Y217" authorId="0" shapeId="0">
      <text>
        <r>
          <rPr>
            <sz val="11"/>
            <rFont val="Calibri"/>
            <family val="2"/>
            <charset val="238"/>
          </rPr>
          <t>IV_F:EgyebAllamiUtem1</t>
        </r>
      </text>
    </comment>
    <comment ref="Z217" authorId="0" shapeId="0">
      <text>
        <r>
          <rPr>
            <sz val="11"/>
            <rFont val="Calibri"/>
            <family val="2"/>
            <charset val="238"/>
          </rPr>
          <t>IV_F:OnkormanyzatiUtem1</t>
        </r>
      </text>
    </comment>
    <comment ref="AA217" authorId="0" shapeId="0">
      <text>
        <r>
          <rPr>
            <sz val="11"/>
            <rFont val="Calibri"/>
            <family val="2"/>
            <charset val="238"/>
          </rPr>
          <t>IV_F:EUUtem1</t>
        </r>
      </text>
    </comment>
    <comment ref="AB217" authorId="0" shapeId="0">
      <text>
        <r>
          <rPr>
            <sz val="11"/>
            <rFont val="Calibri"/>
            <family val="2"/>
            <charset val="238"/>
          </rPr>
          <t>IV_F:EgyebUtem1</t>
        </r>
      </text>
    </comment>
    <comment ref="AC217" authorId="0" shapeId="0">
      <text>
        <r>
          <rPr>
            <sz val="11"/>
            <rFont val="Calibri"/>
            <family val="2"/>
            <charset val="238"/>
          </rPr>
          <t>IV_F:HitelKotvenyUtem1</t>
        </r>
      </text>
    </comment>
    <comment ref="AD217" authorId="0" shapeId="0">
      <text>
        <r>
          <rPr>
            <sz val="11"/>
            <rFont val="Calibri"/>
            <family val="2"/>
            <charset val="238"/>
          </rPr>
          <t>IV_F:OsszesenUtem1</t>
        </r>
      </text>
    </comment>
    <comment ref="AG217" authorId="0" shapeId="0">
      <text>
        <r>
          <rPr>
            <sz val="11"/>
            <rFont val="Calibri"/>
            <family val="2"/>
            <charset val="238"/>
          </rPr>
          <t>IV_F:HDUtem2</t>
        </r>
      </text>
    </comment>
    <comment ref="AH217" authorId="0" shapeId="0">
      <text>
        <r>
          <rPr>
            <sz val="11"/>
            <rFont val="Calibri"/>
            <family val="2"/>
            <charset val="238"/>
          </rPr>
          <t>IV_F:ECSUtem2</t>
        </r>
      </text>
    </comment>
    <comment ref="AI217" authorId="0" shapeId="0">
      <text>
        <r>
          <rPr>
            <sz val="11"/>
            <rFont val="Calibri"/>
            <family val="2"/>
            <charset val="238"/>
          </rPr>
          <t>IV_F:KFHUtem2</t>
        </r>
      </text>
    </comment>
    <comment ref="AJ217" authorId="0" shapeId="0">
      <text>
        <r>
          <rPr>
            <sz val="11"/>
            <rFont val="Calibri"/>
            <family val="2"/>
            <charset val="238"/>
          </rPr>
          <t>IV_F:Egyeb_SajatUtem2</t>
        </r>
      </text>
    </comment>
    <comment ref="AK217" authorId="0" shapeId="0">
      <text>
        <r>
          <rPr>
            <sz val="11"/>
            <rFont val="Calibri"/>
            <family val="2"/>
            <charset val="238"/>
          </rPr>
          <t>IV_F:DijUtem2</t>
        </r>
      </text>
    </comment>
    <comment ref="AL217" authorId="0" shapeId="0">
      <text>
        <r>
          <rPr>
            <sz val="11"/>
            <rFont val="Calibri"/>
            <family val="2"/>
            <charset val="238"/>
          </rPr>
          <t>IV_F:EM_Melleklet1_Utem2</t>
        </r>
      </text>
    </comment>
    <comment ref="AM217" authorId="0" shapeId="0">
      <text>
        <r>
          <rPr>
            <sz val="11"/>
            <rFont val="Calibri"/>
            <family val="2"/>
            <charset val="238"/>
          </rPr>
          <t>IV_F:EgyebAllamiUtem2</t>
        </r>
      </text>
    </comment>
    <comment ref="AN217" authorId="0" shapeId="0">
      <text>
        <r>
          <rPr>
            <sz val="11"/>
            <rFont val="Calibri"/>
            <family val="2"/>
            <charset val="238"/>
          </rPr>
          <t>IV_F:OnkormanyzatiUtem2</t>
        </r>
      </text>
    </comment>
    <comment ref="AO217" authorId="0" shapeId="0">
      <text>
        <r>
          <rPr>
            <sz val="11"/>
            <rFont val="Calibri"/>
            <family val="2"/>
            <charset val="238"/>
          </rPr>
          <t>IV_F:EUUtem2</t>
        </r>
      </text>
    </comment>
    <comment ref="AP217" authorId="0" shapeId="0">
      <text>
        <r>
          <rPr>
            <sz val="11"/>
            <rFont val="Calibri"/>
            <family val="2"/>
            <charset val="238"/>
          </rPr>
          <t>IV_F:EgyebUtem2</t>
        </r>
      </text>
    </comment>
    <comment ref="AQ217" authorId="0" shapeId="0">
      <text>
        <r>
          <rPr>
            <sz val="11"/>
            <rFont val="Calibri"/>
            <family val="2"/>
            <charset val="238"/>
          </rPr>
          <t>IV_F:HitelKotvenyUtem2</t>
        </r>
      </text>
    </comment>
    <comment ref="AR217" authorId="0" shapeId="0">
      <text>
        <r>
          <rPr>
            <sz val="11"/>
            <rFont val="Calibri"/>
            <family val="2"/>
            <charset val="238"/>
          </rPr>
          <t>IV_F:OsszesenUtem2</t>
        </r>
      </text>
    </comment>
    <comment ref="AS217" authorId="0" shapeId="0">
      <text>
        <r>
          <rPr>
            <sz val="11"/>
            <rFont val="Calibri"/>
            <family val="2"/>
            <charset val="238"/>
          </rPr>
          <t>IV_F:ForrashianyUtem2</t>
        </r>
      </text>
    </comment>
    <comment ref="AV217" authorId="0" shapeId="0">
      <text>
        <r>
          <rPr>
            <sz val="11"/>
            <rFont val="Calibri"/>
            <family val="2"/>
            <charset val="238"/>
          </rPr>
          <t>IV_F:Indokolas</t>
        </r>
      </text>
    </comment>
    <comment ref="AW217" authorId="0" shapeId="0">
      <text>
        <r>
          <rPr>
            <sz val="11"/>
            <rFont val="Calibri"/>
            <family val="2"/>
            <charset val="238"/>
          </rPr>
          <t>IV_F:Megjegyzes</t>
        </r>
      </text>
    </comment>
    <comment ref="AZ217" authorId="0" shapeId="0">
      <text>
        <r>
          <rPr>
            <sz val="11"/>
            <rFont val="Calibri"/>
            <family val="2"/>
            <charset val="238"/>
          </rPr>
          <t>IV_F:ISA</t>
        </r>
      </text>
    </comment>
    <comment ref="B218" authorId="0" shapeId="0">
      <text>
        <r>
          <rPr>
            <sz val="11"/>
            <rFont val="Calibri"/>
            <family val="2"/>
            <charset val="238"/>
          </rPr>
          <t>IV_F:FontossagiSorrent</t>
        </r>
      </text>
    </comment>
    <comment ref="C218" authorId="0" shapeId="0">
      <text>
        <r>
          <rPr>
            <sz val="11"/>
            <rFont val="Calibri"/>
            <family val="2"/>
            <charset val="238"/>
          </rPr>
          <t>IV_F:FeladatKategoria</t>
        </r>
      </text>
    </comment>
    <comment ref="D218" authorId="0" shapeId="0">
      <text>
        <r>
          <rPr>
            <sz val="11"/>
            <rFont val="Calibri"/>
            <family val="2"/>
            <charset val="238"/>
          </rPr>
          <t>IV_F:FeladatMegnevezes</t>
        </r>
      </text>
    </comment>
    <comment ref="E218" authorId="0" shapeId="0">
      <text>
        <r>
          <rPr>
            <sz val="11"/>
            <rFont val="Calibri"/>
            <family val="2"/>
            <charset val="238"/>
          </rPr>
          <t>IV_F:ElviEngedelySzam</t>
        </r>
      </text>
    </comment>
    <comment ref="F218" authorId="0" shapeId="0">
      <text>
        <r>
          <rPr>
            <sz val="11"/>
            <rFont val="Calibri"/>
            <family val="2"/>
            <charset val="238"/>
          </rPr>
          <t>IV_F:VKR_Kod</t>
        </r>
      </text>
    </comment>
    <comment ref="G218" authorId="0" shapeId="0">
      <text>
        <r>
          <rPr>
            <sz val="11"/>
            <rFont val="Calibri"/>
            <family val="2"/>
            <charset val="238"/>
          </rPr>
          <t>IV_F:VKR_Nev</t>
        </r>
      </text>
    </comment>
    <comment ref="H218" authorId="0" shapeId="0">
      <text>
        <r>
          <rPr>
            <sz val="11"/>
            <rFont val="Calibri"/>
            <family val="2"/>
            <charset val="238"/>
          </rPr>
          <t>IV_F:FeladatSorszam</t>
        </r>
      </text>
    </comment>
    <comment ref="I218" authorId="0" shapeId="0">
      <text>
        <r>
          <rPr>
            <sz val="11"/>
            <rFont val="Calibri"/>
            <family val="2"/>
            <charset val="238"/>
          </rPr>
          <t>IV_F:FeladatAzonosito</t>
        </r>
      </text>
    </comment>
    <comment ref="J218" authorId="0" shapeId="0">
      <text>
        <r>
          <rPr>
            <sz val="11"/>
            <rFont val="Calibri"/>
            <family val="2"/>
            <charset val="238"/>
          </rPr>
          <t>IV_F:EllatasiTerulet</t>
        </r>
      </text>
    </comment>
    <comment ref="K218" authorId="0" shapeId="0">
      <text>
        <r>
          <rPr>
            <sz val="11"/>
            <rFont val="Calibri"/>
            <family val="2"/>
            <charset val="238"/>
          </rPr>
          <t>IV_F:EllatasertFelelos</t>
        </r>
      </text>
    </comment>
    <comment ref="L218" authorId="0" shapeId="0">
      <text>
        <r>
          <rPr>
            <sz val="11"/>
            <rFont val="Calibri"/>
            <family val="2"/>
            <charset val="238"/>
          </rPr>
          <t>IV_F:TervezettNettoKoltseg</t>
        </r>
      </text>
    </comment>
    <comment ref="M218" authorId="0" shapeId="0">
      <text>
        <r>
          <rPr>
            <sz val="11"/>
            <rFont val="Calibri"/>
            <family val="2"/>
            <charset val="238"/>
          </rPr>
          <t>IV_F:IdotartamKezdes</t>
        </r>
      </text>
    </comment>
    <comment ref="N218" authorId="0" shapeId="0">
      <text>
        <r>
          <rPr>
            <sz val="11"/>
            <rFont val="Calibri"/>
            <family val="2"/>
            <charset val="238"/>
          </rPr>
          <t>IV_F:IdotartamBefejezes</t>
        </r>
      </text>
    </comment>
    <comment ref="O218" authorId="0" shapeId="0">
      <text>
        <r>
          <rPr>
            <sz val="11"/>
            <rFont val="Calibri"/>
            <family val="2"/>
            <charset val="238"/>
          </rPr>
          <t>IV_F:NettoKoltsegUtem1</t>
        </r>
      </text>
    </comment>
    <comment ref="P218" authorId="0" shapeId="0">
      <text>
        <r>
          <rPr>
            <sz val="11"/>
            <rFont val="Calibri"/>
            <family val="2"/>
            <charset val="238"/>
          </rPr>
          <t>IV_F:NettoKoltsegUtem2</t>
        </r>
      </text>
    </comment>
    <comment ref="Q218" authorId="0" shapeId="0">
      <text>
        <r>
          <rPr>
            <sz val="11"/>
            <rFont val="Calibri"/>
            <family val="2"/>
            <charset val="238"/>
          </rPr>
          <t>IV_F:EM_Melleklet2_KTG</t>
        </r>
      </text>
    </comment>
    <comment ref="S218" authorId="0" shapeId="0">
      <text>
        <r>
          <rPr>
            <sz val="11"/>
            <rFont val="Calibri"/>
            <family val="2"/>
            <charset val="238"/>
          </rPr>
          <t>IV_F:HDUtem1</t>
        </r>
      </text>
    </comment>
    <comment ref="T218" authorId="0" shapeId="0">
      <text>
        <r>
          <rPr>
            <sz val="11"/>
            <rFont val="Calibri"/>
            <family val="2"/>
            <charset val="238"/>
          </rPr>
          <t>IV_F:ECSUtem1</t>
        </r>
      </text>
    </comment>
    <comment ref="U218" authorId="0" shapeId="0">
      <text>
        <r>
          <rPr>
            <sz val="11"/>
            <rFont val="Calibri"/>
            <family val="2"/>
            <charset val="238"/>
          </rPr>
          <t>IV_F:KFHUtem1</t>
        </r>
      </text>
    </comment>
    <comment ref="V218" authorId="0" shapeId="0">
      <text>
        <r>
          <rPr>
            <sz val="11"/>
            <rFont val="Calibri"/>
            <family val="2"/>
            <charset val="238"/>
          </rPr>
          <t>IV_F:Egyeb_SajatUtem1</t>
        </r>
      </text>
    </comment>
    <comment ref="W218" authorId="0" shapeId="0">
      <text>
        <r>
          <rPr>
            <sz val="11"/>
            <rFont val="Calibri"/>
            <family val="2"/>
            <charset val="238"/>
          </rPr>
          <t>IV_F:DijUtem1</t>
        </r>
      </text>
    </comment>
    <comment ref="X218" authorId="0" shapeId="0">
      <text>
        <r>
          <rPr>
            <sz val="11"/>
            <rFont val="Calibri"/>
            <family val="2"/>
            <charset val="238"/>
          </rPr>
          <t>IV_F:EM_Melleklet1_Utem1</t>
        </r>
      </text>
    </comment>
    <comment ref="Y218" authorId="0" shapeId="0">
      <text>
        <r>
          <rPr>
            <sz val="11"/>
            <rFont val="Calibri"/>
            <family val="2"/>
            <charset val="238"/>
          </rPr>
          <t>IV_F:EgyebAllamiUtem1</t>
        </r>
      </text>
    </comment>
    <comment ref="Z218" authorId="0" shapeId="0">
      <text>
        <r>
          <rPr>
            <sz val="11"/>
            <rFont val="Calibri"/>
            <family val="2"/>
            <charset val="238"/>
          </rPr>
          <t>IV_F:OnkormanyzatiUtem1</t>
        </r>
      </text>
    </comment>
    <comment ref="AA218" authorId="0" shapeId="0">
      <text>
        <r>
          <rPr>
            <sz val="11"/>
            <rFont val="Calibri"/>
            <family val="2"/>
            <charset val="238"/>
          </rPr>
          <t>IV_F:EUUtem1</t>
        </r>
      </text>
    </comment>
    <comment ref="AB218" authorId="0" shapeId="0">
      <text>
        <r>
          <rPr>
            <sz val="11"/>
            <rFont val="Calibri"/>
            <family val="2"/>
            <charset val="238"/>
          </rPr>
          <t>IV_F:EgyebUtem1</t>
        </r>
      </text>
    </comment>
    <comment ref="AC218" authorId="0" shapeId="0">
      <text>
        <r>
          <rPr>
            <sz val="11"/>
            <rFont val="Calibri"/>
            <family val="2"/>
            <charset val="238"/>
          </rPr>
          <t>IV_F:HitelKotvenyUtem1</t>
        </r>
      </text>
    </comment>
    <comment ref="AD218" authorId="0" shapeId="0">
      <text>
        <r>
          <rPr>
            <sz val="11"/>
            <rFont val="Calibri"/>
            <family val="2"/>
            <charset val="238"/>
          </rPr>
          <t>IV_F:OsszesenUtem1</t>
        </r>
      </text>
    </comment>
    <comment ref="AG218" authorId="0" shapeId="0">
      <text>
        <r>
          <rPr>
            <sz val="11"/>
            <rFont val="Calibri"/>
            <family val="2"/>
            <charset val="238"/>
          </rPr>
          <t>IV_F:HDUtem2</t>
        </r>
      </text>
    </comment>
    <comment ref="AH218" authorId="0" shapeId="0">
      <text>
        <r>
          <rPr>
            <sz val="11"/>
            <rFont val="Calibri"/>
            <family val="2"/>
            <charset val="238"/>
          </rPr>
          <t>IV_F:ECSUtem2</t>
        </r>
      </text>
    </comment>
    <comment ref="AI218" authorId="0" shapeId="0">
      <text>
        <r>
          <rPr>
            <sz val="11"/>
            <rFont val="Calibri"/>
            <family val="2"/>
            <charset val="238"/>
          </rPr>
          <t>IV_F:KFHUtem2</t>
        </r>
      </text>
    </comment>
    <comment ref="AJ218" authorId="0" shapeId="0">
      <text>
        <r>
          <rPr>
            <sz val="11"/>
            <rFont val="Calibri"/>
            <family val="2"/>
            <charset val="238"/>
          </rPr>
          <t>IV_F:Egyeb_SajatUtem2</t>
        </r>
      </text>
    </comment>
    <comment ref="AK218" authorId="0" shapeId="0">
      <text>
        <r>
          <rPr>
            <sz val="11"/>
            <rFont val="Calibri"/>
            <family val="2"/>
            <charset val="238"/>
          </rPr>
          <t>IV_F:DijUtem2</t>
        </r>
      </text>
    </comment>
    <comment ref="AL218" authorId="0" shapeId="0">
      <text>
        <r>
          <rPr>
            <sz val="11"/>
            <rFont val="Calibri"/>
            <family val="2"/>
            <charset val="238"/>
          </rPr>
          <t>IV_F:EM_Melleklet1_Utem2</t>
        </r>
      </text>
    </comment>
    <comment ref="AM218" authorId="0" shapeId="0">
      <text>
        <r>
          <rPr>
            <sz val="11"/>
            <rFont val="Calibri"/>
            <family val="2"/>
            <charset val="238"/>
          </rPr>
          <t>IV_F:EgyebAllamiUtem2</t>
        </r>
      </text>
    </comment>
    <comment ref="AN218" authorId="0" shapeId="0">
      <text>
        <r>
          <rPr>
            <sz val="11"/>
            <rFont val="Calibri"/>
            <family val="2"/>
            <charset val="238"/>
          </rPr>
          <t>IV_F:OnkormanyzatiUtem2</t>
        </r>
      </text>
    </comment>
    <comment ref="AO218" authorId="0" shapeId="0">
      <text>
        <r>
          <rPr>
            <sz val="11"/>
            <rFont val="Calibri"/>
            <family val="2"/>
            <charset val="238"/>
          </rPr>
          <t>IV_F:EUUtem2</t>
        </r>
      </text>
    </comment>
    <comment ref="AP218" authorId="0" shapeId="0">
      <text>
        <r>
          <rPr>
            <sz val="11"/>
            <rFont val="Calibri"/>
            <family val="2"/>
            <charset val="238"/>
          </rPr>
          <t>IV_F:EgyebUtem2</t>
        </r>
      </text>
    </comment>
    <comment ref="AQ218" authorId="0" shapeId="0">
      <text>
        <r>
          <rPr>
            <sz val="11"/>
            <rFont val="Calibri"/>
            <family val="2"/>
            <charset val="238"/>
          </rPr>
          <t>IV_F:HitelKotvenyUtem2</t>
        </r>
      </text>
    </comment>
    <comment ref="AR218" authorId="0" shapeId="0">
      <text>
        <r>
          <rPr>
            <sz val="11"/>
            <rFont val="Calibri"/>
            <family val="2"/>
            <charset val="238"/>
          </rPr>
          <t>IV_F:OsszesenUtem2</t>
        </r>
      </text>
    </comment>
    <comment ref="AS218" authorId="0" shapeId="0">
      <text>
        <r>
          <rPr>
            <sz val="11"/>
            <rFont val="Calibri"/>
            <family val="2"/>
            <charset val="238"/>
          </rPr>
          <t>IV_F:ForrashianyUtem2</t>
        </r>
      </text>
    </comment>
    <comment ref="AV218" authorId="0" shapeId="0">
      <text>
        <r>
          <rPr>
            <sz val="11"/>
            <rFont val="Calibri"/>
            <family val="2"/>
            <charset val="238"/>
          </rPr>
          <t>IV_F:Indokolas</t>
        </r>
      </text>
    </comment>
    <comment ref="AW218" authorId="0" shapeId="0">
      <text>
        <r>
          <rPr>
            <sz val="11"/>
            <rFont val="Calibri"/>
            <family val="2"/>
            <charset val="238"/>
          </rPr>
          <t>IV_F:Megjegyzes</t>
        </r>
      </text>
    </comment>
    <comment ref="AZ218" authorId="0" shapeId="0">
      <text>
        <r>
          <rPr>
            <sz val="11"/>
            <rFont val="Calibri"/>
            <family val="2"/>
            <charset val="238"/>
          </rPr>
          <t>IV_F:ISA</t>
        </r>
      </text>
    </comment>
    <comment ref="B219" authorId="0" shapeId="0">
      <text>
        <r>
          <rPr>
            <sz val="11"/>
            <rFont val="Calibri"/>
            <family val="2"/>
            <charset val="238"/>
          </rPr>
          <t>IV_F:FontossagiSorrent</t>
        </r>
      </text>
    </comment>
    <comment ref="C219" authorId="0" shapeId="0">
      <text>
        <r>
          <rPr>
            <sz val="11"/>
            <rFont val="Calibri"/>
            <family val="2"/>
            <charset val="238"/>
          </rPr>
          <t>IV_F:FeladatKategoria</t>
        </r>
      </text>
    </comment>
    <comment ref="D219" authorId="0" shapeId="0">
      <text>
        <r>
          <rPr>
            <sz val="11"/>
            <rFont val="Calibri"/>
            <family val="2"/>
            <charset val="238"/>
          </rPr>
          <t>IV_F:FeladatMegnevezes</t>
        </r>
      </text>
    </comment>
    <comment ref="E219" authorId="0" shapeId="0">
      <text>
        <r>
          <rPr>
            <sz val="11"/>
            <rFont val="Calibri"/>
            <family val="2"/>
            <charset val="238"/>
          </rPr>
          <t>IV_F:ElviEngedelySzam</t>
        </r>
      </text>
    </comment>
    <comment ref="F219" authorId="0" shapeId="0">
      <text>
        <r>
          <rPr>
            <sz val="11"/>
            <rFont val="Calibri"/>
            <family val="2"/>
            <charset val="238"/>
          </rPr>
          <t>IV_F:VKR_Kod</t>
        </r>
      </text>
    </comment>
    <comment ref="G219" authorId="0" shapeId="0">
      <text>
        <r>
          <rPr>
            <sz val="11"/>
            <rFont val="Calibri"/>
            <family val="2"/>
            <charset val="238"/>
          </rPr>
          <t>IV_F:VKR_Nev</t>
        </r>
      </text>
    </comment>
    <comment ref="H219" authorId="0" shapeId="0">
      <text>
        <r>
          <rPr>
            <sz val="11"/>
            <rFont val="Calibri"/>
            <family val="2"/>
            <charset val="238"/>
          </rPr>
          <t>IV_F:FeladatSorszam</t>
        </r>
      </text>
    </comment>
    <comment ref="I219" authorId="0" shapeId="0">
      <text>
        <r>
          <rPr>
            <sz val="11"/>
            <rFont val="Calibri"/>
            <family val="2"/>
            <charset val="238"/>
          </rPr>
          <t>IV_F:FeladatAzonosito</t>
        </r>
      </text>
    </comment>
    <comment ref="J219" authorId="0" shapeId="0">
      <text>
        <r>
          <rPr>
            <sz val="11"/>
            <rFont val="Calibri"/>
            <family val="2"/>
            <charset val="238"/>
          </rPr>
          <t>IV_F:EllatasiTerulet</t>
        </r>
      </text>
    </comment>
    <comment ref="K219" authorId="0" shapeId="0">
      <text>
        <r>
          <rPr>
            <sz val="11"/>
            <rFont val="Calibri"/>
            <family val="2"/>
            <charset val="238"/>
          </rPr>
          <t>IV_F:EllatasertFelelos</t>
        </r>
      </text>
    </comment>
    <comment ref="L219" authorId="0" shapeId="0">
      <text>
        <r>
          <rPr>
            <sz val="11"/>
            <rFont val="Calibri"/>
            <family val="2"/>
            <charset val="238"/>
          </rPr>
          <t>IV_F:TervezettNettoKoltseg</t>
        </r>
      </text>
    </comment>
    <comment ref="M219" authorId="0" shapeId="0">
      <text>
        <r>
          <rPr>
            <sz val="11"/>
            <rFont val="Calibri"/>
            <family val="2"/>
            <charset val="238"/>
          </rPr>
          <t>IV_F:IdotartamKezdes</t>
        </r>
      </text>
    </comment>
    <comment ref="N219" authorId="0" shapeId="0">
      <text>
        <r>
          <rPr>
            <sz val="11"/>
            <rFont val="Calibri"/>
            <family val="2"/>
            <charset val="238"/>
          </rPr>
          <t>IV_F:IdotartamBefejezes</t>
        </r>
      </text>
    </comment>
    <comment ref="O219" authorId="0" shapeId="0">
      <text>
        <r>
          <rPr>
            <sz val="11"/>
            <rFont val="Calibri"/>
            <family val="2"/>
            <charset val="238"/>
          </rPr>
          <t>IV_F:NettoKoltsegUtem1</t>
        </r>
      </text>
    </comment>
    <comment ref="P219" authorId="0" shapeId="0">
      <text>
        <r>
          <rPr>
            <sz val="11"/>
            <rFont val="Calibri"/>
            <family val="2"/>
            <charset val="238"/>
          </rPr>
          <t>IV_F:NettoKoltsegUtem2</t>
        </r>
      </text>
    </comment>
    <comment ref="Q219" authorId="0" shapeId="0">
      <text>
        <r>
          <rPr>
            <sz val="11"/>
            <rFont val="Calibri"/>
            <family val="2"/>
            <charset val="238"/>
          </rPr>
          <t>IV_F:EM_Melleklet2_KTG</t>
        </r>
      </text>
    </comment>
    <comment ref="S219" authorId="0" shapeId="0">
      <text>
        <r>
          <rPr>
            <sz val="11"/>
            <rFont val="Calibri"/>
            <family val="2"/>
            <charset val="238"/>
          </rPr>
          <t>IV_F:HDUtem1</t>
        </r>
      </text>
    </comment>
    <comment ref="T219" authorId="0" shapeId="0">
      <text>
        <r>
          <rPr>
            <sz val="11"/>
            <rFont val="Calibri"/>
            <family val="2"/>
            <charset val="238"/>
          </rPr>
          <t>IV_F:ECSUtem1</t>
        </r>
      </text>
    </comment>
    <comment ref="U219" authorId="0" shapeId="0">
      <text>
        <r>
          <rPr>
            <sz val="11"/>
            <rFont val="Calibri"/>
            <family val="2"/>
            <charset val="238"/>
          </rPr>
          <t>IV_F:KFHUtem1</t>
        </r>
      </text>
    </comment>
    <comment ref="V219" authorId="0" shapeId="0">
      <text>
        <r>
          <rPr>
            <sz val="11"/>
            <rFont val="Calibri"/>
            <family val="2"/>
            <charset val="238"/>
          </rPr>
          <t>IV_F:Egyeb_SajatUtem1</t>
        </r>
      </text>
    </comment>
    <comment ref="W219" authorId="0" shapeId="0">
      <text>
        <r>
          <rPr>
            <sz val="11"/>
            <rFont val="Calibri"/>
            <family val="2"/>
            <charset val="238"/>
          </rPr>
          <t>IV_F:DijUtem1</t>
        </r>
      </text>
    </comment>
    <comment ref="X219" authorId="0" shapeId="0">
      <text>
        <r>
          <rPr>
            <sz val="11"/>
            <rFont val="Calibri"/>
            <family val="2"/>
            <charset val="238"/>
          </rPr>
          <t>IV_F:EM_Melleklet1_Utem1</t>
        </r>
      </text>
    </comment>
    <comment ref="Y219" authorId="0" shapeId="0">
      <text>
        <r>
          <rPr>
            <sz val="11"/>
            <rFont val="Calibri"/>
            <family val="2"/>
            <charset val="238"/>
          </rPr>
          <t>IV_F:EgyebAllamiUtem1</t>
        </r>
      </text>
    </comment>
    <comment ref="Z219" authorId="0" shapeId="0">
      <text>
        <r>
          <rPr>
            <sz val="11"/>
            <rFont val="Calibri"/>
            <family val="2"/>
            <charset val="238"/>
          </rPr>
          <t>IV_F:OnkormanyzatiUtem1</t>
        </r>
      </text>
    </comment>
    <comment ref="AA219" authorId="0" shapeId="0">
      <text>
        <r>
          <rPr>
            <sz val="11"/>
            <rFont val="Calibri"/>
            <family val="2"/>
            <charset val="238"/>
          </rPr>
          <t>IV_F:EUUtem1</t>
        </r>
      </text>
    </comment>
    <comment ref="AB219" authorId="0" shapeId="0">
      <text>
        <r>
          <rPr>
            <sz val="11"/>
            <rFont val="Calibri"/>
            <family val="2"/>
            <charset val="238"/>
          </rPr>
          <t>IV_F:EgyebUtem1</t>
        </r>
      </text>
    </comment>
    <comment ref="AC219" authorId="0" shapeId="0">
      <text>
        <r>
          <rPr>
            <sz val="11"/>
            <rFont val="Calibri"/>
            <family val="2"/>
            <charset val="238"/>
          </rPr>
          <t>IV_F:HitelKotvenyUtem1</t>
        </r>
      </text>
    </comment>
    <comment ref="AD219" authorId="0" shapeId="0">
      <text>
        <r>
          <rPr>
            <sz val="11"/>
            <rFont val="Calibri"/>
            <family val="2"/>
            <charset val="238"/>
          </rPr>
          <t>IV_F:OsszesenUtem1</t>
        </r>
      </text>
    </comment>
    <comment ref="AG219" authorId="0" shapeId="0">
      <text>
        <r>
          <rPr>
            <sz val="11"/>
            <rFont val="Calibri"/>
            <family val="2"/>
            <charset val="238"/>
          </rPr>
          <t>IV_F:HDUtem2</t>
        </r>
      </text>
    </comment>
    <comment ref="AH219" authorId="0" shapeId="0">
      <text>
        <r>
          <rPr>
            <sz val="11"/>
            <rFont val="Calibri"/>
            <family val="2"/>
            <charset val="238"/>
          </rPr>
          <t>IV_F:ECSUtem2</t>
        </r>
      </text>
    </comment>
    <comment ref="AI219" authorId="0" shapeId="0">
      <text>
        <r>
          <rPr>
            <sz val="11"/>
            <rFont val="Calibri"/>
            <family val="2"/>
            <charset val="238"/>
          </rPr>
          <t>IV_F:KFHUtem2</t>
        </r>
      </text>
    </comment>
    <comment ref="AJ219" authorId="0" shapeId="0">
      <text>
        <r>
          <rPr>
            <sz val="11"/>
            <rFont val="Calibri"/>
            <family val="2"/>
            <charset val="238"/>
          </rPr>
          <t>IV_F:Egyeb_SajatUtem2</t>
        </r>
      </text>
    </comment>
    <comment ref="AK219" authorId="0" shapeId="0">
      <text>
        <r>
          <rPr>
            <sz val="11"/>
            <rFont val="Calibri"/>
            <family val="2"/>
            <charset val="238"/>
          </rPr>
          <t>IV_F:DijUtem2</t>
        </r>
      </text>
    </comment>
    <comment ref="AL219" authorId="0" shapeId="0">
      <text>
        <r>
          <rPr>
            <sz val="11"/>
            <rFont val="Calibri"/>
            <family val="2"/>
            <charset val="238"/>
          </rPr>
          <t>IV_F:EM_Melleklet1_Utem2</t>
        </r>
      </text>
    </comment>
    <comment ref="AM219" authorId="0" shapeId="0">
      <text>
        <r>
          <rPr>
            <sz val="11"/>
            <rFont val="Calibri"/>
            <family val="2"/>
            <charset val="238"/>
          </rPr>
          <t>IV_F:EgyebAllamiUtem2</t>
        </r>
      </text>
    </comment>
    <comment ref="AN219" authorId="0" shapeId="0">
      <text>
        <r>
          <rPr>
            <sz val="11"/>
            <rFont val="Calibri"/>
            <family val="2"/>
            <charset val="238"/>
          </rPr>
          <t>IV_F:OnkormanyzatiUtem2</t>
        </r>
      </text>
    </comment>
    <comment ref="AO219" authorId="0" shapeId="0">
      <text>
        <r>
          <rPr>
            <sz val="11"/>
            <rFont val="Calibri"/>
            <family val="2"/>
            <charset val="238"/>
          </rPr>
          <t>IV_F:EUUtem2</t>
        </r>
      </text>
    </comment>
    <comment ref="AP219" authorId="0" shapeId="0">
      <text>
        <r>
          <rPr>
            <sz val="11"/>
            <rFont val="Calibri"/>
            <family val="2"/>
            <charset val="238"/>
          </rPr>
          <t>IV_F:EgyebUtem2</t>
        </r>
      </text>
    </comment>
    <comment ref="AQ219" authorId="0" shapeId="0">
      <text>
        <r>
          <rPr>
            <sz val="11"/>
            <rFont val="Calibri"/>
            <family val="2"/>
            <charset val="238"/>
          </rPr>
          <t>IV_F:HitelKotvenyUtem2</t>
        </r>
      </text>
    </comment>
    <comment ref="AR219" authorId="0" shapeId="0">
      <text>
        <r>
          <rPr>
            <sz val="11"/>
            <rFont val="Calibri"/>
            <family val="2"/>
            <charset val="238"/>
          </rPr>
          <t>IV_F:OsszesenUtem2</t>
        </r>
      </text>
    </comment>
    <comment ref="AS219" authorId="0" shapeId="0">
      <text>
        <r>
          <rPr>
            <sz val="11"/>
            <rFont val="Calibri"/>
            <family val="2"/>
            <charset val="238"/>
          </rPr>
          <t>IV_F:ForrashianyUtem2</t>
        </r>
      </text>
    </comment>
    <comment ref="AV219" authorId="0" shapeId="0">
      <text>
        <r>
          <rPr>
            <sz val="11"/>
            <rFont val="Calibri"/>
            <family val="2"/>
            <charset val="238"/>
          </rPr>
          <t>IV_F:Indokolas</t>
        </r>
      </text>
    </comment>
    <comment ref="AW219" authorId="0" shapeId="0">
      <text>
        <r>
          <rPr>
            <sz val="11"/>
            <rFont val="Calibri"/>
            <family val="2"/>
            <charset val="238"/>
          </rPr>
          <t>IV_F:Megjegyzes</t>
        </r>
      </text>
    </comment>
    <comment ref="AZ219" authorId="0" shapeId="0">
      <text>
        <r>
          <rPr>
            <sz val="11"/>
            <rFont val="Calibri"/>
            <family val="2"/>
            <charset val="238"/>
          </rPr>
          <t>IV_F:ISA</t>
        </r>
      </text>
    </comment>
    <comment ref="B220" authorId="0" shapeId="0">
      <text>
        <r>
          <rPr>
            <sz val="11"/>
            <rFont val="Calibri"/>
            <family val="2"/>
            <charset val="238"/>
          </rPr>
          <t>IV_F:FontossagiSorrent</t>
        </r>
      </text>
    </comment>
    <comment ref="C220" authorId="0" shapeId="0">
      <text>
        <r>
          <rPr>
            <sz val="11"/>
            <rFont val="Calibri"/>
            <family val="2"/>
            <charset val="238"/>
          </rPr>
          <t>IV_F:FeladatKategoria</t>
        </r>
      </text>
    </comment>
    <comment ref="D220" authorId="0" shapeId="0">
      <text>
        <r>
          <rPr>
            <sz val="11"/>
            <rFont val="Calibri"/>
            <family val="2"/>
            <charset val="238"/>
          </rPr>
          <t>IV_F:FeladatMegnevezes</t>
        </r>
      </text>
    </comment>
    <comment ref="E220" authorId="0" shapeId="0">
      <text>
        <r>
          <rPr>
            <sz val="11"/>
            <rFont val="Calibri"/>
            <family val="2"/>
            <charset val="238"/>
          </rPr>
          <t>IV_F:ElviEngedelySzam</t>
        </r>
      </text>
    </comment>
    <comment ref="F220" authorId="0" shapeId="0">
      <text>
        <r>
          <rPr>
            <sz val="11"/>
            <rFont val="Calibri"/>
            <family val="2"/>
            <charset val="238"/>
          </rPr>
          <t>IV_F:VKR_Kod</t>
        </r>
      </text>
    </comment>
    <comment ref="G220" authorId="0" shapeId="0">
      <text>
        <r>
          <rPr>
            <sz val="11"/>
            <rFont val="Calibri"/>
            <family val="2"/>
            <charset val="238"/>
          </rPr>
          <t>IV_F:VKR_Nev</t>
        </r>
      </text>
    </comment>
    <comment ref="H220" authorId="0" shapeId="0">
      <text>
        <r>
          <rPr>
            <sz val="11"/>
            <rFont val="Calibri"/>
            <family val="2"/>
            <charset val="238"/>
          </rPr>
          <t>IV_F:FeladatSorszam</t>
        </r>
      </text>
    </comment>
    <comment ref="I220" authorId="0" shapeId="0">
      <text>
        <r>
          <rPr>
            <sz val="11"/>
            <rFont val="Calibri"/>
            <family val="2"/>
            <charset val="238"/>
          </rPr>
          <t>IV_F:FeladatAzonosito</t>
        </r>
      </text>
    </comment>
    <comment ref="J220" authorId="0" shapeId="0">
      <text>
        <r>
          <rPr>
            <sz val="11"/>
            <rFont val="Calibri"/>
            <family val="2"/>
            <charset val="238"/>
          </rPr>
          <t>IV_F:EllatasiTerulet</t>
        </r>
      </text>
    </comment>
    <comment ref="K220" authorId="0" shapeId="0">
      <text>
        <r>
          <rPr>
            <sz val="11"/>
            <rFont val="Calibri"/>
            <family val="2"/>
            <charset val="238"/>
          </rPr>
          <t>IV_F:EllatasertFelelos</t>
        </r>
      </text>
    </comment>
    <comment ref="L220" authorId="0" shapeId="0">
      <text>
        <r>
          <rPr>
            <sz val="11"/>
            <rFont val="Calibri"/>
            <family val="2"/>
            <charset val="238"/>
          </rPr>
          <t>IV_F:TervezettNettoKoltseg</t>
        </r>
      </text>
    </comment>
    <comment ref="M220" authorId="0" shapeId="0">
      <text>
        <r>
          <rPr>
            <sz val="11"/>
            <rFont val="Calibri"/>
            <family val="2"/>
            <charset val="238"/>
          </rPr>
          <t>IV_F:IdotartamKezdes</t>
        </r>
      </text>
    </comment>
    <comment ref="N220" authorId="0" shapeId="0">
      <text>
        <r>
          <rPr>
            <sz val="11"/>
            <rFont val="Calibri"/>
            <family val="2"/>
            <charset val="238"/>
          </rPr>
          <t>IV_F:IdotartamBefejezes</t>
        </r>
      </text>
    </comment>
    <comment ref="O220" authorId="0" shapeId="0">
      <text>
        <r>
          <rPr>
            <sz val="11"/>
            <rFont val="Calibri"/>
            <family val="2"/>
            <charset val="238"/>
          </rPr>
          <t>IV_F:NettoKoltsegUtem1</t>
        </r>
      </text>
    </comment>
    <comment ref="P220" authorId="0" shapeId="0">
      <text>
        <r>
          <rPr>
            <sz val="11"/>
            <rFont val="Calibri"/>
            <family val="2"/>
            <charset val="238"/>
          </rPr>
          <t>IV_F:NettoKoltsegUtem2</t>
        </r>
      </text>
    </comment>
    <comment ref="Q220" authorId="0" shapeId="0">
      <text>
        <r>
          <rPr>
            <sz val="11"/>
            <rFont val="Calibri"/>
            <family val="2"/>
            <charset val="238"/>
          </rPr>
          <t>IV_F:EM_Melleklet2_KTG</t>
        </r>
      </text>
    </comment>
    <comment ref="S220" authorId="0" shapeId="0">
      <text>
        <r>
          <rPr>
            <sz val="11"/>
            <rFont val="Calibri"/>
            <family val="2"/>
            <charset val="238"/>
          </rPr>
          <t>IV_F:HDUtem1</t>
        </r>
      </text>
    </comment>
    <comment ref="T220" authorId="0" shapeId="0">
      <text>
        <r>
          <rPr>
            <sz val="11"/>
            <rFont val="Calibri"/>
            <family val="2"/>
            <charset val="238"/>
          </rPr>
          <t>IV_F:ECSUtem1</t>
        </r>
      </text>
    </comment>
    <comment ref="U220" authorId="0" shapeId="0">
      <text>
        <r>
          <rPr>
            <sz val="11"/>
            <rFont val="Calibri"/>
            <family val="2"/>
            <charset val="238"/>
          </rPr>
          <t>IV_F:KFHUtem1</t>
        </r>
      </text>
    </comment>
    <comment ref="V220" authorId="0" shapeId="0">
      <text>
        <r>
          <rPr>
            <sz val="11"/>
            <rFont val="Calibri"/>
            <family val="2"/>
            <charset val="238"/>
          </rPr>
          <t>IV_F:Egyeb_SajatUtem1</t>
        </r>
      </text>
    </comment>
    <comment ref="W220" authorId="0" shapeId="0">
      <text>
        <r>
          <rPr>
            <sz val="11"/>
            <rFont val="Calibri"/>
            <family val="2"/>
            <charset val="238"/>
          </rPr>
          <t>IV_F:DijUtem1</t>
        </r>
      </text>
    </comment>
    <comment ref="X220" authorId="0" shapeId="0">
      <text>
        <r>
          <rPr>
            <sz val="11"/>
            <rFont val="Calibri"/>
            <family val="2"/>
            <charset val="238"/>
          </rPr>
          <t>IV_F:EM_Melleklet1_Utem1</t>
        </r>
      </text>
    </comment>
    <comment ref="Y220" authorId="0" shapeId="0">
      <text>
        <r>
          <rPr>
            <sz val="11"/>
            <rFont val="Calibri"/>
            <family val="2"/>
            <charset val="238"/>
          </rPr>
          <t>IV_F:EgyebAllamiUtem1</t>
        </r>
      </text>
    </comment>
    <comment ref="Z220" authorId="0" shapeId="0">
      <text>
        <r>
          <rPr>
            <sz val="11"/>
            <rFont val="Calibri"/>
            <family val="2"/>
            <charset val="238"/>
          </rPr>
          <t>IV_F:OnkormanyzatiUtem1</t>
        </r>
      </text>
    </comment>
    <comment ref="AA220" authorId="0" shapeId="0">
      <text>
        <r>
          <rPr>
            <sz val="11"/>
            <rFont val="Calibri"/>
            <family val="2"/>
            <charset val="238"/>
          </rPr>
          <t>IV_F:EUUtem1</t>
        </r>
      </text>
    </comment>
    <comment ref="AB220" authorId="0" shapeId="0">
      <text>
        <r>
          <rPr>
            <sz val="11"/>
            <rFont val="Calibri"/>
            <family val="2"/>
            <charset val="238"/>
          </rPr>
          <t>IV_F:EgyebUtem1</t>
        </r>
      </text>
    </comment>
    <comment ref="AC220" authorId="0" shapeId="0">
      <text>
        <r>
          <rPr>
            <sz val="11"/>
            <rFont val="Calibri"/>
            <family val="2"/>
            <charset val="238"/>
          </rPr>
          <t>IV_F:HitelKotvenyUtem1</t>
        </r>
      </text>
    </comment>
    <comment ref="AD220" authorId="0" shapeId="0">
      <text>
        <r>
          <rPr>
            <sz val="11"/>
            <rFont val="Calibri"/>
            <family val="2"/>
            <charset val="238"/>
          </rPr>
          <t>IV_F:OsszesenUtem1</t>
        </r>
      </text>
    </comment>
    <comment ref="AG220" authorId="0" shapeId="0">
      <text>
        <r>
          <rPr>
            <sz val="11"/>
            <rFont val="Calibri"/>
            <family val="2"/>
            <charset val="238"/>
          </rPr>
          <t>IV_F:HDUtem2</t>
        </r>
      </text>
    </comment>
    <comment ref="AH220" authorId="0" shapeId="0">
      <text>
        <r>
          <rPr>
            <sz val="11"/>
            <rFont val="Calibri"/>
            <family val="2"/>
            <charset val="238"/>
          </rPr>
          <t>IV_F:ECSUtem2</t>
        </r>
      </text>
    </comment>
    <comment ref="AI220" authorId="0" shapeId="0">
      <text>
        <r>
          <rPr>
            <sz val="11"/>
            <rFont val="Calibri"/>
            <family val="2"/>
            <charset val="238"/>
          </rPr>
          <t>IV_F:KFHUtem2</t>
        </r>
      </text>
    </comment>
    <comment ref="AJ220" authorId="0" shapeId="0">
      <text>
        <r>
          <rPr>
            <sz val="11"/>
            <rFont val="Calibri"/>
            <family val="2"/>
            <charset val="238"/>
          </rPr>
          <t>IV_F:Egyeb_SajatUtem2</t>
        </r>
      </text>
    </comment>
    <comment ref="AK220" authorId="0" shapeId="0">
      <text>
        <r>
          <rPr>
            <sz val="11"/>
            <rFont val="Calibri"/>
            <family val="2"/>
            <charset val="238"/>
          </rPr>
          <t>IV_F:DijUtem2</t>
        </r>
      </text>
    </comment>
    <comment ref="AL220" authorId="0" shapeId="0">
      <text>
        <r>
          <rPr>
            <sz val="11"/>
            <rFont val="Calibri"/>
            <family val="2"/>
            <charset val="238"/>
          </rPr>
          <t>IV_F:EM_Melleklet1_Utem2</t>
        </r>
      </text>
    </comment>
    <comment ref="AM220" authorId="0" shapeId="0">
      <text>
        <r>
          <rPr>
            <sz val="11"/>
            <rFont val="Calibri"/>
            <family val="2"/>
            <charset val="238"/>
          </rPr>
          <t>IV_F:EgyebAllamiUtem2</t>
        </r>
      </text>
    </comment>
    <comment ref="AN220" authorId="0" shapeId="0">
      <text>
        <r>
          <rPr>
            <sz val="11"/>
            <rFont val="Calibri"/>
            <family val="2"/>
            <charset val="238"/>
          </rPr>
          <t>IV_F:OnkormanyzatiUtem2</t>
        </r>
      </text>
    </comment>
    <comment ref="AO220" authorId="0" shapeId="0">
      <text>
        <r>
          <rPr>
            <sz val="11"/>
            <rFont val="Calibri"/>
            <family val="2"/>
            <charset val="238"/>
          </rPr>
          <t>IV_F:EUUtem2</t>
        </r>
      </text>
    </comment>
    <comment ref="AP220" authorId="0" shapeId="0">
      <text>
        <r>
          <rPr>
            <sz val="11"/>
            <rFont val="Calibri"/>
            <family val="2"/>
            <charset val="238"/>
          </rPr>
          <t>IV_F:EgyebUtem2</t>
        </r>
      </text>
    </comment>
    <comment ref="AQ220" authorId="0" shapeId="0">
      <text>
        <r>
          <rPr>
            <sz val="11"/>
            <rFont val="Calibri"/>
            <family val="2"/>
            <charset val="238"/>
          </rPr>
          <t>IV_F:HitelKotvenyUtem2</t>
        </r>
      </text>
    </comment>
    <comment ref="AR220" authorId="0" shapeId="0">
      <text>
        <r>
          <rPr>
            <sz val="11"/>
            <rFont val="Calibri"/>
            <family val="2"/>
            <charset val="238"/>
          </rPr>
          <t>IV_F:OsszesenUtem2</t>
        </r>
      </text>
    </comment>
    <comment ref="AS220" authorId="0" shapeId="0">
      <text>
        <r>
          <rPr>
            <sz val="11"/>
            <rFont val="Calibri"/>
            <family val="2"/>
            <charset val="238"/>
          </rPr>
          <t>IV_F:ForrashianyUtem2</t>
        </r>
      </text>
    </comment>
    <comment ref="AV220" authorId="0" shapeId="0">
      <text>
        <r>
          <rPr>
            <sz val="11"/>
            <rFont val="Calibri"/>
            <family val="2"/>
            <charset val="238"/>
          </rPr>
          <t>IV_F:Indokolas</t>
        </r>
      </text>
    </comment>
    <comment ref="AW220" authorId="0" shapeId="0">
      <text>
        <r>
          <rPr>
            <sz val="11"/>
            <rFont val="Calibri"/>
            <family val="2"/>
            <charset val="238"/>
          </rPr>
          <t>IV_F:Megjegyzes</t>
        </r>
      </text>
    </comment>
    <comment ref="AZ220" authorId="0" shapeId="0">
      <text>
        <r>
          <rPr>
            <sz val="11"/>
            <rFont val="Calibri"/>
            <family val="2"/>
            <charset val="238"/>
          </rPr>
          <t>IV_F:ISA</t>
        </r>
      </text>
    </comment>
    <comment ref="B221" authorId="0" shapeId="0">
      <text>
        <r>
          <rPr>
            <sz val="11"/>
            <rFont val="Calibri"/>
            <family val="2"/>
            <charset val="238"/>
          </rPr>
          <t>IV_F:FontossagiSorrent</t>
        </r>
      </text>
    </comment>
    <comment ref="C221" authorId="0" shapeId="0">
      <text>
        <r>
          <rPr>
            <sz val="11"/>
            <rFont val="Calibri"/>
            <family val="2"/>
            <charset val="238"/>
          </rPr>
          <t>IV_F:FeladatKategoria</t>
        </r>
      </text>
    </comment>
    <comment ref="D221" authorId="0" shapeId="0">
      <text>
        <r>
          <rPr>
            <sz val="11"/>
            <rFont val="Calibri"/>
            <family val="2"/>
            <charset val="238"/>
          </rPr>
          <t>IV_F:FeladatMegnevezes</t>
        </r>
      </text>
    </comment>
    <comment ref="E221" authorId="0" shapeId="0">
      <text>
        <r>
          <rPr>
            <sz val="11"/>
            <rFont val="Calibri"/>
            <family val="2"/>
            <charset val="238"/>
          </rPr>
          <t>IV_F:ElviEngedelySzam</t>
        </r>
      </text>
    </comment>
    <comment ref="F221" authorId="0" shapeId="0">
      <text>
        <r>
          <rPr>
            <sz val="11"/>
            <rFont val="Calibri"/>
            <family val="2"/>
            <charset val="238"/>
          </rPr>
          <t>IV_F:VKR_Kod</t>
        </r>
      </text>
    </comment>
    <comment ref="G221" authorId="0" shapeId="0">
      <text>
        <r>
          <rPr>
            <sz val="11"/>
            <rFont val="Calibri"/>
            <family val="2"/>
            <charset val="238"/>
          </rPr>
          <t>IV_F:VKR_Nev</t>
        </r>
      </text>
    </comment>
    <comment ref="H221" authorId="0" shapeId="0">
      <text>
        <r>
          <rPr>
            <sz val="11"/>
            <rFont val="Calibri"/>
            <family val="2"/>
            <charset val="238"/>
          </rPr>
          <t>IV_F:FeladatSorszam</t>
        </r>
      </text>
    </comment>
    <comment ref="I221" authorId="0" shapeId="0">
      <text>
        <r>
          <rPr>
            <sz val="11"/>
            <rFont val="Calibri"/>
            <family val="2"/>
            <charset val="238"/>
          </rPr>
          <t>IV_F:FeladatAzonosito</t>
        </r>
      </text>
    </comment>
    <comment ref="J221" authorId="0" shapeId="0">
      <text>
        <r>
          <rPr>
            <sz val="11"/>
            <rFont val="Calibri"/>
            <family val="2"/>
            <charset val="238"/>
          </rPr>
          <t>IV_F:EllatasiTerulet</t>
        </r>
      </text>
    </comment>
    <comment ref="K221" authorId="0" shapeId="0">
      <text>
        <r>
          <rPr>
            <sz val="11"/>
            <rFont val="Calibri"/>
            <family val="2"/>
            <charset val="238"/>
          </rPr>
          <t>IV_F:EllatasertFelelos</t>
        </r>
      </text>
    </comment>
    <comment ref="L221" authorId="0" shapeId="0">
      <text>
        <r>
          <rPr>
            <sz val="11"/>
            <rFont val="Calibri"/>
            <family val="2"/>
            <charset val="238"/>
          </rPr>
          <t>IV_F:TervezettNettoKoltseg</t>
        </r>
      </text>
    </comment>
    <comment ref="M221" authorId="0" shapeId="0">
      <text>
        <r>
          <rPr>
            <sz val="11"/>
            <rFont val="Calibri"/>
            <family val="2"/>
            <charset val="238"/>
          </rPr>
          <t>IV_F:IdotartamKezdes</t>
        </r>
      </text>
    </comment>
    <comment ref="N221" authorId="0" shapeId="0">
      <text>
        <r>
          <rPr>
            <sz val="11"/>
            <rFont val="Calibri"/>
            <family val="2"/>
            <charset val="238"/>
          </rPr>
          <t>IV_F:IdotartamBefejezes</t>
        </r>
      </text>
    </comment>
    <comment ref="O221" authorId="0" shapeId="0">
      <text>
        <r>
          <rPr>
            <sz val="11"/>
            <rFont val="Calibri"/>
            <family val="2"/>
            <charset val="238"/>
          </rPr>
          <t>IV_F:NettoKoltsegUtem1</t>
        </r>
      </text>
    </comment>
    <comment ref="P221" authorId="0" shapeId="0">
      <text>
        <r>
          <rPr>
            <sz val="11"/>
            <rFont val="Calibri"/>
            <family val="2"/>
            <charset val="238"/>
          </rPr>
          <t>IV_F:NettoKoltsegUtem2</t>
        </r>
      </text>
    </comment>
    <comment ref="Q221" authorId="0" shapeId="0">
      <text>
        <r>
          <rPr>
            <sz val="11"/>
            <rFont val="Calibri"/>
            <family val="2"/>
            <charset val="238"/>
          </rPr>
          <t>IV_F:EM_Melleklet2_KTG</t>
        </r>
      </text>
    </comment>
    <comment ref="S221" authorId="0" shapeId="0">
      <text>
        <r>
          <rPr>
            <sz val="11"/>
            <rFont val="Calibri"/>
            <family val="2"/>
            <charset val="238"/>
          </rPr>
          <t>IV_F:HDUtem1</t>
        </r>
      </text>
    </comment>
    <comment ref="T221" authorId="0" shapeId="0">
      <text>
        <r>
          <rPr>
            <sz val="11"/>
            <rFont val="Calibri"/>
            <family val="2"/>
            <charset val="238"/>
          </rPr>
          <t>IV_F:ECSUtem1</t>
        </r>
      </text>
    </comment>
    <comment ref="U221" authorId="0" shapeId="0">
      <text>
        <r>
          <rPr>
            <sz val="11"/>
            <rFont val="Calibri"/>
            <family val="2"/>
            <charset val="238"/>
          </rPr>
          <t>IV_F:KFHUtem1</t>
        </r>
      </text>
    </comment>
    <comment ref="V221" authorId="0" shapeId="0">
      <text>
        <r>
          <rPr>
            <sz val="11"/>
            <rFont val="Calibri"/>
            <family val="2"/>
            <charset val="238"/>
          </rPr>
          <t>IV_F:Egyeb_SajatUtem1</t>
        </r>
      </text>
    </comment>
    <comment ref="W221" authorId="0" shapeId="0">
      <text>
        <r>
          <rPr>
            <sz val="11"/>
            <rFont val="Calibri"/>
            <family val="2"/>
            <charset val="238"/>
          </rPr>
          <t>IV_F:DijUtem1</t>
        </r>
      </text>
    </comment>
    <comment ref="X221" authorId="0" shapeId="0">
      <text>
        <r>
          <rPr>
            <sz val="11"/>
            <rFont val="Calibri"/>
            <family val="2"/>
            <charset val="238"/>
          </rPr>
          <t>IV_F:EM_Melleklet1_Utem1</t>
        </r>
      </text>
    </comment>
    <comment ref="Y221" authorId="0" shapeId="0">
      <text>
        <r>
          <rPr>
            <sz val="11"/>
            <rFont val="Calibri"/>
            <family val="2"/>
            <charset val="238"/>
          </rPr>
          <t>IV_F:EgyebAllamiUtem1</t>
        </r>
      </text>
    </comment>
    <comment ref="Z221" authorId="0" shapeId="0">
      <text>
        <r>
          <rPr>
            <sz val="11"/>
            <rFont val="Calibri"/>
            <family val="2"/>
            <charset val="238"/>
          </rPr>
          <t>IV_F:OnkormanyzatiUtem1</t>
        </r>
      </text>
    </comment>
    <comment ref="AA221" authorId="0" shapeId="0">
      <text>
        <r>
          <rPr>
            <sz val="11"/>
            <rFont val="Calibri"/>
            <family val="2"/>
            <charset val="238"/>
          </rPr>
          <t>IV_F:EUUtem1</t>
        </r>
      </text>
    </comment>
    <comment ref="AB221" authorId="0" shapeId="0">
      <text>
        <r>
          <rPr>
            <sz val="11"/>
            <rFont val="Calibri"/>
            <family val="2"/>
            <charset val="238"/>
          </rPr>
          <t>IV_F:EgyebUtem1</t>
        </r>
      </text>
    </comment>
    <comment ref="AC221" authorId="0" shapeId="0">
      <text>
        <r>
          <rPr>
            <sz val="11"/>
            <rFont val="Calibri"/>
            <family val="2"/>
            <charset val="238"/>
          </rPr>
          <t>IV_F:HitelKotvenyUtem1</t>
        </r>
      </text>
    </comment>
    <comment ref="AD221" authorId="0" shapeId="0">
      <text>
        <r>
          <rPr>
            <sz val="11"/>
            <rFont val="Calibri"/>
            <family val="2"/>
            <charset val="238"/>
          </rPr>
          <t>IV_F:OsszesenUtem1</t>
        </r>
      </text>
    </comment>
    <comment ref="AG221" authorId="0" shapeId="0">
      <text>
        <r>
          <rPr>
            <sz val="11"/>
            <rFont val="Calibri"/>
            <family val="2"/>
            <charset val="238"/>
          </rPr>
          <t>IV_F:HDUtem2</t>
        </r>
      </text>
    </comment>
    <comment ref="AH221" authorId="0" shapeId="0">
      <text>
        <r>
          <rPr>
            <sz val="11"/>
            <rFont val="Calibri"/>
            <family val="2"/>
            <charset val="238"/>
          </rPr>
          <t>IV_F:ECSUtem2</t>
        </r>
      </text>
    </comment>
    <comment ref="AI221" authorId="0" shapeId="0">
      <text>
        <r>
          <rPr>
            <sz val="11"/>
            <rFont val="Calibri"/>
            <family val="2"/>
            <charset val="238"/>
          </rPr>
          <t>IV_F:KFHUtem2</t>
        </r>
      </text>
    </comment>
    <comment ref="AJ221" authorId="0" shapeId="0">
      <text>
        <r>
          <rPr>
            <sz val="11"/>
            <rFont val="Calibri"/>
            <family val="2"/>
            <charset val="238"/>
          </rPr>
          <t>IV_F:Egyeb_SajatUtem2</t>
        </r>
      </text>
    </comment>
    <comment ref="AK221" authorId="0" shapeId="0">
      <text>
        <r>
          <rPr>
            <sz val="11"/>
            <rFont val="Calibri"/>
            <family val="2"/>
            <charset val="238"/>
          </rPr>
          <t>IV_F:DijUtem2</t>
        </r>
      </text>
    </comment>
    <comment ref="AL221" authorId="0" shapeId="0">
      <text>
        <r>
          <rPr>
            <sz val="11"/>
            <rFont val="Calibri"/>
            <family val="2"/>
            <charset val="238"/>
          </rPr>
          <t>IV_F:EM_Melleklet1_Utem2</t>
        </r>
      </text>
    </comment>
    <comment ref="AM221" authorId="0" shapeId="0">
      <text>
        <r>
          <rPr>
            <sz val="11"/>
            <rFont val="Calibri"/>
            <family val="2"/>
            <charset val="238"/>
          </rPr>
          <t>IV_F:EgyebAllamiUtem2</t>
        </r>
      </text>
    </comment>
    <comment ref="AN221" authorId="0" shapeId="0">
      <text>
        <r>
          <rPr>
            <sz val="11"/>
            <rFont val="Calibri"/>
            <family val="2"/>
            <charset val="238"/>
          </rPr>
          <t>IV_F:OnkormanyzatiUtem2</t>
        </r>
      </text>
    </comment>
    <comment ref="AO221" authorId="0" shapeId="0">
      <text>
        <r>
          <rPr>
            <sz val="11"/>
            <rFont val="Calibri"/>
            <family val="2"/>
            <charset val="238"/>
          </rPr>
          <t>IV_F:EUUtem2</t>
        </r>
      </text>
    </comment>
    <comment ref="AP221" authorId="0" shapeId="0">
      <text>
        <r>
          <rPr>
            <sz val="11"/>
            <rFont val="Calibri"/>
            <family val="2"/>
            <charset val="238"/>
          </rPr>
          <t>IV_F:EgyebUtem2</t>
        </r>
      </text>
    </comment>
    <comment ref="AQ221" authorId="0" shapeId="0">
      <text>
        <r>
          <rPr>
            <sz val="11"/>
            <rFont val="Calibri"/>
            <family val="2"/>
            <charset val="238"/>
          </rPr>
          <t>IV_F:HitelKotvenyUtem2</t>
        </r>
      </text>
    </comment>
    <comment ref="AR221" authorId="0" shapeId="0">
      <text>
        <r>
          <rPr>
            <sz val="11"/>
            <rFont val="Calibri"/>
            <family val="2"/>
            <charset val="238"/>
          </rPr>
          <t>IV_F:OsszesenUtem2</t>
        </r>
      </text>
    </comment>
    <comment ref="AS221" authorId="0" shapeId="0">
      <text>
        <r>
          <rPr>
            <sz val="11"/>
            <rFont val="Calibri"/>
            <family val="2"/>
            <charset val="238"/>
          </rPr>
          <t>IV_F:ForrashianyUtem2</t>
        </r>
      </text>
    </comment>
    <comment ref="AV221" authorId="0" shapeId="0">
      <text>
        <r>
          <rPr>
            <sz val="11"/>
            <rFont val="Calibri"/>
            <family val="2"/>
            <charset val="238"/>
          </rPr>
          <t>IV_F:Indokolas</t>
        </r>
      </text>
    </comment>
    <comment ref="AW221" authorId="0" shapeId="0">
      <text>
        <r>
          <rPr>
            <sz val="11"/>
            <rFont val="Calibri"/>
            <family val="2"/>
            <charset val="238"/>
          </rPr>
          <t>IV_F:Megjegyzes</t>
        </r>
      </text>
    </comment>
    <comment ref="AZ221" authorId="0" shapeId="0">
      <text>
        <r>
          <rPr>
            <sz val="11"/>
            <rFont val="Calibri"/>
            <family val="2"/>
            <charset val="238"/>
          </rPr>
          <t>IV_F:ISA</t>
        </r>
      </text>
    </comment>
    <comment ref="B222" authorId="0" shapeId="0">
      <text>
        <r>
          <rPr>
            <sz val="11"/>
            <rFont val="Calibri"/>
            <family val="2"/>
            <charset val="238"/>
          </rPr>
          <t>IV_F:FontossagiSorrent</t>
        </r>
      </text>
    </comment>
    <comment ref="C222" authorId="0" shapeId="0">
      <text>
        <r>
          <rPr>
            <sz val="11"/>
            <rFont val="Calibri"/>
            <family val="2"/>
            <charset val="238"/>
          </rPr>
          <t>IV_F:FeladatKategoria</t>
        </r>
      </text>
    </comment>
    <comment ref="D222" authorId="0" shapeId="0">
      <text>
        <r>
          <rPr>
            <sz val="11"/>
            <rFont val="Calibri"/>
            <family val="2"/>
            <charset val="238"/>
          </rPr>
          <t>IV_F:FeladatMegnevezes</t>
        </r>
      </text>
    </comment>
    <comment ref="E222" authorId="0" shapeId="0">
      <text>
        <r>
          <rPr>
            <sz val="11"/>
            <rFont val="Calibri"/>
            <family val="2"/>
            <charset val="238"/>
          </rPr>
          <t>IV_F:ElviEngedelySzam</t>
        </r>
      </text>
    </comment>
    <comment ref="F222" authorId="0" shapeId="0">
      <text>
        <r>
          <rPr>
            <sz val="11"/>
            <rFont val="Calibri"/>
            <family val="2"/>
            <charset val="238"/>
          </rPr>
          <t>IV_F:VKR_Kod</t>
        </r>
      </text>
    </comment>
    <comment ref="G222" authorId="0" shapeId="0">
      <text>
        <r>
          <rPr>
            <sz val="11"/>
            <rFont val="Calibri"/>
            <family val="2"/>
            <charset val="238"/>
          </rPr>
          <t>IV_F:VKR_Nev</t>
        </r>
      </text>
    </comment>
    <comment ref="H222" authorId="0" shapeId="0">
      <text>
        <r>
          <rPr>
            <sz val="11"/>
            <rFont val="Calibri"/>
            <family val="2"/>
            <charset val="238"/>
          </rPr>
          <t>IV_F:FeladatSorszam</t>
        </r>
      </text>
    </comment>
    <comment ref="I222" authorId="0" shapeId="0">
      <text>
        <r>
          <rPr>
            <sz val="11"/>
            <rFont val="Calibri"/>
            <family val="2"/>
            <charset val="238"/>
          </rPr>
          <t>IV_F:FeladatAzonosito</t>
        </r>
      </text>
    </comment>
    <comment ref="J222" authorId="0" shapeId="0">
      <text>
        <r>
          <rPr>
            <sz val="11"/>
            <rFont val="Calibri"/>
            <family val="2"/>
            <charset val="238"/>
          </rPr>
          <t>IV_F:EllatasiTerulet</t>
        </r>
      </text>
    </comment>
    <comment ref="K222" authorId="0" shapeId="0">
      <text>
        <r>
          <rPr>
            <sz val="11"/>
            <rFont val="Calibri"/>
            <family val="2"/>
            <charset val="238"/>
          </rPr>
          <t>IV_F:EllatasertFelelos</t>
        </r>
      </text>
    </comment>
    <comment ref="L222" authorId="0" shapeId="0">
      <text>
        <r>
          <rPr>
            <sz val="11"/>
            <rFont val="Calibri"/>
            <family val="2"/>
            <charset val="238"/>
          </rPr>
          <t>IV_F:TervezettNettoKoltseg</t>
        </r>
      </text>
    </comment>
    <comment ref="M222" authorId="0" shapeId="0">
      <text>
        <r>
          <rPr>
            <sz val="11"/>
            <rFont val="Calibri"/>
            <family val="2"/>
            <charset val="238"/>
          </rPr>
          <t>IV_F:IdotartamKezdes</t>
        </r>
      </text>
    </comment>
    <comment ref="N222" authorId="0" shapeId="0">
      <text>
        <r>
          <rPr>
            <sz val="11"/>
            <rFont val="Calibri"/>
            <family val="2"/>
            <charset val="238"/>
          </rPr>
          <t>IV_F:IdotartamBefejezes</t>
        </r>
      </text>
    </comment>
    <comment ref="O222" authorId="0" shapeId="0">
      <text>
        <r>
          <rPr>
            <sz val="11"/>
            <rFont val="Calibri"/>
            <family val="2"/>
            <charset val="238"/>
          </rPr>
          <t>IV_F:NettoKoltsegUtem1</t>
        </r>
      </text>
    </comment>
    <comment ref="P222" authorId="0" shapeId="0">
      <text>
        <r>
          <rPr>
            <sz val="11"/>
            <rFont val="Calibri"/>
            <family val="2"/>
            <charset val="238"/>
          </rPr>
          <t>IV_F:NettoKoltsegUtem2</t>
        </r>
      </text>
    </comment>
    <comment ref="Q222" authorId="0" shapeId="0">
      <text>
        <r>
          <rPr>
            <sz val="11"/>
            <rFont val="Calibri"/>
            <family val="2"/>
            <charset val="238"/>
          </rPr>
          <t>IV_F:EM_Melleklet2_KTG</t>
        </r>
      </text>
    </comment>
    <comment ref="S222" authorId="0" shapeId="0">
      <text>
        <r>
          <rPr>
            <sz val="11"/>
            <rFont val="Calibri"/>
            <family val="2"/>
            <charset val="238"/>
          </rPr>
          <t>IV_F:HDUtem1</t>
        </r>
      </text>
    </comment>
    <comment ref="T222" authorId="0" shapeId="0">
      <text>
        <r>
          <rPr>
            <sz val="11"/>
            <rFont val="Calibri"/>
            <family val="2"/>
            <charset val="238"/>
          </rPr>
          <t>IV_F:ECSUtem1</t>
        </r>
      </text>
    </comment>
    <comment ref="U222" authorId="0" shapeId="0">
      <text>
        <r>
          <rPr>
            <sz val="11"/>
            <rFont val="Calibri"/>
            <family val="2"/>
            <charset val="238"/>
          </rPr>
          <t>IV_F:KFHUtem1</t>
        </r>
      </text>
    </comment>
    <comment ref="V222" authorId="0" shapeId="0">
      <text>
        <r>
          <rPr>
            <sz val="11"/>
            <rFont val="Calibri"/>
            <family val="2"/>
            <charset val="238"/>
          </rPr>
          <t>IV_F:Egyeb_SajatUtem1</t>
        </r>
      </text>
    </comment>
    <comment ref="W222" authorId="0" shapeId="0">
      <text>
        <r>
          <rPr>
            <sz val="11"/>
            <rFont val="Calibri"/>
            <family val="2"/>
            <charset val="238"/>
          </rPr>
          <t>IV_F:DijUtem1</t>
        </r>
      </text>
    </comment>
    <comment ref="X222" authorId="0" shapeId="0">
      <text>
        <r>
          <rPr>
            <sz val="11"/>
            <rFont val="Calibri"/>
            <family val="2"/>
            <charset val="238"/>
          </rPr>
          <t>IV_F:EM_Melleklet1_Utem1</t>
        </r>
      </text>
    </comment>
    <comment ref="Y222" authorId="0" shapeId="0">
      <text>
        <r>
          <rPr>
            <sz val="11"/>
            <rFont val="Calibri"/>
            <family val="2"/>
            <charset val="238"/>
          </rPr>
          <t>IV_F:EgyebAllamiUtem1</t>
        </r>
      </text>
    </comment>
    <comment ref="Z222" authorId="0" shapeId="0">
      <text>
        <r>
          <rPr>
            <sz val="11"/>
            <rFont val="Calibri"/>
            <family val="2"/>
            <charset val="238"/>
          </rPr>
          <t>IV_F:OnkormanyzatiUtem1</t>
        </r>
      </text>
    </comment>
    <comment ref="AA222" authorId="0" shapeId="0">
      <text>
        <r>
          <rPr>
            <sz val="11"/>
            <rFont val="Calibri"/>
            <family val="2"/>
            <charset val="238"/>
          </rPr>
          <t>IV_F:EUUtem1</t>
        </r>
      </text>
    </comment>
    <comment ref="AB222" authorId="0" shapeId="0">
      <text>
        <r>
          <rPr>
            <sz val="11"/>
            <rFont val="Calibri"/>
            <family val="2"/>
            <charset val="238"/>
          </rPr>
          <t>IV_F:EgyebUtem1</t>
        </r>
      </text>
    </comment>
    <comment ref="AC222" authorId="0" shapeId="0">
      <text>
        <r>
          <rPr>
            <sz val="11"/>
            <rFont val="Calibri"/>
            <family val="2"/>
            <charset val="238"/>
          </rPr>
          <t>IV_F:HitelKotvenyUtem1</t>
        </r>
      </text>
    </comment>
    <comment ref="AD222" authorId="0" shapeId="0">
      <text>
        <r>
          <rPr>
            <sz val="11"/>
            <rFont val="Calibri"/>
            <family val="2"/>
            <charset val="238"/>
          </rPr>
          <t>IV_F:OsszesenUtem1</t>
        </r>
      </text>
    </comment>
    <comment ref="AG222" authorId="0" shapeId="0">
      <text>
        <r>
          <rPr>
            <sz val="11"/>
            <rFont val="Calibri"/>
            <family val="2"/>
            <charset val="238"/>
          </rPr>
          <t>IV_F:HDUtem2</t>
        </r>
      </text>
    </comment>
    <comment ref="AH222" authorId="0" shapeId="0">
      <text>
        <r>
          <rPr>
            <sz val="11"/>
            <rFont val="Calibri"/>
            <family val="2"/>
            <charset val="238"/>
          </rPr>
          <t>IV_F:ECSUtem2</t>
        </r>
      </text>
    </comment>
    <comment ref="AI222" authorId="0" shapeId="0">
      <text>
        <r>
          <rPr>
            <sz val="11"/>
            <rFont val="Calibri"/>
            <family val="2"/>
            <charset val="238"/>
          </rPr>
          <t>IV_F:KFHUtem2</t>
        </r>
      </text>
    </comment>
    <comment ref="AJ222" authorId="0" shapeId="0">
      <text>
        <r>
          <rPr>
            <sz val="11"/>
            <rFont val="Calibri"/>
            <family val="2"/>
            <charset val="238"/>
          </rPr>
          <t>IV_F:Egyeb_SajatUtem2</t>
        </r>
      </text>
    </comment>
    <comment ref="AK222" authorId="0" shapeId="0">
      <text>
        <r>
          <rPr>
            <sz val="11"/>
            <rFont val="Calibri"/>
            <family val="2"/>
            <charset val="238"/>
          </rPr>
          <t>IV_F:DijUtem2</t>
        </r>
      </text>
    </comment>
    <comment ref="AL222" authorId="0" shapeId="0">
      <text>
        <r>
          <rPr>
            <sz val="11"/>
            <rFont val="Calibri"/>
            <family val="2"/>
            <charset val="238"/>
          </rPr>
          <t>IV_F:EM_Melleklet1_Utem2</t>
        </r>
      </text>
    </comment>
    <comment ref="AM222" authorId="0" shapeId="0">
      <text>
        <r>
          <rPr>
            <sz val="11"/>
            <rFont val="Calibri"/>
            <family val="2"/>
            <charset val="238"/>
          </rPr>
          <t>IV_F:EgyebAllamiUtem2</t>
        </r>
      </text>
    </comment>
    <comment ref="AN222" authorId="0" shapeId="0">
      <text>
        <r>
          <rPr>
            <sz val="11"/>
            <rFont val="Calibri"/>
            <family val="2"/>
            <charset val="238"/>
          </rPr>
          <t>IV_F:OnkormanyzatiUtem2</t>
        </r>
      </text>
    </comment>
    <comment ref="AO222" authorId="0" shapeId="0">
      <text>
        <r>
          <rPr>
            <sz val="11"/>
            <rFont val="Calibri"/>
            <family val="2"/>
            <charset val="238"/>
          </rPr>
          <t>IV_F:EUUtem2</t>
        </r>
      </text>
    </comment>
    <comment ref="AP222" authorId="0" shapeId="0">
      <text>
        <r>
          <rPr>
            <sz val="11"/>
            <rFont val="Calibri"/>
            <family val="2"/>
            <charset val="238"/>
          </rPr>
          <t>IV_F:EgyebUtem2</t>
        </r>
      </text>
    </comment>
    <comment ref="AQ222" authorId="0" shapeId="0">
      <text>
        <r>
          <rPr>
            <sz val="11"/>
            <rFont val="Calibri"/>
            <family val="2"/>
            <charset val="238"/>
          </rPr>
          <t>IV_F:HitelKotvenyUtem2</t>
        </r>
      </text>
    </comment>
    <comment ref="AR222" authorId="0" shapeId="0">
      <text>
        <r>
          <rPr>
            <sz val="11"/>
            <rFont val="Calibri"/>
            <family val="2"/>
            <charset val="238"/>
          </rPr>
          <t>IV_F:OsszesenUtem2</t>
        </r>
      </text>
    </comment>
    <comment ref="AS222" authorId="0" shapeId="0">
      <text>
        <r>
          <rPr>
            <sz val="11"/>
            <rFont val="Calibri"/>
            <family val="2"/>
            <charset val="238"/>
          </rPr>
          <t>IV_F:ForrashianyUtem2</t>
        </r>
      </text>
    </comment>
    <comment ref="AV222" authorId="0" shapeId="0">
      <text>
        <r>
          <rPr>
            <sz val="11"/>
            <rFont val="Calibri"/>
            <family val="2"/>
            <charset val="238"/>
          </rPr>
          <t>IV_F:Indokolas</t>
        </r>
      </text>
    </comment>
    <comment ref="AW222" authorId="0" shapeId="0">
      <text>
        <r>
          <rPr>
            <sz val="11"/>
            <rFont val="Calibri"/>
            <family val="2"/>
            <charset val="238"/>
          </rPr>
          <t>IV_F:Megjegyzes</t>
        </r>
      </text>
    </comment>
    <comment ref="AZ222" authorId="0" shapeId="0">
      <text>
        <r>
          <rPr>
            <sz val="11"/>
            <rFont val="Calibri"/>
            <family val="2"/>
            <charset val="238"/>
          </rPr>
          <t>IV_F:ISA</t>
        </r>
      </text>
    </comment>
    <comment ref="B223" authorId="0" shapeId="0">
      <text>
        <r>
          <rPr>
            <sz val="11"/>
            <rFont val="Calibri"/>
            <family val="2"/>
            <charset val="238"/>
          </rPr>
          <t>IV_F:FontossagiSorrent</t>
        </r>
      </text>
    </comment>
    <comment ref="C223" authorId="0" shapeId="0">
      <text>
        <r>
          <rPr>
            <sz val="11"/>
            <rFont val="Calibri"/>
            <family val="2"/>
            <charset val="238"/>
          </rPr>
          <t>IV_F:FeladatKategoria</t>
        </r>
      </text>
    </comment>
    <comment ref="D223" authorId="0" shapeId="0">
      <text>
        <r>
          <rPr>
            <sz val="11"/>
            <rFont val="Calibri"/>
            <family val="2"/>
            <charset val="238"/>
          </rPr>
          <t>IV_F:FeladatMegnevezes</t>
        </r>
      </text>
    </comment>
    <comment ref="E223" authorId="0" shapeId="0">
      <text>
        <r>
          <rPr>
            <sz val="11"/>
            <rFont val="Calibri"/>
            <family val="2"/>
            <charset val="238"/>
          </rPr>
          <t>IV_F:ElviEngedelySzam</t>
        </r>
      </text>
    </comment>
    <comment ref="F223" authorId="0" shapeId="0">
      <text>
        <r>
          <rPr>
            <sz val="11"/>
            <rFont val="Calibri"/>
            <family val="2"/>
            <charset val="238"/>
          </rPr>
          <t>IV_F:VKR_Kod</t>
        </r>
      </text>
    </comment>
    <comment ref="G223" authorId="0" shapeId="0">
      <text>
        <r>
          <rPr>
            <sz val="11"/>
            <rFont val="Calibri"/>
            <family val="2"/>
            <charset val="238"/>
          </rPr>
          <t>IV_F:VKR_Nev</t>
        </r>
      </text>
    </comment>
    <comment ref="H223" authorId="0" shapeId="0">
      <text>
        <r>
          <rPr>
            <sz val="11"/>
            <rFont val="Calibri"/>
            <family val="2"/>
            <charset val="238"/>
          </rPr>
          <t>IV_F:FeladatSorszam</t>
        </r>
      </text>
    </comment>
    <comment ref="I223" authorId="0" shapeId="0">
      <text>
        <r>
          <rPr>
            <sz val="11"/>
            <rFont val="Calibri"/>
            <family val="2"/>
            <charset val="238"/>
          </rPr>
          <t>IV_F:FeladatAzonosito</t>
        </r>
      </text>
    </comment>
    <comment ref="J223" authorId="0" shapeId="0">
      <text>
        <r>
          <rPr>
            <sz val="11"/>
            <rFont val="Calibri"/>
            <family val="2"/>
            <charset val="238"/>
          </rPr>
          <t>IV_F:EllatasiTerulet</t>
        </r>
      </text>
    </comment>
    <comment ref="K223" authorId="0" shapeId="0">
      <text>
        <r>
          <rPr>
            <sz val="11"/>
            <rFont val="Calibri"/>
            <family val="2"/>
            <charset val="238"/>
          </rPr>
          <t>IV_F:EllatasertFelelos</t>
        </r>
      </text>
    </comment>
    <comment ref="L223" authorId="0" shapeId="0">
      <text>
        <r>
          <rPr>
            <sz val="11"/>
            <rFont val="Calibri"/>
            <family val="2"/>
            <charset val="238"/>
          </rPr>
          <t>IV_F:TervezettNettoKoltseg</t>
        </r>
      </text>
    </comment>
    <comment ref="M223" authorId="0" shapeId="0">
      <text>
        <r>
          <rPr>
            <sz val="11"/>
            <rFont val="Calibri"/>
            <family val="2"/>
            <charset val="238"/>
          </rPr>
          <t>IV_F:IdotartamKezdes</t>
        </r>
      </text>
    </comment>
    <comment ref="N223" authorId="0" shapeId="0">
      <text>
        <r>
          <rPr>
            <sz val="11"/>
            <rFont val="Calibri"/>
            <family val="2"/>
            <charset val="238"/>
          </rPr>
          <t>IV_F:IdotartamBefejezes</t>
        </r>
      </text>
    </comment>
    <comment ref="O223" authorId="0" shapeId="0">
      <text>
        <r>
          <rPr>
            <sz val="11"/>
            <rFont val="Calibri"/>
            <family val="2"/>
            <charset val="238"/>
          </rPr>
          <t>IV_F:NettoKoltsegUtem1</t>
        </r>
      </text>
    </comment>
    <comment ref="P223" authorId="0" shapeId="0">
      <text>
        <r>
          <rPr>
            <sz val="11"/>
            <rFont val="Calibri"/>
            <family val="2"/>
            <charset val="238"/>
          </rPr>
          <t>IV_F:NettoKoltsegUtem2</t>
        </r>
      </text>
    </comment>
    <comment ref="Q223" authorId="0" shapeId="0">
      <text>
        <r>
          <rPr>
            <sz val="11"/>
            <rFont val="Calibri"/>
            <family val="2"/>
            <charset val="238"/>
          </rPr>
          <t>IV_F:EM_Melleklet2_KTG</t>
        </r>
      </text>
    </comment>
    <comment ref="S223" authorId="0" shapeId="0">
      <text>
        <r>
          <rPr>
            <sz val="11"/>
            <rFont val="Calibri"/>
            <family val="2"/>
            <charset val="238"/>
          </rPr>
          <t>IV_F:HDUtem1</t>
        </r>
      </text>
    </comment>
    <comment ref="T223" authorId="0" shapeId="0">
      <text>
        <r>
          <rPr>
            <sz val="11"/>
            <rFont val="Calibri"/>
            <family val="2"/>
            <charset val="238"/>
          </rPr>
          <t>IV_F:ECSUtem1</t>
        </r>
      </text>
    </comment>
    <comment ref="U223" authorId="0" shapeId="0">
      <text>
        <r>
          <rPr>
            <sz val="11"/>
            <rFont val="Calibri"/>
            <family val="2"/>
            <charset val="238"/>
          </rPr>
          <t>IV_F:KFHUtem1</t>
        </r>
      </text>
    </comment>
    <comment ref="V223" authorId="0" shapeId="0">
      <text>
        <r>
          <rPr>
            <sz val="11"/>
            <rFont val="Calibri"/>
            <family val="2"/>
            <charset val="238"/>
          </rPr>
          <t>IV_F:Egyeb_SajatUtem1</t>
        </r>
      </text>
    </comment>
    <comment ref="W223" authorId="0" shapeId="0">
      <text>
        <r>
          <rPr>
            <sz val="11"/>
            <rFont val="Calibri"/>
            <family val="2"/>
            <charset val="238"/>
          </rPr>
          <t>IV_F:DijUtem1</t>
        </r>
      </text>
    </comment>
    <comment ref="X223" authorId="0" shapeId="0">
      <text>
        <r>
          <rPr>
            <sz val="11"/>
            <rFont val="Calibri"/>
            <family val="2"/>
            <charset val="238"/>
          </rPr>
          <t>IV_F:EM_Melleklet1_Utem1</t>
        </r>
      </text>
    </comment>
    <comment ref="Y223" authorId="0" shapeId="0">
      <text>
        <r>
          <rPr>
            <sz val="11"/>
            <rFont val="Calibri"/>
            <family val="2"/>
            <charset val="238"/>
          </rPr>
          <t>IV_F:EgyebAllamiUtem1</t>
        </r>
      </text>
    </comment>
    <comment ref="Z223" authorId="0" shapeId="0">
      <text>
        <r>
          <rPr>
            <sz val="11"/>
            <rFont val="Calibri"/>
            <family val="2"/>
            <charset val="238"/>
          </rPr>
          <t>IV_F:OnkormanyzatiUtem1</t>
        </r>
      </text>
    </comment>
    <comment ref="AA223" authorId="0" shapeId="0">
      <text>
        <r>
          <rPr>
            <sz val="11"/>
            <rFont val="Calibri"/>
            <family val="2"/>
            <charset val="238"/>
          </rPr>
          <t>IV_F:EUUtem1</t>
        </r>
      </text>
    </comment>
    <comment ref="AB223" authorId="0" shapeId="0">
      <text>
        <r>
          <rPr>
            <sz val="11"/>
            <rFont val="Calibri"/>
            <family val="2"/>
            <charset val="238"/>
          </rPr>
          <t>IV_F:EgyebUtem1</t>
        </r>
      </text>
    </comment>
    <comment ref="AC223" authorId="0" shapeId="0">
      <text>
        <r>
          <rPr>
            <sz val="11"/>
            <rFont val="Calibri"/>
            <family val="2"/>
            <charset val="238"/>
          </rPr>
          <t>IV_F:HitelKotvenyUtem1</t>
        </r>
      </text>
    </comment>
    <comment ref="AD223" authorId="0" shapeId="0">
      <text>
        <r>
          <rPr>
            <sz val="11"/>
            <rFont val="Calibri"/>
            <family val="2"/>
            <charset val="238"/>
          </rPr>
          <t>IV_F:OsszesenUtem1</t>
        </r>
      </text>
    </comment>
    <comment ref="AG223" authorId="0" shapeId="0">
      <text>
        <r>
          <rPr>
            <sz val="11"/>
            <rFont val="Calibri"/>
            <family val="2"/>
            <charset val="238"/>
          </rPr>
          <t>IV_F:HDUtem2</t>
        </r>
      </text>
    </comment>
    <comment ref="AH223" authorId="0" shapeId="0">
      <text>
        <r>
          <rPr>
            <sz val="11"/>
            <rFont val="Calibri"/>
            <family val="2"/>
            <charset val="238"/>
          </rPr>
          <t>IV_F:ECSUtem2</t>
        </r>
      </text>
    </comment>
    <comment ref="AI223" authorId="0" shapeId="0">
      <text>
        <r>
          <rPr>
            <sz val="11"/>
            <rFont val="Calibri"/>
            <family val="2"/>
            <charset val="238"/>
          </rPr>
          <t>IV_F:KFHUtem2</t>
        </r>
      </text>
    </comment>
    <comment ref="AJ223" authorId="0" shapeId="0">
      <text>
        <r>
          <rPr>
            <sz val="11"/>
            <rFont val="Calibri"/>
            <family val="2"/>
            <charset val="238"/>
          </rPr>
          <t>IV_F:Egyeb_SajatUtem2</t>
        </r>
      </text>
    </comment>
    <comment ref="AK223" authorId="0" shapeId="0">
      <text>
        <r>
          <rPr>
            <sz val="11"/>
            <rFont val="Calibri"/>
            <family val="2"/>
            <charset val="238"/>
          </rPr>
          <t>IV_F:DijUtem2</t>
        </r>
      </text>
    </comment>
    <comment ref="AL223" authorId="0" shapeId="0">
      <text>
        <r>
          <rPr>
            <sz val="11"/>
            <rFont val="Calibri"/>
            <family val="2"/>
            <charset val="238"/>
          </rPr>
          <t>IV_F:EM_Melleklet1_Utem2</t>
        </r>
      </text>
    </comment>
    <comment ref="AM223" authorId="0" shapeId="0">
      <text>
        <r>
          <rPr>
            <sz val="11"/>
            <rFont val="Calibri"/>
            <family val="2"/>
            <charset val="238"/>
          </rPr>
          <t>IV_F:EgyebAllamiUtem2</t>
        </r>
      </text>
    </comment>
    <comment ref="AN223" authorId="0" shapeId="0">
      <text>
        <r>
          <rPr>
            <sz val="11"/>
            <rFont val="Calibri"/>
            <family val="2"/>
            <charset val="238"/>
          </rPr>
          <t>IV_F:OnkormanyzatiUtem2</t>
        </r>
      </text>
    </comment>
    <comment ref="AO223" authorId="0" shapeId="0">
      <text>
        <r>
          <rPr>
            <sz val="11"/>
            <rFont val="Calibri"/>
            <family val="2"/>
            <charset val="238"/>
          </rPr>
          <t>IV_F:EUUtem2</t>
        </r>
      </text>
    </comment>
    <comment ref="AP223" authorId="0" shapeId="0">
      <text>
        <r>
          <rPr>
            <sz val="11"/>
            <rFont val="Calibri"/>
            <family val="2"/>
            <charset val="238"/>
          </rPr>
          <t>IV_F:EgyebUtem2</t>
        </r>
      </text>
    </comment>
    <comment ref="AQ223" authorId="0" shapeId="0">
      <text>
        <r>
          <rPr>
            <sz val="11"/>
            <rFont val="Calibri"/>
            <family val="2"/>
            <charset val="238"/>
          </rPr>
          <t>IV_F:HitelKotvenyUtem2</t>
        </r>
      </text>
    </comment>
    <comment ref="AR223" authorId="0" shapeId="0">
      <text>
        <r>
          <rPr>
            <sz val="11"/>
            <rFont val="Calibri"/>
            <family val="2"/>
            <charset val="238"/>
          </rPr>
          <t>IV_F:OsszesenUtem2</t>
        </r>
      </text>
    </comment>
    <comment ref="AS223" authorId="0" shapeId="0">
      <text>
        <r>
          <rPr>
            <sz val="11"/>
            <rFont val="Calibri"/>
            <family val="2"/>
            <charset val="238"/>
          </rPr>
          <t>IV_F:ForrashianyUtem2</t>
        </r>
      </text>
    </comment>
    <comment ref="AV223" authorId="0" shapeId="0">
      <text>
        <r>
          <rPr>
            <sz val="11"/>
            <rFont val="Calibri"/>
            <family val="2"/>
            <charset val="238"/>
          </rPr>
          <t>IV_F:Indokolas</t>
        </r>
      </text>
    </comment>
    <comment ref="AW223" authorId="0" shapeId="0">
      <text>
        <r>
          <rPr>
            <sz val="11"/>
            <rFont val="Calibri"/>
            <family val="2"/>
            <charset val="238"/>
          </rPr>
          <t>IV_F:Megjegyzes</t>
        </r>
      </text>
    </comment>
    <comment ref="AZ223" authorId="0" shapeId="0">
      <text>
        <r>
          <rPr>
            <sz val="11"/>
            <rFont val="Calibri"/>
            <family val="2"/>
            <charset val="238"/>
          </rPr>
          <t>IV_F:ISA</t>
        </r>
      </text>
    </comment>
    <comment ref="B224" authorId="0" shapeId="0">
      <text>
        <r>
          <rPr>
            <sz val="11"/>
            <rFont val="Calibri"/>
            <family val="2"/>
            <charset val="238"/>
          </rPr>
          <t>IV_F:FontossagiSorrent</t>
        </r>
      </text>
    </comment>
    <comment ref="C224" authorId="0" shapeId="0">
      <text>
        <r>
          <rPr>
            <sz val="11"/>
            <rFont val="Calibri"/>
            <family val="2"/>
            <charset val="238"/>
          </rPr>
          <t>IV_F:FeladatKategoria</t>
        </r>
      </text>
    </comment>
    <comment ref="D224" authorId="0" shapeId="0">
      <text>
        <r>
          <rPr>
            <sz val="11"/>
            <rFont val="Calibri"/>
            <family val="2"/>
            <charset val="238"/>
          </rPr>
          <t>IV_F:FeladatMegnevezes</t>
        </r>
      </text>
    </comment>
    <comment ref="E224" authorId="0" shapeId="0">
      <text>
        <r>
          <rPr>
            <sz val="11"/>
            <rFont val="Calibri"/>
            <family val="2"/>
            <charset val="238"/>
          </rPr>
          <t>IV_F:ElviEngedelySzam</t>
        </r>
      </text>
    </comment>
    <comment ref="F224" authorId="0" shapeId="0">
      <text>
        <r>
          <rPr>
            <sz val="11"/>
            <rFont val="Calibri"/>
            <family val="2"/>
            <charset val="238"/>
          </rPr>
          <t>IV_F:VKR_Kod</t>
        </r>
      </text>
    </comment>
    <comment ref="G224" authorId="0" shapeId="0">
      <text>
        <r>
          <rPr>
            <sz val="11"/>
            <rFont val="Calibri"/>
            <family val="2"/>
            <charset val="238"/>
          </rPr>
          <t>IV_F:VKR_Nev</t>
        </r>
      </text>
    </comment>
    <comment ref="H224" authorId="0" shapeId="0">
      <text>
        <r>
          <rPr>
            <sz val="11"/>
            <rFont val="Calibri"/>
            <family val="2"/>
            <charset val="238"/>
          </rPr>
          <t>IV_F:FeladatSorszam</t>
        </r>
      </text>
    </comment>
    <comment ref="I224" authorId="0" shapeId="0">
      <text>
        <r>
          <rPr>
            <sz val="11"/>
            <rFont val="Calibri"/>
            <family val="2"/>
            <charset val="238"/>
          </rPr>
          <t>IV_F:FeladatAzonosito</t>
        </r>
      </text>
    </comment>
    <comment ref="J224" authorId="0" shapeId="0">
      <text>
        <r>
          <rPr>
            <sz val="11"/>
            <rFont val="Calibri"/>
            <family val="2"/>
            <charset val="238"/>
          </rPr>
          <t>IV_F:EllatasiTerulet</t>
        </r>
      </text>
    </comment>
    <comment ref="K224" authorId="0" shapeId="0">
      <text>
        <r>
          <rPr>
            <sz val="11"/>
            <rFont val="Calibri"/>
            <family val="2"/>
            <charset val="238"/>
          </rPr>
          <t>IV_F:EllatasertFelelos</t>
        </r>
      </text>
    </comment>
    <comment ref="L224" authorId="0" shapeId="0">
      <text>
        <r>
          <rPr>
            <sz val="11"/>
            <rFont val="Calibri"/>
            <family val="2"/>
            <charset val="238"/>
          </rPr>
          <t>IV_F:TervezettNettoKoltseg</t>
        </r>
      </text>
    </comment>
    <comment ref="M224" authorId="0" shapeId="0">
      <text>
        <r>
          <rPr>
            <sz val="11"/>
            <rFont val="Calibri"/>
            <family val="2"/>
            <charset val="238"/>
          </rPr>
          <t>IV_F:IdotartamKezdes</t>
        </r>
      </text>
    </comment>
    <comment ref="N224" authorId="0" shapeId="0">
      <text>
        <r>
          <rPr>
            <sz val="11"/>
            <rFont val="Calibri"/>
            <family val="2"/>
            <charset val="238"/>
          </rPr>
          <t>IV_F:IdotartamBefejezes</t>
        </r>
      </text>
    </comment>
    <comment ref="O224" authorId="0" shapeId="0">
      <text>
        <r>
          <rPr>
            <sz val="11"/>
            <rFont val="Calibri"/>
            <family val="2"/>
            <charset val="238"/>
          </rPr>
          <t>IV_F:NettoKoltsegUtem1</t>
        </r>
      </text>
    </comment>
    <comment ref="P224" authorId="0" shapeId="0">
      <text>
        <r>
          <rPr>
            <sz val="11"/>
            <rFont val="Calibri"/>
            <family val="2"/>
            <charset val="238"/>
          </rPr>
          <t>IV_F:NettoKoltsegUtem2</t>
        </r>
      </text>
    </comment>
    <comment ref="Q224" authorId="0" shapeId="0">
      <text>
        <r>
          <rPr>
            <sz val="11"/>
            <rFont val="Calibri"/>
            <family val="2"/>
            <charset val="238"/>
          </rPr>
          <t>IV_F:EM_Melleklet2_KTG</t>
        </r>
      </text>
    </comment>
    <comment ref="S224" authorId="0" shapeId="0">
      <text>
        <r>
          <rPr>
            <sz val="11"/>
            <rFont val="Calibri"/>
            <family val="2"/>
            <charset val="238"/>
          </rPr>
          <t>IV_F:HDUtem1</t>
        </r>
      </text>
    </comment>
    <comment ref="T224" authorId="0" shapeId="0">
      <text>
        <r>
          <rPr>
            <sz val="11"/>
            <rFont val="Calibri"/>
            <family val="2"/>
            <charset val="238"/>
          </rPr>
          <t>IV_F:ECSUtem1</t>
        </r>
      </text>
    </comment>
    <comment ref="U224" authorId="0" shapeId="0">
      <text>
        <r>
          <rPr>
            <sz val="11"/>
            <rFont val="Calibri"/>
            <family val="2"/>
            <charset val="238"/>
          </rPr>
          <t>IV_F:KFHUtem1</t>
        </r>
      </text>
    </comment>
    <comment ref="V224" authorId="0" shapeId="0">
      <text>
        <r>
          <rPr>
            <sz val="11"/>
            <rFont val="Calibri"/>
            <family val="2"/>
            <charset val="238"/>
          </rPr>
          <t>IV_F:Egyeb_SajatUtem1</t>
        </r>
      </text>
    </comment>
    <comment ref="W224" authorId="0" shapeId="0">
      <text>
        <r>
          <rPr>
            <sz val="11"/>
            <rFont val="Calibri"/>
            <family val="2"/>
            <charset val="238"/>
          </rPr>
          <t>IV_F:DijUtem1</t>
        </r>
      </text>
    </comment>
    <comment ref="X224" authorId="0" shapeId="0">
      <text>
        <r>
          <rPr>
            <sz val="11"/>
            <rFont val="Calibri"/>
            <family val="2"/>
            <charset val="238"/>
          </rPr>
          <t>IV_F:EM_Melleklet1_Utem1</t>
        </r>
      </text>
    </comment>
    <comment ref="Y224" authorId="0" shapeId="0">
      <text>
        <r>
          <rPr>
            <sz val="11"/>
            <rFont val="Calibri"/>
            <family val="2"/>
            <charset val="238"/>
          </rPr>
          <t>IV_F:EgyebAllamiUtem1</t>
        </r>
      </text>
    </comment>
    <comment ref="Z224" authorId="0" shapeId="0">
      <text>
        <r>
          <rPr>
            <sz val="11"/>
            <rFont val="Calibri"/>
            <family val="2"/>
            <charset val="238"/>
          </rPr>
          <t>IV_F:OnkormanyzatiUtem1</t>
        </r>
      </text>
    </comment>
    <comment ref="AA224" authorId="0" shapeId="0">
      <text>
        <r>
          <rPr>
            <sz val="11"/>
            <rFont val="Calibri"/>
            <family val="2"/>
            <charset val="238"/>
          </rPr>
          <t>IV_F:EUUtem1</t>
        </r>
      </text>
    </comment>
    <comment ref="AB224" authorId="0" shapeId="0">
      <text>
        <r>
          <rPr>
            <sz val="11"/>
            <rFont val="Calibri"/>
            <family val="2"/>
            <charset val="238"/>
          </rPr>
          <t>IV_F:EgyebUtem1</t>
        </r>
      </text>
    </comment>
    <comment ref="AC224" authorId="0" shapeId="0">
      <text>
        <r>
          <rPr>
            <sz val="11"/>
            <rFont val="Calibri"/>
            <family val="2"/>
            <charset val="238"/>
          </rPr>
          <t>IV_F:HitelKotvenyUtem1</t>
        </r>
      </text>
    </comment>
    <comment ref="AD224" authorId="0" shapeId="0">
      <text>
        <r>
          <rPr>
            <sz val="11"/>
            <rFont val="Calibri"/>
            <family val="2"/>
            <charset val="238"/>
          </rPr>
          <t>IV_F:OsszesenUtem1</t>
        </r>
      </text>
    </comment>
    <comment ref="AG224" authorId="0" shapeId="0">
      <text>
        <r>
          <rPr>
            <sz val="11"/>
            <rFont val="Calibri"/>
            <family val="2"/>
            <charset val="238"/>
          </rPr>
          <t>IV_F:HDUtem2</t>
        </r>
      </text>
    </comment>
    <comment ref="AH224" authorId="0" shapeId="0">
      <text>
        <r>
          <rPr>
            <sz val="11"/>
            <rFont val="Calibri"/>
            <family val="2"/>
            <charset val="238"/>
          </rPr>
          <t>IV_F:ECSUtem2</t>
        </r>
      </text>
    </comment>
    <comment ref="AI224" authorId="0" shapeId="0">
      <text>
        <r>
          <rPr>
            <sz val="11"/>
            <rFont val="Calibri"/>
            <family val="2"/>
            <charset val="238"/>
          </rPr>
          <t>IV_F:KFHUtem2</t>
        </r>
      </text>
    </comment>
    <comment ref="AJ224" authorId="0" shapeId="0">
      <text>
        <r>
          <rPr>
            <sz val="11"/>
            <rFont val="Calibri"/>
            <family val="2"/>
            <charset val="238"/>
          </rPr>
          <t>IV_F:Egyeb_SajatUtem2</t>
        </r>
      </text>
    </comment>
    <comment ref="AK224" authorId="0" shapeId="0">
      <text>
        <r>
          <rPr>
            <sz val="11"/>
            <rFont val="Calibri"/>
            <family val="2"/>
            <charset val="238"/>
          </rPr>
          <t>IV_F:DijUtem2</t>
        </r>
      </text>
    </comment>
    <comment ref="AL224" authorId="0" shapeId="0">
      <text>
        <r>
          <rPr>
            <sz val="11"/>
            <rFont val="Calibri"/>
            <family val="2"/>
            <charset val="238"/>
          </rPr>
          <t>IV_F:EM_Melleklet1_Utem2</t>
        </r>
      </text>
    </comment>
    <comment ref="AM224" authorId="0" shapeId="0">
      <text>
        <r>
          <rPr>
            <sz val="11"/>
            <rFont val="Calibri"/>
            <family val="2"/>
            <charset val="238"/>
          </rPr>
          <t>IV_F:EgyebAllamiUtem2</t>
        </r>
      </text>
    </comment>
    <comment ref="AN224" authorId="0" shapeId="0">
      <text>
        <r>
          <rPr>
            <sz val="11"/>
            <rFont val="Calibri"/>
            <family val="2"/>
            <charset val="238"/>
          </rPr>
          <t>IV_F:OnkormanyzatiUtem2</t>
        </r>
      </text>
    </comment>
    <comment ref="AO224" authorId="0" shapeId="0">
      <text>
        <r>
          <rPr>
            <sz val="11"/>
            <rFont val="Calibri"/>
            <family val="2"/>
            <charset val="238"/>
          </rPr>
          <t>IV_F:EUUtem2</t>
        </r>
      </text>
    </comment>
    <comment ref="AP224" authorId="0" shapeId="0">
      <text>
        <r>
          <rPr>
            <sz val="11"/>
            <rFont val="Calibri"/>
            <family val="2"/>
            <charset val="238"/>
          </rPr>
          <t>IV_F:EgyebUtem2</t>
        </r>
      </text>
    </comment>
    <comment ref="AQ224" authorId="0" shapeId="0">
      <text>
        <r>
          <rPr>
            <sz val="11"/>
            <rFont val="Calibri"/>
            <family val="2"/>
            <charset val="238"/>
          </rPr>
          <t>IV_F:HitelKotvenyUtem2</t>
        </r>
      </text>
    </comment>
    <comment ref="AR224" authorId="0" shapeId="0">
      <text>
        <r>
          <rPr>
            <sz val="11"/>
            <rFont val="Calibri"/>
            <family val="2"/>
            <charset val="238"/>
          </rPr>
          <t>IV_F:OsszesenUtem2</t>
        </r>
      </text>
    </comment>
    <comment ref="AS224" authorId="0" shapeId="0">
      <text>
        <r>
          <rPr>
            <sz val="11"/>
            <rFont val="Calibri"/>
            <family val="2"/>
            <charset val="238"/>
          </rPr>
          <t>IV_F:ForrashianyUtem2</t>
        </r>
      </text>
    </comment>
    <comment ref="AV224" authorId="0" shapeId="0">
      <text>
        <r>
          <rPr>
            <sz val="11"/>
            <rFont val="Calibri"/>
            <family val="2"/>
            <charset val="238"/>
          </rPr>
          <t>IV_F:Indokolas</t>
        </r>
      </text>
    </comment>
    <comment ref="AW224" authorId="0" shapeId="0">
      <text>
        <r>
          <rPr>
            <sz val="11"/>
            <rFont val="Calibri"/>
            <family val="2"/>
            <charset val="238"/>
          </rPr>
          <t>IV_F:Megjegyzes</t>
        </r>
      </text>
    </comment>
    <comment ref="AZ224" authorId="0" shapeId="0">
      <text>
        <r>
          <rPr>
            <sz val="11"/>
            <rFont val="Calibri"/>
            <family val="2"/>
            <charset val="238"/>
          </rPr>
          <t>IV_F:ISA</t>
        </r>
      </text>
    </comment>
    <comment ref="B225" authorId="0" shapeId="0">
      <text>
        <r>
          <rPr>
            <sz val="11"/>
            <rFont val="Calibri"/>
            <family val="2"/>
            <charset val="238"/>
          </rPr>
          <t>IV_F:FontossagiSorrent</t>
        </r>
      </text>
    </comment>
    <comment ref="C225" authorId="0" shapeId="0">
      <text>
        <r>
          <rPr>
            <sz val="11"/>
            <rFont val="Calibri"/>
            <family val="2"/>
            <charset val="238"/>
          </rPr>
          <t>IV_F:FeladatKategoria</t>
        </r>
      </text>
    </comment>
    <comment ref="D225" authorId="0" shapeId="0">
      <text>
        <r>
          <rPr>
            <sz val="11"/>
            <rFont val="Calibri"/>
            <family val="2"/>
            <charset val="238"/>
          </rPr>
          <t>IV_F:FeladatMegnevezes</t>
        </r>
      </text>
    </comment>
    <comment ref="E225" authorId="0" shapeId="0">
      <text>
        <r>
          <rPr>
            <sz val="11"/>
            <rFont val="Calibri"/>
            <family val="2"/>
            <charset val="238"/>
          </rPr>
          <t>IV_F:ElviEngedelySzam</t>
        </r>
      </text>
    </comment>
    <comment ref="F225" authorId="0" shapeId="0">
      <text>
        <r>
          <rPr>
            <sz val="11"/>
            <rFont val="Calibri"/>
            <family val="2"/>
            <charset val="238"/>
          </rPr>
          <t>IV_F:VKR_Kod</t>
        </r>
      </text>
    </comment>
    <comment ref="G225" authorId="0" shapeId="0">
      <text>
        <r>
          <rPr>
            <sz val="11"/>
            <rFont val="Calibri"/>
            <family val="2"/>
            <charset val="238"/>
          </rPr>
          <t>IV_F:VKR_Nev</t>
        </r>
      </text>
    </comment>
    <comment ref="H225" authorId="0" shapeId="0">
      <text>
        <r>
          <rPr>
            <sz val="11"/>
            <rFont val="Calibri"/>
            <family val="2"/>
            <charset val="238"/>
          </rPr>
          <t>IV_F:FeladatSorszam</t>
        </r>
      </text>
    </comment>
    <comment ref="I225" authorId="0" shapeId="0">
      <text>
        <r>
          <rPr>
            <sz val="11"/>
            <rFont val="Calibri"/>
            <family val="2"/>
            <charset val="238"/>
          </rPr>
          <t>IV_F:FeladatAzonosito</t>
        </r>
      </text>
    </comment>
    <comment ref="J225" authorId="0" shapeId="0">
      <text>
        <r>
          <rPr>
            <sz val="11"/>
            <rFont val="Calibri"/>
            <family val="2"/>
            <charset val="238"/>
          </rPr>
          <t>IV_F:EllatasiTerulet</t>
        </r>
      </text>
    </comment>
    <comment ref="K225" authorId="0" shapeId="0">
      <text>
        <r>
          <rPr>
            <sz val="11"/>
            <rFont val="Calibri"/>
            <family val="2"/>
            <charset val="238"/>
          </rPr>
          <t>IV_F:EllatasertFelelos</t>
        </r>
      </text>
    </comment>
    <comment ref="L225" authorId="0" shapeId="0">
      <text>
        <r>
          <rPr>
            <sz val="11"/>
            <rFont val="Calibri"/>
            <family val="2"/>
            <charset val="238"/>
          </rPr>
          <t>IV_F:TervezettNettoKoltseg</t>
        </r>
      </text>
    </comment>
    <comment ref="M225" authorId="0" shapeId="0">
      <text>
        <r>
          <rPr>
            <sz val="11"/>
            <rFont val="Calibri"/>
            <family val="2"/>
            <charset val="238"/>
          </rPr>
          <t>IV_F:IdotartamKezdes</t>
        </r>
      </text>
    </comment>
    <comment ref="N225" authorId="0" shapeId="0">
      <text>
        <r>
          <rPr>
            <sz val="11"/>
            <rFont val="Calibri"/>
            <family val="2"/>
            <charset val="238"/>
          </rPr>
          <t>IV_F:IdotartamBefejezes</t>
        </r>
      </text>
    </comment>
    <comment ref="O225" authorId="0" shapeId="0">
      <text>
        <r>
          <rPr>
            <sz val="11"/>
            <rFont val="Calibri"/>
            <family val="2"/>
            <charset val="238"/>
          </rPr>
          <t>IV_F:NettoKoltsegUtem1</t>
        </r>
      </text>
    </comment>
    <comment ref="P225" authorId="0" shapeId="0">
      <text>
        <r>
          <rPr>
            <sz val="11"/>
            <rFont val="Calibri"/>
            <family val="2"/>
            <charset val="238"/>
          </rPr>
          <t>IV_F:NettoKoltsegUtem2</t>
        </r>
      </text>
    </comment>
    <comment ref="Q225" authorId="0" shapeId="0">
      <text>
        <r>
          <rPr>
            <sz val="11"/>
            <rFont val="Calibri"/>
            <family val="2"/>
            <charset val="238"/>
          </rPr>
          <t>IV_F:EM_Melleklet2_KTG</t>
        </r>
      </text>
    </comment>
    <comment ref="S225" authorId="0" shapeId="0">
      <text>
        <r>
          <rPr>
            <sz val="11"/>
            <rFont val="Calibri"/>
            <family val="2"/>
            <charset val="238"/>
          </rPr>
          <t>IV_F:HDUtem1</t>
        </r>
      </text>
    </comment>
    <comment ref="T225" authorId="0" shapeId="0">
      <text>
        <r>
          <rPr>
            <sz val="11"/>
            <rFont val="Calibri"/>
            <family val="2"/>
            <charset val="238"/>
          </rPr>
          <t>IV_F:ECSUtem1</t>
        </r>
      </text>
    </comment>
    <comment ref="U225" authorId="0" shapeId="0">
      <text>
        <r>
          <rPr>
            <sz val="11"/>
            <rFont val="Calibri"/>
            <family val="2"/>
            <charset val="238"/>
          </rPr>
          <t>IV_F:KFHUtem1</t>
        </r>
      </text>
    </comment>
    <comment ref="V225" authorId="0" shapeId="0">
      <text>
        <r>
          <rPr>
            <sz val="11"/>
            <rFont val="Calibri"/>
            <family val="2"/>
            <charset val="238"/>
          </rPr>
          <t>IV_F:Egyeb_SajatUtem1</t>
        </r>
      </text>
    </comment>
    <comment ref="W225" authorId="0" shapeId="0">
      <text>
        <r>
          <rPr>
            <sz val="11"/>
            <rFont val="Calibri"/>
            <family val="2"/>
            <charset val="238"/>
          </rPr>
          <t>IV_F:DijUtem1</t>
        </r>
      </text>
    </comment>
    <comment ref="X225" authorId="0" shapeId="0">
      <text>
        <r>
          <rPr>
            <sz val="11"/>
            <rFont val="Calibri"/>
            <family val="2"/>
            <charset val="238"/>
          </rPr>
          <t>IV_F:EM_Melleklet1_Utem1</t>
        </r>
      </text>
    </comment>
    <comment ref="Y225" authorId="0" shapeId="0">
      <text>
        <r>
          <rPr>
            <sz val="11"/>
            <rFont val="Calibri"/>
            <family val="2"/>
            <charset val="238"/>
          </rPr>
          <t>IV_F:EgyebAllamiUtem1</t>
        </r>
      </text>
    </comment>
    <comment ref="Z225" authorId="0" shapeId="0">
      <text>
        <r>
          <rPr>
            <sz val="11"/>
            <rFont val="Calibri"/>
            <family val="2"/>
            <charset val="238"/>
          </rPr>
          <t>IV_F:OnkormanyzatiUtem1</t>
        </r>
      </text>
    </comment>
    <comment ref="AA225" authorId="0" shapeId="0">
      <text>
        <r>
          <rPr>
            <sz val="11"/>
            <rFont val="Calibri"/>
            <family val="2"/>
            <charset val="238"/>
          </rPr>
          <t>IV_F:EUUtem1</t>
        </r>
      </text>
    </comment>
    <comment ref="AB225" authorId="0" shapeId="0">
      <text>
        <r>
          <rPr>
            <sz val="11"/>
            <rFont val="Calibri"/>
            <family val="2"/>
            <charset val="238"/>
          </rPr>
          <t>IV_F:EgyebUtem1</t>
        </r>
      </text>
    </comment>
    <comment ref="AC225" authorId="0" shapeId="0">
      <text>
        <r>
          <rPr>
            <sz val="11"/>
            <rFont val="Calibri"/>
            <family val="2"/>
            <charset val="238"/>
          </rPr>
          <t>IV_F:HitelKotvenyUtem1</t>
        </r>
      </text>
    </comment>
    <comment ref="AD225" authorId="0" shapeId="0">
      <text>
        <r>
          <rPr>
            <sz val="11"/>
            <rFont val="Calibri"/>
            <family val="2"/>
            <charset val="238"/>
          </rPr>
          <t>IV_F:OsszesenUtem1</t>
        </r>
      </text>
    </comment>
    <comment ref="AG225" authorId="0" shapeId="0">
      <text>
        <r>
          <rPr>
            <sz val="11"/>
            <rFont val="Calibri"/>
            <family val="2"/>
            <charset val="238"/>
          </rPr>
          <t>IV_F:HDUtem2</t>
        </r>
      </text>
    </comment>
    <comment ref="AH225" authorId="0" shapeId="0">
      <text>
        <r>
          <rPr>
            <sz val="11"/>
            <rFont val="Calibri"/>
            <family val="2"/>
            <charset val="238"/>
          </rPr>
          <t>IV_F:ECSUtem2</t>
        </r>
      </text>
    </comment>
    <comment ref="AI225" authorId="0" shapeId="0">
      <text>
        <r>
          <rPr>
            <sz val="11"/>
            <rFont val="Calibri"/>
            <family val="2"/>
            <charset val="238"/>
          </rPr>
          <t>IV_F:KFHUtem2</t>
        </r>
      </text>
    </comment>
    <comment ref="AJ225" authorId="0" shapeId="0">
      <text>
        <r>
          <rPr>
            <sz val="11"/>
            <rFont val="Calibri"/>
            <family val="2"/>
            <charset val="238"/>
          </rPr>
          <t>IV_F:Egyeb_SajatUtem2</t>
        </r>
      </text>
    </comment>
    <comment ref="AK225" authorId="0" shapeId="0">
      <text>
        <r>
          <rPr>
            <sz val="11"/>
            <rFont val="Calibri"/>
            <family val="2"/>
            <charset val="238"/>
          </rPr>
          <t>IV_F:DijUtem2</t>
        </r>
      </text>
    </comment>
    <comment ref="AL225" authorId="0" shapeId="0">
      <text>
        <r>
          <rPr>
            <sz val="11"/>
            <rFont val="Calibri"/>
            <family val="2"/>
            <charset val="238"/>
          </rPr>
          <t>IV_F:EM_Melleklet1_Utem2</t>
        </r>
      </text>
    </comment>
    <comment ref="AM225" authorId="0" shapeId="0">
      <text>
        <r>
          <rPr>
            <sz val="11"/>
            <rFont val="Calibri"/>
            <family val="2"/>
            <charset val="238"/>
          </rPr>
          <t>IV_F:EgyebAllamiUtem2</t>
        </r>
      </text>
    </comment>
    <comment ref="AN225" authorId="0" shapeId="0">
      <text>
        <r>
          <rPr>
            <sz val="11"/>
            <rFont val="Calibri"/>
            <family val="2"/>
            <charset val="238"/>
          </rPr>
          <t>IV_F:OnkormanyzatiUtem2</t>
        </r>
      </text>
    </comment>
    <comment ref="AO225" authorId="0" shapeId="0">
      <text>
        <r>
          <rPr>
            <sz val="11"/>
            <rFont val="Calibri"/>
            <family val="2"/>
            <charset val="238"/>
          </rPr>
          <t>IV_F:EUUtem2</t>
        </r>
      </text>
    </comment>
    <comment ref="AP225" authorId="0" shapeId="0">
      <text>
        <r>
          <rPr>
            <sz val="11"/>
            <rFont val="Calibri"/>
            <family val="2"/>
            <charset val="238"/>
          </rPr>
          <t>IV_F:EgyebUtem2</t>
        </r>
      </text>
    </comment>
    <comment ref="AQ225" authorId="0" shapeId="0">
      <text>
        <r>
          <rPr>
            <sz val="11"/>
            <rFont val="Calibri"/>
            <family val="2"/>
            <charset val="238"/>
          </rPr>
          <t>IV_F:HitelKotvenyUtem2</t>
        </r>
      </text>
    </comment>
    <comment ref="AR225" authorId="0" shapeId="0">
      <text>
        <r>
          <rPr>
            <sz val="11"/>
            <rFont val="Calibri"/>
            <family val="2"/>
            <charset val="238"/>
          </rPr>
          <t>IV_F:OsszesenUtem2</t>
        </r>
      </text>
    </comment>
    <comment ref="AS225" authorId="0" shapeId="0">
      <text>
        <r>
          <rPr>
            <sz val="11"/>
            <rFont val="Calibri"/>
            <family val="2"/>
            <charset val="238"/>
          </rPr>
          <t>IV_F:ForrashianyUtem2</t>
        </r>
      </text>
    </comment>
    <comment ref="AV225" authorId="0" shapeId="0">
      <text>
        <r>
          <rPr>
            <sz val="11"/>
            <rFont val="Calibri"/>
            <family val="2"/>
            <charset val="238"/>
          </rPr>
          <t>IV_F:Indokolas</t>
        </r>
      </text>
    </comment>
    <comment ref="AW225" authorId="0" shapeId="0">
      <text>
        <r>
          <rPr>
            <sz val="11"/>
            <rFont val="Calibri"/>
            <family val="2"/>
            <charset val="238"/>
          </rPr>
          <t>IV_F:Megjegyzes</t>
        </r>
      </text>
    </comment>
    <comment ref="AZ225" authorId="0" shapeId="0">
      <text>
        <r>
          <rPr>
            <sz val="11"/>
            <rFont val="Calibri"/>
            <family val="2"/>
            <charset val="238"/>
          </rPr>
          <t>IV_F:ISA</t>
        </r>
      </text>
    </comment>
    <comment ref="B226" authorId="0" shapeId="0">
      <text>
        <r>
          <rPr>
            <sz val="11"/>
            <rFont val="Calibri"/>
            <family val="2"/>
            <charset val="238"/>
          </rPr>
          <t>IV_F:FontossagiSorrent</t>
        </r>
      </text>
    </comment>
    <comment ref="C226" authorId="0" shapeId="0">
      <text>
        <r>
          <rPr>
            <sz val="11"/>
            <rFont val="Calibri"/>
            <family val="2"/>
            <charset val="238"/>
          </rPr>
          <t>IV_F:FeladatKategoria</t>
        </r>
      </text>
    </comment>
    <comment ref="D226" authorId="0" shapeId="0">
      <text>
        <r>
          <rPr>
            <sz val="11"/>
            <rFont val="Calibri"/>
            <family val="2"/>
            <charset val="238"/>
          </rPr>
          <t>IV_F:FeladatMegnevezes</t>
        </r>
      </text>
    </comment>
    <comment ref="E226" authorId="0" shapeId="0">
      <text>
        <r>
          <rPr>
            <sz val="11"/>
            <rFont val="Calibri"/>
            <family val="2"/>
            <charset val="238"/>
          </rPr>
          <t>IV_F:ElviEngedelySzam</t>
        </r>
      </text>
    </comment>
    <comment ref="F226" authorId="0" shapeId="0">
      <text>
        <r>
          <rPr>
            <sz val="11"/>
            <rFont val="Calibri"/>
            <family val="2"/>
            <charset val="238"/>
          </rPr>
          <t>IV_F:VKR_Kod</t>
        </r>
      </text>
    </comment>
    <comment ref="G226" authorId="0" shapeId="0">
      <text>
        <r>
          <rPr>
            <sz val="11"/>
            <rFont val="Calibri"/>
            <family val="2"/>
            <charset val="238"/>
          </rPr>
          <t>IV_F:VKR_Nev</t>
        </r>
      </text>
    </comment>
    <comment ref="H226" authorId="0" shapeId="0">
      <text>
        <r>
          <rPr>
            <sz val="11"/>
            <rFont val="Calibri"/>
            <family val="2"/>
            <charset val="238"/>
          </rPr>
          <t>IV_F:FeladatSorszam</t>
        </r>
      </text>
    </comment>
    <comment ref="I226" authorId="0" shapeId="0">
      <text>
        <r>
          <rPr>
            <sz val="11"/>
            <rFont val="Calibri"/>
            <family val="2"/>
            <charset val="238"/>
          </rPr>
          <t>IV_F:FeladatAzonosito</t>
        </r>
      </text>
    </comment>
    <comment ref="J226" authorId="0" shapeId="0">
      <text>
        <r>
          <rPr>
            <sz val="11"/>
            <rFont val="Calibri"/>
            <family val="2"/>
            <charset val="238"/>
          </rPr>
          <t>IV_F:EllatasiTerulet</t>
        </r>
      </text>
    </comment>
    <comment ref="K226" authorId="0" shapeId="0">
      <text>
        <r>
          <rPr>
            <sz val="11"/>
            <rFont val="Calibri"/>
            <family val="2"/>
            <charset val="238"/>
          </rPr>
          <t>IV_F:EllatasertFelelos</t>
        </r>
      </text>
    </comment>
    <comment ref="L226" authorId="0" shapeId="0">
      <text>
        <r>
          <rPr>
            <sz val="11"/>
            <rFont val="Calibri"/>
            <family val="2"/>
            <charset val="238"/>
          </rPr>
          <t>IV_F:TervezettNettoKoltseg</t>
        </r>
      </text>
    </comment>
    <comment ref="M226" authorId="0" shapeId="0">
      <text>
        <r>
          <rPr>
            <sz val="11"/>
            <rFont val="Calibri"/>
            <family val="2"/>
            <charset val="238"/>
          </rPr>
          <t>IV_F:IdotartamKezdes</t>
        </r>
      </text>
    </comment>
    <comment ref="N226" authorId="0" shapeId="0">
      <text>
        <r>
          <rPr>
            <sz val="11"/>
            <rFont val="Calibri"/>
            <family val="2"/>
            <charset val="238"/>
          </rPr>
          <t>IV_F:IdotartamBefejezes</t>
        </r>
      </text>
    </comment>
    <comment ref="O226" authorId="0" shapeId="0">
      <text>
        <r>
          <rPr>
            <sz val="11"/>
            <rFont val="Calibri"/>
            <family val="2"/>
            <charset val="238"/>
          </rPr>
          <t>IV_F:NettoKoltsegUtem1</t>
        </r>
      </text>
    </comment>
    <comment ref="P226" authorId="0" shapeId="0">
      <text>
        <r>
          <rPr>
            <sz val="11"/>
            <rFont val="Calibri"/>
            <family val="2"/>
            <charset val="238"/>
          </rPr>
          <t>IV_F:NettoKoltsegUtem2</t>
        </r>
      </text>
    </comment>
    <comment ref="Q226" authorId="0" shapeId="0">
      <text>
        <r>
          <rPr>
            <sz val="11"/>
            <rFont val="Calibri"/>
            <family val="2"/>
            <charset val="238"/>
          </rPr>
          <t>IV_F:EM_Melleklet2_KTG</t>
        </r>
      </text>
    </comment>
    <comment ref="S226" authorId="0" shapeId="0">
      <text>
        <r>
          <rPr>
            <sz val="11"/>
            <rFont val="Calibri"/>
            <family val="2"/>
            <charset val="238"/>
          </rPr>
          <t>IV_F:HDUtem1</t>
        </r>
      </text>
    </comment>
    <comment ref="T226" authorId="0" shapeId="0">
      <text>
        <r>
          <rPr>
            <sz val="11"/>
            <rFont val="Calibri"/>
            <family val="2"/>
            <charset val="238"/>
          </rPr>
          <t>IV_F:ECSUtem1</t>
        </r>
      </text>
    </comment>
    <comment ref="U226" authorId="0" shapeId="0">
      <text>
        <r>
          <rPr>
            <sz val="11"/>
            <rFont val="Calibri"/>
            <family val="2"/>
            <charset val="238"/>
          </rPr>
          <t>IV_F:KFHUtem1</t>
        </r>
      </text>
    </comment>
    <comment ref="V226" authorId="0" shapeId="0">
      <text>
        <r>
          <rPr>
            <sz val="11"/>
            <rFont val="Calibri"/>
            <family val="2"/>
            <charset val="238"/>
          </rPr>
          <t>IV_F:Egyeb_SajatUtem1</t>
        </r>
      </text>
    </comment>
    <comment ref="W226" authorId="0" shapeId="0">
      <text>
        <r>
          <rPr>
            <sz val="11"/>
            <rFont val="Calibri"/>
            <family val="2"/>
            <charset val="238"/>
          </rPr>
          <t>IV_F:DijUtem1</t>
        </r>
      </text>
    </comment>
    <comment ref="X226" authorId="0" shapeId="0">
      <text>
        <r>
          <rPr>
            <sz val="11"/>
            <rFont val="Calibri"/>
            <family val="2"/>
            <charset val="238"/>
          </rPr>
          <t>IV_F:EM_Melleklet1_Utem1</t>
        </r>
      </text>
    </comment>
    <comment ref="Y226" authorId="0" shapeId="0">
      <text>
        <r>
          <rPr>
            <sz val="11"/>
            <rFont val="Calibri"/>
            <family val="2"/>
            <charset val="238"/>
          </rPr>
          <t>IV_F:EgyebAllamiUtem1</t>
        </r>
      </text>
    </comment>
    <comment ref="Z226" authorId="0" shapeId="0">
      <text>
        <r>
          <rPr>
            <sz val="11"/>
            <rFont val="Calibri"/>
            <family val="2"/>
            <charset val="238"/>
          </rPr>
          <t>IV_F:OnkormanyzatiUtem1</t>
        </r>
      </text>
    </comment>
    <comment ref="AA226" authorId="0" shapeId="0">
      <text>
        <r>
          <rPr>
            <sz val="11"/>
            <rFont val="Calibri"/>
            <family val="2"/>
            <charset val="238"/>
          </rPr>
          <t>IV_F:EUUtem1</t>
        </r>
      </text>
    </comment>
    <comment ref="AB226" authorId="0" shapeId="0">
      <text>
        <r>
          <rPr>
            <sz val="11"/>
            <rFont val="Calibri"/>
            <family val="2"/>
            <charset val="238"/>
          </rPr>
          <t>IV_F:EgyebUtem1</t>
        </r>
      </text>
    </comment>
    <comment ref="AC226" authorId="0" shapeId="0">
      <text>
        <r>
          <rPr>
            <sz val="11"/>
            <rFont val="Calibri"/>
            <family val="2"/>
            <charset val="238"/>
          </rPr>
          <t>IV_F:HitelKotvenyUtem1</t>
        </r>
      </text>
    </comment>
    <comment ref="AD226" authorId="0" shapeId="0">
      <text>
        <r>
          <rPr>
            <sz val="11"/>
            <rFont val="Calibri"/>
            <family val="2"/>
            <charset val="238"/>
          </rPr>
          <t>IV_F:OsszesenUtem1</t>
        </r>
      </text>
    </comment>
    <comment ref="AG226" authorId="0" shapeId="0">
      <text>
        <r>
          <rPr>
            <sz val="11"/>
            <rFont val="Calibri"/>
            <family val="2"/>
            <charset val="238"/>
          </rPr>
          <t>IV_F:HDUtem2</t>
        </r>
      </text>
    </comment>
    <comment ref="AH226" authorId="0" shapeId="0">
      <text>
        <r>
          <rPr>
            <sz val="11"/>
            <rFont val="Calibri"/>
            <family val="2"/>
            <charset val="238"/>
          </rPr>
          <t>IV_F:ECSUtem2</t>
        </r>
      </text>
    </comment>
    <comment ref="AI226" authorId="0" shapeId="0">
      <text>
        <r>
          <rPr>
            <sz val="11"/>
            <rFont val="Calibri"/>
            <family val="2"/>
            <charset val="238"/>
          </rPr>
          <t>IV_F:KFHUtem2</t>
        </r>
      </text>
    </comment>
    <comment ref="AJ226" authorId="0" shapeId="0">
      <text>
        <r>
          <rPr>
            <sz val="11"/>
            <rFont val="Calibri"/>
            <family val="2"/>
            <charset val="238"/>
          </rPr>
          <t>IV_F:Egyeb_SajatUtem2</t>
        </r>
      </text>
    </comment>
    <comment ref="AK226" authorId="0" shapeId="0">
      <text>
        <r>
          <rPr>
            <sz val="11"/>
            <rFont val="Calibri"/>
            <family val="2"/>
            <charset val="238"/>
          </rPr>
          <t>IV_F:DijUtem2</t>
        </r>
      </text>
    </comment>
    <comment ref="AL226" authorId="0" shapeId="0">
      <text>
        <r>
          <rPr>
            <sz val="11"/>
            <rFont val="Calibri"/>
            <family val="2"/>
            <charset val="238"/>
          </rPr>
          <t>IV_F:EM_Melleklet1_Utem2</t>
        </r>
      </text>
    </comment>
    <comment ref="AM226" authorId="0" shapeId="0">
      <text>
        <r>
          <rPr>
            <sz val="11"/>
            <rFont val="Calibri"/>
            <family val="2"/>
            <charset val="238"/>
          </rPr>
          <t>IV_F:EgyebAllamiUtem2</t>
        </r>
      </text>
    </comment>
    <comment ref="AN226" authorId="0" shapeId="0">
      <text>
        <r>
          <rPr>
            <sz val="11"/>
            <rFont val="Calibri"/>
            <family val="2"/>
            <charset val="238"/>
          </rPr>
          <t>IV_F:OnkormanyzatiUtem2</t>
        </r>
      </text>
    </comment>
    <comment ref="AO226" authorId="0" shapeId="0">
      <text>
        <r>
          <rPr>
            <sz val="11"/>
            <rFont val="Calibri"/>
            <family val="2"/>
            <charset val="238"/>
          </rPr>
          <t>IV_F:EUUtem2</t>
        </r>
      </text>
    </comment>
    <comment ref="AP226" authorId="0" shapeId="0">
      <text>
        <r>
          <rPr>
            <sz val="11"/>
            <rFont val="Calibri"/>
            <family val="2"/>
            <charset val="238"/>
          </rPr>
          <t>IV_F:EgyebUtem2</t>
        </r>
      </text>
    </comment>
    <comment ref="AQ226" authorId="0" shapeId="0">
      <text>
        <r>
          <rPr>
            <sz val="11"/>
            <rFont val="Calibri"/>
            <family val="2"/>
            <charset val="238"/>
          </rPr>
          <t>IV_F:HitelKotvenyUtem2</t>
        </r>
      </text>
    </comment>
    <comment ref="AR226" authorId="0" shapeId="0">
      <text>
        <r>
          <rPr>
            <sz val="11"/>
            <rFont val="Calibri"/>
            <family val="2"/>
            <charset val="238"/>
          </rPr>
          <t>IV_F:OsszesenUtem2</t>
        </r>
      </text>
    </comment>
    <comment ref="AS226" authorId="0" shapeId="0">
      <text>
        <r>
          <rPr>
            <sz val="11"/>
            <rFont val="Calibri"/>
            <family val="2"/>
            <charset val="238"/>
          </rPr>
          <t>IV_F:ForrashianyUtem2</t>
        </r>
      </text>
    </comment>
    <comment ref="AV226" authorId="0" shapeId="0">
      <text>
        <r>
          <rPr>
            <sz val="11"/>
            <rFont val="Calibri"/>
            <family val="2"/>
            <charset val="238"/>
          </rPr>
          <t>IV_F:Indokolas</t>
        </r>
      </text>
    </comment>
    <comment ref="AW226" authorId="0" shapeId="0">
      <text>
        <r>
          <rPr>
            <sz val="11"/>
            <rFont val="Calibri"/>
            <family val="2"/>
            <charset val="238"/>
          </rPr>
          <t>IV_F:Megjegyzes</t>
        </r>
      </text>
    </comment>
    <comment ref="AZ226" authorId="0" shapeId="0">
      <text>
        <r>
          <rPr>
            <sz val="11"/>
            <rFont val="Calibri"/>
            <family val="2"/>
            <charset val="238"/>
          </rPr>
          <t>IV_F:ISA</t>
        </r>
      </text>
    </comment>
    <comment ref="B227" authorId="0" shapeId="0">
      <text>
        <r>
          <rPr>
            <sz val="11"/>
            <rFont val="Calibri"/>
            <family val="2"/>
            <charset val="238"/>
          </rPr>
          <t>IV_F:FontossagiSorrent</t>
        </r>
      </text>
    </comment>
    <comment ref="C227" authorId="0" shapeId="0">
      <text>
        <r>
          <rPr>
            <sz val="11"/>
            <rFont val="Calibri"/>
            <family val="2"/>
            <charset val="238"/>
          </rPr>
          <t>IV_F:FeladatKategoria</t>
        </r>
      </text>
    </comment>
    <comment ref="D227" authorId="0" shapeId="0">
      <text>
        <r>
          <rPr>
            <sz val="11"/>
            <rFont val="Calibri"/>
            <family val="2"/>
            <charset val="238"/>
          </rPr>
          <t>IV_F:FeladatMegnevezes</t>
        </r>
      </text>
    </comment>
    <comment ref="E227" authorId="0" shapeId="0">
      <text>
        <r>
          <rPr>
            <sz val="11"/>
            <rFont val="Calibri"/>
            <family val="2"/>
            <charset val="238"/>
          </rPr>
          <t>IV_F:ElviEngedelySzam</t>
        </r>
      </text>
    </comment>
    <comment ref="F227" authorId="0" shapeId="0">
      <text>
        <r>
          <rPr>
            <sz val="11"/>
            <rFont val="Calibri"/>
            <family val="2"/>
            <charset val="238"/>
          </rPr>
          <t>IV_F:VKR_Kod</t>
        </r>
      </text>
    </comment>
    <comment ref="G227" authorId="0" shapeId="0">
      <text>
        <r>
          <rPr>
            <sz val="11"/>
            <rFont val="Calibri"/>
            <family val="2"/>
            <charset val="238"/>
          </rPr>
          <t>IV_F:VKR_Nev</t>
        </r>
      </text>
    </comment>
    <comment ref="H227" authorId="0" shapeId="0">
      <text>
        <r>
          <rPr>
            <sz val="11"/>
            <rFont val="Calibri"/>
            <family val="2"/>
            <charset val="238"/>
          </rPr>
          <t>IV_F:FeladatSorszam</t>
        </r>
      </text>
    </comment>
    <comment ref="I227" authorId="0" shapeId="0">
      <text>
        <r>
          <rPr>
            <sz val="11"/>
            <rFont val="Calibri"/>
            <family val="2"/>
            <charset val="238"/>
          </rPr>
          <t>IV_F:FeladatAzonosito</t>
        </r>
      </text>
    </comment>
    <comment ref="J227" authorId="0" shapeId="0">
      <text>
        <r>
          <rPr>
            <sz val="11"/>
            <rFont val="Calibri"/>
            <family val="2"/>
            <charset val="238"/>
          </rPr>
          <t>IV_F:EllatasiTerulet</t>
        </r>
      </text>
    </comment>
    <comment ref="K227" authorId="0" shapeId="0">
      <text>
        <r>
          <rPr>
            <sz val="11"/>
            <rFont val="Calibri"/>
            <family val="2"/>
            <charset val="238"/>
          </rPr>
          <t>IV_F:EllatasertFelelos</t>
        </r>
      </text>
    </comment>
    <comment ref="L227" authorId="0" shapeId="0">
      <text>
        <r>
          <rPr>
            <sz val="11"/>
            <rFont val="Calibri"/>
            <family val="2"/>
            <charset val="238"/>
          </rPr>
          <t>IV_F:TervezettNettoKoltseg</t>
        </r>
      </text>
    </comment>
    <comment ref="M227" authorId="0" shapeId="0">
      <text>
        <r>
          <rPr>
            <sz val="11"/>
            <rFont val="Calibri"/>
            <family val="2"/>
            <charset val="238"/>
          </rPr>
          <t>IV_F:IdotartamKezdes</t>
        </r>
      </text>
    </comment>
    <comment ref="N227" authorId="0" shapeId="0">
      <text>
        <r>
          <rPr>
            <sz val="11"/>
            <rFont val="Calibri"/>
            <family val="2"/>
            <charset val="238"/>
          </rPr>
          <t>IV_F:IdotartamBefejezes</t>
        </r>
      </text>
    </comment>
    <comment ref="O227" authorId="0" shapeId="0">
      <text>
        <r>
          <rPr>
            <sz val="11"/>
            <rFont val="Calibri"/>
            <family val="2"/>
            <charset val="238"/>
          </rPr>
          <t>IV_F:NettoKoltsegUtem1</t>
        </r>
      </text>
    </comment>
    <comment ref="P227" authorId="0" shapeId="0">
      <text>
        <r>
          <rPr>
            <sz val="11"/>
            <rFont val="Calibri"/>
            <family val="2"/>
            <charset val="238"/>
          </rPr>
          <t>IV_F:NettoKoltsegUtem2</t>
        </r>
      </text>
    </comment>
    <comment ref="Q227" authorId="0" shapeId="0">
      <text>
        <r>
          <rPr>
            <sz val="11"/>
            <rFont val="Calibri"/>
            <family val="2"/>
            <charset val="238"/>
          </rPr>
          <t>IV_F:EM_Melleklet2_KTG</t>
        </r>
      </text>
    </comment>
    <comment ref="S227" authorId="0" shapeId="0">
      <text>
        <r>
          <rPr>
            <sz val="11"/>
            <rFont val="Calibri"/>
            <family val="2"/>
            <charset val="238"/>
          </rPr>
          <t>IV_F:HDUtem1</t>
        </r>
      </text>
    </comment>
    <comment ref="T227" authorId="0" shapeId="0">
      <text>
        <r>
          <rPr>
            <sz val="11"/>
            <rFont val="Calibri"/>
            <family val="2"/>
            <charset val="238"/>
          </rPr>
          <t>IV_F:ECSUtem1</t>
        </r>
      </text>
    </comment>
    <comment ref="U227" authorId="0" shapeId="0">
      <text>
        <r>
          <rPr>
            <sz val="11"/>
            <rFont val="Calibri"/>
            <family val="2"/>
            <charset val="238"/>
          </rPr>
          <t>IV_F:KFHUtem1</t>
        </r>
      </text>
    </comment>
    <comment ref="V227" authorId="0" shapeId="0">
      <text>
        <r>
          <rPr>
            <sz val="11"/>
            <rFont val="Calibri"/>
            <family val="2"/>
            <charset val="238"/>
          </rPr>
          <t>IV_F:Egyeb_SajatUtem1</t>
        </r>
      </text>
    </comment>
    <comment ref="W227" authorId="0" shapeId="0">
      <text>
        <r>
          <rPr>
            <sz val="11"/>
            <rFont val="Calibri"/>
            <family val="2"/>
            <charset val="238"/>
          </rPr>
          <t>IV_F:DijUtem1</t>
        </r>
      </text>
    </comment>
    <comment ref="X227" authorId="0" shapeId="0">
      <text>
        <r>
          <rPr>
            <sz val="11"/>
            <rFont val="Calibri"/>
            <family val="2"/>
            <charset val="238"/>
          </rPr>
          <t>IV_F:EM_Melleklet1_Utem1</t>
        </r>
      </text>
    </comment>
    <comment ref="Y227" authorId="0" shapeId="0">
      <text>
        <r>
          <rPr>
            <sz val="11"/>
            <rFont val="Calibri"/>
            <family val="2"/>
            <charset val="238"/>
          </rPr>
          <t>IV_F:EgyebAllamiUtem1</t>
        </r>
      </text>
    </comment>
    <comment ref="Z227" authorId="0" shapeId="0">
      <text>
        <r>
          <rPr>
            <sz val="11"/>
            <rFont val="Calibri"/>
            <family val="2"/>
            <charset val="238"/>
          </rPr>
          <t>IV_F:OnkormanyzatiUtem1</t>
        </r>
      </text>
    </comment>
    <comment ref="AA227" authorId="0" shapeId="0">
      <text>
        <r>
          <rPr>
            <sz val="11"/>
            <rFont val="Calibri"/>
            <family val="2"/>
            <charset val="238"/>
          </rPr>
          <t>IV_F:EUUtem1</t>
        </r>
      </text>
    </comment>
    <comment ref="AB227" authorId="0" shapeId="0">
      <text>
        <r>
          <rPr>
            <sz val="11"/>
            <rFont val="Calibri"/>
            <family val="2"/>
            <charset val="238"/>
          </rPr>
          <t>IV_F:EgyebUtem1</t>
        </r>
      </text>
    </comment>
    <comment ref="AC227" authorId="0" shapeId="0">
      <text>
        <r>
          <rPr>
            <sz val="11"/>
            <rFont val="Calibri"/>
            <family val="2"/>
            <charset val="238"/>
          </rPr>
          <t>IV_F:HitelKotvenyUtem1</t>
        </r>
      </text>
    </comment>
    <comment ref="AD227" authorId="0" shapeId="0">
      <text>
        <r>
          <rPr>
            <sz val="11"/>
            <rFont val="Calibri"/>
            <family val="2"/>
            <charset val="238"/>
          </rPr>
          <t>IV_F:OsszesenUtem1</t>
        </r>
      </text>
    </comment>
    <comment ref="AG227" authorId="0" shapeId="0">
      <text>
        <r>
          <rPr>
            <sz val="11"/>
            <rFont val="Calibri"/>
            <family val="2"/>
            <charset val="238"/>
          </rPr>
          <t>IV_F:HDUtem2</t>
        </r>
      </text>
    </comment>
    <comment ref="AH227" authorId="0" shapeId="0">
      <text>
        <r>
          <rPr>
            <sz val="11"/>
            <rFont val="Calibri"/>
            <family val="2"/>
            <charset val="238"/>
          </rPr>
          <t>IV_F:ECSUtem2</t>
        </r>
      </text>
    </comment>
    <comment ref="AI227" authorId="0" shapeId="0">
      <text>
        <r>
          <rPr>
            <sz val="11"/>
            <rFont val="Calibri"/>
            <family val="2"/>
            <charset val="238"/>
          </rPr>
          <t>IV_F:KFHUtem2</t>
        </r>
      </text>
    </comment>
    <comment ref="AJ227" authorId="0" shapeId="0">
      <text>
        <r>
          <rPr>
            <sz val="11"/>
            <rFont val="Calibri"/>
            <family val="2"/>
            <charset val="238"/>
          </rPr>
          <t>IV_F:Egyeb_SajatUtem2</t>
        </r>
      </text>
    </comment>
    <comment ref="AK227" authorId="0" shapeId="0">
      <text>
        <r>
          <rPr>
            <sz val="11"/>
            <rFont val="Calibri"/>
            <family val="2"/>
            <charset val="238"/>
          </rPr>
          <t>IV_F:DijUtem2</t>
        </r>
      </text>
    </comment>
    <comment ref="AL227" authorId="0" shapeId="0">
      <text>
        <r>
          <rPr>
            <sz val="11"/>
            <rFont val="Calibri"/>
            <family val="2"/>
            <charset val="238"/>
          </rPr>
          <t>IV_F:EM_Melleklet1_Utem2</t>
        </r>
      </text>
    </comment>
    <comment ref="AM227" authorId="0" shapeId="0">
      <text>
        <r>
          <rPr>
            <sz val="11"/>
            <rFont val="Calibri"/>
            <family val="2"/>
            <charset val="238"/>
          </rPr>
          <t>IV_F:EgyebAllamiUtem2</t>
        </r>
      </text>
    </comment>
    <comment ref="AN227" authorId="0" shapeId="0">
      <text>
        <r>
          <rPr>
            <sz val="11"/>
            <rFont val="Calibri"/>
            <family val="2"/>
            <charset val="238"/>
          </rPr>
          <t>IV_F:OnkormanyzatiUtem2</t>
        </r>
      </text>
    </comment>
    <comment ref="AO227" authorId="0" shapeId="0">
      <text>
        <r>
          <rPr>
            <sz val="11"/>
            <rFont val="Calibri"/>
            <family val="2"/>
            <charset val="238"/>
          </rPr>
          <t>IV_F:EUUtem2</t>
        </r>
      </text>
    </comment>
    <comment ref="AP227" authorId="0" shapeId="0">
      <text>
        <r>
          <rPr>
            <sz val="11"/>
            <rFont val="Calibri"/>
            <family val="2"/>
            <charset val="238"/>
          </rPr>
          <t>IV_F:EgyebUtem2</t>
        </r>
      </text>
    </comment>
    <comment ref="AQ227" authorId="0" shapeId="0">
      <text>
        <r>
          <rPr>
            <sz val="11"/>
            <rFont val="Calibri"/>
            <family val="2"/>
            <charset val="238"/>
          </rPr>
          <t>IV_F:HitelKotvenyUtem2</t>
        </r>
      </text>
    </comment>
    <comment ref="AR227" authorId="0" shapeId="0">
      <text>
        <r>
          <rPr>
            <sz val="11"/>
            <rFont val="Calibri"/>
            <family val="2"/>
            <charset val="238"/>
          </rPr>
          <t>IV_F:OsszesenUtem2</t>
        </r>
      </text>
    </comment>
    <comment ref="AS227" authorId="0" shapeId="0">
      <text>
        <r>
          <rPr>
            <sz val="11"/>
            <rFont val="Calibri"/>
            <family val="2"/>
            <charset val="238"/>
          </rPr>
          <t>IV_F:ForrashianyUtem2</t>
        </r>
      </text>
    </comment>
    <comment ref="AV227" authorId="0" shapeId="0">
      <text>
        <r>
          <rPr>
            <sz val="11"/>
            <rFont val="Calibri"/>
            <family val="2"/>
            <charset val="238"/>
          </rPr>
          <t>IV_F:Indokolas</t>
        </r>
      </text>
    </comment>
    <comment ref="AW227" authorId="0" shapeId="0">
      <text>
        <r>
          <rPr>
            <sz val="11"/>
            <rFont val="Calibri"/>
            <family val="2"/>
            <charset val="238"/>
          </rPr>
          <t>IV_F:Megjegyzes</t>
        </r>
      </text>
    </comment>
    <comment ref="AZ227" authorId="0" shapeId="0">
      <text>
        <r>
          <rPr>
            <sz val="11"/>
            <rFont val="Calibri"/>
            <family val="2"/>
            <charset val="238"/>
          </rPr>
          <t>IV_F:ISA</t>
        </r>
      </text>
    </comment>
    <comment ref="B228" authorId="0" shapeId="0">
      <text>
        <r>
          <rPr>
            <sz val="11"/>
            <rFont val="Calibri"/>
            <family val="2"/>
            <charset val="238"/>
          </rPr>
          <t>IV_F:FontossagiSorrent</t>
        </r>
      </text>
    </comment>
    <comment ref="C228" authorId="0" shapeId="0">
      <text>
        <r>
          <rPr>
            <sz val="11"/>
            <rFont val="Calibri"/>
            <family val="2"/>
            <charset val="238"/>
          </rPr>
          <t>IV_F:FeladatKategoria</t>
        </r>
      </text>
    </comment>
    <comment ref="D228" authorId="0" shapeId="0">
      <text>
        <r>
          <rPr>
            <sz val="11"/>
            <rFont val="Calibri"/>
            <family val="2"/>
            <charset val="238"/>
          </rPr>
          <t>IV_F:FeladatMegnevezes</t>
        </r>
      </text>
    </comment>
    <comment ref="E228" authorId="0" shapeId="0">
      <text>
        <r>
          <rPr>
            <sz val="11"/>
            <rFont val="Calibri"/>
            <family val="2"/>
            <charset val="238"/>
          </rPr>
          <t>IV_F:ElviEngedelySzam</t>
        </r>
      </text>
    </comment>
    <comment ref="F228" authorId="0" shapeId="0">
      <text>
        <r>
          <rPr>
            <sz val="11"/>
            <rFont val="Calibri"/>
            <family val="2"/>
            <charset val="238"/>
          </rPr>
          <t>IV_F:VKR_Kod</t>
        </r>
      </text>
    </comment>
    <comment ref="G228" authorId="0" shapeId="0">
      <text>
        <r>
          <rPr>
            <sz val="11"/>
            <rFont val="Calibri"/>
            <family val="2"/>
            <charset val="238"/>
          </rPr>
          <t>IV_F:VKR_Nev</t>
        </r>
      </text>
    </comment>
    <comment ref="H228" authorId="0" shapeId="0">
      <text>
        <r>
          <rPr>
            <sz val="11"/>
            <rFont val="Calibri"/>
            <family val="2"/>
            <charset val="238"/>
          </rPr>
          <t>IV_F:FeladatSorszam</t>
        </r>
      </text>
    </comment>
    <comment ref="I228" authorId="0" shapeId="0">
      <text>
        <r>
          <rPr>
            <sz val="11"/>
            <rFont val="Calibri"/>
            <family val="2"/>
            <charset val="238"/>
          </rPr>
          <t>IV_F:FeladatAzonosito</t>
        </r>
      </text>
    </comment>
    <comment ref="J228" authorId="0" shapeId="0">
      <text>
        <r>
          <rPr>
            <sz val="11"/>
            <rFont val="Calibri"/>
            <family val="2"/>
            <charset val="238"/>
          </rPr>
          <t>IV_F:EllatasiTerulet</t>
        </r>
      </text>
    </comment>
    <comment ref="K228" authorId="0" shapeId="0">
      <text>
        <r>
          <rPr>
            <sz val="11"/>
            <rFont val="Calibri"/>
            <family val="2"/>
            <charset val="238"/>
          </rPr>
          <t>IV_F:EllatasertFelelos</t>
        </r>
      </text>
    </comment>
    <comment ref="L228" authorId="0" shapeId="0">
      <text>
        <r>
          <rPr>
            <sz val="11"/>
            <rFont val="Calibri"/>
            <family val="2"/>
            <charset val="238"/>
          </rPr>
          <t>IV_F:TervezettNettoKoltseg</t>
        </r>
      </text>
    </comment>
    <comment ref="M228" authorId="0" shapeId="0">
      <text>
        <r>
          <rPr>
            <sz val="11"/>
            <rFont val="Calibri"/>
            <family val="2"/>
            <charset val="238"/>
          </rPr>
          <t>IV_F:IdotartamKezdes</t>
        </r>
      </text>
    </comment>
    <comment ref="N228" authorId="0" shapeId="0">
      <text>
        <r>
          <rPr>
            <sz val="11"/>
            <rFont val="Calibri"/>
            <family val="2"/>
            <charset val="238"/>
          </rPr>
          <t>IV_F:IdotartamBefejezes</t>
        </r>
      </text>
    </comment>
    <comment ref="O228" authorId="0" shapeId="0">
      <text>
        <r>
          <rPr>
            <sz val="11"/>
            <rFont val="Calibri"/>
            <family val="2"/>
            <charset val="238"/>
          </rPr>
          <t>IV_F:NettoKoltsegUtem1</t>
        </r>
      </text>
    </comment>
    <comment ref="P228" authorId="0" shapeId="0">
      <text>
        <r>
          <rPr>
            <sz val="11"/>
            <rFont val="Calibri"/>
            <family val="2"/>
            <charset val="238"/>
          </rPr>
          <t>IV_F:NettoKoltsegUtem2</t>
        </r>
      </text>
    </comment>
    <comment ref="Q228" authorId="0" shapeId="0">
      <text>
        <r>
          <rPr>
            <sz val="11"/>
            <rFont val="Calibri"/>
            <family val="2"/>
            <charset val="238"/>
          </rPr>
          <t>IV_F:EM_Melleklet2_KTG</t>
        </r>
      </text>
    </comment>
    <comment ref="S228" authorId="0" shapeId="0">
      <text>
        <r>
          <rPr>
            <sz val="11"/>
            <rFont val="Calibri"/>
            <family val="2"/>
            <charset val="238"/>
          </rPr>
          <t>IV_F:HDUtem1</t>
        </r>
      </text>
    </comment>
    <comment ref="T228" authorId="0" shapeId="0">
      <text>
        <r>
          <rPr>
            <sz val="11"/>
            <rFont val="Calibri"/>
            <family val="2"/>
            <charset val="238"/>
          </rPr>
          <t>IV_F:ECSUtem1</t>
        </r>
      </text>
    </comment>
    <comment ref="U228" authorId="0" shapeId="0">
      <text>
        <r>
          <rPr>
            <sz val="11"/>
            <rFont val="Calibri"/>
            <family val="2"/>
            <charset val="238"/>
          </rPr>
          <t>IV_F:KFHUtem1</t>
        </r>
      </text>
    </comment>
    <comment ref="V228" authorId="0" shapeId="0">
      <text>
        <r>
          <rPr>
            <sz val="11"/>
            <rFont val="Calibri"/>
            <family val="2"/>
            <charset val="238"/>
          </rPr>
          <t>IV_F:Egyeb_SajatUtem1</t>
        </r>
      </text>
    </comment>
    <comment ref="W228" authorId="0" shapeId="0">
      <text>
        <r>
          <rPr>
            <sz val="11"/>
            <rFont val="Calibri"/>
            <family val="2"/>
            <charset val="238"/>
          </rPr>
          <t>IV_F:DijUtem1</t>
        </r>
      </text>
    </comment>
    <comment ref="X228" authorId="0" shapeId="0">
      <text>
        <r>
          <rPr>
            <sz val="11"/>
            <rFont val="Calibri"/>
            <family val="2"/>
            <charset val="238"/>
          </rPr>
          <t>IV_F:EM_Melleklet1_Utem1</t>
        </r>
      </text>
    </comment>
    <comment ref="Y228" authorId="0" shapeId="0">
      <text>
        <r>
          <rPr>
            <sz val="11"/>
            <rFont val="Calibri"/>
            <family val="2"/>
            <charset val="238"/>
          </rPr>
          <t>IV_F:EgyebAllamiUtem1</t>
        </r>
      </text>
    </comment>
    <comment ref="Z228" authorId="0" shapeId="0">
      <text>
        <r>
          <rPr>
            <sz val="11"/>
            <rFont val="Calibri"/>
            <family val="2"/>
            <charset val="238"/>
          </rPr>
          <t>IV_F:OnkormanyzatiUtem1</t>
        </r>
      </text>
    </comment>
    <comment ref="AA228" authorId="0" shapeId="0">
      <text>
        <r>
          <rPr>
            <sz val="11"/>
            <rFont val="Calibri"/>
            <family val="2"/>
            <charset val="238"/>
          </rPr>
          <t>IV_F:EUUtem1</t>
        </r>
      </text>
    </comment>
    <comment ref="AB228" authorId="0" shapeId="0">
      <text>
        <r>
          <rPr>
            <sz val="11"/>
            <rFont val="Calibri"/>
            <family val="2"/>
            <charset val="238"/>
          </rPr>
          <t>IV_F:EgyebUtem1</t>
        </r>
      </text>
    </comment>
    <comment ref="AC228" authorId="0" shapeId="0">
      <text>
        <r>
          <rPr>
            <sz val="11"/>
            <rFont val="Calibri"/>
            <family val="2"/>
            <charset val="238"/>
          </rPr>
          <t>IV_F:HitelKotvenyUtem1</t>
        </r>
      </text>
    </comment>
    <comment ref="AD228" authorId="0" shapeId="0">
      <text>
        <r>
          <rPr>
            <sz val="11"/>
            <rFont val="Calibri"/>
            <family val="2"/>
            <charset val="238"/>
          </rPr>
          <t>IV_F:OsszesenUtem1</t>
        </r>
      </text>
    </comment>
    <comment ref="AG228" authorId="0" shapeId="0">
      <text>
        <r>
          <rPr>
            <sz val="11"/>
            <rFont val="Calibri"/>
            <family val="2"/>
            <charset val="238"/>
          </rPr>
          <t>IV_F:HDUtem2</t>
        </r>
      </text>
    </comment>
    <comment ref="AH228" authorId="0" shapeId="0">
      <text>
        <r>
          <rPr>
            <sz val="11"/>
            <rFont val="Calibri"/>
            <family val="2"/>
            <charset val="238"/>
          </rPr>
          <t>IV_F:ECSUtem2</t>
        </r>
      </text>
    </comment>
    <comment ref="AI228" authorId="0" shapeId="0">
      <text>
        <r>
          <rPr>
            <sz val="11"/>
            <rFont val="Calibri"/>
            <family val="2"/>
            <charset val="238"/>
          </rPr>
          <t>IV_F:KFHUtem2</t>
        </r>
      </text>
    </comment>
    <comment ref="AJ228" authorId="0" shapeId="0">
      <text>
        <r>
          <rPr>
            <sz val="11"/>
            <rFont val="Calibri"/>
            <family val="2"/>
            <charset val="238"/>
          </rPr>
          <t>IV_F:Egyeb_SajatUtem2</t>
        </r>
      </text>
    </comment>
    <comment ref="AK228" authorId="0" shapeId="0">
      <text>
        <r>
          <rPr>
            <sz val="11"/>
            <rFont val="Calibri"/>
            <family val="2"/>
            <charset val="238"/>
          </rPr>
          <t>IV_F:DijUtem2</t>
        </r>
      </text>
    </comment>
    <comment ref="AL228" authorId="0" shapeId="0">
      <text>
        <r>
          <rPr>
            <sz val="11"/>
            <rFont val="Calibri"/>
            <family val="2"/>
            <charset val="238"/>
          </rPr>
          <t>IV_F:EM_Melleklet1_Utem2</t>
        </r>
      </text>
    </comment>
    <comment ref="AM228" authorId="0" shapeId="0">
      <text>
        <r>
          <rPr>
            <sz val="11"/>
            <rFont val="Calibri"/>
            <family val="2"/>
            <charset val="238"/>
          </rPr>
          <t>IV_F:EgyebAllamiUtem2</t>
        </r>
      </text>
    </comment>
    <comment ref="AN228" authorId="0" shapeId="0">
      <text>
        <r>
          <rPr>
            <sz val="11"/>
            <rFont val="Calibri"/>
            <family val="2"/>
            <charset val="238"/>
          </rPr>
          <t>IV_F:OnkormanyzatiUtem2</t>
        </r>
      </text>
    </comment>
    <comment ref="AO228" authorId="0" shapeId="0">
      <text>
        <r>
          <rPr>
            <sz val="11"/>
            <rFont val="Calibri"/>
            <family val="2"/>
            <charset val="238"/>
          </rPr>
          <t>IV_F:EUUtem2</t>
        </r>
      </text>
    </comment>
    <comment ref="AP228" authorId="0" shapeId="0">
      <text>
        <r>
          <rPr>
            <sz val="11"/>
            <rFont val="Calibri"/>
            <family val="2"/>
            <charset val="238"/>
          </rPr>
          <t>IV_F:EgyebUtem2</t>
        </r>
      </text>
    </comment>
    <comment ref="AQ228" authorId="0" shapeId="0">
      <text>
        <r>
          <rPr>
            <sz val="11"/>
            <rFont val="Calibri"/>
            <family val="2"/>
            <charset val="238"/>
          </rPr>
          <t>IV_F:HitelKotvenyUtem2</t>
        </r>
      </text>
    </comment>
    <comment ref="AR228" authorId="0" shapeId="0">
      <text>
        <r>
          <rPr>
            <sz val="11"/>
            <rFont val="Calibri"/>
            <family val="2"/>
            <charset val="238"/>
          </rPr>
          <t>IV_F:OsszesenUtem2</t>
        </r>
      </text>
    </comment>
    <comment ref="AS228" authorId="0" shapeId="0">
      <text>
        <r>
          <rPr>
            <sz val="11"/>
            <rFont val="Calibri"/>
            <family val="2"/>
            <charset val="238"/>
          </rPr>
          <t>IV_F:ForrashianyUtem2</t>
        </r>
      </text>
    </comment>
    <comment ref="AV228" authorId="0" shapeId="0">
      <text>
        <r>
          <rPr>
            <sz val="11"/>
            <rFont val="Calibri"/>
            <family val="2"/>
            <charset val="238"/>
          </rPr>
          <t>IV_F:Indokolas</t>
        </r>
      </text>
    </comment>
    <comment ref="AW228" authorId="0" shapeId="0">
      <text>
        <r>
          <rPr>
            <sz val="11"/>
            <rFont val="Calibri"/>
            <family val="2"/>
            <charset val="238"/>
          </rPr>
          <t>IV_F:Megjegyzes</t>
        </r>
      </text>
    </comment>
    <comment ref="AZ228" authorId="0" shapeId="0">
      <text>
        <r>
          <rPr>
            <sz val="11"/>
            <rFont val="Calibri"/>
            <family val="2"/>
            <charset val="238"/>
          </rPr>
          <t>IV_F:ISA</t>
        </r>
      </text>
    </comment>
    <comment ref="B229" authorId="0" shapeId="0">
      <text>
        <r>
          <rPr>
            <sz val="11"/>
            <rFont val="Calibri"/>
            <family val="2"/>
            <charset val="238"/>
          </rPr>
          <t>IV_F:FontossagiSorrent</t>
        </r>
      </text>
    </comment>
    <comment ref="C229" authorId="0" shapeId="0">
      <text>
        <r>
          <rPr>
            <sz val="11"/>
            <rFont val="Calibri"/>
            <family val="2"/>
            <charset val="238"/>
          </rPr>
          <t>IV_F:FeladatKategoria</t>
        </r>
      </text>
    </comment>
    <comment ref="D229" authorId="0" shapeId="0">
      <text>
        <r>
          <rPr>
            <sz val="11"/>
            <rFont val="Calibri"/>
            <family val="2"/>
            <charset val="238"/>
          </rPr>
          <t>IV_F:FeladatMegnevezes</t>
        </r>
      </text>
    </comment>
    <comment ref="E229" authorId="0" shapeId="0">
      <text>
        <r>
          <rPr>
            <sz val="11"/>
            <rFont val="Calibri"/>
            <family val="2"/>
            <charset val="238"/>
          </rPr>
          <t>IV_F:ElviEngedelySzam</t>
        </r>
      </text>
    </comment>
    <comment ref="F229" authorId="0" shapeId="0">
      <text>
        <r>
          <rPr>
            <sz val="11"/>
            <rFont val="Calibri"/>
            <family val="2"/>
            <charset val="238"/>
          </rPr>
          <t>IV_F:VKR_Kod</t>
        </r>
      </text>
    </comment>
    <comment ref="G229" authorId="0" shapeId="0">
      <text>
        <r>
          <rPr>
            <sz val="11"/>
            <rFont val="Calibri"/>
            <family val="2"/>
            <charset val="238"/>
          </rPr>
          <t>IV_F:VKR_Nev</t>
        </r>
      </text>
    </comment>
    <comment ref="H229" authorId="0" shapeId="0">
      <text>
        <r>
          <rPr>
            <sz val="11"/>
            <rFont val="Calibri"/>
            <family val="2"/>
            <charset val="238"/>
          </rPr>
          <t>IV_F:FeladatSorszam</t>
        </r>
      </text>
    </comment>
    <comment ref="I229" authorId="0" shapeId="0">
      <text>
        <r>
          <rPr>
            <sz val="11"/>
            <rFont val="Calibri"/>
            <family val="2"/>
            <charset val="238"/>
          </rPr>
          <t>IV_F:FeladatAzonosito</t>
        </r>
      </text>
    </comment>
    <comment ref="J229" authorId="0" shapeId="0">
      <text>
        <r>
          <rPr>
            <sz val="11"/>
            <rFont val="Calibri"/>
            <family val="2"/>
            <charset val="238"/>
          </rPr>
          <t>IV_F:EllatasiTerulet</t>
        </r>
      </text>
    </comment>
    <comment ref="K229" authorId="0" shapeId="0">
      <text>
        <r>
          <rPr>
            <sz val="11"/>
            <rFont val="Calibri"/>
            <family val="2"/>
            <charset val="238"/>
          </rPr>
          <t>IV_F:EllatasertFelelos</t>
        </r>
      </text>
    </comment>
    <comment ref="L229" authorId="0" shapeId="0">
      <text>
        <r>
          <rPr>
            <sz val="11"/>
            <rFont val="Calibri"/>
            <family val="2"/>
            <charset val="238"/>
          </rPr>
          <t>IV_F:TervezettNettoKoltseg</t>
        </r>
      </text>
    </comment>
    <comment ref="M229" authorId="0" shapeId="0">
      <text>
        <r>
          <rPr>
            <sz val="11"/>
            <rFont val="Calibri"/>
            <family val="2"/>
            <charset val="238"/>
          </rPr>
          <t>IV_F:IdotartamKezdes</t>
        </r>
      </text>
    </comment>
    <comment ref="N229" authorId="0" shapeId="0">
      <text>
        <r>
          <rPr>
            <sz val="11"/>
            <rFont val="Calibri"/>
            <family val="2"/>
            <charset val="238"/>
          </rPr>
          <t>IV_F:IdotartamBefejezes</t>
        </r>
      </text>
    </comment>
    <comment ref="O229" authorId="0" shapeId="0">
      <text>
        <r>
          <rPr>
            <sz val="11"/>
            <rFont val="Calibri"/>
            <family val="2"/>
            <charset val="238"/>
          </rPr>
          <t>IV_F:NettoKoltsegUtem1</t>
        </r>
      </text>
    </comment>
    <comment ref="P229" authorId="0" shapeId="0">
      <text>
        <r>
          <rPr>
            <sz val="11"/>
            <rFont val="Calibri"/>
            <family val="2"/>
            <charset val="238"/>
          </rPr>
          <t>IV_F:NettoKoltsegUtem2</t>
        </r>
      </text>
    </comment>
    <comment ref="Q229" authorId="0" shapeId="0">
      <text>
        <r>
          <rPr>
            <sz val="11"/>
            <rFont val="Calibri"/>
            <family val="2"/>
            <charset val="238"/>
          </rPr>
          <t>IV_F:EM_Melleklet2_KTG</t>
        </r>
      </text>
    </comment>
    <comment ref="S229" authorId="0" shapeId="0">
      <text>
        <r>
          <rPr>
            <sz val="11"/>
            <rFont val="Calibri"/>
            <family val="2"/>
            <charset val="238"/>
          </rPr>
          <t>IV_F:HDUtem1</t>
        </r>
      </text>
    </comment>
    <comment ref="T229" authorId="0" shapeId="0">
      <text>
        <r>
          <rPr>
            <sz val="11"/>
            <rFont val="Calibri"/>
            <family val="2"/>
            <charset val="238"/>
          </rPr>
          <t>IV_F:ECSUtem1</t>
        </r>
      </text>
    </comment>
    <comment ref="U229" authorId="0" shapeId="0">
      <text>
        <r>
          <rPr>
            <sz val="11"/>
            <rFont val="Calibri"/>
            <family val="2"/>
            <charset val="238"/>
          </rPr>
          <t>IV_F:KFHUtem1</t>
        </r>
      </text>
    </comment>
    <comment ref="V229" authorId="0" shapeId="0">
      <text>
        <r>
          <rPr>
            <sz val="11"/>
            <rFont val="Calibri"/>
            <family val="2"/>
            <charset val="238"/>
          </rPr>
          <t>IV_F:Egyeb_SajatUtem1</t>
        </r>
      </text>
    </comment>
    <comment ref="W229" authorId="0" shapeId="0">
      <text>
        <r>
          <rPr>
            <sz val="11"/>
            <rFont val="Calibri"/>
            <family val="2"/>
            <charset val="238"/>
          </rPr>
          <t>IV_F:DijUtem1</t>
        </r>
      </text>
    </comment>
    <comment ref="X229" authorId="0" shapeId="0">
      <text>
        <r>
          <rPr>
            <sz val="11"/>
            <rFont val="Calibri"/>
            <family val="2"/>
            <charset val="238"/>
          </rPr>
          <t>IV_F:EM_Melleklet1_Utem1</t>
        </r>
      </text>
    </comment>
    <comment ref="Y229" authorId="0" shapeId="0">
      <text>
        <r>
          <rPr>
            <sz val="11"/>
            <rFont val="Calibri"/>
            <family val="2"/>
            <charset val="238"/>
          </rPr>
          <t>IV_F:EgyebAllamiUtem1</t>
        </r>
      </text>
    </comment>
    <comment ref="Z229" authorId="0" shapeId="0">
      <text>
        <r>
          <rPr>
            <sz val="11"/>
            <rFont val="Calibri"/>
            <family val="2"/>
            <charset val="238"/>
          </rPr>
          <t>IV_F:OnkormanyzatiUtem1</t>
        </r>
      </text>
    </comment>
    <comment ref="AA229" authorId="0" shapeId="0">
      <text>
        <r>
          <rPr>
            <sz val="11"/>
            <rFont val="Calibri"/>
            <family val="2"/>
            <charset val="238"/>
          </rPr>
          <t>IV_F:EUUtem1</t>
        </r>
      </text>
    </comment>
    <comment ref="AB229" authorId="0" shapeId="0">
      <text>
        <r>
          <rPr>
            <sz val="11"/>
            <rFont val="Calibri"/>
            <family val="2"/>
            <charset val="238"/>
          </rPr>
          <t>IV_F:EgyebUtem1</t>
        </r>
      </text>
    </comment>
    <comment ref="AC229" authorId="0" shapeId="0">
      <text>
        <r>
          <rPr>
            <sz val="11"/>
            <rFont val="Calibri"/>
            <family val="2"/>
            <charset val="238"/>
          </rPr>
          <t>IV_F:HitelKotvenyUtem1</t>
        </r>
      </text>
    </comment>
    <comment ref="AD229" authorId="0" shapeId="0">
      <text>
        <r>
          <rPr>
            <sz val="11"/>
            <rFont val="Calibri"/>
            <family val="2"/>
            <charset val="238"/>
          </rPr>
          <t>IV_F:OsszesenUtem1</t>
        </r>
      </text>
    </comment>
    <comment ref="AG229" authorId="0" shapeId="0">
      <text>
        <r>
          <rPr>
            <sz val="11"/>
            <rFont val="Calibri"/>
            <family val="2"/>
            <charset val="238"/>
          </rPr>
          <t>IV_F:HDUtem2</t>
        </r>
      </text>
    </comment>
    <comment ref="AH229" authorId="0" shapeId="0">
      <text>
        <r>
          <rPr>
            <sz val="11"/>
            <rFont val="Calibri"/>
            <family val="2"/>
            <charset val="238"/>
          </rPr>
          <t>IV_F:ECSUtem2</t>
        </r>
      </text>
    </comment>
    <comment ref="AI229" authorId="0" shapeId="0">
      <text>
        <r>
          <rPr>
            <sz val="11"/>
            <rFont val="Calibri"/>
            <family val="2"/>
            <charset val="238"/>
          </rPr>
          <t>IV_F:KFHUtem2</t>
        </r>
      </text>
    </comment>
    <comment ref="AJ229" authorId="0" shapeId="0">
      <text>
        <r>
          <rPr>
            <sz val="11"/>
            <rFont val="Calibri"/>
            <family val="2"/>
            <charset val="238"/>
          </rPr>
          <t>IV_F:Egyeb_SajatUtem2</t>
        </r>
      </text>
    </comment>
    <comment ref="AK229" authorId="0" shapeId="0">
      <text>
        <r>
          <rPr>
            <sz val="11"/>
            <rFont val="Calibri"/>
            <family val="2"/>
            <charset val="238"/>
          </rPr>
          <t>IV_F:DijUtem2</t>
        </r>
      </text>
    </comment>
    <comment ref="AL229" authorId="0" shapeId="0">
      <text>
        <r>
          <rPr>
            <sz val="11"/>
            <rFont val="Calibri"/>
            <family val="2"/>
            <charset val="238"/>
          </rPr>
          <t>IV_F:EM_Melleklet1_Utem2</t>
        </r>
      </text>
    </comment>
    <comment ref="AM229" authorId="0" shapeId="0">
      <text>
        <r>
          <rPr>
            <sz val="11"/>
            <rFont val="Calibri"/>
            <family val="2"/>
            <charset val="238"/>
          </rPr>
          <t>IV_F:EgyebAllamiUtem2</t>
        </r>
      </text>
    </comment>
    <comment ref="AN229" authorId="0" shapeId="0">
      <text>
        <r>
          <rPr>
            <sz val="11"/>
            <rFont val="Calibri"/>
            <family val="2"/>
            <charset val="238"/>
          </rPr>
          <t>IV_F:OnkormanyzatiUtem2</t>
        </r>
      </text>
    </comment>
    <comment ref="AO229" authorId="0" shapeId="0">
      <text>
        <r>
          <rPr>
            <sz val="11"/>
            <rFont val="Calibri"/>
            <family val="2"/>
            <charset val="238"/>
          </rPr>
          <t>IV_F:EUUtem2</t>
        </r>
      </text>
    </comment>
    <comment ref="AP229" authorId="0" shapeId="0">
      <text>
        <r>
          <rPr>
            <sz val="11"/>
            <rFont val="Calibri"/>
            <family val="2"/>
            <charset val="238"/>
          </rPr>
          <t>IV_F:EgyebUtem2</t>
        </r>
      </text>
    </comment>
    <comment ref="AQ229" authorId="0" shapeId="0">
      <text>
        <r>
          <rPr>
            <sz val="11"/>
            <rFont val="Calibri"/>
            <family val="2"/>
            <charset val="238"/>
          </rPr>
          <t>IV_F:HitelKotvenyUtem2</t>
        </r>
      </text>
    </comment>
    <comment ref="AR229" authorId="0" shapeId="0">
      <text>
        <r>
          <rPr>
            <sz val="11"/>
            <rFont val="Calibri"/>
            <family val="2"/>
            <charset val="238"/>
          </rPr>
          <t>IV_F:OsszesenUtem2</t>
        </r>
      </text>
    </comment>
    <comment ref="AS229" authorId="0" shapeId="0">
      <text>
        <r>
          <rPr>
            <sz val="11"/>
            <rFont val="Calibri"/>
            <family val="2"/>
            <charset val="238"/>
          </rPr>
          <t>IV_F:ForrashianyUtem2</t>
        </r>
      </text>
    </comment>
    <comment ref="AV229" authorId="0" shapeId="0">
      <text>
        <r>
          <rPr>
            <sz val="11"/>
            <rFont val="Calibri"/>
            <family val="2"/>
            <charset val="238"/>
          </rPr>
          <t>IV_F:Indokolas</t>
        </r>
      </text>
    </comment>
    <comment ref="AW229" authorId="0" shapeId="0">
      <text>
        <r>
          <rPr>
            <sz val="11"/>
            <rFont val="Calibri"/>
            <family val="2"/>
            <charset val="238"/>
          </rPr>
          <t>IV_F:Megjegyzes</t>
        </r>
      </text>
    </comment>
    <comment ref="AZ229" authorId="0" shapeId="0">
      <text>
        <r>
          <rPr>
            <sz val="11"/>
            <rFont val="Calibri"/>
            <family val="2"/>
            <charset val="238"/>
          </rPr>
          <t>IV_F:ISA</t>
        </r>
      </text>
    </comment>
    <comment ref="B230" authorId="0" shapeId="0">
      <text>
        <r>
          <rPr>
            <sz val="11"/>
            <rFont val="Calibri"/>
            <family val="2"/>
            <charset val="238"/>
          </rPr>
          <t>IV_F:FontossagiSorrent</t>
        </r>
      </text>
    </comment>
    <comment ref="C230" authorId="0" shapeId="0">
      <text>
        <r>
          <rPr>
            <sz val="11"/>
            <rFont val="Calibri"/>
            <family val="2"/>
            <charset val="238"/>
          </rPr>
          <t>IV_F:FeladatKategoria</t>
        </r>
      </text>
    </comment>
    <comment ref="D230" authorId="0" shapeId="0">
      <text>
        <r>
          <rPr>
            <sz val="11"/>
            <rFont val="Calibri"/>
            <family val="2"/>
            <charset val="238"/>
          </rPr>
          <t>IV_F:FeladatMegnevezes</t>
        </r>
      </text>
    </comment>
    <comment ref="E230" authorId="0" shapeId="0">
      <text>
        <r>
          <rPr>
            <sz val="11"/>
            <rFont val="Calibri"/>
            <family val="2"/>
            <charset val="238"/>
          </rPr>
          <t>IV_F:ElviEngedelySzam</t>
        </r>
      </text>
    </comment>
    <comment ref="F230" authorId="0" shapeId="0">
      <text>
        <r>
          <rPr>
            <sz val="11"/>
            <rFont val="Calibri"/>
            <family val="2"/>
            <charset val="238"/>
          </rPr>
          <t>IV_F:VKR_Kod</t>
        </r>
      </text>
    </comment>
    <comment ref="G230" authorId="0" shapeId="0">
      <text>
        <r>
          <rPr>
            <sz val="11"/>
            <rFont val="Calibri"/>
            <family val="2"/>
            <charset val="238"/>
          </rPr>
          <t>IV_F:VKR_Nev</t>
        </r>
      </text>
    </comment>
    <comment ref="H230" authorId="0" shapeId="0">
      <text>
        <r>
          <rPr>
            <sz val="11"/>
            <rFont val="Calibri"/>
            <family val="2"/>
            <charset val="238"/>
          </rPr>
          <t>IV_F:FeladatSorszam</t>
        </r>
      </text>
    </comment>
    <comment ref="I230" authorId="0" shapeId="0">
      <text>
        <r>
          <rPr>
            <sz val="11"/>
            <rFont val="Calibri"/>
            <family val="2"/>
            <charset val="238"/>
          </rPr>
          <t>IV_F:FeladatAzonosito</t>
        </r>
      </text>
    </comment>
    <comment ref="J230" authorId="0" shapeId="0">
      <text>
        <r>
          <rPr>
            <sz val="11"/>
            <rFont val="Calibri"/>
            <family val="2"/>
            <charset val="238"/>
          </rPr>
          <t>IV_F:EllatasiTerulet</t>
        </r>
      </text>
    </comment>
    <comment ref="K230" authorId="0" shapeId="0">
      <text>
        <r>
          <rPr>
            <sz val="11"/>
            <rFont val="Calibri"/>
            <family val="2"/>
            <charset val="238"/>
          </rPr>
          <t>IV_F:EllatasertFelelos</t>
        </r>
      </text>
    </comment>
    <comment ref="L230" authorId="0" shapeId="0">
      <text>
        <r>
          <rPr>
            <sz val="11"/>
            <rFont val="Calibri"/>
            <family val="2"/>
            <charset val="238"/>
          </rPr>
          <t>IV_F:TervezettNettoKoltseg</t>
        </r>
      </text>
    </comment>
    <comment ref="M230" authorId="0" shapeId="0">
      <text>
        <r>
          <rPr>
            <sz val="11"/>
            <rFont val="Calibri"/>
            <family val="2"/>
            <charset val="238"/>
          </rPr>
          <t>IV_F:IdotartamKezdes</t>
        </r>
      </text>
    </comment>
    <comment ref="N230" authorId="0" shapeId="0">
      <text>
        <r>
          <rPr>
            <sz val="11"/>
            <rFont val="Calibri"/>
            <family val="2"/>
            <charset val="238"/>
          </rPr>
          <t>IV_F:IdotartamBefejezes</t>
        </r>
      </text>
    </comment>
    <comment ref="O230" authorId="0" shapeId="0">
      <text>
        <r>
          <rPr>
            <sz val="11"/>
            <rFont val="Calibri"/>
            <family val="2"/>
            <charset val="238"/>
          </rPr>
          <t>IV_F:NettoKoltsegUtem1</t>
        </r>
      </text>
    </comment>
    <comment ref="P230" authorId="0" shapeId="0">
      <text>
        <r>
          <rPr>
            <sz val="11"/>
            <rFont val="Calibri"/>
            <family val="2"/>
            <charset val="238"/>
          </rPr>
          <t>IV_F:NettoKoltsegUtem2</t>
        </r>
      </text>
    </comment>
    <comment ref="Q230" authorId="0" shapeId="0">
      <text>
        <r>
          <rPr>
            <sz val="11"/>
            <rFont val="Calibri"/>
            <family val="2"/>
            <charset val="238"/>
          </rPr>
          <t>IV_F:EM_Melleklet2_KTG</t>
        </r>
      </text>
    </comment>
    <comment ref="S230" authorId="0" shapeId="0">
      <text>
        <r>
          <rPr>
            <sz val="11"/>
            <rFont val="Calibri"/>
            <family val="2"/>
            <charset val="238"/>
          </rPr>
          <t>IV_F:HDUtem1</t>
        </r>
      </text>
    </comment>
    <comment ref="T230" authorId="0" shapeId="0">
      <text>
        <r>
          <rPr>
            <sz val="11"/>
            <rFont val="Calibri"/>
            <family val="2"/>
            <charset val="238"/>
          </rPr>
          <t>IV_F:ECSUtem1</t>
        </r>
      </text>
    </comment>
    <comment ref="U230" authorId="0" shapeId="0">
      <text>
        <r>
          <rPr>
            <sz val="11"/>
            <rFont val="Calibri"/>
            <family val="2"/>
            <charset val="238"/>
          </rPr>
          <t>IV_F:KFHUtem1</t>
        </r>
      </text>
    </comment>
    <comment ref="V230" authorId="0" shapeId="0">
      <text>
        <r>
          <rPr>
            <sz val="11"/>
            <rFont val="Calibri"/>
            <family val="2"/>
            <charset val="238"/>
          </rPr>
          <t>IV_F:Egyeb_SajatUtem1</t>
        </r>
      </text>
    </comment>
    <comment ref="W230" authorId="0" shapeId="0">
      <text>
        <r>
          <rPr>
            <sz val="11"/>
            <rFont val="Calibri"/>
            <family val="2"/>
            <charset val="238"/>
          </rPr>
          <t>IV_F:DijUtem1</t>
        </r>
      </text>
    </comment>
    <comment ref="X230" authorId="0" shapeId="0">
      <text>
        <r>
          <rPr>
            <sz val="11"/>
            <rFont val="Calibri"/>
            <family val="2"/>
            <charset val="238"/>
          </rPr>
          <t>IV_F:EM_Melleklet1_Utem1</t>
        </r>
      </text>
    </comment>
    <comment ref="Y230" authorId="0" shapeId="0">
      <text>
        <r>
          <rPr>
            <sz val="11"/>
            <rFont val="Calibri"/>
            <family val="2"/>
            <charset val="238"/>
          </rPr>
          <t>IV_F:EgyebAllamiUtem1</t>
        </r>
      </text>
    </comment>
    <comment ref="Z230" authorId="0" shapeId="0">
      <text>
        <r>
          <rPr>
            <sz val="11"/>
            <rFont val="Calibri"/>
            <family val="2"/>
            <charset val="238"/>
          </rPr>
          <t>IV_F:OnkormanyzatiUtem1</t>
        </r>
      </text>
    </comment>
    <comment ref="AA230" authorId="0" shapeId="0">
      <text>
        <r>
          <rPr>
            <sz val="11"/>
            <rFont val="Calibri"/>
            <family val="2"/>
            <charset val="238"/>
          </rPr>
          <t>IV_F:EUUtem1</t>
        </r>
      </text>
    </comment>
    <comment ref="AB230" authorId="0" shapeId="0">
      <text>
        <r>
          <rPr>
            <sz val="11"/>
            <rFont val="Calibri"/>
            <family val="2"/>
            <charset val="238"/>
          </rPr>
          <t>IV_F:EgyebUtem1</t>
        </r>
      </text>
    </comment>
    <comment ref="AC230" authorId="0" shapeId="0">
      <text>
        <r>
          <rPr>
            <sz val="11"/>
            <rFont val="Calibri"/>
            <family val="2"/>
            <charset val="238"/>
          </rPr>
          <t>IV_F:HitelKotvenyUtem1</t>
        </r>
      </text>
    </comment>
    <comment ref="AD230" authorId="0" shapeId="0">
      <text>
        <r>
          <rPr>
            <sz val="11"/>
            <rFont val="Calibri"/>
            <family val="2"/>
            <charset val="238"/>
          </rPr>
          <t>IV_F:OsszesenUtem1</t>
        </r>
      </text>
    </comment>
    <comment ref="AG230" authorId="0" shapeId="0">
      <text>
        <r>
          <rPr>
            <sz val="11"/>
            <rFont val="Calibri"/>
            <family val="2"/>
            <charset val="238"/>
          </rPr>
          <t>IV_F:HDUtem2</t>
        </r>
      </text>
    </comment>
    <comment ref="AH230" authorId="0" shapeId="0">
      <text>
        <r>
          <rPr>
            <sz val="11"/>
            <rFont val="Calibri"/>
            <family val="2"/>
            <charset val="238"/>
          </rPr>
          <t>IV_F:ECSUtem2</t>
        </r>
      </text>
    </comment>
    <comment ref="AI230" authorId="0" shapeId="0">
      <text>
        <r>
          <rPr>
            <sz val="11"/>
            <rFont val="Calibri"/>
            <family val="2"/>
            <charset val="238"/>
          </rPr>
          <t>IV_F:KFHUtem2</t>
        </r>
      </text>
    </comment>
    <comment ref="AJ230" authorId="0" shapeId="0">
      <text>
        <r>
          <rPr>
            <sz val="11"/>
            <rFont val="Calibri"/>
            <family val="2"/>
            <charset val="238"/>
          </rPr>
          <t>IV_F:Egyeb_SajatUtem2</t>
        </r>
      </text>
    </comment>
    <comment ref="AK230" authorId="0" shapeId="0">
      <text>
        <r>
          <rPr>
            <sz val="11"/>
            <rFont val="Calibri"/>
            <family val="2"/>
            <charset val="238"/>
          </rPr>
          <t>IV_F:DijUtem2</t>
        </r>
      </text>
    </comment>
    <comment ref="AL230" authorId="0" shapeId="0">
      <text>
        <r>
          <rPr>
            <sz val="11"/>
            <rFont val="Calibri"/>
            <family val="2"/>
            <charset val="238"/>
          </rPr>
          <t>IV_F:EM_Melleklet1_Utem2</t>
        </r>
      </text>
    </comment>
    <comment ref="AM230" authorId="0" shapeId="0">
      <text>
        <r>
          <rPr>
            <sz val="11"/>
            <rFont val="Calibri"/>
            <family val="2"/>
            <charset val="238"/>
          </rPr>
          <t>IV_F:EgyebAllamiUtem2</t>
        </r>
      </text>
    </comment>
    <comment ref="AN230" authorId="0" shapeId="0">
      <text>
        <r>
          <rPr>
            <sz val="11"/>
            <rFont val="Calibri"/>
            <family val="2"/>
            <charset val="238"/>
          </rPr>
          <t>IV_F:OnkormanyzatiUtem2</t>
        </r>
      </text>
    </comment>
    <comment ref="AO230" authorId="0" shapeId="0">
      <text>
        <r>
          <rPr>
            <sz val="11"/>
            <rFont val="Calibri"/>
            <family val="2"/>
            <charset val="238"/>
          </rPr>
          <t>IV_F:EUUtem2</t>
        </r>
      </text>
    </comment>
    <comment ref="AP230" authorId="0" shapeId="0">
      <text>
        <r>
          <rPr>
            <sz val="11"/>
            <rFont val="Calibri"/>
            <family val="2"/>
            <charset val="238"/>
          </rPr>
          <t>IV_F:EgyebUtem2</t>
        </r>
      </text>
    </comment>
    <comment ref="AQ230" authorId="0" shapeId="0">
      <text>
        <r>
          <rPr>
            <sz val="11"/>
            <rFont val="Calibri"/>
            <family val="2"/>
            <charset val="238"/>
          </rPr>
          <t>IV_F:HitelKotvenyUtem2</t>
        </r>
      </text>
    </comment>
    <comment ref="AR230" authorId="0" shapeId="0">
      <text>
        <r>
          <rPr>
            <sz val="11"/>
            <rFont val="Calibri"/>
            <family val="2"/>
            <charset val="238"/>
          </rPr>
          <t>IV_F:OsszesenUtem2</t>
        </r>
      </text>
    </comment>
    <comment ref="AS230" authorId="0" shapeId="0">
      <text>
        <r>
          <rPr>
            <sz val="11"/>
            <rFont val="Calibri"/>
            <family val="2"/>
            <charset val="238"/>
          </rPr>
          <t>IV_F:ForrashianyUtem2</t>
        </r>
      </text>
    </comment>
    <comment ref="AV230" authorId="0" shapeId="0">
      <text>
        <r>
          <rPr>
            <sz val="11"/>
            <rFont val="Calibri"/>
            <family val="2"/>
            <charset val="238"/>
          </rPr>
          <t>IV_F:Indokolas</t>
        </r>
      </text>
    </comment>
    <comment ref="AW230" authorId="0" shapeId="0">
      <text>
        <r>
          <rPr>
            <sz val="11"/>
            <rFont val="Calibri"/>
            <family val="2"/>
            <charset val="238"/>
          </rPr>
          <t>IV_F:Megjegyzes</t>
        </r>
      </text>
    </comment>
    <comment ref="AZ230" authorId="0" shapeId="0">
      <text>
        <r>
          <rPr>
            <sz val="11"/>
            <rFont val="Calibri"/>
            <family val="2"/>
            <charset val="238"/>
          </rPr>
          <t>IV_F:ISA</t>
        </r>
      </text>
    </comment>
    <comment ref="B231" authorId="0" shapeId="0">
      <text>
        <r>
          <rPr>
            <sz val="11"/>
            <rFont val="Calibri"/>
            <family val="2"/>
            <charset val="238"/>
          </rPr>
          <t>IV_F:FontossagiSorrent</t>
        </r>
      </text>
    </comment>
    <comment ref="C231" authorId="0" shapeId="0">
      <text>
        <r>
          <rPr>
            <sz val="11"/>
            <rFont val="Calibri"/>
            <family val="2"/>
            <charset val="238"/>
          </rPr>
          <t>IV_F:FeladatKategoria</t>
        </r>
      </text>
    </comment>
    <comment ref="D231" authorId="0" shapeId="0">
      <text>
        <r>
          <rPr>
            <sz val="11"/>
            <rFont val="Calibri"/>
            <family val="2"/>
            <charset val="238"/>
          </rPr>
          <t>IV_F:FeladatMegnevezes</t>
        </r>
      </text>
    </comment>
    <comment ref="E231" authorId="0" shapeId="0">
      <text>
        <r>
          <rPr>
            <sz val="11"/>
            <rFont val="Calibri"/>
            <family val="2"/>
            <charset val="238"/>
          </rPr>
          <t>IV_F:ElviEngedelySzam</t>
        </r>
      </text>
    </comment>
    <comment ref="F231" authorId="0" shapeId="0">
      <text>
        <r>
          <rPr>
            <sz val="11"/>
            <rFont val="Calibri"/>
            <family val="2"/>
            <charset val="238"/>
          </rPr>
          <t>IV_F:VKR_Kod</t>
        </r>
      </text>
    </comment>
    <comment ref="G231" authorId="0" shapeId="0">
      <text>
        <r>
          <rPr>
            <sz val="11"/>
            <rFont val="Calibri"/>
            <family val="2"/>
            <charset val="238"/>
          </rPr>
          <t>IV_F:VKR_Nev</t>
        </r>
      </text>
    </comment>
    <comment ref="H231" authorId="0" shapeId="0">
      <text>
        <r>
          <rPr>
            <sz val="11"/>
            <rFont val="Calibri"/>
            <family val="2"/>
            <charset val="238"/>
          </rPr>
          <t>IV_F:FeladatSorszam</t>
        </r>
      </text>
    </comment>
    <comment ref="I231" authorId="0" shapeId="0">
      <text>
        <r>
          <rPr>
            <sz val="11"/>
            <rFont val="Calibri"/>
            <family val="2"/>
            <charset val="238"/>
          </rPr>
          <t>IV_F:FeladatAzonosito</t>
        </r>
      </text>
    </comment>
    <comment ref="J231" authorId="0" shapeId="0">
      <text>
        <r>
          <rPr>
            <sz val="11"/>
            <rFont val="Calibri"/>
            <family val="2"/>
            <charset val="238"/>
          </rPr>
          <t>IV_F:EllatasiTerulet</t>
        </r>
      </text>
    </comment>
    <comment ref="K231" authorId="0" shapeId="0">
      <text>
        <r>
          <rPr>
            <sz val="11"/>
            <rFont val="Calibri"/>
            <family val="2"/>
            <charset val="238"/>
          </rPr>
          <t>IV_F:EllatasertFelelos</t>
        </r>
      </text>
    </comment>
    <comment ref="L231" authorId="0" shapeId="0">
      <text>
        <r>
          <rPr>
            <sz val="11"/>
            <rFont val="Calibri"/>
            <family val="2"/>
            <charset val="238"/>
          </rPr>
          <t>IV_F:TervezettNettoKoltseg</t>
        </r>
      </text>
    </comment>
    <comment ref="M231" authorId="0" shapeId="0">
      <text>
        <r>
          <rPr>
            <sz val="11"/>
            <rFont val="Calibri"/>
            <family val="2"/>
            <charset val="238"/>
          </rPr>
          <t>IV_F:IdotartamKezdes</t>
        </r>
      </text>
    </comment>
    <comment ref="N231" authorId="0" shapeId="0">
      <text>
        <r>
          <rPr>
            <sz val="11"/>
            <rFont val="Calibri"/>
            <family val="2"/>
            <charset val="238"/>
          </rPr>
          <t>IV_F:IdotartamBefejezes</t>
        </r>
      </text>
    </comment>
    <comment ref="O231" authorId="0" shapeId="0">
      <text>
        <r>
          <rPr>
            <sz val="11"/>
            <rFont val="Calibri"/>
            <family val="2"/>
            <charset val="238"/>
          </rPr>
          <t>IV_F:NettoKoltsegUtem1</t>
        </r>
      </text>
    </comment>
    <comment ref="P231" authorId="0" shapeId="0">
      <text>
        <r>
          <rPr>
            <sz val="11"/>
            <rFont val="Calibri"/>
            <family val="2"/>
            <charset val="238"/>
          </rPr>
          <t>IV_F:NettoKoltsegUtem2</t>
        </r>
      </text>
    </comment>
    <comment ref="Q231" authorId="0" shapeId="0">
      <text>
        <r>
          <rPr>
            <sz val="11"/>
            <rFont val="Calibri"/>
            <family val="2"/>
            <charset val="238"/>
          </rPr>
          <t>IV_F:EM_Melleklet2_KTG</t>
        </r>
      </text>
    </comment>
    <comment ref="S231" authorId="0" shapeId="0">
      <text>
        <r>
          <rPr>
            <sz val="11"/>
            <rFont val="Calibri"/>
            <family val="2"/>
            <charset val="238"/>
          </rPr>
          <t>IV_F:HDUtem1</t>
        </r>
      </text>
    </comment>
    <comment ref="T231" authorId="0" shapeId="0">
      <text>
        <r>
          <rPr>
            <sz val="11"/>
            <rFont val="Calibri"/>
            <family val="2"/>
            <charset val="238"/>
          </rPr>
          <t>IV_F:ECSUtem1</t>
        </r>
      </text>
    </comment>
    <comment ref="U231" authorId="0" shapeId="0">
      <text>
        <r>
          <rPr>
            <sz val="11"/>
            <rFont val="Calibri"/>
            <family val="2"/>
            <charset val="238"/>
          </rPr>
          <t>IV_F:KFHUtem1</t>
        </r>
      </text>
    </comment>
    <comment ref="V231" authorId="0" shapeId="0">
      <text>
        <r>
          <rPr>
            <sz val="11"/>
            <rFont val="Calibri"/>
            <family val="2"/>
            <charset val="238"/>
          </rPr>
          <t>IV_F:Egyeb_SajatUtem1</t>
        </r>
      </text>
    </comment>
    <comment ref="W231" authorId="0" shapeId="0">
      <text>
        <r>
          <rPr>
            <sz val="11"/>
            <rFont val="Calibri"/>
            <family val="2"/>
            <charset val="238"/>
          </rPr>
          <t>IV_F:DijUtem1</t>
        </r>
      </text>
    </comment>
    <comment ref="X231" authorId="0" shapeId="0">
      <text>
        <r>
          <rPr>
            <sz val="11"/>
            <rFont val="Calibri"/>
            <family val="2"/>
            <charset val="238"/>
          </rPr>
          <t>IV_F:EM_Melleklet1_Utem1</t>
        </r>
      </text>
    </comment>
    <comment ref="Y231" authorId="0" shapeId="0">
      <text>
        <r>
          <rPr>
            <sz val="11"/>
            <rFont val="Calibri"/>
            <family val="2"/>
            <charset val="238"/>
          </rPr>
          <t>IV_F:EgyebAllamiUtem1</t>
        </r>
      </text>
    </comment>
    <comment ref="Z231" authorId="0" shapeId="0">
      <text>
        <r>
          <rPr>
            <sz val="11"/>
            <rFont val="Calibri"/>
            <family val="2"/>
            <charset val="238"/>
          </rPr>
          <t>IV_F:OnkormanyzatiUtem1</t>
        </r>
      </text>
    </comment>
    <comment ref="AA231" authorId="0" shapeId="0">
      <text>
        <r>
          <rPr>
            <sz val="11"/>
            <rFont val="Calibri"/>
            <family val="2"/>
            <charset val="238"/>
          </rPr>
          <t>IV_F:EUUtem1</t>
        </r>
      </text>
    </comment>
    <comment ref="AB231" authorId="0" shapeId="0">
      <text>
        <r>
          <rPr>
            <sz val="11"/>
            <rFont val="Calibri"/>
            <family val="2"/>
            <charset val="238"/>
          </rPr>
          <t>IV_F:EgyebUtem1</t>
        </r>
      </text>
    </comment>
    <comment ref="AC231" authorId="0" shapeId="0">
      <text>
        <r>
          <rPr>
            <sz val="11"/>
            <rFont val="Calibri"/>
            <family val="2"/>
            <charset val="238"/>
          </rPr>
          <t>IV_F:HitelKotvenyUtem1</t>
        </r>
      </text>
    </comment>
    <comment ref="AD231" authorId="0" shapeId="0">
      <text>
        <r>
          <rPr>
            <sz val="11"/>
            <rFont val="Calibri"/>
            <family val="2"/>
            <charset val="238"/>
          </rPr>
          <t>IV_F:OsszesenUtem1</t>
        </r>
      </text>
    </comment>
    <comment ref="AG231" authorId="0" shapeId="0">
      <text>
        <r>
          <rPr>
            <sz val="11"/>
            <rFont val="Calibri"/>
            <family val="2"/>
            <charset val="238"/>
          </rPr>
          <t>IV_F:HDUtem2</t>
        </r>
      </text>
    </comment>
    <comment ref="AH231" authorId="0" shapeId="0">
      <text>
        <r>
          <rPr>
            <sz val="11"/>
            <rFont val="Calibri"/>
            <family val="2"/>
            <charset val="238"/>
          </rPr>
          <t>IV_F:ECSUtem2</t>
        </r>
      </text>
    </comment>
    <comment ref="AI231" authorId="0" shapeId="0">
      <text>
        <r>
          <rPr>
            <sz val="11"/>
            <rFont val="Calibri"/>
            <family val="2"/>
            <charset val="238"/>
          </rPr>
          <t>IV_F:KFHUtem2</t>
        </r>
      </text>
    </comment>
    <comment ref="AJ231" authorId="0" shapeId="0">
      <text>
        <r>
          <rPr>
            <sz val="11"/>
            <rFont val="Calibri"/>
            <family val="2"/>
            <charset val="238"/>
          </rPr>
          <t>IV_F:Egyeb_SajatUtem2</t>
        </r>
      </text>
    </comment>
    <comment ref="AK231" authorId="0" shapeId="0">
      <text>
        <r>
          <rPr>
            <sz val="11"/>
            <rFont val="Calibri"/>
            <family val="2"/>
            <charset val="238"/>
          </rPr>
          <t>IV_F:DijUtem2</t>
        </r>
      </text>
    </comment>
    <comment ref="AL231" authorId="0" shapeId="0">
      <text>
        <r>
          <rPr>
            <sz val="11"/>
            <rFont val="Calibri"/>
            <family val="2"/>
            <charset val="238"/>
          </rPr>
          <t>IV_F:EM_Melleklet1_Utem2</t>
        </r>
      </text>
    </comment>
    <comment ref="AM231" authorId="0" shapeId="0">
      <text>
        <r>
          <rPr>
            <sz val="11"/>
            <rFont val="Calibri"/>
            <family val="2"/>
            <charset val="238"/>
          </rPr>
          <t>IV_F:EgyebAllamiUtem2</t>
        </r>
      </text>
    </comment>
    <comment ref="AN231" authorId="0" shapeId="0">
      <text>
        <r>
          <rPr>
            <sz val="11"/>
            <rFont val="Calibri"/>
            <family val="2"/>
            <charset val="238"/>
          </rPr>
          <t>IV_F:OnkormanyzatiUtem2</t>
        </r>
      </text>
    </comment>
    <comment ref="AO231" authorId="0" shapeId="0">
      <text>
        <r>
          <rPr>
            <sz val="11"/>
            <rFont val="Calibri"/>
            <family val="2"/>
            <charset val="238"/>
          </rPr>
          <t>IV_F:EUUtem2</t>
        </r>
      </text>
    </comment>
    <comment ref="AP231" authorId="0" shapeId="0">
      <text>
        <r>
          <rPr>
            <sz val="11"/>
            <rFont val="Calibri"/>
            <family val="2"/>
            <charset val="238"/>
          </rPr>
          <t>IV_F:EgyebUtem2</t>
        </r>
      </text>
    </comment>
    <comment ref="AQ231" authorId="0" shapeId="0">
      <text>
        <r>
          <rPr>
            <sz val="11"/>
            <rFont val="Calibri"/>
            <family val="2"/>
            <charset val="238"/>
          </rPr>
          <t>IV_F:HitelKotvenyUtem2</t>
        </r>
      </text>
    </comment>
    <comment ref="AR231" authorId="0" shapeId="0">
      <text>
        <r>
          <rPr>
            <sz val="11"/>
            <rFont val="Calibri"/>
            <family val="2"/>
            <charset val="238"/>
          </rPr>
          <t>IV_F:OsszesenUtem2</t>
        </r>
      </text>
    </comment>
    <comment ref="AS231" authorId="0" shapeId="0">
      <text>
        <r>
          <rPr>
            <sz val="11"/>
            <rFont val="Calibri"/>
            <family val="2"/>
            <charset val="238"/>
          </rPr>
          <t>IV_F:ForrashianyUtem2</t>
        </r>
      </text>
    </comment>
    <comment ref="AV231" authorId="0" shapeId="0">
      <text>
        <r>
          <rPr>
            <sz val="11"/>
            <rFont val="Calibri"/>
            <family val="2"/>
            <charset val="238"/>
          </rPr>
          <t>IV_F:Indokolas</t>
        </r>
      </text>
    </comment>
    <comment ref="AW231" authorId="0" shapeId="0">
      <text>
        <r>
          <rPr>
            <sz val="11"/>
            <rFont val="Calibri"/>
            <family val="2"/>
            <charset val="238"/>
          </rPr>
          <t>IV_F:Megjegyzes</t>
        </r>
      </text>
    </comment>
    <comment ref="AZ231" authorId="0" shapeId="0">
      <text>
        <r>
          <rPr>
            <sz val="11"/>
            <rFont val="Calibri"/>
            <family val="2"/>
            <charset val="238"/>
          </rPr>
          <t>IV_F:ISA</t>
        </r>
      </text>
    </comment>
    <comment ref="B232" authorId="0" shapeId="0">
      <text>
        <r>
          <rPr>
            <sz val="11"/>
            <rFont val="Calibri"/>
            <family val="2"/>
            <charset val="238"/>
          </rPr>
          <t>IV_F:FontossagiSorrent</t>
        </r>
      </text>
    </comment>
    <comment ref="C232" authorId="0" shapeId="0">
      <text>
        <r>
          <rPr>
            <sz val="11"/>
            <rFont val="Calibri"/>
            <family val="2"/>
            <charset val="238"/>
          </rPr>
          <t>IV_F:FeladatKategoria</t>
        </r>
      </text>
    </comment>
    <comment ref="D232" authorId="0" shapeId="0">
      <text>
        <r>
          <rPr>
            <sz val="11"/>
            <rFont val="Calibri"/>
            <family val="2"/>
            <charset val="238"/>
          </rPr>
          <t>IV_F:FeladatMegnevezes</t>
        </r>
      </text>
    </comment>
    <comment ref="E232" authorId="0" shapeId="0">
      <text>
        <r>
          <rPr>
            <sz val="11"/>
            <rFont val="Calibri"/>
            <family val="2"/>
            <charset val="238"/>
          </rPr>
          <t>IV_F:ElviEngedelySzam</t>
        </r>
      </text>
    </comment>
    <comment ref="F232" authorId="0" shapeId="0">
      <text>
        <r>
          <rPr>
            <sz val="11"/>
            <rFont val="Calibri"/>
            <family val="2"/>
            <charset val="238"/>
          </rPr>
          <t>IV_F:VKR_Kod</t>
        </r>
      </text>
    </comment>
    <comment ref="G232" authorId="0" shapeId="0">
      <text>
        <r>
          <rPr>
            <sz val="11"/>
            <rFont val="Calibri"/>
            <family val="2"/>
            <charset val="238"/>
          </rPr>
          <t>IV_F:VKR_Nev</t>
        </r>
      </text>
    </comment>
    <comment ref="H232" authorId="0" shapeId="0">
      <text>
        <r>
          <rPr>
            <sz val="11"/>
            <rFont val="Calibri"/>
            <family val="2"/>
            <charset val="238"/>
          </rPr>
          <t>IV_F:FeladatSorszam</t>
        </r>
      </text>
    </comment>
    <comment ref="I232" authorId="0" shapeId="0">
      <text>
        <r>
          <rPr>
            <sz val="11"/>
            <rFont val="Calibri"/>
            <family val="2"/>
            <charset val="238"/>
          </rPr>
          <t>IV_F:FeladatAzonosito</t>
        </r>
      </text>
    </comment>
    <comment ref="J232" authorId="0" shapeId="0">
      <text>
        <r>
          <rPr>
            <sz val="11"/>
            <rFont val="Calibri"/>
            <family val="2"/>
            <charset val="238"/>
          </rPr>
          <t>IV_F:EllatasiTerulet</t>
        </r>
      </text>
    </comment>
    <comment ref="K232" authorId="0" shapeId="0">
      <text>
        <r>
          <rPr>
            <sz val="11"/>
            <rFont val="Calibri"/>
            <family val="2"/>
            <charset val="238"/>
          </rPr>
          <t>IV_F:EllatasertFelelos</t>
        </r>
      </text>
    </comment>
    <comment ref="L232" authorId="0" shapeId="0">
      <text>
        <r>
          <rPr>
            <sz val="11"/>
            <rFont val="Calibri"/>
            <family val="2"/>
            <charset val="238"/>
          </rPr>
          <t>IV_F:TervezettNettoKoltseg</t>
        </r>
      </text>
    </comment>
    <comment ref="M232" authorId="0" shapeId="0">
      <text>
        <r>
          <rPr>
            <sz val="11"/>
            <rFont val="Calibri"/>
            <family val="2"/>
            <charset val="238"/>
          </rPr>
          <t>IV_F:IdotartamKezdes</t>
        </r>
      </text>
    </comment>
    <comment ref="N232" authorId="0" shapeId="0">
      <text>
        <r>
          <rPr>
            <sz val="11"/>
            <rFont val="Calibri"/>
            <family val="2"/>
            <charset val="238"/>
          </rPr>
          <t>IV_F:IdotartamBefejezes</t>
        </r>
      </text>
    </comment>
    <comment ref="O232" authorId="0" shapeId="0">
      <text>
        <r>
          <rPr>
            <sz val="11"/>
            <rFont val="Calibri"/>
            <family val="2"/>
            <charset val="238"/>
          </rPr>
          <t>IV_F:NettoKoltsegUtem1</t>
        </r>
      </text>
    </comment>
    <comment ref="P232" authorId="0" shapeId="0">
      <text>
        <r>
          <rPr>
            <sz val="11"/>
            <rFont val="Calibri"/>
            <family val="2"/>
            <charset val="238"/>
          </rPr>
          <t>IV_F:NettoKoltsegUtem2</t>
        </r>
      </text>
    </comment>
    <comment ref="Q232" authorId="0" shapeId="0">
      <text>
        <r>
          <rPr>
            <sz val="11"/>
            <rFont val="Calibri"/>
            <family val="2"/>
            <charset val="238"/>
          </rPr>
          <t>IV_F:EM_Melleklet2_KTG</t>
        </r>
      </text>
    </comment>
    <comment ref="S232" authorId="0" shapeId="0">
      <text>
        <r>
          <rPr>
            <sz val="11"/>
            <rFont val="Calibri"/>
            <family val="2"/>
            <charset val="238"/>
          </rPr>
          <t>IV_F:HDUtem1</t>
        </r>
      </text>
    </comment>
    <comment ref="T232" authorId="0" shapeId="0">
      <text>
        <r>
          <rPr>
            <sz val="11"/>
            <rFont val="Calibri"/>
            <family val="2"/>
            <charset val="238"/>
          </rPr>
          <t>IV_F:ECSUtem1</t>
        </r>
      </text>
    </comment>
    <comment ref="U232" authorId="0" shapeId="0">
      <text>
        <r>
          <rPr>
            <sz val="11"/>
            <rFont val="Calibri"/>
            <family val="2"/>
            <charset val="238"/>
          </rPr>
          <t>IV_F:KFHUtem1</t>
        </r>
      </text>
    </comment>
    <comment ref="V232" authorId="0" shapeId="0">
      <text>
        <r>
          <rPr>
            <sz val="11"/>
            <rFont val="Calibri"/>
            <family val="2"/>
            <charset val="238"/>
          </rPr>
          <t>IV_F:Egyeb_SajatUtem1</t>
        </r>
      </text>
    </comment>
    <comment ref="W232" authorId="0" shapeId="0">
      <text>
        <r>
          <rPr>
            <sz val="11"/>
            <rFont val="Calibri"/>
            <family val="2"/>
            <charset val="238"/>
          </rPr>
          <t>IV_F:DijUtem1</t>
        </r>
      </text>
    </comment>
    <comment ref="X232" authorId="0" shapeId="0">
      <text>
        <r>
          <rPr>
            <sz val="11"/>
            <rFont val="Calibri"/>
            <family val="2"/>
            <charset val="238"/>
          </rPr>
          <t>IV_F:EM_Melleklet1_Utem1</t>
        </r>
      </text>
    </comment>
    <comment ref="Y232" authorId="0" shapeId="0">
      <text>
        <r>
          <rPr>
            <sz val="11"/>
            <rFont val="Calibri"/>
            <family val="2"/>
            <charset val="238"/>
          </rPr>
          <t>IV_F:EgyebAllamiUtem1</t>
        </r>
      </text>
    </comment>
    <comment ref="Z232" authorId="0" shapeId="0">
      <text>
        <r>
          <rPr>
            <sz val="11"/>
            <rFont val="Calibri"/>
            <family val="2"/>
            <charset val="238"/>
          </rPr>
          <t>IV_F:OnkormanyzatiUtem1</t>
        </r>
      </text>
    </comment>
    <comment ref="AA232" authorId="0" shapeId="0">
      <text>
        <r>
          <rPr>
            <sz val="11"/>
            <rFont val="Calibri"/>
            <family val="2"/>
            <charset val="238"/>
          </rPr>
          <t>IV_F:EUUtem1</t>
        </r>
      </text>
    </comment>
    <comment ref="AB232" authorId="0" shapeId="0">
      <text>
        <r>
          <rPr>
            <sz val="11"/>
            <rFont val="Calibri"/>
            <family val="2"/>
            <charset val="238"/>
          </rPr>
          <t>IV_F:EgyebUtem1</t>
        </r>
      </text>
    </comment>
    <comment ref="AC232" authorId="0" shapeId="0">
      <text>
        <r>
          <rPr>
            <sz val="11"/>
            <rFont val="Calibri"/>
            <family val="2"/>
            <charset val="238"/>
          </rPr>
          <t>IV_F:HitelKotvenyUtem1</t>
        </r>
      </text>
    </comment>
    <comment ref="AD232" authorId="0" shapeId="0">
      <text>
        <r>
          <rPr>
            <sz val="11"/>
            <rFont val="Calibri"/>
            <family val="2"/>
            <charset val="238"/>
          </rPr>
          <t>IV_F:OsszesenUtem1</t>
        </r>
      </text>
    </comment>
    <comment ref="AG232" authorId="0" shapeId="0">
      <text>
        <r>
          <rPr>
            <sz val="11"/>
            <rFont val="Calibri"/>
            <family val="2"/>
            <charset val="238"/>
          </rPr>
          <t>IV_F:HDUtem2</t>
        </r>
      </text>
    </comment>
    <comment ref="AH232" authorId="0" shapeId="0">
      <text>
        <r>
          <rPr>
            <sz val="11"/>
            <rFont val="Calibri"/>
            <family val="2"/>
            <charset val="238"/>
          </rPr>
          <t>IV_F:ECSUtem2</t>
        </r>
      </text>
    </comment>
    <comment ref="AI232" authorId="0" shapeId="0">
      <text>
        <r>
          <rPr>
            <sz val="11"/>
            <rFont val="Calibri"/>
            <family val="2"/>
            <charset val="238"/>
          </rPr>
          <t>IV_F:KFHUtem2</t>
        </r>
      </text>
    </comment>
    <comment ref="AJ232" authorId="0" shapeId="0">
      <text>
        <r>
          <rPr>
            <sz val="11"/>
            <rFont val="Calibri"/>
            <family val="2"/>
            <charset val="238"/>
          </rPr>
          <t>IV_F:Egyeb_SajatUtem2</t>
        </r>
      </text>
    </comment>
    <comment ref="AK232" authorId="0" shapeId="0">
      <text>
        <r>
          <rPr>
            <sz val="11"/>
            <rFont val="Calibri"/>
            <family val="2"/>
            <charset val="238"/>
          </rPr>
          <t>IV_F:DijUtem2</t>
        </r>
      </text>
    </comment>
    <comment ref="AL232" authorId="0" shapeId="0">
      <text>
        <r>
          <rPr>
            <sz val="11"/>
            <rFont val="Calibri"/>
            <family val="2"/>
            <charset val="238"/>
          </rPr>
          <t>IV_F:EM_Melleklet1_Utem2</t>
        </r>
      </text>
    </comment>
    <comment ref="AM232" authorId="0" shapeId="0">
      <text>
        <r>
          <rPr>
            <sz val="11"/>
            <rFont val="Calibri"/>
            <family val="2"/>
            <charset val="238"/>
          </rPr>
          <t>IV_F:EgyebAllamiUtem2</t>
        </r>
      </text>
    </comment>
    <comment ref="AN232" authorId="0" shapeId="0">
      <text>
        <r>
          <rPr>
            <sz val="11"/>
            <rFont val="Calibri"/>
            <family val="2"/>
            <charset val="238"/>
          </rPr>
          <t>IV_F:OnkormanyzatiUtem2</t>
        </r>
      </text>
    </comment>
    <comment ref="AO232" authorId="0" shapeId="0">
      <text>
        <r>
          <rPr>
            <sz val="11"/>
            <rFont val="Calibri"/>
            <family val="2"/>
            <charset val="238"/>
          </rPr>
          <t>IV_F:EUUtem2</t>
        </r>
      </text>
    </comment>
    <comment ref="AP232" authorId="0" shapeId="0">
      <text>
        <r>
          <rPr>
            <sz val="11"/>
            <rFont val="Calibri"/>
            <family val="2"/>
            <charset val="238"/>
          </rPr>
          <t>IV_F:EgyebUtem2</t>
        </r>
      </text>
    </comment>
    <comment ref="AQ232" authorId="0" shapeId="0">
      <text>
        <r>
          <rPr>
            <sz val="11"/>
            <rFont val="Calibri"/>
            <family val="2"/>
            <charset val="238"/>
          </rPr>
          <t>IV_F:HitelKotvenyUtem2</t>
        </r>
      </text>
    </comment>
    <comment ref="AR232" authorId="0" shapeId="0">
      <text>
        <r>
          <rPr>
            <sz val="11"/>
            <rFont val="Calibri"/>
            <family val="2"/>
            <charset val="238"/>
          </rPr>
          <t>IV_F:OsszesenUtem2</t>
        </r>
      </text>
    </comment>
    <comment ref="AS232" authorId="0" shapeId="0">
      <text>
        <r>
          <rPr>
            <sz val="11"/>
            <rFont val="Calibri"/>
            <family val="2"/>
            <charset val="238"/>
          </rPr>
          <t>IV_F:ForrashianyUtem2</t>
        </r>
      </text>
    </comment>
    <comment ref="AV232" authorId="0" shapeId="0">
      <text>
        <r>
          <rPr>
            <sz val="11"/>
            <rFont val="Calibri"/>
            <family val="2"/>
            <charset val="238"/>
          </rPr>
          <t>IV_F:Indokolas</t>
        </r>
      </text>
    </comment>
    <comment ref="AW232" authorId="0" shapeId="0">
      <text>
        <r>
          <rPr>
            <sz val="11"/>
            <rFont val="Calibri"/>
            <family val="2"/>
            <charset val="238"/>
          </rPr>
          <t>IV_F:Megjegyzes</t>
        </r>
      </text>
    </comment>
    <comment ref="AZ232" authorId="0" shapeId="0">
      <text>
        <r>
          <rPr>
            <sz val="11"/>
            <rFont val="Calibri"/>
            <family val="2"/>
            <charset val="238"/>
          </rPr>
          <t>IV_F:ISA</t>
        </r>
      </text>
    </comment>
    <comment ref="B233" authorId="0" shapeId="0">
      <text>
        <r>
          <rPr>
            <sz val="11"/>
            <rFont val="Calibri"/>
            <family val="2"/>
            <charset val="238"/>
          </rPr>
          <t>IV_F:FontossagiSorrent</t>
        </r>
      </text>
    </comment>
    <comment ref="C233" authorId="0" shapeId="0">
      <text>
        <r>
          <rPr>
            <sz val="11"/>
            <rFont val="Calibri"/>
            <family val="2"/>
            <charset val="238"/>
          </rPr>
          <t>IV_F:FeladatKategoria</t>
        </r>
      </text>
    </comment>
    <comment ref="D233" authorId="0" shapeId="0">
      <text>
        <r>
          <rPr>
            <sz val="11"/>
            <rFont val="Calibri"/>
            <family val="2"/>
            <charset val="238"/>
          </rPr>
          <t>IV_F:FeladatMegnevezes</t>
        </r>
      </text>
    </comment>
    <comment ref="E233" authorId="0" shapeId="0">
      <text>
        <r>
          <rPr>
            <sz val="11"/>
            <rFont val="Calibri"/>
            <family val="2"/>
            <charset val="238"/>
          </rPr>
          <t>IV_F:ElviEngedelySzam</t>
        </r>
      </text>
    </comment>
    <comment ref="F233" authorId="0" shapeId="0">
      <text>
        <r>
          <rPr>
            <sz val="11"/>
            <rFont val="Calibri"/>
            <family val="2"/>
            <charset val="238"/>
          </rPr>
          <t>IV_F:VKR_Kod</t>
        </r>
      </text>
    </comment>
    <comment ref="G233" authorId="0" shapeId="0">
      <text>
        <r>
          <rPr>
            <sz val="11"/>
            <rFont val="Calibri"/>
            <family val="2"/>
            <charset val="238"/>
          </rPr>
          <t>IV_F:VKR_Nev</t>
        </r>
      </text>
    </comment>
    <comment ref="H233" authorId="0" shapeId="0">
      <text>
        <r>
          <rPr>
            <sz val="11"/>
            <rFont val="Calibri"/>
            <family val="2"/>
            <charset val="238"/>
          </rPr>
          <t>IV_F:FeladatSorszam</t>
        </r>
      </text>
    </comment>
    <comment ref="I233" authorId="0" shapeId="0">
      <text>
        <r>
          <rPr>
            <sz val="11"/>
            <rFont val="Calibri"/>
            <family val="2"/>
            <charset val="238"/>
          </rPr>
          <t>IV_F:FeladatAzonosito</t>
        </r>
      </text>
    </comment>
    <comment ref="J233" authorId="0" shapeId="0">
      <text>
        <r>
          <rPr>
            <sz val="11"/>
            <rFont val="Calibri"/>
            <family val="2"/>
            <charset val="238"/>
          </rPr>
          <t>IV_F:EllatasiTerulet</t>
        </r>
      </text>
    </comment>
    <comment ref="K233" authorId="0" shapeId="0">
      <text>
        <r>
          <rPr>
            <sz val="11"/>
            <rFont val="Calibri"/>
            <family val="2"/>
            <charset val="238"/>
          </rPr>
          <t>IV_F:EllatasertFelelos</t>
        </r>
      </text>
    </comment>
    <comment ref="L233" authorId="0" shapeId="0">
      <text>
        <r>
          <rPr>
            <sz val="11"/>
            <rFont val="Calibri"/>
            <family val="2"/>
            <charset val="238"/>
          </rPr>
          <t>IV_F:TervezettNettoKoltseg</t>
        </r>
      </text>
    </comment>
    <comment ref="M233" authorId="0" shapeId="0">
      <text>
        <r>
          <rPr>
            <sz val="11"/>
            <rFont val="Calibri"/>
            <family val="2"/>
            <charset val="238"/>
          </rPr>
          <t>IV_F:IdotartamKezdes</t>
        </r>
      </text>
    </comment>
    <comment ref="N233" authorId="0" shapeId="0">
      <text>
        <r>
          <rPr>
            <sz val="11"/>
            <rFont val="Calibri"/>
            <family val="2"/>
            <charset val="238"/>
          </rPr>
          <t>IV_F:IdotartamBefejezes</t>
        </r>
      </text>
    </comment>
    <comment ref="O233" authorId="0" shapeId="0">
      <text>
        <r>
          <rPr>
            <sz val="11"/>
            <rFont val="Calibri"/>
            <family val="2"/>
            <charset val="238"/>
          </rPr>
          <t>IV_F:NettoKoltsegUtem1</t>
        </r>
      </text>
    </comment>
    <comment ref="P233" authorId="0" shapeId="0">
      <text>
        <r>
          <rPr>
            <sz val="11"/>
            <rFont val="Calibri"/>
            <family val="2"/>
            <charset val="238"/>
          </rPr>
          <t>IV_F:NettoKoltsegUtem2</t>
        </r>
      </text>
    </comment>
    <comment ref="Q233" authorId="0" shapeId="0">
      <text>
        <r>
          <rPr>
            <sz val="11"/>
            <rFont val="Calibri"/>
            <family val="2"/>
            <charset val="238"/>
          </rPr>
          <t>IV_F:EM_Melleklet2_KTG</t>
        </r>
      </text>
    </comment>
    <comment ref="S233" authorId="0" shapeId="0">
      <text>
        <r>
          <rPr>
            <sz val="11"/>
            <rFont val="Calibri"/>
            <family val="2"/>
            <charset val="238"/>
          </rPr>
          <t>IV_F:HDUtem1</t>
        </r>
      </text>
    </comment>
    <comment ref="T233" authorId="0" shapeId="0">
      <text>
        <r>
          <rPr>
            <sz val="11"/>
            <rFont val="Calibri"/>
            <family val="2"/>
            <charset val="238"/>
          </rPr>
          <t>IV_F:ECSUtem1</t>
        </r>
      </text>
    </comment>
    <comment ref="U233" authorId="0" shapeId="0">
      <text>
        <r>
          <rPr>
            <sz val="11"/>
            <rFont val="Calibri"/>
            <family val="2"/>
            <charset val="238"/>
          </rPr>
          <t>IV_F:KFHUtem1</t>
        </r>
      </text>
    </comment>
    <comment ref="V233" authorId="0" shapeId="0">
      <text>
        <r>
          <rPr>
            <sz val="11"/>
            <rFont val="Calibri"/>
            <family val="2"/>
            <charset val="238"/>
          </rPr>
          <t>IV_F:Egyeb_SajatUtem1</t>
        </r>
      </text>
    </comment>
    <comment ref="W233" authorId="0" shapeId="0">
      <text>
        <r>
          <rPr>
            <sz val="11"/>
            <rFont val="Calibri"/>
            <family val="2"/>
            <charset val="238"/>
          </rPr>
          <t>IV_F:DijUtem1</t>
        </r>
      </text>
    </comment>
    <comment ref="X233" authorId="0" shapeId="0">
      <text>
        <r>
          <rPr>
            <sz val="11"/>
            <rFont val="Calibri"/>
            <family val="2"/>
            <charset val="238"/>
          </rPr>
          <t>IV_F:EM_Melleklet1_Utem1</t>
        </r>
      </text>
    </comment>
    <comment ref="Y233" authorId="0" shapeId="0">
      <text>
        <r>
          <rPr>
            <sz val="11"/>
            <rFont val="Calibri"/>
            <family val="2"/>
            <charset val="238"/>
          </rPr>
          <t>IV_F:EgyebAllamiUtem1</t>
        </r>
      </text>
    </comment>
    <comment ref="Z233" authorId="0" shapeId="0">
      <text>
        <r>
          <rPr>
            <sz val="11"/>
            <rFont val="Calibri"/>
            <family val="2"/>
            <charset val="238"/>
          </rPr>
          <t>IV_F:OnkormanyzatiUtem1</t>
        </r>
      </text>
    </comment>
    <comment ref="AA233" authorId="0" shapeId="0">
      <text>
        <r>
          <rPr>
            <sz val="11"/>
            <rFont val="Calibri"/>
            <family val="2"/>
            <charset val="238"/>
          </rPr>
          <t>IV_F:EUUtem1</t>
        </r>
      </text>
    </comment>
    <comment ref="AB233" authorId="0" shapeId="0">
      <text>
        <r>
          <rPr>
            <sz val="11"/>
            <rFont val="Calibri"/>
            <family val="2"/>
            <charset val="238"/>
          </rPr>
          <t>IV_F:EgyebUtem1</t>
        </r>
      </text>
    </comment>
    <comment ref="AC233" authorId="0" shapeId="0">
      <text>
        <r>
          <rPr>
            <sz val="11"/>
            <rFont val="Calibri"/>
            <family val="2"/>
            <charset val="238"/>
          </rPr>
          <t>IV_F:HitelKotvenyUtem1</t>
        </r>
      </text>
    </comment>
    <comment ref="AD233" authorId="0" shapeId="0">
      <text>
        <r>
          <rPr>
            <sz val="11"/>
            <rFont val="Calibri"/>
            <family val="2"/>
            <charset val="238"/>
          </rPr>
          <t>IV_F:OsszesenUtem1</t>
        </r>
      </text>
    </comment>
    <comment ref="AG233" authorId="0" shapeId="0">
      <text>
        <r>
          <rPr>
            <sz val="11"/>
            <rFont val="Calibri"/>
            <family val="2"/>
            <charset val="238"/>
          </rPr>
          <t>IV_F:HDUtem2</t>
        </r>
      </text>
    </comment>
    <comment ref="AH233" authorId="0" shapeId="0">
      <text>
        <r>
          <rPr>
            <sz val="11"/>
            <rFont val="Calibri"/>
            <family val="2"/>
            <charset val="238"/>
          </rPr>
          <t>IV_F:ECSUtem2</t>
        </r>
      </text>
    </comment>
    <comment ref="AI233" authorId="0" shapeId="0">
      <text>
        <r>
          <rPr>
            <sz val="11"/>
            <rFont val="Calibri"/>
            <family val="2"/>
            <charset val="238"/>
          </rPr>
          <t>IV_F:KFHUtem2</t>
        </r>
      </text>
    </comment>
    <comment ref="AJ233" authorId="0" shapeId="0">
      <text>
        <r>
          <rPr>
            <sz val="11"/>
            <rFont val="Calibri"/>
            <family val="2"/>
            <charset val="238"/>
          </rPr>
          <t>IV_F:Egyeb_SajatUtem2</t>
        </r>
      </text>
    </comment>
    <comment ref="AK233" authorId="0" shapeId="0">
      <text>
        <r>
          <rPr>
            <sz val="11"/>
            <rFont val="Calibri"/>
            <family val="2"/>
            <charset val="238"/>
          </rPr>
          <t>IV_F:DijUtem2</t>
        </r>
      </text>
    </comment>
    <comment ref="AL233" authorId="0" shapeId="0">
      <text>
        <r>
          <rPr>
            <sz val="11"/>
            <rFont val="Calibri"/>
            <family val="2"/>
            <charset val="238"/>
          </rPr>
          <t>IV_F:EM_Melleklet1_Utem2</t>
        </r>
      </text>
    </comment>
    <comment ref="AM233" authorId="0" shapeId="0">
      <text>
        <r>
          <rPr>
            <sz val="11"/>
            <rFont val="Calibri"/>
            <family val="2"/>
            <charset val="238"/>
          </rPr>
          <t>IV_F:EgyebAllamiUtem2</t>
        </r>
      </text>
    </comment>
    <comment ref="AN233" authorId="0" shapeId="0">
      <text>
        <r>
          <rPr>
            <sz val="11"/>
            <rFont val="Calibri"/>
            <family val="2"/>
            <charset val="238"/>
          </rPr>
          <t>IV_F:OnkormanyzatiUtem2</t>
        </r>
      </text>
    </comment>
    <comment ref="AO233" authorId="0" shapeId="0">
      <text>
        <r>
          <rPr>
            <sz val="11"/>
            <rFont val="Calibri"/>
            <family val="2"/>
            <charset val="238"/>
          </rPr>
          <t>IV_F:EUUtem2</t>
        </r>
      </text>
    </comment>
    <comment ref="AP233" authorId="0" shapeId="0">
      <text>
        <r>
          <rPr>
            <sz val="11"/>
            <rFont val="Calibri"/>
            <family val="2"/>
            <charset val="238"/>
          </rPr>
          <t>IV_F:EgyebUtem2</t>
        </r>
      </text>
    </comment>
    <comment ref="AQ233" authorId="0" shapeId="0">
      <text>
        <r>
          <rPr>
            <sz val="11"/>
            <rFont val="Calibri"/>
            <family val="2"/>
            <charset val="238"/>
          </rPr>
          <t>IV_F:HitelKotvenyUtem2</t>
        </r>
      </text>
    </comment>
    <comment ref="AR233" authorId="0" shapeId="0">
      <text>
        <r>
          <rPr>
            <sz val="11"/>
            <rFont val="Calibri"/>
            <family val="2"/>
            <charset val="238"/>
          </rPr>
          <t>IV_F:OsszesenUtem2</t>
        </r>
      </text>
    </comment>
    <comment ref="AS233" authorId="0" shapeId="0">
      <text>
        <r>
          <rPr>
            <sz val="11"/>
            <rFont val="Calibri"/>
            <family val="2"/>
            <charset val="238"/>
          </rPr>
          <t>IV_F:ForrashianyUtem2</t>
        </r>
      </text>
    </comment>
    <comment ref="AV233" authorId="0" shapeId="0">
      <text>
        <r>
          <rPr>
            <sz val="11"/>
            <rFont val="Calibri"/>
            <family val="2"/>
            <charset val="238"/>
          </rPr>
          <t>IV_F:Indokolas</t>
        </r>
      </text>
    </comment>
    <comment ref="AW233" authorId="0" shapeId="0">
      <text>
        <r>
          <rPr>
            <sz val="11"/>
            <rFont val="Calibri"/>
            <family val="2"/>
            <charset val="238"/>
          </rPr>
          <t>IV_F:Megjegyzes</t>
        </r>
      </text>
    </comment>
    <comment ref="AZ233" authorId="0" shapeId="0">
      <text>
        <r>
          <rPr>
            <sz val="11"/>
            <rFont val="Calibri"/>
            <family val="2"/>
            <charset val="238"/>
          </rPr>
          <t>IV_F:ISA</t>
        </r>
      </text>
    </comment>
    <comment ref="B234" authorId="0" shapeId="0">
      <text>
        <r>
          <rPr>
            <sz val="11"/>
            <rFont val="Calibri"/>
            <family val="2"/>
            <charset val="238"/>
          </rPr>
          <t>IV_F:FontossagiSorrent</t>
        </r>
      </text>
    </comment>
    <comment ref="C234" authorId="0" shapeId="0">
      <text>
        <r>
          <rPr>
            <sz val="11"/>
            <rFont val="Calibri"/>
            <family val="2"/>
            <charset val="238"/>
          </rPr>
          <t>IV_F:FeladatKategoria</t>
        </r>
      </text>
    </comment>
    <comment ref="D234" authorId="0" shapeId="0">
      <text>
        <r>
          <rPr>
            <sz val="11"/>
            <rFont val="Calibri"/>
            <family val="2"/>
            <charset val="238"/>
          </rPr>
          <t>IV_F:FeladatMegnevezes</t>
        </r>
      </text>
    </comment>
    <comment ref="E234" authorId="0" shapeId="0">
      <text>
        <r>
          <rPr>
            <sz val="11"/>
            <rFont val="Calibri"/>
            <family val="2"/>
            <charset val="238"/>
          </rPr>
          <t>IV_F:ElviEngedelySzam</t>
        </r>
      </text>
    </comment>
    <comment ref="F234" authorId="0" shapeId="0">
      <text>
        <r>
          <rPr>
            <sz val="11"/>
            <rFont val="Calibri"/>
            <family val="2"/>
            <charset val="238"/>
          </rPr>
          <t>IV_F:VKR_Kod</t>
        </r>
      </text>
    </comment>
    <comment ref="G234" authorId="0" shapeId="0">
      <text>
        <r>
          <rPr>
            <sz val="11"/>
            <rFont val="Calibri"/>
            <family val="2"/>
            <charset val="238"/>
          </rPr>
          <t>IV_F:VKR_Nev</t>
        </r>
      </text>
    </comment>
    <comment ref="H234" authorId="0" shapeId="0">
      <text>
        <r>
          <rPr>
            <sz val="11"/>
            <rFont val="Calibri"/>
            <family val="2"/>
            <charset val="238"/>
          </rPr>
          <t>IV_F:FeladatSorszam</t>
        </r>
      </text>
    </comment>
    <comment ref="I234" authorId="0" shapeId="0">
      <text>
        <r>
          <rPr>
            <sz val="11"/>
            <rFont val="Calibri"/>
            <family val="2"/>
            <charset val="238"/>
          </rPr>
          <t>IV_F:FeladatAzonosito</t>
        </r>
      </text>
    </comment>
    <comment ref="J234" authorId="0" shapeId="0">
      <text>
        <r>
          <rPr>
            <sz val="11"/>
            <rFont val="Calibri"/>
            <family val="2"/>
            <charset val="238"/>
          </rPr>
          <t>IV_F:EllatasiTerulet</t>
        </r>
      </text>
    </comment>
    <comment ref="K234" authorId="0" shapeId="0">
      <text>
        <r>
          <rPr>
            <sz val="11"/>
            <rFont val="Calibri"/>
            <family val="2"/>
            <charset val="238"/>
          </rPr>
          <t>IV_F:EllatasertFelelos</t>
        </r>
      </text>
    </comment>
    <comment ref="L234" authorId="0" shapeId="0">
      <text>
        <r>
          <rPr>
            <sz val="11"/>
            <rFont val="Calibri"/>
            <family val="2"/>
            <charset val="238"/>
          </rPr>
          <t>IV_F:TervezettNettoKoltseg</t>
        </r>
      </text>
    </comment>
    <comment ref="M234" authorId="0" shapeId="0">
      <text>
        <r>
          <rPr>
            <sz val="11"/>
            <rFont val="Calibri"/>
            <family val="2"/>
            <charset val="238"/>
          </rPr>
          <t>IV_F:IdotartamKezdes</t>
        </r>
      </text>
    </comment>
    <comment ref="N234" authorId="0" shapeId="0">
      <text>
        <r>
          <rPr>
            <sz val="11"/>
            <rFont val="Calibri"/>
            <family val="2"/>
            <charset val="238"/>
          </rPr>
          <t>IV_F:IdotartamBefejezes</t>
        </r>
      </text>
    </comment>
    <comment ref="O234" authorId="0" shapeId="0">
      <text>
        <r>
          <rPr>
            <sz val="11"/>
            <rFont val="Calibri"/>
            <family val="2"/>
            <charset val="238"/>
          </rPr>
          <t>IV_F:NettoKoltsegUtem1</t>
        </r>
      </text>
    </comment>
    <comment ref="P234" authorId="0" shapeId="0">
      <text>
        <r>
          <rPr>
            <sz val="11"/>
            <rFont val="Calibri"/>
            <family val="2"/>
            <charset val="238"/>
          </rPr>
          <t>IV_F:NettoKoltsegUtem2</t>
        </r>
      </text>
    </comment>
    <comment ref="Q234" authorId="0" shapeId="0">
      <text>
        <r>
          <rPr>
            <sz val="11"/>
            <rFont val="Calibri"/>
            <family val="2"/>
            <charset val="238"/>
          </rPr>
          <t>IV_F:EM_Melleklet2_KTG</t>
        </r>
      </text>
    </comment>
    <comment ref="S234" authorId="0" shapeId="0">
      <text>
        <r>
          <rPr>
            <sz val="11"/>
            <rFont val="Calibri"/>
            <family val="2"/>
            <charset val="238"/>
          </rPr>
          <t>IV_F:HDUtem1</t>
        </r>
      </text>
    </comment>
    <comment ref="T234" authorId="0" shapeId="0">
      <text>
        <r>
          <rPr>
            <sz val="11"/>
            <rFont val="Calibri"/>
            <family val="2"/>
            <charset val="238"/>
          </rPr>
          <t>IV_F:ECSUtem1</t>
        </r>
      </text>
    </comment>
    <comment ref="U234" authorId="0" shapeId="0">
      <text>
        <r>
          <rPr>
            <sz val="11"/>
            <rFont val="Calibri"/>
            <family val="2"/>
            <charset val="238"/>
          </rPr>
          <t>IV_F:KFHUtem1</t>
        </r>
      </text>
    </comment>
    <comment ref="V234" authorId="0" shapeId="0">
      <text>
        <r>
          <rPr>
            <sz val="11"/>
            <rFont val="Calibri"/>
            <family val="2"/>
            <charset val="238"/>
          </rPr>
          <t>IV_F:Egyeb_SajatUtem1</t>
        </r>
      </text>
    </comment>
    <comment ref="W234" authorId="0" shapeId="0">
      <text>
        <r>
          <rPr>
            <sz val="11"/>
            <rFont val="Calibri"/>
            <family val="2"/>
            <charset val="238"/>
          </rPr>
          <t>IV_F:DijUtem1</t>
        </r>
      </text>
    </comment>
    <comment ref="X234" authorId="0" shapeId="0">
      <text>
        <r>
          <rPr>
            <sz val="11"/>
            <rFont val="Calibri"/>
            <family val="2"/>
            <charset val="238"/>
          </rPr>
          <t>IV_F:EM_Melleklet1_Utem1</t>
        </r>
      </text>
    </comment>
    <comment ref="Y234" authorId="0" shapeId="0">
      <text>
        <r>
          <rPr>
            <sz val="11"/>
            <rFont val="Calibri"/>
            <family val="2"/>
            <charset val="238"/>
          </rPr>
          <t>IV_F:EgyebAllamiUtem1</t>
        </r>
      </text>
    </comment>
    <comment ref="Z234" authorId="0" shapeId="0">
      <text>
        <r>
          <rPr>
            <sz val="11"/>
            <rFont val="Calibri"/>
            <family val="2"/>
            <charset val="238"/>
          </rPr>
          <t>IV_F:OnkormanyzatiUtem1</t>
        </r>
      </text>
    </comment>
    <comment ref="AA234" authorId="0" shapeId="0">
      <text>
        <r>
          <rPr>
            <sz val="11"/>
            <rFont val="Calibri"/>
            <family val="2"/>
            <charset val="238"/>
          </rPr>
          <t>IV_F:EUUtem1</t>
        </r>
      </text>
    </comment>
    <comment ref="AB234" authorId="0" shapeId="0">
      <text>
        <r>
          <rPr>
            <sz val="11"/>
            <rFont val="Calibri"/>
            <family val="2"/>
            <charset val="238"/>
          </rPr>
          <t>IV_F:EgyebUtem1</t>
        </r>
      </text>
    </comment>
    <comment ref="AC234" authorId="0" shapeId="0">
      <text>
        <r>
          <rPr>
            <sz val="11"/>
            <rFont val="Calibri"/>
            <family val="2"/>
            <charset val="238"/>
          </rPr>
          <t>IV_F:HitelKotvenyUtem1</t>
        </r>
      </text>
    </comment>
    <comment ref="AD234" authorId="0" shapeId="0">
      <text>
        <r>
          <rPr>
            <sz val="11"/>
            <rFont val="Calibri"/>
            <family val="2"/>
            <charset val="238"/>
          </rPr>
          <t>IV_F:OsszesenUtem1</t>
        </r>
      </text>
    </comment>
    <comment ref="AG234" authorId="0" shapeId="0">
      <text>
        <r>
          <rPr>
            <sz val="11"/>
            <rFont val="Calibri"/>
            <family val="2"/>
            <charset val="238"/>
          </rPr>
          <t>IV_F:HDUtem2</t>
        </r>
      </text>
    </comment>
    <comment ref="AH234" authorId="0" shapeId="0">
      <text>
        <r>
          <rPr>
            <sz val="11"/>
            <rFont val="Calibri"/>
            <family val="2"/>
            <charset val="238"/>
          </rPr>
          <t>IV_F:ECSUtem2</t>
        </r>
      </text>
    </comment>
    <comment ref="AI234" authorId="0" shapeId="0">
      <text>
        <r>
          <rPr>
            <sz val="11"/>
            <rFont val="Calibri"/>
            <family val="2"/>
            <charset val="238"/>
          </rPr>
          <t>IV_F:KFHUtem2</t>
        </r>
      </text>
    </comment>
    <comment ref="AJ234" authorId="0" shapeId="0">
      <text>
        <r>
          <rPr>
            <sz val="11"/>
            <rFont val="Calibri"/>
            <family val="2"/>
            <charset val="238"/>
          </rPr>
          <t>IV_F:Egyeb_SajatUtem2</t>
        </r>
      </text>
    </comment>
    <comment ref="AK234" authorId="0" shapeId="0">
      <text>
        <r>
          <rPr>
            <sz val="11"/>
            <rFont val="Calibri"/>
            <family val="2"/>
            <charset val="238"/>
          </rPr>
          <t>IV_F:DijUtem2</t>
        </r>
      </text>
    </comment>
    <comment ref="AL234" authorId="0" shapeId="0">
      <text>
        <r>
          <rPr>
            <sz val="11"/>
            <rFont val="Calibri"/>
            <family val="2"/>
            <charset val="238"/>
          </rPr>
          <t>IV_F:EM_Melleklet1_Utem2</t>
        </r>
      </text>
    </comment>
    <comment ref="AM234" authorId="0" shapeId="0">
      <text>
        <r>
          <rPr>
            <sz val="11"/>
            <rFont val="Calibri"/>
            <family val="2"/>
            <charset val="238"/>
          </rPr>
          <t>IV_F:EgyebAllamiUtem2</t>
        </r>
      </text>
    </comment>
    <comment ref="AN234" authorId="0" shapeId="0">
      <text>
        <r>
          <rPr>
            <sz val="11"/>
            <rFont val="Calibri"/>
            <family val="2"/>
            <charset val="238"/>
          </rPr>
          <t>IV_F:OnkormanyzatiUtem2</t>
        </r>
      </text>
    </comment>
    <comment ref="AO234" authorId="0" shapeId="0">
      <text>
        <r>
          <rPr>
            <sz val="11"/>
            <rFont val="Calibri"/>
            <family val="2"/>
            <charset val="238"/>
          </rPr>
          <t>IV_F:EUUtem2</t>
        </r>
      </text>
    </comment>
    <comment ref="AP234" authorId="0" shapeId="0">
      <text>
        <r>
          <rPr>
            <sz val="11"/>
            <rFont val="Calibri"/>
            <family val="2"/>
            <charset val="238"/>
          </rPr>
          <t>IV_F:EgyebUtem2</t>
        </r>
      </text>
    </comment>
    <comment ref="AQ234" authorId="0" shapeId="0">
      <text>
        <r>
          <rPr>
            <sz val="11"/>
            <rFont val="Calibri"/>
            <family val="2"/>
            <charset val="238"/>
          </rPr>
          <t>IV_F:HitelKotvenyUtem2</t>
        </r>
      </text>
    </comment>
    <comment ref="AR234" authorId="0" shapeId="0">
      <text>
        <r>
          <rPr>
            <sz val="11"/>
            <rFont val="Calibri"/>
            <family val="2"/>
            <charset val="238"/>
          </rPr>
          <t>IV_F:OsszesenUtem2</t>
        </r>
      </text>
    </comment>
    <comment ref="AS234" authorId="0" shapeId="0">
      <text>
        <r>
          <rPr>
            <sz val="11"/>
            <rFont val="Calibri"/>
            <family val="2"/>
            <charset val="238"/>
          </rPr>
          <t>IV_F:ForrashianyUtem2</t>
        </r>
      </text>
    </comment>
    <comment ref="AV234" authorId="0" shapeId="0">
      <text>
        <r>
          <rPr>
            <sz val="11"/>
            <rFont val="Calibri"/>
            <family val="2"/>
            <charset val="238"/>
          </rPr>
          <t>IV_F:Indokolas</t>
        </r>
      </text>
    </comment>
    <comment ref="AW234" authorId="0" shapeId="0">
      <text>
        <r>
          <rPr>
            <sz val="11"/>
            <rFont val="Calibri"/>
            <family val="2"/>
            <charset val="238"/>
          </rPr>
          <t>IV_F:Megjegyzes</t>
        </r>
      </text>
    </comment>
    <comment ref="AZ234" authorId="0" shapeId="0">
      <text>
        <r>
          <rPr>
            <sz val="11"/>
            <rFont val="Calibri"/>
            <family val="2"/>
            <charset val="238"/>
          </rPr>
          <t>IV_F:ISA</t>
        </r>
      </text>
    </comment>
    <comment ref="B235" authorId="0" shapeId="0">
      <text>
        <r>
          <rPr>
            <sz val="11"/>
            <rFont val="Calibri"/>
            <family val="2"/>
            <charset val="238"/>
          </rPr>
          <t>IV_F:FontossagiSorrent</t>
        </r>
      </text>
    </comment>
    <comment ref="C235" authorId="0" shapeId="0">
      <text>
        <r>
          <rPr>
            <sz val="11"/>
            <rFont val="Calibri"/>
            <family val="2"/>
            <charset val="238"/>
          </rPr>
          <t>IV_F:FeladatKategoria</t>
        </r>
      </text>
    </comment>
    <comment ref="D235" authorId="0" shapeId="0">
      <text>
        <r>
          <rPr>
            <sz val="11"/>
            <rFont val="Calibri"/>
            <family val="2"/>
            <charset val="238"/>
          </rPr>
          <t>IV_F:FeladatMegnevezes</t>
        </r>
      </text>
    </comment>
    <comment ref="E235" authorId="0" shapeId="0">
      <text>
        <r>
          <rPr>
            <sz val="11"/>
            <rFont val="Calibri"/>
            <family val="2"/>
            <charset val="238"/>
          </rPr>
          <t>IV_F:ElviEngedelySzam</t>
        </r>
      </text>
    </comment>
    <comment ref="F235" authorId="0" shapeId="0">
      <text>
        <r>
          <rPr>
            <sz val="11"/>
            <rFont val="Calibri"/>
            <family val="2"/>
            <charset val="238"/>
          </rPr>
          <t>IV_F:VKR_Kod</t>
        </r>
      </text>
    </comment>
    <comment ref="G235" authorId="0" shapeId="0">
      <text>
        <r>
          <rPr>
            <sz val="11"/>
            <rFont val="Calibri"/>
            <family val="2"/>
            <charset val="238"/>
          </rPr>
          <t>IV_F:VKR_Nev</t>
        </r>
      </text>
    </comment>
    <comment ref="H235" authorId="0" shapeId="0">
      <text>
        <r>
          <rPr>
            <sz val="11"/>
            <rFont val="Calibri"/>
            <family val="2"/>
            <charset val="238"/>
          </rPr>
          <t>IV_F:FeladatSorszam</t>
        </r>
      </text>
    </comment>
    <comment ref="I235" authorId="0" shapeId="0">
      <text>
        <r>
          <rPr>
            <sz val="11"/>
            <rFont val="Calibri"/>
            <family val="2"/>
            <charset val="238"/>
          </rPr>
          <t>IV_F:FeladatAzonosito</t>
        </r>
      </text>
    </comment>
    <comment ref="J235" authorId="0" shapeId="0">
      <text>
        <r>
          <rPr>
            <sz val="11"/>
            <rFont val="Calibri"/>
            <family val="2"/>
            <charset val="238"/>
          </rPr>
          <t>IV_F:EllatasiTerulet</t>
        </r>
      </text>
    </comment>
    <comment ref="K235" authorId="0" shapeId="0">
      <text>
        <r>
          <rPr>
            <sz val="11"/>
            <rFont val="Calibri"/>
            <family val="2"/>
            <charset val="238"/>
          </rPr>
          <t>IV_F:EllatasertFelelos</t>
        </r>
      </text>
    </comment>
    <comment ref="L235" authorId="0" shapeId="0">
      <text>
        <r>
          <rPr>
            <sz val="11"/>
            <rFont val="Calibri"/>
            <family val="2"/>
            <charset val="238"/>
          </rPr>
          <t>IV_F:TervezettNettoKoltseg</t>
        </r>
      </text>
    </comment>
    <comment ref="M235" authorId="0" shapeId="0">
      <text>
        <r>
          <rPr>
            <sz val="11"/>
            <rFont val="Calibri"/>
            <family val="2"/>
            <charset val="238"/>
          </rPr>
          <t>IV_F:IdotartamKezdes</t>
        </r>
      </text>
    </comment>
    <comment ref="N235" authorId="0" shapeId="0">
      <text>
        <r>
          <rPr>
            <sz val="11"/>
            <rFont val="Calibri"/>
            <family val="2"/>
            <charset val="238"/>
          </rPr>
          <t>IV_F:IdotartamBefejezes</t>
        </r>
      </text>
    </comment>
    <comment ref="O235" authorId="0" shapeId="0">
      <text>
        <r>
          <rPr>
            <sz val="11"/>
            <rFont val="Calibri"/>
            <family val="2"/>
            <charset val="238"/>
          </rPr>
          <t>IV_F:NettoKoltsegUtem1</t>
        </r>
      </text>
    </comment>
    <comment ref="P235" authorId="0" shapeId="0">
      <text>
        <r>
          <rPr>
            <sz val="11"/>
            <rFont val="Calibri"/>
            <family val="2"/>
            <charset val="238"/>
          </rPr>
          <t>IV_F:NettoKoltsegUtem2</t>
        </r>
      </text>
    </comment>
    <comment ref="Q235" authorId="0" shapeId="0">
      <text>
        <r>
          <rPr>
            <sz val="11"/>
            <rFont val="Calibri"/>
            <family val="2"/>
            <charset val="238"/>
          </rPr>
          <t>IV_F:EM_Melleklet2_KTG</t>
        </r>
      </text>
    </comment>
    <comment ref="S235" authorId="0" shapeId="0">
      <text>
        <r>
          <rPr>
            <sz val="11"/>
            <rFont val="Calibri"/>
            <family val="2"/>
            <charset val="238"/>
          </rPr>
          <t>IV_F:HDUtem1</t>
        </r>
      </text>
    </comment>
    <comment ref="T235" authorId="0" shapeId="0">
      <text>
        <r>
          <rPr>
            <sz val="11"/>
            <rFont val="Calibri"/>
            <family val="2"/>
            <charset val="238"/>
          </rPr>
          <t>IV_F:ECSUtem1</t>
        </r>
      </text>
    </comment>
    <comment ref="U235" authorId="0" shapeId="0">
      <text>
        <r>
          <rPr>
            <sz val="11"/>
            <rFont val="Calibri"/>
            <family val="2"/>
            <charset val="238"/>
          </rPr>
          <t>IV_F:KFHUtem1</t>
        </r>
      </text>
    </comment>
    <comment ref="V235" authorId="0" shapeId="0">
      <text>
        <r>
          <rPr>
            <sz val="11"/>
            <rFont val="Calibri"/>
            <family val="2"/>
            <charset val="238"/>
          </rPr>
          <t>IV_F:Egyeb_SajatUtem1</t>
        </r>
      </text>
    </comment>
    <comment ref="W235" authorId="0" shapeId="0">
      <text>
        <r>
          <rPr>
            <sz val="11"/>
            <rFont val="Calibri"/>
            <family val="2"/>
            <charset val="238"/>
          </rPr>
          <t>IV_F:DijUtem1</t>
        </r>
      </text>
    </comment>
    <comment ref="X235" authorId="0" shapeId="0">
      <text>
        <r>
          <rPr>
            <sz val="11"/>
            <rFont val="Calibri"/>
            <family val="2"/>
            <charset val="238"/>
          </rPr>
          <t>IV_F:EM_Melleklet1_Utem1</t>
        </r>
      </text>
    </comment>
    <comment ref="Y235" authorId="0" shapeId="0">
      <text>
        <r>
          <rPr>
            <sz val="11"/>
            <rFont val="Calibri"/>
            <family val="2"/>
            <charset val="238"/>
          </rPr>
          <t>IV_F:EgyebAllamiUtem1</t>
        </r>
      </text>
    </comment>
    <comment ref="Z235" authorId="0" shapeId="0">
      <text>
        <r>
          <rPr>
            <sz val="11"/>
            <rFont val="Calibri"/>
            <family val="2"/>
            <charset val="238"/>
          </rPr>
          <t>IV_F:OnkormanyzatiUtem1</t>
        </r>
      </text>
    </comment>
    <comment ref="AA235" authorId="0" shapeId="0">
      <text>
        <r>
          <rPr>
            <sz val="11"/>
            <rFont val="Calibri"/>
            <family val="2"/>
            <charset val="238"/>
          </rPr>
          <t>IV_F:EUUtem1</t>
        </r>
      </text>
    </comment>
    <comment ref="AB235" authorId="0" shapeId="0">
      <text>
        <r>
          <rPr>
            <sz val="11"/>
            <rFont val="Calibri"/>
            <family val="2"/>
            <charset val="238"/>
          </rPr>
          <t>IV_F:EgyebUtem1</t>
        </r>
      </text>
    </comment>
    <comment ref="AC235" authorId="0" shapeId="0">
      <text>
        <r>
          <rPr>
            <sz val="11"/>
            <rFont val="Calibri"/>
            <family val="2"/>
            <charset val="238"/>
          </rPr>
          <t>IV_F:HitelKotvenyUtem1</t>
        </r>
      </text>
    </comment>
    <comment ref="AD235" authorId="0" shapeId="0">
      <text>
        <r>
          <rPr>
            <sz val="11"/>
            <rFont val="Calibri"/>
            <family val="2"/>
            <charset val="238"/>
          </rPr>
          <t>IV_F:OsszesenUtem1</t>
        </r>
      </text>
    </comment>
    <comment ref="AG235" authorId="0" shapeId="0">
      <text>
        <r>
          <rPr>
            <sz val="11"/>
            <rFont val="Calibri"/>
            <family val="2"/>
            <charset val="238"/>
          </rPr>
          <t>IV_F:HDUtem2</t>
        </r>
      </text>
    </comment>
    <comment ref="AH235" authorId="0" shapeId="0">
      <text>
        <r>
          <rPr>
            <sz val="11"/>
            <rFont val="Calibri"/>
            <family val="2"/>
            <charset val="238"/>
          </rPr>
          <t>IV_F:ECSUtem2</t>
        </r>
      </text>
    </comment>
    <comment ref="AI235" authorId="0" shapeId="0">
      <text>
        <r>
          <rPr>
            <sz val="11"/>
            <rFont val="Calibri"/>
            <family val="2"/>
            <charset val="238"/>
          </rPr>
          <t>IV_F:KFHUtem2</t>
        </r>
      </text>
    </comment>
    <comment ref="AJ235" authorId="0" shapeId="0">
      <text>
        <r>
          <rPr>
            <sz val="11"/>
            <rFont val="Calibri"/>
            <family val="2"/>
            <charset val="238"/>
          </rPr>
          <t>IV_F:Egyeb_SajatUtem2</t>
        </r>
      </text>
    </comment>
    <comment ref="AK235" authorId="0" shapeId="0">
      <text>
        <r>
          <rPr>
            <sz val="11"/>
            <rFont val="Calibri"/>
            <family val="2"/>
            <charset val="238"/>
          </rPr>
          <t>IV_F:DijUtem2</t>
        </r>
      </text>
    </comment>
    <comment ref="AL235" authorId="0" shapeId="0">
      <text>
        <r>
          <rPr>
            <sz val="11"/>
            <rFont val="Calibri"/>
            <family val="2"/>
            <charset val="238"/>
          </rPr>
          <t>IV_F:EM_Melleklet1_Utem2</t>
        </r>
      </text>
    </comment>
    <comment ref="AM235" authorId="0" shapeId="0">
      <text>
        <r>
          <rPr>
            <sz val="11"/>
            <rFont val="Calibri"/>
            <family val="2"/>
            <charset val="238"/>
          </rPr>
          <t>IV_F:EgyebAllamiUtem2</t>
        </r>
      </text>
    </comment>
    <comment ref="AN235" authorId="0" shapeId="0">
      <text>
        <r>
          <rPr>
            <sz val="11"/>
            <rFont val="Calibri"/>
            <family val="2"/>
            <charset val="238"/>
          </rPr>
          <t>IV_F:OnkormanyzatiUtem2</t>
        </r>
      </text>
    </comment>
    <comment ref="AO235" authorId="0" shapeId="0">
      <text>
        <r>
          <rPr>
            <sz val="11"/>
            <rFont val="Calibri"/>
            <family val="2"/>
            <charset val="238"/>
          </rPr>
          <t>IV_F:EUUtem2</t>
        </r>
      </text>
    </comment>
    <comment ref="AP235" authorId="0" shapeId="0">
      <text>
        <r>
          <rPr>
            <sz val="11"/>
            <rFont val="Calibri"/>
            <family val="2"/>
            <charset val="238"/>
          </rPr>
          <t>IV_F:EgyebUtem2</t>
        </r>
      </text>
    </comment>
    <comment ref="AQ235" authorId="0" shapeId="0">
      <text>
        <r>
          <rPr>
            <sz val="11"/>
            <rFont val="Calibri"/>
            <family val="2"/>
            <charset val="238"/>
          </rPr>
          <t>IV_F:HitelKotvenyUtem2</t>
        </r>
      </text>
    </comment>
    <comment ref="AR235" authorId="0" shapeId="0">
      <text>
        <r>
          <rPr>
            <sz val="11"/>
            <rFont val="Calibri"/>
            <family val="2"/>
            <charset val="238"/>
          </rPr>
          <t>IV_F:OsszesenUtem2</t>
        </r>
      </text>
    </comment>
    <comment ref="AS235" authorId="0" shapeId="0">
      <text>
        <r>
          <rPr>
            <sz val="11"/>
            <rFont val="Calibri"/>
            <family val="2"/>
            <charset val="238"/>
          </rPr>
          <t>IV_F:ForrashianyUtem2</t>
        </r>
      </text>
    </comment>
    <comment ref="AV235" authorId="0" shapeId="0">
      <text>
        <r>
          <rPr>
            <sz val="11"/>
            <rFont val="Calibri"/>
            <family val="2"/>
            <charset val="238"/>
          </rPr>
          <t>IV_F:Indokolas</t>
        </r>
      </text>
    </comment>
    <comment ref="AW235" authorId="0" shapeId="0">
      <text>
        <r>
          <rPr>
            <sz val="11"/>
            <rFont val="Calibri"/>
            <family val="2"/>
            <charset val="238"/>
          </rPr>
          <t>IV_F:Megjegyzes</t>
        </r>
      </text>
    </comment>
    <comment ref="AZ235" authorId="0" shapeId="0">
      <text>
        <r>
          <rPr>
            <sz val="11"/>
            <rFont val="Calibri"/>
            <family val="2"/>
            <charset val="238"/>
          </rPr>
          <t>IV_F:ISA</t>
        </r>
      </text>
    </comment>
    <comment ref="B236" authorId="0" shapeId="0">
      <text>
        <r>
          <rPr>
            <sz val="11"/>
            <rFont val="Calibri"/>
            <family val="2"/>
            <charset val="238"/>
          </rPr>
          <t>IV_F:FontossagiSorrent</t>
        </r>
      </text>
    </comment>
    <comment ref="C236" authorId="0" shapeId="0">
      <text>
        <r>
          <rPr>
            <sz val="11"/>
            <rFont val="Calibri"/>
            <family val="2"/>
            <charset val="238"/>
          </rPr>
          <t>IV_F:FeladatKategoria</t>
        </r>
      </text>
    </comment>
    <comment ref="D236" authorId="0" shapeId="0">
      <text>
        <r>
          <rPr>
            <sz val="11"/>
            <rFont val="Calibri"/>
            <family val="2"/>
            <charset val="238"/>
          </rPr>
          <t>IV_F:FeladatMegnevezes</t>
        </r>
      </text>
    </comment>
    <comment ref="E236" authorId="0" shapeId="0">
      <text>
        <r>
          <rPr>
            <sz val="11"/>
            <rFont val="Calibri"/>
            <family val="2"/>
            <charset val="238"/>
          </rPr>
          <t>IV_F:ElviEngedelySzam</t>
        </r>
      </text>
    </comment>
    <comment ref="F236" authorId="0" shapeId="0">
      <text>
        <r>
          <rPr>
            <sz val="11"/>
            <rFont val="Calibri"/>
            <family val="2"/>
            <charset val="238"/>
          </rPr>
          <t>IV_F:VKR_Kod</t>
        </r>
      </text>
    </comment>
    <comment ref="G236" authorId="0" shapeId="0">
      <text>
        <r>
          <rPr>
            <sz val="11"/>
            <rFont val="Calibri"/>
            <family val="2"/>
            <charset val="238"/>
          </rPr>
          <t>IV_F:VKR_Nev</t>
        </r>
      </text>
    </comment>
    <comment ref="H236" authorId="0" shapeId="0">
      <text>
        <r>
          <rPr>
            <sz val="11"/>
            <rFont val="Calibri"/>
            <family val="2"/>
            <charset val="238"/>
          </rPr>
          <t>IV_F:FeladatSorszam</t>
        </r>
      </text>
    </comment>
    <comment ref="I236" authorId="0" shapeId="0">
      <text>
        <r>
          <rPr>
            <sz val="11"/>
            <rFont val="Calibri"/>
            <family val="2"/>
            <charset val="238"/>
          </rPr>
          <t>IV_F:FeladatAzonosito</t>
        </r>
      </text>
    </comment>
    <comment ref="J236" authorId="0" shapeId="0">
      <text>
        <r>
          <rPr>
            <sz val="11"/>
            <rFont val="Calibri"/>
            <family val="2"/>
            <charset val="238"/>
          </rPr>
          <t>IV_F:EllatasiTerulet</t>
        </r>
      </text>
    </comment>
    <comment ref="K236" authorId="0" shapeId="0">
      <text>
        <r>
          <rPr>
            <sz val="11"/>
            <rFont val="Calibri"/>
            <family val="2"/>
            <charset val="238"/>
          </rPr>
          <t>IV_F:EllatasertFelelos</t>
        </r>
      </text>
    </comment>
    <comment ref="L236" authorId="0" shapeId="0">
      <text>
        <r>
          <rPr>
            <sz val="11"/>
            <rFont val="Calibri"/>
            <family val="2"/>
            <charset val="238"/>
          </rPr>
          <t>IV_F:TervezettNettoKoltseg</t>
        </r>
      </text>
    </comment>
    <comment ref="M236" authorId="0" shapeId="0">
      <text>
        <r>
          <rPr>
            <sz val="11"/>
            <rFont val="Calibri"/>
            <family val="2"/>
            <charset val="238"/>
          </rPr>
          <t>IV_F:IdotartamKezdes</t>
        </r>
      </text>
    </comment>
    <comment ref="N236" authorId="0" shapeId="0">
      <text>
        <r>
          <rPr>
            <sz val="11"/>
            <rFont val="Calibri"/>
            <family val="2"/>
            <charset val="238"/>
          </rPr>
          <t>IV_F:IdotartamBefejezes</t>
        </r>
      </text>
    </comment>
    <comment ref="O236" authorId="0" shapeId="0">
      <text>
        <r>
          <rPr>
            <sz val="11"/>
            <rFont val="Calibri"/>
            <family val="2"/>
            <charset val="238"/>
          </rPr>
          <t>IV_F:NettoKoltsegUtem1</t>
        </r>
      </text>
    </comment>
    <comment ref="P236" authorId="0" shapeId="0">
      <text>
        <r>
          <rPr>
            <sz val="11"/>
            <rFont val="Calibri"/>
            <family val="2"/>
            <charset val="238"/>
          </rPr>
          <t>IV_F:NettoKoltsegUtem2</t>
        </r>
      </text>
    </comment>
    <comment ref="Q236" authorId="0" shapeId="0">
      <text>
        <r>
          <rPr>
            <sz val="11"/>
            <rFont val="Calibri"/>
            <family val="2"/>
            <charset val="238"/>
          </rPr>
          <t>IV_F:EM_Melleklet2_KTG</t>
        </r>
      </text>
    </comment>
    <comment ref="S236" authorId="0" shapeId="0">
      <text>
        <r>
          <rPr>
            <sz val="11"/>
            <rFont val="Calibri"/>
            <family val="2"/>
            <charset val="238"/>
          </rPr>
          <t>IV_F:HDUtem1</t>
        </r>
      </text>
    </comment>
    <comment ref="T236" authorId="0" shapeId="0">
      <text>
        <r>
          <rPr>
            <sz val="11"/>
            <rFont val="Calibri"/>
            <family val="2"/>
            <charset val="238"/>
          </rPr>
          <t>IV_F:ECSUtem1</t>
        </r>
      </text>
    </comment>
    <comment ref="U236" authorId="0" shapeId="0">
      <text>
        <r>
          <rPr>
            <sz val="11"/>
            <rFont val="Calibri"/>
            <family val="2"/>
            <charset val="238"/>
          </rPr>
          <t>IV_F:KFHUtem1</t>
        </r>
      </text>
    </comment>
    <comment ref="V236" authorId="0" shapeId="0">
      <text>
        <r>
          <rPr>
            <sz val="11"/>
            <rFont val="Calibri"/>
            <family val="2"/>
            <charset val="238"/>
          </rPr>
          <t>IV_F:Egyeb_SajatUtem1</t>
        </r>
      </text>
    </comment>
    <comment ref="W236" authorId="0" shapeId="0">
      <text>
        <r>
          <rPr>
            <sz val="11"/>
            <rFont val="Calibri"/>
            <family val="2"/>
            <charset val="238"/>
          </rPr>
          <t>IV_F:DijUtem1</t>
        </r>
      </text>
    </comment>
    <comment ref="X236" authorId="0" shapeId="0">
      <text>
        <r>
          <rPr>
            <sz val="11"/>
            <rFont val="Calibri"/>
            <family val="2"/>
            <charset val="238"/>
          </rPr>
          <t>IV_F:EM_Melleklet1_Utem1</t>
        </r>
      </text>
    </comment>
    <comment ref="Y236" authorId="0" shapeId="0">
      <text>
        <r>
          <rPr>
            <sz val="11"/>
            <rFont val="Calibri"/>
            <family val="2"/>
            <charset val="238"/>
          </rPr>
          <t>IV_F:EgyebAllamiUtem1</t>
        </r>
      </text>
    </comment>
    <comment ref="Z236" authorId="0" shapeId="0">
      <text>
        <r>
          <rPr>
            <sz val="11"/>
            <rFont val="Calibri"/>
            <family val="2"/>
            <charset val="238"/>
          </rPr>
          <t>IV_F:OnkormanyzatiUtem1</t>
        </r>
      </text>
    </comment>
    <comment ref="AA236" authorId="0" shapeId="0">
      <text>
        <r>
          <rPr>
            <sz val="11"/>
            <rFont val="Calibri"/>
            <family val="2"/>
            <charset val="238"/>
          </rPr>
          <t>IV_F:EUUtem1</t>
        </r>
      </text>
    </comment>
    <comment ref="AB236" authorId="0" shapeId="0">
      <text>
        <r>
          <rPr>
            <sz val="11"/>
            <rFont val="Calibri"/>
            <family val="2"/>
            <charset val="238"/>
          </rPr>
          <t>IV_F:EgyebUtem1</t>
        </r>
      </text>
    </comment>
    <comment ref="AC236" authorId="0" shapeId="0">
      <text>
        <r>
          <rPr>
            <sz val="11"/>
            <rFont val="Calibri"/>
            <family val="2"/>
            <charset val="238"/>
          </rPr>
          <t>IV_F:HitelKotvenyUtem1</t>
        </r>
      </text>
    </comment>
    <comment ref="AD236" authorId="0" shapeId="0">
      <text>
        <r>
          <rPr>
            <sz val="11"/>
            <rFont val="Calibri"/>
            <family val="2"/>
            <charset val="238"/>
          </rPr>
          <t>IV_F:OsszesenUtem1</t>
        </r>
      </text>
    </comment>
    <comment ref="AG236" authorId="0" shapeId="0">
      <text>
        <r>
          <rPr>
            <sz val="11"/>
            <rFont val="Calibri"/>
            <family val="2"/>
            <charset val="238"/>
          </rPr>
          <t>IV_F:HDUtem2</t>
        </r>
      </text>
    </comment>
    <comment ref="AH236" authorId="0" shapeId="0">
      <text>
        <r>
          <rPr>
            <sz val="11"/>
            <rFont val="Calibri"/>
            <family val="2"/>
            <charset val="238"/>
          </rPr>
          <t>IV_F:ECSUtem2</t>
        </r>
      </text>
    </comment>
    <comment ref="AI236" authorId="0" shapeId="0">
      <text>
        <r>
          <rPr>
            <sz val="11"/>
            <rFont val="Calibri"/>
            <family val="2"/>
            <charset val="238"/>
          </rPr>
          <t>IV_F:KFHUtem2</t>
        </r>
      </text>
    </comment>
    <comment ref="AJ236" authorId="0" shapeId="0">
      <text>
        <r>
          <rPr>
            <sz val="11"/>
            <rFont val="Calibri"/>
            <family val="2"/>
            <charset val="238"/>
          </rPr>
          <t>IV_F:Egyeb_SajatUtem2</t>
        </r>
      </text>
    </comment>
    <comment ref="AK236" authorId="0" shapeId="0">
      <text>
        <r>
          <rPr>
            <sz val="11"/>
            <rFont val="Calibri"/>
            <family val="2"/>
            <charset val="238"/>
          </rPr>
          <t>IV_F:DijUtem2</t>
        </r>
      </text>
    </comment>
    <comment ref="AL236" authorId="0" shapeId="0">
      <text>
        <r>
          <rPr>
            <sz val="11"/>
            <rFont val="Calibri"/>
            <family val="2"/>
            <charset val="238"/>
          </rPr>
          <t>IV_F:EM_Melleklet1_Utem2</t>
        </r>
      </text>
    </comment>
    <comment ref="AM236" authorId="0" shapeId="0">
      <text>
        <r>
          <rPr>
            <sz val="11"/>
            <rFont val="Calibri"/>
            <family val="2"/>
            <charset val="238"/>
          </rPr>
          <t>IV_F:EgyebAllamiUtem2</t>
        </r>
      </text>
    </comment>
    <comment ref="AN236" authorId="0" shapeId="0">
      <text>
        <r>
          <rPr>
            <sz val="11"/>
            <rFont val="Calibri"/>
            <family val="2"/>
            <charset val="238"/>
          </rPr>
          <t>IV_F:OnkormanyzatiUtem2</t>
        </r>
      </text>
    </comment>
    <comment ref="AO236" authorId="0" shapeId="0">
      <text>
        <r>
          <rPr>
            <sz val="11"/>
            <rFont val="Calibri"/>
            <family val="2"/>
            <charset val="238"/>
          </rPr>
          <t>IV_F:EUUtem2</t>
        </r>
      </text>
    </comment>
    <comment ref="AP236" authorId="0" shapeId="0">
      <text>
        <r>
          <rPr>
            <sz val="11"/>
            <rFont val="Calibri"/>
            <family val="2"/>
            <charset val="238"/>
          </rPr>
          <t>IV_F:EgyebUtem2</t>
        </r>
      </text>
    </comment>
    <comment ref="AQ236" authorId="0" shapeId="0">
      <text>
        <r>
          <rPr>
            <sz val="11"/>
            <rFont val="Calibri"/>
            <family val="2"/>
            <charset val="238"/>
          </rPr>
          <t>IV_F:HitelKotvenyUtem2</t>
        </r>
      </text>
    </comment>
    <comment ref="AR236" authorId="0" shapeId="0">
      <text>
        <r>
          <rPr>
            <sz val="11"/>
            <rFont val="Calibri"/>
            <family val="2"/>
            <charset val="238"/>
          </rPr>
          <t>IV_F:OsszesenUtem2</t>
        </r>
      </text>
    </comment>
    <comment ref="AS236" authorId="0" shapeId="0">
      <text>
        <r>
          <rPr>
            <sz val="11"/>
            <rFont val="Calibri"/>
            <family val="2"/>
            <charset val="238"/>
          </rPr>
          <t>IV_F:ForrashianyUtem2</t>
        </r>
      </text>
    </comment>
    <comment ref="AV236" authorId="0" shapeId="0">
      <text>
        <r>
          <rPr>
            <sz val="11"/>
            <rFont val="Calibri"/>
            <family val="2"/>
            <charset val="238"/>
          </rPr>
          <t>IV_F:Indokolas</t>
        </r>
      </text>
    </comment>
    <comment ref="AW236" authorId="0" shapeId="0">
      <text>
        <r>
          <rPr>
            <sz val="11"/>
            <rFont val="Calibri"/>
            <family val="2"/>
            <charset val="238"/>
          </rPr>
          <t>IV_F:Megjegyzes</t>
        </r>
      </text>
    </comment>
    <comment ref="AZ236" authorId="0" shapeId="0">
      <text>
        <r>
          <rPr>
            <sz val="11"/>
            <rFont val="Calibri"/>
            <family val="2"/>
            <charset val="238"/>
          </rPr>
          <t>IV_F:ISA</t>
        </r>
      </text>
    </comment>
    <comment ref="B237" authorId="0" shapeId="0">
      <text>
        <r>
          <rPr>
            <sz val="11"/>
            <rFont val="Calibri"/>
            <family val="2"/>
            <charset val="238"/>
          </rPr>
          <t>IV_F:FontossagiSorrent</t>
        </r>
      </text>
    </comment>
    <comment ref="C237" authorId="0" shapeId="0">
      <text>
        <r>
          <rPr>
            <sz val="11"/>
            <rFont val="Calibri"/>
            <family val="2"/>
            <charset val="238"/>
          </rPr>
          <t>IV_F:FeladatKategoria</t>
        </r>
      </text>
    </comment>
    <comment ref="D237" authorId="0" shapeId="0">
      <text>
        <r>
          <rPr>
            <sz val="11"/>
            <rFont val="Calibri"/>
            <family val="2"/>
            <charset val="238"/>
          </rPr>
          <t>IV_F:FeladatMegnevezes</t>
        </r>
      </text>
    </comment>
    <comment ref="E237" authorId="0" shapeId="0">
      <text>
        <r>
          <rPr>
            <sz val="11"/>
            <rFont val="Calibri"/>
            <family val="2"/>
            <charset val="238"/>
          </rPr>
          <t>IV_F:ElviEngedelySzam</t>
        </r>
      </text>
    </comment>
    <comment ref="F237" authorId="0" shapeId="0">
      <text>
        <r>
          <rPr>
            <sz val="11"/>
            <rFont val="Calibri"/>
            <family val="2"/>
            <charset val="238"/>
          </rPr>
          <t>IV_F:VKR_Kod</t>
        </r>
      </text>
    </comment>
    <comment ref="G237" authorId="0" shapeId="0">
      <text>
        <r>
          <rPr>
            <sz val="11"/>
            <rFont val="Calibri"/>
            <family val="2"/>
            <charset val="238"/>
          </rPr>
          <t>IV_F:VKR_Nev</t>
        </r>
      </text>
    </comment>
    <comment ref="H237" authorId="0" shapeId="0">
      <text>
        <r>
          <rPr>
            <sz val="11"/>
            <rFont val="Calibri"/>
            <family val="2"/>
            <charset val="238"/>
          </rPr>
          <t>IV_F:FeladatSorszam</t>
        </r>
      </text>
    </comment>
    <comment ref="I237" authorId="0" shapeId="0">
      <text>
        <r>
          <rPr>
            <sz val="11"/>
            <rFont val="Calibri"/>
            <family val="2"/>
            <charset val="238"/>
          </rPr>
          <t>IV_F:FeladatAzonosito</t>
        </r>
      </text>
    </comment>
    <comment ref="J237" authorId="0" shapeId="0">
      <text>
        <r>
          <rPr>
            <sz val="11"/>
            <rFont val="Calibri"/>
            <family val="2"/>
            <charset val="238"/>
          </rPr>
          <t>IV_F:EllatasiTerulet</t>
        </r>
      </text>
    </comment>
    <comment ref="K237" authorId="0" shapeId="0">
      <text>
        <r>
          <rPr>
            <sz val="11"/>
            <rFont val="Calibri"/>
            <family val="2"/>
            <charset val="238"/>
          </rPr>
          <t>IV_F:EllatasertFelelos</t>
        </r>
      </text>
    </comment>
    <comment ref="L237" authorId="0" shapeId="0">
      <text>
        <r>
          <rPr>
            <sz val="11"/>
            <rFont val="Calibri"/>
            <family val="2"/>
            <charset val="238"/>
          </rPr>
          <t>IV_F:TervezettNettoKoltseg</t>
        </r>
      </text>
    </comment>
    <comment ref="M237" authorId="0" shapeId="0">
      <text>
        <r>
          <rPr>
            <sz val="11"/>
            <rFont val="Calibri"/>
            <family val="2"/>
            <charset val="238"/>
          </rPr>
          <t>IV_F:IdotartamKezdes</t>
        </r>
      </text>
    </comment>
    <comment ref="N237" authorId="0" shapeId="0">
      <text>
        <r>
          <rPr>
            <sz val="11"/>
            <rFont val="Calibri"/>
            <family val="2"/>
            <charset val="238"/>
          </rPr>
          <t>IV_F:IdotartamBefejezes</t>
        </r>
      </text>
    </comment>
    <comment ref="O237" authorId="0" shapeId="0">
      <text>
        <r>
          <rPr>
            <sz val="11"/>
            <rFont val="Calibri"/>
            <family val="2"/>
            <charset val="238"/>
          </rPr>
          <t>IV_F:NettoKoltsegUtem1</t>
        </r>
      </text>
    </comment>
    <comment ref="P237" authorId="0" shapeId="0">
      <text>
        <r>
          <rPr>
            <sz val="11"/>
            <rFont val="Calibri"/>
            <family val="2"/>
            <charset val="238"/>
          </rPr>
          <t>IV_F:NettoKoltsegUtem2</t>
        </r>
      </text>
    </comment>
    <comment ref="Q237" authorId="0" shapeId="0">
      <text>
        <r>
          <rPr>
            <sz val="11"/>
            <rFont val="Calibri"/>
            <family val="2"/>
            <charset val="238"/>
          </rPr>
          <t>IV_F:EM_Melleklet2_KTG</t>
        </r>
      </text>
    </comment>
    <comment ref="S237" authorId="0" shapeId="0">
      <text>
        <r>
          <rPr>
            <sz val="11"/>
            <rFont val="Calibri"/>
            <family val="2"/>
            <charset val="238"/>
          </rPr>
          <t>IV_F:HDUtem1</t>
        </r>
      </text>
    </comment>
    <comment ref="T237" authorId="0" shapeId="0">
      <text>
        <r>
          <rPr>
            <sz val="11"/>
            <rFont val="Calibri"/>
            <family val="2"/>
            <charset val="238"/>
          </rPr>
          <t>IV_F:ECSUtem1</t>
        </r>
      </text>
    </comment>
    <comment ref="U237" authorId="0" shapeId="0">
      <text>
        <r>
          <rPr>
            <sz val="11"/>
            <rFont val="Calibri"/>
            <family val="2"/>
            <charset val="238"/>
          </rPr>
          <t>IV_F:KFHUtem1</t>
        </r>
      </text>
    </comment>
    <comment ref="V237" authorId="0" shapeId="0">
      <text>
        <r>
          <rPr>
            <sz val="11"/>
            <rFont val="Calibri"/>
            <family val="2"/>
            <charset val="238"/>
          </rPr>
          <t>IV_F:Egyeb_SajatUtem1</t>
        </r>
      </text>
    </comment>
    <comment ref="W237" authorId="0" shapeId="0">
      <text>
        <r>
          <rPr>
            <sz val="11"/>
            <rFont val="Calibri"/>
            <family val="2"/>
            <charset val="238"/>
          </rPr>
          <t>IV_F:DijUtem1</t>
        </r>
      </text>
    </comment>
    <comment ref="X237" authorId="0" shapeId="0">
      <text>
        <r>
          <rPr>
            <sz val="11"/>
            <rFont val="Calibri"/>
            <family val="2"/>
            <charset val="238"/>
          </rPr>
          <t>IV_F:EM_Melleklet1_Utem1</t>
        </r>
      </text>
    </comment>
    <comment ref="Y237" authorId="0" shapeId="0">
      <text>
        <r>
          <rPr>
            <sz val="11"/>
            <rFont val="Calibri"/>
            <family val="2"/>
            <charset val="238"/>
          </rPr>
          <t>IV_F:EgyebAllamiUtem1</t>
        </r>
      </text>
    </comment>
    <comment ref="Z237" authorId="0" shapeId="0">
      <text>
        <r>
          <rPr>
            <sz val="11"/>
            <rFont val="Calibri"/>
            <family val="2"/>
            <charset val="238"/>
          </rPr>
          <t>IV_F:OnkormanyzatiUtem1</t>
        </r>
      </text>
    </comment>
    <comment ref="AA237" authorId="0" shapeId="0">
      <text>
        <r>
          <rPr>
            <sz val="11"/>
            <rFont val="Calibri"/>
            <family val="2"/>
            <charset val="238"/>
          </rPr>
          <t>IV_F:EUUtem1</t>
        </r>
      </text>
    </comment>
    <comment ref="AB237" authorId="0" shapeId="0">
      <text>
        <r>
          <rPr>
            <sz val="11"/>
            <rFont val="Calibri"/>
            <family val="2"/>
            <charset val="238"/>
          </rPr>
          <t>IV_F:EgyebUtem1</t>
        </r>
      </text>
    </comment>
    <comment ref="AC237" authorId="0" shapeId="0">
      <text>
        <r>
          <rPr>
            <sz val="11"/>
            <rFont val="Calibri"/>
            <family val="2"/>
            <charset val="238"/>
          </rPr>
          <t>IV_F:HitelKotvenyUtem1</t>
        </r>
      </text>
    </comment>
    <comment ref="AD237" authorId="0" shapeId="0">
      <text>
        <r>
          <rPr>
            <sz val="11"/>
            <rFont val="Calibri"/>
            <family val="2"/>
            <charset val="238"/>
          </rPr>
          <t>IV_F:OsszesenUtem1</t>
        </r>
      </text>
    </comment>
    <comment ref="AG237" authorId="0" shapeId="0">
      <text>
        <r>
          <rPr>
            <sz val="11"/>
            <rFont val="Calibri"/>
            <family val="2"/>
            <charset val="238"/>
          </rPr>
          <t>IV_F:HDUtem2</t>
        </r>
      </text>
    </comment>
    <comment ref="AH237" authorId="0" shapeId="0">
      <text>
        <r>
          <rPr>
            <sz val="11"/>
            <rFont val="Calibri"/>
            <family val="2"/>
            <charset val="238"/>
          </rPr>
          <t>IV_F:ECSUtem2</t>
        </r>
      </text>
    </comment>
    <comment ref="AI237" authorId="0" shapeId="0">
      <text>
        <r>
          <rPr>
            <sz val="11"/>
            <rFont val="Calibri"/>
            <family val="2"/>
            <charset val="238"/>
          </rPr>
          <t>IV_F:KFHUtem2</t>
        </r>
      </text>
    </comment>
    <comment ref="AJ237" authorId="0" shapeId="0">
      <text>
        <r>
          <rPr>
            <sz val="11"/>
            <rFont val="Calibri"/>
            <family val="2"/>
            <charset val="238"/>
          </rPr>
          <t>IV_F:Egyeb_SajatUtem2</t>
        </r>
      </text>
    </comment>
    <comment ref="AK237" authorId="0" shapeId="0">
      <text>
        <r>
          <rPr>
            <sz val="11"/>
            <rFont val="Calibri"/>
            <family val="2"/>
            <charset val="238"/>
          </rPr>
          <t>IV_F:DijUtem2</t>
        </r>
      </text>
    </comment>
    <comment ref="AL237" authorId="0" shapeId="0">
      <text>
        <r>
          <rPr>
            <sz val="11"/>
            <rFont val="Calibri"/>
            <family val="2"/>
            <charset val="238"/>
          </rPr>
          <t>IV_F:EM_Melleklet1_Utem2</t>
        </r>
      </text>
    </comment>
    <comment ref="AM237" authorId="0" shapeId="0">
      <text>
        <r>
          <rPr>
            <sz val="11"/>
            <rFont val="Calibri"/>
            <family val="2"/>
            <charset val="238"/>
          </rPr>
          <t>IV_F:EgyebAllamiUtem2</t>
        </r>
      </text>
    </comment>
    <comment ref="AN237" authorId="0" shapeId="0">
      <text>
        <r>
          <rPr>
            <sz val="11"/>
            <rFont val="Calibri"/>
            <family val="2"/>
            <charset val="238"/>
          </rPr>
          <t>IV_F:OnkormanyzatiUtem2</t>
        </r>
      </text>
    </comment>
    <comment ref="AO237" authorId="0" shapeId="0">
      <text>
        <r>
          <rPr>
            <sz val="11"/>
            <rFont val="Calibri"/>
            <family val="2"/>
            <charset val="238"/>
          </rPr>
          <t>IV_F:EUUtem2</t>
        </r>
      </text>
    </comment>
    <comment ref="AP237" authorId="0" shapeId="0">
      <text>
        <r>
          <rPr>
            <sz val="11"/>
            <rFont val="Calibri"/>
            <family val="2"/>
            <charset val="238"/>
          </rPr>
          <t>IV_F:EgyebUtem2</t>
        </r>
      </text>
    </comment>
    <comment ref="AQ237" authorId="0" shapeId="0">
      <text>
        <r>
          <rPr>
            <sz val="11"/>
            <rFont val="Calibri"/>
            <family val="2"/>
            <charset val="238"/>
          </rPr>
          <t>IV_F:HitelKotvenyUtem2</t>
        </r>
      </text>
    </comment>
    <comment ref="AR237" authorId="0" shapeId="0">
      <text>
        <r>
          <rPr>
            <sz val="11"/>
            <rFont val="Calibri"/>
            <family val="2"/>
            <charset val="238"/>
          </rPr>
          <t>IV_F:OsszesenUtem2</t>
        </r>
      </text>
    </comment>
    <comment ref="AS237" authorId="0" shapeId="0">
      <text>
        <r>
          <rPr>
            <sz val="11"/>
            <rFont val="Calibri"/>
            <family val="2"/>
            <charset val="238"/>
          </rPr>
          <t>IV_F:ForrashianyUtem2</t>
        </r>
      </text>
    </comment>
    <comment ref="AV237" authorId="0" shapeId="0">
      <text>
        <r>
          <rPr>
            <sz val="11"/>
            <rFont val="Calibri"/>
            <family val="2"/>
            <charset val="238"/>
          </rPr>
          <t>IV_F:Indokolas</t>
        </r>
      </text>
    </comment>
    <comment ref="AW237" authorId="0" shapeId="0">
      <text>
        <r>
          <rPr>
            <sz val="11"/>
            <rFont val="Calibri"/>
            <family val="2"/>
            <charset val="238"/>
          </rPr>
          <t>IV_F:Megjegyzes</t>
        </r>
      </text>
    </comment>
    <comment ref="AZ237" authorId="0" shapeId="0">
      <text>
        <r>
          <rPr>
            <sz val="11"/>
            <rFont val="Calibri"/>
            <family val="2"/>
            <charset val="238"/>
          </rPr>
          <t>IV_F:ISA</t>
        </r>
      </text>
    </comment>
    <comment ref="B238" authorId="0" shapeId="0">
      <text>
        <r>
          <rPr>
            <sz val="11"/>
            <rFont val="Calibri"/>
            <family val="2"/>
            <charset val="238"/>
          </rPr>
          <t>IV_F:FontossagiSorrent</t>
        </r>
      </text>
    </comment>
    <comment ref="C238" authorId="0" shapeId="0">
      <text>
        <r>
          <rPr>
            <sz val="11"/>
            <rFont val="Calibri"/>
            <family val="2"/>
            <charset val="238"/>
          </rPr>
          <t>IV_F:FeladatKategoria</t>
        </r>
      </text>
    </comment>
    <comment ref="D238" authorId="0" shapeId="0">
      <text>
        <r>
          <rPr>
            <sz val="11"/>
            <rFont val="Calibri"/>
            <family val="2"/>
            <charset val="238"/>
          </rPr>
          <t>IV_F:FeladatMegnevezes</t>
        </r>
      </text>
    </comment>
    <comment ref="E238" authorId="0" shapeId="0">
      <text>
        <r>
          <rPr>
            <sz val="11"/>
            <rFont val="Calibri"/>
            <family val="2"/>
            <charset val="238"/>
          </rPr>
          <t>IV_F:ElviEngedelySzam</t>
        </r>
      </text>
    </comment>
    <comment ref="F238" authorId="0" shapeId="0">
      <text>
        <r>
          <rPr>
            <sz val="11"/>
            <rFont val="Calibri"/>
            <family val="2"/>
            <charset val="238"/>
          </rPr>
          <t>IV_F:VKR_Kod</t>
        </r>
      </text>
    </comment>
    <comment ref="G238" authorId="0" shapeId="0">
      <text>
        <r>
          <rPr>
            <sz val="11"/>
            <rFont val="Calibri"/>
            <family val="2"/>
            <charset val="238"/>
          </rPr>
          <t>IV_F:VKR_Nev</t>
        </r>
      </text>
    </comment>
    <comment ref="H238" authorId="0" shapeId="0">
      <text>
        <r>
          <rPr>
            <sz val="11"/>
            <rFont val="Calibri"/>
            <family val="2"/>
            <charset val="238"/>
          </rPr>
          <t>IV_F:FeladatSorszam</t>
        </r>
      </text>
    </comment>
    <comment ref="I238" authorId="0" shapeId="0">
      <text>
        <r>
          <rPr>
            <sz val="11"/>
            <rFont val="Calibri"/>
            <family val="2"/>
            <charset val="238"/>
          </rPr>
          <t>IV_F:FeladatAzonosito</t>
        </r>
      </text>
    </comment>
    <comment ref="J238" authorId="0" shapeId="0">
      <text>
        <r>
          <rPr>
            <sz val="11"/>
            <rFont val="Calibri"/>
            <family val="2"/>
            <charset val="238"/>
          </rPr>
          <t>IV_F:EllatasiTerulet</t>
        </r>
      </text>
    </comment>
    <comment ref="K238" authorId="0" shapeId="0">
      <text>
        <r>
          <rPr>
            <sz val="11"/>
            <rFont val="Calibri"/>
            <family val="2"/>
            <charset val="238"/>
          </rPr>
          <t>IV_F:EllatasertFelelos</t>
        </r>
      </text>
    </comment>
    <comment ref="L238" authorId="0" shapeId="0">
      <text>
        <r>
          <rPr>
            <sz val="11"/>
            <rFont val="Calibri"/>
            <family val="2"/>
            <charset val="238"/>
          </rPr>
          <t>IV_F:TervezettNettoKoltseg</t>
        </r>
      </text>
    </comment>
    <comment ref="M238" authorId="0" shapeId="0">
      <text>
        <r>
          <rPr>
            <sz val="11"/>
            <rFont val="Calibri"/>
            <family val="2"/>
            <charset val="238"/>
          </rPr>
          <t>IV_F:IdotartamKezdes</t>
        </r>
      </text>
    </comment>
    <comment ref="N238" authorId="0" shapeId="0">
      <text>
        <r>
          <rPr>
            <sz val="11"/>
            <rFont val="Calibri"/>
            <family val="2"/>
            <charset val="238"/>
          </rPr>
          <t>IV_F:IdotartamBefejezes</t>
        </r>
      </text>
    </comment>
    <comment ref="O238" authorId="0" shapeId="0">
      <text>
        <r>
          <rPr>
            <sz val="11"/>
            <rFont val="Calibri"/>
            <family val="2"/>
            <charset val="238"/>
          </rPr>
          <t>IV_F:NettoKoltsegUtem1</t>
        </r>
      </text>
    </comment>
    <comment ref="P238" authorId="0" shapeId="0">
      <text>
        <r>
          <rPr>
            <sz val="11"/>
            <rFont val="Calibri"/>
            <family val="2"/>
            <charset val="238"/>
          </rPr>
          <t>IV_F:NettoKoltsegUtem2</t>
        </r>
      </text>
    </comment>
    <comment ref="Q238" authorId="0" shapeId="0">
      <text>
        <r>
          <rPr>
            <sz val="11"/>
            <rFont val="Calibri"/>
            <family val="2"/>
            <charset val="238"/>
          </rPr>
          <t>IV_F:EM_Melleklet2_KTG</t>
        </r>
      </text>
    </comment>
    <comment ref="S238" authorId="0" shapeId="0">
      <text>
        <r>
          <rPr>
            <sz val="11"/>
            <rFont val="Calibri"/>
            <family val="2"/>
            <charset val="238"/>
          </rPr>
          <t>IV_F:HDUtem1</t>
        </r>
      </text>
    </comment>
    <comment ref="T238" authorId="0" shapeId="0">
      <text>
        <r>
          <rPr>
            <sz val="11"/>
            <rFont val="Calibri"/>
            <family val="2"/>
            <charset val="238"/>
          </rPr>
          <t>IV_F:ECSUtem1</t>
        </r>
      </text>
    </comment>
    <comment ref="U238" authorId="0" shapeId="0">
      <text>
        <r>
          <rPr>
            <sz val="11"/>
            <rFont val="Calibri"/>
            <family val="2"/>
            <charset val="238"/>
          </rPr>
          <t>IV_F:KFHUtem1</t>
        </r>
      </text>
    </comment>
    <comment ref="V238" authorId="0" shapeId="0">
      <text>
        <r>
          <rPr>
            <sz val="11"/>
            <rFont val="Calibri"/>
            <family val="2"/>
            <charset val="238"/>
          </rPr>
          <t>IV_F:Egyeb_SajatUtem1</t>
        </r>
      </text>
    </comment>
    <comment ref="W238" authorId="0" shapeId="0">
      <text>
        <r>
          <rPr>
            <sz val="11"/>
            <rFont val="Calibri"/>
            <family val="2"/>
            <charset val="238"/>
          </rPr>
          <t>IV_F:DijUtem1</t>
        </r>
      </text>
    </comment>
    <comment ref="X238" authorId="0" shapeId="0">
      <text>
        <r>
          <rPr>
            <sz val="11"/>
            <rFont val="Calibri"/>
            <family val="2"/>
            <charset val="238"/>
          </rPr>
          <t>IV_F:EM_Melleklet1_Utem1</t>
        </r>
      </text>
    </comment>
    <comment ref="Y238" authorId="0" shapeId="0">
      <text>
        <r>
          <rPr>
            <sz val="11"/>
            <rFont val="Calibri"/>
            <family val="2"/>
            <charset val="238"/>
          </rPr>
          <t>IV_F:EgyebAllamiUtem1</t>
        </r>
      </text>
    </comment>
    <comment ref="Z238" authorId="0" shapeId="0">
      <text>
        <r>
          <rPr>
            <sz val="11"/>
            <rFont val="Calibri"/>
            <family val="2"/>
            <charset val="238"/>
          </rPr>
          <t>IV_F:OnkormanyzatiUtem1</t>
        </r>
      </text>
    </comment>
    <comment ref="AA238" authorId="0" shapeId="0">
      <text>
        <r>
          <rPr>
            <sz val="11"/>
            <rFont val="Calibri"/>
            <family val="2"/>
            <charset val="238"/>
          </rPr>
          <t>IV_F:EUUtem1</t>
        </r>
      </text>
    </comment>
    <comment ref="AB238" authorId="0" shapeId="0">
      <text>
        <r>
          <rPr>
            <sz val="11"/>
            <rFont val="Calibri"/>
            <family val="2"/>
            <charset val="238"/>
          </rPr>
          <t>IV_F:EgyebUtem1</t>
        </r>
      </text>
    </comment>
    <comment ref="AC238" authorId="0" shapeId="0">
      <text>
        <r>
          <rPr>
            <sz val="11"/>
            <rFont val="Calibri"/>
            <family val="2"/>
            <charset val="238"/>
          </rPr>
          <t>IV_F:HitelKotvenyUtem1</t>
        </r>
      </text>
    </comment>
    <comment ref="AD238" authorId="0" shapeId="0">
      <text>
        <r>
          <rPr>
            <sz val="11"/>
            <rFont val="Calibri"/>
            <family val="2"/>
            <charset val="238"/>
          </rPr>
          <t>IV_F:OsszesenUtem1</t>
        </r>
      </text>
    </comment>
    <comment ref="AG238" authorId="0" shapeId="0">
      <text>
        <r>
          <rPr>
            <sz val="11"/>
            <rFont val="Calibri"/>
            <family val="2"/>
            <charset val="238"/>
          </rPr>
          <t>IV_F:HDUtem2</t>
        </r>
      </text>
    </comment>
    <comment ref="AH238" authorId="0" shapeId="0">
      <text>
        <r>
          <rPr>
            <sz val="11"/>
            <rFont val="Calibri"/>
            <family val="2"/>
            <charset val="238"/>
          </rPr>
          <t>IV_F:ECSUtem2</t>
        </r>
      </text>
    </comment>
    <comment ref="AI238" authorId="0" shapeId="0">
      <text>
        <r>
          <rPr>
            <sz val="11"/>
            <rFont val="Calibri"/>
            <family val="2"/>
            <charset val="238"/>
          </rPr>
          <t>IV_F:KFHUtem2</t>
        </r>
      </text>
    </comment>
    <comment ref="AJ238" authorId="0" shapeId="0">
      <text>
        <r>
          <rPr>
            <sz val="11"/>
            <rFont val="Calibri"/>
            <family val="2"/>
            <charset val="238"/>
          </rPr>
          <t>IV_F:Egyeb_SajatUtem2</t>
        </r>
      </text>
    </comment>
    <comment ref="AK238" authorId="0" shapeId="0">
      <text>
        <r>
          <rPr>
            <sz val="11"/>
            <rFont val="Calibri"/>
            <family val="2"/>
            <charset val="238"/>
          </rPr>
          <t>IV_F:DijUtem2</t>
        </r>
      </text>
    </comment>
    <comment ref="AL238" authorId="0" shapeId="0">
      <text>
        <r>
          <rPr>
            <sz val="11"/>
            <rFont val="Calibri"/>
            <family val="2"/>
            <charset val="238"/>
          </rPr>
          <t>IV_F:EM_Melleklet1_Utem2</t>
        </r>
      </text>
    </comment>
    <comment ref="AM238" authorId="0" shapeId="0">
      <text>
        <r>
          <rPr>
            <sz val="11"/>
            <rFont val="Calibri"/>
            <family val="2"/>
            <charset val="238"/>
          </rPr>
          <t>IV_F:EgyebAllamiUtem2</t>
        </r>
      </text>
    </comment>
    <comment ref="AN238" authorId="0" shapeId="0">
      <text>
        <r>
          <rPr>
            <sz val="11"/>
            <rFont val="Calibri"/>
            <family val="2"/>
            <charset val="238"/>
          </rPr>
          <t>IV_F:OnkormanyzatiUtem2</t>
        </r>
      </text>
    </comment>
    <comment ref="AO238" authorId="0" shapeId="0">
      <text>
        <r>
          <rPr>
            <sz val="11"/>
            <rFont val="Calibri"/>
            <family val="2"/>
            <charset val="238"/>
          </rPr>
          <t>IV_F:EUUtem2</t>
        </r>
      </text>
    </comment>
    <comment ref="AP238" authorId="0" shapeId="0">
      <text>
        <r>
          <rPr>
            <sz val="11"/>
            <rFont val="Calibri"/>
            <family val="2"/>
            <charset val="238"/>
          </rPr>
          <t>IV_F:EgyebUtem2</t>
        </r>
      </text>
    </comment>
    <comment ref="AQ238" authorId="0" shapeId="0">
      <text>
        <r>
          <rPr>
            <sz val="11"/>
            <rFont val="Calibri"/>
            <family val="2"/>
            <charset val="238"/>
          </rPr>
          <t>IV_F:HitelKotvenyUtem2</t>
        </r>
      </text>
    </comment>
    <comment ref="AR238" authorId="0" shapeId="0">
      <text>
        <r>
          <rPr>
            <sz val="11"/>
            <rFont val="Calibri"/>
            <family val="2"/>
            <charset val="238"/>
          </rPr>
          <t>IV_F:OsszesenUtem2</t>
        </r>
      </text>
    </comment>
    <comment ref="AS238" authorId="0" shapeId="0">
      <text>
        <r>
          <rPr>
            <sz val="11"/>
            <rFont val="Calibri"/>
            <family val="2"/>
            <charset val="238"/>
          </rPr>
          <t>IV_F:ForrashianyUtem2</t>
        </r>
      </text>
    </comment>
    <comment ref="AV238" authorId="0" shapeId="0">
      <text>
        <r>
          <rPr>
            <sz val="11"/>
            <rFont val="Calibri"/>
            <family val="2"/>
            <charset val="238"/>
          </rPr>
          <t>IV_F:Indokolas</t>
        </r>
      </text>
    </comment>
    <comment ref="AW238" authorId="0" shapeId="0">
      <text>
        <r>
          <rPr>
            <sz val="11"/>
            <rFont val="Calibri"/>
            <family val="2"/>
            <charset val="238"/>
          </rPr>
          <t>IV_F:Megjegyzes</t>
        </r>
      </text>
    </comment>
    <comment ref="AZ238" authorId="0" shapeId="0">
      <text>
        <r>
          <rPr>
            <sz val="11"/>
            <rFont val="Calibri"/>
            <family val="2"/>
            <charset val="238"/>
          </rPr>
          <t>IV_F:ISA</t>
        </r>
      </text>
    </comment>
    <comment ref="B239" authorId="0" shapeId="0">
      <text>
        <r>
          <rPr>
            <sz val="11"/>
            <rFont val="Calibri"/>
            <family val="2"/>
            <charset val="238"/>
          </rPr>
          <t>IV_F:FontossagiSorrent</t>
        </r>
      </text>
    </comment>
    <comment ref="C239" authorId="0" shapeId="0">
      <text>
        <r>
          <rPr>
            <sz val="11"/>
            <rFont val="Calibri"/>
            <family val="2"/>
            <charset val="238"/>
          </rPr>
          <t>IV_F:FeladatKategoria</t>
        </r>
      </text>
    </comment>
    <comment ref="D239" authorId="0" shapeId="0">
      <text>
        <r>
          <rPr>
            <sz val="11"/>
            <rFont val="Calibri"/>
            <family val="2"/>
            <charset val="238"/>
          </rPr>
          <t>IV_F:FeladatMegnevezes</t>
        </r>
      </text>
    </comment>
    <comment ref="E239" authorId="0" shapeId="0">
      <text>
        <r>
          <rPr>
            <sz val="11"/>
            <rFont val="Calibri"/>
            <family val="2"/>
            <charset val="238"/>
          </rPr>
          <t>IV_F:ElviEngedelySzam</t>
        </r>
      </text>
    </comment>
    <comment ref="F239" authorId="0" shapeId="0">
      <text>
        <r>
          <rPr>
            <sz val="11"/>
            <rFont val="Calibri"/>
            <family val="2"/>
            <charset val="238"/>
          </rPr>
          <t>IV_F:VKR_Kod</t>
        </r>
      </text>
    </comment>
    <comment ref="G239" authorId="0" shapeId="0">
      <text>
        <r>
          <rPr>
            <sz val="11"/>
            <rFont val="Calibri"/>
            <family val="2"/>
            <charset val="238"/>
          </rPr>
          <t>IV_F:VKR_Nev</t>
        </r>
      </text>
    </comment>
    <comment ref="H239" authorId="0" shapeId="0">
      <text>
        <r>
          <rPr>
            <sz val="11"/>
            <rFont val="Calibri"/>
            <family val="2"/>
            <charset val="238"/>
          </rPr>
          <t>IV_F:FeladatSorszam</t>
        </r>
      </text>
    </comment>
    <comment ref="I239" authorId="0" shapeId="0">
      <text>
        <r>
          <rPr>
            <sz val="11"/>
            <rFont val="Calibri"/>
            <family val="2"/>
            <charset val="238"/>
          </rPr>
          <t>IV_F:FeladatAzonosito</t>
        </r>
      </text>
    </comment>
    <comment ref="J239" authorId="0" shapeId="0">
      <text>
        <r>
          <rPr>
            <sz val="11"/>
            <rFont val="Calibri"/>
            <family val="2"/>
            <charset val="238"/>
          </rPr>
          <t>IV_F:EllatasiTerulet</t>
        </r>
      </text>
    </comment>
    <comment ref="K239" authorId="0" shapeId="0">
      <text>
        <r>
          <rPr>
            <sz val="11"/>
            <rFont val="Calibri"/>
            <family val="2"/>
            <charset val="238"/>
          </rPr>
          <t>IV_F:EllatasertFelelos</t>
        </r>
      </text>
    </comment>
    <comment ref="L239" authorId="0" shapeId="0">
      <text>
        <r>
          <rPr>
            <sz val="11"/>
            <rFont val="Calibri"/>
            <family val="2"/>
            <charset val="238"/>
          </rPr>
          <t>IV_F:TervezettNettoKoltseg</t>
        </r>
      </text>
    </comment>
    <comment ref="M239" authorId="0" shapeId="0">
      <text>
        <r>
          <rPr>
            <sz val="11"/>
            <rFont val="Calibri"/>
            <family val="2"/>
            <charset val="238"/>
          </rPr>
          <t>IV_F:IdotartamKezdes</t>
        </r>
      </text>
    </comment>
    <comment ref="N239" authorId="0" shapeId="0">
      <text>
        <r>
          <rPr>
            <sz val="11"/>
            <rFont val="Calibri"/>
            <family val="2"/>
            <charset val="238"/>
          </rPr>
          <t>IV_F:IdotartamBefejezes</t>
        </r>
      </text>
    </comment>
    <comment ref="O239" authorId="0" shapeId="0">
      <text>
        <r>
          <rPr>
            <sz val="11"/>
            <rFont val="Calibri"/>
            <family val="2"/>
            <charset val="238"/>
          </rPr>
          <t>IV_F:NettoKoltsegUtem1</t>
        </r>
      </text>
    </comment>
    <comment ref="P239" authorId="0" shapeId="0">
      <text>
        <r>
          <rPr>
            <sz val="11"/>
            <rFont val="Calibri"/>
            <family val="2"/>
            <charset val="238"/>
          </rPr>
          <t>IV_F:NettoKoltsegUtem2</t>
        </r>
      </text>
    </comment>
    <comment ref="Q239" authorId="0" shapeId="0">
      <text>
        <r>
          <rPr>
            <sz val="11"/>
            <rFont val="Calibri"/>
            <family val="2"/>
            <charset val="238"/>
          </rPr>
          <t>IV_F:EM_Melleklet2_KTG</t>
        </r>
      </text>
    </comment>
    <comment ref="S239" authorId="0" shapeId="0">
      <text>
        <r>
          <rPr>
            <sz val="11"/>
            <rFont val="Calibri"/>
            <family val="2"/>
            <charset val="238"/>
          </rPr>
          <t>IV_F:HDUtem1</t>
        </r>
      </text>
    </comment>
    <comment ref="T239" authorId="0" shapeId="0">
      <text>
        <r>
          <rPr>
            <sz val="11"/>
            <rFont val="Calibri"/>
            <family val="2"/>
            <charset val="238"/>
          </rPr>
          <t>IV_F:ECSUtem1</t>
        </r>
      </text>
    </comment>
    <comment ref="U239" authorId="0" shapeId="0">
      <text>
        <r>
          <rPr>
            <sz val="11"/>
            <rFont val="Calibri"/>
            <family val="2"/>
            <charset val="238"/>
          </rPr>
          <t>IV_F:KFHUtem1</t>
        </r>
      </text>
    </comment>
    <comment ref="V239" authorId="0" shapeId="0">
      <text>
        <r>
          <rPr>
            <sz val="11"/>
            <rFont val="Calibri"/>
            <family val="2"/>
            <charset val="238"/>
          </rPr>
          <t>IV_F:Egyeb_SajatUtem1</t>
        </r>
      </text>
    </comment>
    <comment ref="W239" authorId="0" shapeId="0">
      <text>
        <r>
          <rPr>
            <sz val="11"/>
            <rFont val="Calibri"/>
            <family val="2"/>
            <charset val="238"/>
          </rPr>
          <t>IV_F:DijUtem1</t>
        </r>
      </text>
    </comment>
    <comment ref="X239" authorId="0" shapeId="0">
      <text>
        <r>
          <rPr>
            <sz val="11"/>
            <rFont val="Calibri"/>
            <family val="2"/>
            <charset val="238"/>
          </rPr>
          <t>IV_F:EM_Melleklet1_Utem1</t>
        </r>
      </text>
    </comment>
    <comment ref="Y239" authorId="0" shapeId="0">
      <text>
        <r>
          <rPr>
            <sz val="11"/>
            <rFont val="Calibri"/>
            <family val="2"/>
            <charset val="238"/>
          </rPr>
          <t>IV_F:EgyebAllamiUtem1</t>
        </r>
      </text>
    </comment>
    <comment ref="Z239" authorId="0" shapeId="0">
      <text>
        <r>
          <rPr>
            <sz val="11"/>
            <rFont val="Calibri"/>
            <family val="2"/>
            <charset val="238"/>
          </rPr>
          <t>IV_F:OnkormanyzatiUtem1</t>
        </r>
      </text>
    </comment>
    <comment ref="AA239" authorId="0" shapeId="0">
      <text>
        <r>
          <rPr>
            <sz val="11"/>
            <rFont val="Calibri"/>
            <family val="2"/>
            <charset val="238"/>
          </rPr>
          <t>IV_F:EUUtem1</t>
        </r>
      </text>
    </comment>
    <comment ref="AB239" authorId="0" shapeId="0">
      <text>
        <r>
          <rPr>
            <sz val="11"/>
            <rFont val="Calibri"/>
            <family val="2"/>
            <charset val="238"/>
          </rPr>
          <t>IV_F:EgyebUtem1</t>
        </r>
      </text>
    </comment>
    <comment ref="AC239" authorId="0" shapeId="0">
      <text>
        <r>
          <rPr>
            <sz val="11"/>
            <rFont val="Calibri"/>
            <family val="2"/>
            <charset val="238"/>
          </rPr>
          <t>IV_F:HitelKotvenyUtem1</t>
        </r>
      </text>
    </comment>
    <comment ref="AD239" authorId="0" shapeId="0">
      <text>
        <r>
          <rPr>
            <sz val="11"/>
            <rFont val="Calibri"/>
            <family val="2"/>
            <charset val="238"/>
          </rPr>
          <t>IV_F:OsszesenUtem1</t>
        </r>
      </text>
    </comment>
    <comment ref="AG239" authorId="0" shapeId="0">
      <text>
        <r>
          <rPr>
            <sz val="11"/>
            <rFont val="Calibri"/>
            <family val="2"/>
            <charset val="238"/>
          </rPr>
          <t>IV_F:HDUtem2</t>
        </r>
      </text>
    </comment>
    <comment ref="AH239" authorId="0" shapeId="0">
      <text>
        <r>
          <rPr>
            <sz val="11"/>
            <rFont val="Calibri"/>
            <family val="2"/>
            <charset val="238"/>
          </rPr>
          <t>IV_F:ECSUtem2</t>
        </r>
      </text>
    </comment>
    <comment ref="AI239" authorId="0" shapeId="0">
      <text>
        <r>
          <rPr>
            <sz val="11"/>
            <rFont val="Calibri"/>
            <family val="2"/>
            <charset val="238"/>
          </rPr>
          <t>IV_F:KFHUtem2</t>
        </r>
      </text>
    </comment>
    <comment ref="AJ239" authorId="0" shapeId="0">
      <text>
        <r>
          <rPr>
            <sz val="11"/>
            <rFont val="Calibri"/>
            <family val="2"/>
            <charset val="238"/>
          </rPr>
          <t>IV_F:Egyeb_SajatUtem2</t>
        </r>
      </text>
    </comment>
    <comment ref="AK239" authorId="0" shapeId="0">
      <text>
        <r>
          <rPr>
            <sz val="11"/>
            <rFont val="Calibri"/>
            <family val="2"/>
            <charset val="238"/>
          </rPr>
          <t>IV_F:DijUtem2</t>
        </r>
      </text>
    </comment>
    <comment ref="AL239" authorId="0" shapeId="0">
      <text>
        <r>
          <rPr>
            <sz val="11"/>
            <rFont val="Calibri"/>
            <family val="2"/>
            <charset val="238"/>
          </rPr>
          <t>IV_F:EM_Melleklet1_Utem2</t>
        </r>
      </text>
    </comment>
    <comment ref="AM239" authorId="0" shapeId="0">
      <text>
        <r>
          <rPr>
            <sz val="11"/>
            <rFont val="Calibri"/>
            <family val="2"/>
            <charset val="238"/>
          </rPr>
          <t>IV_F:EgyebAllamiUtem2</t>
        </r>
      </text>
    </comment>
    <comment ref="AN239" authorId="0" shapeId="0">
      <text>
        <r>
          <rPr>
            <sz val="11"/>
            <rFont val="Calibri"/>
            <family val="2"/>
            <charset val="238"/>
          </rPr>
          <t>IV_F:OnkormanyzatiUtem2</t>
        </r>
      </text>
    </comment>
    <comment ref="AO239" authorId="0" shapeId="0">
      <text>
        <r>
          <rPr>
            <sz val="11"/>
            <rFont val="Calibri"/>
            <family val="2"/>
            <charset val="238"/>
          </rPr>
          <t>IV_F:EUUtem2</t>
        </r>
      </text>
    </comment>
    <comment ref="AP239" authorId="0" shapeId="0">
      <text>
        <r>
          <rPr>
            <sz val="11"/>
            <rFont val="Calibri"/>
            <family val="2"/>
            <charset val="238"/>
          </rPr>
          <t>IV_F:EgyebUtem2</t>
        </r>
      </text>
    </comment>
    <comment ref="AQ239" authorId="0" shapeId="0">
      <text>
        <r>
          <rPr>
            <sz val="11"/>
            <rFont val="Calibri"/>
            <family val="2"/>
            <charset val="238"/>
          </rPr>
          <t>IV_F:HitelKotvenyUtem2</t>
        </r>
      </text>
    </comment>
    <comment ref="AR239" authorId="0" shapeId="0">
      <text>
        <r>
          <rPr>
            <sz val="11"/>
            <rFont val="Calibri"/>
            <family val="2"/>
            <charset val="238"/>
          </rPr>
          <t>IV_F:OsszesenUtem2</t>
        </r>
      </text>
    </comment>
    <comment ref="AS239" authorId="0" shapeId="0">
      <text>
        <r>
          <rPr>
            <sz val="11"/>
            <rFont val="Calibri"/>
            <family val="2"/>
            <charset val="238"/>
          </rPr>
          <t>IV_F:ForrashianyUtem2</t>
        </r>
      </text>
    </comment>
    <comment ref="AV239" authorId="0" shapeId="0">
      <text>
        <r>
          <rPr>
            <sz val="11"/>
            <rFont val="Calibri"/>
            <family val="2"/>
            <charset val="238"/>
          </rPr>
          <t>IV_F:Indokolas</t>
        </r>
      </text>
    </comment>
    <comment ref="AW239" authorId="0" shapeId="0">
      <text>
        <r>
          <rPr>
            <sz val="11"/>
            <rFont val="Calibri"/>
            <family val="2"/>
            <charset val="238"/>
          </rPr>
          <t>IV_F:Megjegyzes</t>
        </r>
      </text>
    </comment>
    <comment ref="AZ239" authorId="0" shapeId="0">
      <text>
        <r>
          <rPr>
            <sz val="11"/>
            <rFont val="Calibri"/>
            <family val="2"/>
            <charset val="238"/>
          </rPr>
          <t>IV_F:ISA</t>
        </r>
      </text>
    </comment>
    <comment ref="B240" authorId="0" shapeId="0">
      <text>
        <r>
          <rPr>
            <sz val="11"/>
            <rFont val="Calibri"/>
            <family val="2"/>
            <charset val="238"/>
          </rPr>
          <t>IV_F:FontossagiSorrent</t>
        </r>
      </text>
    </comment>
    <comment ref="C240" authorId="0" shapeId="0">
      <text>
        <r>
          <rPr>
            <sz val="11"/>
            <rFont val="Calibri"/>
            <family val="2"/>
            <charset val="238"/>
          </rPr>
          <t>IV_F:FeladatKategoria</t>
        </r>
      </text>
    </comment>
    <comment ref="D240" authorId="0" shapeId="0">
      <text>
        <r>
          <rPr>
            <sz val="11"/>
            <rFont val="Calibri"/>
            <family val="2"/>
            <charset val="238"/>
          </rPr>
          <t>IV_F:FeladatMegnevezes</t>
        </r>
      </text>
    </comment>
    <comment ref="E240" authorId="0" shapeId="0">
      <text>
        <r>
          <rPr>
            <sz val="11"/>
            <rFont val="Calibri"/>
            <family val="2"/>
            <charset val="238"/>
          </rPr>
          <t>IV_F:ElviEngedelySzam</t>
        </r>
      </text>
    </comment>
    <comment ref="F240" authorId="0" shapeId="0">
      <text>
        <r>
          <rPr>
            <sz val="11"/>
            <rFont val="Calibri"/>
            <family val="2"/>
            <charset val="238"/>
          </rPr>
          <t>IV_F:VKR_Kod</t>
        </r>
      </text>
    </comment>
    <comment ref="G240" authorId="0" shapeId="0">
      <text>
        <r>
          <rPr>
            <sz val="11"/>
            <rFont val="Calibri"/>
            <family val="2"/>
            <charset val="238"/>
          </rPr>
          <t>IV_F:VKR_Nev</t>
        </r>
      </text>
    </comment>
    <comment ref="H240" authorId="0" shapeId="0">
      <text>
        <r>
          <rPr>
            <sz val="11"/>
            <rFont val="Calibri"/>
            <family val="2"/>
            <charset val="238"/>
          </rPr>
          <t>IV_F:FeladatSorszam</t>
        </r>
      </text>
    </comment>
    <comment ref="I240" authorId="0" shapeId="0">
      <text>
        <r>
          <rPr>
            <sz val="11"/>
            <rFont val="Calibri"/>
            <family val="2"/>
            <charset val="238"/>
          </rPr>
          <t>IV_F:FeladatAzonosito</t>
        </r>
      </text>
    </comment>
    <comment ref="J240" authorId="0" shapeId="0">
      <text>
        <r>
          <rPr>
            <sz val="11"/>
            <rFont val="Calibri"/>
            <family val="2"/>
            <charset val="238"/>
          </rPr>
          <t>IV_F:EllatasiTerulet</t>
        </r>
      </text>
    </comment>
    <comment ref="K240" authorId="0" shapeId="0">
      <text>
        <r>
          <rPr>
            <sz val="11"/>
            <rFont val="Calibri"/>
            <family val="2"/>
            <charset val="238"/>
          </rPr>
          <t>IV_F:EllatasertFelelos</t>
        </r>
      </text>
    </comment>
    <comment ref="L240" authorId="0" shapeId="0">
      <text>
        <r>
          <rPr>
            <sz val="11"/>
            <rFont val="Calibri"/>
            <family val="2"/>
            <charset val="238"/>
          </rPr>
          <t>IV_F:TervezettNettoKoltseg</t>
        </r>
      </text>
    </comment>
    <comment ref="M240" authorId="0" shapeId="0">
      <text>
        <r>
          <rPr>
            <sz val="11"/>
            <rFont val="Calibri"/>
            <family val="2"/>
            <charset val="238"/>
          </rPr>
          <t>IV_F:IdotartamKezdes</t>
        </r>
      </text>
    </comment>
    <comment ref="N240" authorId="0" shapeId="0">
      <text>
        <r>
          <rPr>
            <sz val="11"/>
            <rFont val="Calibri"/>
            <family val="2"/>
            <charset val="238"/>
          </rPr>
          <t>IV_F:IdotartamBefejezes</t>
        </r>
      </text>
    </comment>
    <comment ref="O240" authorId="0" shapeId="0">
      <text>
        <r>
          <rPr>
            <sz val="11"/>
            <rFont val="Calibri"/>
            <family val="2"/>
            <charset val="238"/>
          </rPr>
          <t>IV_F:NettoKoltsegUtem1</t>
        </r>
      </text>
    </comment>
    <comment ref="P240" authorId="0" shapeId="0">
      <text>
        <r>
          <rPr>
            <sz val="11"/>
            <rFont val="Calibri"/>
            <family val="2"/>
            <charset val="238"/>
          </rPr>
          <t>IV_F:NettoKoltsegUtem2</t>
        </r>
      </text>
    </comment>
    <comment ref="Q240" authorId="0" shapeId="0">
      <text>
        <r>
          <rPr>
            <sz val="11"/>
            <rFont val="Calibri"/>
            <family val="2"/>
            <charset val="238"/>
          </rPr>
          <t>IV_F:EM_Melleklet2_KTG</t>
        </r>
      </text>
    </comment>
    <comment ref="S240" authorId="0" shapeId="0">
      <text>
        <r>
          <rPr>
            <sz val="11"/>
            <rFont val="Calibri"/>
            <family val="2"/>
            <charset val="238"/>
          </rPr>
          <t>IV_F:HDUtem1</t>
        </r>
      </text>
    </comment>
    <comment ref="T240" authorId="0" shapeId="0">
      <text>
        <r>
          <rPr>
            <sz val="11"/>
            <rFont val="Calibri"/>
            <family val="2"/>
            <charset val="238"/>
          </rPr>
          <t>IV_F:ECSUtem1</t>
        </r>
      </text>
    </comment>
    <comment ref="U240" authorId="0" shapeId="0">
      <text>
        <r>
          <rPr>
            <sz val="11"/>
            <rFont val="Calibri"/>
            <family val="2"/>
            <charset val="238"/>
          </rPr>
          <t>IV_F:KFHUtem1</t>
        </r>
      </text>
    </comment>
    <comment ref="V240" authorId="0" shapeId="0">
      <text>
        <r>
          <rPr>
            <sz val="11"/>
            <rFont val="Calibri"/>
            <family val="2"/>
            <charset val="238"/>
          </rPr>
          <t>IV_F:Egyeb_SajatUtem1</t>
        </r>
      </text>
    </comment>
    <comment ref="W240" authorId="0" shapeId="0">
      <text>
        <r>
          <rPr>
            <sz val="11"/>
            <rFont val="Calibri"/>
            <family val="2"/>
            <charset val="238"/>
          </rPr>
          <t>IV_F:DijUtem1</t>
        </r>
      </text>
    </comment>
    <comment ref="X240" authorId="0" shapeId="0">
      <text>
        <r>
          <rPr>
            <sz val="11"/>
            <rFont val="Calibri"/>
            <family val="2"/>
            <charset val="238"/>
          </rPr>
          <t>IV_F:EM_Melleklet1_Utem1</t>
        </r>
      </text>
    </comment>
    <comment ref="Y240" authorId="0" shapeId="0">
      <text>
        <r>
          <rPr>
            <sz val="11"/>
            <rFont val="Calibri"/>
            <family val="2"/>
            <charset val="238"/>
          </rPr>
          <t>IV_F:EgyebAllamiUtem1</t>
        </r>
      </text>
    </comment>
    <comment ref="Z240" authorId="0" shapeId="0">
      <text>
        <r>
          <rPr>
            <sz val="11"/>
            <rFont val="Calibri"/>
            <family val="2"/>
            <charset val="238"/>
          </rPr>
          <t>IV_F:OnkormanyzatiUtem1</t>
        </r>
      </text>
    </comment>
    <comment ref="AA240" authorId="0" shapeId="0">
      <text>
        <r>
          <rPr>
            <sz val="11"/>
            <rFont val="Calibri"/>
            <family val="2"/>
            <charset val="238"/>
          </rPr>
          <t>IV_F:EUUtem1</t>
        </r>
      </text>
    </comment>
    <comment ref="AB240" authorId="0" shapeId="0">
      <text>
        <r>
          <rPr>
            <sz val="11"/>
            <rFont val="Calibri"/>
            <family val="2"/>
            <charset val="238"/>
          </rPr>
          <t>IV_F:EgyebUtem1</t>
        </r>
      </text>
    </comment>
    <comment ref="AC240" authorId="0" shapeId="0">
      <text>
        <r>
          <rPr>
            <sz val="11"/>
            <rFont val="Calibri"/>
            <family val="2"/>
            <charset val="238"/>
          </rPr>
          <t>IV_F:HitelKotvenyUtem1</t>
        </r>
      </text>
    </comment>
    <comment ref="AD240" authorId="0" shapeId="0">
      <text>
        <r>
          <rPr>
            <sz val="11"/>
            <rFont val="Calibri"/>
            <family val="2"/>
            <charset val="238"/>
          </rPr>
          <t>IV_F:OsszesenUtem1</t>
        </r>
      </text>
    </comment>
    <comment ref="AG240" authorId="0" shapeId="0">
      <text>
        <r>
          <rPr>
            <sz val="11"/>
            <rFont val="Calibri"/>
            <family val="2"/>
            <charset val="238"/>
          </rPr>
          <t>IV_F:HDUtem2</t>
        </r>
      </text>
    </comment>
    <comment ref="AH240" authorId="0" shapeId="0">
      <text>
        <r>
          <rPr>
            <sz val="11"/>
            <rFont val="Calibri"/>
            <family val="2"/>
            <charset val="238"/>
          </rPr>
          <t>IV_F:ECSUtem2</t>
        </r>
      </text>
    </comment>
    <comment ref="AI240" authorId="0" shapeId="0">
      <text>
        <r>
          <rPr>
            <sz val="11"/>
            <rFont val="Calibri"/>
            <family val="2"/>
            <charset val="238"/>
          </rPr>
          <t>IV_F:KFHUtem2</t>
        </r>
      </text>
    </comment>
    <comment ref="AJ240" authorId="0" shapeId="0">
      <text>
        <r>
          <rPr>
            <sz val="11"/>
            <rFont val="Calibri"/>
            <family val="2"/>
            <charset val="238"/>
          </rPr>
          <t>IV_F:Egyeb_SajatUtem2</t>
        </r>
      </text>
    </comment>
    <comment ref="AK240" authorId="0" shapeId="0">
      <text>
        <r>
          <rPr>
            <sz val="11"/>
            <rFont val="Calibri"/>
            <family val="2"/>
            <charset val="238"/>
          </rPr>
          <t>IV_F:DijUtem2</t>
        </r>
      </text>
    </comment>
    <comment ref="AL240" authorId="0" shapeId="0">
      <text>
        <r>
          <rPr>
            <sz val="11"/>
            <rFont val="Calibri"/>
            <family val="2"/>
            <charset val="238"/>
          </rPr>
          <t>IV_F:EM_Melleklet1_Utem2</t>
        </r>
      </text>
    </comment>
    <comment ref="AM240" authorId="0" shapeId="0">
      <text>
        <r>
          <rPr>
            <sz val="11"/>
            <rFont val="Calibri"/>
            <family val="2"/>
            <charset val="238"/>
          </rPr>
          <t>IV_F:EgyebAllamiUtem2</t>
        </r>
      </text>
    </comment>
    <comment ref="AN240" authorId="0" shapeId="0">
      <text>
        <r>
          <rPr>
            <sz val="11"/>
            <rFont val="Calibri"/>
            <family val="2"/>
            <charset val="238"/>
          </rPr>
          <t>IV_F:OnkormanyzatiUtem2</t>
        </r>
      </text>
    </comment>
    <comment ref="AO240" authorId="0" shapeId="0">
      <text>
        <r>
          <rPr>
            <sz val="11"/>
            <rFont val="Calibri"/>
            <family val="2"/>
            <charset val="238"/>
          </rPr>
          <t>IV_F:EUUtem2</t>
        </r>
      </text>
    </comment>
    <comment ref="AP240" authorId="0" shapeId="0">
      <text>
        <r>
          <rPr>
            <sz val="11"/>
            <rFont val="Calibri"/>
            <family val="2"/>
            <charset val="238"/>
          </rPr>
          <t>IV_F:EgyebUtem2</t>
        </r>
      </text>
    </comment>
    <comment ref="AQ240" authorId="0" shapeId="0">
      <text>
        <r>
          <rPr>
            <sz val="11"/>
            <rFont val="Calibri"/>
            <family val="2"/>
            <charset val="238"/>
          </rPr>
          <t>IV_F:HitelKotvenyUtem2</t>
        </r>
      </text>
    </comment>
    <comment ref="AR240" authorId="0" shapeId="0">
      <text>
        <r>
          <rPr>
            <sz val="11"/>
            <rFont val="Calibri"/>
            <family val="2"/>
            <charset val="238"/>
          </rPr>
          <t>IV_F:OsszesenUtem2</t>
        </r>
      </text>
    </comment>
    <comment ref="AS240" authorId="0" shapeId="0">
      <text>
        <r>
          <rPr>
            <sz val="11"/>
            <rFont val="Calibri"/>
            <family val="2"/>
            <charset val="238"/>
          </rPr>
          <t>IV_F:ForrashianyUtem2</t>
        </r>
      </text>
    </comment>
    <comment ref="AV240" authorId="0" shapeId="0">
      <text>
        <r>
          <rPr>
            <sz val="11"/>
            <rFont val="Calibri"/>
            <family val="2"/>
            <charset val="238"/>
          </rPr>
          <t>IV_F:Indokolas</t>
        </r>
      </text>
    </comment>
    <comment ref="AW240" authorId="0" shapeId="0">
      <text>
        <r>
          <rPr>
            <sz val="11"/>
            <rFont val="Calibri"/>
            <family val="2"/>
            <charset val="238"/>
          </rPr>
          <t>IV_F:Megjegyzes</t>
        </r>
      </text>
    </comment>
    <comment ref="AZ240" authorId="0" shapeId="0">
      <text>
        <r>
          <rPr>
            <sz val="11"/>
            <rFont val="Calibri"/>
            <family val="2"/>
            <charset val="238"/>
          </rPr>
          <t>IV_F:ISA</t>
        </r>
      </text>
    </comment>
    <comment ref="B241" authorId="0" shapeId="0">
      <text>
        <r>
          <rPr>
            <sz val="11"/>
            <rFont val="Calibri"/>
            <family val="2"/>
            <charset val="238"/>
          </rPr>
          <t>IV_F:FontossagiSorrent</t>
        </r>
      </text>
    </comment>
    <comment ref="C241" authorId="0" shapeId="0">
      <text>
        <r>
          <rPr>
            <sz val="11"/>
            <rFont val="Calibri"/>
            <family val="2"/>
            <charset val="238"/>
          </rPr>
          <t>IV_F:FeladatKategoria</t>
        </r>
      </text>
    </comment>
    <comment ref="D241" authorId="0" shapeId="0">
      <text>
        <r>
          <rPr>
            <sz val="11"/>
            <rFont val="Calibri"/>
            <family val="2"/>
            <charset val="238"/>
          </rPr>
          <t>IV_F:FeladatMegnevezes</t>
        </r>
      </text>
    </comment>
    <comment ref="E241" authorId="0" shapeId="0">
      <text>
        <r>
          <rPr>
            <sz val="11"/>
            <rFont val="Calibri"/>
            <family val="2"/>
            <charset val="238"/>
          </rPr>
          <t>IV_F:ElviEngedelySzam</t>
        </r>
      </text>
    </comment>
    <comment ref="F241" authorId="0" shapeId="0">
      <text>
        <r>
          <rPr>
            <sz val="11"/>
            <rFont val="Calibri"/>
            <family val="2"/>
            <charset val="238"/>
          </rPr>
          <t>IV_F:VKR_Kod</t>
        </r>
      </text>
    </comment>
    <comment ref="G241" authorId="0" shapeId="0">
      <text>
        <r>
          <rPr>
            <sz val="11"/>
            <rFont val="Calibri"/>
            <family val="2"/>
            <charset val="238"/>
          </rPr>
          <t>IV_F:VKR_Nev</t>
        </r>
      </text>
    </comment>
    <comment ref="H241" authorId="0" shapeId="0">
      <text>
        <r>
          <rPr>
            <sz val="11"/>
            <rFont val="Calibri"/>
            <family val="2"/>
            <charset val="238"/>
          </rPr>
          <t>IV_F:FeladatSorszam</t>
        </r>
      </text>
    </comment>
    <comment ref="I241" authorId="0" shapeId="0">
      <text>
        <r>
          <rPr>
            <sz val="11"/>
            <rFont val="Calibri"/>
            <family val="2"/>
            <charset val="238"/>
          </rPr>
          <t>IV_F:FeladatAzonosito</t>
        </r>
      </text>
    </comment>
    <comment ref="J241" authorId="0" shapeId="0">
      <text>
        <r>
          <rPr>
            <sz val="11"/>
            <rFont val="Calibri"/>
            <family val="2"/>
            <charset val="238"/>
          </rPr>
          <t>IV_F:EllatasiTerulet</t>
        </r>
      </text>
    </comment>
    <comment ref="K241" authorId="0" shapeId="0">
      <text>
        <r>
          <rPr>
            <sz val="11"/>
            <rFont val="Calibri"/>
            <family val="2"/>
            <charset val="238"/>
          </rPr>
          <t>IV_F:EllatasertFelelos</t>
        </r>
      </text>
    </comment>
    <comment ref="L241" authorId="0" shapeId="0">
      <text>
        <r>
          <rPr>
            <sz val="11"/>
            <rFont val="Calibri"/>
            <family val="2"/>
            <charset val="238"/>
          </rPr>
          <t>IV_F:TervezettNettoKoltseg</t>
        </r>
      </text>
    </comment>
    <comment ref="M241" authorId="0" shapeId="0">
      <text>
        <r>
          <rPr>
            <sz val="11"/>
            <rFont val="Calibri"/>
            <family val="2"/>
            <charset val="238"/>
          </rPr>
          <t>IV_F:IdotartamKezdes</t>
        </r>
      </text>
    </comment>
    <comment ref="N241" authorId="0" shapeId="0">
      <text>
        <r>
          <rPr>
            <sz val="11"/>
            <rFont val="Calibri"/>
            <family val="2"/>
            <charset val="238"/>
          </rPr>
          <t>IV_F:IdotartamBefejezes</t>
        </r>
      </text>
    </comment>
    <comment ref="O241" authorId="0" shapeId="0">
      <text>
        <r>
          <rPr>
            <sz val="11"/>
            <rFont val="Calibri"/>
            <family val="2"/>
            <charset val="238"/>
          </rPr>
          <t>IV_F:NettoKoltsegUtem1</t>
        </r>
      </text>
    </comment>
    <comment ref="P241" authorId="0" shapeId="0">
      <text>
        <r>
          <rPr>
            <sz val="11"/>
            <rFont val="Calibri"/>
            <family val="2"/>
            <charset val="238"/>
          </rPr>
          <t>IV_F:NettoKoltsegUtem2</t>
        </r>
      </text>
    </comment>
    <comment ref="Q241" authorId="0" shapeId="0">
      <text>
        <r>
          <rPr>
            <sz val="11"/>
            <rFont val="Calibri"/>
            <family val="2"/>
            <charset val="238"/>
          </rPr>
          <t>IV_F:EM_Melleklet2_KTG</t>
        </r>
      </text>
    </comment>
    <comment ref="S241" authorId="0" shapeId="0">
      <text>
        <r>
          <rPr>
            <sz val="11"/>
            <rFont val="Calibri"/>
            <family val="2"/>
            <charset val="238"/>
          </rPr>
          <t>IV_F:HDUtem1</t>
        </r>
      </text>
    </comment>
    <comment ref="T241" authorId="0" shapeId="0">
      <text>
        <r>
          <rPr>
            <sz val="11"/>
            <rFont val="Calibri"/>
            <family val="2"/>
            <charset val="238"/>
          </rPr>
          <t>IV_F:ECSUtem1</t>
        </r>
      </text>
    </comment>
    <comment ref="U241" authorId="0" shapeId="0">
      <text>
        <r>
          <rPr>
            <sz val="11"/>
            <rFont val="Calibri"/>
            <family val="2"/>
            <charset val="238"/>
          </rPr>
          <t>IV_F:KFHUtem1</t>
        </r>
      </text>
    </comment>
    <comment ref="V241" authorId="0" shapeId="0">
      <text>
        <r>
          <rPr>
            <sz val="11"/>
            <rFont val="Calibri"/>
            <family val="2"/>
            <charset val="238"/>
          </rPr>
          <t>IV_F:Egyeb_SajatUtem1</t>
        </r>
      </text>
    </comment>
    <comment ref="W241" authorId="0" shapeId="0">
      <text>
        <r>
          <rPr>
            <sz val="11"/>
            <rFont val="Calibri"/>
            <family val="2"/>
            <charset val="238"/>
          </rPr>
          <t>IV_F:DijUtem1</t>
        </r>
      </text>
    </comment>
    <comment ref="X241" authorId="0" shapeId="0">
      <text>
        <r>
          <rPr>
            <sz val="11"/>
            <rFont val="Calibri"/>
            <family val="2"/>
            <charset val="238"/>
          </rPr>
          <t>IV_F:EM_Melleklet1_Utem1</t>
        </r>
      </text>
    </comment>
    <comment ref="Y241" authorId="0" shapeId="0">
      <text>
        <r>
          <rPr>
            <sz val="11"/>
            <rFont val="Calibri"/>
            <family val="2"/>
            <charset val="238"/>
          </rPr>
          <t>IV_F:EgyebAllamiUtem1</t>
        </r>
      </text>
    </comment>
    <comment ref="Z241" authorId="0" shapeId="0">
      <text>
        <r>
          <rPr>
            <sz val="11"/>
            <rFont val="Calibri"/>
            <family val="2"/>
            <charset val="238"/>
          </rPr>
          <t>IV_F:OnkormanyzatiUtem1</t>
        </r>
      </text>
    </comment>
    <comment ref="AA241" authorId="0" shapeId="0">
      <text>
        <r>
          <rPr>
            <sz val="11"/>
            <rFont val="Calibri"/>
            <family val="2"/>
            <charset val="238"/>
          </rPr>
          <t>IV_F:EUUtem1</t>
        </r>
      </text>
    </comment>
    <comment ref="AB241" authorId="0" shapeId="0">
      <text>
        <r>
          <rPr>
            <sz val="11"/>
            <rFont val="Calibri"/>
            <family val="2"/>
            <charset val="238"/>
          </rPr>
          <t>IV_F:EgyebUtem1</t>
        </r>
      </text>
    </comment>
    <comment ref="AC241" authorId="0" shapeId="0">
      <text>
        <r>
          <rPr>
            <sz val="11"/>
            <rFont val="Calibri"/>
            <family val="2"/>
            <charset val="238"/>
          </rPr>
          <t>IV_F:HitelKotvenyUtem1</t>
        </r>
      </text>
    </comment>
    <comment ref="AD241" authorId="0" shapeId="0">
      <text>
        <r>
          <rPr>
            <sz val="11"/>
            <rFont val="Calibri"/>
            <family val="2"/>
            <charset val="238"/>
          </rPr>
          <t>IV_F:OsszesenUtem1</t>
        </r>
      </text>
    </comment>
    <comment ref="AG241" authorId="0" shapeId="0">
      <text>
        <r>
          <rPr>
            <sz val="11"/>
            <rFont val="Calibri"/>
            <family val="2"/>
            <charset val="238"/>
          </rPr>
          <t>IV_F:HDUtem2</t>
        </r>
      </text>
    </comment>
    <comment ref="AH241" authorId="0" shapeId="0">
      <text>
        <r>
          <rPr>
            <sz val="11"/>
            <rFont val="Calibri"/>
            <family val="2"/>
            <charset val="238"/>
          </rPr>
          <t>IV_F:ECSUtem2</t>
        </r>
      </text>
    </comment>
    <comment ref="AI241" authorId="0" shapeId="0">
      <text>
        <r>
          <rPr>
            <sz val="11"/>
            <rFont val="Calibri"/>
            <family val="2"/>
            <charset val="238"/>
          </rPr>
          <t>IV_F:KFHUtem2</t>
        </r>
      </text>
    </comment>
    <comment ref="AJ241" authorId="0" shapeId="0">
      <text>
        <r>
          <rPr>
            <sz val="11"/>
            <rFont val="Calibri"/>
            <family val="2"/>
            <charset val="238"/>
          </rPr>
          <t>IV_F:Egyeb_SajatUtem2</t>
        </r>
      </text>
    </comment>
    <comment ref="AK241" authorId="0" shapeId="0">
      <text>
        <r>
          <rPr>
            <sz val="11"/>
            <rFont val="Calibri"/>
            <family val="2"/>
            <charset val="238"/>
          </rPr>
          <t>IV_F:DijUtem2</t>
        </r>
      </text>
    </comment>
    <comment ref="AL241" authorId="0" shapeId="0">
      <text>
        <r>
          <rPr>
            <sz val="11"/>
            <rFont val="Calibri"/>
            <family val="2"/>
            <charset val="238"/>
          </rPr>
          <t>IV_F:EM_Melleklet1_Utem2</t>
        </r>
      </text>
    </comment>
    <comment ref="AM241" authorId="0" shapeId="0">
      <text>
        <r>
          <rPr>
            <sz val="11"/>
            <rFont val="Calibri"/>
            <family val="2"/>
            <charset val="238"/>
          </rPr>
          <t>IV_F:EgyebAllamiUtem2</t>
        </r>
      </text>
    </comment>
    <comment ref="AN241" authorId="0" shapeId="0">
      <text>
        <r>
          <rPr>
            <sz val="11"/>
            <rFont val="Calibri"/>
            <family val="2"/>
            <charset val="238"/>
          </rPr>
          <t>IV_F:OnkormanyzatiUtem2</t>
        </r>
      </text>
    </comment>
    <comment ref="AO241" authorId="0" shapeId="0">
      <text>
        <r>
          <rPr>
            <sz val="11"/>
            <rFont val="Calibri"/>
            <family val="2"/>
            <charset val="238"/>
          </rPr>
          <t>IV_F:EUUtem2</t>
        </r>
      </text>
    </comment>
    <comment ref="AP241" authorId="0" shapeId="0">
      <text>
        <r>
          <rPr>
            <sz val="11"/>
            <rFont val="Calibri"/>
            <family val="2"/>
            <charset val="238"/>
          </rPr>
          <t>IV_F:EgyebUtem2</t>
        </r>
      </text>
    </comment>
    <comment ref="AQ241" authorId="0" shapeId="0">
      <text>
        <r>
          <rPr>
            <sz val="11"/>
            <rFont val="Calibri"/>
            <family val="2"/>
            <charset val="238"/>
          </rPr>
          <t>IV_F:HitelKotvenyUtem2</t>
        </r>
      </text>
    </comment>
    <comment ref="AR241" authorId="0" shapeId="0">
      <text>
        <r>
          <rPr>
            <sz val="11"/>
            <rFont val="Calibri"/>
            <family val="2"/>
            <charset val="238"/>
          </rPr>
          <t>IV_F:OsszesenUtem2</t>
        </r>
      </text>
    </comment>
    <comment ref="AS241" authorId="0" shapeId="0">
      <text>
        <r>
          <rPr>
            <sz val="11"/>
            <rFont val="Calibri"/>
            <family val="2"/>
            <charset val="238"/>
          </rPr>
          <t>IV_F:ForrashianyUtem2</t>
        </r>
      </text>
    </comment>
    <comment ref="AV241" authorId="0" shapeId="0">
      <text>
        <r>
          <rPr>
            <sz val="11"/>
            <rFont val="Calibri"/>
            <family val="2"/>
            <charset val="238"/>
          </rPr>
          <t>IV_F:Indokolas</t>
        </r>
      </text>
    </comment>
    <comment ref="AW241" authorId="0" shapeId="0">
      <text>
        <r>
          <rPr>
            <sz val="11"/>
            <rFont val="Calibri"/>
            <family val="2"/>
            <charset val="238"/>
          </rPr>
          <t>IV_F:Megjegyzes</t>
        </r>
      </text>
    </comment>
    <comment ref="AZ241" authorId="0" shapeId="0">
      <text>
        <r>
          <rPr>
            <sz val="11"/>
            <rFont val="Calibri"/>
            <family val="2"/>
            <charset val="238"/>
          </rPr>
          <t>IV_F:ISA</t>
        </r>
      </text>
    </comment>
    <comment ref="B242" authorId="0" shapeId="0">
      <text>
        <r>
          <rPr>
            <sz val="11"/>
            <rFont val="Calibri"/>
            <family val="2"/>
            <charset val="238"/>
          </rPr>
          <t>IV_F:FontossagiSorrent</t>
        </r>
      </text>
    </comment>
    <comment ref="C242" authorId="0" shapeId="0">
      <text>
        <r>
          <rPr>
            <sz val="11"/>
            <rFont val="Calibri"/>
            <family val="2"/>
            <charset val="238"/>
          </rPr>
          <t>IV_F:FeladatKategoria</t>
        </r>
      </text>
    </comment>
    <comment ref="D242" authorId="0" shapeId="0">
      <text>
        <r>
          <rPr>
            <sz val="11"/>
            <rFont val="Calibri"/>
            <family val="2"/>
            <charset val="238"/>
          </rPr>
          <t>IV_F:FeladatMegnevezes</t>
        </r>
      </text>
    </comment>
    <comment ref="E242" authorId="0" shapeId="0">
      <text>
        <r>
          <rPr>
            <sz val="11"/>
            <rFont val="Calibri"/>
            <family val="2"/>
            <charset val="238"/>
          </rPr>
          <t>IV_F:ElviEngedelySzam</t>
        </r>
      </text>
    </comment>
    <comment ref="F242" authorId="0" shapeId="0">
      <text>
        <r>
          <rPr>
            <sz val="11"/>
            <rFont val="Calibri"/>
            <family val="2"/>
            <charset val="238"/>
          </rPr>
          <t>IV_F:VKR_Kod</t>
        </r>
      </text>
    </comment>
    <comment ref="G242" authorId="0" shapeId="0">
      <text>
        <r>
          <rPr>
            <sz val="11"/>
            <rFont val="Calibri"/>
            <family val="2"/>
            <charset val="238"/>
          </rPr>
          <t>IV_F:VKR_Nev</t>
        </r>
      </text>
    </comment>
    <comment ref="H242" authorId="0" shapeId="0">
      <text>
        <r>
          <rPr>
            <sz val="11"/>
            <rFont val="Calibri"/>
            <family val="2"/>
            <charset val="238"/>
          </rPr>
          <t>IV_F:FeladatSorszam</t>
        </r>
      </text>
    </comment>
    <comment ref="I242" authorId="0" shapeId="0">
      <text>
        <r>
          <rPr>
            <sz val="11"/>
            <rFont val="Calibri"/>
            <family val="2"/>
            <charset val="238"/>
          </rPr>
          <t>IV_F:FeladatAzonosito</t>
        </r>
      </text>
    </comment>
    <comment ref="J242" authorId="0" shapeId="0">
      <text>
        <r>
          <rPr>
            <sz val="11"/>
            <rFont val="Calibri"/>
            <family val="2"/>
            <charset val="238"/>
          </rPr>
          <t>IV_F:EllatasiTerulet</t>
        </r>
      </text>
    </comment>
    <comment ref="K242" authorId="0" shapeId="0">
      <text>
        <r>
          <rPr>
            <sz val="11"/>
            <rFont val="Calibri"/>
            <family val="2"/>
            <charset val="238"/>
          </rPr>
          <t>IV_F:EllatasertFelelos</t>
        </r>
      </text>
    </comment>
    <comment ref="L242" authorId="0" shapeId="0">
      <text>
        <r>
          <rPr>
            <sz val="11"/>
            <rFont val="Calibri"/>
            <family val="2"/>
            <charset val="238"/>
          </rPr>
          <t>IV_F:TervezettNettoKoltseg</t>
        </r>
      </text>
    </comment>
    <comment ref="M242" authorId="0" shapeId="0">
      <text>
        <r>
          <rPr>
            <sz val="11"/>
            <rFont val="Calibri"/>
            <family val="2"/>
            <charset val="238"/>
          </rPr>
          <t>IV_F:IdotartamKezdes</t>
        </r>
      </text>
    </comment>
    <comment ref="N242" authorId="0" shapeId="0">
      <text>
        <r>
          <rPr>
            <sz val="11"/>
            <rFont val="Calibri"/>
            <family val="2"/>
            <charset val="238"/>
          </rPr>
          <t>IV_F:IdotartamBefejezes</t>
        </r>
      </text>
    </comment>
    <comment ref="O242" authorId="0" shapeId="0">
      <text>
        <r>
          <rPr>
            <sz val="11"/>
            <rFont val="Calibri"/>
            <family val="2"/>
            <charset val="238"/>
          </rPr>
          <t>IV_F:NettoKoltsegUtem1</t>
        </r>
      </text>
    </comment>
    <comment ref="P242" authorId="0" shapeId="0">
      <text>
        <r>
          <rPr>
            <sz val="11"/>
            <rFont val="Calibri"/>
            <family val="2"/>
            <charset val="238"/>
          </rPr>
          <t>IV_F:NettoKoltsegUtem2</t>
        </r>
      </text>
    </comment>
    <comment ref="Q242" authorId="0" shapeId="0">
      <text>
        <r>
          <rPr>
            <sz val="11"/>
            <rFont val="Calibri"/>
            <family val="2"/>
            <charset val="238"/>
          </rPr>
          <t>IV_F:EM_Melleklet2_KTG</t>
        </r>
      </text>
    </comment>
    <comment ref="S242" authorId="0" shapeId="0">
      <text>
        <r>
          <rPr>
            <sz val="11"/>
            <rFont val="Calibri"/>
            <family val="2"/>
            <charset val="238"/>
          </rPr>
          <t>IV_F:HDUtem1</t>
        </r>
      </text>
    </comment>
    <comment ref="T242" authorId="0" shapeId="0">
      <text>
        <r>
          <rPr>
            <sz val="11"/>
            <rFont val="Calibri"/>
            <family val="2"/>
            <charset val="238"/>
          </rPr>
          <t>IV_F:ECSUtem1</t>
        </r>
      </text>
    </comment>
    <comment ref="U242" authorId="0" shapeId="0">
      <text>
        <r>
          <rPr>
            <sz val="11"/>
            <rFont val="Calibri"/>
            <family val="2"/>
            <charset val="238"/>
          </rPr>
          <t>IV_F:KFHUtem1</t>
        </r>
      </text>
    </comment>
    <comment ref="V242" authorId="0" shapeId="0">
      <text>
        <r>
          <rPr>
            <sz val="11"/>
            <rFont val="Calibri"/>
            <family val="2"/>
            <charset val="238"/>
          </rPr>
          <t>IV_F:Egyeb_SajatUtem1</t>
        </r>
      </text>
    </comment>
    <comment ref="W242" authorId="0" shapeId="0">
      <text>
        <r>
          <rPr>
            <sz val="11"/>
            <rFont val="Calibri"/>
            <family val="2"/>
            <charset val="238"/>
          </rPr>
          <t>IV_F:DijUtem1</t>
        </r>
      </text>
    </comment>
    <comment ref="X242" authorId="0" shapeId="0">
      <text>
        <r>
          <rPr>
            <sz val="11"/>
            <rFont val="Calibri"/>
            <family val="2"/>
            <charset val="238"/>
          </rPr>
          <t>IV_F:EM_Melleklet1_Utem1</t>
        </r>
      </text>
    </comment>
    <comment ref="Y242" authorId="0" shapeId="0">
      <text>
        <r>
          <rPr>
            <sz val="11"/>
            <rFont val="Calibri"/>
            <family val="2"/>
            <charset val="238"/>
          </rPr>
          <t>IV_F:EgyebAllamiUtem1</t>
        </r>
      </text>
    </comment>
    <comment ref="Z242" authorId="0" shapeId="0">
      <text>
        <r>
          <rPr>
            <sz val="11"/>
            <rFont val="Calibri"/>
            <family val="2"/>
            <charset val="238"/>
          </rPr>
          <t>IV_F:OnkormanyzatiUtem1</t>
        </r>
      </text>
    </comment>
    <comment ref="AA242" authorId="0" shapeId="0">
      <text>
        <r>
          <rPr>
            <sz val="11"/>
            <rFont val="Calibri"/>
            <family val="2"/>
            <charset val="238"/>
          </rPr>
          <t>IV_F:EUUtem1</t>
        </r>
      </text>
    </comment>
    <comment ref="AB242" authorId="0" shapeId="0">
      <text>
        <r>
          <rPr>
            <sz val="11"/>
            <rFont val="Calibri"/>
            <family val="2"/>
            <charset val="238"/>
          </rPr>
          <t>IV_F:EgyebUtem1</t>
        </r>
      </text>
    </comment>
    <comment ref="AC242" authorId="0" shapeId="0">
      <text>
        <r>
          <rPr>
            <sz val="11"/>
            <rFont val="Calibri"/>
            <family val="2"/>
            <charset val="238"/>
          </rPr>
          <t>IV_F:HitelKotvenyUtem1</t>
        </r>
      </text>
    </comment>
    <comment ref="AD242" authorId="0" shapeId="0">
      <text>
        <r>
          <rPr>
            <sz val="11"/>
            <rFont val="Calibri"/>
            <family val="2"/>
            <charset val="238"/>
          </rPr>
          <t>IV_F:OsszesenUtem1</t>
        </r>
      </text>
    </comment>
    <comment ref="AG242" authorId="0" shapeId="0">
      <text>
        <r>
          <rPr>
            <sz val="11"/>
            <rFont val="Calibri"/>
            <family val="2"/>
            <charset val="238"/>
          </rPr>
          <t>IV_F:HDUtem2</t>
        </r>
      </text>
    </comment>
    <comment ref="AH242" authorId="0" shapeId="0">
      <text>
        <r>
          <rPr>
            <sz val="11"/>
            <rFont val="Calibri"/>
            <family val="2"/>
            <charset val="238"/>
          </rPr>
          <t>IV_F:ECSUtem2</t>
        </r>
      </text>
    </comment>
    <comment ref="AI242" authorId="0" shapeId="0">
      <text>
        <r>
          <rPr>
            <sz val="11"/>
            <rFont val="Calibri"/>
            <family val="2"/>
            <charset val="238"/>
          </rPr>
          <t>IV_F:KFHUtem2</t>
        </r>
      </text>
    </comment>
    <comment ref="AJ242" authorId="0" shapeId="0">
      <text>
        <r>
          <rPr>
            <sz val="11"/>
            <rFont val="Calibri"/>
            <family val="2"/>
            <charset val="238"/>
          </rPr>
          <t>IV_F:Egyeb_SajatUtem2</t>
        </r>
      </text>
    </comment>
    <comment ref="AK242" authorId="0" shapeId="0">
      <text>
        <r>
          <rPr>
            <sz val="11"/>
            <rFont val="Calibri"/>
            <family val="2"/>
            <charset val="238"/>
          </rPr>
          <t>IV_F:DijUtem2</t>
        </r>
      </text>
    </comment>
    <comment ref="AL242" authorId="0" shapeId="0">
      <text>
        <r>
          <rPr>
            <sz val="11"/>
            <rFont val="Calibri"/>
            <family val="2"/>
            <charset val="238"/>
          </rPr>
          <t>IV_F:EM_Melleklet1_Utem2</t>
        </r>
      </text>
    </comment>
    <comment ref="AM242" authorId="0" shapeId="0">
      <text>
        <r>
          <rPr>
            <sz val="11"/>
            <rFont val="Calibri"/>
            <family val="2"/>
            <charset val="238"/>
          </rPr>
          <t>IV_F:EgyebAllamiUtem2</t>
        </r>
      </text>
    </comment>
    <comment ref="AN242" authorId="0" shapeId="0">
      <text>
        <r>
          <rPr>
            <sz val="11"/>
            <rFont val="Calibri"/>
            <family val="2"/>
            <charset val="238"/>
          </rPr>
          <t>IV_F:OnkormanyzatiUtem2</t>
        </r>
      </text>
    </comment>
    <comment ref="AO242" authorId="0" shapeId="0">
      <text>
        <r>
          <rPr>
            <sz val="11"/>
            <rFont val="Calibri"/>
            <family val="2"/>
            <charset val="238"/>
          </rPr>
          <t>IV_F:EUUtem2</t>
        </r>
      </text>
    </comment>
    <comment ref="AP242" authorId="0" shapeId="0">
      <text>
        <r>
          <rPr>
            <sz val="11"/>
            <rFont val="Calibri"/>
            <family val="2"/>
            <charset val="238"/>
          </rPr>
          <t>IV_F:EgyebUtem2</t>
        </r>
      </text>
    </comment>
    <comment ref="AQ242" authorId="0" shapeId="0">
      <text>
        <r>
          <rPr>
            <sz val="11"/>
            <rFont val="Calibri"/>
            <family val="2"/>
            <charset val="238"/>
          </rPr>
          <t>IV_F:HitelKotvenyUtem2</t>
        </r>
      </text>
    </comment>
    <comment ref="AR242" authorId="0" shapeId="0">
      <text>
        <r>
          <rPr>
            <sz val="11"/>
            <rFont val="Calibri"/>
            <family val="2"/>
            <charset val="238"/>
          </rPr>
          <t>IV_F:OsszesenUtem2</t>
        </r>
      </text>
    </comment>
    <comment ref="AS242" authorId="0" shapeId="0">
      <text>
        <r>
          <rPr>
            <sz val="11"/>
            <rFont val="Calibri"/>
            <family val="2"/>
            <charset val="238"/>
          </rPr>
          <t>IV_F:ForrashianyUtem2</t>
        </r>
      </text>
    </comment>
    <comment ref="AV242" authorId="0" shapeId="0">
      <text>
        <r>
          <rPr>
            <sz val="11"/>
            <rFont val="Calibri"/>
            <family val="2"/>
            <charset val="238"/>
          </rPr>
          <t>IV_F:Indokolas</t>
        </r>
      </text>
    </comment>
    <comment ref="AW242" authorId="0" shapeId="0">
      <text>
        <r>
          <rPr>
            <sz val="11"/>
            <rFont val="Calibri"/>
            <family val="2"/>
            <charset val="238"/>
          </rPr>
          <t>IV_F:Megjegyzes</t>
        </r>
      </text>
    </comment>
    <comment ref="AZ242" authorId="0" shapeId="0">
      <text>
        <r>
          <rPr>
            <sz val="11"/>
            <rFont val="Calibri"/>
            <family val="2"/>
            <charset val="238"/>
          </rPr>
          <t>IV_F:ISA</t>
        </r>
      </text>
    </comment>
    <comment ref="B243" authorId="0" shapeId="0">
      <text>
        <r>
          <rPr>
            <sz val="11"/>
            <rFont val="Calibri"/>
            <family val="2"/>
            <charset val="238"/>
          </rPr>
          <t>IV_F:FontossagiSorrent</t>
        </r>
      </text>
    </comment>
    <comment ref="C243" authorId="0" shapeId="0">
      <text>
        <r>
          <rPr>
            <sz val="11"/>
            <rFont val="Calibri"/>
            <family val="2"/>
            <charset val="238"/>
          </rPr>
          <t>IV_F:FeladatKategoria</t>
        </r>
      </text>
    </comment>
    <comment ref="D243" authorId="0" shapeId="0">
      <text>
        <r>
          <rPr>
            <sz val="11"/>
            <rFont val="Calibri"/>
            <family val="2"/>
            <charset val="238"/>
          </rPr>
          <t>IV_F:FeladatMegnevezes</t>
        </r>
      </text>
    </comment>
    <comment ref="E243" authorId="0" shapeId="0">
      <text>
        <r>
          <rPr>
            <sz val="11"/>
            <rFont val="Calibri"/>
            <family val="2"/>
            <charset val="238"/>
          </rPr>
          <t>IV_F:ElviEngedelySzam</t>
        </r>
      </text>
    </comment>
    <comment ref="F243" authorId="0" shapeId="0">
      <text>
        <r>
          <rPr>
            <sz val="11"/>
            <rFont val="Calibri"/>
            <family val="2"/>
            <charset val="238"/>
          </rPr>
          <t>IV_F:VKR_Kod</t>
        </r>
      </text>
    </comment>
    <comment ref="G243" authorId="0" shapeId="0">
      <text>
        <r>
          <rPr>
            <sz val="11"/>
            <rFont val="Calibri"/>
            <family val="2"/>
            <charset val="238"/>
          </rPr>
          <t>IV_F:VKR_Nev</t>
        </r>
      </text>
    </comment>
    <comment ref="H243" authorId="0" shapeId="0">
      <text>
        <r>
          <rPr>
            <sz val="11"/>
            <rFont val="Calibri"/>
            <family val="2"/>
            <charset val="238"/>
          </rPr>
          <t>IV_F:FeladatSorszam</t>
        </r>
      </text>
    </comment>
    <comment ref="I243" authorId="0" shapeId="0">
      <text>
        <r>
          <rPr>
            <sz val="11"/>
            <rFont val="Calibri"/>
            <family val="2"/>
            <charset val="238"/>
          </rPr>
          <t>IV_F:FeladatAzonosito</t>
        </r>
      </text>
    </comment>
    <comment ref="J243" authorId="0" shapeId="0">
      <text>
        <r>
          <rPr>
            <sz val="11"/>
            <rFont val="Calibri"/>
            <family val="2"/>
            <charset val="238"/>
          </rPr>
          <t>IV_F:EllatasiTerulet</t>
        </r>
      </text>
    </comment>
    <comment ref="K243" authorId="0" shapeId="0">
      <text>
        <r>
          <rPr>
            <sz val="11"/>
            <rFont val="Calibri"/>
            <family val="2"/>
            <charset val="238"/>
          </rPr>
          <t>IV_F:EllatasertFelelos</t>
        </r>
      </text>
    </comment>
    <comment ref="L243" authorId="0" shapeId="0">
      <text>
        <r>
          <rPr>
            <sz val="11"/>
            <rFont val="Calibri"/>
            <family val="2"/>
            <charset val="238"/>
          </rPr>
          <t>IV_F:TervezettNettoKoltseg</t>
        </r>
      </text>
    </comment>
    <comment ref="M243" authorId="0" shapeId="0">
      <text>
        <r>
          <rPr>
            <sz val="11"/>
            <rFont val="Calibri"/>
            <family val="2"/>
            <charset val="238"/>
          </rPr>
          <t>IV_F:IdotartamKezdes</t>
        </r>
      </text>
    </comment>
    <comment ref="N243" authorId="0" shapeId="0">
      <text>
        <r>
          <rPr>
            <sz val="11"/>
            <rFont val="Calibri"/>
            <family val="2"/>
            <charset val="238"/>
          </rPr>
          <t>IV_F:IdotartamBefejezes</t>
        </r>
      </text>
    </comment>
    <comment ref="O243" authorId="0" shapeId="0">
      <text>
        <r>
          <rPr>
            <sz val="11"/>
            <rFont val="Calibri"/>
            <family val="2"/>
            <charset val="238"/>
          </rPr>
          <t>IV_F:NettoKoltsegUtem1</t>
        </r>
      </text>
    </comment>
    <comment ref="P243" authorId="0" shapeId="0">
      <text>
        <r>
          <rPr>
            <sz val="11"/>
            <rFont val="Calibri"/>
            <family val="2"/>
            <charset val="238"/>
          </rPr>
          <t>IV_F:NettoKoltsegUtem2</t>
        </r>
      </text>
    </comment>
    <comment ref="Q243" authorId="0" shapeId="0">
      <text>
        <r>
          <rPr>
            <sz val="11"/>
            <rFont val="Calibri"/>
            <family val="2"/>
            <charset val="238"/>
          </rPr>
          <t>IV_F:EM_Melleklet2_KTG</t>
        </r>
      </text>
    </comment>
    <comment ref="S243" authorId="0" shapeId="0">
      <text>
        <r>
          <rPr>
            <sz val="11"/>
            <rFont val="Calibri"/>
            <family val="2"/>
            <charset val="238"/>
          </rPr>
          <t>IV_F:HDUtem1</t>
        </r>
      </text>
    </comment>
    <comment ref="T243" authorId="0" shapeId="0">
      <text>
        <r>
          <rPr>
            <sz val="11"/>
            <rFont val="Calibri"/>
            <family val="2"/>
            <charset val="238"/>
          </rPr>
          <t>IV_F:ECSUtem1</t>
        </r>
      </text>
    </comment>
    <comment ref="U243" authorId="0" shapeId="0">
      <text>
        <r>
          <rPr>
            <sz val="11"/>
            <rFont val="Calibri"/>
            <family val="2"/>
            <charset val="238"/>
          </rPr>
          <t>IV_F:KFHUtem1</t>
        </r>
      </text>
    </comment>
    <comment ref="V243" authorId="0" shapeId="0">
      <text>
        <r>
          <rPr>
            <sz val="11"/>
            <rFont val="Calibri"/>
            <family val="2"/>
            <charset val="238"/>
          </rPr>
          <t>IV_F:Egyeb_SajatUtem1</t>
        </r>
      </text>
    </comment>
    <comment ref="W243" authorId="0" shapeId="0">
      <text>
        <r>
          <rPr>
            <sz val="11"/>
            <rFont val="Calibri"/>
            <family val="2"/>
            <charset val="238"/>
          </rPr>
          <t>IV_F:DijUtem1</t>
        </r>
      </text>
    </comment>
    <comment ref="X243" authorId="0" shapeId="0">
      <text>
        <r>
          <rPr>
            <sz val="11"/>
            <rFont val="Calibri"/>
            <family val="2"/>
            <charset val="238"/>
          </rPr>
          <t>IV_F:EM_Melleklet1_Utem1</t>
        </r>
      </text>
    </comment>
    <comment ref="Y243" authorId="0" shapeId="0">
      <text>
        <r>
          <rPr>
            <sz val="11"/>
            <rFont val="Calibri"/>
            <family val="2"/>
            <charset val="238"/>
          </rPr>
          <t>IV_F:EgyebAllamiUtem1</t>
        </r>
      </text>
    </comment>
    <comment ref="Z243" authorId="0" shapeId="0">
      <text>
        <r>
          <rPr>
            <sz val="11"/>
            <rFont val="Calibri"/>
            <family val="2"/>
            <charset val="238"/>
          </rPr>
          <t>IV_F:OnkormanyzatiUtem1</t>
        </r>
      </text>
    </comment>
    <comment ref="AA243" authorId="0" shapeId="0">
      <text>
        <r>
          <rPr>
            <sz val="11"/>
            <rFont val="Calibri"/>
            <family val="2"/>
            <charset val="238"/>
          </rPr>
          <t>IV_F:EUUtem1</t>
        </r>
      </text>
    </comment>
    <comment ref="AB243" authorId="0" shapeId="0">
      <text>
        <r>
          <rPr>
            <sz val="11"/>
            <rFont val="Calibri"/>
            <family val="2"/>
            <charset val="238"/>
          </rPr>
          <t>IV_F:EgyebUtem1</t>
        </r>
      </text>
    </comment>
    <comment ref="AC243" authorId="0" shapeId="0">
      <text>
        <r>
          <rPr>
            <sz val="11"/>
            <rFont val="Calibri"/>
            <family val="2"/>
            <charset val="238"/>
          </rPr>
          <t>IV_F:HitelKotvenyUtem1</t>
        </r>
      </text>
    </comment>
    <comment ref="AD243" authorId="0" shapeId="0">
      <text>
        <r>
          <rPr>
            <sz val="11"/>
            <rFont val="Calibri"/>
            <family val="2"/>
            <charset val="238"/>
          </rPr>
          <t>IV_F:OsszesenUtem1</t>
        </r>
      </text>
    </comment>
    <comment ref="AG243" authorId="0" shapeId="0">
      <text>
        <r>
          <rPr>
            <sz val="11"/>
            <rFont val="Calibri"/>
            <family val="2"/>
            <charset val="238"/>
          </rPr>
          <t>IV_F:HDUtem2</t>
        </r>
      </text>
    </comment>
    <comment ref="AH243" authorId="0" shapeId="0">
      <text>
        <r>
          <rPr>
            <sz val="11"/>
            <rFont val="Calibri"/>
            <family val="2"/>
            <charset val="238"/>
          </rPr>
          <t>IV_F:ECSUtem2</t>
        </r>
      </text>
    </comment>
    <comment ref="AI243" authorId="0" shapeId="0">
      <text>
        <r>
          <rPr>
            <sz val="11"/>
            <rFont val="Calibri"/>
            <family val="2"/>
            <charset val="238"/>
          </rPr>
          <t>IV_F:KFHUtem2</t>
        </r>
      </text>
    </comment>
    <comment ref="AJ243" authorId="0" shapeId="0">
      <text>
        <r>
          <rPr>
            <sz val="11"/>
            <rFont val="Calibri"/>
            <family val="2"/>
            <charset val="238"/>
          </rPr>
          <t>IV_F:Egyeb_SajatUtem2</t>
        </r>
      </text>
    </comment>
    <comment ref="AK243" authorId="0" shapeId="0">
      <text>
        <r>
          <rPr>
            <sz val="11"/>
            <rFont val="Calibri"/>
            <family val="2"/>
            <charset val="238"/>
          </rPr>
          <t>IV_F:DijUtem2</t>
        </r>
      </text>
    </comment>
    <comment ref="AL243" authorId="0" shapeId="0">
      <text>
        <r>
          <rPr>
            <sz val="11"/>
            <rFont val="Calibri"/>
            <family val="2"/>
            <charset val="238"/>
          </rPr>
          <t>IV_F:EM_Melleklet1_Utem2</t>
        </r>
      </text>
    </comment>
    <comment ref="AM243" authorId="0" shapeId="0">
      <text>
        <r>
          <rPr>
            <sz val="11"/>
            <rFont val="Calibri"/>
            <family val="2"/>
            <charset val="238"/>
          </rPr>
          <t>IV_F:EgyebAllamiUtem2</t>
        </r>
      </text>
    </comment>
    <comment ref="AN243" authorId="0" shapeId="0">
      <text>
        <r>
          <rPr>
            <sz val="11"/>
            <rFont val="Calibri"/>
            <family val="2"/>
            <charset val="238"/>
          </rPr>
          <t>IV_F:OnkormanyzatiUtem2</t>
        </r>
      </text>
    </comment>
    <comment ref="AO243" authorId="0" shapeId="0">
      <text>
        <r>
          <rPr>
            <sz val="11"/>
            <rFont val="Calibri"/>
            <family val="2"/>
            <charset val="238"/>
          </rPr>
          <t>IV_F:EUUtem2</t>
        </r>
      </text>
    </comment>
    <comment ref="AP243" authorId="0" shapeId="0">
      <text>
        <r>
          <rPr>
            <sz val="11"/>
            <rFont val="Calibri"/>
            <family val="2"/>
            <charset val="238"/>
          </rPr>
          <t>IV_F:EgyebUtem2</t>
        </r>
      </text>
    </comment>
    <comment ref="AQ243" authorId="0" shapeId="0">
      <text>
        <r>
          <rPr>
            <sz val="11"/>
            <rFont val="Calibri"/>
            <family val="2"/>
            <charset val="238"/>
          </rPr>
          <t>IV_F:HitelKotvenyUtem2</t>
        </r>
      </text>
    </comment>
    <comment ref="AR243" authorId="0" shapeId="0">
      <text>
        <r>
          <rPr>
            <sz val="11"/>
            <rFont val="Calibri"/>
            <family val="2"/>
            <charset val="238"/>
          </rPr>
          <t>IV_F:OsszesenUtem2</t>
        </r>
      </text>
    </comment>
    <comment ref="AS243" authorId="0" shapeId="0">
      <text>
        <r>
          <rPr>
            <sz val="11"/>
            <rFont val="Calibri"/>
            <family val="2"/>
            <charset val="238"/>
          </rPr>
          <t>IV_F:ForrashianyUtem2</t>
        </r>
      </text>
    </comment>
    <comment ref="AV243" authorId="0" shapeId="0">
      <text>
        <r>
          <rPr>
            <sz val="11"/>
            <rFont val="Calibri"/>
            <family val="2"/>
            <charset val="238"/>
          </rPr>
          <t>IV_F:Indokolas</t>
        </r>
      </text>
    </comment>
    <comment ref="AW243" authorId="0" shapeId="0">
      <text>
        <r>
          <rPr>
            <sz val="11"/>
            <rFont val="Calibri"/>
            <family val="2"/>
            <charset val="238"/>
          </rPr>
          <t>IV_F:Megjegyzes</t>
        </r>
      </text>
    </comment>
    <comment ref="AZ243" authorId="0" shapeId="0">
      <text>
        <r>
          <rPr>
            <sz val="11"/>
            <rFont val="Calibri"/>
            <family val="2"/>
            <charset val="238"/>
          </rPr>
          <t>IV_F:ISA</t>
        </r>
      </text>
    </comment>
    <comment ref="B244" authorId="0" shapeId="0">
      <text>
        <r>
          <rPr>
            <sz val="11"/>
            <rFont val="Calibri"/>
            <family val="2"/>
            <charset val="238"/>
          </rPr>
          <t>IV_F:FontossagiSorrent</t>
        </r>
      </text>
    </comment>
    <comment ref="C244" authorId="0" shapeId="0">
      <text>
        <r>
          <rPr>
            <sz val="11"/>
            <rFont val="Calibri"/>
            <family val="2"/>
            <charset val="238"/>
          </rPr>
          <t>IV_F:FeladatKategoria</t>
        </r>
      </text>
    </comment>
    <comment ref="D244" authorId="0" shapeId="0">
      <text>
        <r>
          <rPr>
            <sz val="11"/>
            <rFont val="Calibri"/>
            <family val="2"/>
            <charset val="238"/>
          </rPr>
          <t>IV_F:FeladatMegnevezes</t>
        </r>
      </text>
    </comment>
    <comment ref="E244" authorId="0" shapeId="0">
      <text>
        <r>
          <rPr>
            <sz val="11"/>
            <rFont val="Calibri"/>
            <family val="2"/>
            <charset val="238"/>
          </rPr>
          <t>IV_F:ElviEngedelySzam</t>
        </r>
      </text>
    </comment>
    <comment ref="F244" authorId="0" shapeId="0">
      <text>
        <r>
          <rPr>
            <sz val="11"/>
            <rFont val="Calibri"/>
            <family val="2"/>
            <charset val="238"/>
          </rPr>
          <t>IV_F:VKR_Kod</t>
        </r>
      </text>
    </comment>
    <comment ref="G244" authorId="0" shapeId="0">
      <text>
        <r>
          <rPr>
            <sz val="11"/>
            <rFont val="Calibri"/>
            <family val="2"/>
            <charset val="238"/>
          </rPr>
          <t>IV_F:VKR_Nev</t>
        </r>
      </text>
    </comment>
    <comment ref="H244" authorId="0" shapeId="0">
      <text>
        <r>
          <rPr>
            <sz val="11"/>
            <rFont val="Calibri"/>
            <family val="2"/>
            <charset val="238"/>
          </rPr>
          <t>IV_F:FeladatSorszam</t>
        </r>
      </text>
    </comment>
    <comment ref="I244" authorId="0" shapeId="0">
      <text>
        <r>
          <rPr>
            <sz val="11"/>
            <rFont val="Calibri"/>
            <family val="2"/>
            <charset val="238"/>
          </rPr>
          <t>IV_F:FeladatAzonosito</t>
        </r>
      </text>
    </comment>
    <comment ref="J244" authorId="0" shapeId="0">
      <text>
        <r>
          <rPr>
            <sz val="11"/>
            <rFont val="Calibri"/>
            <family val="2"/>
            <charset val="238"/>
          </rPr>
          <t>IV_F:EllatasiTerulet</t>
        </r>
      </text>
    </comment>
    <comment ref="K244" authorId="0" shapeId="0">
      <text>
        <r>
          <rPr>
            <sz val="11"/>
            <rFont val="Calibri"/>
            <family val="2"/>
            <charset val="238"/>
          </rPr>
          <t>IV_F:EllatasertFelelos</t>
        </r>
      </text>
    </comment>
    <comment ref="L244" authorId="0" shapeId="0">
      <text>
        <r>
          <rPr>
            <sz val="11"/>
            <rFont val="Calibri"/>
            <family val="2"/>
            <charset val="238"/>
          </rPr>
          <t>IV_F:TervezettNettoKoltseg</t>
        </r>
      </text>
    </comment>
    <comment ref="M244" authorId="0" shapeId="0">
      <text>
        <r>
          <rPr>
            <sz val="11"/>
            <rFont val="Calibri"/>
            <family val="2"/>
            <charset val="238"/>
          </rPr>
          <t>IV_F:IdotartamKezdes</t>
        </r>
      </text>
    </comment>
    <comment ref="N244" authorId="0" shapeId="0">
      <text>
        <r>
          <rPr>
            <sz val="11"/>
            <rFont val="Calibri"/>
            <family val="2"/>
            <charset val="238"/>
          </rPr>
          <t>IV_F:IdotartamBefejezes</t>
        </r>
      </text>
    </comment>
    <comment ref="O244" authorId="0" shapeId="0">
      <text>
        <r>
          <rPr>
            <sz val="11"/>
            <rFont val="Calibri"/>
            <family val="2"/>
            <charset val="238"/>
          </rPr>
          <t>IV_F:NettoKoltsegUtem1</t>
        </r>
      </text>
    </comment>
    <comment ref="P244" authorId="0" shapeId="0">
      <text>
        <r>
          <rPr>
            <sz val="11"/>
            <rFont val="Calibri"/>
            <family val="2"/>
            <charset val="238"/>
          </rPr>
          <t>IV_F:NettoKoltsegUtem2</t>
        </r>
      </text>
    </comment>
    <comment ref="Q244" authorId="0" shapeId="0">
      <text>
        <r>
          <rPr>
            <sz val="11"/>
            <rFont val="Calibri"/>
            <family val="2"/>
            <charset val="238"/>
          </rPr>
          <t>IV_F:EM_Melleklet2_KTG</t>
        </r>
      </text>
    </comment>
    <comment ref="S244" authorId="0" shapeId="0">
      <text>
        <r>
          <rPr>
            <sz val="11"/>
            <rFont val="Calibri"/>
            <family val="2"/>
            <charset val="238"/>
          </rPr>
          <t>IV_F:HDUtem1</t>
        </r>
      </text>
    </comment>
    <comment ref="T244" authorId="0" shapeId="0">
      <text>
        <r>
          <rPr>
            <sz val="11"/>
            <rFont val="Calibri"/>
            <family val="2"/>
            <charset val="238"/>
          </rPr>
          <t>IV_F:ECSUtem1</t>
        </r>
      </text>
    </comment>
    <comment ref="U244" authorId="0" shapeId="0">
      <text>
        <r>
          <rPr>
            <sz val="11"/>
            <rFont val="Calibri"/>
            <family val="2"/>
            <charset val="238"/>
          </rPr>
          <t>IV_F:KFHUtem1</t>
        </r>
      </text>
    </comment>
    <comment ref="V244" authorId="0" shapeId="0">
      <text>
        <r>
          <rPr>
            <sz val="11"/>
            <rFont val="Calibri"/>
            <family val="2"/>
            <charset val="238"/>
          </rPr>
          <t>IV_F:Egyeb_SajatUtem1</t>
        </r>
      </text>
    </comment>
    <comment ref="W244" authorId="0" shapeId="0">
      <text>
        <r>
          <rPr>
            <sz val="11"/>
            <rFont val="Calibri"/>
            <family val="2"/>
            <charset val="238"/>
          </rPr>
          <t>IV_F:DijUtem1</t>
        </r>
      </text>
    </comment>
    <comment ref="X244" authorId="0" shapeId="0">
      <text>
        <r>
          <rPr>
            <sz val="11"/>
            <rFont val="Calibri"/>
            <family val="2"/>
            <charset val="238"/>
          </rPr>
          <t>IV_F:EM_Melleklet1_Utem1</t>
        </r>
      </text>
    </comment>
    <comment ref="Y244" authorId="0" shapeId="0">
      <text>
        <r>
          <rPr>
            <sz val="11"/>
            <rFont val="Calibri"/>
            <family val="2"/>
            <charset val="238"/>
          </rPr>
          <t>IV_F:EgyebAllamiUtem1</t>
        </r>
      </text>
    </comment>
    <comment ref="Z244" authorId="0" shapeId="0">
      <text>
        <r>
          <rPr>
            <sz val="11"/>
            <rFont val="Calibri"/>
            <family val="2"/>
            <charset val="238"/>
          </rPr>
          <t>IV_F:OnkormanyzatiUtem1</t>
        </r>
      </text>
    </comment>
    <comment ref="AA244" authorId="0" shapeId="0">
      <text>
        <r>
          <rPr>
            <sz val="11"/>
            <rFont val="Calibri"/>
            <family val="2"/>
            <charset val="238"/>
          </rPr>
          <t>IV_F:EUUtem1</t>
        </r>
      </text>
    </comment>
    <comment ref="AB244" authorId="0" shapeId="0">
      <text>
        <r>
          <rPr>
            <sz val="11"/>
            <rFont val="Calibri"/>
            <family val="2"/>
            <charset val="238"/>
          </rPr>
          <t>IV_F:EgyebUtem1</t>
        </r>
      </text>
    </comment>
    <comment ref="AC244" authorId="0" shapeId="0">
      <text>
        <r>
          <rPr>
            <sz val="11"/>
            <rFont val="Calibri"/>
            <family val="2"/>
            <charset val="238"/>
          </rPr>
          <t>IV_F:HitelKotvenyUtem1</t>
        </r>
      </text>
    </comment>
    <comment ref="AD244" authorId="0" shapeId="0">
      <text>
        <r>
          <rPr>
            <sz val="11"/>
            <rFont val="Calibri"/>
            <family val="2"/>
            <charset val="238"/>
          </rPr>
          <t>IV_F:OsszesenUtem1</t>
        </r>
      </text>
    </comment>
    <comment ref="AG244" authorId="0" shapeId="0">
      <text>
        <r>
          <rPr>
            <sz val="11"/>
            <rFont val="Calibri"/>
            <family val="2"/>
            <charset val="238"/>
          </rPr>
          <t>IV_F:HDUtem2</t>
        </r>
      </text>
    </comment>
    <comment ref="AH244" authorId="0" shapeId="0">
      <text>
        <r>
          <rPr>
            <sz val="11"/>
            <rFont val="Calibri"/>
            <family val="2"/>
            <charset val="238"/>
          </rPr>
          <t>IV_F:ECSUtem2</t>
        </r>
      </text>
    </comment>
    <comment ref="AI244" authorId="0" shapeId="0">
      <text>
        <r>
          <rPr>
            <sz val="11"/>
            <rFont val="Calibri"/>
            <family val="2"/>
            <charset val="238"/>
          </rPr>
          <t>IV_F:KFHUtem2</t>
        </r>
      </text>
    </comment>
    <comment ref="AJ244" authorId="0" shapeId="0">
      <text>
        <r>
          <rPr>
            <sz val="11"/>
            <rFont val="Calibri"/>
            <family val="2"/>
            <charset val="238"/>
          </rPr>
          <t>IV_F:Egyeb_SajatUtem2</t>
        </r>
      </text>
    </comment>
    <comment ref="AK244" authorId="0" shapeId="0">
      <text>
        <r>
          <rPr>
            <sz val="11"/>
            <rFont val="Calibri"/>
            <family val="2"/>
            <charset val="238"/>
          </rPr>
          <t>IV_F:DijUtem2</t>
        </r>
      </text>
    </comment>
    <comment ref="AL244" authorId="0" shapeId="0">
      <text>
        <r>
          <rPr>
            <sz val="11"/>
            <rFont val="Calibri"/>
            <family val="2"/>
            <charset val="238"/>
          </rPr>
          <t>IV_F:EM_Melleklet1_Utem2</t>
        </r>
      </text>
    </comment>
    <comment ref="AM244" authorId="0" shapeId="0">
      <text>
        <r>
          <rPr>
            <sz val="11"/>
            <rFont val="Calibri"/>
            <family val="2"/>
            <charset val="238"/>
          </rPr>
          <t>IV_F:EgyebAllamiUtem2</t>
        </r>
      </text>
    </comment>
    <comment ref="AN244" authorId="0" shapeId="0">
      <text>
        <r>
          <rPr>
            <sz val="11"/>
            <rFont val="Calibri"/>
            <family val="2"/>
            <charset val="238"/>
          </rPr>
          <t>IV_F:OnkormanyzatiUtem2</t>
        </r>
      </text>
    </comment>
    <comment ref="AO244" authorId="0" shapeId="0">
      <text>
        <r>
          <rPr>
            <sz val="11"/>
            <rFont val="Calibri"/>
            <family val="2"/>
            <charset val="238"/>
          </rPr>
          <t>IV_F:EUUtem2</t>
        </r>
      </text>
    </comment>
    <comment ref="AP244" authorId="0" shapeId="0">
      <text>
        <r>
          <rPr>
            <sz val="11"/>
            <rFont val="Calibri"/>
            <family val="2"/>
            <charset val="238"/>
          </rPr>
          <t>IV_F:EgyebUtem2</t>
        </r>
      </text>
    </comment>
    <comment ref="AQ244" authorId="0" shapeId="0">
      <text>
        <r>
          <rPr>
            <sz val="11"/>
            <rFont val="Calibri"/>
            <family val="2"/>
            <charset val="238"/>
          </rPr>
          <t>IV_F:HitelKotvenyUtem2</t>
        </r>
      </text>
    </comment>
    <comment ref="AR244" authorId="0" shapeId="0">
      <text>
        <r>
          <rPr>
            <sz val="11"/>
            <rFont val="Calibri"/>
            <family val="2"/>
            <charset val="238"/>
          </rPr>
          <t>IV_F:OsszesenUtem2</t>
        </r>
      </text>
    </comment>
    <comment ref="AS244" authorId="0" shapeId="0">
      <text>
        <r>
          <rPr>
            <sz val="11"/>
            <rFont val="Calibri"/>
            <family val="2"/>
            <charset val="238"/>
          </rPr>
          <t>IV_F:ForrashianyUtem2</t>
        </r>
      </text>
    </comment>
    <comment ref="AV244" authorId="0" shapeId="0">
      <text>
        <r>
          <rPr>
            <sz val="11"/>
            <rFont val="Calibri"/>
            <family val="2"/>
            <charset val="238"/>
          </rPr>
          <t>IV_F:Indokolas</t>
        </r>
      </text>
    </comment>
    <comment ref="AW244" authorId="0" shapeId="0">
      <text>
        <r>
          <rPr>
            <sz val="11"/>
            <rFont val="Calibri"/>
            <family val="2"/>
            <charset val="238"/>
          </rPr>
          <t>IV_F:Megjegyzes</t>
        </r>
      </text>
    </comment>
    <comment ref="AZ244" authorId="0" shapeId="0">
      <text>
        <r>
          <rPr>
            <sz val="11"/>
            <rFont val="Calibri"/>
            <family val="2"/>
            <charset val="238"/>
          </rPr>
          <t>IV_F:ISA</t>
        </r>
      </text>
    </comment>
    <comment ref="B245" authorId="0" shapeId="0">
      <text>
        <r>
          <rPr>
            <sz val="11"/>
            <rFont val="Calibri"/>
            <family val="2"/>
            <charset val="238"/>
          </rPr>
          <t>IV_F:FontossagiSorrent</t>
        </r>
      </text>
    </comment>
    <comment ref="C245" authorId="0" shapeId="0">
      <text>
        <r>
          <rPr>
            <sz val="11"/>
            <rFont val="Calibri"/>
            <family val="2"/>
            <charset val="238"/>
          </rPr>
          <t>IV_F:FeladatKategoria</t>
        </r>
      </text>
    </comment>
    <comment ref="D245" authorId="0" shapeId="0">
      <text>
        <r>
          <rPr>
            <sz val="11"/>
            <rFont val="Calibri"/>
            <family val="2"/>
            <charset val="238"/>
          </rPr>
          <t>IV_F:FeladatMegnevezes</t>
        </r>
      </text>
    </comment>
    <comment ref="E245" authorId="0" shapeId="0">
      <text>
        <r>
          <rPr>
            <sz val="11"/>
            <rFont val="Calibri"/>
            <family val="2"/>
            <charset val="238"/>
          </rPr>
          <t>IV_F:ElviEngedelySzam</t>
        </r>
      </text>
    </comment>
    <comment ref="F245" authorId="0" shapeId="0">
      <text>
        <r>
          <rPr>
            <sz val="11"/>
            <rFont val="Calibri"/>
            <family val="2"/>
            <charset val="238"/>
          </rPr>
          <t>IV_F:VKR_Kod</t>
        </r>
      </text>
    </comment>
    <comment ref="G245" authorId="0" shapeId="0">
      <text>
        <r>
          <rPr>
            <sz val="11"/>
            <rFont val="Calibri"/>
            <family val="2"/>
            <charset val="238"/>
          </rPr>
          <t>IV_F:VKR_Nev</t>
        </r>
      </text>
    </comment>
    <comment ref="H245" authorId="0" shapeId="0">
      <text>
        <r>
          <rPr>
            <sz val="11"/>
            <rFont val="Calibri"/>
            <family val="2"/>
            <charset val="238"/>
          </rPr>
          <t>IV_F:FeladatSorszam</t>
        </r>
      </text>
    </comment>
    <comment ref="I245" authorId="0" shapeId="0">
      <text>
        <r>
          <rPr>
            <sz val="11"/>
            <rFont val="Calibri"/>
            <family val="2"/>
            <charset val="238"/>
          </rPr>
          <t>IV_F:FeladatAzonosito</t>
        </r>
      </text>
    </comment>
    <comment ref="J245" authorId="0" shapeId="0">
      <text>
        <r>
          <rPr>
            <sz val="11"/>
            <rFont val="Calibri"/>
            <family val="2"/>
            <charset val="238"/>
          </rPr>
          <t>IV_F:EllatasiTerulet</t>
        </r>
      </text>
    </comment>
    <comment ref="K245" authorId="0" shapeId="0">
      <text>
        <r>
          <rPr>
            <sz val="11"/>
            <rFont val="Calibri"/>
            <family val="2"/>
            <charset val="238"/>
          </rPr>
          <t>IV_F:EllatasertFelelos</t>
        </r>
      </text>
    </comment>
    <comment ref="L245" authorId="0" shapeId="0">
      <text>
        <r>
          <rPr>
            <sz val="11"/>
            <rFont val="Calibri"/>
            <family val="2"/>
            <charset val="238"/>
          </rPr>
          <t>IV_F:TervezettNettoKoltseg</t>
        </r>
      </text>
    </comment>
    <comment ref="M245" authorId="0" shapeId="0">
      <text>
        <r>
          <rPr>
            <sz val="11"/>
            <rFont val="Calibri"/>
            <family val="2"/>
            <charset val="238"/>
          </rPr>
          <t>IV_F:IdotartamKezdes</t>
        </r>
      </text>
    </comment>
    <comment ref="N245" authorId="0" shapeId="0">
      <text>
        <r>
          <rPr>
            <sz val="11"/>
            <rFont val="Calibri"/>
            <family val="2"/>
            <charset val="238"/>
          </rPr>
          <t>IV_F:IdotartamBefejezes</t>
        </r>
      </text>
    </comment>
    <comment ref="O245" authorId="0" shapeId="0">
      <text>
        <r>
          <rPr>
            <sz val="11"/>
            <rFont val="Calibri"/>
            <family val="2"/>
            <charset val="238"/>
          </rPr>
          <t>IV_F:NettoKoltsegUtem1</t>
        </r>
      </text>
    </comment>
    <comment ref="P245" authorId="0" shapeId="0">
      <text>
        <r>
          <rPr>
            <sz val="11"/>
            <rFont val="Calibri"/>
            <family val="2"/>
            <charset val="238"/>
          </rPr>
          <t>IV_F:NettoKoltsegUtem2</t>
        </r>
      </text>
    </comment>
    <comment ref="Q245" authorId="0" shapeId="0">
      <text>
        <r>
          <rPr>
            <sz val="11"/>
            <rFont val="Calibri"/>
            <family val="2"/>
            <charset val="238"/>
          </rPr>
          <t>IV_F:EM_Melleklet2_KTG</t>
        </r>
      </text>
    </comment>
    <comment ref="S245" authorId="0" shapeId="0">
      <text>
        <r>
          <rPr>
            <sz val="11"/>
            <rFont val="Calibri"/>
            <family val="2"/>
            <charset val="238"/>
          </rPr>
          <t>IV_F:HDUtem1</t>
        </r>
      </text>
    </comment>
    <comment ref="T245" authorId="0" shapeId="0">
      <text>
        <r>
          <rPr>
            <sz val="11"/>
            <rFont val="Calibri"/>
            <family val="2"/>
            <charset val="238"/>
          </rPr>
          <t>IV_F:ECSUtem1</t>
        </r>
      </text>
    </comment>
    <comment ref="U245" authorId="0" shapeId="0">
      <text>
        <r>
          <rPr>
            <sz val="11"/>
            <rFont val="Calibri"/>
            <family val="2"/>
            <charset val="238"/>
          </rPr>
          <t>IV_F:KFHUtem1</t>
        </r>
      </text>
    </comment>
    <comment ref="V245" authorId="0" shapeId="0">
      <text>
        <r>
          <rPr>
            <sz val="11"/>
            <rFont val="Calibri"/>
            <family val="2"/>
            <charset val="238"/>
          </rPr>
          <t>IV_F:Egyeb_SajatUtem1</t>
        </r>
      </text>
    </comment>
    <comment ref="W245" authorId="0" shapeId="0">
      <text>
        <r>
          <rPr>
            <sz val="11"/>
            <rFont val="Calibri"/>
            <family val="2"/>
            <charset val="238"/>
          </rPr>
          <t>IV_F:DijUtem1</t>
        </r>
      </text>
    </comment>
    <comment ref="X245" authorId="0" shapeId="0">
      <text>
        <r>
          <rPr>
            <sz val="11"/>
            <rFont val="Calibri"/>
            <family val="2"/>
            <charset val="238"/>
          </rPr>
          <t>IV_F:EM_Melleklet1_Utem1</t>
        </r>
      </text>
    </comment>
    <comment ref="Y245" authorId="0" shapeId="0">
      <text>
        <r>
          <rPr>
            <sz val="11"/>
            <rFont val="Calibri"/>
            <family val="2"/>
            <charset val="238"/>
          </rPr>
          <t>IV_F:EgyebAllamiUtem1</t>
        </r>
      </text>
    </comment>
    <comment ref="Z245" authorId="0" shapeId="0">
      <text>
        <r>
          <rPr>
            <sz val="11"/>
            <rFont val="Calibri"/>
            <family val="2"/>
            <charset val="238"/>
          </rPr>
          <t>IV_F:OnkormanyzatiUtem1</t>
        </r>
      </text>
    </comment>
    <comment ref="AA245" authorId="0" shapeId="0">
      <text>
        <r>
          <rPr>
            <sz val="11"/>
            <rFont val="Calibri"/>
            <family val="2"/>
            <charset val="238"/>
          </rPr>
          <t>IV_F:EUUtem1</t>
        </r>
      </text>
    </comment>
    <comment ref="AB245" authorId="0" shapeId="0">
      <text>
        <r>
          <rPr>
            <sz val="11"/>
            <rFont val="Calibri"/>
            <family val="2"/>
            <charset val="238"/>
          </rPr>
          <t>IV_F:EgyebUtem1</t>
        </r>
      </text>
    </comment>
    <comment ref="AC245" authorId="0" shapeId="0">
      <text>
        <r>
          <rPr>
            <sz val="11"/>
            <rFont val="Calibri"/>
            <family val="2"/>
            <charset val="238"/>
          </rPr>
          <t>IV_F:HitelKotvenyUtem1</t>
        </r>
      </text>
    </comment>
    <comment ref="AD245" authorId="0" shapeId="0">
      <text>
        <r>
          <rPr>
            <sz val="11"/>
            <rFont val="Calibri"/>
            <family val="2"/>
            <charset val="238"/>
          </rPr>
          <t>IV_F:OsszesenUtem1</t>
        </r>
      </text>
    </comment>
    <comment ref="AG245" authorId="0" shapeId="0">
      <text>
        <r>
          <rPr>
            <sz val="11"/>
            <rFont val="Calibri"/>
            <family val="2"/>
            <charset val="238"/>
          </rPr>
          <t>IV_F:HDUtem2</t>
        </r>
      </text>
    </comment>
    <comment ref="AH245" authorId="0" shapeId="0">
      <text>
        <r>
          <rPr>
            <sz val="11"/>
            <rFont val="Calibri"/>
            <family val="2"/>
            <charset val="238"/>
          </rPr>
          <t>IV_F:ECSUtem2</t>
        </r>
      </text>
    </comment>
    <comment ref="AI245" authorId="0" shapeId="0">
      <text>
        <r>
          <rPr>
            <sz val="11"/>
            <rFont val="Calibri"/>
            <family val="2"/>
            <charset val="238"/>
          </rPr>
          <t>IV_F:KFHUtem2</t>
        </r>
      </text>
    </comment>
    <comment ref="AJ245" authorId="0" shapeId="0">
      <text>
        <r>
          <rPr>
            <sz val="11"/>
            <rFont val="Calibri"/>
            <family val="2"/>
            <charset val="238"/>
          </rPr>
          <t>IV_F:Egyeb_SajatUtem2</t>
        </r>
      </text>
    </comment>
    <comment ref="AK245" authorId="0" shapeId="0">
      <text>
        <r>
          <rPr>
            <sz val="11"/>
            <rFont val="Calibri"/>
            <family val="2"/>
            <charset val="238"/>
          </rPr>
          <t>IV_F:DijUtem2</t>
        </r>
      </text>
    </comment>
    <comment ref="AL245" authorId="0" shapeId="0">
      <text>
        <r>
          <rPr>
            <sz val="11"/>
            <rFont val="Calibri"/>
            <family val="2"/>
            <charset val="238"/>
          </rPr>
          <t>IV_F:EM_Melleklet1_Utem2</t>
        </r>
      </text>
    </comment>
    <comment ref="AM245" authorId="0" shapeId="0">
      <text>
        <r>
          <rPr>
            <sz val="11"/>
            <rFont val="Calibri"/>
            <family val="2"/>
            <charset val="238"/>
          </rPr>
          <t>IV_F:EgyebAllamiUtem2</t>
        </r>
      </text>
    </comment>
    <comment ref="AN245" authorId="0" shapeId="0">
      <text>
        <r>
          <rPr>
            <sz val="11"/>
            <rFont val="Calibri"/>
            <family val="2"/>
            <charset val="238"/>
          </rPr>
          <t>IV_F:OnkormanyzatiUtem2</t>
        </r>
      </text>
    </comment>
    <comment ref="AO245" authorId="0" shapeId="0">
      <text>
        <r>
          <rPr>
            <sz val="11"/>
            <rFont val="Calibri"/>
            <family val="2"/>
            <charset val="238"/>
          </rPr>
          <t>IV_F:EUUtem2</t>
        </r>
      </text>
    </comment>
    <comment ref="AP245" authorId="0" shapeId="0">
      <text>
        <r>
          <rPr>
            <sz val="11"/>
            <rFont val="Calibri"/>
            <family val="2"/>
            <charset val="238"/>
          </rPr>
          <t>IV_F:EgyebUtem2</t>
        </r>
      </text>
    </comment>
    <comment ref="AQ245" authorId="0" shapeId="0">
      <text>
        <r>
          <rPr>
            <sz val="11"/>
            <rFont val="Calibri"/>
            <family val="2"/>
            <charset val="238"/>
          </rPr>
          <t>IV_F:HitelKotvenyUtem2</t>
        </r>
      </text>
    </comment>
    <comment ref="AR245" authorId="0" shapeId="0">
      <text>
        <r>
          <rPr>
            <sz val="11"/>
            <rFont val="Calibri"/>
            <family val="2"/>
            <charset val="238"/>
          </rPr>
          <t>IV_F:OsszesenUtem2</t>
        </r>
      </text>
    </comment>
    <comment ref="AS245" authorId="0" shapeId="0">
      <text>
        <r>
          <rPr>
            <sz val="11"/>
            <rFont val="Calibri"/>
            <family val="2"/>
            <charset val="238"/>
          </rPr>
          <t>IV_F:ForrashianyUtem2</t>
        </r>
      </text>
    </comment>
    <comment ref="AV245" authorId="0" shapeId="0">
      <text>
        <r>
          <rPr>
            <sz val="11"/>
            <rFont val="Calibri"/>
            <family val="2"/>
            <charset val="238"/>
          </rPr>
          <t>IV_F:Indokolas</t>
        </r>
      </text>
    </comment>
    <comment ref="AW245" authorId="0" shapeId="0">
      <text>
        <r>
          <rPr>
            <sz val="11"/>
            <rFont val="Calibri"/>
            <family val="2"/>
            <charset val="238"/>
          </rPr>
          <t>IV_F:Megjegyzes</t>
        </r>
      </text>
    </comment>
    <comment ref="AZ245" authorId="0" shapeId="0">
      <text>
        <r>
          <rPr>
            <sz val="11"/>
            <rFont val="Calibri"/>
            <family val="2"/>
            <charset val="238"/>
          </rPr>
          <t>IV_F:ISA</t>
        </r>
      </text>
    </comment>
    <comment ref="B246" authorId="0" shapeId="0">
      <text>
        <r>
          <rPr>
            <sz val="11"/>
            <rFont val="Calibri"/>
            <family val="2"/>
            <charset val="238"/>
          </rPr>
          <t>IV_F:FontossagiSorrent</t>
        </r>
      </text>
    </comment>
    <comment ref="C246" authorId="0" shapeId="0">
      <text>
        <r>
          <rPr>
            <sz val="11"/>
            <rFont val="Calibri"/>
            <family val="2"/>
            <charset val="238"/>
          </rPr>
          <t>IV_F:FeladatKategoria</t>
        </r>
      </text>
    </comment>
    <comment ref="D246" authorId="0" shapeId="0">
      <text>
        <r>
          <rPr>
            <sz val="11"/>
            <rFont val="Calibri"/>
            <family val="2"/>
            <charset val="238"/>
          </rPr>
          <t>IV_F:FeladatMegnevezes</t>
        </r>
      </text>
    </comment>
    <comment ref="E246" authorId="0" shapeId="0">
      <text>
        <r>
          <rPr>
            <sz val="11"/>
            <rFont val="Calibri"/>
            <family val="2"/>
            <charset val="238"/>
          </rPr>
          <t>IV_F:ElviEngedelySzam</t>
        </r>
      </text>
    </comment>
    <comment ref="F246" authorId="0" shapeId="0">
      <text>
        <r>
          <rPr>
            <sz val="11"/>
            <rFont val="Calibri"/>
            <family val="2"/>
            <charset val="238"/>
          </rPr>
          <t>IV_F:VKR_Kod</t>
        </r>
      </text>
    </comment>
    <comment ref="G246" authorId="0" shapeId="0">
      <text>
        <r>
          <rPr>
            <sz val="11"/>
            <rFont val="Calibri"/>
            <family val="2"/>
            <charset val="238"/>
          </rPr>
          <t>IV_F:VKR_Nev</t>
        </r>
      </text>
    </comment>
    <comment ref="H246" authorId="0" shapeId="0">
      <text>
        <r>
          <rPr>
            <sz val="11"/>
            <rFont val="Calibri"/>
            <family val="2"/>
            <charset val="238"/>
          </rPr>
          <t>IV_F:FeladatSorszam</t>
        </r>
      </text>
    </comment>
    <comment ref="I246" authorId="0" shapeId="0">
      <text>
        <r>
          <rPr>
            <sz val="11"/>
            <rFont val="Calibri"/>
            <family val="2"/>
            <charset val="238"/>
          </rPr>
          <t>IV_F:FeladatAzonosito</t>
        </r>
      </text>
    </comment>
    <comment ref="J246" authorId="0" shapeId="0">
      <text>
        <r>
          <rPr>
            <sz val="11"/>
            <rFont val="Calibri"/>
            <family val="2"/>
            <charset val="238"/>
          </rPr>
          <t>IV_F:EllatasiTerulet</t>
        </r>
      </text>
    </comment>
    <comment ref="K246" authorId="0" shapeId="0">
      <text>
        <r>
          <rPr>
            <sz val="11"/>
            <rFont val="Calibri"/>
            <family val="2"/>
            <charset val="238"/>
          </rPr>
          <t>IV_F:EllatasertFelelos</t>
        </r>
      </text>
    </comment>
    <comment ref="L246" authorId="0" shapeId="0">
      <text>
        <r>
          <rPr>
            <sz val="11"/>
            <rFont val="Calibri"/>
            <family val="2"/>
            <charset val="238"/>
          </rPr>
          <t>IV_F:TervezettNettoKoltseg</t>
        </r>
      </text>
    </comment>
    <comment ref="M246" authorId="0" shapeId="0">
      <text>
        <r>
          <rPr>
            <sz val="11"/>
            <rFont val="Calibri"/>
            <family val="2"/>
            <charset val="238"/>
          </rPr>
          <t>IV_F:IdotartamKezdes</t>
        </r>
      </text>
    </comment>
    <comment ref="N246" authorId="0" shapeId="0">
      <text>
        <r>
          <rPr>
            <sz val="11"/>
            <rFont val="Calibri"/>
            <family val="2"/>
            <charset val="238"/>
          </rPr>
          <t>IV_F:IdotartamBefejezes</t>
        </r>
      </text>
    </comment>
    <comment ref="O246" authorId="0" shapeId="0">
      <text>
        <r>
          <rPr>
            <sz val="11"/>
            <rFont val="Calibri"/>
            <family val="2"/>
            <charset val="238"/>
          </rPr>
          <t>IV_F:NettoKoltsegUtem1</t>
        </r>
      </text>
    </comment>
    <comment ref="P246" authorId="0" shapeId="0">
      <text>
        <r>
          <rPr>
            <sz val="11"/>
            <rFont val="Calibri"/>
            <family val="2"/>
            <charset val="238"/>
          </rPr>
          <t>IV_F:NettoKoltsegUtem2</t>
        </r>
      </text>
    </comment>
    <comment ref="Q246" authorId="0" shapeId="0">
      <text>
        <r>
          <rPr>
            <sz val="11"/>
            <rFont val="Calibri"/>
            <family val="2"/>
            <charset val="238"/>
          </rPr>
          <t>IV_F:EM_Melleklet2_KTG</t>
        </r>
      </text>
    </comment>
    <comment ref="S246" authorId="0" shapeId="0">
      <text>
        <r>
          <rPr>
            <sz val="11"/>
            <rFont val="Calibri"/>
            <family val="2"/>
            <charset val="238"/>
          </rPr>
          <t>IV_F:HDUtem1</t>
        </r>
      </text>
    </comment>
    <comment ref="T246" authorId="0" shapeId="0">
      <text>
        <r>
          <rPr>
            <sz val="11"/>
            <rFont val="Calibri"/>
            <family val="2"/>
            <charset val="238"/>
          </rPr>
          <t>IV_F:ECSUtem1</t>
        </r>
      </text>
    </comment>
    <comment ref="U246" authorId="0" shapeId="0">
      <text>
        <r>
          <rPr>
            <sz val="11"/>
            <rFont val="Calibri"/>
            <family val="2"/>
            <charset val="238"/>
          </rPr>
          <t>IV_F:KFHUtem1</t>
        </r>
      </text>
    </comment>
    <comment ref="V246" authorId="0" shapeId="0">
      <text>
        <r>
          <rPr>
            <sz val="11"/>
            <rFont val="Calibri"/>
            <family val="2"/>
            <charset val="238"/>
          </rPr>
          <t>IV_F:Egyeb_SajatUtem1</t>
        </r>
      </text>
    </comment>
    <comment ref="W246" authorId="0" shapeId="0">
      <text>
        <r>
          <rPr>
            <sz val="11"/>
            <rFont val="Calibri"/>
            <family val="2"/>
            <charset val="238"/>
          </rPr>
          <t>IV_F:DijUtem1</t>
        </r>
      </text>
    </comment>
    <comment ref="X246" authorId="0" shapeId="0">
      <text>
        <r>
          <rPr>
            <sz val="11"/>
            <rFont val="Calibri"/>
            <family val="2"/>
            <charset val="238"/>
          </rPr>
          <t>IV_F:EM_Melleklet1_Utem1</t>
        </r>
      </text>
    </comment>
    <comment ref="Y246" authorId="0" shapeId="0">
      <text>
        <r>
          <rPr>
            <sz val="11"/>
            <rFont val="Calibri"/>
            <family val="2"/>
            <charset val="238"/>
          </rPr>
          <t>IV_F:EgyebAllamiUtem1</t>
        </r>
      </text>
    </comment>
    <comment ref="Z246" authorId="0" shapeId="0">
      <text>
        <r>
          <rPr>
            <sz val="11"/>
            <rFont val="Calibri"/>
            <family val="2"/>
            <charset val="238"/>
          </rPr>
          <t>IV_F:OnkormanyzatiUtem1</t>
        </r>
      </text>
    </comment>
    <comment ref="AA246" authorId="0" shapeId="0">
      <text>
        <r>
          <rPr>
            <sz val="11"/>
            <rFont val="Calibri"/>
            <family val="2"/>
            <charset val="238"/>
          </rPr>
          <t>IV_F:EUUtem1</t>
        </r>
      </text>
    </comment>
    <comment ref="AB246" authorId="0" shapeId="0">
      <text>
        <r>
          <rPr>
            <sz val="11"/>
            <rFont val="Calibri"/>
            <family val="2"/>
            <charset val="238"/>
          </rPr>
          <t>IV_F:EgyebUtem1</t>
        </r>
      </text>
    </comment>
    <comment ref="AC246" authorId="0" shapeId="0">
      <text>
        <r>
          <rPr>
            <sz val="11"/>
            <rFont val="Calibri"/>
            <family val="2"/>
            <charset val="238"/>
          </rPr>
          <t>IV_F:HitelKotvenyUtem1</t>
        </r>
      </text>
    </comment>
    <comment ref="AD246" authorId="0" shapeId="0">
      <text>
        <r>
          <rPr>
            <sz val="11"/>
            <rFont val="Calibri"/>
            <family val="2"/>
            <charset val="238"/>
          </rPr>
          <t>IV_F:OsszesenUtem1</t>
        </r>
      </text>
    </comment>
    <comment ref="AG246" authorId="0" shapeId="0">
      <text>
        <r>
          <rPr>
            <sz val="11"/>
            <rFont val="Calibri"/>
            <family val="2"/>
            <charset val="238"/>
          </rPr>
          <t>IV_F:HDUtem2</t>
        </r>
      </text>
    </comment>
    <comment ref="AH246" authorId="0" shapeId="0">
      <text>
        <r>
          <rPr>
            <sz val="11"/>
            <rFont val="Calibri"/>
            <family val="2"/>
            <charset val="238"/>
          </rPr>
          <t>IV_F:ECSUtem2</t>
        </r>
      </text>
    </comment>
    <comment ref="AI246" authorId="0" shapeId="0">
      <text>
        <r>
          <rPr>
            <sz val="11"/>
            <rFont val="Calibri"/>
            <family val="2"/>
            <charset val="238"/>
          </rPr>
          <t>IV_F:KFHUtem2</t>
        </r>
      </text>
    </comment>
    <comment ref="AJ246" authorId="0" shapeId="0">
      <text>
        <r>
          <rPr>
            <sz val="11"/>
            <rFont val="Calibri"/>
            <family val="2"/>
            <charset val="238"/>
          </rPr>
          <t>IV_F:Egyeb_SajatUtem2</t>
        </r>
      </text>
    </comment>
    <comment ref="AK246" authorId="0" shapeId="0">
      <text>
        <r>
          <rPr>
            <sz val="11"/>
            <rFont val="Calibri"/>
            <family val="2"/>
            <charset val="238"/>
          </rPr>
          <t>IV_F:DijUtem2</t>
        </r>
      </text>
    </comment>
    <comment ref="AL246" authorId="0" shapeId="0">
      <text>
        <r>
          <rPr>
            <sz val="11"/>
            <rFont val="Calibri"/>
            <family val="2"/>
            <charset val="238"/>
          </rPr>
          <t>IV_F:EM_Melleklet1_Utem2</t>
        </r>
      </text>
    </comment>
    <comment ref="AM246" authorId="0" shapeId="0">
      <text>
        <r>
          <rPr>
            <sz val="11"/>
            <rFont val="Calibri"/>
            <family val="2"/>
            <charset val="238"/>
          </rPr>
          <t>IV_F:EgyebAllamiUtem2</t>
        </r>
      </text>
    </comment>
    <comment ref="AN246" authorId="0" shapeId="0">
      <text>
        <r>
          <rPr>
            <sz val="11"/>
            <rFont val="Calibri"/>
            <family val="2"/>
            <charset val="238"/>
          </rPr>
          <t>IV_F:OnkormanyzatiUtem2</t>
        </r>
      </text>
    </comment>
    <comment ref="AO246" authorId="0" shapeId="0">
      <text>
        <r>
          <rPr>
            <sz val="11"/>
            <rFont val="Calibri"/>
            <family val="2"/>
            <charset val="238"/>
          </rPr>
          <t>IV_F:EUUtem2</t>
        </r>
      </text>
    </comment>
    <comment ref="AP246" authorId="0" shapeId="0">
      <text>
        <r>
          <rPr>
            <sz val="11"/>
            <rFont val="Calibri"/>
            <family val="2"/>
            <charset val="238"/>
          </rPr>
          <t>IV_F:EgyebUtem2</t>
        </r>
      </text>
    </comment>
    <comment ref="AQ246" authorId="0" shapeId="0">
      <text>
        <r>
          <rPr>
            <sz val="11"/>
            <rFont val="Calibri"/>
            <family val="2"/>
            <charset val="238"/>
          </rPr>
          <t>IV_F:HitelKotvenyUtem2</t>
        </r>
      </text>
    </comment>
    <comment ref="AR246" authorId="0" shapeId="0">
      <text>
        <r>
          <rPr>
            <sz val="11"/>
            <rFont val="Calibri"/>
            <family val="2"/>
            <charset val="238"/>
          </rPr>
          <t>IV_F:OsszesenUtem2</t>
        </r>
      </text>
    </comment>
    <comment ref="AS246" authorId="0" shapeId="0">
      <text>
        <r>
          <rPr>
            <sz val="11"/>
            <rFont val="Calibri"/>
            <family val="2"/>
            <charset val="238"/>
          </rPr>
          <t>IV_F:ForrashianyUtem2</t>
        </r>
      </text>
    </comment>
    <comment ref="AV246" authorId="0" shapeId="0">
      <text>
        <r>
          <rPr>
            <sz val="11"/>
            <rFont val="Calibri"/>
            <family val="2"/>
            <charset val="238"/>
          </rPr>
          <t>IV_F:Indokolas</t>
        </r>
      </text>
    </comment>
    <comment ref="AW246" authorId="0" shapeId="0">
      <text>
        <r>
          <rPr>
            <sz val="11"/>
            <rFont val="Calibri"/>
            <family val="2"/>
            <charset val="238"/>
          </rPr>
          <t>IV_F:Megjegyzes</t>
        </r>
      </text>
    </comment>
    <comment ref="AZ246" authorId="0" shapeId="0">
      <text>
        <r>
          <rPr>
            <sz val="11"/>
            <rFont val="Calibri"/>
            <family val="2"/>
            <charset val="238"/>
          </rPr>
          <t>IV_F:ISA</t>
        </r>
      </text>
    </comment>
    <comment ref="B247" authorId="0" shapeId="0">
      <text>
        <r>
          <rPr>
            <sz val="11"/>
            <rFont val="Calibri"/>
            <family val="2"/>
            <charset val="238"/>
          </rPr>
          <t>IV_F:FontossagiSorrent</t>
        </r>
      </text>
    </comment>
    <comment ref="C247" authorId="0" shapeId="0">
      <text>
        <r>
          <rPr>
            <sz val="11"/>
            <rFont val="Calibri"/>
            <family val="2"/>
            <charset val="238"/>
          </rPr>
          <t>IV_F:FeladatKategoria</t>
        </r>
      </text>
    </comment>
    <comment ref="D247" authorId="0" shapeId="0">
      <text>
        <r>
          <rPr>
            <sz val="11"/>
            <rFont val="Calibri"/>
            <family val="2"/>
            <charset val="238"/>
          </rPr>
          <t>IV_F:FeladatMegnevezes</t>
        </r>
      </text>
    </comment>
    <comment ref="E247" authorId="0" shapeId="0">
      <text>
        <r>
          <rPr>
            <sz val="11"/>
            <rFont val="Calibri"/>
            <family val="2"/>
            <charset val="238"/>
          </rPr>
          <t>IV_F:ElviEngedelySzam</t>
        </r>
      </text>
    </comment>
    <comment ref="F247" authorId="0" shapeId="0">
      <text>
        <r>
          <rPr>
            <sz val="11"/>
            <rFont val="Calibri"/>
            <family val="2"/>
            <charset val="238"/>
          </rPr>
          <t>IV_F:VKR_Kod</t>
        </r>
      </text>
    </comment>
    <comment ref="G247" authorId="0" shapeId="0">
      <text>
        <r>
          <rPr>
            <sz val="11"/>
            <rFont val="Calibri"/>
            <family val="2"/>
            <charset val="238"/>
          </rPr>
          <t>IV_F:VKR_Nev</t>
        </r>
      </text>
    </comment>
    <comment ref="H247" authorId="0" shapeId="0">
      <text>
        <r>
          <rPr>
            <sz val="11"/>
            <rFont val="Calibri"/>
            <family val="2"/>
            <charset val="238"/>
          </rPr>
          <t>IV_F:FeladatSorszam</t>
        </r>
      </text>
    </comment>
    <comment ref="I247" authorId="0" shapeId="0">
      <text>
        <r>
          <rPr>
            <sz val="11"/>
            <rFont val="Calibri"/>
            <family val="2"/>
            <charset val="238"/>
          </rPr>
          <t>IV_F:FeladatAzonosito</t>
        </r>
      </text>
    </comment>
    <comment ref="J247" authorId="0" shapeId="0">
      <text>
        <r>
          <rPr>
            <sz val="11"/>
            <rFont val="Calibri"/>
            <family val="2"/>
            <charset val="238"/>
          </rPr>
          <t>IV_F:EllatasiTerulet</t>
        </r>
      </text>
    </comment>
    <comment ref="K247" authorId="0" shapeId="0">
      <text>
        <r>
          <rPr>
            <sz val="11"/>
            <rFont val="Calibri"/>
            <family val="2"/>
            <charset val="238"/>
          </rPr>
          <t>IV_F:EllatasertFelelos</t>
        </r>
      </text>
    </comment>
    <comment ref="L247" authorId="0" shapeId="0">
      <text>
        <r>
          <rPr>
            <sz val="11"/>
            <rFont val="Calibri"/>
            <family val="2"/>
            <charset val="238"/>
          </rPr>
          <t>IV_F:TervezettNettoKoltseg</t>
        </r>
      </text>
    </comment>
    <comment ref="M247" authorId="0" shapeId="0">
      <text>
        <r>
          <rPr>
            <sz val="11"/>
            <rFont val="Calibri"/>
            <family val="2"/>
            <charset val="238"/>
          </rPr>
          <t>IV_F:IdotartamKezdes</t>
        </r>
      </text>
    </comment>
    <comment ref="N247" authorId="0" shapeId="0">
      <text>
        <r>
          <rPr>
            <sz val="11"/>
            <rFont val="Calibri"/>
            <family val="2"/>
            <charset val="238"/>
          </rPr>
          <t>IV_F:IdotartamBefejezes</t>
        </r>
      </text>
    </comment>
    <comment ref="O247" authorId="0" shapeId="0">
      <text>
        <r>
          <rPr>
            <sz val="11"/>
            <rFont val="Calibri"/>
            <family val="2"/>
            <charset val="238"/>
          </rPr>
          <t>IV_F:NettoKoltsegUtem1</t>
        </r>
      </text>
    </comment>
    <comment ref="P247" authorId="0" shapeId="0">
      <text>
        <r>
          <rPr>
            <sz val="11"/>
            <rFont val="Calibri"/>
            <family val="2"/>
            <charset val="238"/>
          </rPr>
          <t>IV_F:NettoKoltsegUtem2</t>
        </r>
      </text>
    </comment>
    <comment ref="Q247" authorId="0" shapeId="0">
      <text>
        <r>
          <rPr>
            <sz val="11"/>
            <rFont val="Calibri"/>
            <family val="2"/>
            <charset val="238"/>
          </rPr>
          <t>IV_F:EM_Melleklet2_KTG</t>
        </r>
      </text>
    </comment>
    <comment ref="S247" authorId="0" shapeId="0">
      <text>
        <r>
          <rPr>
            <sz val="11"/>
            <rFont val="Calibri"/>
            <family val="2"/>
            <charset val="238"/>
          </rPr>
          <t>IV_F:HDUtem1</t>
        </r>
      </text>
    </comment>
    <comment ref="T247" authorId="0" shapeId="0">
      <text>
        <r>
          <rPr>
            <sz val="11"/>
            <rFont val="Calibri"/>
            <family val="2"/>
            <charset val="238"/>
          </rPr>
          <t>IV_F:ECSUtem1</t>
        </r>
      </text>
    </comment>
    <comment ref="U247" authorId="0" shapeId="0">
      <text>
        <r>
          <rPr>
            <sz val="11"/>
            <rFont val="Calibri"/>
            <family val="2"/>
            <charset val="238"/>
          </rPr>
          <t>IV_F:KFHUtem1</t>
        </r>
      </text>
    </comment>
    <comment ref="V247" authorId="0" shapeId="0">
      <text>
        <r>
          <rPr>
            <sz val="11"/>
            <rFont val="Calibri"/>
            <family val="2"/>
            <charset val="238"/>
          </rPr>
          <t>IV_F:Egyeb_SajatUtem1</t>
        </r>
      </text>
    </comment>
    <comment ref="W247" authorId="0" shapeId="0">
      <text>
        <r>
          <rPr>
            <sz val="11"/>
            <rFont val="Calibri"/>
            <family val="2"/>
            <charset val="238"/>
          </rPr>
          <t>IV_F:DijUtem1</t>
        </r>
      </text>
    </comment>
    <comment ref="X247" authorId="0" shapeId="0">
      <text>
        <r>
          <rPr>
            <sz val="11"/>
            <rFont val="Calibri"/>
            <family val="2"/>
            <charset val="238"/>
          </rPr>
          <t>IV_F:EM_Melleklet1_Utem1</t>
        </r>
      </text>
    </comment>
    <comment ref="Y247" authorId="0" shapeId="0">
      <text>
        <r>
          <rPr>
            <sz val="11"/>
            <rFont val="Calibri"/>
            <family val="2"/>
            <charset val="238"/>
          </rPr>
          <t>IV_F:EgyebAllamiUtem1</t>
        </r>
      </text>
    </comment>
    <comment ref="Z247" authorId="0" shapeId="0">
      <text>
        <r>
          <rPr>
            <sz val="11"/>
            <rFont val="Calibri"/>
            <family val="2"/>
            <charset val="238"/>
          </rPr>
          <t>IV_F:OnkormanyzatiUtem1</t>
        </r>
      </text>
    </comment>
    <comment ref="AA247" authorId="0" shapeId="0">
      <text>
        <r>
          <rPr>
            <sz val="11"/>
            <rFont val="Calibri"/>
            <family val="2"/>
            <charset val="238"/>
          </rPr>
          <t>IV_F:EUUtem1</t>
        </r>
      </text>
    </comment>
    <comment ref="AB247" authorId="0" shapeId="0">
      <text>
        <r>
          <rPr>
            <sz val="11"/>
            <rFont val="Calibri"/>
            <family val="2"/>
            <charset val="238"/>
          </rPr>
          <t>IV_F:EgyebUtem1</t>
        </r>
      </text>
    </comment>
    <comment ref="AC247" authorId="0" shapeId="0">
      <text>
        <r>
          <rPr>
            <sz val="11"/>
            <rFont val="Calibri"/>
            <family val="2"/>
            <charset val="238"/>
          </rPr>
          <t>IV_F:HitelKotvenyUtem1</t>
        </r>
      </text>
    </comment>
    <comment ref="AD247" authorId="0" shapeId="0">
      <text>
        <r>
          <rPr>
            <sz val="11"/>
            <rFont val="Calibri"/>
            <family val="2"/>
            <charset val="238"/>
          </rPr>
          <t>IV_F:OsszesenUtem1</t>
        </r>
      </text>
    </comment>
    <comment ref="AG247" authorId="0" shapeId="0">
      <text>
        <r>
          <rPr>
            <sz val="11"/>
            <rFont val="Calibri"/>
            <family val="2"/>
            <charset val="238"/>
          </rPr>
          <t>IV_F:HDUtem2</t>
        </r>
      </text>
    </comment>
    <comment ref="AH247" authorId="0" shapeId="0">
      <text>
        <r>
          <rPr>
            <sz val="11"/>
            <rFont val="Calibri"/>
            <family val="2"/>
            <charset val="238"/>
          </rPr>
          <t>IV_F:ECSUtem2</t>
        </r>
      </text>
    </comment>
    <comment ref="AI247" authorId="0" shapeId="0">
      <text>
        <r>
          <rPr>
            <sz val="11"/>
            <rFont val="Calibri"/>
            <family val="2"/>
            <charset val="238"/>
          </rPr>
          <t>IV_F:KFHUtem2</t>
        </r>
      </text>
    </comment>
    <comment ref="AJ247" authorId="0" shapeId="0">
      <text>
        <r>
          <rPr>
            <sz val="11"/>
            <rFont val="Calibri"/>
            <family val="2"/>
            <charset val="238"/>
          </rPr>
          <t>IV_F:Egyeb_SajatUtem2</t>
        </r>
      </text>
    </comment>
    <comment ref="AK247" authorId="0" shapeId="0">
      <text>
        <r>
          <rPr>
            <sz val="11"/>
            <rFont val="Calibri"/>
            <family val="2"/>
            <charset val="238"/>
          </rPr>
          <t>IV_F:DijUtem2</t>
        </r>
      </text>
    </comment>
    <comment ref="AL247" authorId="0" shapeId="0">
      <text>
        <r>
          <rPr>
            <sz val="11"/>
            <rFont val="Calibri"/>
            <family val="2"/>
            <charset val="238"/>
          </rPr>
          <t>IV_F:EM_Melleklet1_Utem2</t>
        </r>
      </text>
    </comment>
    <comment ref="AM247" authorId="0" shapeId="0">
      <text>
        <r>
          <rPr>
            <sz val="11"/>
            <rFont val="Calibri"/>
            <family val="2"/>
            <charset val="238"/>
          </rPr>
          <t>IV_F:EgyebAllamiUtem2</t>
        </r>
      </text>
    </comment>
    <comment ref="AN247" authorId="0" shapeId="0">
      <text>
        <r>
          <rPr>
            <sz val="11"/>
            <rFont val="Calibri"/>
            <family val="2"/>
            <charset val="238"/>
          </rPr>
          <t>IV_F:OnkormanyzatiUtem2</t>
        </r>
      </text>
    </comment>
    <comment ref="AO247" authorId="0" shapeId="0">
      <text>
        <r>
          <rPr>
            <sz val="11"/>
            <rFont val="Calibri"/>
            <family val="2"/>
            <charset val="238"/>
          </rPr>
          <t>IV_F:EUUtem2</t>
        </r>
      </text>
    </comment>
    <comment ref="AP247" authorId="0" shapeId="0">
      <text>
        <r>
          <rPr>
            <sz val="11"/>
            <rFont val="Calibri"/>
            <family val="2"/>
            <charset val="238"/>
          </rPr>
          <t>IV_F:EgyebUtem2</t>
        </r>
      </text>
    </comment>
    <comment ref="AQ247" authorId="0" shapeId="0">
      <text>
        <r>
          <rPr>
            <sz val="11"/>
            <rFont val="Calibri"/>
            <family val="2"/>
            <charset val="238"/>
          </rPr>
          <t>IV_F:HitelKotvenyUtem2</t>
        </r>
      </text>
    </comment>
    <comment ref="AR247" authorId="0" shapeId="0">
      <text>
        <r>
          <rPr>
            <sz val="11"/>
            <rFont val="Calibri"/>
            <family val="2"/>
            <charset val="238"/>
          </rPr>
          <t>IV_F:OsszesenUtem2</t>
        </r>
      </text>
    </comment>
    <comment ref="AS247" authorId="0" shapeId="0">
      <text>
        <r>
          <rPr>
            <sz val="11"/>
            <rFont val="Calibri"/>
            <family val="2"/>
            <charset val="238"/>
          </rPr>
          <t>IV_F:ForrashianyUtem2</t>
        </r>
      </text>
    </comment>
    <comment ref="AV247" authorId="0" shapeId="0">
      <text>
        <r>
          <rPr>
            <sz val="11"/>
            <rFont val="Calibri"/>
            <family val="2"/>
            <charset val="238"/>
          </rPr>
          <t>IV_F:Indokolas</t>
        </r>
      </text>
    </comment>
    <comment ref="AW247" authorId="0" shapeId="0">
      <text>
        <r>
          <rPr>
            <sz val="11"/>
            <rFont val="Calibri"/>
            <family val="2"/>
            <charset val="238"/>
          </rPr>
          <t>IV_F:Megjegyzes</t>
        </r>
      </text>
    </comment>
    <comment ref="AZ247" authorId="0" shapeId="0">
      <text>
        <r>
          <rPr>
            <sz val="11"/>
            <rFont val="Calibri"/>
            <family val="2"/>
            <charset val="238"/>
          </rPr>
          <t>IV_F:ISA</t>
        </r>
      </text>
    </comment>
    <comment ref="B248" authorId="0" shapeId="0">
      <text>
        <r>
          <rPr>
            <sz val="11"/>
            <rFont val="Calibri"/>
            <family val="2"/>
            <charset val="238"/>
          </rPr>
          <t>IV_F:FontossagiSorrent</t>
        </r>
      </text>
    </comment>
    <comment ref="C248" authorId="0" shapeId="0">
      <text>
        <r>
          <rPr>
            <sz val="11"/>
            <rFont val="Calibri"/>
            <family val="2"/>
            <charset val="238"/>
          </rPr>
          <t>IV_F:FeladatKategoria</t>
        </r>
      </text>
    </comment>
    <comment ref="D248" authorId="0" shapeId="0">
      <text>
        <r>
          <rPr>
            <sz val="11"/>
            <rFont val="Calibri"/>
            <family val="2"/>
            <charset val="238"/>
          </rPr>
          <t>IV_F:FeladatMegnevezes</t>
        </r>
      </text>
    </comment>
    <comment ref="E248" authorId="0" shapeId="0">
      <text>
        <r>
          <rPr>
            <sz val="11"/>
            <rFont val="Calibri"/>
            <family val="2"/>
            <charset val="238"/>
          </rPr>
          <t>IV_F:ElviEngedelySzam</t>
        </r>
      </text>
    </comment>
    <comment ref="F248" authorId="0" shapeId="0">
      <text>
        <r>
          <rPr>
            <sz val="11"/>
            <rFont val="Calibri"/>
            <family val="2"/>
            <charset val="238"/>
          </rPr>
          <t>IV_F:VKR_Kod</t>
        </r>
      </text>
    </comment>
    <comment ref="G248" authorId="0" shapeId="0">
      <text>
        <r>
          <rPr>
            <sz val="11"/>
            <rFont val="Calibri"/>
            <family val="2"/>
            <charset val="238"/>
          </rPr>
          <t>IV_F:VKR_Nev</t>
        </r>
      </text>
    </comment>
    <comment ref="H248" authorId="0" shapeId="0">
      <text>
        <r>
          <rPr>
            <sz val="11"/>
            <rFont val="Calibri"/>
            <family val="2"/>
            <charset val="238"/>
          </rPr>
          <t>IV_F:FeladatSorszam</t>
        </r>
      </text>
    </comment>
    <comment ref="I248" authorId="0" shapeId="0">
      <text>
        <r>
          <rPr>
            <sz val="11"/>
            <rFont val="Calibri"/>
            <family val="2"/>
            <charset val="238"/>
          </rPr>
          <t>IV_F:FeladatAzonosito</t>
        </r>
      </text>
    </comment>
    <comment ref="J248" authorId="0" shapeId="0">
      <text>
        <r>
          <rPr>
            <sz val="11"/>
            <rFont val="Calibri"/>
            <family val="2"/>
            <charset val="238"/>
          </rPr>
          <t>IV_F:EllatasiTerulet</t>
        </r>
      </text>
    </comment>
    <comment ref="K248" authorId="0" shapeId="0">
      <text>
        <r>
          <rPr>
            <sz val="11"/>
            <rFont val="Calibri"/>
            <family val="2"/>
            <charset val="238"/>
          </rPr>
          <t>IV_F:EllatasertFelelos</t>
        </r>
      </text>
    </comment>
    <comment ref="L248" authorId="0" shapeId="0">
      <text>
        <r>
          <rPr>
            <sz val="11"/>
            <rFont val="Calibri"/>
            <family val="2"/>
            <charset val="238"/>
          </rPr>
          <t>IV_F:TervezettNettoKoltseg</t>
        </r>
      </text>
    </comment>
    <comment ref="M248" authorId="0" shapeId="0">
      <text>
        <r>
          <rPr>
            <sz val="11"/>
            <rFont val="Calibri"/>
            <family val="2"/>
            <charset val="238"/>
          </rPr>
          <t>IV_F:IdotartamKezdes</t>
        </r>
      </text>
    </comment>
    <comment ref="N248" authorId="0" shapeId="0">
      <text>
        <r>
          <rPr>
            <sz val="11"/>
            <rFont val="Calibri"/>
            <family val="2"/>
            <charset val="238"/>
          </rPr>
          <t>IV_F:IdotartamBefejezes</t>
        </r>
      </text>
    </comment>
    <comment ref="O248" authorId="0" shapeId="0">
      <text>
        <r>
          <rPr>
            <sz val="11"/>
            <rFont val="Calibri"/>
            <family val="2"/>
            <charset val="238"/>
          </rPr>
          <t>IV_F:NettoKoltsegUtem1</t>
        </r>
      </text>
    </comment>
    <comment ref="P248" authorId="0" shapeId="0">
      <text>
        <r>
          <rPr>
            <sz val="11"/>
            <rFont val="Calibri"/>
            <family val="2"/>
            <charset val="238"/>
          </rPr>
          <t>IV_F:NettoKoltsegUtem2</t>
        </r>
      </text>
    </comment>
    <comment ref="Q248" authorId="0" shapeId="0">
      <text>
        <r>
          <rPr>
            <sz val="11"/>
            <rFont val="Calibri"/>
            <family val="2"/>
            <charset val="238"/>
          </rPr>
          <t>IV_F:EM_Melleklet2_KTG</t>
        </r>
      </text>
    </comment>
    <comment ref="S248" authorId="0" shapeId="0">
      <text>
        <r>
          <rPr>
            <sz val="11"/>
            <rFont val="Calibri"/>
            <family val="2"/>
            <charset val="238"/>
          </rPr>
          <t>IV_F:HDUtem1</t>
        </r>
      </text>
    </comment>
    <comment ref="T248" authorId="0" shapeId="0">
      <text>
        <r>
          <rPr>
            <sz val="11"/>
            <rFont val="Calibri"/>
            <family val="2"/>
            <charset val="238"/>
          </rPr>
          <t>IV_F:ECSUtem1</t>
        </r>
      </text>
    </comment>
    <comment ref="U248" authorId="0" shapeId="0">
      <text>
        <r>
          <rPr>
            <sz val="11"/>
            <rFont val="Calibri"/>
            <family val="2"/>
            <charset val="238"/>
          </rPr>
          <t>IV_F:KFHUtem1</t>
        </r>
      </text>
    </comment>
    <comment ref="V248" authorId="0" shapeId="0">
      <text>
        <r>
          <rPr>
            <sz val="11"/>
            <rFont val="Calibri"/>
            <family val="2"/>
            <charset val="238"/>
          </rPr>
          <t>IV_F:Egyeb_SajatUtem1</t>
        </r>
      </text>
    </comment>
    <comment ref="W248" authorId="0" shapeId="0">
      <text>
        <r>
          <rPr>
            <sz val="11"/>
            <rFont val="Calibri"/>
            <family val="2"/>
            <charset val="238"/>
          </rPr>
          <t>IV_F:DijUtem1</t>
        </r>
      </text>
    </comment>
    <comment ref="X248" authorId="0" shapeId="0">
      <text>
        <r>
          <rPr>
            <sz val="11"/>
            <rFont val="Calibri"/>
            <family val="2"/>
            <charset val="238"/>
          </rPr>
          <t>IV_F:EM_Melleklet1_Utem1</t>
        </r>
      </text>
    </comment>
    <comment ref="Y248" authorId="0" shapeId="0">
      <text>
        <r>
          <rPr>
            <sz val="11"/>
            <rFont val="Calibri"/>
            <family val="2"/>
            <charset val="238"/>
          </rPr>
          <t>IV_F:EgyebAllamiUtem1</t>
        </r>
      </text>
    </comment>
    <comment ref="Z248" authorId="0" shapeId="0">
      <text>
        <r>
          <rPr>
            <sz val="11"/>
            <rFont val="Calibri"/>
            <family val="2"/>
            <charset val="238"/>
          </rPr>
          <t>IV_F:OnkormanyzatiUtem1</t>
        </r>
      </text>
    </comment>
    <comment ref="AA248" authorId="0" shapeId="0">
      <text>
        <r>
          <rPr>
            <sz val="11"/>
            <rFont val="Calibri"/>
            <family val="2"/>
            <charset val="238"/>
          </rPr>
          <t>IV_F:EUUtem1</t>
        </r>
      </text>
    </comment>
    <comment ref="AB248" authorId="0" shapeId="0">
      <text>
        <r>
          <rPr>
            <sz val="11"/>
            <rFont val="Calibri"/>
            <family val="2"/>
            <charset val="238"/>
          </rPr>
          <t>IV_F:EgyebUtem1</t>
        </r>
      </text>
    </comment>
    <comment ref="AC248" authorId="0" shapeId="0">
      <text>
        <r>
          <rPr>
            <sz val="11"/>
            <rFont val="Calibri"/>
            <family val="2"/>
            <charset val="238"/>
          </rPr>
          <t>IV_F:HitelKotvenyUtem1</t>
        </r>
      </text>
    </comment>
    <comment ref="AD248" authorId="0" shapeId="0">
      <text>
        <r>
          <rPr>
            <sz val="11"/>
            <rFont val="Calibri"/>
            <family val="2"/>
            <charset val="238"/>
          </rPr>
          <t>IV_F:OsszesenUtem1</t>
        </r>
      </text>
    </comment>
    <comment ref="AG248" authorId="0" shapeId="0">
      <text>
        <r>
          <rPr>
            <sz val="11"/>
            <rFont val="Calibri"/>
            <family val="2"/>
            <charset val="238"/>
          </rPr>
          <t>IV_F:HDUtem2</t>
        </r>
      </text>
    </comment>
    <comment ref="AH248" authorId="0" shapeId="0">
      <text>
        <r>
          <rPr>
            <sz val="11"/>
            <rFont val="Calibri"/>
            <family val="2"/>
            <charset val="238"/>
          </rPr>
          <t>IV_F:ECSUtem2</t>
        </r>
      </text>
    </comment>
    <comment ref="AI248" authorId="0" shapeId="0">
      <text>
        <r>
          <rPr>
            <sz val="11"/>
            <rFont val="Calibri"/>
            <family val="2"/>
            <charset val="238"/>
          </rPr>
          <t>IV_F:KFHUtem2</t>
        </r>
      </text>
    </comment>
    <comment ref="AJ248" authorId="0" shapeId="0">
      <text>
        <r>
          <rPr>
            <sz val="11"/>
            <rFont val="Calibri"/>
            <family val="2"/>
            <charset val="238"/>
          </rPr>
          <t>IV_F:Egyeb_SajatUtem2</t>
        </r>
      </text>
    </comment>
    <comment ref="AK248" authorId="0" shapeId="0">
      <text>
        <r>
          <rPr>
            <sz val="11"/>
            <rFont val="Calibri"/>
            <family val="2"/>
            <charset val="238"/>
          </rPr>
          <t>IV_F:DijUtem2</t>
        </r>
      </text>
    </comment>
    <comment ref="AL248" authorId="0" shapeId="0">
      <text>
        <r>
          <rPr>
            <sz val="11"/>
            <rFont val="Calibri"/>
            <family val="2"/>
            <charset val="238"/>
          </rPr>
          <t>IV_F:EM_Melleklet1_Utem2</t>
        </r>
      </text>
    </comment>
    <comment ref="AM248" authorId="0" shapeId="0">
      <text>
        <r>
          <rPr>
            <sz val="11"/>
            <rFont val="Calibri"/>
            <family val="2"/>
            <charset val="238"/>
          </rPr>
          <t>IV_F:EgyebAllamiUtem2</t>
        </r>
      </text>
    </comment>
    <comment ref="AN248" authorId="0" shapeId="0">
      <text>
        <r>
          <rPr>
            <sz val="11"/>
            <rFont val="Calibri"/>
            <family val="2"/>
            <charset val="238"/>
          </rPr>
          <t>IV_F:OnkormanyzatiUtem2</t>
        </r>
      </text>
    </comment>
    <comment ref="AO248" authorId="0" shapeId="0">
      <text>
        <r>
          <rPr>
            <sz val="11"/>
            <rFont val="Calibri"/>
            <family val="2"/>
            <charset val="238"/>
          </rPr>
          <t>IV_F:EUUtem2</t>
        </r>
      </text>
    </comment>
    <comment ref="AP248" authorId="0" shapeId="0">
      <text>
        <r>
          <rPr>
            <sz val="11"/>
            <rFont val="Calibri"/>
            <family val="2"/>
            <charset val="238"/>
          </rPr>
          <t>IV_F:EgyebUtem2</t>
        </r>
      </text>
    </comment>
    <comment ref="AQ248" authorId="0" shapeId="0">
      <text>
        <r>
          <rPr>
            <sz val="11"/>
            <rFont val="Calibri"/>
            <family val="2"/>
            <charset val="238"/>
          </rPr>
          <t>IV_F:HitelKotvenyUtem2</t>
        </r>
      </text>
    </comment>
    <comment ref="AR248" authorId="0" shapeId="0">
      <text>
        <r>
          <rPr>
            <sz val="11"/>
            <rFont val="Calibri"/>
            <family val="2"/>
            <charset val="238"/>
          </rPr>
          <t>IV_F:OsszesenUtem2</t>
        </r>
      </text>
    </comment>
    <comment ref="AS248" authorId="0" shapeId="0">
      <text>
        <r>
          <rPr>
            <sz val="11"/>
            <rFont val="Calibri"/>
            <family val="2"/>
            <charset val="238"/>
          </rPr>
          <t>IV_F:ForrashianyUtem2</t>
        </r>
      </text>
    </comment>
    <comment ref="AV248" authorId="0" shapeId="0">
      <text>
        <r>
          <rPr>
            <sz val="11"/>
            <rFont val="Calibri"/>
            <family val="2"/>
            <charset val="238"/>
          </rPr>
          <t>IV_F:Indokolas</t>
        </r>
      </text>
    </comment>
    <comment ref="AW248" authorId="0" shapeId="0">
      <text>
        <r>
          <rPr>
            <sz val="11"/>
            <rFont val="Calibri"/>
            <family val="2"/>
            <charset val="238"/>
          </rPr>
          <t>IV_F:Megjegyzes</t>
        </r>
      </text>
    </comment>
    <comment ref="AZ248" authorId="0" shapeId="0">
      <text>
        <r>
          <rPr>
            <sz val="11"/>
            <rFont val="Calibri"/>
            <family val="2"/>
            <charset val="238"/>
          </rPr>
          <t>IV_F:ISA</t>
        </r>
      </text>
    </comment>
    <comment ref="B249" authorId="0" shapeId="0">
      <text>
        <r>
          <rPr>
            <sz val="11"/>
            <rFont val="Calibri"/>
            <family val="2"/>
            <charset val="238"/>
          </rPr>
          <t>IV_F:FontossagiSorrent</t>
        </r>
      </text>
    </comment>
    <comment ref="C249" authorId="0" shapeId="0">
      <text>
        <r>
          <rPr>
            <sz val="11"/>
            <rFont val="Calibri"/>
            <family val="2"/>
            <charset val="238"/>
          </rPr>
          <t>IV_F:FeladatKategoria</t>
        </r>
      </text>
    </comment>
    <comment ref="D249" authorId="0" shapeId="0">
      <text>
        <r>
          <rPr>
            <sz val="11"/>
            <rFont val="Calibri"/>
            <family val="2"/>
            <charset val="238"/>
          </rPr>
          <t>IV_F:FeladatMegnevezes</t>
        </r>
      </text>
    </comment>
    <comment ref="E249" authorId="0" shapeId="0">
      <text>
        <r>
          <rPr>
            <sz val="11"/>
            <rFont val="Calibri"/>
            <family val="2"/>
            <charset val="238"/>
          </rPr>
          <t>IV_F:ElviEngedelySzam</t>
        </r>
      </text>
    </comment>
    <comment ref="F249" authorId="0" shapeId="0">
      <text>
        <r>
          <rPr>
            <sz val="11"/>
            <rFont val="Calibri"/>
            <family val="2"/>
            <charset val="238"/>
          </rPr>
          <t>IV_F:VKR_Kod</t>
        </r>
      </text>
    </comment>
    <comment ref="G249" authorId="0" shapeId="0">
      <text>
        <r>
          <rPr>
            <sz val="11"/>
            <rFont val="Calibri"/>
            <family val="2"/>
            <charset val="238"/>
          </rPr>
          <t>IV_F:VKR_Nev</t>
        </r>
      </text>
    </comment>
    <comment ref="H249" authorId="0" shapeId="0">
      <text>
        <r>
          <rPr>
            <sz val="11"/>
            <rFont val="Calibri"/>
            <family val="2"/>
            <charset val="238"/>
          </rPr>
          <t>IV_F:FeladatSorszam</t>
        </r>
      </text>
    </comment>
    <comment ref="I249" authorId="0" shapeId="0">
      <text>
        <r>
          <rPr>
            <sz val="11"/>
            <rFont val="Calibri"/>
            <family val="2"/>
            <charset val="238"/>
          </rPr>
          <t>IV_F:FeladatAzonosito</t>
        </r>
      </text>
    </comment>
    <comment ref="J249" authorId="0" shapeId="0">
      <text>
        <r>
          <rPr>
            <sz val="11"/>
            <rFont val="Calibri"/>
            <family val="2"/>
            <charset val="238"/>
          </rPr>
          <t>IV_F:EllatasiTerulet</t>
        </r>
      </text>
    </comment>
    <comment ref="K249" authorId="0" shapeId="0">
      <text>
        <r>
          <rPr>
            <sz val="11"/>
            <rFont val="Calibri"/>
            <family val="2"/>
            <charset val="238"/>
          </rPr>
          <t>IV_F:EllatasertFelelos</t>
        </r>
      </text>
    </comment>
    <comment ref="L249" authorId="0" shapeId="0">
      <text>
        <r>
          <rPr>
            <sz val="11"/>
            <rFont val="Calibri"/>
            <family val="2"/>
            <charset val="238"/>
          </rPr>
          <t>IV_F:TervezettNettoKoltseg</t>
        </r>
      </text>
    </comment>
    <comment ref="M249" authorId="0" shapeId="0">
      <text>
        <r>
          <rPr>
            <sz val="11"/>
            <rFont val="Calibri"/>
            <family val="2"/>
            <charset val="238"/>
          </rPr>
          <t>IV_F:IdotartamKezdes</t>
        </r>
      </text>
    </comment>
    <comment ref="N249" authorId="0" shapeId="0">
      <text>
        <r>
          <rPr>
            <sz val="11"/>
            <rFont val="Calibri"/>
            <family val="2"/>
            <charset val="238"/>
          </rPr>
          <t>IV_F:IdotartamBefejezes</t>
        </r>
      </text>
    </comment>
    <comment ref="O249" authorId="0" shapeId="0">
      <text>
        <r>
          <rPr>
            <sz val="11"/>
            <rFont val="Calibri"/>
            <family val="2"/>
            <charset val="238"/>
          </rPr>
          <t>IV_F:NettoKoltsegUtem1</t>
        </r>
      </text>
    </comment>
    <comment ref="P249" authorId="0" shapeId="0">
      <text>
        <r>
          <rPr>
            <sz val="11"/>
            <rFont val="Calibri"/>
            <family val="2"/>
            <charset val="238"/>
          </rPr>
          <t>IV_F:NettoKoltsegUtem2</t>
        </r>
      </text>
    </comment>
    <comment ref="Q249" authorId="0" shapeId="0">
      <text>
        <r>
          <rPr>
            <sz val="11"/>
            <rFont val="Calibri"/>
            <family val="2"/>
            <charset val="238"/>
          </rPr>
          <t>IV_F:EM_Melleklet2_KTG</t>
        </r>
      </text>
    </comment>
    <comment ref="S249" authorId="0" shapeId="0">
      <text>
        <r>
          <rPr>
            <sz val="11"/>
            <rFont val="Calibri"/>
            <family val="2"/>
            <charset val="238"/>
          </rPr>
          <t>IV_F:HDUtem1</t>
        </r>
      </text>
    </comment>
    <comment ref="T249" authorId="0" shapeId="0">
      <text>
        <r>
          <rPr>
            <sz val="11"/>
            <rFont val="Calibri"/>
            <family val="2"/>
            <charset val="238"/>
          </rPr>
          <t>IV_F:ECSUtem1</t>
        </r>
      </text>
    </comment>
    <comment ref="U249" authorId="0" shapeId="0">
      <text>
        <r>
          <rPr>
            <sz val="11"/>
            <rFont val="Calibri"/>
            <family val="2"/>
            <charset val="238"/>
          </rPr>
          <t>IV_F:KFHUtem1</t>
        </r>
      </text>
    </comment>
    <comment ref="V249" authorId="0" shapeId="0">
      <text>
        <r>
          <rPr>
            <sz val="11"/>
            <rFont val="Calibri"/>
            <family val="2"/>
            <charset val="238"/>
          </rPr>
          <t>IV_F:Egyeb_SajatUtem1</t>
        </r>
      </text>
    </comment>
    <comment ref="W249" authorId="0" shapeId="0">
      <text>
        <r>
          <rPr>
            <sz val="11"/>
            <rFont val="Calibri"/>
            <family val="2"/>
            <charset val="238"/>
          </rPr>
          <t>IV_F:DijUtem1</t>
        </r>
      </text>
    </comment>
    <comment ref="X249" authorId="0" shapeId="0">
      <text>
        <r>
          <rPr>
            <sz val="11"/>
            <rFont val="Calibri"/>
            <family val="2"/>
            <charset val="238"/>
          </rPr>
          <t>IV_F:EM_Melleklet1_Utem1</t>
        </r>
      </text>
    </comment>
    <comment ref="Y249" authorId="0" shapeId="0">
      <text>
        <r>
          <rPr>
            <sz val="11"/>
            <rFont val="Calibri"/>
            <family val="2"/>
            <charset val="238"/>
          </rPr>
          <t>IV_F:EgyebAllamiUtem1</t>
        </r>
      </text>
    </comment>
    <comment ref="Z249" authorId="0" shapeId="0">
      <text>
        <r>
          <rPr>
            <sz val="11"/>
            <rFont val="Calibri"/>
            <family val="2"/>
            <charset val="238"/>
          </rPr>
          <t>IV_F:OnkormanyzatiUtem1</t>
        </r>
      </text>
    </comment>
    <comment ref="AA249" authorId="0" shapeId="0">
      <text>
        <r>
          <rPr>
            <sz val="11"/>
            <rFont val="Calibri"/>
            <family val="2"/>
            <charset val="238"/>
          </rPr>
          <t>IV_F:EUUtem1</t>
        </r>
      </text>
    </comment>
    <comment ref="AB249" authorId="0" shapeId="0">
      <text>
        <r>
          <rPr>
            <sz val="11"/>
            <rFont val="Calibri"/>
            <family val="2"/>
            <charset val="238"/>
          </rPr>
          <t>IV_F:EgyebUtem1</t>
        </r>
      </text>
    </comment>
    <comment ref="AC249" authorId="0" shapeId="0">
      <text>
        <r>
          <rPr>
            <sz val="11"/>
            <rFont val="Calibri"/>
            <family val="2"/>
            <charset val="238"/>
          </rPr>
          <t>IV_F:HitelKotvenyUtem1</t>
        </r>
      </text>
    </comment>
    <comment ref="AD249" authorId="0" shapeId="0">
      <text>
        <r>
          <rPr>
            <sz val="11"/>
            <rFont val="Calibri"/>
            <family val="2"/>
            <charset val="238"/>
          </rPr>
          <t>IV_F:OsszesenUtem1</t>
        </r>
      </text>
    </comment>
    <comment ref="AG249" authorId="0" shapeId="0">
      <text>
        <r>
          <rPr>
            <sz val="11"/>
            <rFont val="Calibri"/>
            <family val="2"/>
            <charset val="238"/>
          </rPr>
          <t>IV_F:HDUtem2</t>
        </r>
      </text>
    </comment>
    <comment ref="AH249" authorId="0" shapeId="0">
      <text>
        <r>
          <rPr>
            <sz val="11"/>
            <rFont val="Calibri"/>
            <family val="2"/>
            <charset val="238"/>
          </rPr>
          <t>IV_F:ECSUtem2</t>
        </r>
      </text>
    </comment>
    <comment ref="AI249" authorId="0" shapeId="0">
      <text>
        <r>
          <rPr>
            <sz val="11"/>
            <rFont val="Calibri"/>
            <family val="2"/>
            <charset val="238"/>
          </rPr>
          <t>IV_F:KFHUtem2</t>
        </r>
      </text>
    </comment>
    <comment ref="AJ249" authorId="0" shapeId="0">
      <text>
        <r>
          <rPr>
            <sz val="11"/>
            <rFont val="Calibri"/>
            <family val="2"/>
            <charset val="238"/>
          </rPr>
          <t>IV_F:Egyeb_SajatUtem2</t>
        </r>
      </text>
    </comment>
    <comment ref="AK249" authorId="0" shapeId="0">
      <text>
        <r>
          <rPr>
            <sz val="11"/>
            <rFont val="Calibri"/>
            <family val="2"/>
            <charset val="238"/>
          </rPr>
          <t>IV_F:DijUtem2</t>
        </r>
      </text>
    </comment>
    <comment ref="AL249" authorId="0" shapeId="0">
      <text>
        <r>
          <rPr>
            <sz val="11"/>
            <rFont val="Calibri"/>
            <family val="2"/>
            <charset val="238"/>
          </rPr>
          <t>IV_F:EM_Melleklet1_Utem2</t>
        </r>
      </text>
    </comment>
    <comment ref="AM249" authorId="0" shapeId="0">
      <text>
        <r>
          <rPr>
            <sz val="11"/>
            <rFont val="Calibri"/>
            <family val="2"/>
            <charset val="238"/>
          </rPr>
          <t>IV_F:EgyebAllamiUtem2</t>
        </r>
      </text>
    </comment>
    <comment ref="AN249" authorId="0" shapeId="0">
      <text>
        <r>
          <rPr>
            <sz val="11"/>
            <rFont val="Calibri"/>
            <family val="2"/>
            <charset val="238"/>
          </rPr>
          <t>IV_F:OnkormanyzatiUtem2</t>
        </r>
      </text>
    </comment>
    <comment ref="AO249" authorId="0" shapeId="0">
      <text>
        <r>
          <rPr>
            <sz val="11"/>
            <rFont val="Calibri"/>
            <family val="2"/>
            <charset val="238"/>
          </rPr>
          <t>IV_F:EUUtem2</t>
        </r>
      </text>
    </comment>
    <comment ref="AP249" authorId="0" shapeId="0">
      <text>
        <r>
          <rPr>
            <sz val="11"/>
            <rFont val="Calibri"/>
            <family val="2"/>
            <charset val="238"/>
          </rPr>
          <t>IV_F:EgyebUtem2</t>
        </r>
      </text>
    </comment>
    <comment ref="AQ249" authorId="0" shapeId="0">
      <text>
        <r>
          <rPr>
            <sz val="11"/>
            <rFont val="Calibri"/>
            <family val="2"/>
            <charset val="238"/>
          </rPr>
          <t>IV_F:HitelKotvenyUtem2</t>
        </r>
      </text>
    </comment>
    <comment ref="AR249" authorId="0" shapeId="0">
      <text>
        <r>
          <rPr>
            <sz val="11"/>
            <rFont val="Calibri"/>
            <family val="2"/>
            <charset val="238"/>
          </rPr>
          <t>IV_F:OsszesenUtem2</t>
        </r>
      </text>
    </comment>
    <comment ref="AS249" authorId="0" shapeId="0">
      <text>
        <r>
          <rPr>
            <sz val="11"/>
            <rFont val="Calibri"/>
            <family val="2"/>
            <charset val="238"/>
          </rPr>
          <t>IV_F:ForrashianyUtem2</t>
        </r>
      </text>
    </comment>
    <comment ref="AV249" authorId="0" shapeId="0">
      <text>
        <r>
          <rPr>
            <sz val="11"/>
            <rFont val="Calibri"/>
            <family val="2"/>
            <charset val="238"/>
          </rPr>
          <t>IV_F:Indokolas</t>
        </r>
      </text>
    </comment>
    <comment ref="AW249" authorId="0" shapeId="0">
      <text>
        <r>
          <rPr>
            <sz val="11"/>
            <rFont val="Calibri"/>
            <family val="2"/>
            <charset val="238"/>
          </rPr>
          <t>IV_F:Megjegyzes</t>
        </r>
      </text>
    </comment>
    <comment ref="AZ249" authorId="0" shapeId="0">
      <text>
        <r>
          <rPr>
            <sz val="11"/>
            <rFont val="Calibri"/>
            <family val="2"/>
            <charset val="238"/>
          </rPr>
          <t>IV_F:ISA</t>
        </r>
      </text>
    </comment>
    <comment ref="B250" authorId="0" shapeId="0">
      <text>
        <r>
          <rPr>
            <sz val="11"/>
            <rFont val="Calibri"/>
            <family val="2"/>
            <charset val="238"/>
          </rPr>
          <t>IV_F:FontossagiSorrent</t>
        </r>
      </text>
    </comment>
    <comment ref="C250" authorId="0" shapeId="0">
      <text>
        <r>
          <rPr>
            <sz val="11"/>
            <rFont val="Calibri"/>
            <family val="2"/>
            <charset val="238"/>
          </rPr>
          <t>IV_F:FeladatKategoria</t>
        </r>
      </text>
    </comment>
    <comment ref="D250" authorId="0" shapeId="0">
      <text>
        <r>
          <rPr>
            <sz val="11"/>
            <rFont val="Calibri"/>
            <family val="2"/>
            <charset val="238"/>
          </rPr>
          <t>IV_F:FeladatMegnevezes</t>
        </r>
      </text>
    </comment>
    <comment ref="E250" authorId="0" shapeId="0">
      <text>
        <r>
          <rPr>
            <sz val="11"/>
            <rFont val="Calibri"/>
            <family val="2"/>
            <charset val="238"/>
          </rPr>
          <t>IV_F:ElviEngedelySzam</t>
        </r>
      </text>
    </comment>
    <comment ref="F250" authorId="0" shapeId="0">
      <text>
        <r>
          <rPr>
            <sz val="11"/>
            <rFont val="Calibri"/>
            <family val="2"/>
            <charset val="238"/>
          </rPr>
          <t>IV_F:VKR_Kod</t>
        </r>
      </text>
    </comment>
    <comment ref="G250" authorId="0" shapeId="0">
      <text>
        <r>
          <rPr>
            <sz val="11"/>
            <rFont val="Calibri"/>
            <family val="2"/>
            <charset val="238"/>
          </rPr>
          <t>IV_F:VKR_Nev</t>
        </r>
      </text>
    </comment>
    <comment ref="H250" authorId="0" shapeId="0">
      <text>
        <r>
          <rPr>
            <sz val="11"/>
            <rFont val="Calibri"/>
            <family val="2"/>
            <charset val="238"/>
          </rPr>
          <t>IV_F:FeladatSorszam</t>
        </r>
      </text>
    </comment>
    <comment ref="I250" authorId="0" shapeId="0">
      <text>
        <r>
          <rPr>
            <sz val="11"/>
            <rFont val="Calibri"/>
            <family val="2"/>
            <charset val="238"/>
          </rPr>
          <t>IV_F:FeladatAzonosito</t>
        </r>
      </text>
    </comment>
    <comment ref="J250" authorId="0" shapeId="0">
      <text>
        <r>
          <rPr>
            <sz val="11"/>
            <rFont val="Calibri"/>
            <family val="2"/>
            <charset val="238"/>
          </rPr>
          <t>IV_F:EllatasiTerulet</t>
        </r>
      </text>
    </comment>
    <comment ref="K250" authorId="0" shapeId="0">
      <text>
        <r>
          <rPr>
            <sz val="11"/>
            <rFont val="Calibri"/>
            <family val="2"/>
            <charset val="238"/>
          </rPr>
          <t>IV_F:EllatasertFelelos</t>
        </r>
      </text>
    </comment>
    <comment ref="L250" authorId="0" shapeId="0">
      <text>
        <r>
          <rPr>
            <sz val="11"/>
            <rFont val="Calibri"/>
            <family val="2"/>
            <charset val="238"/>
          </rPr>
          <t>IV_F:TervezettNettoKoltseg</t>
        </r>
      </text>
    </comment>
    <comment ref="M250" authorId="0" shapeId="0">
      <text>
        <r>
          <rPr>
            <sz val="11"/>
            <rFont val="Calibri"/>
            <family val="2"/>
            <charset val="238"/>
          </rPr>
          <t>IV_F:IdotartamKezdes</t>
        </r>
      </text>
    </comment>
    <comment ref="N250" authorId="0" shapeId="0">
      <text>
        <r>
          <rPr>
            <sz val="11"/>
            <rFont val="Calibri"/>
            <family val="2"/>
            <charset val="238"/>
          </rPr>
          <t>IV_F:IdotartamBefejezes</t>
        </r>
      </text>
    </comment>
    <comment ref="O250" authorId="0" shapeId="0">
      <text>
        <r>
          <rPr>
            <sz val="11"/>
            <rFont val="Calibri"/>
            <family val="2"/>
            <charset val="238"/>
          </rPr>
          <t>IV_F:NettoKoltsegUtem1</t>
        </r>
      </text>
    </comment>
    <comment ref="P250" authorId="0" shapeId="0">
      <text>
        <r>
          <rPr>
            <sz val="11"/>
            <rFont val="Calibri"/>
            <family val="2"/>
            <charset val="238"/>
          </rPr>
          <t>IV_F:NettoKoltsegUtem2</t>
        </r>
      </text>
    </comment>
    <comment ref="Q250" authorId="0" shapeId="0">
      <text>
        <r>
          <rPr>
            <sz val="11"/>
            <rFont val="Calibri"/>
            <family val="2"/>
            <charset val="238"/>
          </rPr>
          <t>IV_F:EM_Melleklet2_KTG</t>
        </r>
      </text>
    </comment>
    <comment ref="S250" authorId="0" shapeId="0">
      <text>
        <r>
          <rPr>
            <sz val="11"/>
            <rFont val="Calibri"/>
            <family val="2"/>
            <charset val="238"/>
          </rPr>
          <t>IV_F:HDUtem1</t>
        </r>
      </text>
    </comment>
    <comment ref="T250" authorId="0" shapeId="0">
      <text>
        <r>
          <rPr>
            <sz val="11"/>
            <rFont val="Calibri"/>
            <family val="2"/>
            <charset val="238"/>
          </rPr>
          <t>IV_F:ECSUtem1</t>
        </r>
      </text>
    </comment>
    <comment ref="U250" authorId="0" shapeId="0">
      <text>
        <r>
          <rPr>
            <sz val="11"/>
            <rFont val="Calibri"/>
            <family val="2"/>
            <charset val="238"/>
          </rPr>
          <t>IV_F:KFHUtem1</t>
        </r>
      </text>
    </comment>
    <comment ref="V250" authorId="0" shapeId="0">
      <text>
        <r>
          <rPr>
            <sz val="11"/>
            <rFont val="Calibri"/>
            <family val="2"/>
            <charset val="238"/>
          </rPr>
          <t>IV_F:Egyeb_SajatUtem1</t>
        </r>
      </text>
    </comment>
    <comment ref="W250" authorId="0" shapeId="0">
      <text>
        <r>
          <rPr>
            <sz val="11"/>
            <rFont val="Calibri"/>
            <family val="2"/>
            <charset val="238"/>
          </rPr>
          <t>IV_F:DijUtem1</t>
        </r>
      </text>
    </comment>
    <comment ref="X250" authorId="0" shapeId="0">
      <text>
        <r>
          <rPr>
            <sz val="11"/>
            <rFont val="Calibri"/>
            <family val="2"/>
            <charset val="238"/>
          </rPr>
          <t>IV_F:EM_Melleklet1_Utem1</t>
        </r>
      </text>
    </comment>
    <comment ref="Y250" authorId="0" shapeId="0">
      <text>
        <r>
          <rPr>
            <sz val="11"/>
            <rFont val="Calibri"/>
            <family val="2"/>
            <charset val="238"/>
          </rPr>
          <t>IV_F:EgyebAllamiUtem1</t>
        </r>
      </text>
    </comment>
    <comment ref="Z250" authorId="0" shapeId="0">
      <text>
        <r>
          <rPr>
            <sz val="11"/>
            <rFont val="Calibri"/>
            <family val="2"/>
            <charset val="238"/>
          </rPr>
          <t>IV_F:OnkormanyzatiUtem1</t>
        </r>
      </text>
    </comment>
    <comment ref="AA250" authorId="0" shapeId="0">
      <text>
        <r>
          <rPr>
            <sz val="11"/>
            <rFont val="Calibri"/>
            <family val="2"/>
            <charset val="238"/>
          </rPr>
          <t>IV_F:EUUtem1</t>
        </r>
      </text>
    </comment>
    <comment ref="AB250" authorId="0" shapeId="0">
      <text>
        <r>
          <rPr>
            <sz val="11"/>
            <rFont val="Calibri"/>
            <family val="2"/>
            <charset val="238"/>
          </rPr>
          <t>IV_F:EgyebUtem1</t>
        </r>
      </text>
    </comment>
    <comment ref="AC250" authorId="0" shapeId="0">
      <text>
        <r>
          <rPr>
            <sz val="11"/>
            <rFont val="Calibri"/>
            <family val="2"/>
            <charset val="238"/>
          </rPr>
          <t>IV_F:HitelKotvenyUtem1</t>
        </r>
      </text>
    </comment>
    <comment ref="AD250" authorId="0" shapeId="0">
      <text>
        <r>
          <rPr>
            <sz val="11"/>
            <rFont val="Calibri"/>
            <family val="2"/>
            <charset val="238"/>
          </rPr>
          <t>IV_F:OsszesenUtem1</t>
        </r>
      </text>
    </comment>
    <comment ref="AG250" authorId="0" shapeId="0">
      <text>
        <r>
          <rPr>
            <sz val="11"/>
            <rFont val="Calibri"/>
            <family val="2"/>
            <charset val="238"/>
          </rPr>
          <t>IV_F:HDUtem2</t>
        </r>
      </text>
    </comment>
    <comment ref="AH250" authorId="0" shapeId="0">
      <text>
        <r>
          <rPr>
            <sz val="11"/>
            <rFont val="Calibri"/>
            <family val="2"/>
            <charset val="238"/>
          </rPr>
          <t>IV_F:ECSUtem2</t>
        </r>
      </text>
    </comment>
    <comment ref="AI250" authorId="0" shapeId="0">
      <text>
        <r>
          <rPr>
            <sz val="11"/>
            <rFont val="Calibri"/>
            <family val="2"/>
            <charset val="238"/>
          </rPr>
          <t>IV_F:KFHUtem2</t>
        </r>
      </text>
    </comment>
    <comment ref="AJ250" authorId="0" shapeId="0">
      <text>
        <r>
          <rPr>
            <sz val="11"/>
            <rFont val="Calibri"/>
            <family val="2"/>
            <charset val="238"/>
          </rPr>
          <t>IV_F:Egyeb_SajatUtem2</t>
        </r>
      </text>
    </comment>
    <comment ref="AK250" authorId="0" shapeId="0">
      <text>
        <r>
          <rPr>
            <sz val="11"/>
            <rFont val="Calibri"/>
            <family val="2"/>
            <charset val="238"/>
          </rPr>
          <t>IV_F:DijUtem2</t>
        </r>
      </text>
    </comment>
    <comment ref="AL250" authorId="0" shapeId="0">
      <text>
        <r>
          <rPr>
            <sz val="11"/>
            <rFont val="Calibri"/>
            <family val="2"/>
            <charset val="238"/>
          </rPr>
          <t>IV_F:EM_Melleklet1_Utem2</t>
        </r>
      </text>
    </comment>
    <comment ref="AM250" authorId="0" shapeId="0">
      <text>
        <r>
          <rPr>
            <sz val="11"/>
            <rFont val="Calibri"/>
            <family val="2"/>
            <charset val="238"/>
          </rPr>
          <t>IV_F:EgyebAllamiUtem2</t>
        </r>
      </text>
    </comment>
    <comment ref="AN250" authorId="0" shapeId="0">
      <text>
        <r>
          <rPr>
            <sz val="11"/>
            <rFont val="Calibri"/>
            <family val="2"/>
            <charset val="238"/>
          </rPr>
          <t>IV_F:OnkormanyzatiUtem2</t>
        </r>
      </text>
    </comment>
    <comment ref="AO250" authorId="0" shapeId="0">
      <text>
        <r>
          <rPr>
            <sz val="11"/>
            <rFont val="Calibri"/>
            <family val="2"/>
            <charset val="238"/>
          </rPr>
          <t>IV_F:EUUtem2</t>
        </r>
      </text>
    </comment>
    <comment ref="AP250" authorId="0" shapeId="0">
      <text>
        <r>
          <rPr>
            <sz val="11"/>
            <rFont val="Calibri"/>
            <family val="2"/>
            <charset val="238"/>
          </rPr>
          <t>IV_F:EgyebUtem2</t>
        </r>
      </text>
    </comment>
    <comment ref="AQ250" authorId="0" shapeId="0">
      <text>
        <r>
          <rPr>
            <sz val="11"/>
            <rFont val="Calibri"/>
            <family val="2"/>
            <charset val="238"/>
          </rPr>
          <t>IV_F:HitelKotvenyUtem2</t>
        </r>
      </text>
    </comment>
    <comment ref="AR250" authorId="0" shapeId="0">
      <text>
        <r>
          <rPr>
            <sz val="11"/>
            <rFont val="Calibri"/>
            <family val="2"/>
            <charset val="238"/>
          </rPr>
          <t>IV_F:OsszesenUtem2</t>
        </r>
      </text>
    </comment>
    <comment ref="AS250" authorId="0" shapeId="0">
      <text>
        <r>
          <rPr>
            <sz val="11"/>
            <rFont val="Calibri"/>
            <family val="2"/>
            <charset val="238"/>
          </rPr>
          <t>IV_F:ForrashianyUtem2</t>
        </r>
      </text>
    </comment>
    <comment ref="AV250" authorId="0" shapeId="0">
      <text>
        <r>
          <rPr>
            <sz val="11"/>
            <rFont val="Calibri"/>
            <family val="2"/>
            <charset val="238"/>
          </rPr>
          <t>IV_F:Indokolas</t>
        </r>
      </text>
    </comment>
    <comment ref="AW250" authorId="0" shapeId="0">
      <text>
        <r>
          <rPr>
            <sz val="11"/>
            <rFont val="Calibri"/>
            <family val="2"/>
            <charset val="238"/>
          </rPr>
          <t>IV_F:Megjegyzes</t>
        </r>
      </text>
    </comment>
    <comment ref="AZ250" authorId="0" shapeId="0">
      <text>
        <r>
          <rPr>
            <sz val="11"/>
            <rFont val="Calibri"/>
            <family val="2"/>
            <charset val="238"/>
          </rPr>
          <t>IV_F:ISA</t>
        </r>
      </text>
    </comment>
    <comment ref="B251" authorId="0" shapeId="0">
      <text>
        <r>
          <rPr>
            <sz val="11"/>
            <rFont val="Calibri"/>
            <family val="2"/>
            <charset val="238"/>
          </rPr>
          <t>IV_F:FontossagiSorrent</t>
        </r>
      </text>
    </comment>
    <comment ref="C251" authorId="0" shapeId="0">
      <text>
        <r>
          <rPr>
            <sz val="11"/>
            <rFont val="Calibri"/>
            <family val="2"/>
            <charset val="238"/>
          </rPr>
          <t>IV_F:FeladatKategoria</t>
        </r>
      </text>
    </comment>
    <comment ref="D251" authorId="0" shapeId="0">
      <text>
        <r>
          <rPr>
            <sz val="11"/>
            <rFont val="Calibri"/>
            <family val="2"/>
            <charset val="238"/>
          </rPr>
          <t>IV_F:FeladatMegnevezes</t>
        </r>
      </text>
    </comment>
    <comment ref="E251" authorId="0" shapeId="0">
      <text>
        <r>
          <rPr>
            <sz val="11"/>
            <rFont val="Calibri"/>
            <family val="2"/>
            <charset val="238"/>
          </rPr>
          <t>IV_F:ElviEngedelySzam</t>
        </r>
      </text>
    </comment>
    <comment ref="F251" authorId="0" shapeId="0">
      <text>
        <r>
          <rPr>
            <sz val="11"/>
            <rFont val="Calibri"/>
            <family val="2"/>
            <charset val="238"/>
          </rPr>
          <t>IV_F:VKR_Kod</t>
        </r>
      </text>
    </comment>
    <comment ref="G251" authorId="0" shapeId="0">
      <text>
        <r>
          <rPr>
            <sz val="11"/>
            <rFont val="Calibri"/>
            <family val="2"/>
            <charset val="238"/>
          </rPr>
          <t>IV_F:VKR_Nev</t>
        </r>
      </text>
    </comment>
    <comment ref="H251" authorId="0" shapeId="0">
      <text>
        <r>
          <rPr>
            <sz val="11"/>
            <rFont val="Calibri"/>
            <family val="2"/>
            <charset val="238"/>
          </rPr>
          <t>IV_F:FeladatSorszam</t>
        </r>
      </text>
    </comment>
    <comment ref="I251" authorId="0" shapeId="0">
      <text>
        <r>
          <rPr>
            <sz val="11"/>
            <rFont val="Calibri"/>
            <family val="2"/>
            <charset val="238"/>
          </rPr>
          <t>IV_F:FeladatAzonosito</t>
        </r>
      </text>
    </comment>
    <comment ref="J251" authorId="0" shapeId="0">
      <text>
        <r>
          <rPr>
            <sz val="11"/>
            <rFont val="Calibri"/>
            <family val="2"/>
            <charset val="238"/>
          </rPr>
          <t>IV_F:EllatasiTerulet</t>
        </r>
      </text>
    </comment>
    <comment ref="K251" authorId="0" shapeId="0">
      <text>
        <r>
          <rPr>
            <sz val="11"/>
            <rFont val="Calibri"/>
            <family val="2"/>
            <charset val="238"/>
          </rPr>
          <t>IV_F:EllatasertFelelos</t>
        </r>
      </text>
    </comment>
    <comment ref="L251" authorId="0" shapeId="0">
      <text>
        <r>
          <rPr>
            <sz val="11"/>
            <rFont val="Calibri"/>
            <family val="2"/>
            <charset val="238"/>
          </rPr>
          <t>IV_F:TervezettNettoKoltseg</t>
        </r>
      </text>
    </comment>
    <comment ref="M251" authorId="0" shapeId="0">
      <text>
        <r>
          <rPr>
            <sz val="11"/>
            <rFont val="Calibri"/>
            <family val="2"/>
            <charset val="238"/>
          </rPr>
          <t>IV_F:IdotartamKezdes</t>
        </r>
      </text>
    </comment>
    <comment ref="N251" authorId="0" shapeId="0">
      <text>
        <r>
          <rPr>
            <sz val="11"/>
            <rFont val="Calibri"/>
            <family val="2"/>
            <charset val="238"/>
          </rPr>
          <t>IV_F:IdotartamBefejezes</t>
        </r>
      </text>
    </comment>
    <comment ref="O251" authorId="0" shapeId="0">
      <text>
        <r>
          <rPr>
            <sz val="11"/>
            <rFont val="Calibri"/>
            <family val="2"/>
            <charset val="238"/>
          </rPr>
          <t>IV_F:NettoKoltsegUtem1</t>
        </r>
      </text>
    </comment>
    <comment ref="P251" authorId="0" shapeId="0">
      <text>
        <r>
          <rPr>
            <sz val="11"/>
            <rFont val="Calibri"/>
            <family val="2"/>
            <charset val="238"/>
          </rPr>
          <t>IV_F:NettoKoltsegUtem2</t>
        </r>
      </text>
    </comment>
    <comment ref="Q251" authorId="0" shapeId="0">
      <text>
        <r>
          <rPr>
            <sz val="11"/>
            <rFont val="Calibri"/>
            <family val="2"/>
            <charset val="238"/>
          </rPr>
          <t>IV_F:EM_Melleklet2_KTG</t>
        </r>
      </text>
    </comment>
    <comment ref="S251" authorId="0" shapeId="0">
      <text>
        <r>
          <rPr>
            <sz val="11"/>
            <rFont val="Calibri"/>
            <family val="2"/>
            <charset val="238"/>
          </rPr>
          <t>IV_F:HDUtem1</t>
        </r>
      </text>
    </comment>
    <comment ref="T251" authorId="0" shapeId="0">
      <text>
        <r>
          <rPr>
            <sz val="11"/>
            <rFont val="Calibri"/>
            <family val="2"/>
            <charset val="238"/>
          </rPr>
          <t>IV_F:ECSUtem1</t>
        </r>
      </text>
    </comment>
    <comment ref="U251" authorId="0" shapeId="0">
      <text>
        <r>
          <rPr>
            <sz val="11"/>
            <rFont val="Calibri"/>
            <family val="2"/>
            <charset val="238"/>
          </rPr>
          <t>IV_F:KFHUtem1</t>
        </r>
      </text>
    </comment>
    <comment ref="V251" authorId="0" shapeId="0">
      <text>
        <r>
          <rPr>
            <sz val="11"/>
            <rFont val="Calibri"/>
            <family val="2"/>
            <charset val="238"/>
          </rPr>
          <t>IV_F:Egyeb_SajatUtem1</t>
        </r>
      </text>
    </comment>
    <comment ref="W251" authorId="0" shapeId="0">
      <text>
        <r>
          <rPr>
            <sz val="11"/>
            <rFont val="Calibri"/>
            <family val="2"/>
            <charset val="238"/>
          </rPr>
          <t>IV_F:DijUtem1</t>
        </r>
      </text>
    </comment>
    <comment ref="X251" authorId="0" shapeId="0">
      <text>
        <r>
          <rPr>
            <sz val="11"/>
            <rFont val="Calibri"/>
            <family val="2"/>
            <charset val="238"/>
          </rPr>
          <t>IV_F:EM_Melleklet1_Utem1</t>
        </r>
      </text>
    </comment>
    <comment ref="Y251" authorId="0" shapeId="0">
      <text>
        <r>
          <rPr>
            <sz val="11"/>
            <rFont val="Calibri"/>
            <family val="2"/>
            <charset val="238"/>
          </rPr>
          <t>IV_F:EgyebAllamiUtem1</t>
        </r>
      </text>
    </comment>
    <comment ref="Z251" authorId="0" shapeId="0">
      <text>
        <r>
          <rPr>
            <sz val="11"/>
            <rFont val="Calibri"/>
            <family val="2"/>
            <charset val="238"/>
          </rPr>
          <t>IV_F:OnkormanyzatiUtem1</t>
        </r>
      </text>
    </comment>
    <comment ref="AA251" authorId="0" shapeId="0">
      <text>
        <r>
          <rPr>
            <sz val="11"/>
            <rFont val="Calibri"/>
            <family val="2"/>
            <charset val="238"/>
          </rPr>
          <t>IV_F:EUUtem1</t>
        </r>
      </text>
    </comment>
    <comment ref="AB251" authorId="0" shapeId="0">
      <text>
        <r>
          <rPr>
            <sz val="11"/>
            <rFont val="Calibri"/>
            <family val="2"/>
            <charset val="238"/>
          </rPr>
          <t>IV_F:EgyebUtem1</t>
        </r>
      </text>
    </comment>
    <comment ref="AC251" authorId="0" shapeId="0">
      <text>
        <r>
          <rPr>
            <sz val="11"/>
            <rFont val="Calibri"/>
            <family val="2"/>
            <charset val="238"/>
          </rPr>
          <t>IV_F:HitelKotvenyUtem1</t>
        </r>
      </text>
    </comment>
    <comment ref="AD251" authorId="0" shapeId="0">
      <text>
        <r>
          <rPr>
            <sz val="11"/>
            <rFont val="Calibri"/>
            <family val="2"/>
            <charset val="238"/>
          </rPr>
          <t>IV_F:OsszesenUtem1</t>
        </r>
      </text>
    </comment>
    <comment ref="AG251" authorId="0" shapeId="0">
      <text>
        <r>
          <rPr>
            <sz val="11"/>
            <rFont val="Calibri"/>
            <family val="2"/>
            <charset val="238"/>
          </rPr>
          <t>IV_F:HDUtem2</t>
        </r>
      </text>
    </comment>
    <comment ref="AH251" authorId="0" shapeId="0">
      <text>
        <r>
          <rPr>
            <sz val="11"/>
            <rFont val="Calibri"/>
            <family val="2"/>
            <charset val="238"/>
          </rPr>
          <t>IV_F:ECSUtem2</t>
        </r>
      </text>
    </comment>
    <comment ref="AI251" authorId="0" shapeId="0">
      <text>
        <r>
          <rPr>
            <sz val="11"/>
            <rFont val="Calibri"/>
            <family val="2"/>
            <charset val="238"/>
          </rPr>
          <t>IV_F:KFHUtem2</t>
        </r>
      </text>
    </comment>
    <comment ref="AJ251" authorId="0" shapeId="0">
      <text>
        <r>
          <rPr>
            <sz val="11"/>
            <rFont val="Calibri"/>
            <family val="2"/>
            <charset val="238"/>
          </rPr>
          <t>IV_F:Egyeb_SajatUtem2</t>
        </r>
      </text>
    </comment>
    <comment ref="AK251" authorId="0" shapeId="0">
      <text>
        <r>
          <rPr>
            <sz val="11"/>
            <rFont val="Calibri"/>
            <family val="2"/>
            <charset val="238"/>
          </rPr>
          <t>IV_F:DijUtem2</t>
        </r>
      </text>
    </comment>
    <comment ref="AL251" authorId="0" shapeId="0">
      <text>
        <r>
          <rPr>
            <sz val="11"/>
            <rFont val="Calibri"/>
            <family val="2"/>
            <charset val="238"/>
          </rPr>
          <t>IV_F:EM_Melleklet1_Utem2</t>
        </r>
      </text>
    </comment>
    <comment ref="AM251" authorId="0" shapeId="0">
      <text>
        <r>
          <rPr>
            <sz val="11"/>
            <rFont val="Calibri"/>
            <family val="2"/>
            <charset val="238"/>
          </rPr>
          <t>IV_F:EgyebAllamiUtem2</t>
        </r>
      </text>
    </comment>
    <comment ref="AN251" authorId="0" shapeId="0">
      <text>
        <r>
          <rPr>
            <sz val="11"/>
            <rFont val="Calibri"/>
            <family val="2"/>
            <charset val="238"/>
          </rPr>
          <t>IV_F:OnkormanyzatiUtem2</t>
        </r>
      </text>
    </comment>
    <comment ref="AO251" authorId="0" shapeId="0">
      <text>
        <r>
          <rPr>
            <sz val="11"/>
            <rFont val="Calibri"/>
            <family val="2"/>
            <charset val="238"/>
          </rPr>
          <t>IV_F:EUUtem2</t>
        </r>
      </text>
    </comment>
    <comment ref="AP251" authorId="0" shapeId="0">
      <text>
        <r>
          <rPr>
            <sz val="11"/>
            <rFont val="Calibri"/>
            <family val="2"/>
            <charset val="238"/>
          </rPr>
          <t>IV_F:EgyebUtem2</t>
        </r>
      </text>
    </comment>
    <comment ref="AQ251" authorId="0" shapeId="0">
      <text>
        <r>
          <rPr>
            <sz val="11"/>
            <rFont val="Calibri"/>
            <family val="2"/>
            <charset val="238"/>
          </rPr>
          <t>IV_F:HitelKotvenyUtem2</t>
        </r>
      </text>
    </comment>
    <comment ref="AR251" authorId="0" shapeId="0">
      <text>
        <r>
          <rPr>
            <sz val="11"/>
            <rFont val="Calibri"/>
            <family val="2"/>
            <charset val="238"/>
          </rPr>
          <t>IV_F:OsszesenUtem2</t>
        </r>
      </text>
    </comment>
    <comment ref="AS251" authorId="0" shapeId="0">
      <text>
        <r>
          <rPr>
            <sz val="11"/>
            <rFont val="Calibri"/>
            <family val="2"/>
            <charset val="238"/>
          </rPr>
          <t>IV_F:ForrashianyUtem2</t>
        </r>
      </text>
    </comment>
    <comment ref="AV251" authorId="0" shapeId="0">
      <text>
        <r>
          <rPr>
            <sz val="11"/>
            <rFont val="Calibri"/>
            <family val="2"/>
            <charset val="238"/>
          </rPr>
          <t>IV_F:Indokolas</t>
        </r>
      </text>
    </comment>
    <comment ref="AW251" authorId="0" shapeId="0">
      <text>
        <r>
          <rPr>
            <sz val="11"/>
            <rFont val="Calibri"/>
            <family val="2"/>
            <charset val="238"/>
          </rPr>
          <t>IV_F:Megjegyzes</t>
        </r>
      </text>
    </comment>
    <comment ref="AZ251" authorId="0" shapeId="0">
      <text>
        <r>
          <rPr>
            <sz val="11"/>
            <rFont val="Calibri"/>
            <family val="2"/>
            <charset val="238"/>
          </rPr>
          <t>IV_F:ISA</t>
        </r>
      </text>
    </comment>
    <comment ref="B252" authorId="0" shapeId="0">
      <text>
        <r>
          <rPr>
            <sz val="11"/>
            <rFont val="Calibri"/>
            <family val="2"/>
            <charset val="238"/>
          </rPr>
          <t>IV_F:FontossagiSorrent</t>
        </r>
      </text>
    </comment>
    <comment ref="C252" authorId="0" shapeId="0">
      <text>
        <r>
          <rPr>
            <sz val="11"/>
            <rFont val="Calibri"/>
            <family val="2"/>
            <charset val="238"/>
          </rPr>
          <t>IV_F:FeladatKategoria</t>
        </r>
      </text>
    </comment>
    <comment ref="D252" authorId="0" shapeId="0">
      <text>
        <r>
          <rPr>
            <sz val="11"/>
            <rFont val="Calibri"/>
            <family val="2"/>
            <charset val="238"/>
          </rPr>
          <t>IV_F:FeladatMegnevezes</t>
        </r>
      </text>
    </comment>
    <comment ref="E252" authorId="0" shapeId="0">
      <text>
        <r>
          <rPr>
            <sz val="11"/>
            <rFont val="Calibri"/>
            <family val="2"/>
            <charset val="238"/>
          </rPr>
          <t>IV_F:ElviEngedelySzam</t>
        </r>
      </text>
    </comment>
    <comment ref="F252" authorId="0" shapeId="0">
      <text>
        <r>
          <rPr>
            <sz val="11"/>
            <rFont val="Calibri"/>
            <family val="2"/>
            <charset val="238"/>
          </rPr>
          <t>IV_F:VKR_Kod</t>
        </r>
      </text>
    </comment>
    <comment ref="G252" authorId="0" shapeId="0">
      <text>
        <r>
          <rPr>
            <sz val="11"/>
            <rFont val="Calibri"/>
            <family val="2"/>
            <charset val="238"/>
          </rPr>
          <t>IV_F:VKR_Nev</t>
        </r>
      </text>
    </comment>
    <comment ref="H252" authorId="0" shapeId="0">
      <text>
        <r>
          <rPr>
            <sz val="11"/>
            <rFont val="Calibri"/>
            <family val="2"/>
            <charset val="238"/>
          </rPr>
          <t>IV_F:FeladatSorszam</t>
        </r>
      </text>
    </comment>
    <comment ref="I252" authorId="0" shapeId="0">
      <text>
        <r>
          <rPr>
            <sz val="11"/>
            <rFont val="Calibri"/>
            <family val="2"/>
            <charset val="238"/>
          </rPr>
          <t>IV_F:FeladatAzonosito</t>
        </r>
      </text>
    </comment>
    <comment ref="J252" authorId="0" shapeId="0">
      <text>
        <r>
          <rPr>
            <sz val="11"/>
            <rFont val="Calibri"/>
            <family val="2"/>
            <charset val="238"/>
          </rPr>
          <t>IV_F:EllatasiTerulet</t>
        </r>
      </text>
    </comment>
    <comment ref="K252" authorId="0" shapeId="0">
      <text>
        <r>
          <rPr>
            <sz val="11"/>
            <rFont val="Calibri"/>
            <family val="2"/>
            <charset val="238"/>
          </rPr>
          <t>IV_F:EllatasertFelelos</t>
        </r>
      </text>
    </comment>
    <comment ref="L252" authorId="0" shapeId="0">
      <text>
        <r>
          <rPr>
            <sz val="11"/>
            <rFont val="Calibri"/>
            <family val="2"/>
            <charset val="238"/>
          </rPr>
          <t>IV_F:TervezettNettoKoltseg</t>
        </r>
      </text>
    </comment>
    <comment ref="M252" authorId="0" shapeId="0">
      <text>
        <r>
          <rPr>
            <sz val="11"/>
            <rFont val="Calibri"/>
            <family val="2"/>
            <charset val="238"/>
          </rPr>
          <t>IV_F:IdotartamKezdes</t>
        </r>
      </text>
    </comment>
    <comment ref="N252" authorId="0" shapeId="0">
      <text>
        <r>
          <rPr>
            <sz val="11"/>
            <rFont val="Calibri"/>
            <family val="2"/>
            <charset val="238"/>
          </rPr>
          <t>IV_F:IdotartamBefejezes</t>
        </r>
      </text>
    </comment>
    <comment ref="O252" authorId="0" shapeId="0">
      <text>
        <r>
          <rPr>
            <sz val="11"/>
            <rFont val="Calibri"/>
            <family val="2"/>
            <charset val="238"/>
          </rPr>
          <t>IV_F:NettoKoltsegUtem1</t>
        </r>
      </text>
    </comment>
    <comment ref="P252" authorId="0" shapeId="0">
      <text>
        <r>
          <rPr>
            <sz val="11"/>
            <rFont val="Calibri"/>
            <family val="2"/>
            <charset val="238"/>
          </rPr>
          <t>IV_F:NettoKoltsegUtem2</t>
        </r>
      </text>
    </comment>
    <comment ref="Q252" authorId="0" shapeId="0">
      <text>
        <r>
          <rPr>
            <sz val="11"/>
            <rFont val="Calibri"/>
            <family val="2"/>
            <charset val="238"/>
          </rPr>
          <t>IV_F:EM_Melleklet2_KTG</t>
        </r>
      </text>
    </comment>
    <comment ref="S252" authorId="0" shapeId="0">
      <text>
        <r>
          <rPr>
            <sz val="11"/>
            <rFont val="Calibri"/>
            <family val="2"/>
            <charset val="238"/>
          </rPr>
          <t>IV_F:HDUtem1</t>
        </r>
      </text>
    </comment>
    <comment ref="T252" authorId="0" shapeId="0">
      <text>
        <r>
          <rPr>
            <sz val="11"/>
            <rFont val="Calibri"/>
            <family val="2"/>
            <charset val="238"/>
          </rPr>
          <t>IV_F:ECSUtem1</t>
        </r>
      </text>
    </comment>
    <comment ref="U252" authorId="0" shapeId="0">
      <text>
        <r>
          <rPr>
            <sz val="11"/>
            <rFont val="Calibri"/>
            <family val="2"/>
            <charset val="238"/>
          </rPr>
          <t>IV_F:KFHUtem1</t>
        </r>
      </text>
    </comment>
    <comment ref="V252" authorId="0" shapeId="0">
      <text>
        <r>
          <rPr>
            <sz val="11"/>
            <rFont val="Calibri"/>
            <family val="2"/>
            <charset val="238"/>
          </rPr>
          <t>IV_F:Egyeb_SajatUtem1</t>
        </r>
      </text>
    </comment>
    <comment ref="W252" authorId="0" shapeId="0">
      <text>
        <r>
          <rPr>
            <sz val="11"/>
            <rFont val="Calibri"/>
            <family val="2"/>
            <charset val="238"/>
          </rPr>
          <t>IV_F:DijUtem1</t>
        </r>
      </text>
    </comment>
    <comment ref="X252" authorId="0" shapeId="0">
      <text>
        <r>
          <rPr>
            <sz val="11"/>
            <rFont val="Calibri"/>
            <family val="2"/>
            <charset val="238"/>
          </rPr>
          <t>IV_F:EM_Melleklet1_Utem1</t>
        </r>
      </text>
    </comment>
    <comment ref="Y252" authorId="0" shapeId="0">
      <text>
        <r>
          <rPr>
            <sz val="11"/>
            <rFont val="Calibri"/>
            <family val="2"/>
            <charset val="238"/>
          </rPr>
          <t>IV_F:EgyebAllamiUtem1</t>
        </r>
      </text>
    </comment>
    <comment ref="Z252" authorId="0" shapeId="0">
      <text>
        <r>
          <rPr>
            <sz val="11"/>
            <rFont val="Calibri"/>
            <family val="2"/>
            <charset val="238"/>
          </rPr>
          <t>IV_F:OnkormanyzatiUtem1</t>
        </r>
      </text>
    </comment>
    <comment ref="AA252" authorId="0" shapeId="0">
      <text>
        <r>
          <rPr>
            <sz val="11"/>
            <rFont val="Calibri"/>
            <family val="2"/>
            <charset val="238"/>
          </rPr>
          <t>IV_F:EUUtem1</t>
        </r>
      </text>
    </comment>
    <comment ref="AB252" authorId="0" shapeId="0">
      <text>
        <r>
          <rPr>
            <sz val="11"/>
            <rFont val="Calibri"/>
            <family val="2"/>
            <charset val="238"/>
          </rPr>
          <t>IV_F:EgyebUtem1</t>
        </r>
      </text>
    </comment>
    <comment ref="AC252" authorId="0" shapeId="0">
      <text>
        <r>
          <rPr>
            <sz val="11"/>
            <rFont val="Calibri"/>
            <family val="2"/>
            <charset val="238"/>
          </rPr>
          <t>IV_F:HitelKotvenyUtem1</t>
        </r>
      </text>
    </comment>
    <comment ref="AD252" authorId="0" shapeId="0">
      <text>
        <r>
          <rPr>
            <sz val="11"/>
            <rFont val="Calibri"/>
            <family val="2"/>
            <charset val="238"/>
          </rPr>
          <t>IV_F:OsszesenUtem1</t>
        </r>
      </text>
    </comment>
    <comment ref="AG252" authorId="0" shapeId="0">
      <text>
        <r>
          <rPr>
            <sz val="11"/>
            <rFont val="Calibri"/>
            <family val="2"/>
            <charset val="238"/>
          </rPr>
          <t>IV_F:HDUtem2</t>
        </r>
      </text>
    </comment>
    <comment ref="AH252" authorId="0" shapeId="0">
      <text>
        <r>
          <rPr>
            <sz val="11"/>
            <rFont val="Calibri"/>
            <family val="2"/>
            <charset val="238"/>
          </rPr>
          <t>IV_F:ECSUtem2</t>
        </r>
      </text>
    </comment>
    <comment ref="AI252" authorId="0" shapeId="0">
      <text>
        <r>
          <rPr>
            <sz val="11"/>
            <rFont val="Calibri"/>
            <family val="2"/>
            <charset val="238"/>
          </rPr>
          <t>IV_F:KFHUtem2</t>
        </r>
      </text>
    </comment>
    <comment ref="AJ252" authorId="0" shapeId="0">
      <text>
        <r>
          <rPr>
            <sz val="11"/>
            <rFont val="Calibri"/>
            <family val="2"/>
            <charset val="238"/>
          </rPr>
          <t>IV_F:Egyeb_SajatUtem2</t>
        </r>
      </text>
    </comment>
    <comment ref="AK252" authorId="0" shapeId="0">
      <text>
        <r>
          <rPr>
            <sz val="11"/>
            <rFont val="Calibri"/>
            <family val="2"/>
            <charset val="238"/>
          </rPr>
          <t>IV_F:DijUtem2</t>
        </r>
      </text>
    </comment>
    <comment ref="AL252" authorId="0" shapeId="0">
      <text>
        <r>
          <rPr>
            <sz val="11"/>
            <rFont val="Calibri"/>
            <family val="2"/>
            <charset val="238"/>
          </rPr>
          <t>IV_F:EM_Melleklet1_Utem2</t>
        </r>
      </text>
    </comment>
    <comment ref="AM252" authorId="0" shapeId="0">
      <text>
        <r>
          <rPr>
            <sz val="11"/>
            <rFont val="Calibri"/>
            <family val="2"/>
            <charset val="238"/>
          </rPr>
          <t>IV_F:EgyebAllamiUtem2</t>
        </r>
      </text>
    </comment>
    <comment ref="AN252" authorId="0" shapeId="0">
      <text>
        <r>
          <rPr>
            <sz val="11"/>
            <rFont val="Calibri"/>
            <family val="2"/>
            <charset val="238"/>
          </rPr>
          <t>IV_F:OnkormanyzatiUtem2</t>
        </r>
      </text>
    </comment>
    <comment ref="AO252" authorId="0" shapeId="0">
      <text>
        <r>
          <rPr>
            <sz val="11"/>
            <rFont val="Calibri"/>
            <family val="2"/>
            <charset val="238"/>
          </rPr>
          <t>IV_F:EUUtem2</t>
        </r>
      </text>
    </comment>
    <comment ref="AP252" authorId="0" shapeId="0">
      <text>
        <r>
          <rPr>
            <sz val="11"/>
            <rFont val="Calibri"/>
            <family val="2"/>
            <charset val="238"/>
          </rPr>
          <t>IV_F:EgyebUtem2</t>
        </r>
      </text>
    </comment>
    <comment ref="AQ252" authorId="0" shapeId="0">
      <text>
        <r>
          <rPr>
            <sz val="11"/>
            <rFont val="Calibri"/>
            <family val="2"/>
            <charset val="238"/>
          </rPr>
          <t>IV_F:HitelKotvenyUtem2</t>
        </r>
      </text>
    </comment>
    <comment ref="AR252" authorId="0" shapeId="0">
      <text>
        <r>
          <rPr>
            <sz val="11"/>
            <rFont val="Calibri"/>
            <family val="2"/>
            <charset val="238"/>
          </rPr>
          <t>IV_F:OsszesenUtem2</t>
        </r>
      </text>
    </comment>
    <comment ref="AS252" authorId="0" shapeId="0">
      <text>
        <r>
          <rPr>
            <sz val="11"/>
            <rFont val="Calibri"/>
            <family val="2"/>
            <charset val="238"/>
          </rPr>
          <t>IV_F:ForrashianyUtem2</t>
        </r>
      </text>
    </comment>
    <comment ref="AV252" authorId="0" shapeId="0">
      <text>
        <r>
          <rPr>
            <sz val="11"/>
            <rFont val="Calibri"/>
            <family val="2"/>
            <charset val="238"/>
          </rPr>
          <t>IV_F:Indokolas</t>
        </r>
      </text>
    </comment>
    <comment ref="AW252" authorId="0" shapeId="0">
      <text>
        <r>
          <rPr>
            <sz val="11"/>
            <rFont val="Calibri"/>
            <family val="2"/>
            <charset val="238"/>
          </rPr>
          <t>IV_F:Megjegyzes</t>
        </r>
      </text>
    </comment>
    <comment ref="AZ252" authorId="0" shapeId="0">
      <text>
        <r>
          <rPr>
            <sz val="11"/>
            <rFont val="Calibri"/>
            <family val="2"/>
            <charset val="238"/>
          </rPr>
          <t>IV_F:ISA</t>
        </r>
      </text>
    </comment>
    <comment ref="B253" authorId="0" shapeId="0">
      <text>
        <r>
          <rPr>
            <sz val="11"/>
            <rFont val="Calibri"/>
            <family val="2"/>
            <charset val="238"/>
          </rPr>
          <t>IV_F:FontossagiSorrent</t>
        </r>
      </text>
    </comment>
    <comment ref="C253" authorId="0" shapeId="0">
      <text>
        <r>
          <rPr>
            <sz val="11"/>
            <rFont val="Calibri"/>
            <family val="2"/>
            <charset val="238"/>
          </rPr>
          <t>IV_F:FeladatKategoria</t>
        </r>
      </text>
    </comment>
    <comment ref="D253" authorId="0" shapeId="0">
      <text>
        <r>
          <rPr>
            <sz val="11"/>
            <rFont val="Calibri"/>
            <family val="2"/>
            <charset val="238"/>
          </rPr>
          <t>IV_F:FeladatMegnevezes</t>
        </r>
      </text>
    </comment>
    <comment ref="E253" authorId="0" shapeId="0">
      <text>
        <r>
          <rPr>
            <sz val="11"/>
            <rFont val="Calibri"/>
            <family val="2"/>
            <charset val="238"/>
          </rPr>
          <t>IV_F:ElviEngedelySzam</t>
        </r>
      </text>
    </comment>
    <comment ref="F253" authorId="0" shapeId="0">
      <text>
        <r>
          <rPr>
            <sz val="11"/>
            <rFont val="Calibri"/>
            <family val="2"/>
            <charset val="238"/>
          </rPr>
          <t>IV_F:VKR_Kod</t>
        </r>
      </text>
    </comment>
    <comment ref="G253" authorId="0" shapeId="0">
      <text>
        <r>
          <rPr>
            <sz val="11"/>
            <rFont val="Calibri"/>
            <family val="2"/>
            <charset val="238"/>
          </rPr>
          <t>IV_F:VKR_Nev</t>
        </r>
      </text>
    </comment>
    <comment ref="H253" authorId="0" shapeId="0">
      <text>
        <r>
          <rPr>
            <sz val="11"/>
            <rFont val="Calibri"/>
            <family val="2"/>
            <charset val="238"/>
          </rPr>
          <t>IV_F:FeladatSorszam</t>
        </r>
      </text>
    </comment>
    <comment ref="I253" authorId="0" shapeId="0">
      <text>
        <r>
          <rPr>
            <sz val="11"/>
            <rFont val="Calibri"/>
            <family val="2"/>
            <charset val="238"/>
          </rPr>
          <t>IV_F:FeladatAzonosito</t>
        </r>
      </text>
    </comment>
    <comment ref="J253" authorId="0" shapeId="0">
      <text>
        <r>
          <rPr>
            <sz val="11"/>
            <rFont val="Calibri"/>
            <family val="2"/>
            <charset val="238"/>
          </rPr>
          <t>IV_F:EllatasiTerulet</t>
        </r>
      </text>
    </comment>
    <comment ref="K253" authorId="0" shapeId="0">
      <text>
        <r>
          <rPr>
            <sz val="11"/>
            <rFont val="Calibri"/>
            <family val="2"/>
            <charset val="238"/>
          </rPr>
          <t>IV_F:EllatasertFelelos</t>
        </r>
      </text>
    </comment>
    <comment ref="L253" authorId="0" shapeId="0">
      <text>
        <r>
          <rPr>
            <sz val="11"/>
            <rFont val="Calibri"/>
            <family val="2"/>
            <charset val="238"/>
          </rPr>
          <t>IV_F:TervezettNettoKoltseg</t>
        </r>
      </text>
    </comment>
    <comment ref="M253" authorId="0" shapeId="0">
      <text>
        <r>
          <rPr>
            <sz val="11"/>
            <rFont val="Calibri"/>
            <family val="2"/>
            <charset val="238"/>
          </rPr>
          <t>IV_F:IdotartamKezdes</t>
        </r>
      </text>
    </comment>
    <comment ref="N253" authorId="0" shapeId="0">
      <text>
        <r>
          <rPr>
            <sz val="11"/>
            <rFont val="Calibri"/>
            <family val="2"/>
            <charset val="238"/>
          </rPr>
          <t>IV_F:IdotartamBefejezes</t>
        </r>
      </text>
    </comment>
    <comment ref="O253" authorId="0" shapeId="0">
      <text>
        <r>
          <rPr>
            <sz val="11"/>
            <rFont val="Calibri"/>
            <family val="2"/>
            <charset val="238"/>
          </rPr>
          <t>IV_F:NettoKoltsegUtem1</t>
        </r>
      </text>
    </comment>
    <comment ref="P253" authorId="0" shapeId="0">
      <text>
        <r>
          <rPr>
            <sz val="11"/>
            <rFont val="Calibri"/>
            <family val="2"/>
            <charset val="238"/>
          </rPr>
          <t>IV_F:NettoKoltsegUtem2</t>
        </r>
      </text>
    </comment>
    <comment ref="Q253" authorId="0" shapeId="0">
      <text>
        <r>
          <rPr>
            <sz val="11"/>
            <rFont val="Calibri"/>
            <family val="2"/>
            <charset val="238"/>
          </rPr>
          <t>IV_F:EM_Melleklet2_KTG</t>
        </r>
      </text>
    </comment>
    <comment ref="S253" authorId="0" shapeId="0">
      <text>
        <r>
          <rPr>
            <sz val="11"/>
            <rFont val="Calibri"/>
            <family val="2"/>
            <charset val="238"/>
          </rPr>
          <t>IV_F:HDUtem1</t>
        </r>
      </text>
    </comment>
    <comment ref="T253" authorId="0" shapeId="0">
      <text>
        <r>
          <rPr>
            <sz val="11"/>
            <rFont val="Calibri"/>
            <family val="2"/>
            <charset val="238"/>
          </rPr>
          <t>IV_F:ECSUtem1</t>
        </r>
      </text>
    </comment>
    <comment ref="U253" authorId="0" shapeId="0">
      <text>
        <r>
          <rPr>
            <sz val="11"/>
            <rFont val="Calibri"/>
            <family val="2"/>
            <charset val="238"/>
          </rPr>
          <t>IV_F:KFHUtem1</t>
        </r>
      </text>
    </comment>
    <comment ref="V253" authorId="0" shapeId="0">
      <text>
        <r>
          <rPr>
            <sz val="11"/>
            <rFont val="Calibri"/>
            <family val="2"/>
            <charset val="238"/>
          </rPr>
          <t>IV_F:Egyeb_SajatUtem1</t>
        </r>
      </text>
    </comment>
    <comment ref="W253" authorId="0" shapeId="0">
      <text>
        <r>
          <rPr>
            <sz val="11"/>
            <rFont val="Calibri"/>
            <family val="2"/>
            <charset val="238"/>
          </rPr>
          <t>IV_F:DijUtem1</t>
        </r>
      </text>
    </comment>
    <comment ref="X253" authorId="0" shapeId="0">
      <text>
        <r>
          <rPr>
            <sz val="11"/>
            <rFont val="Calibri"/>
            <family val="2"/>
            <charset val="238"/>
          </rPr>
          <t>IV_F:EM_Melleklet1_Utem1</t>
        </r>
      </text>
    </comment>
    <comment ref="Y253" authorId="0" shapeId="0">
      <text>
        <r>
          <rPr>
            <sz val="11"/>
            <rFont val="Calibri"/>
            <family val="2"/>
            <charset val="238"/>
          </rPr>
          <t>IV_F:EgyebAllamiUtem1</t>
        </r>
      </text>
    </comment>
    <comment ref="Z253" authorId="0" shapeId="0">
      <text>
        <r>
          <rPr>
            <sz val="11"/>
            <rFont val="Calibri"/>
            <family val="2"/>
            <charset val="238"/>
          </rPr>
          <t>IV_F:OnkormanyzatiUtem1</t>
        </r>
      </text>
    </comment>
    <comment ref="AA253" authorId="0" shapeId="0">
      <text>
        <r>
          <rPr>
            <sz val="11"/>
            <rFont val="Calibri"/>
            <family val="2"/>
            <charset val="238"/>
          </rPr>
          <t>IV_F:EUUtem1</t>
        </r>
      </text>
    </comment>
    <comment ref="AB253" authorId="0" shapeId="0">
      <text>
        <r>
          <rPr>
            <sz val="11"/>
            <rFont val="Calibri"/>
            <family val="2"/>
            <charset val="238"/>
          </rPr>
          <t>IV_F:EgyebUtem1</t>
        </r>
      </text>
    </comment>
    <comment ref="AC253" authorId="0" shapeId="0">
      <text>
        <r>
          <rPr>
            <sz val="11"/>
            <rFont val="Calibri"/>
            <family val="2"/>
            <charset val="238"/>
          </rPr>
          <t>IV_F:HitelKotvenyUtem1</t>
        </r>
      </text>
    </comment>
    <comment ref="AD253" authorId="0" shapeId="0">
      <text>
        <r>
          <rPr>
            <sz val="11"/>
            <rFont val="Calibri"/>
            <family val="2"/>
            <charset val="238"/>
          </rPr>
          <t>IV_F:OsszesenUtem1</t>
        </r>
      </text>
    </comment>
    <comment ref="AG253" authorId="0" shapeId="0">
      <text>
        <r>
          <rPr>
            <sz val="11"/>
            <rFont val="Calibri"/>
            <family val="2"/>
            <charset val="238"/>
          </rPr>
          <t>IV_F:HDUtem2</t>
        </r>
      </text>
    </comment>
    <comment ref="AH253" authorId="0" shapeId="0">
      <text>
        <r>
          <rPr>
            <sz val="11"/>
            <rFont val="Calibri"/>
            <family val="2"/>
            <charset val="238"/>
          </rPr>
          <t>IV_F:ECSUtem2</t>
        </r>
      </text>
    </comment>
    <comment ref="AI253" authorId="0" shapeId="0">
      <text>
        <r>
          <rPr>
            <sz val="11"/>
            <rFont val="Calibri"/>
            <family val="2"/>
            <charset val="238"/>
          </rPr>
          <t>IV_F:KFHUtem2</t>
        </r>
      </text>
    </comment>
    <comment ref="AJ253" authorId="0" shapeId="0">
      <text>
        <r>
          <rPr>
            <sz val="11"/>
            <rFont val="Calibri"/>
            <family val="2"/>
            <charset val="238"/>
          </rPr>
          <t>IV_F:Egyeb_SajatUtem2</t>
        </r>
      </text>
    </comment>
    <comment ref="AK253" authorId="0" shapeId="0">
      <text>
        <r>
          <rPr>
            <sz val="11"/>
            <rFont val="Calibri"/>
            <family val="2"/>
            <charset val="238"/>
          </rPr>
          <t>IV_F:DijUtem2</t>
        </r>
      </text>
    </comment>
    <comment ref="AL253" authorId="0" shapeId="0">
      <text>
        <r>
          <rPr>
            <sz val="11"/>
            <rFont val="Calibri"/>
            <family val="2"/>
            <charset val="238"/>
          </rPr>
          <t>IV_F:EM_Melleklet1_Utem2</t>
        </r>
      </text>
    </comment>
    <comment ref="AM253" authorId="0" shapeId="0">
      <text>
        <r>
          <rPr>
            <sz val="11"/>
            <rFont val="Calibri"/>
            <family val="2"/>
            <charset val="238"/>
          </rPr>
          <t>IV_F:EgyebAllamiUtem2</t>
        </r>
      </text>
    </comment>
    <comment ref="AN253" authorId="0" shapeId="0">
      <text>
        <r>
          <rPr>
            <sz val="11"/>
            <rFont val="Calibri"/>
            <family val="2"/>
            <charset val="238"/>
          </rPr>
          <t>IV_F:OnkormanyzatiUtem2</t>
        </r>
      </text>
    </comment>
    <comment ref="AO253" authorId="0" shapeId="0">
      <text>
        <r>
          <rPr>
            <sz val="11"/>
            <rFont val="Calibri"/>
            <family val="2"/>
            <charset val="238"/>
          </rPr>
          <t>IV_F:EUUtem2</t>
        </r>
      </text>
    </comment>
    <comment ref="AP253" authorId="0" shapeId="0">
      <text>
        <r>
          <rPr>
            <sz val="11"/>
            <rFont val="Calibri"/>
            <family val="2"/>
            <charset val="238"/>
          </rPr>
          <t>IV_F:EgyebUtem2</t>
        </r>
      </text>
    </comment>
    <comment ref="AQ253" authorId="0" shapeId="0">
      <text>
        <r>
          <rPr>
            <sz val="11"/>
            <rFont val="Calibri"/>
            <family val="2"/>
            <charset val="238"/>
          </rPr>
          <t>IV_F:HitelKotvenyUtem2</t>
        </r>
      </text>
    </comment>
    <comment ref="AR253" authorId="0" shapeId="0">
      <text>
        <r>
          <rPr>
            <sz val="11"/>
            <rFont val="Calibri"/>
            <family val="2"/>
            <charset val="238"/>
          </rPr>
          <t>IV_F:OsszesenUtem2</t>
        </r>
      </text>
    </comment>
    <comment ref="AS253" authorId="0" shapeId="0">
      <text>
        <r>
          <rPr>
            <sz val="11"/>
            <rFont val="Calibri"/>
            <family val="2"/>
            <charset val="238"/>
          </rPr>
          <t>IV_F:ForrashianyUtem2</t>
        </r>
      </text>
    </comment>
    <comment ref="AV253" authorId="0" shapeId="0">
      <text>
        <r>
          <rPr>
            <sz val="11"/>
            <rFont val="Calibri"/>
            <family val="2"/>
            <charset val="238"/>
          </rPr>
          <t>IV_F:Indokolas</t>
        </r>
      </text>
    </comment>
    <comment ref="AW253" authorId="0" shapeId="0">
      <text>
        <r>
          <rPr>
            <sz val="11"/>
            <rFont val="Calibri"/>
            <family val="2"/>
            <charset val="238"/>
          </rPr>
          <t>IV_F:Megjegyzes</t>
        </r>
      </text>
    </comment>
    <comment ref="AZ253" authorId="0" shapeId="0">
      <text>
        <r>
          <rPr>
            <sz val="11"/>
            <rFont val="Calibri"/>
            <family val="2"/>
            <charset val="238"/>
          </rPr>
          <t>IV_F:ISA</t>
        </r>
      </text>
    </comment>
    <comment ref="B254" authorId="0" shapeId="0">
      <text>
        <r>
          <rPr>
            <sz val="11"/>
            <rFont val="Calibri"/>
            <family val="2"/>
            <charset val="238"/>
          </rPr>
          <t>IV_F:FontossagiSorrent</t>
        </r>
      </text>
    </comment>
    <comment ref="C254" authorId="0" shapeId="0">
      <text>
        <r>
          <rPr>
            <sz val="11"/>
            <rFont val="Calibri"/>
            <family val="2"/>
            <charset val="238"/>
          </rPr>
          <t>IV_F:FeladatKategoria</t>
        </r>
      </text>
    </comment>
    <comment ref="D254" authorId="0" shapeId="0">
      <text>
        <r>
          <rPr>
            <sz val="11"/>
            <rFont val="Calibri"/>
            <family val="2"/>
            <charset val="238"/>
          </rPr>
          <t>IV_F:FeladatMegnevezes</t>
        </r>
      </text>
    </comment>
    <comment ref="E254" authorId="0" shapeId="0">
      <text>
        <r>
          <rPr>
            <sz val="11"/>
            <rFont val="Calibri"/>
            <family val="2"/>
            <charset val="238"/>
          </rPr>
          <t>IV_F:ElviEngedelySzam</t>
        </r>
      </text>
    </comment>
    <comment ref="F254" authorId="0" shapeId="0">
      <text>
        <r>
          <rPr>
            <sz val="11"/>
            <rFont val="Calibri"/>
            <family val="2"/>
            <charset val="238"/>
          </rPr>
          <t>IV_F:VKR_Kod</t>
        </r>
      </text>
    </comment>
    <comment ref="G254" authorId="0" shapeId="0">
      <text>
        <r>
          <rPr>
            <sz val="11"/>
            <rFont val="Calibri"/>
            <family val="2"/>
            <charset val="238"/>
          </rPr>
          <t>IV_F:VKR_Nev</t>
        </r>
      </text>
    </comment>
    <comment ref="H254" authorId="0" shapeId="0">
      <text>
        <r>
          <rPr>
            <sz val="11"/>
            <rFont val="Calibri"/>
            <family val="2"/>
            <charset val="238"/>
          </rPr>
          <t>IV_F:FeladatSorszam</t>
        </r>
      </text>
    </comment>
    <comment ref="I254" authorId="0" shapeId="0">
      <text>
        <r>
          <rPr>
            <sz val="11"/>
            <rFont val="Calibri"/>
            <family val="2"/>
            <charset val="238"/>
          </rPr>
          <t>IV_F:FeladatAzonosito</t>
        </r>
      </text>
    </comment>
    <comment ref="J254" authorId="0" shapeId="0">
      <text>
        <r>
          <rPr>
            <sz val="11"/>
            <rFont val="Calibri"/>
            <family val="2"/>
            <charset val="238"/>
          </rPr>
          <t>IV_F:EllatasiTerulet</t>
        </r>
      </text>
    </comment>
    <comment ref="K254" authorId="0" shapeId="0">
      <text>
        <r>
          <rPr>
            <sz val="11"/>
            <rFont val="Calibri"/>
            <family val="2"/>
            <charset val="238"/>
          </rPr>
          <t>IV_F:EllatasertFelelos</t>
        </r>
      </text>
    </comment>
    <comment ref="L254" authorId="0" shapeId="0">
      <text>
        <r>
          <rPr>
            <sz val="11"/>
            <rFont val="Calibri"/>
            <family val="2"/>
            <charset val="238"/>
          </rPr>
          <t>IV_F:TervezettNettoKoltseg</t>
        </r>
      </text>
    </comment>
    <comment ref="M254" authorId="0" shapeId="0">
      <text>
        <r>
          <rPr>
            <sz val="11"/>
            <rFont val="Calibri"/>
            <family val="2"/>
            <charset val="238"/>
          </rPr>
          <t>IV_F:IdotartamKezdes</t>
        </r>
      </text>
    </comment>
    <comment ref="N254" authorId="0" shapeId="0">
      <text>
        <r>
          <rPr>
            <sz val="11"/>
            <rFont val="Calibri"/>
            <family val="2"/>
            <charset val="238"/>
          </rPr>
          <t>IV_F:IdotartamBefejezes</t>
        </r>
      </text>
    </comment>
    <comment ref="O254" authorId="0" shapeId="0">
      <text>
        <r>
          <rPr>
            <sz val="11"/>
            <rFont val="Calibri"/>
            <family val="2"/>
            <charset val="238"/>
          </rPr>
          <t>IV_F:NettoKoltsegUtem1</t>
        </r>
      </text>
    </comment>
    <comment ref="P254" authorId="0" shapeId="0">
      <text>
        <r>
          <rPr>
            <sz val="11"/>
            <rFont val="Calibri"/>
            <family val="2"/>
            <charset val="238"/>
          </rPr>
          <t>IV_F:NettoKoltsegUtem2</t>
        </r>
      </text>
    </comment>
    <comment ref="Q254" authorId="0" shapeId="0">
      <text>
        <r>
          <rPr>
            <sz val="11"/>
            <rFont val="Calibri"/>
            <family val="2"/>
            <charset val="238"/>
          </rPr>
          <t>IV_F:EM_Melleklet2_KTG</t>
        </r>
      </text>
    </comment>
    <comment ref="S254" authorId="0" shapeId="0">
      <text>
        <r>
          <rPr>
            <sz val="11"/>
            <rFont val="Calibri"/>
            <family val="2"/>
            <charset val="238"/>
          </rPr>
          <t>IV_F:HDUtem1</t>
        </r>
      </text>
    </comment>
    <comment ref="T254" authorId="0" shapeId="0">
      <text>
        <r>
          <rPr>
            <sz val="11"/>
            <rFont val="Calibri"/>
            <family val="2"/>
            <charset val="238"/>
          </rPr>
          <t>IV_F:ECSUtem1</t>
        </r>
      </text>
    </comment>
    <comment ref="U254" authorId="0" shapeId="0">
      <text>
        <r>
          <rPr>
            <sz val="11"/>
            <rFont val="Calibri"/>
            <family val="2"/>
            <charset val="238"/>
          </rPr>
          <t>IV_F:KFHUtem1</t>
        </r>
      </text>
    </comment>
    <comment ref="V254" authorId="0" shapeId="0">
      <text>
        <r>
          <rPr>
            <sz val="11"/>
            <rFont val="Calibri"/>
            <family val="2"/>
            <charset val="238"/>
          </rPr>
          <t>IV_F:Egyeb_SajatUtem1</t>
        </r>
      </text>
    </comment>
    <comment ref="W254" authorId="0" shapeId="0">
      <text>
        <r>
          <rPr>
            <sz val="11"/>
            <rFont val="Calibri"/>
            <family val="2"/>
            <charset val="238"/>
          </rPr>
          <t>IV_F:DijUtem1</t>
        </r>
      </text>
    </comment>
    <comment ref="X254" authorId="0" shapeId="0">
      <text>
        <r>
          <rPr>
            <sz val="11"/>
            <rFont val="Calibri"/>
            <family val="2"/>
            <charset val="238"/>
          </rPr>
          <t>IV_F:EM_Melleklet1_Utem1</t>
        </r>
      </text>
    </comment>
    <comment ref="Y254" authorId="0" shapeId="0">
      <text>
        <r>
          <rPr>
            <sz val="11"/>
            <rFont val="Calibri"/>
            <family val="2"/>
            <charset val="238"/>
          </rPr>
          <t>IV_F:EgyebAllamiUtem1</t>
        </r>
      </text>
    </comment>
    <comment ref="Z254" authorId="0" shapeId="0">
      <text>
        <r>
          <rPr>
            <sz val="11"/>
            <rFont val="Calibri"/>
            <family val="2"/>
            <charset val="238"/>
          </rPr>
          <t>IV_F:OnkormanyzatiUtem1</t>
        </r>
      </text>
    </comment>
    <comment ref="AA254" authorId="0" shapeId="0">
      <text>
        <r>
          <rPr>
            <sz val="11"/>
            <rFont val="Calibri"/>
            <family val="2"/>
            <charset val="238"/>
          </rPr>
          <t>IV_F:EUUtem1</t>
        </r>
      </text>
    </comment>
    <comment ref="AB254" authorId="0" shapeId="0">
      <text>
        <r>
          <rPr>
            <sz val="11"/>
            <rFont val="Calibri"/>
            <family val="2"/>
            <charset val="238"/>
          </rPr>
          <t>IV_F:EgyebUtem1</t>
        </r>
      </text>
    </comment>
    <comment ref="AC254" authorId="0" shapeId="0">
      <text>
        <r>
          <rPr>
            <sz val="11"/>
            <rFont val="Calibri"/>
            <family val="2"/>
            <charset val="238"/>
          </rPr>
          <t>IV_F:HitelKotvenyUtem1</t>
        </r>
      </text>
    </comment>
    <comment ref="AD254" authorId="0" shapeId="0">
      <text>
        <r>
          <rPr>
            <sz val="11"/>
            <rFont val="Calibri"/>
            <family val="2"/>
            <charset val="238"/>
          </rPr>
          <t>IV_F:OsszesenUtem1</t>
        </r>
      </text>
    </comment>
    <comment ref="AG254" authorId="0" shapeId="0">
      <text>
        <r>
          <rPr>
            <sz val="11"/>
            <rFont val="Calibri"/>
            <family val="2"/>
            <charset val="238"/>
          </rPr>
          <t>IV_F:HDUtem2</t>
        </r>
      </text>
    </comment>
    <comment ref="AH254" authorId="0" shapeId="0">
      <text>
        <r>
          <rPr>
            <sz val="11"/>
            <rFont val="Calibri"/>
            <family val="2"/>
            <charset val="238"/>
          </rPr>
          <t>IV_F:ECSUtem2</t>
        </r>
      </text>
    </comment>
    <comment ref="AI254" authorId="0" shapeId="0">
      <text>
        <r>
          <rPr>
            <sz val="11"/>
            <rFont val="Calibri"/>
            <family val="2"/>
            <charset val="238"/>
          </rPr>
          <t>IV_F:KFHUtem2</t>
        </r>
      </text>
    </comment>
    <comment ref="AJ254" authorId="0" shapeId="0">
      <text>
        <r>
          <rPr>
            <sz val="11"/>
            <rFont val="Calibri"/>
            <family val="2"/>
            <charset val="238"/>
          </rPr>
          <t>IV_F:Egyeb_SajatUtem2</t>
        </r>
      </text>
    </comment>
    <comment ref="AK254" authorId="0" shapeId="0">
      <text>
        <r>
          <rPr>
            <sz val="11"/>
            <rFont val="Calibri"/>
            <family val="2"/>
            <charset val="238"/>
          </rPr>
          <t>IV_F:DijUtem2</t>
        </r>
      </text>
    </comment>
    <comment ref="AL254" authorId="0" shapeId="0">
      <text>
        <r>
          <rPr>
            <sz val="11"/>
            <rFont val="Calibri"/>
            <family val="2"/>
            <charset val="238"/>
          </rPr>
          <t>IV_F:EM_Melleklet1_Utem2</t>
        </r>
      </text>
    </comment>
    <comment ref="AM254" authorId="0" shapeId="0">
      <text>
        <r>
          <rPr>
            <sz val="11"/>
            <rFont val="Calibri"/>
            <family val="2"/>
            <charset val="238"/>
          </rPr>
          <t>IV_F:EgyebAllamiUtem2</t>
        </r>
      </text>
    </comment>
    <comment ref="AN254" authorId="0" shapeId="0">
      <text>
        <r>
          <rPr>
            <sz val="11"/>
            <rFont val="Calibri"/>
            <family val="2"/>
            <charset val="238"/>
          </rPr>
          <t>IV_F:OnkormanyzatiUtem2</t>
        </r>
      </text>
    </comment>
    <comment ref="AO254" authorId="0" shapeId="0">
      <text>
        <r>
          <rPr>
            <sz val="11"/>
            <rFont val="Calibri"/>
            <family val="2"/>
            <charset val="238"/>
          </rPr>
          <t>IV_F:EUUtem2</t>
        </r>
      </text>
    </comment>
    <comment ref="AP254" authorId="0" shapeId="0">
      <text>
        <r>
          <rPr>
            <sz val="11"/>
            <rFont val="Calibri"/>
            <family val="2"/>
            <charset val="238"/>
          </rPr>
          <t>IV_F:EgyebUtem2</t>
        </r>
      </text>
    </comment>
    <comment ref="AQ254" authorId="0" shapeId="0">
      <text>
        <r>
          <rPr>
            <sz val="11"/>
            <rFont val="Calibri"/>
            <family val="2"/>
            <charset val="238"/>
          </rPr>
          <t>IV_F:HitelKotvenyUtem2</t>
        </r>
      </text>
    </comment>
    <comment ref="AR254" authorId="0" shapeId="0">
      <text>
        <r>
          <rPr>
            <sz val="11"/>
            <rFont val="Calibri"/>
            <family val="2"/>
            <charset val="238"/>
          </rPr>
          <t>IV_F:OsszesenUtem2</t>
        </r>
      </text>
    </comment>
    <comment ref="AS254" authorId="0" shapeId="0">
      <text>
        <r>
          <rPr>
            <sz val="11"/>
            <rFont val="Calibri"/>
            <family val="2"/>
            <charset val="238"/>
          </rPr>
          <t>IV_F:ForrashianyUtem2</t>
        </r>
      </text>
    </comment>
    <comment ref="AV254" authorId="0" shapeId="0">
      <text>
        <r>
          <rPr>
            <sz val="11"/>
            <rFont val="Calibri"/>
            <family val="2"/>
            <charset val="238"/>
          </rPr>
          <t>IV_F:Indokolas</t>
        </r>
      </text>
    </comment>
    <comment ref="AW254" authorId="0" shapeId="0">
      <text>
        <r>
          <rPr>
            <sz val="11"/>
            <rFont val="Calibri"/>
            <family val="2"/>
            <charset val="238"/>
          </rPr>
          <t>IV_F:Megjegyzes</t>
        </r>
      </text>
    </comment>
    <comment ref="AZ254" authorId="0" shapeId="0">
      <text>
        <r>
          <rPr>
            <sz val="11"/>
            <rFont val="Calibri"/>
            <family val="2"/>
            <charset val="238"/>
          </rPr>
          <t>IV_F:ISA</t>
        </r>
      </text>
    </comment>
    <comment ref="B255" authorId="0" shapeId="0">
      <text>
        <r>
          <rPr>
            <sz val="11"/>
            <rFont val="Calibri"/>
            <family val="2"/>
            <charset val="238"/>
          </rPr>
          <t>IV_F:FontossagiSorrent</t>
        </r>
      </text>
    </comment>
    <comment ref="C255" authorId="0" shapeId="0">
      <text>
        <r>
          <rPr>
            <sz val="11"/>
            <rFont val="Calibri"/>
            <family val="2"/>
            <charset val="238"/>
          </rPr>
          <t>IV_F:FeladatKategoria</t>
        </r>
      </text>
    </comment>
    <comment ref="D255" authorId="0" shapeId="0">
      <text>
        <r>
          <rPr>
            <sz val="11"/>
            <rFont val="Calibri"/>
            <family val="2"/>
            <charset val="238"/>
          </rPr>
          <t>IV_F:FeladatMegnevezes</t>
        </r>
      </text>
    </comment>
    <comment ref="E255" authorId="0" shapeId="0">
      <text>
        <r>
          <rPr>
            <sz val="11"/>
            <rFont val="Calibri"/>
            <family val="2"/>
            <charset val="238"/>
          </rPr>
          <t>IV_F:ElviEngedelySzam</t>
        </r>
      </text>
    </comment>
    <comment ref="F255" authorId="0" shapeId="0">
      <text>
        <r>
          <rPr>
            <sz val="11"/>
            <rFont val="Calibri"/>
            <family val="2"/>
            <charset val="238"/>
          </rPr>
          <t>IV_F:VKR_Kod</t>
        </r>
      </text>
    </comment>
    <comment ref="G255" authorId="0" shapeId="0">
      <text>
        <r>
          <rPr>
            <sz val="11"/>
            <rFont val="Calibri"/>
            <family val="2"/>
            <charset val="238"/>
          </rPr>
          <t>IV_F:VKR_Nev</t>
        </r>
      </text>
    </comment>
    <comment ref="H255" authorId="0" shapeId="0">
      <text>
        <r>
          <rPr>
            <sz val="11"/>
            <rFont val="Calibri"/>
            <family val="2"/>
            <charset val="238"/>
          </rPr>
          <t>IV_F:FeladatSorszam</t>
        </r>
      </text>
    </comment>
    <comment ref="I255" authorId="0" shapeId="0">
      <text>
        <r>
          <rPr>
            <sz val="11"/>
            <rFont val="Calibri"/>
            <family val="2"/>
            <charset val="238"/>
          </rPr>
          <t>IV_F:FeladatAzonosito</t>
        </r>
      </text>
    </comment>
    <comment ref="J255" authorId="0" shapeId="0">
      <text>
        <r>
          <rPr>
            <sz val="11"/>
            <rFont val="Calibri"/>
            <family val="2"/>
            <charset val="238"/>
          </rPr>
          <t>IV_F:EllatasiTerulet</t>
        </r>
      </text>
    </comment>
    <comment ref="K255" authorId="0" shapeId="0">
      <text>
        <r>
          <rPr>
            <sz val="11"/>
            <rFont val="Calibri"/>
            <family val="2"/>
            <charset val="238"/>
          </rPr>
          <t>IV_F:EllatasertFelelos</t>
        </r>
      </text>
    </comment>
    <comment ref="L255" authorId="0" shapeId="0">
      <text>
        <r>
          <rPr>
            <sz val="11"/>
            <rFont val="Calibri"/>
            <family val="2"/>
            <charset val="238"/>
          </rPr>
          <t>IV_F:TervezettNettoKoltseg</t>
        </r>
      </text>
    </comment>
    <comment ref="M255" authorId="0" shapeId="0">
      <text>
        <r>
          <rPr>
            <sz val="11"/>
            <rFont val="Calibri"/>
            <family val="2"/>
            <charset val="238"/>
          </rPr>
          <t>IV_F:IdotartamKezdes</t>
        </r>
      </text>
    </comment>
    <comment ref="N255" authorId="0" shapeId="0">
      <text>
        <r>
          <rPr>
            <sz val="11"/>
            <rFont val="Calibri"/>
            <family val="2"/>
            <charset val="238"/>
          </rPr>
          <t>IV_F:IdotartamBefejezes</t>
        </r>
      </text>
    </comment>
    <comment ref="O255" authorId="0" shapeId="0">
      <text>
        <r>
          <rPr>
            <sz val="11"/>
            <rFont val="Calibri"/>
            <family val="2"/>
            <charset val="238"/>
          </rPr>
          <t>IV_F:NettoKoltsegUtem1</t>
        </r>
      </text>
    </comment>
    <comment ref="P255" authorId="0" shapeId="0">
      <text>
        <r>
          <rPr>
            <sz val="11"/>
            <rFont val="Calibri"/>
            <family val="2"/>
            <charset val="238"/>
          </rPr>
          <t>IV_F:NettoKoltsegUtem2</t>
        </r>
      </text>
    </comment>
    <comment ref="Q255" authorId="0" shapeId="0">
      <text>
        <r>
          <rPr>
            <sz val="11"/>
            <rFont val="Calibri"/>
            <family val="2"/>
            <charset val="238"/>
          </rPr>
          <t>IV_F:EM_Melleklet2_KTG</t>
        </r>
      </text>
    </comment>
    <comment ref="S255" authorId="0" shapeId="0">
      <text>
        <r>
          <rPr>
            <sz val="11"/>
            <rFont val="Calibri"/>
            <family val="2"/>
            <charset val="238"/>
          </rPr>
          <t>IV_F:HDUtem1</t>
        </r>
      </text>
    </comment>
    <comment ref="T255" authorId="0" shapeId="0">
      <text>
        <r>
          <rPr>
            <sz val="11"/>
            <rFont val="Calibri"/>
            <family val="2"/>
            <charset val="238"/>
          </rPr>
          <t>IV_F:ECSUtem1</t>
        </r>
      </text>
    </comment>
    <comment ref="U255" authorId="0" shapeId="0">
      <text>
        <r>
          <rPr>
            <sz val="11"/>
            <rFont val="Calibri"/>
            <family val="2"/>
            <charset val="238"/>
          </rPr>
          <t>IV_F:KFHUtem1</t>
        </r>
      </text>
    </comment>
    <comment ref="V255" authorId="0" shapeId="0">
      <text>
        <r>
          <rPr>
            <sz val="11"/>
            <rFont val="Calibri"/>
            <family val="2"/>
            <charset val="238"/>
          </rPr>
          <t>IV_F:Egyeb_SajatUtem1</t>
        </r>
      </text>
    </comment>
    <comment ref="W255" authorId="0" shapeId="0">
      <text>
        <r>
          <rPr>
            <sz val="11"/>
            <rFont val="Calibri"/>
            <family val="2"/>
            <charset val="238"/>
          </rPr>
          <t>IV_F:DijUtem1</t>
        </r>
      </text>
    </comment>
    <comment ref="X255" authorId="0" shapeId="0">
      <text>
        <r>
          <rPr>
            <sz val="11"/>
            <rFont val="Calibri"/>
            <family val="2"/>
            <charset val="238"/>
          </rPr>
          <t>IV_F:EM_Melleklet1_Utem1</t>
        </r>
      </text>
    </comment>
    <comment ref="Y255" authorId="0" shapeId="0">
      <text>
        <r>
          <rPr>
            <sz val="11"/>
            <rFont val="Calibri"/>
            <family val="2"/>
            <charset val="238"/>
          </rPr>
          <t>IV_F:EgyebAllamiUtem1</t>
        </r>
      </text>
    </comment>
    <comment ref="Z255" authorId="0" shapeId="0">
      <text>
        <r>
          <rPr>
            <sz val="11"/>
            <rFont val="Calibri"/>
            <family val="2"/>
            <charset val="238"/>
          </rPr>
          <t>IV_F:OnkormanyzatiUtem1</t>
        </r>
      </text>
    </comment>
    <comment ref="AA255" authorId="0" shapeId="0">
      <text>
        <r>
          <rPr>
            <sz val="11"/>
            <rFont val="Calibri"/>
            <family val="2"/>
            <charset val="238"/>
          </rPr>
          <t>IV_F:EUUtem1</t>
        </r>
      </text>
    </comment>
    <comment ref="AB255" authorId="0" shapeId="0">
      <text>
        <r>
          <rPr>
            <sz val="11"/>
            <rFont val="Calibri"/>
            <family val="2"/>
            <charset val="238"/>
          </rPr>
          <t>IV_F:EgyebUtem1</t>
        </r>
      </text>
    </comment>
    <comment ref="AC255" authorId="0" shapeId="0">
      <text>
        <r>
          <rPr>
            <sz val="11"/>
            <rFont val="Calibri"/>
            <family val="2"/>
            <charset val="238"/>
          </rPr>
          <t>IV_F:HitelKotvenyUtem1</t>
        </r>
      </text>
    </comment>
    <comment ref="AD255" authorId="0" shapeId="0">
      <text>
        <r>
          <rPr>
            <sz val="11"/>
            <rFont val="Calibri"/>
            <family val="2"/>
            <charset val="238"/>
          </rPr>
          <t>IV_F:OsszesenUtem1</t>
        </r>
      </text>
    </comment>
    <comment ref="AG255" authorId="0" shapeId="0">
      <text>
        <r>
          <rPr>
            <sz val="11"/>
            <rFont val="Calibri"/>
            <family val="2"/>
            <charset val="238"/>
          </rPr>
          <t>IV_F:HDUtem2</t>
        </r>
      </text>
    </comment>
    <comment ref="AH255" authorId="0" shapeId="0">
      <text>
        <r>
          <rPr>
            <sz val="11"/>
            <rFont val="Calibri"/>
            <family val="2"/>
            <charset val="238"/>
          </rPr>
          <t>IV_F:ECSUtem2</t>
        </r>
      </text>
    </comment>
    <comment ref="AI255" authorId="0" shapeId="0">
      <text>
        <r>
          <rPr>
            <sz val="11"/>
            <rFont val="Calibri"/>
            <family val="2"/>
            <charset val="238"/>
          </rPr>
          <t>IV_F:KFHUtem2</t>
        </r>
      </text>
    </comment>
    <comment ref="AJ255" authorId="0" shapeId="0">
      <text>
        <r>
          <rPr>
            <sz val="11"/>
            <rFont val="Calibri"/>
            <family val="2"/>
            <charset val="238"/>
          </rPr>
          <t>IV_F:Egyeb_SajatUtem2</t>
        </r>
      </text>
    </comment>
    <comment ref="AK255" authorId="0" shapeId="0">
      <text>
        <r>
          <rPr>
            <sz val="11"/>
            <rFont val="Calibri"/>
            <family val="2"/>
            <charset val="238"/>
          </rPr>
          <t>IV_F:DijUtem2</t>
        </r>
      </text>
    </comment>
    <comment ref="AL255" authorId="0" shapeId="0">
      <text>
        <r>
          <rPr>
            <sz val="11"/>
            <rFont val="Calibri"/>
            <family val="2"/>
            <charset val="238"/>
          </rPr>
          <t>IV_F:EM_Melleklet1_Utem2</t>
        </r>
      </text>
    </comment>
    <comment ref="AM255" authorId="0" shapeId="0">
      <text>
        <r>
          <rPr>
            <sz val="11"/>
            <rFont val="Calibri"/>
            <family val="2"/>
            <charset val="238"/>
          </rPr>
          <t>IV_F:EgyebAllamiUtem2</t>
        </r>
      </text>
    </comment>
    <comment ref="AN255" authorId="0" shapeId="0">
      <text>
        <r>
          <rPr>
            <sz val="11"/>
            <rFont val="Calibri"/>
            <family val="2"/>
            <charset val="238"/>
          </rPr>
          <t>IV_F:OnkormanyzatiUtem2</t>
        </r>
      </text>
    </comment>
    <comment ref="AO255" authorId="0" shapeId="0">
      <text>
        <r>
          <rPr>
            <sz val="11"/>
            <rFont val="Calibri"/>
            <family val="2"/>
            <charset val="238"/>
          </rPr>
          <t>IV_F:EUUtem2</t>
        </r>
      </text>
    </comment>
    <comment ref="AP255" authorId="0" shapeId="0">
      <text>
        <r>
          <rPr>
            <sz val="11"/>
            <rFont val="Calibri"/>
            <family val="2"/>
            <charset val="238"/>
          </rPr>
          <t>IV_F:EgyebUtem2</t>
        </r>
      </text>
    </comment>
    <comment ref="AQ255" authorId="0" shapeId="0">
      <text>
        <r>
          <rPr>
            <sz val="11"/>
            <rFont val="Calibri"/>
            <family val="2"/>
            <charset val="238"/>
          </rPr>
          <t>IV_F:HitelKotvenyUtem2</t>
        </r>
      </text>
    </comment>
    <comment ref="AR255" authorId="0" shapeId="0">
      <text>
        <r>
          <rPr>
            <sz val="11"/>
            <rFont val="Calibri"/>
            <family val="2"/>
            <charset val="238"/>
          </rPr>
          <t>IV_F:OsszesenUtem2</t>
        </r>
      </text>
    </comment>
    <comment ref="AS255" authorId="0" shapeId="0">
      <text>
        <r>
          <rPr>
            <sz val="11"/>
            <rFont val="Calibri"/>
            <family val="2"/>
            <charset val="238"/>
          </rPr>
          <t>IV_F:ForrashianyUtem2</t>
        </r>
      </text>
    </comment>
    <comment ref="AV255" authorId="0" shapeId="0">
      <text>
        <r>
          <rPr>
            <sz val="11"/>
            <rFont val="Calibri"/>
            <family val="2"/>
            <charset val="238"/>
          </rPr>
          <t>IV_F:Indokolas</t>
        </r>
      </text>
    </comment>
    <comment ref="AW255" authorId="0" shapeId="0">
      <text>
        <r>
          <rPr>
            <sz val="11"/>
            <rFont val="Calibri"/>
            <family val="2"/>
            <charset val="238"/>
          </rPr>
          <t>IV_F:Megjegyzes</t>
        </r>
      </text>
    </comment>
    <comment ref="AZ255" authorId="0" shapeId="0">
      <text>
        <r>
          <rPr>
            <sz val="11"/>
            <rFont val="Calibri"/>
            <family val="2"/>
            <charset val="238"/>
          </rPr>
          <t>IV_F:ISA</t>
        </r>
      </text>
    </comment>
    <comment ref="B256" authorId="0" shapeId="0">
      <text>
        <r>
          <rPr>
            <sz val="11"/>
            <rFont val="Calibri"/>
            <family val="2"/>
            <charset val="238"/>
          </rPr>
          <t>IV_F:FontossagiSorrent</t>
        </r>
      </text>
    </comment>
    <comment ref="C256" authorId="0" shapeId="0">
      <text>
        <r>
          <rPr>
            <sz val="11"/>
            <rFont val="Calibri"/>
            <family val="2"/>
            <charset val="238"/>
          </rPr>
          <t>IV_F:FeladatKategoria</t>
        </r>
      </text>
    </comment>
    <comment ref="D256" authorId="0" shapeId="0">
      <text>
        <r>
          <rPr>
            <sz val="11"/>
            <rFont val="Calibri"/>
            <family val="2"/>
            <charset val="238"/>
          </rPr>
          <t>IV_F:FeladatMegnevezes</t>
        </r>
      </text>
    </comment>
    <comment ref="E256" authorId="0" shapeId="0">
      <text>
        <r>
          <rPr>
            <sz val="11"/>
            <rFont val="Calibri"/>
            <family val="2"/>
            <charset val="238"/>
          </rPr>
          <t>IV_F:ElviEngedelySzam</t>
        </r>
      </text>
    </comment>
    <comment ref="F256" authorId="0" shapeId="0">
      <text>
        <r>
          <rPr>
            <sz val="11"/>
            <rFont val="Calibri"/>
            <family val="2"/>
            <charset val="238"/>
          </rPr>
          <t>IV_F:VKR_Kod</t>
        </r>
      </text>
    </comment>
    <comment ref="G256" authorId="0" shapeId="0">
      <text>
        <r>
          <rPr>
            <sz val="11"/>
            <rFont val="Calibri"/>
            <family val="2"/>
            <charset val="238"/>
          </rPr>
          <t>IV_F:VKR_Nev</t>
        </r>
      </text>
    </comment>
    <comment ref="H256" authorId="0" shapeId="0">
      <text>
        <r>
          <rPr>
            <sz val="11"/>
            <rFont val="Calibri"/>
            <family val="2"/>
            <charset val="238"/>
          </rPr>
          <t>IV_F:FeladatSorszam</t>
        </r>
      </text>
    </comment>
    <comment ref="I256" authorId="0" shapeId="0">
      <text>
        <r>
          <rPr>
            <sz val="11"/>
            <rFont val="Calibri"/>
            <family val="2"/>
            <charset val="238"/>
          </rPr>
          <t>IV_F:FeladatAzonosito</t>
        </r>
      </text>
    </comment>
    <comment ref="J256" authorId="0" shapeId="0">
      <text>
        <r>
          <rPr>
            <sz val="11"/>
            <rFont val="Calibri"/>
            <family val="2"/>
            <charset val="238"/>
          </rPr>
          <t>IV_F:EllatasiTerulet</t>
        </r>
      </text>
    </comment>
    <comment ref="K256" authorId="0" shapeId="0">
      <text>
        <r>
          <rPr>
            <sz val="11"/>
            <rFont val="Calibri"/>
            <family val="2"/>
            <charset val="238"/>
          </rPr>
          <t>IV_F:EllatasertFelelos</t>
        </r>
      </text>
    </comment>
    <comment ref="L256" authorId="0" shapeId="0">
      <text>
        <r>
          <rPr>
            <sz val="11"/>
            <rFont val="Calibri"/>
            <family val="2"/>
            <charset val="238"/>
          </rPr>
          <t>IV_F:TervezettNettoKoltseg</t>
        </r>
      </text>
    </comment>
    <comment ref="M256" authorId="0" shapeId="0">
      <text>
        <r>
          <rPr>
            <sz val="11"/>
            <rFont val="Calibri"/>
            <family val="2"/>
            <charset val="238"/>
          </rPr>
          <t>IV_F:IdotartamKezdes</t>
        </r>
      </text>
    </comment>
    <comment ref="N256" authorId="0" shapeId="0">
      <text>
        <r>
          <rPr>
            <sz val="11"/>
            <rFont val="Calibri"/>
            <family val="2"/>
            <charset val="238"/>
          </rPr>
          <t>IV_F:IdotartamBefejezes</t>
        </r>
      </text>
    </comment>
    <comment ref="O256" authorId="0" shapeId="0">
      <text>
        <r>
          <rPr>
            <sz val="11"/>
            <rFont val="Calibri"/>
            <family val="2"/>
            <charset val="238"/>
          </rPr>
          <t>IV_F:NettoKoltsegUtem1</t>
        </r>
      </text>
    </comment>
    <comment ref="P256" authorId="0" shapeId="0">
      <text>
        <r>
          <rPr>
            <sz val="11"/>
            <rFont val="Calibri"/>
            <family val="2"/>
            <charset val="238"/>
          </rPr>
          <t>IV_F:NettoKoltsegUtem2</t>
        </r>
      </text>
    </comment>
    <comment ref="Q256" authorId="0" shapeId="0">
      <text>
        <r>
          <rPr>
            <sz val="11"/>
            <rFont val="Calibri"/>
            <family val="2"/>
            <charset val="238"/>
          </rPr>
          <t>IV_F:EM_Melleklet2_KTG</t>
        </r>
      </text>
    </comment>
    <comment ref="S256" authorId="0" shapeId="0">
      <text>
        <r>
          <rPr>
            <sz val="11"/>
            <rFont val="Calibri"/>
            <family val="2"/>
            <charset val="238"/>
          </rPr>
          <t>IV_F:HDUtem1</t>
        </r>
      </text>
    </comment>
    <comment ref="T256" authorId="0" shapeId="0">
      <text>
        <r>
          <rPr>
            <sz val="11"/>
            <rFont val="Calibri"/>
            <family val="2"/>
            <charset val="238"/>
          </rPr>
          <t>IV_F:ECSUtem1</t>
        </r>
      </text>
    </comment>
    <comment ref="U256" authorId="0" shapeId="0">
      <text>
        <r>
          <rPr>
            <sz val="11"/>
            <rFont val="Calibri"/>
            <family val="2"/>
            <charset val="238"/>
          </rPr>
          <t>IV_F:KFHUtem1</t>
        </r>
      </text>
    </comment>
    <comment ref="V256" authorId="0" shapeId="0">
      <text>
        <r>
          <rPr>
            <sz val="11"/>
            <rFont val="Calibri"/>
            <family val="2"/>
            <charset val="238"/>
          </rPr>
          <t>IV_F:Egyeb_SajatUtem1</t>
        </r>
      </text>
    </comment>
    <comment ref="W256" authorId="0" shapeId="0">
      <text>
        <r>
          <rPr>
            <sz val="11"/>
            <rFont val="Calibri"/>
            <family val="2"/>
            <charset val="238"/>
          </rPr>
          <t>IV_F:DijUtem1</t>
        </r>
      </text>
    </comment>
    <comment ref="X256" authorId="0" shapeId="0">
      <text>
        <r>
          <rPr>
            <sz val="11"/>
            <rFont val="Calibri"/>
            <family val="2"/>
            <charset val="238"/>
          </rPr>
          <t>IV_F:EM_Melleklet1_Utem1</t>
        </r>
      </text>
    </comment>
    <comment ref="Y256" authorId="0" shapeId="0">
      <text>
        <r>
          <rPr>
            <sz val="11"/>
            <rFont val="Calibri"/>
            <family val="2"/>
            <charset val="238"/>
          </rPr>
          <t>IV_F:EgyebAllamiUtem1</t>
        </r>
      </text>
    </comment>
    <comment ref="Z256" authorId="0" shapeId="0">
      <text>
        <r>
          <rPr>
            <sz val="11"/>
            <rFont val="Calibri"/>
            <family val="2"/>
            <charset val="238"/>
          </rPr>
          <t>IV_F:OnkormanyzatiUtem1</t>
        </r>
      </text>
    </comment>
    <comment ref="AA256" authorId="0" shapeId="0">
      <text>
        <r>
          <rPr>
            <sz val="11"/>
            <rFont val="Calibri"/>
            <family val="2"/>
            <charset val="238"/>
          </rPr>
          <t>IV_F:EUUtem1</t>
        </r>
      </text>
    </comment>
    <comment ref="AB256" authorId="0" shapeId="0">
      <text>
        <r>
          <rPr>
            <sz val="11"/>
            <rFont val="Calibri"/>
            <family val="2"/>
            <charset val="238"/>
          </rPr>
          <t>IV_F:EgyebUtem1</t>
        </r>
      </text>
    </comment>
    <comment ref="AC256" authorId="0" shapeId="0">
      <text>
        <r>
          <rPr>
            <sz val="11"/>
            <rFont val="Calibri"/>
            <family val="2"/>
            <charset val="238"/>
          </rPr>
          <t>IV_F:HitelKotvenyUtem1</t>
        </r>
      </text>
    </comment>
    <comment ref="AD256" authorId="0" shapeId="0">
      <text>
        <r>
          <rPr>
            <sz val="11"/>
            <rFont val="Calibri"/>
            <family val="2"/>
            <charset val="238"/>
          </rPr>
          <t>IV_F:OsszesenUtem1</t>
        </r>
      </text>
    </comment>
    <comment ref="AG256" authorId="0" shapeId="0">
      <text>
        <r>
          <rPr>
            <sz val="11"/>
            <rFont val="Calibri"/>
            <family val="2"/>
            <charset val="238"/>
          </rPr>
          <t>IV_F:HDUtem2</t>
        </r>
      </text>
    </comment>
    <comment ref="AH256" authorId="0" shapeId="0">
      <text>
        <r>
          <rPr>
            <sz val="11"/>
            <rFont val="Calibri"/>
            <family val="2"/>
            <charset val="238"/>
          </rPr>
          <t>IV_F:ECSUtem2</t>
        </r>
      </text>
    </comment>
    <comment ref="AI256" authorId="0" shapeId="0">
      <text>
        <r>
          <rPr>
            <sz val="11"/>
            <rFont val="Calibri"/>
            <family val="2"/>
            <charset val="238"/>
          </rPr>
          <t>IV_F:KFHUtem2</t>
        </r>
      </text>
    </comment>
    <comment ref="AJ256" authorId="0" shapeId="0">
      <text>
        <r>
          <rPr>
            <sz val="11"/>
            <rFont val="Calibri"/>
            <family val="2"/>
            <charset val="238"/>
          </rPr>
          <t>IV_F:Egyeb_SajatUtem2</t>
        </r>
      </text>
    </comment>
    <comment ref="AK256" authorId="0" shapeId="0">
      <text>
        <r>
          <rPr>
            <sz val="11"/>
            <rFont val="Calibri"/>
            <family val="2"/>
            <charset val="238"/>
          </rPr>
          <t>IV_F:DijUtem2</t>
        </r>
      </text>
    </comment>
    <comment ref="AL256" authorId="0" shapeId="0">
      <text>
        <r>
          <rPr>
            <sz val="11"/>
            <rFont val="Calibri"/>
            <family val="2"/>
            <charset val="238"/>
          </rPr>
          <t>IV_F:EM_Melleklet1_Utem2</t>
        </r>
      </text>
    </comment>
    <comment ref="AM256" authorId="0" shapeId="0">
      <text>
        <r>
          <rPr>
            <sz val="11"/>
            <rFont val="Calibri"/>
            <family val="2"/>
            <charset val="238"/>
          </rPr>
          <t>IV_F:EgyebAllamiUtem2</t>
        </r>
      </text>
    </comment>
    <comment ref="AN256" authorId="0" shapeId="0">
      <text>
        <r>
          <rPr>
            <sz val="11"/>
            <rFont val="Calibri"/>
            <family val="2"/>
            <charset val="238"/>
          </rPr>
          <t>IV_F:OnkormanyzatiUtem2</t>
        </r>
      </text>
    </comment>
    <comment ref="AO256" authorId="0" shapeId="0">
      <text>
        <r>
          <rPr>
            <sz val="11"/>
            <rFont val="Calibri"/>
            <family val="2"/>
            <charset val="238"/>
          </rPr>
          <t>IV_F:EUUtem2</t>
        </r>
      </text>
    </comment>
    <comment ref="AP256" authorId="0" shapeId="0">
      <text>
        <r>
          <rPr>
            <sz val="11"/>
            <rFont val="Calibri"/>
            <family val="2"/>
            <charset val="238"/>
          </rPr>
          <t>IV_F:EgyebUtem2</t>
        </r>
      </text>
    </comment>
    <comment ref="AQ256" authorId="0" shapeId="0">
      <text>
        <r>
          <rPr>
            <sz val="11"/>
            <rFont val="Calibri"/>
            <family val="2"/>
            <charset val="238"/>
          </rPr>
          <t>IV_F:HitelKotvenyUtem2</t>
        </r>
      </text>
    </comment>
    <comment ref="AR256" authorId="0" shapeId="0">
      <text>
        <r>
          <rPr>
            <sz val="11"/>
            <rFont val="Calibri"/>
            <family val="2"/>
            <charset val="238"/>
          </rPr>
          <t>IV_F:OsszesenUtem2</t>
        </r>
      </text>
    </comment>
    <comment ref="AS256" authorId="0" shapeId="0">
      <text>
        <r>
          <rPr>
            <sz val="11"/>
            <rFont val="Calibri"/>
            <family val="2"/>
            <charset val="238"/>
          </rPr>
          <t>IV_F:ForrashianyUtem2</t>
        </r>
      </text>
    </comment>
    <comment ref="AV256" authorId="0" shapeId="0">
      <text>
        <r>
          <rPr>
            <sz val="11"/>
            <rFont val="Calibri"/>
            <family val="2"/>
            <charset val="238"/>
          </rPr>
          <t>IV_F:Indokolas</t>
        </r>
      </text>
    </comment>
    <comment ref="AW256" authorId="0" shapeId="0">
      <text>
        <r>
          <rPr>
            <sz val="11"/>
            <rFont val="Calibri"/>
            <family val="2"/>
            <charset val="238"/>
          </rPr>
          <t>IV_F:Megjegyzes</t>
        </r>
      </text>
    </comment>
    <comment ref="AZ256" authorId="0" shapeId="0">
      <text>
        <r>
          <rPr>
            <sz val="11"/>
            <rFont val="Calibri"/>
            <family val="2"/>
            <charset val="238"/>
          </rPr>
          <t>IV_F:ISA</t>
        </r>
      </text>
    </comment>
    <comment ref="B257" authorId="0" shapeId="0">
      <text>
        <r>
          <rPr>
            <sz val="11"/>
            <rFont val="Calibri"/>
            <family val="2"/>
            <charset val="238"/>
          </rPr>
          <t>IV_F:FontossagiSorrent</t>
        </r>
      </text>
    </comment>
    <comment ref="C257" authorId="0" shapeId="0">
      <text>
        <r>
          <rPr>
            <sz val="11"/>
            <rFont val="Calibri"/>
            <family val="2"/>
            <charset val="238"/>
          </rPr>
          <t>IV_F:FeladatKategoria</t>
        </r>
      </text>
    </comment>
    <comment ref="D257" authorId="0" shapeId="0">
      <text>
        <r>
          <rPr>
            <sz val="11"/>
            <rFont val="Calibri"/>
            <family val="2"/>
            <charset val="238"/>
          </rPr>
          <t>IV_F:FeladatMegnevezes</t>
        </r>
      </text>
    </comment>
    <comment ref="E257" authorId="0" shapeId="0">
      <text>
        <r>
          <rPr>
            <sz val="11"/>
            <rFont val="Calibri"/>
            <family val="2"/>
            <charset val="238"/>
          </rPr>
          <t>IV_F:ElviEngedelySzam</t>
        </r>
      </text>
    </comment>
    <comment ref="F257" authorId="0" shapeId="0">
      <text>
        <r>
          <rPr>
            <sz val="11"/>
            <rFont val="Calibri"/>
            <family val="2"/>
            <charset val="238"/>
          </rPr>
          <t>IV_F:VKR_Kod</t>
        </r>
      </text>
    </comment>
    <comment ref="G257" authorId="0" shapeId="0">
      <text>
        <r>
          <rPr>
            <sz val="11"/>
            <rFont val="Calibri"/>
            <family val="2"/>
            <charset val="238"/>
          </rPr>
          <t>IV_F:VKR_Nev</t>
        </r>
      </text>
    </comment>
    <comment ref="H257" authorId="0" shapeId="0">
      <text>
        <r>
          <rPr>
            <sz val="11"/>
            <rFont val="Calibri"/>
            <family val="2"/>
            <charset val="238"/>
          </rPr>
          <t>IV_F:FeladatSorszam</t>
        </r>
      </text>
    </comment>
    <comment ref="I257" authorId="0" shapeId="0">
      <text>
        <r>
          <rPr>
            <sz val="11"/>
            <rFont val="Calibri"/>
            <family val="2"/>
            <charset val="238"/>
          </rPr>
          <t>IV_F:FeladatAzonosito</t>
        </r>
      </text>
    </comment>
    <comment ref="J257" authorId="0" shapeId="0">
      <text>
        <r>
          <rPr>
            <sz val="11"/>
            <rFont val="Calibri"/>
            <family val="2"/>
            <charset val="238"/>
          </rPr>
          <t>IV_F:EllatasiTerulet</t>
        </r>
      </text>
    </comment>
    <comment ref="K257" authorId="0" shapeId="0">
      <text>
        <r>
          <rPr>
            <sz val="11"/>
            <rFont val="Calibri"/>
            <family val="2"/>
            <charset val="238"/>
          </rPr>
          <t>IV_F:EllatasertFelelos</t>
        </r>
      </text>
    </comment>
    <comment ref="L257" authorId="0" shapeId="0">
      <text>
        <r>
          <rPr>
            <sz val="11"/>
            <rFont val="Calibri"/>
            <family val="2"/>
            <charset val="238"/>
          </rPr>
          <t>IV_F:TervezettNettoKoltseg</t>
        </r>
      </text>
    </comment>
    <comment ref="M257" authorId="0" shapeId="0">
      <text>
        <r>
          <rPr>
            <sz val="11"/>
            <rFont val="Calibri"/>
            <family val="2"/>
            <charset val="238"/>
          </rPr>
          <t>IV_F:IdotartamKezdes</t>
        </r>
      </text>
    </comment>
    <comment ref="N257" authorId="0" shapeId="0">
      <text>
        <r>
          <rPr>
            <sz val="11"/>
            <rFont val="Calibri"/>
            <family val="2"/>
            <charset val="238"/>
          </rPr>
          <t>IV_F:IdotartamBefejezes</t>
        </r>
      </text>
    </comment>
    <comment ref="O257" authorId="0" shapeId="0">
      <text>
        <r>
          <rPr>
            <sz val="11"/>
            <rFont val="Calibri"/>
            <family val="2"/>
            <charset val="238"/>
          </rPr>
          <t>IV_F:NettoKoltsegUtem1</t>
        </r>
      </text>
    </comment>
    <comment ref="P257" authorId="0" shapeId="0">
      <text>
        <r>
          <rPr>
            <sz val="11"/>
            <rFont val="Calibri"/>
            <family val="2"/>
            <charset val="238"/>
          </rPr>
          <t>IV_F:NettoKoltsegUtem2</t>
        </r>
      </text>
    </comment>
    <comment ref="Q257" authorId="0" shapeId="0">
      <text>
        <r>
          <rPr>
            <sz val="11"/>
            <rFont val="Calibri"/>
            <family val="2"/>
            <charset val="238"/>
          </rPr>
          <t>IV_F:EM_Melleklet2_KTG</t>
        </r>
      </text>
    </comment>
    <comment ref="S257" authorId="0" shapeId="0">
      <text>
        <r>
          <rPr>
            <sz val="11"/>
            <rFont val="Calibri"/>
            <family val="2"/>
            <charset val="238"/>
          </rPr>
          <t>IV_F:HDUtem1</t>
        </r>
      </text>
    </comment>
    <comment ref="T257" authorId="0" shapeId="0">
      <text>
        <r>
          <rPr>
            <sz val="11"/>
            <rFont val="Calibri"/>
            <family val="2"/>
            <charset val="238"/>
          </rPr>
          <t>IV_F:ECSUtem1</t>
        </r>
      </text>
    </comment>
    <comment ref="U257" authorId="0" shapeId="0">
      <text>
        <r>
          <rPr>
            <sz val="11"/>
            <rFont val="Calibri"/>
            <family val="2"/>
            <charset val="238"/>
          </rPr>
          <t>IV_F:KFHUtem1</t>
        </r>
      </text>
    </comment>
    <comment ref="V257" authorId="0" shapeId="0">
      <text>
        <r>
          <rPr>
            <sz val="11"/>
            <rFont val="Calibri"/>
            <family val="2"/>
            <charset val="238"/>
          </rPr>
          <t>IV_F:Egyeb_SajatUtem1</t>
        </r>
      </text>
    </comment>
    <comment ref="W257" authorId="0" shapeId="0">
      <text>
        <r>
          <rPr>
            <sz val="11"/>
            <rFont val="Calibri"/>
            <family val="2"/>
            <charset val="238"/>
          </rPr>
          <t>IV_F:DijUtem1</t>
        </r>
      </text>
    </comment>
    <comment ref="X257" authorId="0" shapeId="0">
      <text>
        <r>
          <rPr>
            <sz val="11"/>
            <rFont val="Calibri"/>
            <family val="2"/>
            <charset val="238"/>
          </rPr>
          <t>IV_F:EM_Melleklet1_Utem1</t>
        </r>
      </text>
    </comment>
    <comment ref="Y257" authorId="0" shapeId="0">
      <text>
        <r>
          <rPr>
            <sz val="11"/>
            <rFont val="Calibri"/>
            <family val="2"/>
            <charset val="238"/>
          </rPr>
          <t>IV_F:EgyebAllamiUtem1</t>
        </r>
      </text>
    </comment>
    <comment ref="Z257" authorId="0" shapeId="0">
      <text>
        <r>
          <rPr>
            <sz val="11"/>
            <rFont val="Calibri"/>
            <family val="2"/>
            <charset val="238"/>
          </rPr>
          <t>IV_F:OnkormanyzatiUtem1</t>
        </r>
      </text>
    </comment>
    <comment ref="AA257" authorId="0" shapeId="0">
      <text>
        <r>
          <rPr>
            <sz val="11"/>
            <rFont val="Calibri"/>
            <family val="2"/>
            <charset val="238"/>
          </rPr>
          <t>IV_F:EUUtem1</t>
        </r>
      </text>
    </comment>
    <comment ref="AB257" authorId="0" shapeId="0">
      <text>
        <r>
          <rPr>
            <sz val="11"/>
            <rFont val="Calibri"/>
            <family val="2"/>
            <charset val="238"/>
          </rPr>
          <t>IV_F:EgyebUtem1</t>
        </r>
      </text>
    </comment>
    <comment ref="AC257" authorId="0" shapeId="0">
      <text>
        <r>
          <rPr>
            <sz val="11"/>
            <rFont val="Calibri"/>
            <family val="2"/>
            <charset val="238"/>
          </rPr>
          <t>IV_F:HitelKotvenyUtem1</t>
        </r>
      </text>
    </comment>
    <comment ref="AD257" authorId="0" shapeId="0">
      <text>
        <r>
          <rPr>
            <sz val="11"/>
            <rFont val="Calibri"/>
            <family val="2"/>
            <charset val="238"/>
          </rPr>
          <t>IV_F:OsszesenUtem1</t>
        </r>
      </text>
    </comment>
    <comment ref="AG257" authorId="0" shapeId="0">
      <text>
        <r>
          <rPr>
            <sz val="11"/>
            <rFont val="Calibri"/>
            <family val="2"/>
            <charset val="238"/>
          </rPr>
          <t>IV_F:HDUtem2</t>
        </r>
      </text>
    </comment>
    <comment ref="AH257" authorId="0" shapeId="0">
      <text>
        <r>
          <rPr>
            <sz val="11"/>
            <rFont val="Calibri"/>
            <family val="2"/>
            <charset val="238"/>
          </rPr>
          <t>IV_F:ECSUtem2</t>
        </r>
      </text>
    </comment>
    <comment ref="AI257" authorId="0" shapeId="0">
      <text>
        <r>
          <rPr>
            <sz val="11"/>
            <rFont val="Calibri"/>
            <family val="2"/>
            <charset val="238"/>
          </rPr>
          <t>IV_F:KFHUtem2</t>
        </r>
      </text>
    </comment>
    <comment ref="AJ257" authorId="0" shapeId="0">
      <text>
        <r>
          <rPr>
            <sz val="11"/>
            <rFont val="Calibri"/>
            <family val="2"/>
            <charset val="238"/>
          </rPr>
          <t>IV_F:Egyeb_SajatUtem2</t>
        </r>
      </text>
    </comment>
    <comment ref="AK257" authorId="0" shapeId="0">
      <text>
        <r>
          <rPr>
            <sz val="11"/>
            <rFont val="Calibri"/>
            <family val="2"/>
            <charset val="238"/>
          </rPr>
          <t>IV_F:DijUtem2</t>
        </r>
      </text>
    </comment>
    <comment ref="AL257" authorId="0" shapeId="0">
      <text>
        <r>
          <rPr>
            <sz val="11"/>
            <rFont val="Calibri"/>
            <family val="2"/>
            <charset val="238"/>
          </rPr>
          <t>IV_F:EM_Melleklet1_Utem2</t>
        </r>
      </text>
    </comment>
    <comment ref="AM257" authorId="0" shapeId="0">
      <text>
        <r>
          <rPr>
            <sz val="11"/>
            <rFont val="Calibri"/>
            <family val="2"/>
            <charset val="238"/>
          </rPr>
          <t>IV_F:EgyebAllamiUtem2</t>
        </r>
      </text>
    </comment>
    <comment ref="AN257" authorId="0" shapeId="0">
      <text>
        <r>
          <rPr>
            <sz val="11"/>
            <rFont val="Calibri"/>
            <family val="2"/>
            <charset val="238"/>
          </rPr>
          <t>IV_F:OnkormanyzatiUtem2</t>
        </r>
      </text>
    </comment>
    <comment ref="AO257" authorId="0" shapeId="0">
      <text>
        <r>
          <rPr>
            <sz val="11"/>
            <rFont val="Calibri"/>
            <family val="2"/>
            <charset val="238"/>
          </rPr>
          <t>IV_F:EUUtem2</t>
        </r>
      </text>
    </comment>
    <comment ref="AP257" authorId="0" shapeId="0">
      <text>
        <r>
          <rPr>
            <sz val="11"/>
            <rFont val="Calibri"/>
            <family val="2"/>
            <charset val="238"/>
          </rPr>
          <t>IV_F:EgyebUtem2</t>
        </r>
      </text>
    </comment>
    <comment ref="AQ257" authorId="0" shapeId="0">
      <text>
        <r>
          <rPr>
            <sz val="11"/>
            <rFont val="Calibri"/>
            <family val="2"/>
            <charset val="238"/>
          </rPr>
          <t>IV_F:HitelKotvenyUtem2</t>
        </r>
      </text>
    </comment>
    <comment ref="AR257" authorId="0" shapeId="0">
      <text>
        <r>
          <rPr>
            <sz val="11"/>
            <rFont val="Calibri"/>
            <family val="2"/>
            <charset val="238"/>
          </rPr>
          <t>IV_F:OsszesenUtem2</t>
        </r>
      </text>
    </comment>
    <comment ref="AS257" authorId="0" shapeId="0">
      <text>
        <r>
          <rPr>
            <sz val="11"/>
            <rFont val="Calibri"/>
            <family val="2"/>
            <charset val="238"/>
          </rPr>
          <t>IV_F:ForrashianyUtem2</t>
        </r>
      </text>
    </comment>
    <comment ref="AV257" authorId="0" shapeId="0">
      <text>
        <r>
          <rPr>
            <sz val="11"/>
            <rFont val="Calibri"/>
            <family val="2"/>
            <charset val="238"/>
          </rPr>
          <t>IV_F:Indokolas</t>
        </r>
      </text>
    </comment>
    <comment ref="AW257" authorId="0" shapeId="0">
      <text>
        <r>
          <rPr>
            <sz val="11"/>
            <rFont val="Calibri"/>
            <family val="2"/>
            <charset val="238"/>
          </rPr>
          <t>IV_F:Megjegyzes</t>
        </r>
      </text>
    </comment>
    <comment ref="AZ257" authorId="0" shapeId="0">
      <text>
        <r>
          <rPr>
            <sz val="11"/>
            <rFont val="Calibri"/>
            <family val="2"/>
            <charset val="238"/>
          </rPr>
          <t>IV_F:ISA</t>
        </r>
      </text>
    </comment>
    <comment ref="B258" authorId="0" shapeId="0">
      <text>
        <r>
          <rPr>
            <sz val="11"/>
            <rFont val="Calibri"/>
            <family val="2"/>
            <charset val="238"/>
          </rPr>
          <t>IV_F:FontossagiSorrent</t>
        </r>
      </text>
    </comment>
    <comment ref="C258" authorId="0" shapeId="0">
      <text>
        <r>
          <rPr>
            <sz val="11"/>
            <rFont val="Calibri"/>
            <family val="2"/>
            <charset val="238"/>
          </rPr>
          <t>IV_F:FeladatKategoria</t>
        </r>
      </text>
    </comment>
    <comment ref="D258" authorId="0" shapeId="0">
      <text>
        <r>
          <rPr>
            <sz val="11"/>
            <rFont val="Calibri"/>
            <family val="2"/>
            <charset val="238"/>
          </rPr>
          <t>IV_F:FeladatMegnevezes</t>
        </r>
      </text>
    </comment>
    <comment ref="E258" authorId="0" shapeId="0">
      <text>
        <r>
          <rPr>
            <sz val="11"/>
            <rFont val="Calibri"/>
            <family val="2"/>
            <charset val="238"/>
          </rPr>
          <t>IV_F:ElviEngedelySzam</t>
        </r>
      </text>
    </comment>
    <comment ref="F258" authorId="0" shapeId="0">
      <text>
        <r>
          <rPr>
            <sz val="11"/>
            <rFont val="Calibri"/>
            <family val="2"/>
            <charset val="238"/>
          </rPr>
          <t>IV_F:VKR_Kod</t>
        </r>
      </text>
    </comment>
    <comment ref="G258" authorId="0" shapeId="0">
      <text>
        <r>
          <rPr>
            <sz val="11"/>
            <rFont val="Calibri"/>
            <family val="2"/>
            <charset val="238"/>
          </rPr>
          <t>IV_F:VKR_Nev</t>
        </r>
      </text>
    </comment>
    <comment ref="H258" authorId="0" shapeId="0">
      <text>
        <r>
          <rPr>
            <sz val="11"/>
            <rFont val="Calibri"/>
            <family val="2"/>
            <charset val="238"/>
          </rPr>
          <t>IV_F:FeladatSorszam</t>
        </r>
      </text>
    </comment>
    <comment ref="I258" authorId="0" shapeId="0">
      <text>
        <r>
          <rPr>
            <sz val="11"/>
            <rFont val="Calibri"/>
            <family val="2"/>
            <charset val="238"/>
          </rPr>
          <t>IV_F:FeladatAzonosito</t>
        </r>
      </text>
    </comment>
    <comment ref="J258" authorId="0" shapeId="0">
      <text>
        <r>
          <rPr>
            <sz val="11"/>
            <rFont val="Calibri"/>
            <family val="2"/>
            <charset val="238"/>
          </rPr>
          <t>IV_F:EllatasiTerulet</t>
        </r>
      </text>
    </comment>
    <comment ref="K258" authorId="0" shapeId="0">
      <text>
        <r>
          <rPr>
            <sz val="11"/>
            <rFont val="Calibri"/>
            <family val="2"/>
            <charset val="238"/>
          </rPr>
          <t>IV_F:EllatasertFelelos</t>
        </r>
      </text>
    </comment>
    <comment ref="L258" authorId="0" shapeId="0">
      <text>
        <r>
          <rPr>
            <sz val="11"/>
            <rFont val="Calibri"/>
            <family val="2"/>
            <charset val="238"/>
          </rPr>
          <t>IV_F:TervezettNettoKoltseg</t>
        </r>
      </text>
    </comment>
    <comment ref="M258" authorId="0" shapeId="0">
      <text>
        <r>
          <rPr>
            <sz val="11"/>
            <rFont val="Calibri"/>
            <family val="2"/>
            <charset val="238"/>
          </rPr>
          <t>IV_F:IdotartamKezdes</t>
        </r>
      </text>
    </comment>
    <comment ref="N258" authorId="0" shapeId="0">
      <text>
        <r>
          <rPr>
            <sz val="11"/>
            <rFont val="Calibri"/>
            <family val="2"/>
            <charset val="238"/>
          </rPr>
          <t>IV_F:IdotartamBefejezes</t>
        </r>
      </text>
    </comment>
    <comment ref="O258" authorId="0" shapeId="0">
      <text>
        <r>
          <rPr>
            <sz val="11"/>
            <rFont val="Calibri"/>
            <family val="2"/>
            <charset val="238"/>
          </rPr>
          <t>IV_F:NettoKoltsegUtem1</t>
        </r>
      </text>
    </comment>
    <comment ref="P258" authorId="0" shapeId="0">
      <text>
        <r>
          <rPr>
            <sz val="11"/>
            <rFont val="Calibri"/>
            <family val="2"/>
            <charset val="238"/>
          </rPr>
          <t>IV_F:NettoKoltsegUtem2</t>
        </r>
      </text>
    </comment>
    <comment ref="Q258" authorId="0" shapeId="0">
      <text>
        <r>
          <rPr>
            <sz val="11"/>
            <rFont val="Calibri"/>
            <family val="2"/>
            <charset val="238"/>
          </rPr>
          <t>IV_F:EM_Melleklet2_KTG</t>
        </r>
      </text>
    </comment>
    <comment ref="S258" authorId="0" shapeId="0">
      <text>
        <r>
          <rPr>
            <sz val="11"/>
            <rFont val="Calibri"/>
            <family val="2"/>
            <charset val="238"/>
          </rPr>
          <t>IV_F:HDUtem1</t>
        </r>
      </text>
    </comment>
    <comment ref="T258" authorId="0" shapeId="0">
      <text>
        <r>
          <rPr>
            <sz val="11"/>
            <rFont val="Calibri"/>
            <family val="2"/>
            <charset val="238"/>
          </rPr>
          <t>IV_F:ECSUtem1</t>
        </r>
      </text>
    </comment>
    <comment ref="U258" authorId="0" shapeId="0">
      <text>
        <r>
          <rPr>
            <sz val="11"/>
            <rFont val="Calibri"/>
            <family val="2"/>
            <charset val="238"/>
          </rPr>
          <t>IV_F:KFHUtem1</t>
        </r>
      </text>
    </comment>
    <comment ref="V258" authorId="0" shapeId="0">
      <text>
        <r>
          <rPr>
            <sz val="11"/>
            <rFont val="Calibri"/>
            <family val="2"/>
            <charset val="238"/>
          </rPr>
          <t>IV_F:Egyeb_SajatUtem1</t>
        </r>
      </text>
    </comment>
    <comment ref="W258" authorId="0" shapeId="0">
      <text>
        <r>
          <rPr>
            <sz val="11"/>
            <rFont val="Calibri"/>
            <family val="2"/>
            <charset val="238"/>
          </rPr>
          <t>IV_F:DijUtem1</t>
        </r>
      </text>
    </comment>
    <comment ref="X258" authorId="0" shapeId="0">
      <text>
        <r>
          <rPr>
            <sz val="11"/>
            <rFont val="Calibri"/>
            <family val="2"/>
            <charset val="238"/>
          </rPr>
          <t>IV_F:EM_Melleklet1_Utem1</t>
        </r>
      </text>
    </comment>
    <comment ref="Y258" authorId="0" shapeId="0">
      <text>
        <r>
          <rPr>
            <sz val="11"/>
            <rFont val="Calibri"/>
            <family val="2"/>
            <charset val="238"/>
          </rPr>
          <t>IV_F:EgyebAllamiUtem1</t>
        </r>
      </text>
    </comment>
    <comment ref="Z258" authorId="0" shapeId="0">
      <text>
        <r>
          <rPr>
            <sz val="11"/>
            <rFont val="Calibri"/>
            <family val="2"/>
            <charset val="238"/>
          </rPr>
          <t>IV_F:OnkormanyzatiUtem1</t>
        </r>
      </text>
    </comment>
    <comment ref="AA258" authorId="0" shapeId="0">
      <text>
        <r>
          <rPr>
            <sz val="11"/>
            <rFont val="Calibri"/>
            <family val="2"/>
            <charset val="238"/>
          </rPr>
          <t>IV_F:EUUtem1</t>
        </r>
      </text>
    </comment>
    <comment ref="AB258" authorId="0" shapeId="0">
      <text>
        <r>
          <rPr>
            <sz val="11"/>
            <rFont val="Calibri"/>
            <family val="2"/>
            <charset val="238"/>
          </rPr>
          <t>IV_F:EgyebUtem1</t>
        </r>
      </text>
    </comment>
    <comment ref="AC258" authorId="0" shapeId="0">
      <text>
        <r>
          <rPr>
            <sz val="11"/>
            <rFont val="Calibri"/>
            <family val="2"/>
            <charset val="238"/>
          </rPr>
          <t>IV_F:HitelKotvenyUtem1</t>
        </r>
      </text>
    </comment>
    <comment ref="AD258" authorId="0" shapeId="0">
      <text>
        <r>
          <rPr>
            <sz val="11"/>
            <rFont val="Calibri"/>
            <family val="2"/>
            <charset val="238"/>
          </rPr>
          <t>IV_F:OsszesenUtem1</t>
        </r>
      </text>
    </comment>
    <comment ref="AG258" authorId="0" shapeId="0">
      <text>
        <r>
          <rPr>
            <sz val="11"/>
            <rFont val="Calibri"/>
            <family val="2"/>
            <charset val="238"/>
          </rPr>
          <t>IV_F:HDUtem2</t>
        </r>
      </text>
    </comment>
    <comment ref="AH258" authorId="0" shapeId="0">
      <text>
        <r>
          <rPr>
            <sz val="11"/>
            <rFont val="Calibri"/>
            <family val="2"/>
            <charset val="238"/>
          </rPr>
          <t>IV_F:ECSUtem2</t>
        </r>
      </text>
    </comment>
    <comment ref="AI258" authorId="0" shapeId="0">
      <text>
        <r>
          <rPr>
            <sz val="11"/>
            <rFont val="Calibri"/>
            <family val="2"/>
            <charset val="238"/>
          </rPr>
          <t>IV_F:KFHUtem2</t>
        </r>
      </text>
    </comment>
    <comment ref="AJ258" authorId="0" shapeId="0">
      <text>
        <r>
          <rPr>
            <sz val="11"/>
            <rFont val="Calibri"/>
            <family val="2"/>
            <charset val="238"/>
          </rPr>
          <t>IV_F:Egyeb_SajatUtem2</t>
        </r>
      </text>
    </comment>
    <comment ref="AK258" authorId="0" shapeId="0">
      <text>
        <r>
          <rPr>
            <sz val="11"/>
            <rFont val="Calibri"/>
            <family val="2"/>
            <charset val="238"/>
          </rPr>
          <t>IV_F:DijUtem2</t>
        </r>
      </text>
    </comment>
    <comment ref="AL258" authorId="0" shapeId="0">
      <text>
        <r>
          <rPr>
            <sz val="11"/>
            <rFont val="Calibri"/>
            <family val="2"/>
            <charset val="238"/>
          </rPr>
          <t>IV_F:EM_Melleklet1_Utem2</t>
        </r>
      </text>
    </comment>
    <comment ref="AM258" authorId="0" shapeId="0">
      <text>
        <r>
          <rPr>
            <sz val="11"/>
            <rFont val="Calibri"/>
            <family val="2"/>
            <charset val="238"/>
          </rPr>
          <t>IV_F:EgyebAllamiUtem2</t>
        </r>
      </text>
    </comment>
    <comment ref="AN258" authorId="0" shapeId="0">
      <text>
        <r>
          <rPr>
            <sz val="11"/>
            <rFont val="Calibri"/>
            <family val="2"/>
            <charset val="238"/>
          </rPr>
          <t>IV_F:OnkormanyzatiUtem2</t>
        </r>
      </text>
    </comment>
    <comment ref="AO258" authorId="0" shapeId="0">
      <text>
        <r>
          <rPr>
            <sz val="11"/>
            <rFont val="Calibri"/>
            <family val="2"/>
            <charset val="238"/>
          </rPr>
          <t>IV_F:EUUtem2</t>
        </r>
      </text>
    </comment>
    <comment ref="AP258" authorId="0" shapeId="0">
      <text>
        <r>
          <rPr>
            <sz val="11"/>
            <rFont val="Calibri"/>
            <family val="2"/>
            <charset val="238"/>
          </rPr>
          <t>IV_F:EgyebUtem2</t>
        </r>
      </text>
    </comment>
    <comment ref="AQ258" authorId="0" shapeId="0">
      <text>
        <r>
          <rPr>
            <sz val="11"/>
            <rFont val="Calibri"/>
            <family val="2"/>
            <charset val="238"/>
          </rPr>
          <t>IV_F:HitelKotvenyUtem2</t>
        </r>
      </text>
    </comment>
    <comment ref="AR258" authorId="0" shapeId="0">
      <text>
        <r>
          <rPr>
            <sz val="11"/>
            <rFont val="Calibri"/>
            <family val="2"/>
            <charset val="238"/>
          </rPr>
          <t>IV_F:OsszesenUtem2</t>
        </r>
      </text>
    </comment>
    <comment ref="AS258" authorId="0" shapeId="0">
      <text>
        <r>
          <rPr>
            <sz val="11"/>
            <rFont val="Calibri"/>
            <family val="2"/>
            <charset val="238"/>
          </rPr>
          <t>IV_F:ForrashianyUtem2</t>
        </r>
      </text>
    </comment>
    <comment ref="AV258" authorId="0" shapeId="0">
      <text>
        <r>
          <rPr>
            <sz val="11"/>
            <rFont val="Calibri"/>
            <family val="2"/>
            <charset val="238"/>
          </rPr>
          <t>IV_F:Indokolas</t>
        </r>
      </text>
    </comment>
    <comment ref="AW258" authorId="0" shapeId="0">
      <text>
        <r>
          <rPr>
            <sz val="11"/>
            <rFont val="Calibri"/>
            <family val="2"/>
            <charset val="238"/>
          </rPr>
          <t>IV_F:Megjegyzes</t>
        </r>
      </text>
    </comment>
    <comment ref="AZ258" authorId="0" shapeId="0">
      <text>
        <r>
          <rPr>
            <sz val="11"/>
            <rFont val="Calibri"/>
            <family val="2"/>
            <charset val="238"/>
          </rPr>
          <t>IV_F:ISA</t>
        </r>
      </text>
    </comment>
    <comment ref="B259" authorId="0" shapeId="0">
      <text>
        <r>
          <rPr>
            <sz val="11"/>
            <rFont val="Calibri"/>
            <family val="2"/>
            <charset val="238"/>
          </rPr>
          <t>IV_F:FontossagiSorrent</t>
        </r>
      </text>
    </comment>
    <comment ref="C259" authorId="0" shapeId="0">
      <text>
        <r>
          <rPr>
            <sz val="11"/>
            <rFont val="Calibri"/>
            <family val="2"/>
            <charset val="238"/>
          </rPr>
          <t>IV_F:FeladatKategoria</t>
        </r>
      </text>
    </comment>
    <comment ref="D259" authorId="0" shapeId="0">
      <text>
        <r>
          <rPr>
            <sz val="11"/>
            <rFont val="Calibri"/>
            <family val="2"/>
            <charset val="238"/>
          </rPr>
          <t>IV_F:FeladatMegnevezes</t>
        </r>
      </text>
    </comment>
    <comment ref="E259" authorId="0" shapeId="0">
      <text>
        <r>
          <rPr>
            <sz val="11"/>
            <rFont val="Calibri"/>
            <family val="2"/>
            <charset val="238"/>
          </rPr>
          <t>IV_F:ElviEngedelySzam</t>
        </r>
      </text>
    </comment>
    <comment ref="F259" authorId="0" shapeId="0">
      <text>
        <r>
          <rPr>
            <sz val="11"/>
            <rFont val="Calibri"/>
            <family val="2"/>
            <charset val="238"/>
          </rPr>
          <t>IV_F:VKR_Kod</t>
        </r>
      </text>
    </comment>
    <comment ref="G259" authorId="0" shapeId="0">
      <text>
        <r>
          <rPr>
            <sz val="11"/>
            <rFont val="Calibri"/>
            <family val="2"/>
            <charset val="238"/>
          </rPr>
          <t>IV_F:VKR_Nev</t>
        </r>
      </text>
    </comment>
    <comment ref="H259" authorId="0" shapeId="0">
      <text>
        <r>
          <rPr>
            <sz val="11"/>
            <rFont val="Calibri"/>
            <family val="2"/>
            <charset val="238"/>
          </rPr>
          <t>IV_F:FeladatSorszam</t>
        </r>
      </text>
    </comment>
    <comment ref="I259" authorId="0" shapeId="0">
      <text>
        <r>
          <rPr>
            <sz val="11"/>
            <rFont val="Calibri"/>
            <family val="2"/>
            <charset val="238"/>
          </rPr>
          <t>IV_F:FeladatAzonosito</t>
        </r>
      </text>
    </comment>
    <comment ref="J259" authorId="0" shapeId="0">
      <text>
        <r>
          <rPr>
            <sz val="11"/>
            <rFont val="Calibri"/>
            <family val="2"/>
            <charset val="238"/>
          </rPr>
          <t>IV_F:EllatasiTerulet</t>
        </r>
      </text>
    </comment>
    <comment ref="K259" authorId="0" shapeId="0">
      <text>
        <r>
          <rPr>
            <sz val="11"/>
            <rFont val="Calibri"/>
            <family val="2"/>
            <charset val="238"/>
          </rPr>
          <t>IV_F:EllatasertFelelos</t>
        </r>
      </text>
    </comment>
    <comment ref="L259" authorId="0" shapeId="0">
      <text>
        <r>
          <rPr>
            <sz val="11"/>
            <rFont val="Calibri"/>
            <family val="2"/>
            <charset val="238"/>
          </rPr>
          <t>IV_F:TervezettNettoKoltseg</t>
        </r>
      </text>
    </comment>
    <comment ref="M259" authorId="0" shapeId="0">
      <text>
        <r>
          <rPr>
            <sz val="11"/>
            <rFont val="Calibri"/>
            <family val="2"/>
            <charset val="238"/>
          </rPr>
          <t>IV_F:IdotartamKezdes</t>
        </r>
      </text>
    </comment>
    <comment ref="N259" authorId="0" shapeId="0">
      <text>
        <r>
          <rPr>
            <sz val="11"/>
            <rFont val="Calibri"/>
            <family val="2"/>
            <charset val="238"/>
          </rPr>
          <t>IV_F:IdotartamBefejezes</t>
        </r>
      </text>
    </comment>
    <comment ref="O259" authorId="0" shapeId="0">
      <text>
        <r>
          <rPr>
            <sz val="11"/>
            <rFont val="Calibri"/>
            <family val="2"/>
            <charset val="238"/>
          </rPr>
          <t>IV_F:NettoKoltsegUtem1</t>
        </r>
      </text>
    </comment>
    <comment ref="P259" authorId="0" shapeId="0">
      <text>
        <r>
          <rPr>
            <sz val="11"/>
            <rFont val="Calibri"/>
            <family val="2"/>
            <charset val="238"/>
          </rPr>
          <t>IV_F:NettoKoltsegUtem2</t>
        </r>
      </text>
    </comment>
    <comment ref="Q259" authorId="0" shapeId="0">
      <text>
        <r>
          <rPr>
            <sz val="11"/>
            <rFont val="Calibri"/>
            <family val="2"/>
            <charset val="238"/>
          </rPr>
          <t>IV_F:EM_Melleklet2_KTG</t>
        </r>
      </text>
    </comment>
    <comment ref="S259" authorId="0" shapeId="0">
      <text>
        <r>
          <rPr>
            <sz val="11"/>
            <rFont val="Calibri"/>
            <family val="2"/>
            <charset val="238"/>
          </rPr>
          <t>IV_F:HDUtem1</t>
        </r>
      </text>
    </comment>
    <comment ref="T259" authorId="0" shapeId="0">
      <text>
        <r>
          <rPr>
            <sz val="11"/>
            <rFont val="Calibri"/>
            <family val="2"/>
            <charset val="238"/>
          </rPr>
          <t>IV_F:ECSUtem1</t>
        </r>
      </text>
    </comment>
    <comment ref="U259" authorId="0" shapeId="0">
      <text>
        <r>
          <rPr>
            <sz val="11"/>
            <rFont val="Calibri"/>
            <family val="2"/>
            <charset val="238"/>
          </rPr>
          <t>IV_F:KFHUtem1</t>
        </r>
      </text>
    </comment>
    <comment ref="V259" authorId="0" shapeId="0">
      <text>
        <r>
          <rPr>
            <sz val="11"/>
            <rFont val="Calibri"/>
            <family val="2"/>
            <charset val="238"/>
          </rPr>
          <t>IV_F:Egyeb_SajatUtem1</t>
        </r>
      </text>
    </comment>
    <comment ref="W259" authorId="0" shapeId="0">
      <text>
        <r>
          <rPr>
            <sz val="11"/>
            <rFont val="Calibri"/>
            <family val="2"/>
            <charset val="238"/>
          </rPr>
          <t>IV_F:DijUtem1</t>
        </r>
      </text>
    </comment>
    <comment ref="X259" authorId="0" shapeId="0">
      <text>
        <r>
          <rPr>
            <sz val="11"/>
            <rFont val="Calibri"/>
            <family val="2"/>
            <charset val="238"/>
          </rPr>
          <t>IV_F:EM_Melleklet1_Utem1</t>
        </r>
      </text>
    </comment>
    <comment ref="Y259" authorId="0" shapeId="0">
      <text>
        <r>
          <rPr>
            <sz val="11"/>
            <rFont val="Calibri"/>
            <family val="2"/>
            <charset val="238"/>
          </rPr>
          <t>IV_F:EgyebAllamiUtem1</t>
        </r>
      </text>
    </comment>
    <comment ref="Z259" authorId="0" shapeId="0">
      <text>
        <r>
          <rPr>
            <sz val="11"/>
            <rFont val="Calibri"/>
            <family val="2"/>
            <charset val="238"/>
          </rPr>
          <t>IV_F:OnkormanyzatiUtem1</t>
        </r>
      </text>
    </comment>
    <comment ref="AA259" authorId="0" shapeId="0">
      <text>
        <r>
          <rPr>
            <sz val="11"/>
            <rFont val="Calibri"/>
            <family val="2"/>
            <charset val="238"/>
          </rPr>
          <t>IV_F:EUUtem1</t>
        </r>
      </text>
    </comment>
    <comment ref="AB259" authorId="0" shapeId="0">
      <text>
        <r>
          <rPr>
            <sz val="11"/>
            <rFont val="Calibri"/>
            <family val="2"/>
            <charset val="238"/>
          </rPr>
          <t>IV_F:EgyebUtem1</t>
        </r>
      </text>
    </comment>
    <comment ref="AC259" authorId="0" shapeId="0">
      <text>
        <r>
          <rPr>
            <sz val="11"/>
            <rFont val="Calibri"/>
            <family val="2"/>
            <charset val="238"/>
          </rPr>
          <t>IV_F:HitelKotvenyUtem1</t>
        </r>
      </text>
    </comment>
    <comment ref="AD259" authorId="0" shapeId="0">
      <text>
        <r>
          <rPr>
            <sz val="11"/>
            <rFont val="Calibri"/>
            <family val="2"/>
            <charset val="238"/>
          </rPr>
          <t>IV_F:OsszesenUtem1</t>
        </r>
      </text>
    </comment>
    <comment ref="AG259" authorId="0" shapeId="0">
      <text>
        <r>
          <rPr>
            <sz val="11"/>
            <rFont val="Calibri"/>
            <family val="2"/>
            <charset val="238"/>
          </rPr>
          <t>IV_F:HDUtem2</t>
        </r>
      </text>
    </comment>
    <comment ref="AH259" authorId="0" shapeId="0">
      <text>
        <r>
          <rPr>
            <sz val="11"/>
            <rFont val="Calibri"/>
            <family val="2"/>
            <charset val="238"/>
          </rPr>
          <t>IV_F:ECSUtem2</t>
        </r>
      </text>
    </comment>
    <comment ref="AI259" authorId="0" shapeId="0">
      <text>
        <r>
          <rPr>
            <sz val="11"/>
            <rFont val="Calibri"/>
            <family val="2"/>
            <charset val="238"/>
          </rPr>
          <t>IV_F:KFHUtem2</t>
        </r>
      </text>
    </comment>
    <comment ref="AJ259" authorId="0" shapeId="0">
      <text>
        <r>
          <rPr>
            <sz val="11"/>
            <rFont val="Calibri"/>
            <family val="2"/>
            <charset val="238"/>
          </rPr>
          <t>IV_F:Egyeb_SajatUtem2</t>
        </r>
      </text>
    </comment>
    <comment ref="AK259" authorId="0" shapeId="0">
      <text>
        <r>
          <rPr>
            <sz val="11"/>
            <rFont val="Calibri"/>
            <family val="2"/>
            <charset val="238"/>
          </rPr>
          <t>IV_F:DijUtem2</t>
        </r>
      </text>
    </comment>
    <comment ref="AL259" authorId="0" shapeId="0">
      <text>
        <r>
          <rPr>
            <sz val="11"/>
            <rFont val="Calibri"/>
            <family val="2"/>
            <charset val="238"/>
          </rPr>
          <t>IV_F:EM_Melleklet1_Utem2</t>
        </r>
      </text>
    </comment>
    <comment ref="AM259" authorId="0" shapeId="0">
      <text>
        <r>
          <rPr>
            <sz val="11"/>
            <rFont val="Calibri"/>
            <family val="2"/>
            <charset val="238"/>
          </rPr>
          <t>IV_F:EgyebAllamiUtem2</t>
        </r>
      </text>
    </comment>
    <comment ref="AN259" authorId="0" shapeId="0">
      <text>
        <r>
          <rPr>
            <sz val="11"/>
            <rFont val="Calibri"/>
            <family val="2"/>
            <charset val="238"/>
          </rPr>
          <t>IV_F:OnkormanyzatiUtem2</t>
        </r>
      </text>
    </comment>
    <comment ref="AO259" authorId="0" shapeId="0">
      <text>
        <r>
          <rPr>
            <sz val="11"/>
            <rFont val="Calibri"/>
            <family val="2"/>
            <charset val="238"/>
          </rPr>
          <t>IV_F:EUUtem2</t>
        </r>
      </text>
    </comment>
    <comment ref="AP259" authorId="0" shapeId="0">
      <text>
        <r>
          <rPr>
            <sz val="11"/>
            <rFont val="Calibri"/>
            <family val="2"/>
            <charset val="238"/>
          </rPr>
          <t>IV_F:EgyebUtem2</t>
        </r>
      </text>
    </comment>
    <comment ref="AQ259" authorId="0" shapeId="0">
      <text>
        <r>
          <rPr>
            <sz val="11"/>
            <rFont val="Calibri"/>
            <family val="2"/>
            <charset val="238"/>
          </rPr>
          <t>IV_F:HitelKotvenyUtem2</t>
        </r>
      </text>
    </comment>
    <comment ref="AR259" authorId="0" shapeId="0">
      <text>
        <r>
          <rPr>
            <sz val="11"/>
            <rFont val="Calibri"/>
            <family val="2"/>
            <charset val="238"/>
          </rPr>
          <t>IV_F:OsszesenUtem2</t>
        </r>
      </text>
    </comment>
    <comment ref="AS259" authorId="0" shapeId="0">
      <text>
        <r>
          <rPr>
            <sz val="11"/>
            <rFont val="Calibri"/>
            <family val="2"/>
            <charset val="238"/>
          </rPr>
          <t>IV_F:ForrashianyUtem2</t>
        </r>
      </text>
    </comment>
    <comment ref="AV259" authorId="0" shapeId="0">
      <text>
        <r>
          <rPr>
            <sz val="11"/>
            <rFont val="Calibri"/>
            <family val="2"/>
            <charset val="238"/>
          </rPr>
          <t>IV_F:Indokolas</t>
        </r>
      </text>
    </comment>
    <comment ref="AW259" authorId="0" shapeId="0">
      <text>
        <r>
          <rPr>
            <sz val="11"/>
            <rFont val="Calibri"/>
            <family val="2"/>
            <charset val="238"/>
          </rPr>
          <t>IV_F:Megjegyzes</t>
        </r>
      </text>
    </comment>
    <comment ref="AZ259" authorId="0" shapeId="0">
      <text>
        <r>
          <rPr>
            <sz val="11"/>
            <rFont val="Calibri"/>
            <family val="2"/>
            <charset val="238"/>
          </rPr>
          <t>IV_F:ISA</t>
        </r>
      </text>
    </comment>
    <comment ref="B260" authorId="0" shapeId="0">
      <text>
        <r>
          <rPr>
            <sz val="11"/>
            <rFont val="Calibri"/>
            <family val="2"/>
            <charset val="238"/>
          </rPr>
          <t>IV_F:FontossagiSorrent</t>
        </r>
      </text>
    </comment>
    <comment ref="C260" authorId="0" shapeId="0">
      <text>
        <r>
          <rPr>
            <sz val="11"/>
            <rFont val="Calibri"/>
            <family val="2"/>
            <charset val="238"/>
          </rPr>
          <t>IV_F:FeladatKategoria</t>
        </r>
      </text>
    </comment>
    <comment ref="D260" authorId="0" shapeId="0">
      <text>
        <r>
          <rPr>
            <sz val="11"/>
            <rFont val="Calibri"/>
            <family val="2"/>
            <charset val="238"/>
          </rPr>
          <t>IV_F:FeladatMegnevezes</t>
        </r>
      </text>
    </comment>
    <comment ref="E260" authorId="0" shapeId="0">
      <text>
        <r>
          <rPr>
            <sz val="11"/>
            <rFont val="Calibri"/>
            <family val="2"/>
            <charset val="238"/>
          </rPr>
          <t>IV_F:ElviEngedelySzam</t>
        </r>
      </text>
    </comment>
    <comment ref="F260" authorId="0" shapeId="0">
      <text>
        <r>
          <rPr>
            <sz val="11"/>
            <rFont val="Calibri"/>
            <family val="2"/>
            <charset val="238"/>
          </rPr>
          <t>IV_F:VKR_Kod</t>
        </r>
      </text>
    </comment>
    <comment ref="G260" authorId="0" shapeId="0">
      <text>
        <r>
          <rPr>
            <sz val="11"/>
            <rFont val="Calibri"/>
            <family val="2"/>
            <charset val="238"/>
          </rPr>
          <t>IV_F:VKR_Nev</t>
        </r>
      </text>
    </comment>
    <comment ref="H260" authorId="0" shapeId="0">
      <text>
        <r>
          <rPr>
            <sz val="11"/>
            <rFont val="Calibri"/>
            <family val="2"/>
            <charset val="238"/>
          </rPr>
          <t>IV_F:FeladatSorszam</t>
        </r>
      </text>
    </comment>
    <comment ref="I260" authorId="0" shapeId="0">
      <text>
        <r>
          <rPr>
            <sz val="11"/>
            <rFont val="Calibri"/>
            <family val="2"/>
            <charset val="238"/>
          </rPr>
          <t>IV_F:FeladatAzonosito</t>
        </r>
      </text>
    </comment>
    <comment ref="J260" authorId="0" shapeId="0">
      <text>
        <r>
          <rPr>
            <sz val="11"/>
            <rFont val="Calibri"/>
            <family val="2"/>
            <charset val="238"/>
          </rPr>
          <t>IV_F:EllatasiTerulet</t>
        </r>
      </text>
    </comment>
    <comment ref="K260" authorId="0" shapeId="0">
      <text>
        <r>
          <rPr>
            <sz val="11"/>
            <rFont val="Calibri"/>
            <family val="2"/>
            <charset val="238"/>
          </rPr>
          <t>IV_F:EllatasertFelelos</t>
        </r>
      </text>
    </comment>
    <comment ref="L260" authorId="0" shapeId="0">
      <text>
        <r>
          <rPr>
            <sz val="11"/>
            <rFont val="Calibri"/>
            <family val="2"/>
            <charset val="238"/>
          </rPr>
          <t>IV_F:TervezettNettoKoltseg</t>
        </r>
      </text>
    </comment>
    <comment ref="M260" authorId="0" shapeId="0">
      <text>
        <r>
          <rPr>
            <sz val="11"/>
            <rFont val="Calibri"/>
            <family val="2"/>
            <charset val="238"/>
          </rPr>
          <t>IV_F:IdotartamKezdes</t>
        </r>
      </text>
    </comment>
    <comment ref="N260" authorId="0" shapeId="0">
      <text>
        <r>
          <rPr>
            <sz val="11"/>
            <rFont val="Calibri"/>
            <family val="2"/>
            <charset val="238"/>
          </rPr>
          <t>IV_F:IdotartamBefejezes</t>
        </r>
      </text>
    </comment>
    <comment ref="O260" authorId="0" shapeId="0">
      <text>
        <r>
          <rPr>
            <sz val="11"/>
            <rFont val="Calibri"/>
            <family val="2"/>
            <charset val="238"/>
          </rPr>
          <t>IV_F:NettoKoltsegUtem1</t>
        </r>
      </text>
    </comment>
    <comment ref="P260" authorId="0" shapeId="0">
      <text>
        <r>
          <rPr>
            <sz val="11"/>
            <rFont val="Calibri"/>
            <family val="2"/>
            <charset val="238"/>
          </rPr>
          <t>IV_F:NettoKoltsegUtem2</t>
        </r>
      </text>
    </comment>
    <comment ref="Q260" authorId="0" shapeId="0">
      <text>
        <r>
          <rPr>
            <sz val="11"/>
            <rFont val="Calibri"/>
            <family val="2"/>
            <charset val="238"/>
          </rPr>
          <t>IV_F:EM_Melleklet2_KTG</t>
        </r>
      </text>
    </comment>
    <comment ref="S260" authorId="0" shapeId="0">
      <text>
        <r>
          <rPr>
            <sz val="11"/>
            <rFont val="Calibri"/>
            <family val="2"/>
            <charset val="238"/>
          </rPr>
          <t>IV_F:HDUtem1</t>
        </r>
      </text>
    </comment>
    <comment ref="T260" authorId="0" shapeId="0">
      <text>
        <r>
          <rPr>
            <sz val="11"/>
            <rFont val="Calibri"/>
            <family val="2"/>
            <charset val="238"/>
          </rPr>
          <t>IV_F:ECSUtem1</t>
        </r>
      </text>
    </comment>
    <comment ref="U260" authorId="0" shapeId="0">
      <text>
        <r>
          <rPr>
            <sz val="11"/>
            <rFont val="Calibri"/>
            <family val="2"/>
            <charset val="238"/>
          </rPr>
          <t>IV_F:KFHUtem1</t>
        </r>
      </text>
    </comment>
    <comment ref="V260" authorId="0" shapeId="0">
      <text>
        <r>
          <rPr>
            <sz val="11"/>
            <rFont val="Calibri"/>
            <family val="2"/>
            <charset val="238"/>
          </rPr>
          <t>IV_F:Egyeb_SajatUtem1</t>
        </r>
      </text>
    </comment>
    <comment ref="W260" authorId="0" shapeId="0">
      <text>
        <r>
          <rPr>
            <sz val="11"/>
            <rFont val="Calibri"/>
            <family val="2"/>
            <charset val="238"/>
          </rPr>
          <t>IV_F:DijUtem1</t>
        </r>
      </text>
    </comment>
    <comment ref="X260" authorId="0" shapeId="0">
      <text>
        <r>
          <rPr>
            <sz val="11"/>
            <rFont val="Calibri"/>
            <family val="2"/>
            <charset val="238"/>
          </rPr>
          <t>IV_F:EM_Melleklet1_Utem1</t>
        </r>
      </text>
    </comment>
    <comment ref="Y260" authorId="0" shapeId="0">
      <text>
        <r>
          <rPr>
            <sz val="11"/>
            <rFont val="Calibri"/>
            <family val="2"/>
            <charset val="238"/>
          </rPr>
          <t>IV_F:EgyebAllamiUtem1</t>
        </r>
      </text>
    </comment>
    <comment ref="Z260" authorId="0" shapeId="0">
      <text>
        <r>
          <rPr>
            <sz val="11"/>
            <rFont val="Calibri"/>
            <family val="2"/>
            <charset val="238"/>
          </rPr>
          <t>IV_F:OnkormanyzatiUtem1</t>
        </r>
      </text>
    </comment>
    <comment ref="AA260" authorId="0" shapeId="0">
      <text>
        <r>
          <rPr>
            <sz val="11"/>
            <rFont val="Calibri"/>
            <family val="2"/>
            <charset val="238"/>
          </rPr>
          <t>IV_F:EUUtem1</t>
        </r>
      </text>
    </comment>
    <comment ref="AB260" authorId="0" shapeId="0">
      <text>
        <r>
          <rPr>
            <sz val="11"/>
            <rFont val="Calibri"/>
            <family val="2"/>
            <charset val="238"/>
          </rPr>
          <t>IV_F:EgyebUtem1</t>
        </r>
      </text>
    </comment>
    <comment ref="AC260" authorId="0" shapeId="0">
      <text>
        <r>
          <rPr>
            <sz val="11"/>
            <rFont val="Calibri"/>
            <family val="2"/>
            <charset val="238"/>
          </rPr>
          <t>IV_F:HitelKotvenyUtem1</t>
        </r>
      </text>
    </comment>
    <comment ref="AD260" authorId="0" shapeId="0">
      <text>
        <r>
          <rPr>
            <sz val="11"/>
            <rFont val="Calibri"/>
            <family val="2"/>
            <charset val="238"/>
          </rPr>
          <t>IV_F:OsszesenUtem1</t>
        </r>
      </text>
    </comment>
    <comment ref="AG260" authorId="0" shapeId="0">
      <text>
        <r>
          <rPr>
            <sz val="11"/>
            <rFont val="Calibri"/>
            <family val="2"/>
            <charset val="238"/>
          </rPr>
          <t>IV_F:HDUtem2</t>
        </r>
      </text>
    </comment>
    <comment ref="AH260" authorId="0" shapeId="0">
      <text>
        <r>
          <rPr>
            <sz val="11"/>
            <rFont val="Calibri"/>
            <family val="2"/>
            <charset val="238"/>
          </rPr>
          <t>IV_F:ECSUtem2</t>
        </r>
      </text>
    </comment>
    <comment ref="AI260" authorId="0" shapeId="0">
      <text>
        <r>
          <rPr>
            <sz val="11"/>
            <rFont val="Calibri"/>
            <family val="2"/>
            <charset val="238"/>
          </rPr>
          <t>IV_F:KFHUtem2</t>
        </r>
      </text>
    </comment>
    <comment ref="AJ260" authorId="0" shapeId="0">
      <text>
        <r>
          <rPr>
            <sz val="11"/>
            <rFont val="Calibri"/>
            <family val="2"/>
            <charset val="238"/>
          </rPr>
          <t>IV_F:Egyeb_SajatUtem2</t>
        </r>
      </text>
    </comment>
    <comment ref="AK260" authorId="0" shapeId="0">
      <text>
        <r>
          <rPr>
            <sz val="11"/>
            <rFont val="Calibri"/>
            <family val="2"/>
            <charset val="238"/>
          </rPr>
          <t>IV_F:DijUtem2</t>
        </r>
      </text>
    </comment>
    <comment ref="AL260" authorId="0" shapeId="0">
      <text>
        <r>
          <rPr>
            <sz val="11"/>
            <rFont val="Calibri"/>
            <family val="2"/>
            <charset val="238"/>
          </rPr>
          <t>IV_F:EM_Melleklet1_Utem2</t>
        </r>
      </text>
    </comment>
    <comment ref="AM260" authorId="0" shapeId="0">
      <text>
        <r>
          <rPr>
            <sz val="11"/>
            <rFont val="Calibri"/>
            <family val="2"/>
            <charset val="238"/>
          </rPr>
          <t>IV_F:EgyebAllamiUtem2</t>
        </r>
      </text>
    </comment>
    <comment ref="AN260" authorId="0" shapeId="0">
      <text>
        <r>
          <rPr>
            <sz val="11"/>
            <rFont val="Calibri"/>
            <family val="2"/>
            <charset val="238"/>
          </rPr>
          <t>IV_F:OnkormanyzatiUtem2</t>
        </r>
      </text>
    </comment>
    <comment ref="AO260" authorId="0" shapeId="0">
      <text>
        <r>
          <rPr>
            <sz val="11"/>
            <rFont val="Calibri"/>
            <family val="2"/>
            <charset val="238"/>
          </rPr>
          <t>IV_F:EUUtem2</t>
        </r>
      </text>
    </comment>
    <comment ref="AP260" authorId="0" shapeId="0">
      <text>
        <r>
          <rPr>
            <sz val="11"/>
            <rFont val="Calibri"/>
            <family val="2"/>
            <charset val="238"/>
          </rPr>
          <t>IV_F:EgyebUtem2</t>
        </r>
      </text>
    </comment>
    <comment ref="AQ260" authorId="0" shapeId="0">
      <text>
        <r>
          <rPr>
            <sz val="11"/>
            <rFont val="Calibri"/>
            <family val="2"/>
            <charset val="238"/>
          </rPr>
          <t>IV_F:HitelKotvenyUtem2</t>
        </r>
      </text>
    </comment>
    <comment ref="AR260" authorId="0" shapeId="0">
      <text>
        <r>
          <rPr>
            <sz val="11"/>
            <rFont val="Calibri"/>
            <family val="2"/>
            <charset val="238"/>
          </rPr>
          <t>IV_F:OsszesenUtem2</t>
        </r>
      </text>
    </comment>
    <comment ref="AS260" authorId="0" shapeId="0">
      <text>
        <r>
          <rPr>
            <sz val="11"/>
            <rFont val="Calibri"/>
            <family val="2"/>
            <charset val="238"/>
          </rPr>
          <t>IV_F:ForrashianyUtem2</t>
        </r>
      </text>
    </comment>
    <comment ref="AV260" authorId="0" shapeId="0">
      <text>
        <r>
          <rPr>
            <sz val="11"/>
            <rFont val="Calibri"/>
            <family val="2"/>
            <charset val="238"/>
          </rPr>
          <t>IV_F:Indokolas</t>
        </r>
      </text>
    </comment>
    <comment ref="AW260" authorId="0" shapeId="0">
      <text>
        <r>
          <rPr>
            <sz val="11"/>
            <rFont val="Calibri"/>
            <family val="2"/>
            <charset val="238"/>
          </rPr>
          <t>IV_F:Megjegyzes</t>
        </r>
      </text>
    </comment>
    <comment ref="AZ260" authorId="0" shapeId="0">
      <text>
        <r>
          <rPr>
            <sz val="11"/>
            <rFont val="Calibri"/>
            <family val="2"/>
            <charset val="238"/>
          </rPr>
          <t>IV_F:ISA</t>
        </r>
      </text>
    </comment>
    <comment ref="B261" authorId="0" shapeId="0">
      <text>
        <r>
          <rPr>
            <sz val="11"/>
            <rFont val="Calibri"/>
            <family val="2"/>
            <charset val="238"/>
          </rPr>
          <t>IV_F:FontossagiSorrent</t>
        </r>
      </text>
    </comment>
    <comment ref="C261" authorId="0" shapeId="0">
      <text>
        <r>
          <rPr>
            <sz val="11"/>
            <rFont val="Calibri"/>
            <family val="2"/>
            <charset val="238"/>
          </rPr>
          <t>IV_F:FeladatKategoria</t>
        </r>
      </text>
    </comment>
    <comment ref="D261" authorId="0" shapeId="0">
      <text>
        <r>
          <rPr>
            <sz val="11"/>
            <rFont val="Calibri"/>
            <family val="2"/>
            <charset val="238"/>
          </rPr>
          <t>IV_F:FeladatMegnevezes</t>
        </r>
      </text>
    </comment>
    <comment ref="E261" authorId="0" shapeId="0">
      <text>
        <r>
          <rPr>
            <sz val="11"/>
            <rFont val="Calibri"/>
            <family val="2"/>
            <charset val="238"/>
          </rPr>
          <t>IV_F:ElviEngedelySzam</t>
        </r>
      </text>
    </comment>
    <comment ref="F261" authorId="0" shapeId="0">
      <text>
        <r>
          <rPr>
            <sz val="11"/>
            <rFont val="Calibri"/>
            <family val="2"/>
            <charset val="238"/>
          </rPr>
          <t>IV_F:VKR_Kod</t>
        </r>
      </text>
    </comment>
    <comment ref="G261" authorId="0" shapeId="0">
      <text>
        <r>
          <rPr>
            <sz val="11"/>
            <rFont val="Calibri"/>
            <family val="2"/>
            <charset val="238"/>
          </rPr>
          <t>IV_F:VKR_Nev</t>
        </r>
      </text>
    </comment>
    <comment ref="H261" authorId="0" shapeId="0">
      <text>
        <r>
          <rPr>
            <sz val="11"/>
            <rFont val="Calibri"/>
            <family val="2"/>
            <charset val="238"/>
          </rPr>
          <t>IV_F:FeladatSorszam</t>
        </r>
      </text>
    </comment>
    <comment ref="I261" authorId="0" shapeId="0">
      <text>
        <r>
          <rPr>
            <sz val="11"/>
            <rFont val="Calibri"/>
            <family val="2"/>
            <charset val="238"/>
          </rPr>
          <t>IV_F:FeladatAzonosito</t>
        </r>
      </text>
    </comment>
    <comment ref="J261" authorId="0" shapeId="0">
      <text>
        <r>
          <rPr>
            <sz val="11"/>
            <rFont val="Calibri"/>
            <family val="2"/>
            <charset val="238"/>
          </rPr>
          <t>IV_F:EllatasiTerulet</t>
        </r>
      </text>
    </comment>
    <comment ref="K261" authorId="0" shapeId="0">
      <text>
        <r>
          <rPr>
            <sz val="11"/>
            <rFont val="Calibri"/>
            <family val="2"/>
            <charset val="238"/>
          </rPr>
          <t>IV_F:EllatasertFelelos</t>
        </r>
      </text>
    </comment>
    <comment ref="L261" authorId="0" shapeId="0">
      <text>
        <r>
          <rPr>
            <sz val="11"/>
            <rFont val="Calibri"/>
            <family val="2"/>
            <charset val="238"/>
          </rPr>
          <t>IV_F:TervezettNettoKoltseg</t>
        </r>
      </text>
    </comment>
    <comment ref="M261" authorId="0" shapeId="0">
      <text>
        <r>
          <rPr>
            <sz val="11"/>
            <rFont val="Calibri"/>
            <family val="2"/>
            <charset val="238"/>
          </rPr>
          <t>IV_F:IdotartamKezdes</t>
        </r>
      </text>
    </comment>
    <comment ref="N261" authorId="0" shapeId="0">
      <text>
        <r>
          <rPr>
            <sz val="11"/>
            <rFont val="Calibri"/>
            <family val="2"/>
            <charset val="238"/>
          </rPr>
          <t>IV_F:IdotartamBefejezes</t>
        </r>
      </text>
    </comment>
    <comment ref="O261" authorId="0" shapeId="0">
      <text>
        <r>
          <rPr>
            <sz val="11"/>
            <rFont val="Calibri"/>
            <family val="2"/>
            <charset val="238"/>
          </rPr>
          <t>IV_F:NettoKoltsegUtem1</t>
        </r>
      </text>
    </comment>
    <comment ref="P261" authorId="0" shapeId="0">
      <text>
        <r>
          <rPr>
            <sz val="11"/>
            <rFont val="Calibri"/>
            <family val="2"/>
            <charset val="238"/>
          </rPr>
          <t>IV_F:NettoKoltsegUtem2</t>
        </r>
      </text>
    </comment>
    <comment ref="Q261" authorId="0" shapeId="0">
      <text>
        <r>
          <rPr>
            <sz val="11"/>
            <rFont val="Calibri"/>
            <family val="2"/>
            <charset val="238"/>
          </rPr>
          <t>IV_F:EM_Melleklet2_KTG</t>
        </r>
      </text>
    </comment>
    <comment ref="S261" authorId="0" shapeId="0">
      <text>
        <r>
          <rPr>
            <sz val="11"/>
            <rFont val="Calibri"/>
            <family val="2"/>
            <charset val="238"/>
          </rPr>
          <t>IV_F:HDUtem1</t>
        </r>
      </text>
    </comment>
    <comment ref="T261" authorId="0" shapeId="0">
      <text>
        <r>
          <rPr>
            <sz val="11"/>
            <rFont val="Calibri"/>
            <family val="2"/>
            <charset val="238"/>
          </rPr>
          <t>IV_F:ECSUtem1</t>
        </r>
      </text>
    </comment>
    <comment ref="U261" authorId="0" shapeId="0">
      <text>
        <r>
          <rPr>
            <sz val="11"/>
            <rFont val="Calibri"/>
            <family val="2"/>
            <charset val="238"/>
          </rPr>
          <t>IV_F:KFHUtem1</t>
        </r>
      </text>
    </comment>
    <comment ref="V261" authorId="0" shapeId="0">
      <text>
        <r>
          <rPr>
            <sz val="11"/>
            <rFont val="Calibri"/>
            <family val="2"/>
            <charset val="238"/>
          </rPr>
          <t>IV_F:Egyeb_SajatUtem1</t>
        </r>
      </text>
    </comment>
    <comment ref="W261" authorId="0" shapeId="0">
      <text>
        <r>
          <rPr>
            <sz val="11"/>
            <rFont val="Calibri"/>
            <family val="2"/>
            <charset val="238"/>
          </rPr>
          <t>IV_F:DijUtem1</t>
        </r>
      </text>
    </comment>
    <comment ref="X261" authorId="0" shapeId="0">
      <text>
        <r>
          <rPr>
            <sz val="11"/>
            <rFont val="Calibri"/>
            <family val="2"/>
            <charset val="238"/>
          </rPr>
          <t>IV_F:EM_Melleklet1_Utem1</t>
        </r>
      </text>
    </comment>
    <comment ref="Y261" authorId="0" shapeId="0">
      <text>
        <r>
          <rPr>
            <sz val="11"/>
            <rFont val="Calibri"/>
            <family val="2"/>
            <charset val="238"/>
          </rPr>
          <t>IV_F:EgyebAllamiUtem1</t>
        </r>
      </text>
    </comment>
    <comment ref="Z261" authorId="0" shapeId="0">
      <text>
        <r>
          <rPr>
            <sz val="11"/>
            <rFont val="Calibri"/>
            <family val="2"/>
            <charset val="238"/>
          </rPr>
          <t>IV_F:OnkormanyzatiUtem1</t>
        </r>
      </text>
    </comment>
    <comment ref="AA261" authorId="0" shapeId="0">
      <text>
        <r>
          <rPr>
            <sz val="11"/>
            <rFont val="Calibri"/>
            <family val="2"/>
            <charset val="238"/>
          </rPr>
          <t>IV_F:EUUtem1</t>
        </r>
      </text>
    </comment>
    <comment ref="AB261" authorId="0" shapeId="0">
      <text>
        <r>
          <rPr>
            <sz val="11"/>
            <rFont val="Calibri"/>
            <family val="2"/>
            <charset val="238"/>
          </rPr>
          <t>IV_F:EgyebUtem1</t>
        </r>
      </text>
    </comment>
    <comment ref="AC261" authorId="0" shapeId="0">
      <text>
        <r>
          <rPr>
            <sz val="11"/>
            <rFont val="Calibri"/>
            <family val="2"/>
            <charset val="238"/>
          </rPr>
          <t>IV_F:HitelKotvenyUtem1</t>
        </r>
      </text>
    </comment>
    <comment ref="AD261" authorId="0" shapeId="0">
      <text>
        <r>
          <rPr>
            <sz val="11"/>
            <rFont val="Calibri"/>
            <family val="2"/>
            <charset val="238"/>
          </rPr>
          <t>IV_F:OsszesenUtem1</t>
        </r>
      </text>
    </comment>
    <comment ref="AG261" authorId="0" shapeId="0">
      <text>
        <r>
          <rPr>
            <sz val="11"/>
            <rFont val="Calibri"/>
            <family val="2"/>
            <charset val="238"/>
          </rPr>
          <t>IV_F:HDUtem2</t>
        </r>
      </text>
    </comment>
    <comment ref="AH261" authorId="0" shapeId="0">
      <text>
        <r>
          <rPr>
            <sz val="11"/>
            <rFont val="Calibri"/>
            <family val="2"/>
            <charset val="238"/>
          </rPr>
          <t>IV_F:ECSUtem2</t>
        </r>
      </text>
    </comment>
    <comment ref="AI261" authorId="0" shapeId="0">
      <text>
        <r>
          <rPr>
            <sz val="11"/>
            <rFont val="Calibri"/>
            <family val="2"/>
            <charset val="238"/>
          </rPr>
          <t>IV_F:KFHUtem2</t>
        </r>
      </text>
    </comment>
    <comment ref="AJ261" authorId="0" shapeId="0">
      <text>
        <r>
          <rPr>
            <sz val="11"/>
            <rFont val="Calibri"/>
            <family val="2"/>
            <charset val="238"/>
          </rPr>
          <t>IV_F:Egyeb_SajatUtem2</t>
        </r>
      </text>
    </comment>
    <comment ref="AK261" authorId="0" shapeId="0">
      <text>
        <r>
          <rPr>
            <sz val="11"/>
            <rFont val="Calibri"/>
            <family val="2"/>
            <charset val="238"/>
          </rPr>
          <t>IV_F:DijUtem2</t>
        </r>
      </text>
    </comment>
    <comment ref="AL261" authorId="0" shapeId="0">
      <text>
        <r>
          <rPr>
            <sz val="11"/>
            <rFont val="Calibri"/>
            <family val="2"/>
            <charset val="238"/>
          </rPr>
          <t>IV_F:EM_Melleklet1_Utem2</t>
        </r>
      </text>
    </comment>
    <comment ref="AM261" authorId="0" shapeId="0">
      <text>
        <r>
          <rPr>
            <sz val="11"/>
            <rFont val="Calibri"/>
            <family val="2"/>
            <charset val="238"/>
          </rPr>
          <t>IV_F:EgyebAllamiUtem2</t>
        </r>
      </text>
    </comment>
    <comment ref="AN261" authorId="0" shapeId="0">
      <text>
        <r>
          <rPr>
            <sz val="11"/>
            <rFont val="Calibri"/>
            <family val="2"/>
            <charset val="238"/>
          </rPr>
          <t>IV_F:OnkormanyzatiUtem2</t>
        </r>
      </text>
    </comment>
    <comment ref="AO261" authorId="0" shapeId="0">
      <text>
        <r>
          <rPr>
            <sz val="11"/>
            <rFont val="Calibri"/>
            <family val="2"/>
            <charset val="238"/>
          </rPr>
          <t>IV_F:EUUtem2</t>
        </r>
      </text>
    </comment>
    <comment ref="AP261" authorId="0" shapeId="0">
      <text>
        <r>
          <rPr>
            <sz val="11"/>
            <rFont val="Calibri"/>
            <family val="2"/>
            <charset val="238"/>
          </rPr>
          <t>IV_F:EgyebUtem2</t>
        </r>
      </text>
    </comment>
    <comment ref="AQ261" authorId="0" shapeId="0">
      <text>
        <r>
          <rPr>
            <sz val="11"/>
            <rFont val="Calibri"/>
            <family val="2"/>
            <charset val="238"/>
          </rPr>
          <t>IV_F:HitelKotvenyUtem2</t>
        </r>
      </text>
    </comment>
    <comment ref="AR261" authorId="0" shapeId="0">
      <text>
        <r>
          <rPr>
            <sz val="11"/>
            <rFont val="Calibri"/>
            <family val="2"/>
            <charset val="238"/>
          </rPr>
          <t>IV_F:OsszesenUtem2</t>
        </r>
      </text>
    </comment>
    <comment ref="AS261" authorId="0" shapeId="0">
      <text>
        <r>
          <rPr>
            <sz val="11"/>
            <rFont val="Calibri"/>
            <family val="2"/>
            <charset val="238"/>
          </rPr>
          <t>IV_F:ForrashianyUtem2</t>
        </r>
      </text>
    </comment>
    <comment ref="AV261" authorId="0" shapeId="0">
      <text>
        <r>
          <rPr>
            <sz val="11"/>
            <rFont val="Calibri"/>
            <family val="2"/>
            <charset val="238"/>
          </rPr>
          <t>IV_F:Indokolas</t>
        </r>
      </text>
    </comment>
    <comment ref="AW261" authorId="0" shapeId="0">
      <text>
        <r>
          <rPr>
            <sz val="11"/>
            <rFont val="Calibri"/>
            <family val="2"/>
            <charset val="238"/>
          </rPr>
          <t>IV_F:Megjegyzes</t>
        </r>
      </text>
    </comment>
    <comment ref="AZ261" authorId="0" shapeId="0">
      <text>
        <r>
          <rPr>
            <sz val="11"/>
            <rFont val="Calibri"/>
            <family val="2"/>
            <charset val="238"/>
          </rPr>
          <t>IV_F:ISA</t>
        </r>
      </text>
    </comment>
    <comment ref="B262" authorId="0" shapeId="0">
      <text>
        <r>
          <rPr>
            <sz val="11"/>
            <rFont val="Calibri"/>
            <family val="2"/>
            <charset val="238"/>
          </rPr>
          <t>IV_F:FontossagiSorrent</t>
        </r>
      </text>
    </comment>
    <comment ref="C262" authorId="0" shapeId="0">
      <text>
        <r>
          <rPr>
            <sz val="11"/>
            <rFont val="Calibri"/>
            <family val="2"/>
            <charset val="238"/>
          </rPr>
          <t>IV_F:FeladatKategoria</t>
        </r>
      </text>
    </comment>
    <comment ref="D262" authorId="0" shapeId="0">
      <text>
        <r>
          <rPr>
            <sz val="11"/>
            <rFont val="Calibri"/>
            <family val="2"/>
            <charset val="238"/>
          </rPr>
          <t>IV_F:FeladatMegnevezes</t>
        </r>
      </text>
    </comment>
    <comment ref="E262" authorId="0" shapeId="0">
      <text>
        <r>
          <rPr>
            <sz val="11"/>
            <rFont val="Calibri"/>
            <family val="2"/>
            <charset val="238"/>
          </rPr>
          <t>IV_F:ElviEngedelySzam</t>
        </r>
      </text>
    </comment>
    <comment ref="F262" authorId="0" shapeId="0">
      <text>
        <r>
          <rPr>
            <sz val="11"/>
            <rFont val="Calibri"/>
            <family val="2"/>
            <charset val="238"/>
          </rPr>
          <t>IV_F:VKR_Kod</t>
        </r>
      </text>
    </comment>
    <comment ref="G262" authorId="0" shapeId="0">
      <text>
        <r>
          <rPr>
            <sz val="11"/>
            <rFont val="Calibri"/>
            <family val="2"/>
            <charset val="238"/>
          </rPr>
          <t>IV_F:VKR_Nev</t>
        </r>
      </text>
    </comment>
    <comment ref="H262" authorId="0" shapeId="0">
      <text>
        <r>
          <rPr>
            <sz val="11"/>
            <rFont val="Calibri"/>
            <family val="2"/>
            <charset val="238"/>
          </rPr>
          <t>IV_F:FeladatSorszam</t>
        </r>
      </text>
    </comment>
    <comment ref="I262" authorId="0" shapeId="0">
      <text>
        <r>
          <rPr>
            <sz val="11"/>
            <rFont val="Calibri"/>
            <family val="2"/>
            <charset val="238"/>
          </rPr>
          <t>IV_F:FeladatAzonosito</t>
        </r>
      </text>
    </comment>
    <comment ref="J262" authorId="0" shapeId="0">
      <text>
        <r>
          <rPr>
            <sz val="11"/>
            <rFont val="Calibri"/>
            <family val="2"/>
            <charset val="238"/>
          </rPr>
          <t>IV_F:EllatasiTerulet</t>
        </r>
      </text>
    </comment>
    <comment ref="K262" authorId="0" shapeId="0">
      <text>
        <r>
          <rPr>
            <sz val="11"/>
            <rFont val="Calibri"/>
            <family val="2"/>
            <charset val="238"/>
          </rPr>
          <t>IV_F:EllatasertFelelos</t>
        </r>
      </text>
    </comment>
    <comment ref="L262" authorId="0" shapeId="0">
      <text>
        <r>
          <rPr>
            <sz val="11"/>
            <rFont val="Calibri"/>
            <family val="2"/>
            <charset val="238"/>
          </rPr>
          <t>IV_F:TervezettNettoKoltseg</t>
        </r>
      </text>
    </comment>
    <comment ref="M262" authorId="0" shapeId="0">
      <text>
        <r>
          <rPr>
            <sz val="11"/>
            <rFont val="Calibri"/>
            <family val="2"/>
            <charset val="238"/>
          </rPr>
          <t>IV_F:IdotartamKezdes</t>
        </r>
      </text>
    </comment>
    <comment ref="N262" authorId="0" shapeId="0">
      <text>
        <r>
          <rPr>
            <sz val="11"/>
            <rFont val="Calibri"/>
            <family val="2"/>
            <charset val="238"/>
          </rPr>
          <t>IV_F:IdotartamBefejezes</t>
        </r>
      </text>
    </comment>
    <comment ref="O262" authorId="0" shapeId="0">
      <text>
        <r>
          <rPr>
            <sz val="11"/>
            <rFont val="Calibri"/>
            <family val="2"/>
            <charset val="238"/>
          </rPr>
          <t>IV_F:NettoKoltsegUtem1</t>
        </r>
      </text>
    </comment>
    <comment ref="P262" authorId="0" shapeId="0">
      <text>
        <r>
          <rPr>
            <sz val="11"/>
            <rFont val="Calibri"/>
            <family val="2"/>
            <charset val="238"/>
          </rPr>
          <t>IV_F:NettoKoltsegUtem2</t>
        </r>
      </text>
    </comment>
    <comment ref="Q262" authorId="0" shapeId="0">
      <text>
        <r>
          <rPr>
            <sz val="11"/>
            <rFont val="Calibri"/>
            <family val="2"/>
            <charset val="238"/>
          </rPr>
          <t>IV_F:EM_Melleklet2_KTG</t>
        </r>
      </text>
    </comment>
    <comment ref="S262" authorId="0" shapeId="0">
      <text>
        <r>
          <rPr>
            <sz val="11"/>
            <rFont val="Calibri"/>
            <family val="2"/>
            <charset val="238"/>
          </rPr>
          <t>IV_F:HDUtem1</t>
        </r>
      </text>
    </comment>
    <comment ref="T262" authorId="0" shapeId="0">
      <text>
        <r>
          <rPr>
            <sz val="11"/>
            <rFont val="Calibri"/>
            <family val="2"/>
            <charset val="238"/>
          </rPr>
          <t>IV_F:ECSUtem1</t>
        </r>
      </text>
    </comment>
    <comment ref="U262" authorId="0" shapeId="0">
      <text>
        <r>
          <rPr>
            <sz val="11"/>
            <rFont val="Calibri"/>
            <family val="2"/>
            <charset val="238"/>
          </rPr>
          <t>IV_F:KFHUtem1</t>
        </r>
      </text>
    </comment>
    <comment ref="V262" authorId="0" shapeId="0">
      <text>
        <r>
          <rPr>
            <sz val="11"/>
            <rFont val="Calibri"/>
            <family val="2"/>
            <charset val="238"/>
          </rPr>
          <t>IV_F:Egyeb_SajatUtem1</t>
        </r>
      </text>
    </comment>
    <comment ref="W262" authorId="0" shapeId="0">
      <text>
        <r>
          <rPr>
            <sz val="11"/>
            <rFont val="Calibri"/>
            <family val="2"/>
            <charset val="238"/>
          </rPr>
          <t>IV_F:DijUtem1</t>
        </r>
      </text>
    </comment>
    <comment ref="X262" authorId="0" shapeId="0">
      <text>
        <r>
          <rPr>
            <sz val="11"/>
            <rFont val="Calibri"/>
            <family val="2"/>
            <charset val="238"/>
          </rPr>
          <t>IV_F:EM_Melleklet1_Utem1</t>
        </r>
      </text>
    </comment>
    <comment ref="Y262" authorId="0" shapeId="0">
      <text>
        <r>
          <rPr>
            <sz val="11"/>
            <rFont val="Calibri"/>
            <family val="2"/>
            <charset val="238"/>
          </rPr>
          <t>IV_F:EgyebAllamiUtem1</t>
        </r>
      </text>
    </comment>
    <comment ref="Z262" authorId="0" shapeId="0">
      <text>
        <r>
          <rPr>
            <sz val="11"/>
            <rFont val="Calibri"/>
            <family val="2"/>
            <charset val="238"/>
          </rPr>
          <t>IV_F:OnkormanyzatiUtem1</t>
        </r>
      </text>
    </comment>
    <comment ref="AA262" authorId="0" shapeId="0">
      <text>
        <r>
          <rPr>
            <sz val="11"/>
            <rFont val="Calibri"/>
            <family val="2"/>
            <charset val="238"/>
          </rPr>
          <t>IV_F:EUUtem1</t>
        </r>
      </text>
    </comment>
    <comment ref="AB262" authorId="0" shapeId="0">
      <text>
        <r>
          <rPr>
            <sz val="11"/>
            <rFont val="Calibri"/>
            <family val="2"/>
            <charset val="238"/>
          </rPr>
          <t>IV_F:EgyebUtem1</t>
        </r>
      </text>
    </comment>
    <comment ref="AC262" authorId="0" shapeId="0">
      <text>
        <r>
          <rPr>
            <sz val="11"/>
            <rFont val="Calibri"/>
            <family val="2"/>
            <charset val="238"/>
          </rPr>
          <t>IV_F:HitelKotvenyUtem1</t>
        </r>
      </text>
    </comment>
    <comment ref="AD262" authorId="0" shapeId="0">
      <text>
        <r>
          <rPr>
            <sz val="11"/>
            <rFont val="Calibri"/>
            <family val="2"/>
            <charset val="238"/>
          </rPr>
          <t>IV_F:OsszesenUtem1</t>
        </r>
      </text>
    </comment>
    <comment ref="AG262" authorId="0" shapeId="0">
      <text>
        <r>
          <rPr>
            <sz val="11"/>
            <rFont val="Calibri"/>
            <family val="2"/>
            <charset val="238"/>
          </rPr>
          <t>IV_F:HDUtem2</t>
        </r>
      </text>
    </comment>
    <comment ref="AH262" authorId="0" shapeId="0">
      <text>
        <r>
          <rPr>
            <sz val="11"/>
            <rFont val="Calibri"/>
            <family val="2"/>
            <charset val="238"/>
          </rPr>
          <t>IV_F:ECSUtem2</t>
        </r>
      </text>
    </comment>
    <comment ref="AI262" authorId="0" shapeId="0">
      <text>
        <r>
          <rPr>
            <sz val="11"/>
            <rFont val="Calibri"/>
            <family val="2"/>
            <charset val="238"/>
          </rPr>
          <t>IV_F:KFHUtem2</t>
        </r>
      </text>
    </comment>
    <comment ref="AJ262" authorId="0" shapeId="0">
      <text>
        <r>
          <rPr>
            <sz val="11"/>
            <rFont val="Calibri"/>
            <family val="2"/>
            <charset val="238"/>
          </rPr>
          <t>IV_F:Egyeb_SajatUtem2</t>
        </r>
      </text>
    </comment>
    <comment ref="AK262" authorId="0" shapeId="0">
      <text>
        <r>
          <rPr>
            <sz val="11"/>
            <rFont val="Calibri"/>
            <family val="2"/>
            <charset val="238"/>
          </rPr>
          <t>IV_F:DijUtem2</t>
        </r>
      </text>
    </comment>
    <comment ref="AL262" authorId="0" shapeId="0">
      <text>
        <r>
          <rPr>
            <sz val="11"/>
            <rFont val="Calibri"/>
            <family val="2"/>
            <charset val="238"/>
          </rPr>
          <t>IV_F:EM_Melleklet1_Utem2</t>
        </r>
      </text>
    </comment>
    <comment ref="AM262" authorId="0" shapeId="0">
      <text>
        <r>
          <rPr>
            <sz val="11"/>
            <rFont val="Calibri"/>
            <family val="2"/>
            <charset val="238"/>
          </rPr>
          <t>IV_F:EgyebAllamiUtem2</t>
        </r>
      </text>
    </comment>
    <comment ref="AN262" authorId="0" shapeId="0">
      <text>
        <r>
          <rPr>
            <sz val="11"/>
            <rFont val="Calibri"/>
            <family val="2"/>
            <charset val="238"/>
          </rPr>
          <t>IV_F:OnkormanyzatiUtem2</t>
        </r>
      </text>
    </comment>
    <comment ref="AO262" authorId="0" shapeId="0">
      <text>
        <r>
          <rPr>
            <sz val="11"/>
            <rFont val="Calibri"/>
            <family val="2"/>
            <charset val="238"/>
          </rPr>
          <t>IV_F:EUUtem2</t>
        </r>
      </text>
    </comment>
    <comment ref="AP262" authorId="0" shapeId="0">
      <text>
        <r>
          <rPr>
            <sz val="11"/>
            <rFont val="Calibri"/>
            <family val="2"/>
            <charset val="238"/>
          </rPr>
          <t>IV_F:EgyebUtem2</t>
        </r>
      </text>
    </comment>
    <comment ref="AQ262" authorId="0" shapeId="0">
      <text>
        <r>
          <rPr>
            <sz val="11"/>
            <rFont val="Calibri"/>
            <family val="2"/>
            <charset val="238"/>
          </rPr>
          <t>IV_F:HitelKotvenyUtem2</t>
        </r>
      </text>
    </comment>
    <comment ref="AR262" authorId="0" shapeId="0">
      <text>
        <r>
          <rPr>
            <sz val="11"/>
            <rFont val="Calibri"/>
            <family val="2"/>
            <charset val="238"/>
          </rPr>
          <t>IV_F:OsszesenUtem2</t>
        </r>
      </text>
    </comment>
    <comment ref="AS262" authorId="0" shapeId="0">
      <text>
        <r>
          <rPr>
            <sz val="11"/>
            <rFont val="Calibri"/>
            <family val="2"/>
            <charset val="238"/>
          </rPr>
          <t>IV_F:ForrashianyUtem2</t>
        </r>
      </text>
    </comment>
    <comment ref="AV262" authorId="0" shapeId="0">
      <text>
        <r>
          <rPr>
            <sz val="11"/>
            <rFont val="Calibri"/>
            <family val="2"/>
            <charset val="238"/>
          </rPr>
          <t>IV_F:Indokolas</t>
        </r>
      </text>
    </comment>
    <comment ref="AW262" authorId="0" shapeId="0">
      <text>
        <r>
          <rPr>
            <sz val="11"/>
            <rFont val="Calibri"/>
            <family val="2"/>
            <charset val="238"/>
          </rPr>
          <t>IV_F:Megjegyzes</t>
        </r>
      </text>
    </comment>
    <comment ref="AZ262" authorId="0" shapeId="0">
      <text>
        <r>
          <rPr>
            <sz val="11"/>
            <rFont val="Calibri"/>
            <family val="2"/>
            <charset val="238"/>
          </rPr>
          <t>IV_F:ISA</t>
        </r>
      </text>
    </comment>
    <comment ref="B263" authorId="0" shapeId="0">
      <text>
        <r>
          <rPr>
            <sz val="11"/>
            <rFont val="Calibri"/>
            <family val="2"/>
            <charset val="238"/>
          </rPr>
          <t>IV_F:FontossagiSorrent</t>
        </r>
      </text>
    </comment>
    <comment ref="C263" authorId="0" shapeId="0">
      <text>
        <r>
          <rPr>
            <sz val="11"/>
            <rFont val="Calibri"/>
            <family val="2"/>
            <charset val="238"/>
          </rPr>
          <t>IV_F:FeladatKategoria</t>
        </r>
      </text>
    </comment>
    <comment ref="D263" authorId="0" shapeId="0">
      <text>
        <r>
          <rPr>
            <sz val="11"/>
            <rFont val="Calibri"/>
            <family val="2"/>
            <charset val="238"/>
          </rPr>
          <t>IV_F:FeladatMegnevezes</t>
        </r>
      </text>
    </comment>
    <comment ref="E263" authorId="0" shapeId="0">
      <text>
        <r>
          <rPr>
            <sz val="11"/>
            <rFont val="Calibri"/>
            <family val="2"/>
            <charset val="238"/>
          </rPr>
          <t>IV_F:ElviEngedelySzam</t>
        </r>
      </text>
    </comment>
    <comment ref="F263" authorId="0" shapeId="0">
      <text>
        <r>
          <rPr>
            <sz val="11"/>
            <rFont val="Calibri"/>
            <family val="2"/>
            <charset val="238"/>
          </rPr>
          <t>IV_F:VKR_Kod</t>
        </r>
      </text>
    </comment>
    <comment ref="G263" authorId="0" shapeId="0">
      <text>
        <r>
          <rPr>
            <sz val="11"/>
            <rFont val="Calibri"/>
            <family val="2"/>
            <charset val="238"/>
          </rPr>
          <t>IV_F:VKR_Nev</t>
        </r>
      </text>
    </comment>
    <comment ref="H263" authorId="0" shapeId="0">
      <text>
        <r>
          <rPr>
            <sz val="11"/>
            <rFont val="Calibri"/>
            <family val="2"/>
            <charset val="238"/>
          </rPr>
          <t>IV_F:FeladatSorszam</t>
        </r>
      </text>
    </comment>
    <comment ref="I263" authorId="0" shapeId="0">
      <text>
        <r>
          <rPr>
            <sz val="11"/>
            <rFont val="Calibri"/>
            <family val="2"/>
            <charset val="238"/>
          </rPr>
          <t>IV_F:FeladatAzonosito</t>
        </r>
      </text>
    </comment>
    <comment ref="J263" authorId="0" shapeId="0">
      <text>
        <r>
          <rPr>
            <sz val="11"/>
            <rFont val="Calibri"/>
            <family val="2"/>
            <charset val="238"/>
          </rPr>
          <t>IV_F:EllatasiTerulet</t>
        </r>
      </text>
    </comment>
    <comment ref="K263" authorId="0" shapeId="0">
      <text>
        <r>
          <rPr>
            <sz val="11"/>
            <rFont val="Calibri"/>
            <family val="2"/>
            <charset val="238"/>
          </rPr>
          <t>IV_F:EllatasertFelelos</t>
        </r>
      </text>
    </comment>
    <comment ref="L263" authorId="0" shapeId="0">
      <text>
        <r>
          <rPr>
            <sz val="11"/>
            <rFont val="Calibri"/>
            <family val="2"/>
            <charset val="238"/>
          </rPr>
          <t>IV_F:TervezettNettoKoltseg</t>
        </r>
      </text>
    </comment>
    <comment ref="M263" authorId="0" shapeId="0">
      <text>
        <r>
          <rPr>
            <sz val="11"/>
            <rFont val="Calibri"/>
            <family val="2"/>
            <charset val="238"/>
          </rPr>
          <t>IV_F:IdotartamKezdes</t>
        </r>
      </text>
    </comment>
    <comment ref="N263" authorId="0" shapeId="0">
      <text>
        <r>
          <rPr>
            <sz val="11"/>
            <rFont val="Calibri"/>
            <family val="2"/>
            <charset val="238"/>
          </rPr>
          <t>IV_F:IdotartamBefejezes</t>
        </r>
      </text>
    </comment>
    <comment ref="O263" authorId="0" shapeId="0">
      <text>
        <r>
          <rPr>
            <sz val="11"/>
            <rFont val="Calibri"/>
            <family val="2"/>
            <charset val="238"/>
          </rPr>
          <t>IV_F:NettoKoltsegUtem1</t>
        </r>
      </text>
    </comment>
    <comment ref="P263" authorId="0" shapeId="0">
      <text>
        <r>
          <rPr>
            <sz val="11"/>
            <rFont val="Calibri"/>
            <family val="2"/>
            <charset val="238"/>
          </rPr>
          <t>IV_F:NettoKoltsegUtem2</t>
        </r>
      </text>
    </comment>
    <comment ref="Q263" authorId="0" shapeId="0">
      <text>
        <r>
          <rPr>
            <sz val="11"/>
            <rFont val="Calibri"/>
            <family val="2"/>
            <charset val="238"/>
          </rPr>
          <t>IV_F:EM_Melleklet2_KTG</t>
        </r>
      </text>
    </comment>
    <comment ref="S263" authorId="0" shapeId="0">
      <text>
        <r>
          <rPr>
            <sz val="11"/>
            <rFont val="Calibri"/>
            <family val="2"/>
            <charset val="238"/>
          </rPr>
          <t>IV_F:HDUtem1</t>
        </r>
      </text>
    </comment>
    <comment ref="T263" authorId="0" shapeId="0">
      <text>
        <r>
          <rPr>
            <sz val="11"/>
            <rFont val="Calibri"/>
            <family val="2"/>
            <charset val="238"/>
          </rPr>
          <t>IV_F:ECSUtem1</t>
        </r>
      </text>
    </comment>
    <comment ref="U263" authorId="0" shapeId="0">
      <text>
        <r>
          <rPr>
            <sz val="11"/>
            <rFont val="Calibri"/>
            <family val="2"/>
            <charset val="238"/>
          </rPr>
          <t>IV_F:KFHUtem1</t>
        </r>
      </text>
    </comment>
    <comment ref="V263" authorId="0" shapeId="0">
      <text>
        <r>
          <rPr>
            <sz val="11"/>
            <rFont val="Calibri"/>
            <family val="2"/>
            <charset val="238"/>
          </rPr>
          <t>IV_F:Egyeb_SajatUtem1</t>
        </r>
      </text>
    </comment>
    <comment ref="W263" authorId="0" shapeId="0">
      <text>
        <r>
          <rPr>
            <sz val="11"/>
            <rFont val="Calibri"/>
            <family val="2"/>
            <charset val="238"/>
          </rPr>
          <t>IV_F:DijUtem1</t>
        </r>
      </text>
    </comment>
    <comment ref="X263" authorId="0" shapeId="0">
      <text>
        <r>
          <rPr>
            <sz val="11"/>
            <rFont val="Calibri"/>
            <family val="2"/>
            <charset val="238"/>
          </rPr>
          <t>IV_F:EM_Melleklet1_Utem1</t>
        </r>
      </text>
    </comment>
    <comment ref="Y263" authorId="0" shapeId="0">
      <text>
        <r>
          <rPr>
            <sz val="11"/>
            <rFont val="Calibri"/>
            <family val="2"/>
            <charset val="238"/>
          </rPr>
          <t>IV_F:EgyebAllamiUtem1</t>
        </r>
      </text>
    </comment>
    <comment ref="Z263" authorId="0" shapeId="0">
      <text>
        <r>
          <rPr>
            <sz val="11"/>
            <rFont val="Calibri"/>
            <family val="2"/>
            <charset val="238"/>
          </rPr>
          <t>IV_F:OnkormanyzatiUtem1</t>
        </r>
      </text>
    </comment>
    <comment ref="AA263" authorId="0" shapeId="0">
      <text>
        <r>
          <rPr>
            <sz val="11"/>
            <rFont val="Calibri"/>
            <family val="2"/>
            <charset val="238"/>
          </rPr>
          <t>IV_F:EUUtem1</t>
        </r>
      </text>
    </comment>
    <comment ref="AB263" authorId="0" shapeId="0">
      <text>
        <r>
          <rPr>
            <sz val="11"/>
            <rFont val="Calibri"/>
            <family val="2"/>
            <charset val="238"/>
          </rPr>
          <t>IV_F:EgyebUtem1</t>
        </r>
      </text>
    </comment>
    <comment ref="AC263" authorId="0" shapeId="0">
      <text>
        <r>
          <rPr>
            <sz val="11"/>
            <rFont val="Calibri"/>
            <family val="2"/>
            <charset val="238"/>
          </rPr>
          <t>IV_F:HitelKotvenyUtem1</t>
        </r>
      </text>
    </comment>
    <comment ref="AD263" authorId="0" shapeId="0">
      <text>
        <r>
          <rPr>
            <sz val="11"/>
            <rFont val="Calibri"/>
            <family val="2"/>
            <charset val="238"/>
          </rPr>
          <t>IV_F:OsszesenUtem1</t>
        </r>
      </text>
    </comment>
    <comment ref="AG263" authorId="0" shapeId="0">
      <text>
        <r>
          <rPr>
            <sz val="11"/>
            <rFont val="Calibri"/>
            <family val="2"/>
            <charset val="238"/>
          </rPr>
          <t>IV_F:HDUtem2</t>
        </r>
      </text>
    </comment>
    <comment ref="AH263" authorId="0" shapeId="0">
      <text>
        <r>
          <rPr>
            <sz val="11"/>
            <rFont val="Calibri"/>
            <family val="2"/>
            <charset val="238"/>
          </rPr>
          <t>IV_F:ECSUtem2</t>
        </r>
      </text>
    </comment>
    <comment ref="AI263" authorId="0" shapeId="0">
      <text>
        <r>
          <rPr>
            <sz val="11"/>
            <rFont val="Calibri"/>
            <family val="2"/>
            <charset val="238"/>
          </rPr>
          <t>IV_F:KFHUtem2</t>
        </r>
      </text>
    </comment>
    <comment ref="AJ263" authorId="0" shapeId="0">
      <text>
        <r>
          <rPr>
            <sz val="11"/>
            <rFont val="Calibri"/>
            <family val="2"/>
            <charset val="238"/>
          </rPr>
          <t>IV_F:Egyeb_SajatUtem2</t>
        </r>
      </text>
    </comment>
    <comment ref="AK263" authorId="0" shapeId="0">
      <text>
        <r>
          <rPr>
            <sz val="11"/>
            <rFont val="Calibri"/>
            <family val="2"/>
            <charset val="238"/>
          </rPr>
          <t>IV_F:DijUtem2</t>
        </r>
      </text>
    </comment>
    <comment ref="AL263" authorId="0" shapeId="0">
      <text>
        <r>
          <rPr>
            <sz val="11"/>
            <rFont val="Calibri"/>
            <family val="2"/>
            <charset val="238"/>
          </rPr>
          <t>IV_F:EM_Melleklet1_Utem2</t>
        </r>
      </text>
    </comment>
    <comment ref="AM263" authorId="0" shapeId="0">
      <text>
        <r>
          <rPr>
            <sz val="11"/>
            <rFont val="Calibri"/>
            <family val="2"/>
            <charset val="238"/>
          </rPr>
          <t>IV_F:EgyebAllamiUtem2</t>
        </r>
      </text>
    </comment>
    <comment ref="AN263" authorId="0" shapeId="0">
      <text>
        <r>
          <rPr>
            <sz val="11"/>
            <rFont val="Calibri"/>
            <family val="2"/>
            <charset val="238"/>
          </rPr>
          <t>IV_F:OnkormanyzatiUtem2</t>
        </r>
      </text>
    </comment>
    <comment ref="AO263" authorId="0" shapeId="0">
      <text>
        <r>
          <rPr>
            <sz val="11"/>
            <rFont val="Calibri"/>
            <family val="2"/>
            <charset val="238"/>
          </rPr>
          <t>IV_F:EUUtem2</t>
        </r>
      </text>
    </comment>
    <comment ref="AP263" authorId="0" shapeId="0">
      <text>
        <r>
          <rPr>
            <sz val="11"/>
            <rFont val="Calibri"/>
            <family val="2"/>
            <charset val="238"/>
          </rPr>
          <t>IV_F:EgyebUtem2</t>
        </r>
      </text>
    </comment>
    <comment ref="AQ263" authorId="0" shapeId="0">
      <text>
        <r>
          <rPr>
            <sz val="11"/>
            <rFont val="Calibri"/>
            <family val="2"/>
            <charset val="238"/>
          </rPr>
          <t>IV_F:HitelKotvenyUtem2</t>
        </r>
      </text>
    </comment>
    <comment ref="AR263" authorId="0" shapeId="0">
      <text>
        <r>
          <rPr>
            <sz val="11"/>
            <rFont val="Calibri"/>
            <family val="2"/>
            <charset val="238"/>
          </rPr>
          <t>IV_F:OsszesenUtem2</t>
        </r>
      </text>
    </comment>
    <comment ref="AS263" authorId="0" shapeId="0">
      <text>
        <r>
          <rPr>
            <sz val="11"/>
            <rFont val="Calibri"/>
            <family val="2"/>
            <charset val="238"/>
          </rPr>
          <t>IV_F:ForrashianyUtem2</t>
        </r>
      </text>
    </comment>
    <comment ref="AV263" authorId="0" shapeId="0">
      <text>
        <r>
          <rPr>
            <sz val="11"/>
            <rFont val="Calibri"/>
            <family val="2"/>
            <charset val="238"/>
          </rPr>
          <t>IV_F:Indokolas</t>
        </r>
      </text>
    </comment>
    <comment ref="AW263" authorId="0" shapeId="0">
      <text>
        <r>
          <rPr>
            <sz val="11"/>
            <rFont val="Calibri"/>
            <family val="2"/>
            <charset val="238"/>
          </rPr>
          <t>IV_F:Megjegyzes</t>
        </r>
      </text>
    </comment>
    <comment ref="AZ263" authorId="0" shapeId="0">
      <text>
        <r>
          <rPr>
            <sz val="11"/>
            <rFont val="Calibri"/>
            <family val="2"/>
            <charset val="238"/>
          </rPr>
          <t>IV_F:ISA</t>
        </r>
      </text>
    </comment>
    <comment ref="B264" authorId="0" shapeId="0">
      <text>
        <r>
          <rPr>
            <sz val="11"/>
            <rFont val="Calibri"/>
            <family val="2"/>
            <charset val="238"/>
          </rPr>
          <t>IV_F:FontossagiSorrent</t>
        </r>
      </text>
    </comment>
    <comment ref="C264" authorId="0" shapeId="0">
      <text>
        <r>
          <rPr>
            <sz val="11"/>
            <rFont val="Calibri"/>
            <family val="2"/>
            <charset val="238"/>
          </rPr>
          <t>IV_F:FeladatKategoria</t>
        </r>
      </text>
    </comment>
    <comment ref="D264" authorId="0" shapeId="0">
      <text>
        <r>
          <rPr>
            <sz val="11"/>
            <rFont val="Calibri"/>
            <family val="2"/>
            <charset val="238"/>
          </rPr>
          <t>IV_F:FeladatMegnevezes</t>
        </r>
      </text>
    </comment>
    <comment ref="E264" authorId="0" shapeId="0">
      <text>
        <r>
          <rPr>
            <sz val="11"/>
            <rFont val="Calibri"/>
            <family val="2"/>
            <charset val="238"/>
          </rPr>
          <t>IV_F:ElviEngedelySzam</t>
        </r>
      </text>
    </comment>
    <comment ref="F264" authorId="0" shapeId="0">
      <text>
        <r>
          <rPr>
            <sz val="11"/>
            <rFont val="Calibri"/>
            <family val="2"/>
            <charset val="238"/>
          </rPr>
          <t>IV_F:VKR_Kod</t>
        </r>
      </text>
    </comment>
    <comment ref="G264" authorId="0" shapeId="0">
      <text>
        <r>
          <rPr>
            <sz val="11"/>
            <rFont val="Calibri"/>
            <family val="2"/>
            <charset val="238"/>
          </rPr>
          <t>IV_F:VKR_Nev</t>
        </r>
      </text>
    </comment>
    <comment ref="H264" authorId="0" shapeId="0">
      <text>
        <r>
          <rPr>
            <sz val="11"/>
            <rFont val="Calibri"/>
            <family val="2"/>
            <charset val="238"/>
          </rPr>
          <t>IV_F:FeladatSorszam</t>
        </r>
      </text>
    </comment>
    <comment ref="I264" authorId="0" shapeId="0">
      <text>
        <r>
          <rPr>
            <sz val="11"/>
            <rFont val="Calibri"/>
            <family val="2"/>
            <charset val="238"/>
          </rPr>
          <t>IV_F:FeladatAzonosito</t>
        </r>
      </text>
    </comment>
    <comment ref="J264" authorId="0" shapeId="0">
      <text>
        <r>
          <rPr>
            <sz val="11"/>
            <rFont val="Calibri"/>
            <family val="2"/>
            <charset val="238"/>
          </rPr>
          <t>IV_F:EllatasiTerulet</t>
        </r>
      </text>
    </comment>
    <comment ref="K264" authorId="0" shapeId="0">
      <text>
        <r>
          <rPr>
            <sz val="11"/>
            <rFont val="Calibri"/>
            <family val="2"/>
            <charset val="238"/>
          </rPr>
          <t>IV_F:EllatasertFelelos</t>
        </r>
      </text>
    </comment>
    <comment ref="L264" authorId="0" shapeId="0">
      <text>
        <r>
          <rPr>
            <sz val="11"/>
            <rFont val="Calibri"/>
            <family val="2"/>
            <charset val="238"/>
          </rPr>
          <t>IV_F:TervezettNettoKoltseg</t>
        </r>
      </text>
    </comment>
    <comment ref="M264" authorId="0" shapeId="0">
      <text>
        <r>
          <rPr>
            <sz val="11"/>
            <rFont val="Calibri"/>
            <family val="2"/>
            <charset val="238"/>
          </rPr>
          <t>IV_F:IdotartamKezdes</t>
        </r>
      </text>
    </comment>
    <comment ref="N264" authorId="0" shapeId="0">
      <text>
        <r>
          <rPr>
            <sz val="11"/>
            <rFont val="Calibri"/>
            <family val="2"/>
            <charset val="238"/>
          </rPr>
          <t>IV_F:IdotartamBefejezes</t>
        </r>
      </text>
    </comment>
    <comment ref="O264" authorId="0" shapeId="0">
      <text>
        <r>
          <rPr>
            <sz val="11"/>
            <rFont val="Calibri"/>
            <family val="2"/>
            <charset val="238"/>
          </rPr>
          <t>IV_F:NettoKoltsegUtem1</t>
        </r>
      </text>
    </comment>
    <comment ref="P264" authorId="0" shapeId="0">
      <text>
        <r>
          <rPr>
            <sz val="11"/>
            <rFont val="Calibri"/>
            <family val="2"/>
            <charset val="238"/>
          </rPr>
          <t>IV_F:NettoKoltsegUtem2</t>
        </r>
      </text>
    </comment>
    <comment ref="Q264" authorId="0" shapeId="0">
      <text>
        <r>
          <rPr>
            <sz val="11"/>
            <rFont val="Calibri"/>
            <family val="2"/>
            <charset val="238"/>
          </rPr>
          <t>IV_F:EM_Melleklet2_KTG</t>
        </r>
      </text>
    </comment>
    <comment ref="S264" authorId="0" shapeId="0">
      <text>
        <r>
          <rPr>
            <sz val="11"/>
            <rFont val="Calibri"/>
            <family val="2"/>
            <charset val="238"/>
          </rPr>
          <t>IV_F:HDUtem1</t>
        </r>
      </text>
    </comment>
    <comment ref="T264" authorId="0" shapeId="0">
      <text>
        <r>
          <rPr>
            <sz val="11"/>
            <rFont val="Calibri"/>
            <family val="2"/>
            <charset val="238"/>
          </rPr>
          <t>IV_F:ECSUtem1</t>
        </r>
      </text>
    </comment>
    <comment ref="U264" authorId="0" shapeId="0">
      <text>
        <r>
          <rPr>
            <sz val="11"/>
            <rFont val="Calibri"/>
            <family val="2"/>
            <charset val="238"/>
          </rPr>
          <t>IV_F:KFHUtem1</t>
        </r>
      </text>
    </comment>
    <comment ref="V264" authorId="0" shapeId="0">
      <text>
        <r>
          <rPr>
            <sz val="11"/>
            <rFont val="Calibri"/>
            <family val="2"/>
            <charset val="238"/>
          </rPr>
          <t>IV_F:Egyeb_SajatUtem1</t>
        </r>
      </text>
    </comment>
    <comment ref="W264" authorId="0" shapeId="0">
      <text>
        <r>
          <rPr>
            <sz val="11"/>
            <rFont val="Calibri"/>
            <family val="2"/>
            <charset val="238"/>
          </rPr>
          <t>IV_F:DijUtem1</t>
        </r>
      </text>
    </comment>
    <comment ref="X264" authorId="0" shapeId="0">
      <text>
        <r>
          <rPr>
            <sz val="11"/>
            <rFont val="Calibri"/>
            <family val="2"/>
            <charset val="238"/>
          </rPr>
          <t>IV_F:EM_Melleklet1_Utem1</t>
        </r>
      </text>
    </comment>
    <comment ref="Y264" authorId="0" shapeId="0">
      <text>
        <r>
          <rPr>
            <sz val="11"/>
            <rFont val="Calibri"/>
            <family val="2"/>
            <charset val="238"/>
          </rPr>
          <t>IV_F:EgyebAllamiUtem1</t>
        </r>
      </text>
    </comment>
    <comment ref="Z264" authorId="0" shapeId="0">
      <text>
        <r>
          <rPr>
            <sz val="11"/>
            <rFont val="Calibri"/>
            <family val="2"/>
            <charset val="238"/>
          </rPr>
          <t>IV_F:OnkormanyzatiUtem1</t>
        </r>
      </text>
    </comment>
    <comment ref="AA264" authorId="0" shapeId="0">
      <text>
        <r>
          <rPr>
            <sz val="11"/>
            <rFont val="Calibri"/>
            <family val="2"/>
            <charset val="238"/>
          </rPr>
          <t>IV_F:EUUtem1</t>
        </r>
      </text>
    </comment>
    <comment ref="AB264" authorId="0" shapeId="0">
      <text>
        <r>
          <rPr>
            <sz val="11"/>
            <rFont val="Calibri"/>
            <family val="2"/>
            <charset val="238"/>
          </rPr>
          <t>IV_F:EgyebUtem1</t>
        </r>
      </text>
    </comment>
    <comment ref="AC264" authorId="0" shapeId="0">
      <text>
        <r>
          <rPr>
            <sz val="11"/>
            <rFont val="Calibri"/>
            <family val="2"/>
            <charset val="238"/>
          </rPr>
          <t>IV_F:HitelKotvenyUtem1</t>
        </r>
      </text>
    </comment>
    <comment ref="AD264" authorId="0" shapeId="0">
      <text>
        <r>
          <rPr>
            <sz val="11"/>
            <rFont val="Calibri"/>
            <family val="2"/>
            <charset val="238"/>
          </rPr>
          <t>IV_F:OsszesenUtem1</t>
        </r>
      </text>
    </comment>
    <comment ref="AG264" authorId="0" shapeId="0">
      <text>
        <r>
          <rPr>
            <sz val="11"/>
            <rFont val="Calibri"/>
            <family val="2"/>
            <charset val="238"/>
          </rPr>
          <t>IV_F:HDUtem2</t>
        </r>
      </text>
    </comment>
    <comment ref="AH264" authorId="0" shapeId="0">
      <text>
        <r>
          <rPr>
            <sz val="11"/>
            <rFont val="Calibri"/>
            <family val="2"/>
            <charset val="238"/>
          </rPr>
          <t>IV_F:ECSUtem2</t>
        </r>
      </text>
    </comment>
    <comment ref="AI264" authorId="0" shapeId="0">
      <text>
        <r>
          <rPr>
            <sz val="11"/>
            <rFont val="Calibri"/>
            <family val="2"/>
            <charset val="238"/>
          </rPr>
          <t>IV_F:KFHUtem2</t>
        </r>
      </text>
    </comment>
    <comment ref="AJ264" authorId="0" shapeId="0">
      <text>
        <r>
          <rPr>
            <sz val="11"/>
            <rFont val="Calibri"/>
            <family val="2"/>
            <charset val="238"/>
          </rPr>
          <t>IV_F:Egyeb_SajatUtem2</t>
        </r>
      </text>
    </comment>
    <comment ref="AK264" authorId="0" shapeId="0">
      <text>
        <r>
          <rPr>
            <sz val="11"/>
            <rFont val="Calibri"/>
            <family val="2"/>
            <charset val="238"/>
          </rPr>
          <t>IV_F:DijUtem2</t>
        </r>
      </text>
    </comment>
    <comment ref="AL264" authorId="0" shapeId="0">
      <text>
        <r>
          <rPr>
            <sz val="11"/>
            <rFont val="Calibri"/>
            <family val="2"/>
            <charset val="238"/>
          </rPr>
          <t>IV_F:EM_Melleklet1_Utem2</t>
        </r>
      </text>
    </comment>
    <comment ref="AM264" authorId="0" shapeId="0">
      <text>
        <r>
          <rPr>
            <sz val="11"/>
            <rFont val="Calibri"/>
            <family val="2"/>
            <charset val="238"/>
          </rPr>
          <t>IV_F:EgyebAllamiUtem2</t>
        </r>
      </text>
    </comment>
    <comment ref="AN264" authorId="0" shapeId="0">
      <text>
        <r>
          <rPr>
            <sz val="11"/>
            <rFont val="Calibri"/>
            <family val="2"/>
            <charset val="238"/>
          </rPr>
          <t>IV_F:OnkormanyzatiUtem2</t>
        </r>
      </text>
    </comment>
    <comment ref="AO264" authorId="0" shapeId="0">
      <text>
        <r>
          <rPr>
            <sz val="11"/>
            <rFont val="Calibri"/>
            <family val="2"/>
            <charset val="238"/>
          </rPr>
          <t>IV_F:EUUtem2</t>
        </r>
      </text>
    </comment>
    <comment ref="AP264" authorId="0" shapeId="0">
      <text>
        <r>
          <rPr>
            <sz val="11"/>
            <rFont val="Calibri"/>
            <family val="2"/>
            <charset val="238"/>
          </rPr>
          <t>IV_F:EgyebUtem2</t>
        </r>
      </text>
    </comment>
    <comment ref="AQ264" authorId="0" shapeId="0">
      <text>
        <r>
          <rPr>
            <sz val="11"/>
            <rFont val="Calibri"/>
            <family val="2"/>
            <charset val="238"/>
          </rPr>
          <t>IV_F:HitelKotvenyUtem2</t>
        </r>
      </text>
    </comment>
    <comment ref="AR264" authorId="0" shapeId="0">
      <text>
        <r>
          <rPr>
            <sz val="11"/>
            <rFont val="Calibri"/>
            <family val="2"/>
            <charset val="238"/>
          </rPr>
          <t>IV_F:OsszesenUtem2</t>
        </r>
      </text>
    </comment>
    <comment ref="AS264" authorId="0" shapeId="0">
      <text>
        <r>
          <rPr>
            <sz val="11"/>
            <rFont val="Calibri"/>
            <family val="2"/>
            <charset val="238"/>
          </rPr>
          <t>IV_F:ForrashianyUtem2</t>
        </r>
      </text>
    </comment>
    <comment ref="AV264" authorId="0" shapeId="0">
      <text>
        <r>
          <rPr>
            <sz val="11"/>
            <rFont val="Calibri"/>
            <family val="2"/>
            <charset val="238"/>
          </rPr>
          <t>IV_F:Indokolas</t>
        </r>
      </text>
    </comment>
    <comment ref="AW264" authorId="0" shapeId="0">
      <text>
        <r>
          <rPr>
            <sz val="11"/>
            <rFont val="Calibri"/>
            <family val="2"/>
            <charset val="238"/>
          </rPr>
          <t>IV_F:Megjegyzes</t>
        </r>
      </text>
    </comment>
    <comment ref="AZ264" authorId="0" shapeId="0">
      <text>
        <r>
          <rPr>
            <sz val="11"/>
            <rFont val="Calibri"/>
            <family val="2"/>
            <charset val="238"/>
          </rPr>
          <t>IV_F:ISA</t>
        </r>
      </text>
    </comment>
    <comment ref="B265" authorId="0" shapeId="0">
      <text>
        <r>
          <rPr>
            <sz val="11"/>
            <rFont val="Calibri"/>
            <family val="2"/>
            <charset val="238"/>
          </rPr>
          <t>IV_F:FontossagiSorrent</t>
        </r>
      </text>
    </comment>
    <comment ref="C265" authorId="0" shapeId="0">
      <text>
        <r>
          <rPr>
            <sz val="11"/>
            <rFont val="Calibri"/>
            <family val="2"/>
            <charset val="238"/>
          </rPr>
          <t>IV_F:FeladatKategoria</t>
        </r>
      </text>
    </comment>
    <comment ref="D265" authorId="0" shapeId="0">
      <text>
        <r>
          <rPr>
            <sz val="11"/>
            <rFont val="Calibri"/>
            <family val="2"/>
            <charset val="238"/>
          </rPr>
          <t>IV_F:FeladatMegnevezes</t>
        </r>
      </text>
    </comment>
    <comment ref="E265" authorId="0" shapeId="0">
      <text>
        <r>
          <rPr>
            <sz val="11"/>
            <rFont val="Calibri"/>
            <family val="2"/>
            <charset val="238"/>
          </rPr>
          <t>IV_F:ElviEngedelySzam</t>
        </r>
      </text>
    </comment>
    <comment ref="F265" authorId="0" shapeId="0">
      <text>
        <r>
          <rPr>
            <sz val="11"/>
            <rFont val="Calibri"/>
            <family val="2"/>
            <charset val="238"/>
          </rPr>
          <t>IV_F:VKR_Kod</t>
        </r>
      </text>
    </comment>
    <comment ref="G265" authorId="0" shapeId="0">
      <text>
        <r>
          <rPr>
            <sz val="11"/>
            <rFont val="Calibri"/>
            <family val="2"/>
            <charset val="238"/>
          </rPr>
          <t>IV_F:VKR_Nev</t>
        </r>
      </text>
    </comment>
    <comment ref="H265" authorId="0" shapeId="0">
      <text>
        <r>
          <rPr>
            <sz val="11"/>
            <rFont val="Calibri"/>
            <family val="2"/>
            <charset val="238"/>
          </rPr>
          <t>IV_F:FeladatSorszam</t>
        </r>
      </text>
    </comment>
    <comment ref="I265" authorId="0" shapeId="0">
      <text>
        <r>
          <rPr>
            <sz val="11"/>
            <rFont val="Calibri"/>
            <family val="2"/>
            <charset val="238"/>
          </rPr>
          <t>IV_F:FeladatAzonosito</t>
        </r>
      </text>
    </comment>
    <comment ref="J265" authorId="0" shapeId="0">
      <text>
        <r>
          <rPr>
            <sz val="11"/>
            <rFont val="Calibri"/>
            <family val="2"/>
            <charset val="238"/>
          </rPr>
          <t>IV_F:EllatasiTerulet</t>
        </r>
      </text>
    </comment>
    <comment ref="K265" authorId="0" shapeId="0">
      <text>
        <r>
          <rPr>
            <sz val="11"/>
            <rFont val="Calibri"/>
            <family val="2"/>
            <charset val="238"/>
          </rPr>
          <t>IV_F:EllatasertFelelos</t>
        </r>
      </text>
    </comment>
    <comment ref="L265" authorId="0" shapeId="0">
      <text>
        <r>
          <rPr>
            <sz val="11"/>
            <rFont val="Calibri"/>
            <family val="2"/>
            <charset val="238"/>
          </rPr>
          <t>IV_F:TervezettNettoKoltseg</t>
        </r>
      </text>
    </comment>
    <comment ref="M265" authorId="0" shapeId="0">
      <text>
        <r>
          <rPr>
            <sz val="11"/>
            <rFont val="Calibri"/>
            <family val="2"/>
            <charset val="238"/>
          </rPr>
          <t>IV_F:IdotartamKezdes</t>
        </r>
      </text>
    </comment>
    <comment ref="N265" authorId="0" shapeId="0">
      <text>
        <r>
          <rPr>
            <sz val="11"/>
            <rFont val="Calibri"/>
            <family val="2"/>
            <charset val="238"/>
          </rPr>
          <t>IV_F:IdotartamBefejezes</t>
        </r>
      </text>
    </comment>
    <comment ref="O265" authorId="0" shapeId="0">
      <text>
        <r>
          <rPr>
            <sz val="11"/>
            <rFont val="Calibri"/>
            <family val="2"/>
            <charset val="238"/>
          </rPr>
          <t>IV_F:NettoKoltsegUtem1</t>
        </r>
      </text>
    </comment>
    <comment ref="P265" authorId="0" shapeId="0">
      <text>
        <r>
          <rPr>
            <sz val="11"/>
            <rFont val="Calibri"/>
            <family val="2"/>
            <charset val="238"/>
          </rPr>
          <t>IV_F:NettoKoltsegUtem2</t>
        </r>
      </text>
    </comment>
    <comment ref="Q265" authorId="0" shapeId="0">
      <text>
        <r>
          <rPr>
            <sz val="11"/>
            <rFont val="Calibri"/>
            <family val="2"/>
            <charset val="238"/>
          </rPr>
          <t>IV_F:EM_Melleklet2_KTG</t>
        </r>
      </text>
    </comment>
    <comment ref="S265" authorId="0" shapeId="0">
      <text>
        <r>
          <rPr>
            <sz val="11"/>
            <rFont val="Calibri"/>
            <family val="2"/>
            <charset val="238"/>
          </rPr>
          <t>IV_F:HDUtem1</t>
        </r>
      </text>
    </comment>
    <comment ref="T265" authorId="0" shapeId="0">
      <text>
        <r>
          <rPr>
            <sz val="11"/>
            <rFont val="Calibri"/>
            <family val="2"/>
            <charset val="238"/>
          </rPr>
          <t>IV_F:ECSUtem1</t>
        </r>
      </text>
    </comment>
    <comment ref="U265" authorId="0" shapeId="0">
      <text>
        <r>
          <rPr>
            <sz val="11"/>
            <rFont val="Calibri"/>
            <family val="2"/>
            <charset val="238"/>
          </rPr>
          <t>IV_F:KFHUtem1</t>
        </r>
      </text>
    </comment>
    <comment ref="V265" authorId="0" shapeId="0">
      <text>
        <r>
          <rPr>
            <sz val="11"/>
            <rFont val="Calibri"/>
            <family val="2"/>
            <charset val="238"/>
          </rPr>
          <t>IV_F:Egyeb_SajatUtem1</t>
        </r>
      </text>
    </comment>
    <comment ref="W265" authorId="0" shapeId="0">
      <text>
        <r>
          <rPr>
            <sz val="11"/>
            <rFont val="Calibri"/>
            <family val="2"/>
            <charset val="238"/>
          </rPr>
          <t>IV_F:DijUtem1</t>
        </r>
      </text>
    </comment>
    <comment ref="X265" authorId="0" shapeId="0">
      <text>
        <r>
          <rPr>
            <sz val="11"/>
            <rFont val="Calibri"/>
            <family val="2"/>
            <charset val="238"/>
          </rPr>
          <t>IV_F:EM_Melleklet1_Utem1</t>
        </r>
      </text>
    </comment>
    <comment ref="Y265" authorId="0" shapeId="0">
      <text>
        <r>
          <rPr>
            <sz val="11"/>
            <rFont val="Calibri"/>
            <family val="2"/>
            <charset val="238"/>
          </rPr>
          <t>IV_F:EgyebAllamiUtem1</t>
        </r>
      </text>
    </comment>
    <comment ref="Z265" authorId="0" shapeId="0">
      <text>
        <r>
          <rPr>
            <sz val="11"/>
            <rFont val="Calibri"/>
            <family val="2"/>
            <charset val="238"/>
          </rPr>
          <t>IV_F:OnkormanyzatiUtem1</t>
        </r>
      </text>
    </comment>
    <comment ref="AA265" authorId="0" shapeId="0">
      <text>
        <r>
          <rPr>
            <sz val="11"/>
            <rFont val="Calibri"/>
            <family val="2"/>
            <charset val="238"/>
          </rPr>
          <t>IV_F:EUUtem1</t>
        </r>
      </text>
    </comment>
    <comment ref="AB265" authorId="0" shapeId="0">
      <text>
        <r>
          <rPr>
            <sz val="11"/>
            <rFont val="Calibri"/>
            <family val="2"/>
            <charset val="238"/>
          </rPr>
          <t>IV_F:EgyebUtem1</t>
        </r>
      </text>
    </comment>
    <comment ref="AC265" authorId="0" shapeId="0">
      <text>
        <r>
          <rPr>
            <sz val="11"/>
            <rFont val="Calibri"/>
            <family val="2"/>
            <charset val="238"/>
          </rPr>
          <t>IV_F:HitelKotvenyUtem1</t>
        </r>
      </text>
    </comment>
    <comment ref="AD265" authorId="0" shapeId="0">
      <text>
        <r>
          <rPr>
            <sz val="11"/>
            <rFont val="Calibri"/>
            <family val="2"/>
            <charset val="238"/>
          </rPr>
          <t>IV_F:OsszesenUtem1</t>
        </r>
      </text>
    </comment>
    <comment ref="AG265" authorId="0" shapeId="0">
      <text>
        <r>
          <rPr>
            <sz val="11"/>
            <rFont val="Calibri"/>
            <family val="2"/>
            <charset val="238"/>
          </rPr>
          <t>IV_F:HDUtem2</t>
        </r>
      </text>
    </comment>
    <comment ref="AH265" authorId="0" shapeId="0">
      <text>
        <r>
          <rPr>
            <sz val="11"/>
            <rFont val="Calibri"/>
            <family val="2"/>
            <charset val="238"/>
          </rPr>
          <t>IV_F:ECSUtem2</t>
        </r>
      </text>
    </comment>
    <comment ref="AI265" authorId="0" shapeId="0">
      <text>
        <r>
          <rPr>
            <sz val="11"/>
            <rFont val="Calibri"/>
            <family val="2"/>
            <charset val="238"/>
          </rPr>
          <t>IV_F:KFHUtem2</t>
        </r>
      </text>
    </comment>
    <comment ref="AJ265" authorId="0" shapeId="0">
      <text>
        <r>
          <rPr>
            <sz val="11"/>
            <rFont val="Calibri"/>
            <family val="2"/>
            <charset val="238"/>
          </rPr>
          <t>IV_F:Egyeb_SajatUtem2</t>
        </r>
      </text>
    </comment>
    <comment ref="AK265" authorId="0" shapeId="0">
      <text>
        <r>
          <rPr>
            <sz val="11"/>
            <rFont val="Calibri"/>
            <family val="2"/>
            <charset val="238"/>
          </rPr>
          <t>IV_F:DijUtem2</t>
        </r>
      </text>
    </comment>
    <comment ref="AL265" authorId="0" shapeId="0">
      <text>
        <r>
          <rPr>
            <sz val="11"/>
            <rFont val="Calibri"/>
            <family val="2"/>
            <charset val="238"/>
          </rPr>
          <t>IV_F:EM_Melleklet1_Utem2</t>
        </r>
      </text>
    </comment>
    <comment ref="AM265" authorId="0" shapeId="0">
      <text>
        <r>
          <rPr>
            <sz val="11"/>
            <rFont val="Calibri"/>
            <family val="2"/>
            <charset val="238"/>
          </rPr>
          <t>IV_F:EgyebAllamiUtem2</t>
        </r>
      </text>
    </comment>
    <comment ref="AN265" authorId="0" shapeId="0">
      <text>
        <r>
          <rPr>
            <sz val="11"/>
            <rFont val="Calibri"/>
            <family val="2"/>
            <charset val="238"/>
          </rPr>
          <t>IV_F:OnkormanyzatiUtem2</t>
        </r>
      </text>
    </comment>
    <comment ref="AO265" authorId="0" shapeId="0">
      <text>
        <r>
          <rPr>
            <sz val="11"/>
            <rFont val="Calibri"/>
            <family val="2"/>
            <charset val="238"/>
          </rPr>
          <t>IV_F:EUUtem2</t>
        </r>
      </text>
    </comment>
    <comment ref="AP265" authorId="0" shapeId="0">
      <text>
        <r>
          <rPr>
            <sz val="11"/>
            <rFont val="Calibri"/>
            <family val="2"/>
            <charset val="238"/>
          </rPr>
          <t>IV_F:EgyebUtem2</t>
        </r>
      </text>
    </comment>
    <comment ref="AQ265" authorId="0" shapeId="0">
      <text>
        <r>
          <rPr>
            <sz val="11"/>
            <rFont val="Calibri"/>
            <family val="2"/>
            <charset val="238"/>
          </rPr>
          <t>IV_F:HitelKotvenyUtem2</t>
        </r>
      </text>
    </comment>
    <comment ref="AR265" authorId="0" shapeId="0">
      <text>
        <r>
          <rPr>
            <sz val="11"/>
            <rFont val="Calibri"/>
            <family val="2"/>
            <charset val="238"/>
          </rPr>
          <t>IV_F:OsszesenUtem2</t>
        </r>
      </text>
    </comment>
    <comment ref="AS265" authorId="0" shapeId="0">
      <text>
        <r>
          <rPr>
            <sz val="11"/>
            <rFont val="Calibri"/>
            <family val="2"/>
            <charset val="238"/>
          </rPr>
          <t>IV_F:ForrashianyUtem2</t>
        </r>
      </text>
    </comment>
    <comment ref="AV265" authorId="0" shapeId="0">
      <text>
        <r>
          <rPr>
            <sz val="11"/>
            <rFont val="Calibri"/>
            <family val="2"/>
            <charset val="238"/>
          </rPr>
          <t>IV_F:Indokolas</t>
        </r>
      </text>
    </comment>
    <comment ref="AW265" authorId="0" shapeId="0">
      <text>
        <r>
          <rPr>
            <sz val="11"/>
            <rFont val="Calibri"/>
            <family val="2"/>
            <charset val="238"/>
          </rPr>
          <t>IV_F:Megjegyzes</t>
        </r>
      </text>
    </comment>
    <comment ref="AZ265" authorId="0" shapeId="0">
      <text>
        <r>
          <rPr>
            <sz val="11"/>
            <rFont val="Calibri"/>
            <family val="2"/>
            <charset val="238"/>
          </rPr>
          <t>IV_F:ISA</t>
        </r>
      </text>
    </comment>
    <comment ref="B266" authorId="0" shapeId="0">
      <text>
        <r>
          <rPr>
            <sz val="11"/>
            <rFont val="Calibri"/>
            <family val="2"/>
            <charset val="238"/>
          </rPr>
          <t>IV_F:FontossagiSorrent</t>
        </r>
      </text>
    </comment>
    <comment ref="C266" authorId="0" shapeId="0">
      <text>
        <r>
          <rPr>
            <sz val="11"/>
            <rFont val="Calibri"/>
            <family val="2"/>
            <charset val="238"/>
          </rPr>
          <t>IV_F:FeladatKategoria</t>
        </r>
      </text>
    </comment>
    <comment ref="D266" authorId="0" shapeId="0">
      <text>
        <r>
          <rPr>
            <sz val="11"/>
            <rFont val="Calibri"/>
            <family val="2"/>
            <charset val="238"/>
          </rPr>
          <t>IV_F:FeladatMegnevezes</t>
        </r>
      </text>
    </comment>
    <comment ref="E266" authorId="0" shapeId="0">
      <text>
        <r>
          <rPr>
            <sz val="11"/>
            <rFont val="Calibri"/>
            <family val="2"/>
            <charset val="238"/>
          </rPr>
          <t>IV_F:ElviEngedelySzam</t>
        </r>
      </text>
    </comment>
    <comment ref="F266" authorId="0" shapeId="0">
      <text>
        <r>
          <rPr>
            <sz val="11"/>
            <rFont val="Calibri"/>
            <family val="2"/>
            <charset val="238"/>
          </rPr>
          <t>IV_F:VKR_Kod</t>
        </r>
      </text>
    </comment>
    <comment ref="G266" authorId="0" shapeId="0">
      <text>
        <r>
          <rPr>
            <sz val="11"/>
            <rFont val="Calibri"/>
            <family val="2"/>
            <charset val="238"/>
          </rPr>
          <t>IV_F:VKR_Nev</t>
        </r>
      </text>
    </comment>
    <comment ref="H266" authorId="0" shapeId="0">
      <text>
        <r>
          <rPr>
            <sz val="11"/>
            <rFont val="Calibri"/>
            <family val="2"/>
            <charset val="238"/>
          </rPr>
          <t>IV_F:FeladatSorszam</t>
        </r>
      </text>
    </comment>
    <comment ref="I266" authorId="0" shapeId="0">
      <text>
        <r>
          <rPr>
            <sz val="11"/>
            <rFont val="Calibri"/>
            <family val="2"/>
            <charset val="238"/>
          </rPr>
          <t>IV_F:FeladatAzonosito</t>
        </r>
      </text>
    </comment>
    <comment ref="J266" authorId="0" shapeId="0">
      <text>
        <r>
          <rPr>
            <sz val="11"/>
            <rFont val="Calibri"/>
            <family val="2"/>
            <charset val="238"/>
          </rPr>
          <t>IV_F:EllatasiTerulet</t>
        </r>
      </text>
    </comment>
    <comment ref="K266" authorId="0" shapeId="0">
      <text>
        <r>
          <rPr>
            <sz val="11"/>
            <rFont val="Calibri"/>
            <family val="2"/>
            <charset val="238"/>
          </rPr>
          <t>IV_F:EllatasertFelelos</t>
        </r>
      </text>
    </comment>
    <comment ref="L266" authorId="0" shapeId="0">
      <text>
        <r>
          <rPr>
            <sz val="11"/>
            <rFont val="Calibri"/>
            <family val="2"/>
            <charset val="238"/>
          </rPr>
          <t>IV_F:TervezettNettoKoltseg</t>
        </r>
      </text>
    </comment>
    <comment ref="M266" authorId="0" shapeId="0">
      <text>
        <r>
          <rPr>
            <sz val="11"/>
            <rFont val="Calibri"/>
            <family val="2"/>
            <charset val="238"/>
          </rPr>
          <t>IV_F:IdotartamKezdes</t>
        </r>
      </text>
    </comment>
    <comment ref="N266" authorId="0" shapeId="0">
      <text>
        <r>
          <rPr>
            <sz val="11"/>
            <rFont val="Calibri"/>
            <family val="2"/>
            <charset val="238"/>
          </rPr>
          <t>IV_F:IdotartamBefejezes</t>
        </r>
      </text>
    </comment>
    <comment ref="O266" authorId="0" shapeId="0">
      <text>
        <r>
          <rPr>
            <sz val="11"/>
            <rFont val="Calibri"/>
            <family val="2"/>
            <charset val="238"/>
          </rPr>
          <t>IV_F:NettoKoltsegUtem1</t>
        </r>
      </text>
    </comment>
    <comment ref="P266" authorId="0" shapeId="0">
      <text>
        <r>
          <rPr>
            <sz val="11"/>
            <rFont val="Calibri"/>
            <family val="2"/>
            <charset val="238"/>
          </rPr>
          <t>IV_F:NettoKoltsegUtem2</t>
        </r>
      </text>
    </comment>
    <comment ref="Q266" authorId="0" shapeId="0">
      <text>
        <r>
          <rPr>
            <sz val="11"/>
            <rFont val="Calibri"/>
            <family val="2"/>
            <charset val="238"/>
          </rPr>
          <t>IV_F:EM_Melleklet2_KTG</t>
        </r>
      </text>
    </comment>
    <comment ref="S266" authorId="0" shapeId="0">
      <text>
        <r>
          <rPr>
            <sz val="11"/>
            <rFont val="Calibri"/>
            <family val="2"/>
            <charset val="238"/>
          </rPr>
          <t>IV_F:HDUtem1</t>
        </r>
      </text>
    </comment>
    <comment ref="T266" authorId="0" shapeId="0">
      <text>
        <r>
          <rPr>
            <sz val="11"/>
            <rFont val="Calibri"/>
            <family val="2"/>
            <charset val="238"/>
          </rPr>
          <t>IV_F:ECSUtem1</t>
        </r>
      </text>
    </comment>
    <comment ref="U266" authorId="0" shapeId="0">
      <text>
        <r>
          <rPr>
            <sz val="11"/>
            <rFont val="Calibri"/>
            <family val="2"/>
            <charset val="238"/>
          </rPr>
          <t>IV_F:KFHUtem1</t>
        </r>
      </text>
    </comment>
    <comment ref="V266" authorId="0" shapeId="0">
      <text>
        <r>
          <rPr>
            <sz val="11"/>
            <rFont val="Calibri"/>
            <family val="2"/>
            <charset val="238"/>
          </rPr>
          <t>IV_F:Egyeb_SajatUtem1</t>
        </r>
      </text>
    </comment>
    <comment ref="W266" authorId="0" shapeId="0">
      <text>
        <r>
          <rPr>
            <sz val="11"/>
            <rFont val="Calibri"/>
            <family val="2"/>
            <charset val="238"/>
          </rPr>
          <t>IV_F:DijUtem1</t>
        </r>
      </text>
    </comment>
    <comment ref="X266" authorId="0" shapeId="0">
      <text>
        <r>
          <rPr>
            <sz val="11"/>
            <rFont val="Calibri"/>
            <family val="2"/>
            <charset val="238"/>
          </rPr>
          <t>IV_F:EM_Melleklet1_Utem1</t>
        </r>
      </text>
    </comment>
    <comment ref="Y266" authorId="0" shapeId="0">
      <text>
        <r>
          <rPr>
            <sz val="11"/>
            <rFont val="Calibri"/>
            <family val="2"/>
            <charset val="238"/>
          </rPr>
          <t>IV_F:EgyebAllamiUtem1</t>
        </r>
      </text>
    </comment>
    <comment ref="Z266" authorId="0" shapeId="0">
      <text>
        <r>
          <rPr>
            <sz val="11"/>
            <rFont val="Calibri"/>
            <family val="2"/>
            <charset val="238"/>
          </rPr>
          <t>IV_F:OnkormanyzatiUtem1</t>
        </r>
      </text>
    </comment>
    <comment ref="AA266" authorId="0" shapeId="0">
      <text>
        <r>
          <rPr>
            <sz val="11"/>
            <rFont val="Calibri"/>
            <family val="2"/>
            <charset val="238"/>
          </rPr>
          <t>IV_F:EUUtem1</t>
        </r>
      </text>
    </comment>
    <comment ref="AB266" authorId="0" shapeId="0">
      <text>
        <r>
          <rPr>
            <sz val="11"/>
            <rFont val="Calibri"/>
            <family val="2"/>
            <charset val="238"/>
          </rPr>
          <t>IV_F:EgyebUtem1</t>
        </r>
      </text>
    </comment>
    <comment ref="AC266" authorId="0" shapeId="0">
      <text>
        <r>
          <rPr>
            <sz val="11"/>
            <rFont val="Calibri"/>
            <family val="2"/>
            <charset val="238"/>
          </rPr>
          <t>IV_F:HitelKotvenyUtem1</t>
        </r>
      </text>
    </comment>
    <comment ref="AD266" authorId="0" shapeId="0">
      <text>
        <r>
          <rPr>
            <sz val="11"/>
            <rFont val="Calibri"/>
            <family val="2"/>
            <charset val="238"/>
          </rPr>
          <t>IV_F:OsszesenUtem1</t>
        </r>
      </text>
    </comment>
    <comment ref="AG266" authorId="0" shapeId="0">
      <text>
        <r>
          <rPr>
            <sz val="11"/>
            <rFont val="Calibri"/>
            <family val="2"/>
            <charset val="238"/>
          </rPr>
          <t>IV_F:HDUtem2</t>
        </r>
      </text>
    </comment>
    <comment ref="AH266" authorId="0" shapeId="0">
      <text>
        <r>
          <rPr>
            <sz val="11"/>
            <rFont val="Calibri"/>
            <family val="2"/>
            <charset val="238"/>
          </rPr>
          <t>IV_F:ECSUtem2</t>
        </r>
      </text>
    </comment>
    <comment ref="AI266" authorId="0" shapeId="0">
      <text>
        <r>
          <rPr>
            <sz val="11"/>
            <rFont val="Calibri"/>
            <family val="2"/>
            <charset val="238"/>
          </rPr>
          <t>IV_F:KFHUtem2</t>
        </r>
      </text>
    </comment>
    <comment ref="AJ266" authorId="0" shapeId="0">
      <text>
        <r>
          <rPr>
            <sz val="11"/>
            <rFont val="Calibri"/>
            <family val="2"/>
            <charset val="238"/>
          </rPr>
          <t>IV_F:Egyeb_SajatUtem2</t>
        </r>
      </text>
    </comment>
    <comment ref="AK266" authorId="0" shapeId="0">
      <text>
        <r>
          <rPr>
            <sz val="11"/>
            <rFont val="Calibri"/>
            <family val="2"/>
            <charset val="238"/>
          </rPr>
          <t>IV_F:DijUtem2</t>
        </r>
      </text>
    </comment>
    <comment ref="AL266" authorId="0" shapeId="0">
      <text>
        <r>
          <rPr>
            <sz val="11"/>
            <rFont val="Calibri"/>
            <family val="2"/>
            <charset val="238"/>
          </rPr>
          <t>IV_F:EM_Melleklet1_Utem2</t>
        </r>
      </text>
    </comment>
    <comment ref="AM266" authorId="0" shapeId="0">
      <text>
        <r>
          <rPr>
            <sz val="11"/>
            <rFont val="Calibri"/>
            <family val="2"/>
            <charset val="238"/>
          </rPr>
          <t>IV_F:EgyebAllamiUtem2</t>
        </r>
      </text>
    </comment>
    <comment ref="AN266" authorId="0" shapeId="0">
      <text>
        <r>
          <rPr>
            <sz val="11"/>
            <rFont val="Calibri"/>
            <family val="2"/>
            <charset val="238"/>
          </rPr>
          <t>IV_F:OnkormanyzatiUtem2</t>
        </r>
      </text>
    </comment>
    <comment ref="AO266" authorId="0" shapeId="0">
      <text>
        <r>
          <rPr>
            <sz val="11"/>
            <rFont val="Calibri"/>
            <family val="2"/>
            <charset val="238"/>
          </rPr>
          <t>IV_F:EUUtem2</t>
        </r>
      </text>
    </comment>
    <comment ref="AP266" authorId="0" shapeId="0">
      <text>
        <r>
          <rPr>
            <sz val="11"/>
            <rFont val="Calibri"/>
            <family val="2"/>
            <charset val="238"/>
          </rPr>
          <t>IV_F:EgyebUtem2</t>
        </r>
      </text>
    </comment>
    <comment ref="AQ266" authorId="0" shapeId="0">
      <text>
        <r>
          <rPr>
            <sz val="11"/>
            <rFont val="Calibri"/>
            <family val="2"/>
            <charset val="238"/>
          </rPr>
          <t>IV_F:HitelKotvenyUtem2</t>
        </r>
      </text>
    </comment>
    <comment ref="AR266" authorId="0" shapeId="0">
      <text>
        <r>
          <rPr>
            <sz val="11"/>
            <rFont val="Calibri"/>
            <family val="2"/>
            <charset val="238"/>
          </rPr>
          <t>IV_F:OsszesenUtem2</t>
        </r>
      </text>
    </comment>
    <comment ref="AS266" authorId="0" shapeId="0">
      <text>
        <r>
          <rPr>
            <sz val="11"/>
            <rFont val="Calibri"/>
            <family val="2"/>
            <charset val="238"/>
          </rPr>
          <t>IV_F:ForrashianyUtem2</t>
        </r>
      </text>
    </comment>
    <comment ref="AV266" authorId="0" shapeId="0">
      <text>
        <r>
          <rPr>
            <sz val="11"/>
            <rFont val="Calibri"/>
            <family val="2"/>
            <charset val="238"/>
          </rPr>
          <t>IV_F:Indokolas</t>
        </r>
      </text>
    </comment>
    <comment ref="AW266" authorId="0" shapeId="0">
      <text>
        <r>
          <rPr>
            <sz val="11"/>
            <rFont val="Calibri"/>
            <family val="2"/>
            <charset val="238"/>
          </rPr>
          <t>IV_F:Megjegyzes</t>
        </r>
      </text>
    </comment>
    <comment ref="AZ266" authorId="0" shapeId="0">
      <text>
        <r>
          <rPr>
            <sz val="11"/>
            <rFont val="Calibri"/>
            <family val="2"/>
            <charset val="238"/>
          </rPr>
          <t>IV_F:ISA</t>
        </r>
      </text>
    </comment>
    <comment ref="B267" authorId="0" shapeId="0">
      <text>
        <r>
          <rPr>
            <sz val="11"/>
            <rFont val="Calibri"/>
            <family val="2"/>
            <charset val="238"/>
          </rPr>
          <t>IV_F:FontossagiSorrent</t>
        </r>
      </text>
    </comment>
    <comment ref="C267" authorId="0" shapeId="0">
      <text>
        <r>
          <rPr>
            <sz val="11"/>
            <rFont val="Calibri"/>
            <family val="2"/>
            <charset val="238"/>
          </rPr>
          <t>IV_F:FeladatKategoria</t>
        </r>
      </text>
    </comment>
    <comment ref="D267" authorId="0" shapeId="0">
      <text>
        <r>
          <rPr>
            <sz val="11"/>
            <rFont val="Calibri"/>
            <family val="2"/>
            <charset val="238"/>
          </rPr>
          <t>IV_F:FeladatMegnevezes</t>
        </r>
      </text>
    </comment>
    <comment ref="E267" authorId="0" shapeId="0">
      <text>
        <r>
          <rPr>
            <sz val="11"/>
            <rFont val="Calibri"/>
            <family val="2"/>
            <charset val="238"/>
          </rPr>
          <t>IV_F:ElviEngedelySzam</t>
        </r>
      </text>
    </comment>
    <comment ref="F267" authorId="0" shapeId="0">
      <text>
        <r>
          <rPr>
            <sz val="11"/>
            <rFont val="Calibri"/>
            <family val="2"/>
            <charset val="238"/>
          </rPr>
          <t>IV_F:VKR_Kod</t>
        </r>
      </text>
    </comment>
    <comment ref="G267" authorId="0" shapeId="0">
      <text>
        <r>
          <rPr>
            <sz val="11"/>
            <rFont val="Calibri"/>
            <family val="2"/>
            <charset val="238"/>
          </rPr>
          <t>IV_F:VKR_Nev</t>
        </r>
      </text>
    </comment>
    <comment ref="H267" authorId="0" shapeId="0">
      <text>
        <r>
          <rPr>
            <sz val="11"/>
            <rFont val="Calibri"/>
            <family val="2"/>
            <charset val="238"/>
          </rPr>
          <t>IV_F:FeladatSorszam</t>
        </r>
      </text>
    </comment>
    <comment ref="I267" authorId="0" shapeId="0">
      <text>
        <r>
          <rPr>
            <sz val="11"/>
            <rFont val="Calibri"/>
            <family val="2"/>
            <charset val="238"/>
          </rPr>
          <t>IV_F:FeladatAzonosito</t>
        </r>
      </text>
    </comment>
    <comment ref="J267" authorId="0" shapeId="0">
      <text>
        <r>
          <rPr>
            <sz val="11"/>
            <rFont val="Calibri"/>
            <family val="2"/>
            <charset val="238"/>
          </rPr>
          <t>IV_F:EllatasiTerulet</t>
        </r>
      </text>
    </comment>
    <comment ref="K267" authorId="0" shapeId="0">
      <text>
        <r>
          <rPr>
            <sz val="11"/>
            <rFont val="Calibri"/>
            <family val="2"/>
            <charset val="238"/>
          </rPr>
          <t>IV_F:EllatasertFelelos</t>
        </r>
      </text>
    </comment>
    <comment ref="L267" authorId="0" shapeId="0">
      <text>
        <r>
          <rPr>
            <sz val="11"/>
            <rFont val="Calibri"/>
            <family val="2"/>
            <charset val="238"/>
          </rPr>
          <t>IV_F:TervezettNettoKoltseg</t>
        </r>
      </text>
    </comment>
    <comment ref="M267" authorId="0" shapeId="0">
      <text>
        <r>
          <rPr>
            <sz val="11"/>
            <rFont val="Calibri"/>
            <family val="2"/>
            <charset val="238"/>
          </rPr>
          <t>IV_F:IdotartamKezdes</t>
        </r>
      </text>
    </comment>
    <comment ref="N267" authorId="0" shapeId="0">
      <text>
        <r>
          <rPr>
            <sz val="11"/>
            <rFont val="Calibri"/>
            <family val="2"/>
            <charset val="238"/>
          </rPr>
          <t>IV_F:IdotartamBefejezes</t>
        </r>
      </text>
    </comment>
    <comment ref="O267" authorId="0" shapeId="0">
      <text>
        <r>
          <rPr>
            <sz val="11"/>
            <rFont val="Calibri"/>
            <family val="2"/>
            <charset val="238"/>
          </rPr>
          <t>IV_F:NettoKoltsegUtem1</t>
        </r>
      </text>
    </comment>
    <comment ref="P267" authorId="0" shapeId="0">
      <text>
        <r>
          <rPr>
            <sz val="11"/>
            <rFont val="Calibri"/>
            <family val="2"/>
            <charset val="238"/>
          </rPr>
          <t>IV_F:NettoKoltsegUtem2</t>
        </r>
      </text>
    </comment>
    <comment ref="Q267" authorId="0" shapeId="0">
      <text>
        <r>
          <rPr>
            <sz val="11"/>
            <rFont val="Calibri"/>
            <family val="2"/>
            <charset val="238"/>
          </rPr>
          <t>IV_F:EM_Melleklet2_KTG</t>
        </r>
      </text>
    </comment>
    <comment ref="S267" authorId="0" shapeId="0">
      <text>
        <r>
          <rPr>
            <sz val="11"/>
            <rFont val="Calibri"/>
            <family val="2"/>
            <charset val="238"/>
          </rPr>
          <t>IV_F:HDUtem1</t>
        </r>
      </text>
    </comment>
    <comment ref="T267" authorId="0" shapeId="0">
      <text>
        <r>
          <rPr>
            <sz val="11"/>
            <rFont val="Calibri"/>
            <family val="2"/>
            <charset val="238"/>
          </rPr>
          <t>IV_F:ECSUtem1</t>
        </r>
      </text>
    </comment>
    <comment ref="U267" authorId="0" shapeId="0">
      <text>
        <r>
          <rPr>
            <sz val="11"/>
            <rFont val="Calibri"/>
            <family val="2"/>
            <charset val="238"/>
          </rPr>
          <t>IV_F:KFHUtem1</t>
        </r>
      </text>
    </comment>
    <comment ref="V267" authorId="0" shapeId="0">
      <text>
        <r>
          <rPr>
            <sz val="11"/>
            <rFont val="Calibri"/>
            <family val="2"/>
            <charset val="238"/>
          </rPr>
          <t>IV_F:Egyeb_SajatUtem1</t>
        </r>
      </text>
    </comment>
    <comment ref="W267" authorId="0" shapeId="0">
      <text>
        <r>
          <rPr>
            <sz val="11"/>
            <rFont val="Calibri"/>
            <family val="2"/>
            <charset val="238"/>
          </rPr>
          <t>IV_F:DijUtem1</t>
        </r>
      </text>
    </comment>
    <comment ref="X267" authorId="0" shapeId="0">
      <text>
        <r>
          <rPr>
            <sz val="11"/>
            <rFont val="Calibri"/>
            <family val="2"/>
            <charset val="238"/>
          </rPr>
          <t>IV_F:EM_Melleklet1_Utem1</t>
        </r>
      </text>
    </comment>
    <comment ref="Y267" authorId="0" shapeId="0">
      <text>
        <r>
          <rPr>
            <sz val="11"/>
            <rFont val="Calibri"/>
            <family val="2"/>
            <charset val="238"/>
          </rPr>
          <t>IV_F:EgyebAllamiUtem1</t>
        </r>
      </text>
    </comment>
    <comment ref="Z267" authorId="0" shapeId="0">
      <text>
        <r>
          <rPr>
            <sz val="11"/>
            <rFont val="Calibri"/>
            <family val="2"/>
            <charset val="238"/>
          </rPr>
          <t>IV_F:OnkormanyzatiUtem1</t>
        </r>
      </text>
    </comment>
    <comment ref="AA267" authorId="0" shapeId="0">
      <text>
        <r>
          <rPr>
            <sz val="11"/>
            <rFont val="Calibri"/>
            <family val="2"/>
            <charset val="238"/>
          </rPr>
          <t>IV_F:EUUtem1</t>
        </r>
      </text>
    </comment>
    <comment ref="AB267" authorId="0" shapeId="0">
      <text>
        <r>
          <rPr>
            <sz val="11"/>
            <rFont val="Calibri"/>
            <family val="2"/>
            <charset val="238"/>
          </rPr>
          <t>IV_F:EgyebUtem1</t>
        </r>
      </text>
    </comment>
    <comment ref="AC267" authorId="0" shapeId="0">
      <text>
        <r>
          <rPr>
            <sz val="11"/>
            <rFont val="Calibri"/>
            <family val="2"/>
            <charset val="238"/>
          </rPr>
          <t>IV_F:HitelKotvenyUtem1</t>
        </r>
      </text>
    </comment>
    <comment ref="AD267" authorId="0" shapeId="0">
      <text>
        <r>
          <rPr>
            <sz val="11"/>
            <rFont val="Calibri"/>
            <family val="2"/>
            <charset val="238"/>
          </rPr>
          <t>IV_F:OsszesenUtem1</t>
        </r>
      </text>
    </comment>
    <comment ref="AG267" authorId="0" shapeId="0">
      <text>
        <r>
          <rPr>
            <sz val="11"/>
            <rFont val="Calibri"/>
            <family val="2"/>
            <charset val="238"/>
          </rPr>
          <t>IV_F:HDUtem2</t>
        </r>
      </text>
    </comment>
    <comment ref="AH267" authorId="0" shapeId="0">
      <text>
        <r>
          <rPr>
            <sz val="11"/>
            <rFont val="Calibri"/>
            <family val="2"/>
            <charset val="238"/>
          </rPr>
          <t>IV_F:ECSUtem2</t>
        </r>
      </text>
    </comment>
    <comment ref="AI267" authorId="0" shapeId="0">
      <text>
        <r>
          <rPr>
            <sz val="11"/>
            <rFont val="Calibri"/>
            <family val="2"/>
            <charset val="238"/>
          </rPr>
          <t>IV_F:KFHUtem2</t>
        </r>
      </text>
    </comment>
    <comment ref="AJ267" authorId="0" shapeId="0">
      <text>
        <r>
          <rPr>
            <sz val="11"/>
            <rFont val="Calibri"/>
            <family val="2"/>
            <charset val="238"/>
          </rPr>
          <t>IV_F:Egyeb_SajatUtem2</t>
        </r>
      </text>
    </comment>
    <comment ref="AK267" authorId="0" shapeId="0">
      <text>
        <r>
          <rPr>
            <sz val="11"/>
            <rFont val="Calibri"/>
            <family val="2"/>
            <charset val="238"/>
          </rPr>
          <t>IV_F:DijUtem2</t>
        </r>
      </text>
    </comment>
    <comment ref="AL267" authorId="0" shapeId="0">
      <text>
        <r>
          <rPr>
            <sz val="11"/>
            <rFont val="Calibri"/>
            <family val="2"/>
            <charset val="238"/>
          </rPr>
          <t>IV_F:EM_Melleklet1_Utem2</t>
        </r>
      </text>
    </comment>
    <comment ref="AM267" authorId="0" shapeId="0">
      <text>
        <r>
          <rPr>
            <sz val="11"/>
            <rFont val="Calibri"/>
            <family val="2"/>
            <charset val="238"/>
          </rPr>
          <t>IV_F:EgyebAllamiUtem2</t>
        </r>
      </text>
    </comment>
    <comment ref="AN267" authorId="0" shapeId="0">
      <text>
        <r>
          <rPr>
            <sz val="11"/>
            <rFont val="Calibri"/>
            <family val="2"/>
            <charset val="238"/>
          </rPr>
          <t>IV_F:OnkormanyzatiUtem2</t>
        </r>
      </text>
    </comment>
    <comment ref="AO267" authorId="0" shapeId="0">
      <text>
        <r>
          <rPr>
            <sz val="11"/>
            <rFont val="Calibri"/>
            <family val="2"/>
            <charset val="238"/>
          </rPr>
          <t>IV_F:EUUtem2</t>
        </r>
      </text>
    </comment>
    <comment ref="AP267" authorId="0" shapeId="0">
      <text>
        <r>
          <rPr>
            <sz val="11"/>
            <rFont val="Calibri"/>
            <family val="2"/>
            <charset val="238"/>
          </rPr>
          <t>IV_F:EgyebUtem2</t>
        </r>
      </text>
    </comment>
    <comment ref="AQ267" authorId="0" shapeId="0">
      <text>
        <r>
          <rPr>
            <sz val="11"/>
            <rFont val="Calibri"/>
            <family val="2"/>
            <charset val="238"/>
          </rPr>
          <t>IV_F:HitelKotvenyUtem2</t>
        </r>
      </text>
    </comment>
    <comment ref="AR267" authorId="0" shapeId="0">
      <text>
        <r>
          <rPr>
            <sz val="11"/>
            <rFont val="Calibri"/>
            <family val="2"/>
            <charset val="238"/>
          </rPr>
          <t>IV_F:OsszesenUtem2</t>
        </r>
      </text>
    </comment>
    <comment ref="AS267" authorId="0" shapeId="0">
      <text>
        <r>
          <rPr>
            <sz val="11"/>
            <rFont val="Calibri"/>
            <family val="2"/>
            <charset val="238"/>
          </rPr>
          <t>IV_F:ForrashianyUtem2</t>
        </r>
      </text>
    </comment>
    <comment ref="AV267" authorId="0" shapeId="0">
      <text>
        <r>
          <rPr>
            <sz val="11"/>
            <rFont val="Calibri"/>
            <family val="2"/>
            <charset val="238"/>
          </rPr>
          <t>IV_F:Indokolas</t>
        </r>
      </text>
    </comment>
    <comment ref="AW267" authorId="0" shapeId="0">
      <text>
        <r>
          <rPr>
            <sz val="11"/>
            <rFont val="Calibri"/>
            <family val="2"/>
            <charset val="238"/>
          </rPr>
          <t>IV_F:Megjegyzes</t>
        </r>
      </text>
    </comment>
    <comment ref="AZ267" authorId="0" shapeId="0">
      <text>
        <r>
          <rPr>
            <sz val="11"/>
            <rFont val="Calibri"/>
            <family val="2"/>
            <charset val="238"/>
          </rPr>
          <t>IV_F:ISA</t>
        </r>
      </text>
    </comment>
    <comment ref="B268" authorId="0" shapeId="0">
      <text>
        <r>
          <rPr>
            <sz val="11"/>
            <rFont val="Calibri"/>
            <family val="2"/>
            <charset val="238"/>
          </rPr>
          <t>IV_F:FontossagiSorrent</t>
        </r>
      </text>
    </comment>
    <comment ref="C268" authorId="0" shapeId="0">
      <text>
        <r>
          <rPr>
            <sz val="11"/>
            <rFont val="Calibri"/>
            <family val="2"/>
            <charset val="238"/>
          </rPr>
          <t>IV_F:FeladatKategoria</t>
        </r>
      </text>
    </comment>
    <comment ref="D268" authorId="0" shapeId="0">
      <text>
        <r>
          <rPr>
            <sz val="11"/>
            <rFont val="Calibri"/>
            <family val="2"/>
            <charset val="238"/>
          </rPr>
          <t>IV_F:FeladatMegnevezes</t>
        </r>
      </text>
    </comment>
    <comment ref="E268" authorId="0" shapeId="0">
      <text>
        <r>
          <rPr>
            <sz val="11"/>
            <rFont val="Calibri"/>
            <family val="2"/>
            <charset val="238"/>
          </rPr>
          <t>IV_F:ElviEngedelySzam</t>
        </r>
      </text>
    </comment>
    <comment ref="F268" authorId="0" shapeId="0">
      <text>
        <r>
          <rPr>
            <sz val="11"/>
            <rFont val="Calibri"/>
            <family val="2"/>
            <charset val="238"/>
          </rPr>
          <t>IV_F:VKR_Kod</t>
        </r>
      </text>
    </comment>
    <comment ref="G268" authorId="0" shapeId="0">
      <text>
        <r>
          <rPr>
            <sz val="11"/>
            <rFont val="Calibri"/>
            <family val="2"/>
            <charset val="238"/>
          </rPr>
          <t>IV_F:VKR_Nev</t>
        </r>
      </text>
    </comment>
    <comment ref="H268" authorId="0" shapeId="0">
      <text>
        <r>
          <rPr>
            <sz val="11"/>
            <rFont val="Calibri"/>
            <family val="2"/>
            <charset val="238"/>
          </rPr>
          <t>IV_F:FeladatSorszam</t>
        </r>
      </text>
    </comment>
    <comment ref="I268" authorId="0" shapeId="0">
      <text>
        <r>
          <rPr>
            <sz val="11"/>
            <rFont val="Calibri"/>
            <family val="2"/>
            <charset val="238"/>
          </rPr>
          <t>IV_F:FeladatAzonosito</t>
        </r>
      </text>
    </comment>
    <comment ref="J268" authorId="0" shapeId="0">
      <text>
        <r>
          <rPr>
            <sz val="11"/>
            <rFont val="Calibri"/>
            <family val="2"/>
            <charset val="238"/>
          </rPr>
          <t>IV_F:EllatasiTerulet</t>
        </r>
      </text>
    </comment>
    <comment ref="K268" authorId="0" shapeId="0">
      <text>
        <r>
          <rPr>
            <sz val="11"/>
            <rFont val="Calibri"/>
            <family val="2"/>
            <charset val="238"/>
          </rPr>
          <t>IV_F:EllatasertFelelos</t>
        </r>
      </text>
    </comment>
    <comment ref="L268" authorId="0" shapeId="0">
      <text>
        <r>
          <rPr>
            <sz val="11"/>
            <rFont val="Calibri"/>
            <family val="2"/>
            <charset val="238"/>
          </rPr>
          <t>IV_F:TervezettNettoKoltseg</t>
        </r>
      </text>
    </comment>
    <comment ref="M268" authorId="0" shapeId="0">
      <text>
        <r>
          <rPr>
            <sz val="11"/>
            <rFont val="Calibri"/>
            <family val="2"/>
            <charset val="238"/>
          </rPr>
          <t>IV_F:IdotartamKezdes</t>
        </r>
      </text>
    </comment>
    <comment ref="N268" authorId="0" shapeId="0">
      <text>
        <r>
          <rPr>
            <sz val="11"/>
            <rFont val="Calibri"/>
            <family val="2"/>
            <charset val="238"/>
          </rPr>
          <t>IV_F:IdotartamBefejezes</t>
        </r>
      </text>
    </comment>
    <comment ref="O268" authorId="0" shapeId="0">
      <text>
        <r>
          <rPr>
            <sz val="11"/>
            <rFont val="Calibri"/>
            <family val="2"/>
            <charset val="238"/>
          </rPr>
          <t>IV_F:NettoKoltsegUtem1</t>
        </r>
      </text>
    </comment>
    <comment ref="P268" authorId="0" shapeId="0">
      <text>
        <r>
          <rPr>
            <sz val="11"/>
            <rFont val="Calibri"/>
            <family val="2"/>
            <charset val="238"/>
          </rPr>
          <t>IV_F:NettoKoltsegUtem2</t>
        </r>
      </text>
    </comment>
    <comment ref="Q268" authorId="0" shapeId="0">
      <text>
        <r>
          <rPr>
            <sz val="11"/>
            <rFont val="Calibri"/>
            <family val="2"/>
            <charset val="238"/>
          </rPr>
          <t>IV_F:EM_Melleklet2_KTG</t>
        </r>
      </text>
    </comment>
    <comment ref="S268" authorId="0" shapeId="0">
      <text>
        <r>
          <rPr>
            <sz val="11"/>
            <rFont val="Calibri"/>
            <family val="2"/>
            <charset val="238"/>
          </rPr>
          <t>IV_F:HDUtem1</t>
        </r>
      </text>
    </comment>
    <comment ref="T268" authorId="0" shapeId="0">
      <text>
        <r>
          <rPr>
            <sz val="11"/>
            <rFont val="Calibri"/>
            <family val="2"/>
            <charset val="238"/>
          </rPr>
          <t>IV_F:ECSUtem1</t>
        </r>
      </text>
    </comment>
    <comment ref="U268" authorId="0" shapeId="0">
      <text>
        <r>
          <rPr>
            <sz val="11"/>
            <rFont val="Calibri"/>
            <family val="2"/>
            <charset val="238"/>
          </rPr>
          <t>IV_F:KFHUtem1</t>
        </r>
      </text>
    </comment>
    <comment ref="V268" authorId="0" shapeId="0">
      <text>
        <r>
          <rPr>
            <sz val="11"/>
            <rFont val="Calibri"/>
            <family val="2"/>
            <charset val="238"/>
          </rPr>
          <t>IV_F:Egyeb_SajatUtem1</t>
        </r>
      </text>
    </comment>
    <comment ref="W268" authorId="0" shapeId="0">
      <text>
        <r>
          <rPr>
            <sz val="11"/>
            <rFont val="Calibri"/>
            <family val="2"/>
            <charset val="238"/>
          </rPr>
          <t>IV_F:DijUtem1</t>
        </r>
      </text>
    </comment>
    <comment ref="X268" authorId="0" shapeId="0">
      <text>
        <r>
          <rPr>
            <sz val="11"/>
            <rFont val="Calibri"/>
            <family val="2"/>
            <charset val="238"/>
          </rPr>
          <t>IV_F:EM_Melleklet1_Utem1</t>
        </r>
      </text>
    </comment>
    <comment ref="Y268" authorId="0" shapeId="0">
      <text>
        <r>
          <rPr>
            <sz val="11"/>
            <rFont val="Calibri"/>
            <family val="2"/>
            <charset val="238"/>
          </rPr>
          <t>IV_F:EgyebAllamiUtem1</t>
        </r>
      </text>
    </comment>
    <comment ref="Z268" authorId="0" shapeId="0">
      <text>
        <r>
          <rPr>
            <sz val="11"/>
            <rFont val="Calibri"/>
            <family val="2"/>
            <charset val="238"/>
          </rPr>
          <t>IV_F:OnkormanyzatiUtem1</t>
        </r>
      </text>
    </comment>
    <comment ref="AA268" authorId="0" shapeId="0">
      <text>
        <r>
          <rPr>
            <sz val="11"/>
            <rFont val="Calibri"/>
            <family val="2"/>
            <charset val="238"/>
          </rPr>
          <t>IV_F:EUUtem1</t>
        </r>
      </text>
    </comment>
    <comment ref="AB268" authorId="0" shapeId="0">
      <text>
        <r>
          <rPr>
            <sz val="11"/>
            <rFont val="Calibri"/>
            <family val="2"/>
            <charset val="238"/>
          </rPr>
          <t>IV_F:EgyebUtem1</t>
        </r>
      </text>
    </comment>
    <comment ref="AC268" authorId="0" shapeId="0">
      <text>
        <r>
          <rPr>
            <sz val="11"/>
            <rFont val="Calibri"/>
            <family val="2"/>
            <charset val="238"/>
          </rPr>
          <t>IV_F:HitelKotvenyUtem1</t>
        </r>
      </text>
    </comment>
    <comment ref="AD268" authorId="0" shapeId="0">
      <text>
        <r>
          <rPr>
            <sz val="11"/>
            <rFont val="Calibri"/>
            <family val="2"/>
            <charset val="238"/>
          </rPr>
          <t>IV_F:OsszesenUtem1</t>
        </r>
      </text>
    </comment>
    <comment ref="AG268" authorId="0" shapeId="0">
      <text>
        <r>
          <rPr>
            <sz val="11"/>
            <rFont val="Calibri"/>
            <family val="2"/>
            <charset val="238"/>
          </rPr>
          <t>IV_F:HDUtem2</t>
        </r>
      </text>
    </comment>
    <comment ref="AH268" authorId="0" shapeId="0">
      <text>
        <r>
          <rPr>
            <sz val="11"/>
            <rFont val="Calibri"/>
            <family val="2"/>
            <charset val="238"/>
          </rPr>
          <t>IV_F:ECSUtem2</t>
        </r>
      </text>
    </comment>
    <comment ref="AI268" authorId="0" shapeId="0">
      <text>
        <r>
          <rPr>
            <sz val="11"/>
            <rFont val="Calibri"/>
            <family val="2"/>
            <charset val="238"/>
          </rPr>
          <t>IV_F:KFHUtem2</t>
        </r>
      </text>
    </comment>
    <comment ref="AJ268" authorId="0" shapeId="0">
      <text>
        <r>
          <rPr>
            <sz val="11"/>
            <rFont val="Calibri"/>
            <family val="2"/>
            <charset val="238"/>
          </rPr>
          <t>IV_F:Egyeb_SajatUtem2</t>
        </r>
      </text>
    </comment>
    <comment ref="AK268" authorId="0" shapeId="0">
      <text>
        <r>
          <rPr>
            <sz val="11"/>
            <rFont val="Calibri"/>
            <family val="2"/>
            <charset val="238"/>
          </rPr>
          <t>IV_F:DijUtem2</t>
        </r>
      </text>
    </comment>
    <comment ref="AL268" authorId="0" shapeId="0">
      <text>
        <r>
          <rPr>
            <sz val="11"/>
            <rFont val="Calibri"/>
            <family val="2"/>
            <charset val="238"/>
          </rPr>
          <t>IV_F:EM_Melleklet1_Utem2</t>
        </r>
      </text>
    </comment>
    <comment ref="AM268" authorId="0" shapeId="0">
      <text>
        <r>
          <rPr>
            <sz val="11"/>
            <rFont val="Calibri"/>
            <family val="2"/>
            <charset val="238"/>
          </rPr>
          <t>IV_F:EgyebAllamiUtem2</t>
        </r>
      </text>
    </comment>
    <comment ref="AN268" authorId="0" shapeId="0">
      <text>
        <r>
          <rPr>
            <sz val="11"/>
            <rFont val="Calibri"/>
            <family val="2"/>
            <charset val="238"/>
          </rPr>
          <t>IV_F:OnkormanyzatiUtem2</t>
        </r>
      </text>
    </comment>
    <comment ref="AO268" authorId="0" shapeId="0">
      <text>
        <r>
          <rPr>
            <sz val="11"/>
            <rFont val="Calibri"/>
            <family val="2"/>
            <charset val="238"/>
          </rPr>
          <t>IV_F:EUUtem2</t>
        </r>
      </text>
    </comment>
    <comment ref="AP268" authorId="0" shapeId="0">
      <text>
        <r>
          <rPr>
            <sz val="11"/>
            <rFont val="Calibri"/>
            <family val="2"/>
            <charset val="238"/>
          </rPr>
          <t>IV_F:EgyebUtem2</t>
        </r>
      </text>
    </comment>
    <comment ref="AQ268" authorId="0" shapeId="0">
      <text>
        <r>
          <rPr>
            <sz val="11"/>
            <rFont val="Calibri"/>
            <family val="2"/>
            <charset val="238"/>
          </rPr>
          <t>IV_F:HitelKotvenyUtem2</t>
        </r>
      </text>
    </comment>
    <comment ref="AR268" authorId="0" shapeId="0">
      <text>
        <r>
          <rPr>
            <sz val="11"/>
            <rFont val="Calibri"/>
            <family val="2"/>
            <charset val="238"/>
          </rPr>
          <t>IV_F:OsszesenUtem2</t>
        </r>
      </text>
    </comment>
    <comment ref="AS268" authorId="0" shapeId="0">
      <text>
        <r>
          <rPr>
            <sz val="11"/>
            <rFont val="Calibri"/>
            <family val="2"/>
            <charset val="238"/>
          </rPr>
          <t>IV_F:ForrashianyUtem2</t>
        </r>
      </text>
    </comment>
    <comment ref="AV268" authorId="0" shapeId="0">
      <text>
        <r>
          <rPr>
            <sz val="11"/>
            <rFont val="Calibri"/>
            <family val="2"/>
            <charset val="238"/>
          </rPr>
          <t>IV_F:Indokolas</t>
        </r>
      </text>
    </comment>
    <comment ref="AW268" authorId="0" shapeId="0">
      <text>
        <r>
          <rPr>
            <sz val="11"/>
            <rFont val="Calibri"/>
            <family val="2"/>
            <charset val="238"/>
          </rPr>
          <t>IV_F:Megjegyzes</t>
        </r>
      </text>
    </comment>
    <comment ref="AZ268" authorId="0" shapeId="0">
      <text>
        <r>
          <rPr>
            <sz val="11"/>
            <rFont val="Calibri"/>
            <family val="2"/>
            <charset val="238"/>
          </rPr>
          <t>IV_F:ISA</t>
        </r>
      </text>
    </comment>
    <comment ref="B269" authorId="0" shapeId="0">
      <text>
        <r>
          <rPr>
            <sz val="11"/>
            <rFont val="Calibri"/>
            <family val="2"/>
            <charset val="238"/>
          </rPr>
          <t>IV_F:FontossagiSorrent</t>
        </r>
      </text>
    </comment>
    <comment ref="C269" authorId="0" shapeId="0">
      <text>
        <r>
          <rPr>
            <sz val="11"/>
            <rFont val="Calibri"/>
            <family val="2"/>
            <charset val="238"/>
          </rPr>
          <t>IV_F:FeladatKategoria</t>
        </r>
      </text>
    </comment>
    <comment ref="D269" authorId="0" shapeId="0">
      <text>
        <r>
          <rPr>
            <sz val="11"/>
            <rFont val="Calibri"/>
            <family val="2"/>
            <charset val="238"/>
          </rPr>
          <t>IV_F:FeladatMegnevezes</t>
        </r>
      </text>
    </comment>
    <comment ref="E269" authorId="0" shapeId="0">
      <text>
        <r>
          <rPr>
            <sz val="11"/>
            <rFont val="Calibri"/>
            <family val="2"/>
            <charset val="238"/>
          </rPr>
          <t>IV_F:ElviEngedelySzam</t>
        </r>
      </text>
    </comment>
    <comment ref="F269" authorId="0" shapeId="0">
      <text>
        <r>
          <rPr>
            <sz val="11"/>
            <rFont val="Calibri"/>
            <family val="2"/>
            <charset val="238"/>
          </rPr>
          <t>IV_F:VKR_Kod</t>
        </r>
      </text>
    </comment>
    <comment ref="G269" authorId="0" shapeId="0">
      <text>
        <r>
          <rPr>
            <sz val="11"/>
            <rFont val="Calibri"/>
            <family val="2"/>
            <charset val="238"/>
          </rPr>
          <t>IV_F:VKR_Nev</t>
        </r>
      </text>
    </comment>
    <comment ref="H269" authorId="0" shapeId="0">
      <text>
        <r>
          <rPr>
            <sz val="11"/>
            <rFont val="Calibri"/>
            <family val="2"/>
            <charset val="238"/>
          </rPr>
          <t>IV_F:FeladatSorszam</t>
        </r>
      </text>
    </comment>
    <comment ref="I269" authorId="0" shapeId="0">
      <text>
        <r>
          <rPr>
            <sz val="11"/>
            <rFont val="Calibri"/>
            <family val="2"/>
            <charset val="238"/>
          </rPr>
          <t>IV_F:FeladatAzonosito</t>
        </r>
      </text>
    </comment>
    <comment ref="J269" authorId="0" shapeId="0">
      <text>
        <r>
          <rPr>
            <sz val="11"/>
            <rFont val="Calibri"/>
            <family val="2"/>
            <charset val="238"/>
          </rPr>
          <t>IV_F:EllatasiTerulet</t>
        </r>
      </text>
    </comment>
    <comment ref="K269" authorId="0" shapeId="0">
      <text>
        <r>
          <rPr>
            <sz val="11"/>
            <rFont val="Calibri"/>
            <family val="2"/>
            <charset val="238"/>
          </rPr>
          <t>IV_F:EllatasertFelelos</t>
        </r>
      </text>
    </comment>
    <comment ref="L269" authorId="0" shapeId="0">
      <text>
        <r>
          <rPr>
            <sz val="11"/>
            <rFont val="Calibri"/>
            <family val="2"/>
            <charset val="238"/>
          </rPr>
          <t>IV_F:TervezettNettoKoltseg</t>
        </r>
      </text>
    </comment>
    <comment ref="M269" authorId="0" shapeId="0">
      <text>
        <r>
          <rPr>
            <sz val="11"/>
            <rFont val="Calibri"/>
            <family val="2"/>
            <charset val="238"/>
          </rPr>
          <t>IV_F:IdotartamKezdes</t>
        </r>
      </text>
    </comment>
    <comment ref="N269" authorId="0" shapeId="0">
      <text>
        <r>
          <rPr>
            <sz val="11"/>
            <rFont val="Calibri"/>
            <family val="2"/>
            <charset val="238"/>
          </rPr>
          <t>IV_F:IdotartamBefejezes</t>
        </r>
      </text>
    </comment>
    <comment ref="O269" authorId="0" shapeId="0">
      <text>
        <r>
          <rPr>
            <sz val="11"/>
            <rFont val="Calibri"/>
            <family val="2"/>
            <charset val="238"/>
          </rPr>
          <t>IV_F:NettoKoltsegUtem1</t>
        </r>
      </text>
    </comment>
    <comment ref="P269" authorId="0" shapeId="0">
      <text>
        <r>
          <rPr>
            <sz val="11"/>
            <rFont val="Calibri"/>
            <family val="2"/>
            <charset val="238"/>
          </rPr>
          <t>IV_F:NettoKoltsegUtem2</t>
        </r>
      </text>
    </comment>
    <comment ref="Q269" authorId="0" shapeId="0">
      <text>
        <r>
          <rPr>
            <sz val="11"/>
            <rFont val="Calibri"/>
            <family val="2"/>
            <charset val="238"/>
          </rPr>
          <t>IV_F:EM_Melleklet2_KTG</t>
        </r>
      </text>
    </comment>
    <comment ref="S269" authorId="0" shapeId="0">
      <text>
        <r>
          <rPr>
            <sz val="11"/>
            <rFont val="Calibri"/>
            <family val="2"/>
            <charset val="238"/>
          </rPr>
          <t>IV_F:HDUtem1</t>
        </r>
      </text>
    </comment>
    <comment ref="T269" authorId="0" shapeId="0">
      <text>
        <r>
          <rPr>
            <sz val="11"/>
            <rFont val="Calibri"/>
            <family val="2"/>
            <charset val="238"/>
          </rPr>
          <t>IV_F:ECSUtem1</t>
        </r>
      </text>
    </comment>
    <comment ref="U269" authorId="0" shapeId="0">
      <text>
        <r>
          <rPr>
            <sz val="11"/>
            <rFont val="Calibri"/>
            <family val="2"/>
            <charset val="238"/>
          </rPr>
          <t>IV_F:KFHUtem1</t>
        </r>
      </text>
    </comment>
    <comment ref="V269" authorId="0" shapeId="0">
      <text>
        <r>
          <rPr>
            <sz val="11"/>
            <rFont val="Calibri"/>
            <family val="2"/>
            <charset val="238"/>
          </rPr>
          <t>IV_F:Egyeb_SajatUtem1</t>
        </r>
      </text>
    </comment>
    <comment ref="W269" authorId="0" shapeId="0">
      <text>
        <r>
          <rPr>
            <sz val="11"/>
            <rFont val="Calibri"/>
            <family val="2"/>
            <charset val="238"/>
          </rPr>
          <t>IV_F:DijUtem1</t>
        </r>
      </text>
    </comment>
    <comment ref="X269" authorId="0" shapeId="0">
      <text>
        <r>
          <rPr>
            <sz val="11"/>
            <rFont val="Calibri"/>
            <family val="2"/>
            <charset val="238"/>
          </rPr>
          <t>IV_F:EM_Melleklet1_Utem1</t>
        </r>
      </text>
    </comment>
    <comment ref="Y269" authorId="0" shapeId="0">
      <text>
        <r>
          <rPr>
            <sz val="11"/>
            <rFont val="Calibri"/>
            <family val="2"/>
            <charset val="238"/>
          </rPr>
          <t>IV_F:EgyebAllamiUtem1</t>
        </r>
      </text>
    </comment>
    <comment ref="Z269" authorId="0" shapeId="0">
      <text>
        <r>
          <rPr>
            <sz val="11"/>
            <rFont val="Calibri"/>
            <family val="2"/>
            <charset val="238"/>
          </rPr>
          <t>IV_F:OnkormanyzatiUtem1</t>
        </r>
      </text>
    </comment>
    <comment ref="AA269" authorId="0" shapeId="0">
      <text>
        <r>
          <rPr>
            <sz val="11"/>
            <rFont val="Calibri"/>
            <family val="2"/>
            <charset val="238"/>
          </rPr>
          <t>IV_F:EUUtem1</t>
        </r>
      </text>
    </comment>
    <comment ref="AB269" authorId="0" shapeId="0">
      <text>
        <r>
          <rPr>
            <sz val="11"/>
            <rFont val="Calibri"/>
            <family val="2"/>
            <charset val="238"/>
          </rPr>
          <t>IV_F:EgyebUtem1</t>
        </r>
      </text>
    </comment>
    <comment ref="AC269" authorId="0" shapeId="0">
      <text>
        <r>
          <rPr>
            <sz val="11"/>
            <rFont val="Calibri"/>
            <family val="2"/>
            <charset val="238"/>
          </rPr>
          <t>IV_F:HitelKotvenyUtem1</t>
        </r>
      </text>
    </comment>
    <comment ref="AD269" authorId="0" shapeId="0">
      <text>
        <r>
          <rPr>
            <sz val="11"/>
            <rFont val="Calibri"/>
            <family val="2"/>
            <charset val="238"/>
          </rPr>
          <t>IV_F:OsszesenUtem1</t>
        </r>
      </text>
    </comment>
    <comment ref="AG269" authorId="0" shapeId="0">
      <text>
        <r>
          <rPr>
            <sz val="11"/>
            <rFont val="Calibri"/>
            <family val="2"/>
            <charset val="238"/>
          </rPr>
          <t>IV_F:HDUtem2</t>
        </r>
      </text>
    </comment>
    <comment ref="AH269" authorId="0" shapeId="0">
      <text>
        <r>
          <rPr>
            <sz val="11"/>
            <rFont val="Calibri"/>
            <family val="2"/>
            <charset val="238"/>
          </rPr>
          <t>IV_F:ECSUtem2</t>
        </r>
      </text>
    </comment>
    <comment ref="AI269" authorId="0" shapeId="0">
      <text>
        <r>
          <rPr>
            <sz val="11"/>
            <rFont val="Calibri"/>
            <family val="2"/>
            <charset val="238"/>
          </rPr>
          <t>IV_F:KFHUtem2</t>
        </r>
      </text>
    </comment>
    <comment ref="AJ269" authorId="0" shapeId="0">
      <text>
        <r>
          <rPr>
            <sz val="11"/>
            <rFont val="Calibri"/>
            <family val="2"/>
            <charset val="238"/>
          </rPr>
          <t>IV_F:Egyeb_SajatUtem2</t>
        </r>
      </text>
    </comment>
    <comment ref="AK269" authorId="0" shapeId="0">
      <text>
        <r>
          <rPr>
            <sz val="11"/>
            <rFont val="Calibri"/>
            <family val="2"/>
            <charset val="238"/>
          </rPr>
          <t>IV_F:DijUtem2</t>
        </r>
      </text>
    </comment>
    <comment ref="AL269" authorId="0" shapeId="0">
      <text>
        <r>
          <rPr>
            <sz val="11"/>
            <rFont val="Calibri"/>
            <family val="2"/>
            <charset val="238"/>
          </rPr>
          <t>IV_F:EM_Melleklet1_Utem2</t>
        </r>
      </text>
    </comment>
    <comment ref="AM269" authorId="0" shapeId="0">
      <text>
        <r>
          <rPr>
            <sz val="11"/>
            <rFont val="Calibri"/>
            <family val="2"/>
            <charset val="238"/>
          </rPr>
          <t>IV_F:EgyebAllamiUtem2</t>
        </r>
      </text>
    </comment>
    <comment ref="AN269" authorId="0" shapeId="0">
      <text>
        <r>
          <rPr>
            <sz val="11"/>
            <rFont val="Calibri"/>
            <family val="2"/>
            <charset val="238"/>
          </rPr>
          <t>IV_F:OnkormanyzatiUtem2</t>
        </r>
      </text>
    </comment>
    <comment ref="AO269" authorId="0" shapeId="0">
      <text>
        <r>
          <rPr>
            <sz val="11"/>
            <rFont val="Calibri"/>
            <family val="2"/>
            <charset val="238"/>
          </rPr>
          <t>IV_F:EUUtem2</t>
        </r>
      </text>
    </comment>
    <comment ref="AP269" authorId="0" shapeId="0">
      <text>
        <r>
          <rPr>
            <sz val="11"/>
            <rFont val="Calibri"/>
            <family val="2"/>
            <charset val="238"/>
          </rPr>
          <t>IV_F:EgyebUtem2</t>
        </r>
      </text>
    </comment>
    <comment ref="AQ269" authorId="0" shapeId="0">
      <text>
        <r>
          <rPr>
            <sz val="11"/>
            <rFont val="Calibri"/>
            <family val="2"/>
            <charset val="238"/>
          </rPr>
          <t>IV_F:HitelKotvenyUtem2</t>
        </r>
      </text>
    </comment>
    <comment ref="AR269" authorId="0" shapeId="0">
      <text>
        <r>
          <rPr>
            <sz val="11"/>
            <rFont val="Calibri"/>
            <family val="2"/>
            <charset val="238"/>
          </rPr>
          <t>IV_F:OsszesenUtem2</t>
        </r>
      </text>
    </comment>
    <comment ref="AS269" authorId="0" shapeId="0">
      <text>
        <r>
          <rPr>
            <sz val="11"/>
            <rFont val="Calibri"/>
            <family val="2"/>
            <charset val="238"/>
          </rPr>
          <t>IV_F:ForrashianyUtem2</t>
        </r>
      </text>
    </comment>
    <comment ref="AV269" authorId="0" shapeId="0">
      <text>
        <r>
          <rPr>
            <sz val="11"/>
            <rFont val="Calibri"/>
            <family val="2"/>
            <charset val="238"/>
          </rPr>
          <t>IV_F:Indokolas</t>
        </r>
      </text>
    </comment>
    <comment ref="AW269" authorId="0" shapeId="0">
      <text>
        <r>
          <rPr>
            <sz val="11"/>
            <rFont val="Calibri"/>
            <family val="2"/>
            <charset val="238"/>
          </rPr>
          <t>IV_F:Megjegyzes</t>
        </r>
      </text>
    </comment>
    <comment ref="AZ269" authorId="0" shapeId="0">
      <text>
        <r>
          <rPr>
            <sz val="11"/>
            <rFont val="Calibri"/>
            <family val="2"/>
            <charset val="238"/>
          </rPr>
          <t>IV_F:ISA</t>
        </r>
      </text>
    </comment>
    <comment ref="B270" authorId="0" shapeId="0">
      <text>
        <r>
          <rPr>
            <sz val="11"/>
            <rFont val="Calibri"/>
            <family val="2"/>
            <charset val="238"/>
          </rPr>
          <t>IV_F:FontossagiSorrent</t>
        </r>
      </text>
    </comment>
    <comment ref="C270" authorId="0" shapeId="0">
      <text>
        <r>
          <rPr>
            <sz val="11"/>
            <rFont val="Calibri"/>
            <family val="2"/>
            <charset val="238"/>
          </rPr>
          <t>IV_F:FeladatKategoria</t>
        </r>
      </text>
    </comment>
    <comment ref="D270" authorId="0" shapeId="0">
      <text>
        <r>
          <rPr>
            <sz val="11"/>
            <rFont val="Calibri"/>
            <family val="2"/>
            <charset val="238"/>
          </rPr>
          <t>IV_F:FeladatMegnevezes</t>
        </r>
      </text>
    </comment>
    <comment ref="E270" authorId="0" shapeId="0">
      <text>
        <r>
          <rPr>
            <sz val="11"/>
            <rFont val="Calibri"/>
            <family val="2"/>
            <charset val="238"/>
          </rPr>
          <t>IV_F:ElviEngedelySzam</t>
        </r>
      </text>
    </comment>
    <comment ref="F270" authorId="0" shapeId="0">
      <text>
        <r>
          <rPr>
            <sz val="11"/>
            <rFont val="Calibri"/>
            <family val="2"/>
            <charset val="238"/>
          </rPr>
          <t>IV_F:VKR_Kod</t>
        </r>
      </text>
    </comment>
    <comment ref="G270" authorId="0" shapeId="0">
      <text>
        <r>
          <rPr>
            <sz val="11"/>
            <rFont val="Calibri"/>
            <family val="2"/>
            <charset val="238"/>
          </rPr>
          <t>IV_F:VKR_Nev</t>
        </r>
      </text>
    </comment>
    <comment ref="H270" authorId="0" shapeId="0">
      <text>
        <r>
          <rPr>
            <sz val="11"/>
            <rFont val="Calibri"/>
            <family val="2"/>
            <charset val="238"/>
          </rPr>
          <t>IV_F:FeladatSorszam</t>
        </r>
      </text>
    </comment>
    <comment ref="I270" authorId="0" shapeId="0">
      <text>
        <r>
          <rPr>
            <sz val="11"/>
            <rFont val="Calibri"/>
            <family val="2"/>
            <charset val="238"/>
          </rPr>
          <t>IV_F:FeladatAzonosito</t>
        </r>
      </text>
    </comment>
    <comment ref="J270" authorId="0" shapeId="0">
      <text>
        <r>
          <rPr>
            <sz val="11"/>
            <rFont val="Calibri"/>
            <family val="2"/>
            <charset val="238"/>
          </rPr>
          <t>IV_F:EllatasiTerulet</t>
        </r>
      </text>
    </comment>
    <comment ref="K270" authorId="0" shapeId="0">
      <text>
        <r>
          <rPr>
            <sz val="11"/>
            <rFont val="Calibri"/>
            <family val="2"/>
            <charset val="238"/>
          </rPr>
          <t>IV_F:EllatasertFelelos</t>
        </r>
      </text>
    </comment>
    <comment ref="L270" authorId="0" shapeId="0">
      <text>
        <r>
          <rPr>
            <sz val="11"/>
            <rFont val="Calibri"/>
            <family val="2"/>
            <charset val="238"/>
          </rPr>
          <t>IV_F:TervezettNettoKoltseg</t>
        </r>
      </text>
    </comment>
    <comment ref="M270" authorId="0" shapeId="0">
      <text>
        <r>
          <rPr>
            <sz val="11"/>
            <rFont val="Calibri"/>
            <family val="2"/>
            <charset val="238"/>
          </rPr>
          <t>IV_F:IdotartamKezdes</t>
        </r>
      </text>
    </comment>
    <comment ref="N270" authorId="0" shapeId="0">
      <text>
        <r>
          <rPr>
            <sz val="11"/>
            <rFont val="Calibri"/>
            <family val="2"/>
            <charset val="238"/>
          </rPr>
          <t>IV_F:IdotartamBefejezes</t>
        </r>
      </text>
    </comment>
    <comment ref="O270" authorId="0" shapeId="0">
      <text>
        <r>
          <rPr>
            <sz val="11"/>
            <rFont val="Calibri"/>
            <family val="2"/>
            <charset val="238"/>
          </rPr>
          <t>IV_F:NettoKoltsegUtem1</t>
        </r>
      </text>
    </comment>
    <comment ref="P270" authorId="0" shapeId="0">
      <text>
        <r>
          <rPr>
            <sz val="11"/>
            <rFont val="Calibri"/>
            <family val="2"/>
            <charset val="238"/>
          </rPr>
          <t>IV_F:NettoKoltsegUtem2</t>
        </r>
      </text>
    </comment>
    <comment ref="Q270" authorId="0" shapeId="0">
      <text>
        <r>
          <rPr>
            <sz val="11"/>
            <rFont val="Calibri"/>
            <family val="2"/>
            <charset val="238"/>
          </rPr>
          <t>IV_F:EM_Melleklet2_KTG</t>
        </r>
      </text>
    </comment>
    <comment ref="S270" authorId="0" shapeId="0">
      <text>
        <r>
          <rPr>
            <sz val="11"/>
            <rFont val="Calibri"/>
            <family val="2"/>
            <charset val="238"/>
          </rPr>
          <t>IV_F:HDUtem1</t>
        </r>
      </text>
    </comment>
    <comment ref="T270" authorId="0" shapeId="0">
      <text>
        <r>
          <rPr>
            <sz val="11"/>
            <rFont val="Calibri"/>
            <family val="2"/>
            <charset val="238"/>
          </rPr>
          <t>IV_F:ECSUtem1</t>
        </r>
      </text>
    </comment>
    <comment ref="U270" authorId="0" shapeId="0">
      <text>
        <r>
          <rPr>
            <sz val="11"/>
            <rFont val="Calibri"/>
            <family val="2"/>
            <charset val="238"/>
          </rPr>
          <t>IV_F:KFHUtem1</t>
        </r>
      </text>
    </comment>
    <comment ref="V270" authorId="0" shapeId="0">
      <text>
        <r>
          <rPr>
            <sz val="11"/>
            <rFont val="Calibri"/>
            <family val="2"/>
            <charset val="238"/>
          </rPr>
          <t>IV_F:Egyeb_SajatUtem1</t>
        </r>
      </text>
    </comment>
    <comment ref="W270" authorId="0" shapeId="0">
      <text>
        <r>
          <rPr>
            <sz val="11"/>
            <rFont val="Calibri"/>
            <family val="2"/>
            <charset val="238"/>
          </rPr>
          <t>IV_F:DijUtem1</t>
        </r>
      </text>
    </comment>
    <comment ref="X270" authorId="0" shapeId="0">
      <text>
        <r>
          <rPr>
            <sz val="11"/>
            <rFont val="Calibri"/>
            <family val="2"/>
            <charset val="238"/>
          </rPr>
          <t>IV_F:EM_Melleklet1_Utem1</t>
        </r>
      </text>
    </comment>
    <comment ref="Y270" authorId="0" shapeId="0">
      <text>
        <r>
          <rPr>
            <sz val="11"/>
            <rFont val="Calibri"/>
            <family val="2"/>
            <charset val="238"/>
          </rPr>
          <t>IV_F:EgyebAllamiUtem1</t>
        </r>
      </text>
    </comment>
    <comment ref="Z270" authorId="0" shapeId="0">
      <text>
        <r>
          <rPr>
            <sz val="11"/>
            <rFont val="Calibri"/>
            <family val="2"/>
            <charset val="238"/>
          </rPr>
          <t>IV_F:OnkormanyzatiUtem1</t>
        </r>
      </text>
    </comment>
    <comment ref="AA270" authorId="0" shapeId="0">
      <text>
        <r>
          <rPr>
            <sz val="11"/>
            <rFont val="Calibri"/>
            <family val="2"/>
            <charset val="238"/>
          </rPr>
          <t>IV_F:EUUtem1</t>
        </r>
      </text>
    </comment>
    <comment ref="AB270" authorId="0" shapeId="0">
      <text>
        <r>
          <rPr>
            <sz val="11"/>
            <rFont val="Calibri"/>
            <family val="2"/>
            <charset val="238"/>
          </rPr>
          <t>IV_F:EgyebUtem1</t>
        </r>
      </text>
    </comment>
    <comment ref="AC270" authorId="0" shapeId="0">
      <text>
        <r>
          <rPr>
            <sz val="11"/>
            <rFont val="Calibri"/>
            <family val="2"/>
            <charset val="238"/>
          </rPr>
          <t>IV_F:HitelKotvenyUtem1</t>
        </r>
      </text>
    </comment>
    <comment ref="AD270" authorId="0" shapeId="0">
      <text>
        <r>
          <rPr>
            <sz val="11"/>
            <rFont val="Calibri"/>
            <family val="2"/>
            <charset val="238"/>
          </rPr>
          <t>IV_F:OsszesenUtem1</t>
        </r>
      </text>
    </comment>
    <comment ref="AG270" authorId="0" shapeId="0">
      <text>
        <r>
          <rPr>
            <sz val="11"/>
            <rFont val="Calibri"/>
            <family val="2"/>
            <charset val="238"/>
          </rPr>
          <t>IV_F:HDUtem2</t>
        </r>
      </text>
    </comment>
    <comment ref="AH270" authorId="0" shapeId="0">
      <text>
        <r>
          <rPr>
            <sz val="11"/>
            <rFont val="Calibri"/>
            <family val="2"/>
            <charset val="238"/>
          </rPr>
          <t>IV_F:ECSUtem2</t>
        </r>
      </text>
    </comment>
    <comment ref="AI270" authorId="0" shapeId="0">
      <text>
        <r>
          <rPr>
            <sz val="11"/>
            <rFont val="Calibri"/>
            <family val="2"/>
            <charset val="238"/>
          </rPr>
          <t>IV_F:KFHUtem2</t>
        </r>
      </text>
    </comment>
    <comment ref="AJ270" authorId="0" shapeId="0">
      <text>
        <r>
          <rPr>
            <sz val="11"/>
            <rFont val="Calibri"/>
            <family val="2"/>
            <charset val="238"/>
          </rPr>
          <t>IV_F:Egyeb_SajatUtem2</t>
        </r>
      </text>
    </comment>
    <comment ref="AK270" authorId="0" shapeId="0">
      <text>
        <r>
          <rPr>
            <sz val="11"/>
            <rFont val="Calibri"/>
            <family val="2"/>
            <charset val="238"/>
          </rPr>
          <t>IV_F:DijUtem2</t>
        </r>
      </text>
    </comment>
    <comment ref="AL270" authorId="0" shapeId="0">
      <text>
        <r>
          <rPr>
            <sz val="11"/>
            <rFont val="Calibri"/>
            <family val="2"/>
            <charset val="238"/>
          </rPr>
          <t>IV_F:EM_Melleklet1_Utem2</t>
        </r>
      </text>
    </comment>
    <comment ref="AM270" authorId="0" shapeId="0">
      <text>
        <r>
          <rPr>
            <sz val="11"/>
            <rFont val="Calibri"/>
            <family val="2"/>
            <charset val="238"/>
          </rPr>
          <t>IV_F:EgyebAllamiUtem2</t>
        </r>
      </text>
    </comment>
    <comment ref="AN270" authorId="0" shapeId="0">
      <text>
        <r>
          <rPr>
            <sz val="11"/>
            <rFont val="Calibri"/>
            <family val="2"/>
            <charset val="238"/>
          </rPr>
          <t>IV_F:OnkormanyzatiUtem2</t>
        </r>
      </text>
    </comment>
    <comment ref="AO270" authorId="0" shapeId="0">
      <text>
        <r>
          <rPr>
            <sz val="11"/>
            <rFont val="Calibri"/>
            <family val="2"/>
            <charset val="238"/>
          </rPr>
          <t>IV_F:EUUtem2</t>
        </r>
      </text>
    </comment>
    <comment ref="AP270" authorId="0" shapeId="0">
      <text>
        <r>
          <rPr>
            <sz val="11"/>
            <rFont val="Calibri"/>
            <family val="2"/>
            <charset val="238"/>
          </rPr>
          <t>IV_F:EgyebUtem2</t>
        </r>
      </text>
    </comment>
    <comment ref="AQ270" authorId="0" shapeId="0">
      <text>
        <r>
          <rPr>
            <sz val="11"/>
            <rFont val="Calibri"/>
            <family val="2"/>
            <charset val="238"/>
          </rPr>
          <t>IV_F:HitelKotvenyUtem2</t>
        </r>
      </text>
    </comment>
    <comment ref="AR270" authorId="0" shapeId="0">
      <text>
        <r>
          <rPr>
            <sz val="11"/>
            <rFont val="Calibri"/>
            <family val="2"/>
            <charset val="238"/>
          </rPr>
          <t>IV_F:OsszesenUtem2</t>
        </r>
      </text>
    </comment>
    <comment ref="AS270" authorId="0" shapeId="0">
      <text>
        <r>
          <rPr>
            <sz val="11"/>
            <rFont val="Calibri"/>
            <family val="2"/>
            <charset val="238"/>
          </rPr>
          <t>IV_F:ForrashianyUtem2</t>
        </r>
      </text>
    </comment>
    <comment ref="AV270" authorId="0" shapeId="0">
      <text>
        <r>
          <rPr>
            <sz val="11"/>
            <rFont val="Calibri"/>
            <family val="2"/>
            <charset val="238"/>
          </rPr>
          <t>IV_F:Indokolas</t>
        </r>
      </text>
    </comment>
    <comment ref="AW270" authorId="0" shapeId="0">
      <text>
        <r>
          <rPr>
            <sz val="11"/>
            <rFont val="Calibri"/>
            <family val="2"/>
            <charset val="238"/>
          </rPr>
          <t>IV_F:Megjegyzes</t>
        </r>
      </text>
    </comment>
    <comment ref="AZ270" authorId="0" shapeId="0">
      <text>
        <r>
          <rPr>
            <sz val="11"/>
            <rFont val="Calibri"/>
            <family val="2"/>
            <charset val="238"/>
          </rPr>
          <t>IV_F:ISA</t>
        </r>
      </text>
    </comment>
    <comment ref="B271" authorId="0" shapeId="0">
      <text>
        <r>
          <rPr>
            <sz val="11"/>
            <rFont val="Calibri"/>
            <family val="2"/>
            <charset val="238"/>
          </rPr>
          <t>IV_F:FontossagiSorrent</t>
        </r>
      </text>
    </comment>
    <comment ref="C271" authorId="0" shapeId="0">
      <text>
        <r>
          <rPr>
            <sz val="11"/>
            <rFont val="Calibri"/>
            <family val="2"/>
            <charset val="238"/>
          </rPr>
          <t>IV_F:FeladatKategoria</t>
        </r>
      </text>
    </comment>
    <comment ref="D271" authorId="0" shapeId="0">
      <text>
        <r>
          <rPr>
            <sz val="11"/>
            <rFont val="Calibri"/>
            <family val="2"/>
            <charset val="238"/>
          </rPr>
          <t>IV_F:FeladatMegnevezes</t>
        </r>
      </text>
    </comment>
    <comment ref="E271" authorId="0" shapeId="0">
      <text>
        <r>
          <rPr>
            <sz val="11"/>
            <rFont val="Calibri"/>
            <family val="2"/>
            <charset val="238"/>
          </rPr>
          <t>IV_F:ElviEngedelySzam</t>
        </r>
      </text>
    </comment>
    <comment ref="F271" authorId="0" shapeId="0">
      <text>
        <r>
          <rPr>
            <sz val="11"/>
            <rFont val="Calibri"/>
            <family val="2"/>
            <charset val="238"/>
          </rPr>
          <t>IV_F:VKR_Kod</t>
        </r>
      </text>
    </comment>
    <comment ref="G271" authorId="0" shapeId="0">
      <text>
        <r>
          <rPr>
            <sz val="11"/>
            <rFont val="Calibri"/>
            <family val="2"/>
            <charset val="238"/>
          </rPr>
          <t>IV_F:VKR_Nev</t>
        </r>
      </text>
    </comment>
    <comment ref="H271" authorId="0" shapeId="0">
      <text>
        <r>
          <rPr>
            <sz val="11"/>
            <rFont val="Calibri"/>
            <family val="2"/>
            <charset val="238"/>
          </rPr>
          <t>IV_F:FeladatSorszam</t>
        </r>
      </text>
    </comment>
    <comment ref="I271" authorId="0" shapeId="0">
      <text>
        <r>
          <rPr>
            <sz val="11"/>
            <rFont val="Calibri"/>
            <family val="2"/>
            <charset val="238"/>
          </rPr>
          <t>IV_F:FeladatAzonosito</t>
        </r>
      </text>
    </comment>
    <comment ref="J271" authorId="0" shapeId="0">
      <text>
        <r>
          <rPr>
            <sz val="11"/>
            <rFont val="Calibri"/>
            <family val="2"/>
            <charset val="238"/>
          </rPr>
          <t>IV_F:EllatasiTerulet</t>
        </r>
      </text>
    </comment>
    <comment ref="K271" authorId="0" shapeId="0">
      <text>
        <r>
          <rPr>
            <sz val="11"/>
            <rFont val="Calibri"/>
            <family val="2"/>
            <charset val="238"/>
          </rPr>
          <t>IV_F:EllatasertFelelos</t>
        </r>
      </text>
    </comment>
    <comment ref="L271" authorId="0" shapeId="0">
      <text>
        <r>
          <rPr>
            <sz val="11"/>
            <rFont val="Calibri"/>
            <family val="2"/>
            <charset val="238"/>
          </rPr>
          <t>IV_F:TervezettNettoKoltseg</t>
        </r>
      </text>
    </comment>
    <comment ref="M271" authorId="0" shapeId="0">
      <text>
        <r>
          <rPr>
            <sz val="11"/>
            <rFont val="Calibri"/>
            <family val="2"/>
            <charset val="238"/>
          </rPr>
          <t>IV_F:IdotartamKezdes</t>
        </r>
      </text>
    </comment>
    <comment ref="N271" authorId="0" shapeId="0">
      <text>
        <r>
          <rPr>
            <sz val="11"/>
            <rFont val="Calibri"/>
            <family val="2"/>
            <charset val="238"/>
          </rPr>
          <t>IV_F:IdotartamBefejezes</t>
        </r>
      </text>
    </comment>
    <comment ref="O271" authorId="0" shapeId="0">
      <text>
        <r>
          <rPr>
            <sz val="11"/>
            <rFont val="Calibri"/>
            <family val="2"/>
            <charset val="238"/>
          </rPr>
          <t>IV_F:NettoKoltsegUtem1</t>
        </r>
      </text>
    </comment>
    <comment ref="P271" authorId="0" shapeId="0">
      <text>
        <r>
          <rPr>
            <sz val="11"/>
            <rFont val="Calibri"/>
            <family val="2"/>
            <charset val="238"/>
          </rPr>
          <t>IV_F:NettoKoltsegUtem2</t>
        </r>
      </text>
    </comment>
    <comment ref="Q271" authorId="0" shapeId="0">
      <text>
        <r>
          <rPr>
            <sz val="11"/>
            <rFont val="Calibri"/>
            <family val="2"/>
            <charset val="238"/>
          </rPr>
          <t>IV_F:EM_Melleklet2_KTG</t>
        </r>
      </text>
    </comment>
    <comment ref="S271" authorId="0" shapeId="0">
      <text>
        <r>
          <rPr>
            <sz val="11"/>
            <rFont val="Calibri"/>
            <family val="2"/>
            <charset val="238"/>
          </rPr>
          <t>IV_F:HDUtem1</t>
        </r>
      </text>
    </comment>
    <comment ref="T271" authorId="0" shapeId="0">
      <text>
        <r>
          <rPr>
            <sz val="11"/>
            <rFont val="Calibri"/>
            <family val="2"/>
            <charset val="238"/>
          </rPr>
          <t>IV_F:ECSUtem1</t>
        </r>
      </text>
    </comment>
    <comment ref="U271" authorId="0" shapeId="0">
      <text>
        <r>
          <rPr>
            <sz val="11"/>
            <rFont val="Calibri"/>
            <family val="2"/>
            <charset val="238"/>
          </rPr>
          <t>IV_F:KFHUtem1</t>
        </r>
      </text>
    </comment>
    <comment ref="V271" authorId="0" shapeId="0">
      <text>
        <r>
          <rPr>
            <sz val="11"/>
            <rFont val="Calibri"/>
            <family val="2"/>
            <charset val="238"/>
          </rPr>
          <t>IV_F:Egyeb_SajatUtem1</t>
        </r>
      </text>
    </comment>
    <comment ref="W271" authorId="0" shapeId="0">
      <text>
        <r>
          <rPr>
            <sz val="11"/>
            <rFont val="Calibri"/>
            <family val="2"/>
            <charset val="238"/>
          </rPr>
          <t>IV_F:DijUtem1</t>
        </r>
      </text>
    </comment>
    <comment ref="X271" authorId="0" shapeId="0">
      <text>
        <r>
          <rPr>
            <sz val="11"/>
            <rFont val="Calibri"/>
            <family val="2"/>
            <charset val="238"/>
          </rPr>
          <t>IV_F:EM_Melleklet1_Utem1</t>
        </r>
      </text>
    </comment>
    <comment ref="Y271" authorId="0" shapeId="0">
      <text>
        <r>
          <rPr>
            <sz val="11"/>
            <rFont val="Calibri"/>
            <family val="2"/>
            <charset val="238"/>
          </rPr>
          <t>IV_F:EgyebAllamiUtem1</t>
        </r>
      </text>
    </comment>
    <comment ref="Z271" authorId="0" shapeId="0">
      <text>
        <r>
          <rPr>
            <sz val="11"/>
            <rFont val="Calibri"/>
            <family val="2"/>
            <charset val="238"/>
          </rPr>
          <t>IV_F:OnkormanyzatiUtem1</t>
        </r>
      </text>
    </comment>
    <comment ref="AA271" authorId="0" shapeId="0">
      <text>
        <r>
          <rPr>
            <sz val="11"/>
            <rFont val="Calibri"/>
            <family val="2"/>
            <charset val="238"/>
          </rPr>
          <t>IV_F:EUUtem1</t>
        </r>
      </text>
    </comment>
    <comment ref="AB271" authorId="0" shapeId="0">
      <text>
        <r>
          <rPr>
            <sz val="11"/>
            <rFont val="Calibri"/>
            <family val="2"/>
            <charset val="238"/>
          </rPr>
          <t>IV_F:EgyebUtem1</t>
        </r>
      </text>
    </comment>
    <comment ref="AC271" authorId="0" shapeId="0">
      <text>
        <r>
          <rPr>
            <sz val="11"/>
            <rFont val="Calibri"/>
            <family val="2"/>
            <charset val="238"/>
          </rPr>
          <t>IV_F:HitelKotvenyUtem1</t>
        </r>
      </text>
    </comment>
    <comment ref="AD271" authorId="0" shapeId="0">
      <text>
        <r>
          <rPr>
            <sz val="11"/>
            <rFont val="Calibri"/>
            <family val="2"/>
            <charset val="238"/>
          </rPr>
          <t>IV_F:OsszesenUtem1</t>
        </r>
      </text>
    </comment>
    <comment ref="AG271" authorId="0" shapeId="0">
      <text>
        <r>
          <rPr>
            <sz val="11"/>
            <rFont val="Calibri"/>
            <family val="2"/>
            <charset val="238"/>
          </rPr>
          <t>IV_F:HDUtem2</t>
        </r>
      </text>
    </comment>
    <comment ref="AH271" authorId="0" shapeId="0">
      <text>
        <r>
          <rPr>
            <sz val="11"/>
            <rFont val="Calibri"/>
            <family val="2"/>
            <charset val="238"/>
          </rPr>
          <t>IV_F:ECSUtem2</t>
        </r>
      </text>
    </comment>
    <comment ref="AI271" authorId="0" shapeId="0">
      <text>
        <r>
          <rPr>
            <sz val="11"/>
            <rFont val="Calibri"/>
            <family val="2"/>
            <charset val="238"/>
          </rPr>
          <t>IV_F:KFHUtem2</t>
        </r>
      </text>
    </comment>
    <comment ref="AJ271" authorId="0" shapeId="0">
      <text>
        <r>
          <rPr>
            <sz val="11"/>
            <rFont val="Calibri"/>
            <family val="2"/>
            <charset val="238"/>
          </rPr>
          <t>IV_F:Egyeb_SajatUtem2</t>
        </r>
      </text>
    </comment>
    <comment ref="AK271" authorId="0" shapeId="0">
      <text>
        <r>
          <rPr>
            <sz val="11"/>
            <rFont val="Calibri"/>
            <family val="2"/>
            <charset val="238"/>
          </rPr>
          <t>IV_F:DijUtem2</t>
        </r>
      </text>
    </comment>
    <comment ref="AL271" authorId="0" shapeId="0">
      <text>
        <r>
          <rPr>
            <sz val="11"/>
            <rFont val="Calibri"/>
            <family val="2"/>
            <charset val="238"/>
          </rPr>
          <t>IV_F:EM_Melleklet1_Utem2</t>
        </r>
      </text>
    </comment>
    <comment ref="AM271" authorId="0" shapeId="0">
      <text>
        <r>
          <rPr>
            <sz val="11"/>
            <rFont val="Calibri"/>
            <family val="2"/>
            <charset val="238"/>
          </rPr>
          <t>IV_F:EgyebAllamiUtem2</t>
        </r>
      </text>
    </comment>
    <comment ref="AN271" authorId="0" shapeId="0">
      <text>
        <r>
          <rPr>
            <sz val="11"/>
            <rFont val="Calibri"/>
            <family val="2"/>
            <charset val="238"/>
          </rPr>
          <t>IV_F:OnkormanyzatiUtem2</t>
        </r>
      </text>
    </comment>
    <comment ref="AO271" authorId="0" shapeId="0">
      <text>
        <r>
          <rPr>
            <sz val="11"/>
            <rFont val="Calibri"/>
            <family val="2"/>
            <charset val="238"/>
          </rPr>
          <t>IV_F:EUUtem2</t>
        </r>
      </text>
    </comment>
    <comment ref="AP271" authorId="0" shapeId="0">
      <text>
        <r>
          <rPr>
            <sz val="11"/>
            <rFont val="Calibri"/>
            <family val="2"/>
            <charset val="238"/>
          </rPr>
          <t>IV_F:EgyebUtem2</t>
        </r>
      </text>
    </comment>
    <comment ref="AQ271" authorId="0" shapeId="0">
      <text>
        <r>
          <rPr>
            <sz val="11"/>
            <rFont val="Calibri"/>
            <family val="2"/>
            <charset val="238"/>
          </rPr>
          <t>IV_F:HitelKotvenyUtem2</t>
        </r>
      </text>
    </comment>
    <comment ref="AR271" authorId="0" shapeId="0">
      <text>
        <r>
          <rPr>
            <sz val="11"/>
            <rFont val="Calibri"/>
            <family val="2"/>
            <charset val="238"/>
          </rPr>
          <t>IV_F:OsszesenUtem2</t>
        </r>
      </text>
    </comment>
    <comment ref="AS271" authorId="0" shapeId="0">
      <text>
        <r>
          <rPr>
            <sz val="11"/>
            <rFont val="Calibri"/>
            <family val="2"/>
            <charset val="238"/>
          </rPr>
          <t>IV_F:ForrashianyUtem2</t>
        </r>
      </text>
    </comment>
    <comment ref="AV271" authorId="0" shapeId="0">
      <text>
        <r>
          <rPr>
            <sz val="11"/>
            <rFont val="Calibri"/>
            <family val="2"/>
            <charset val="238"/>
          </rPr>
          <t>IV_F:Indokolas</t>
        </r>
      </text>
    </comment>
    <comment ref="AW271" authorId="0" shapeId="0">
      <text>
        <r>
          <rPr>
            <sz val="11"/>
            <rFont val="Calibri"/>
            <family val="2"/>
            <charset val="238"/>
          </rPr>
          <t>IV_F:Megjegyzes</t>
        </r>
      </text>
    </comment>
    <comment ref="AZ271" authorId="0" shapeId="0">
      <text>
        <r>
          <rPr>
            <sz val="11"/>
            <rFont val="Calibri"/>
            <family val="2"/>
            <charset val="238"/>
          </rPr>
          <t>IV_F:ISA</t>
        </r>
      </text>
    </comment>
    <comment ref="B272" authorId="0" shapeId="0">
      <text>
        <r>
          <rPr>
            <sz val="11"/>
            <rFont val="Calibri"/>
            <family val="2"/>
            <charset val="238"/>
          </rPr>
          <t>IV_F:FontossagiSorrent</t>
        </r>
      </text>
    </comment>
    <comment ref="C272" authorId="0" shapeId="0">
      <text>
        <r>
          <rPr>
            <sz val="11"/>
            <rFont val="Calibri"/>
            <family val="2"/>
            <charset val="238"/>
          </rPr>
          <t>IV_F:FeladatKategoria</t>
        </r>
      </text>
    </comment>
    <comment ref="D272" authorId="0" shapeId="0">
      <text>
        <r>
          <rPr>
            <sz val="11"/>
            <rFont val="Calibri"/>
            <family val="2"/>
            <charset val="238"/>
          </rPr>
          <t>IV_F:FeladatMegnevezes</t>
        </r>
      </text>
    </comment>
    <comment ref="E272" authorId="0" shapeId="0">
      <text>
        <r>
          <rPr>
            <sz val="11"/>
            <rFont val="Calibri"/>
            <family val="2"/>
            <charset val="238"/>
          </rPr>
          <t>IV_F:ElviEngedelySzam</t>
        </r>
      </text>
    </comment>
    <comment ref="F272" authorId="0" shapeId="0">
      <text>
        <r>
          <rPr>
            <sz val="11"/>
            <rFont val="Calibri"/>
            <family val="2"/>
            <charset val="238"/>
          </rPr>
          <t>IV_F:VKR_Kod</t>
        </r>
      </text>
    </comment>
    <comment ref="G272" authorId="0" shapeId="0">
      <text>
        <r>
          <rPr>
            <sz val="11"/>
            <rFont val="Calibri"/>
            <family val="2"/>
            <charset val="238"/>
          </rPr>
          <t>IV_F:VKR_Nev</t>
        </r>
      </text>
    </comment>
    <comment ref="H272" authorId="0" shapeId="0">
      <text>
        <r>
          <rPr>
            <sz val="11"/>
            <rFont val="Calibri"/>
            <family val="2"/>
            <charset val="238"/>
          </rPr>
          <t>IV_F:FeladatSorszam</t>
        </r>
      </text>
    </comment>
    <comment ref="I272" authorId="0" shapeId="0">
      <text>
        <r>
          <rPr>
            <sz val="11"/>
            <rFont val="Calibri"/>
            <family val="2"/>
            <charset val="238"/>
          </rPr>
          <t>IV_F:FeladatAzonosito</t>
        </r>
      </text>
    </comment>
    <comment ref="J272" authorId="0" shapeId="0">
      <text>
        <r>
          <rPr>
            <sz val="11"/>
            <rFont val="Calibri"/>
            <family val="2"/>
            <charset val="238"/>
          </rPr>
          <t>IV_F:EllatasiTerulet</t>
        </r>
      </text>
    </comment>
    <comment ref="K272" authorId="0" shapeId="0">
      <text>
        <r>
          <rPr>
            <sz val="11"/>
            <rFont val="Calibri"/>
            <family val="2"/>
            <charset val="238"/>
          </rPr>
          <t>IV_F:EllatasertFelelos</t>
        </r>
      </text>
    </comment>
    <comment ref="L272" authorId="0" shapeId="0">
      <text>
        <r>
          <rPr>
            <sz val="11"/>
            <rFont val="Calibri"/>
            <family val="2"/>
            <charset val="238"/>
          </rPr>
          <t>IV_F:TervezettNettoKoltseg</t>
        </r>
      </text>
    </comment>
    <comment ref="M272" authorId="0" shapeId="0">
      <text>
        <r>
          <rPr>
            <sz val="11"/>
            <rFont val="Calibri"/>
            <family val="2"/>
            <charset val="238"/>
          </rPr>
          <t>IV_F:IdotartamKezdes</t>
        </r>
      </text>
    </comment>
    <comment ref="N272" authorId="0" shapeId="0">
      <text>
        <r>
          <rPr>
            <sz val="11"/>
            <rFont val="Calibri"/>
            <family val="2"/>
            <charset val="238"/>
          </rPr>
          <t>IV_F:IdotartamBefejezes</t>
        </r>
      </text>
    </comment>
    <comment ref="O272" authorId="0" shapeId="0">
      <text>
        <r>
          <rPr>
            <sz val="11"/>
            <rFont val="Calibri"/>
            <family val="2"/>
            <charset val="238"/>
          </rPr>
          <t>IV_F:NettoKoltsegUtem1</t>
        </r>
      </text>
    </comment>
    <comment ref="P272" authorId="0" shapeId="0">
      <text>
        <r>
          <rPr>
            <sz val="11"/>
            <rFont val="Calibri"/>
            <family val="2"/>
            <charset val="238"/>
          </rPr>
          <t>IV_F:NettoKoltsegUtem2</t>
        </r>
      </text>
    </comment>
    <comment ref="Q272" authorId="0" shapeId="0">
      <text>
        <r>
          <rPr>
            <sz val="11"/>
            <rFont val="Calibri"/>
            <family val="2"/>
            <charset val="238"/>
          </rPr>
          <t>IV_F:EM_Melleklet2_KTG</t>
        </r>
      </text>
    </comment>
    <comment ref="S272" authorId="0" shapeId="0">
      <text>
        <r>
          <rPr>
            <sz val="11"/>
            <rFont val="Calibri"/>
            <family val="2"/>
            <charset val="238"/>
          </rPr>
          <t>IV_F:HDUtem1</t>
        </r>
      </text>
    </comment>
    <comment ref="T272" authorId="0" shapeId="0">
      <text>
        <r>
          <rPr>
            <sz val="11"/>
            <rFont val="Calibri"/>
            <family val="2"/>
            <charset val="238"/>
          </rPr>
          <t>IV_F:ECSUtem1</t>
        </r>
      </text>
    </comment>
    <comment ref="U272" authorId="0" shapeId="0">
      <text>
        <r>
          <rPr>
            <sz val="11"/>
            <rFont val="Calibri"/>
            <family val="2"/>
            <charset val="238"/>
          </rPr>
          <t>IV_F:KFHUtem1</t>
        </r>
      </text>
    </comment>
    <comment ref="V272" authorId="0" shapeId="0">
      <text>
        <r>
          <rPr>
            <sz val="11"/>
            <rFont val="Calibri"/>
            <family val="2"/>
            <charset val="238"/>
          </rPr>
          <t>IV_F:Egyeb_SajatUtem1</t>
        </r>
      </text>
    </comment>
    <comment ref="W272" authorId="0" shapeId="0">
      <text>
        <r>
          <rPr>
            <sz val="11"/>
            <rFont val="Calibri"/>
            <family val="2"/>
            <charset val="238"/>
          </rPr>
          <t>IV_F:DijUtem1</t>
        </r>
      </text>
    </comment>
    <comment ref="X272" authorId="0" shapeId="0">
      <text>
        <r>
          <rPr>
            <sz val="11"/>
            <rFont val="Calibri"/>
            <family val="2"/>
            <charset val="238"/>
          </rPr>
          <t>IV_F:EM_Melleklet1_Utem1</t>
        </r>
      </text>
    </comment>
    <comment ref="Y272" authorId="0" shapeId="0">
      <text>
        <r>
          <rPr>
            <sz val="11"/>
            <rFont val="Calibri"/>
            <family val="2"/>
            <charset val="238"/>
          </rPr>
          <t>IV_F:EgyebAllamiUtem1</t>
        </r>
      </text>
    </comment>
    <comment ref="Z272" authorId="0" shapeId="0">
      <text>
        <r>
          <rPr>
            <sz val="11"/>
            <rFont val="Calibri"/>
            <family val="2"/>
            <charset val="238"/>
          </rPr>
          <t>IV_F:OnkormanyzatiUtem1</t>
        </r>
      </text>
    </comment>
    <comment ref="AA272" authorId="0" shapeId="0">
      <text>
        <r>
          <rPr>
            <sz val="11"/>
            <rFont val="Calibri"/>
            <family val="2"/>
            <charset val="238"/>
          </rPr>
          <t>IV_F:EUUtem1</t>
        </r>
      </text>
    </comment>
    <comment ref="AB272" authorId="0" shapeId="0">
      <text>
        <r>
          <rPr>
            <sz val="11"/>
            <rFont val="Calibri"/>
            <family val="2"/>
            <charset val="238"/>
          </rPr>
          <t>IV_F:EgyebUtem1</t>
        </r>
      </text>
    </comment>
    <comment ref="AC272" authorId="0" shapeId="0">
      <text>
        <r>
          <rPr>
            <sz val="11"/>
            <rFont val="Calibri"/>
            <family val="2"/>
            <charset val="238"/>
          </rPr>
          <t>IV_F:HitelKotvenyUtem1</t>
        </r>
      </text>
    </comment>
    <comment ref="AD272" authorId="0" shapeId="0">
      <text>
        <r>
          <rPr>
            <sz val="11"/>
            <rFont val="Calibri"/>
            <family val="2"/>
            <charset val="238"/>
          </rPr>
          <t>IV_F:OsszesenUtem1</t>
        </r>
      </text>
    </comment>
    <comment ref="AG272" authorId="0" shapeId="0">
      <text>
        <r>
          <rPr>
            <sz val="11"/>
            <rFont val="Calibri"/>
            <family val="2"/>
            <charset val="238"/>
          </rPr>
          <t>IV_F:HDUtem2</t>
        </r>
      </text>
    </comment>
    <comment ref="AH272" authorId="0" shapeId="0">
      <text>
        <r>
          <rPr>
            <sz val="11"/>
            <rFont val="Calibri"/>
            <family val="2"/>
            <charset val="238"/>
          </rPr>
          <t>IV_F:ECSUtem2</t>
        </r>
      </text>
    </comment>
    <comment ref="AI272" authorId="0" shapeId="0">
      <text>
        <r>
          <rPr>
            <sz val="11"/>
            <rFont val="Calibri"/>
            <family val="2"/>
            <charset val="238"/>
          </rPr>
          <t>IV_F:KFHUtem2</t>
        </r>
      </text>
    </comment>
    <comment ref="AJ272" authorId="0" shapeId="0">
      <text>
        <r>
          <rPr>
            <sz val="11"/>
            <rFont val="Calibri"/>
            <family val="2"/>
            <charset val="238"/>
          </rPr>
          <t>IV_F:Egyeb_SajatUtem2</t>
        </r>
      </text>
    </comment>
    <comment ref="AK272" authorId="0" shapeId="0">
      <text>
        <r>
          <rPr>
            <sz val="11"/>
            <rFont val="Calibri"/>
            <family val="2"/>
            <charset val="238"/>
          </rPr>
          <t>IV_F:DijUtem2</t>
        </r>
      </text>
    </comment>
    <comment ref="AL272" authorId="0" shapeId="0">
      <text>
        <r>
          <rPr>
            <sz val="11"/>
            <rFont val="Calibri"/>
            <family val="2"/>
            <charset val="238"/>
          </rPr>
          <t>IV_F:EM_Melleklet1_Utem2</t>
        </r>
      </text>
    </comment>
    <comment ref="AM272" authorId="0" shapeId="0">
      <text>
        <r>
          <rPr>
            <sz val="11"/>
            <rFont val="Calibri"/>
            <family val="2"/>
            <charset val="238"/>
          </rPr>
          <t>IV_F:EgyebAllamiUtem2</t>
        </r>
      </text>
    </comment>
    <comment ref="AN272" authorId="0" shapeId="0">
      <text>
        <r>
          <rPr>
            <sz val="11"/>
            <rFont val="Calibri"/>
            <family val="2"/>
            <charset val="238"/>
          </rPr>
          <t>IV_F:OnkormanyzatiUtem2</t>
        </r>
      </text>
    </comment>
    <comment ref="AO272" authorId="0" shapeId="0">
      <text>
        <r>
          <rPr>
            <sz val="11"/>
            <rFont val="Calibri"/>
            <family val="2"/>
            <charset val="238"/>
          </rPr>
          <t>IV_F:EUUtem2</t>
        </r>
      </text>
    </comment>
    <comment ref="AP272" authorId="0" shapeId="0">
      <text>
        <r>
          <rPr>
            <sz val="11"/>
            <rFont val="Calibri"/>
            <family val="2"/>
            <charset val="238"/>
          </rPr>
          <t>IV_F:EgyebUtem2</t>
        </r>
      </text>
    </comment>
    <comment ref="AQ272" authorId="0" shapeId="0">
      <text>
        <r>
          <rPr>
            <sz val="11"/>
            <rFont val="Calibri"/>
            <family val="2"/>
            <charset val="238"/>
          </rPr>
          <t>IV_F:HitelKotvenyUtem2</t>
        </r>
      </text>
    </comment>
    <comment ref="AR272" authorId="0" shapeId="0">
      <text>
        <r>
          <rPr>
            <sz val="11"/>
            <rFont val="Calibri"/>
            <family val="2"/>
            <charset val="238"/>
          </rPr>
          <t>IV_F:OsszesenUtem2</t>
        </r>
      </text>
    </comment>
    <comment ref="AS272" authorId="0" shapeId="0">
      <text>
        <r>
          <rPr>
            <sz val="11"/>
            <rFont val="Calibri"/>
            <family val="2"/>
            <charset val="238"/>
          </rPr>
          <t>IV_F:ForrashianyUtem2</t>
        </r>
      </text>
    </comment>
    <comment ref="AV272" authorId="0" shapeId="0">
      <text>
        <r>
          <rPr>
            <sz val="11"/>
            <rFont val="Calibri"/>
            <family val="2"/>
            <charset val="238"/>
          </rPr>
          <t>IV_F:Indokolas</t>
        </r>
      </text>
    </comment>
    <comment ref="AW272" authorId="0" shapeId="0">
      <text>
        <r>
          <rPr>
            <sz val="11"/>
            <rFont val="Calibri"/>
            <family val="2"/>
            <charset val="238"/>
          </rPr>
          <t>IV_F:Megjegyzes</t>
        </r>
      </text>
    </comment>
    <comment ref="AZ272" authorId="0" shapeId="0">
      <text>
        <r>
          <rPr>
            <sz val="11"/>
            <rFont val="Calibri"/>
            <family val="2"/>
            <charset val="238"/>
          </rPr>
          <t>IV_F:ISA</t>
        </r>
      </text>
    </comment>
    <comment ref="B273" authorId="0" shapeId="0">
      <text>
        <r>
          <rPr>
            <sz val="11"/>
            <rFont val="Calibri"/>
            <family val="2"/>
            <charset val="238"/>
          </rPr>
          <t>IV_F:FontossagiSorrent</t>
        </r>
      </text>
    </comment>
    <comment ref="C273" authorId="0" shapeId="0">
      <text>
        <r>
          <rPr>
            <sz val="11"/>
            <rFont val="Calibri"/>
            <family val="2"/>
            <charset val="238"/>
          </rPr>
          <t>IV_F:FeladatKategoria</t>
        </r>
      </text>
    </comment>
    <comment ref="D273" authorId="0" shapeId="0">
      <text>
        <r>
          <rPr>
            <sz val="11"/>
            <rFont val="Calibri"/>
            <family val="2"/>
            <charset val="238"/>
          </rPr>
          <t>IV_F:FeladatMegnevezes</t>
        </r>
      </text>
    </comment>
    <comment ref="E273" authorId="0" shapeId="0">
      <text>
        <r>
          <rPr>
            <sz val="11"/>
            <rFont val="Calibri"/>
            <family val="2"/>
            <charset val="238"/>
          </rPr>
          <t>IV_F:ElviEngedelySzam</t>
        </r>
      </text>
    </comment>
    <comment ref="F273" authorId="0" shapeId="0">
      <text>
        <r>
          <rPr>
            <sz val="11"/>
            <rFont val="Calibri"/>
            <family val="2"/>
            <charset val="238"/>
          </rPr>
          <t>IV_F:VKR_Kod</t>
        </r>
      </text>
    </comment>
    <comment ref="G273" authorId="0" shapeId="0">
      <text>
        <r>
          <rPr>
            <sz val="11"/>
            <rFont val="Calibri"/>
            <family val="2"/>
            <charset val="238"/>
          </rPr>
          <t>IV_F:VKR_Nev</t>
        </r>
      </text>
    </comment>
    <comment ref="H273" authorId="0" shapeId="0">
      <text>
        <r>
          <rPr>
            <sz val="11"/>
            <rFont val="Calibri"/>
            <family val="2"/>
            <charset val="238"/>
          </rPr>
          <t>IV_F:FeladatSorszam</t>
        </r>
      </text>
    </comment>
    <comment ref="I273" authorId="0" shapeId="0">
      <text>
        <r>
          <rPr>
            <sz val="11"/>
            <rFont val="Calibri"/>
            <family val="2"/>
            <charset val="238"/>
          </rPr>
          <t>IV_F:FeladatAzonosito</t>
        </r>
      </text>
    </comment>
    <comment ref="J273" authorId="0" shapeId="0">
      <text>
        <r>
          <rPr>
            <sz val="11"/>
            <rFont val="Calibri"/>
            <family val="2"/>
            <charset val="238"/>
          </rPr>
          <t>IV_F:EllatasiTerulet</t>
        </r>
      </text>
    </comment>
    <comment ref="K273" authorId="0" shapeId="0">
      <text>
        <r>
          <rPr>
            <sz val="11"/>
            <rFont val="Calibri"/>
            <family val="2"/>
            <charset val="238"/>
          </rPr>
          <t>IV_F:EllatasertFelelos</t>
        </r>
      </text>
    </comment>
    <comment ref="L273" authorId="0" shapeId="0">
      <text>
        <r>
          <rPr>
            <sz val="11"/>
            <rFont val="Calibri"/>
            <family val="2"/>
            <charset val="238"/>
          </rPr>
          <t>IV_F:TervezettNettoKoltseg</t>
        </r>
      </text>
    </comment>
    <comment ref="M273" authorId="0" shapeId="0">
      <text>
        <r>
          <rPr>
            <sz val="11"/>
            <rFont val="Calibri"/>
            <family val="2"/>
            <charset val="238"/>
          </rPr>
          <t>IV_F:IdotartamKezdes</t>
        </r>
      </text>
    </comment>
    <comment ref="N273" authorId="0" shapeId="0">
      <text>
        <r>
          <rPr>
            <sz val="11"/>
            <rFont val="Calibri"/>
            <family val="2"/>
            <charset val="238"/>
          </rPr>
          <t>IV_F:IdotartamBefejezes</t>
        </r>
      </text>
    </comment>
    <comment ref="O273" authorId="0" shapeId="0">
      <text>
        <r>
          <rPr>
            <sz val="11"/>
            <rFont val="Calibri"/>
            <family val="2"/>
            <charset val="238"/>
          </rPr>
          <t>IV_F:NettoKoltsegUtem1</t>
        </r>
      </text>
    </comment>
    <comment ref="P273" authorId="0" shapeId="0">
      <text>
        <r>
          <rPr>
            <sz val="11"/>
            <rFont val="Calibri"/>
            <family val="2"/>
            <charset val="238"/>
          </rPr>
          <t>IV_F:NettoKoltsegUtem2</t>
        </r>
      </text>
    </comment>
    <comment ref="Q273" authorId="0" shapeId="0">
      <text>
        <r>
          <rPr>
            <sz val="11"/>
            <rFont val="Calibri"/>
            <family val="2"/>
            <charset val="238"/>
          </rPr>
          <t>IV_F:EM_Melleklet2_KTG</t>
        </r>
      </text>
    </comment>
    <comment ref="S273" authorId="0" shapeId="0">
      <text>
        <r>
          <rPr>
            <sz val="11"/>
            <rFont val="Calibri"/>
            <family val="2"/>
            <charset val="238"/>
          </rPr>
          <t>IV_F:HDUtem1</t>
        </r>
      </text>
    </comment>
    <comment ref="T273" authorId="0" shapeId="0">
      <text>
        <r>
          <rPr>
            <sz val="11"/>
            <rFont val="Calibri"/>
            <family val="2"/>
            <charset val="238"/>
          </rPr>
          <t>IV_F:ECSUtem1</t>
        </r>
      </text>
    </comment>
    <comment ref="U273" authorId="0" shapeId="0">
      <text>
        <r>
          <rPr>
            <sz val="11"/>
            <rFont val="Calibri"/>
            <family val="2"/>
            <charset val="238"/>
          </rPr>
          <t>IV_F:KFHUtem1</t>
        </r>
      </text>
    </comment>
    <comment ref="V273" authorId="0" shapeId="0">
      <text>
        <r>
          <rPr>
            <sz val="11"/>
            <rFont val="Calibri"/>
            <family val="2"/>
            <charset val="238"/>
          </rPr>
          <t>IV_F:Egyeb_SajatUtem1</t>
        </r>
      </text>
    </comment>
    <comment ref="W273" authorId="0" shapeId="0">
      <text>
        <r>
          <rPr>
            <sz val="11"/>
            <rFont val="Calibri"/>
            <family val="2"/>
            <charset val="238"/>
          </rPr>
          <t>IV_F:DijUtem1</t>
        </r>
      </text>
    </comment>
    <comment ref="X273" authorId="0" shapeId="0">
      <text>
        <r>
          <rPr>
            <sz val="11"/>
            <rFont val="Calibri"/>
            <family val="2"/>
            <charset val="238"/>
          </rPr>
          <t>IV_F:EM_Melleklet1_Utem1</t>
        </r>
      </text>
    </comment>
    <comment ref="Y273" authorId="0" shapeId="0">
      <text>
        <r>
          <rPr>
            <sz val="11"/>
            <rFont val="Calibri"/>
            <family val="2"/>
            <charset val="238"/>
          </rPr>
          <t>IV_F:EgyebAllamiUtem1</t>
        </r>
      </text>
    </comment>
    <comment ref="Z273" authorId="0" shapeId="0">
      <text>
        <r>
          <rPr>
            <sz val="11"/>
            <rFont val="Calibri"/>
            <family val="2"/>
            <charset val="238"/>
          </rPr>
          <t>IV_F:OnkormanyzatiUtem1</t>
        </r>
      </text>
    </comment>
    <comment ref="AA273" authorId="0" shapeId="0">
      <text>
        <r>
          <rPr>
            <sz val="11"/>
            <rFont val="Calibri"/>
            <family val="2"/>
            <charset val="238"/>
          </rPr>
          <t>IV_F:EUUtem1</t>
        </r>
      </text>
    </comment>
    <comment ref="AB273" authorId="0" shapeId="0">
      <text>
        <r>
          <rPr>
            <sz val="11"/>
            <rFont val="Calibri"/>
            <family val="2"/>
            <charset val="238"/>
          </rPr>
          <t>IV_F:EgyebUtem1</t>
        </r>
      </text>
    </comment>
    <comment ref="AC273" authorId="0" shapeId="0">
      <text>
        <r>
          <rPr>
            <sz val="11"/>
            <rFont val="Calibri"/>
            <family val="2"/>
            <charset val="238"/>
          </rPr>
          <t>IV_F:HitelKotvenyUtem1</t>
        </r>
      </text>
    </comment>
    <comment ref="AD273" authorId="0" shapeId="0">
      <text>
        <r>
          <rPr>
            <sz val="11"/>
            <rFont val="Calibri"/>
            <family val="2"/>
            <charset val="238"/>
          </rPr>
          <t>IV_F:OsszesenUtem1</t>
        </r>
      </text>
    </comment>
    <comment ref="AG273" authorId="0" shapeId="0">
      <text>
        <r>
          <rPr>
            <sz val="11"/>
            <rFont val="Calibri"/>
            <family val="2"/>
            <charset val="238"/>
          </rPr>
          <t>IV_F:HDUtem2</t>
        </r>
      </text>
    </comment>
    <comment ref="AH273" authorId="0" shapeId="0">
      <text>
        <r>
          <rPr>
            <sz val="11"/>
            <rFont val="Calibri"/>
            <family val="2"/>
            <charset val="238"/>
          </rPr>
          <t>IV_F:ECSUtem2</t>
        </r>
      </text>
    </comment>
    <comment ref="AI273" authorId="0" shapeId="0">
      <text>
        <r>
          <rPr>
            <sz val="11"/>
            <rFont val="Calibri"/>
            <family val="2"/>
            <charset val="238"/>
          </rPr>
          <t>IV_F:KFHUtem2</t>
        </r>
      </text>
    </comment>
    <comment ref="AJ273" authorId="0" shapeId="0">
      <text>
        <r>
          <rPr>
            <sz val="11"/>
            <rFont val="Calibri"/>
            <family val="2"/>
            <charset val="238"/>
          </rPr>
          <t>IV_F:Egyeb_SajatUtem2</t>
        </r>
      </text>
    </comment>
    <comment ref="AK273" authorId="0" shapeId="0">
      <text>
        <r>
          <rPr>
            <sz val="11"/>
            <rFont val="Calibri"/>
            <family val="2"/>
            <charset val="238"/>
          </rPr>
          <t>IV_F:DijUtem2</t>
        </r>
      </text>
    </comment>
    <comment ref="AL273" authorId="0" shapeId="0">
      <text>
        <r>
          <rPr>
            <sz val="11"/>
            <rFont val="Calibri"/>
            <family val="2"/>
            <charset val="238"/>
          </rPr>
          <t>IV_F:EM_Melleklet1_Utem2</t>
        </r>
      </text>
    </comment>
    <comment ref="AM273" authorId="0" shapeId="0">
      <text>
        <r>
          <rPr>
            <sz val="11"/>
            <rFont val="Calibri"/>
            <family val="2"/>
            <charset val="238"/>
          </rPr>
          <t>IV_F:EgyebAllamiUtem2</t>
        </r>
      </text>
    </comment>
    <comment ref="AN273" authorId="0" shapeId="0">
      <text>
        <r>
          <rPr>
            <sz val="11"/>
            <rFont val="Calibri"/>
            <family val="2"/>
            <charset val="238"/>
          </rPr>
          <t>IV_F:OnkormanyzatiUtem2</t>
        </r>
      </text>
    </comment>
    <comment ref="AO273" authorId="0" shapeId="0">
      <text>
        <r>
          <rPr>
            <sz val="11"/>
            <rFont val="Calibri"/>
            <family val="2"/>
            <charset val="238"/>
          </rPr>
          <t>IV_F:EUUtem2</t>
        </r>
      </text>
    </comment>
    <comment ref="AP273" authorId="0" shapeId="0">
      <text>
        <r>
          <rPr>
            <sz val="11"/>
            <rFont val="Calibri"/>
            <family val="2"/>
            <charset val="238"/>
          </rPr>
          <t>IV_F:EgyebUtem2</t>
        </r>
      </text>
    </comment>
    <comment ref="AQ273" authorId="0" shapeId="0">
      <text>
        <r>
          <rPr>
            <sz val="11"/>
            <rFont val="Calibri"/>
            <family val="2"/>
            <charset val="238"/>
          </rPr>
          <t>IV_F:HitelKotvenyUtem2</t>
        </r>
      </text>
    </comment>
    <comment ref="AR273" authorId="0" shapeId="0">
      <text>
        <r>
          <rPr>
            <sz val="11"/>
            <rFont val="Calibri"/>
            <family val="2"/>
            <charset val="238"/>
          </rPr>
          <t>IV_F:OsszesenUtem2</t>
        </r>
      </text>
    </comment>
    <comment ref="AS273" authorId="0" shapeId="0">
      <text>
        <r>
          <rPr>
            <sz val="11"/>
            <rFont val="Calibri"/>
            <family val="2"/>
            <charset val="238"/>
          </rPr>
          <t>IV_F:ForrashianyUtem2</t>
        </r>
      </text>
    </comment>
    <comment ref="AV273" authorId="0" shapeId="0">
      <text>
        <r>
          <rPr>
            <sz val="11"/>
            <rFont val="Calibri"/>
            <family val="2"/>
            <charset val="238"/>
          </rPr>
          <t>IV_F:Indokolas</t>
        </r>
      </text>
    </comment>
    <comment ref="AW273" authorId="0" shapeId="0">
      <text>
        <r>
          <rPr>
            <sz val="11"/>
            <rFont val="Calibri"/>
            <family val="2"/>
            <charset val="238"/>
          </rPr>
          <t>IV_F:Megjegyzes</t>
        </r>
      </text>
    </comment>
    <comment ref="AZ273" authorId="0" shapeId="0">
      <text>
        <r>
          <rPr>
            <sz val="11"/>
            <rFont val="Calibri"/>
            <family val="2"/>
            <charset val="238"/>
          </rPr>
          <t>IV_F:ISA</t>
        </r>
      </text>
    </comment>
    <comment ref="B274" authorId="0" shapeId="0">
      <text>
        <r>
          <rPr>
            <sz val="11"/>
            <rFont val="Calibri"/>
            <family val="2"/>
            <charset val="238"/>
          </rPr>
          <t>IV_F:FontossagiSorrent</t>
        </r>
      </text>
    </comment>
    <comment ref="C274" authorId="0" shapeId="0">
      <text>
        <r>
          <rPr>
            <sz val="11"/>
            <rFont val="Calibri"/>
            <family val="2"/>
            <charset val="238"/>
          </rPr>
          <t>IV_F:FeladatKategoria</t>
        </r>
      </text>
    </comment>
    <comment ref="D274" authorId="0" shapeId="0">
      <text>
        <r>
          <rPr>
            <sz val="11"/>
            <rFont val="Calibri"/>
            <family val="2"/>
            <charset val="238"/>
          </rPr>
          <t>IV_F:FeladatMegnevezes</t>
        </r>
      </text>
    </comment>
    <comment ref="E274" authorId="0" shapeId="0">
      <text>
        <r>
          <rPr>
            <sz val="11"/>
            <rFont val="Calibri"/>
            <family val="2"/>
            <charset val="238"/>
          </rPr>
          <t>IV_F:ElviEngedelySzam</t>
        </r>
      </text>
    </comment>
    <comment ref="F274" authorId="0" shapeId="0">
      <text>
        <r>
          <rPr>
            <sz val="11"/>
            <rFont val="Calibri"/>
            <family val="2"/>
            <charset val="238"/>
          </rPr>
          <t>IV_F:VKR_Kod</t>
        </r>
      </text>
    </comment>
    <comment ref="G274" authorId="0" shapeId="0">
      <text>
        <r>
          <rPr>
            <sz val="11"/>
            <rFont val="Calibri"/>
            <family val="2"/>
            <charset val="238"/>
          </rPr>
          <t>IV_F:VKR_Nev</t>
        </r>
      </text>
    </comment>
    <comment ref="H274" authorId="0" shapeId="0">
      <text>
        <r>
          <rPr>
            <sz val="11"/>
            <rFont val="Calibri"/>
            <family val="2"/>
            <charset val="238"/>
          </rPr>
          <t>IV_F:FeladatSorszam</t>
        </r>
      </text>
    </comment>
    <comment ref="I274" authorId="0" shapeId="0">
      <text>
        <r>
          <rPr>
            <sz val="11"/>
            <rFont val="Calibri"/>
            <family val="2"/>
            <charset val="238"/>
          </rPr>
          <t>IV_F:FeladatAzonosito</t>
        </r>
      </text>
    </comment>
    <comment ref="J274" authorId="0" shapeId="0">
      <text>
        <r>
          <rPr>
            <sz val="11"/>
            <rFont val="Calibri"/>
            <family val="2"/>
            <charset val="238"/>
          </rPr>
          <t>IV_F:EllatasiTerulet</t>
        </r>
      </text>
    </comment>
    <comment ref="K274" authorId="0" shapeId="0">
      <text>
        <r>
          <rPr>
            <sz val="11"/>
            <rFont val="Calibri"/>
            <family val="2"/>
            <charset val="238"/>
          </rPr>
          <t>IV_F:EllatasertFelelos</t>
        </r>
      </text>
    </comment>
    <comment ref="L274" authorId="0" shapeId="0">
      <text>
        <r>
          <rPr>
            <sz val="11"/>
            <rFont val="Calibri"/>
            <family val="2"/>
            <charset val="238"/>
          </rPr>
          <t>IV_F:TervezettNettoKoltseg</t>
        </r>
      </text>
    </comment>
    <comment ref="M274" authorId="0" shapeId="0">
      <text>
        <r>
          <rPr>
            <sz val="11"/>
            <rFont val="Calibri"/>
            <family val="2"/>
            <charset val="238"/>
          </rPr>
          <t>IV_F:IdotartamKezdes</t>
        </r>
      </text>
    </comment>
    <comment ref="N274" authorId="0" shapeId="0">
      <text>
        <r>
          <rPr>
            <sz val="11"/>
            <rFont val="Calibri"/>
            <family val="2"/>
            <charset val="238"/>
          </rPr>
          <t>IV_F:IdotartamBefejezes</t>
        </r>
      </text>
    </comment>
    <comment ref="O274" authorId="0" shapeId="0">
      <text>
        <r>
          <rPr>
            <sz val="11"/>
            <rFont val="Calibri"/>
            <family val="2"/>
            <charset val="238"/>
          </rPr>
          <t>IV_F:NettoKoltsegUtem1</t>
        </r>
      </text>
    </comment>
    <comment ref="P274" authorId="0" shapeId="0">
      <text>
        <r>
          <rPr>
            <sz val="11"/>
            <rFont val="Calibri"/>
            <family val="2"/>
            <charset val="238"/>
          </rPr>
          <t>IV_F:NettoKoltsegUtem2</t>
        </r>
      </text>
    </comment>
    <comment ref="Q274" authorId="0" shapeId="0">
      <text>
        <r>
          <rPr>
            <sz val="11"/>
            <rFont val="Calibri"/>
            <family val="2"/>
            <charset val="238"/>
          </rPr>
          <t>IV_F:EM_Melleklet2_KTG</t>
        </r>
      </text>
    </comment>
    <comment ref="S274" authorId="0" shapeId="0">
      <text>
        <r>
          <rPr>
            <sz val="11"/>
            <rFont val="Calibri"/>
            <family val="2"/>
            <charset val="238"/>
          </rPr>
          <t>IV_F:HDUtem1</t>
        </r>
      </text>
    </comment>
    <comment ref="T274" authorId="0" shapeId="0">
      <text>
        <r>
          <rPr>
            <sz val="11"/>
            <rFont val="Calibri"/>
            <family val="2"/>
            <charset val="238"/>
          </rPr>
          <t>IV_F:ECSUtem1</t>
        </r>
      </text>
    </comment>
    <comment ref="U274" authorId="0" shapeId="0">
      <text>
        <r>
          <rPr>
            <sz val="11"/>
            <rFont val="Calibri"/>
            <family val="2"/>
            <charset val="238"/>
          </rPr>
          <t>IV_F:KFHUtem1</t>
        </r>
      </text>
    </comment>
    <comment ref="V274" authorId="0" shapeId="0">
      <text>
        <r>
          <rPr>
            <sz val="11"/>
            <rFont val="Calibri"/>
            <family val="2"/>
            <charset val="238"/>
          </rPr>
          <t>IV_F:Egyeb_SajatUtem1</t>
        </r>
      </text>
    </comment>
    <comment ref="W274" authorId="0" shapeId="0">
      <text>
        <r>
          <rPr>
            <sz val="11"/>
            <rFont val="Calibri"/>
            <family val="2"/>
            <charset val="238"/>
          </rPr>
          <t>IV_F:DijUtem1</t>
        </r>
      </text>
    </comment>
    <comment ref="X274" authorId="0" shapeId="0">
      <text>
        <r>
          <rPr>
            <sz val="11"/>
            <rFont val="Calibri"/>
            <family val="2"/>
            <charset val="238"/>
          </rPr>
          <t>IV_F:EM_Melleklet1_Utem1</t>
        </r>
      </text>
    </comment>
    <comment ref="Y274" authorId="0" shapeId="0">
      <text>
        <r>
          <rPr>
            <sz val="11"/>
            <rFont val="Calibri"/>
            <family val="2"/>
            <charset val="238"/>
          </rPr>
          <t>IV_F:EgyebAllamiUtem1</t>
        </r>
      </text>
    </comment>
    <comment ref="Z274" authorId="0" shapeId="0">
      <text>
        <r>
          <rPr>
            <sz val="11"/>
            <rFont val="Calibri"/>
            <family val="2"/>
            <charset val="238"/>
          </rPr>
          <t>IV_F:OnkormanyzatiUtem1</t>
        </r>
      </text>
    </comment>
    <comment ref="AA274" authorId="0" shapeId="0">
      <text>
        <r>
          <rPr>
            <sz val="11"/>
            <rFont val="Calibri"/>
            <family val="2"/>
            <charset val="238"/>
          </rPr>
          <t>IV_F:EUUtem1</t>
        </r>
      </text>
    </comment>
    <comment ref="AB274" authorId="0" shapeId="0">
      <text>
        <r>
          <rPr>
            <sz val="11"/>
            <rFont val="Calibri"/>
            <family val="2"/>
            <charset val="238"/>
          </rPr>
          <t>IV_F:EgyebUtem1</t>
        </r>
      </text>
    </comment>
    <comment ref="AC274" authorId="0" shapeId="0">
      <text>
        <r>
          <rPr>
            <sz val="11"/>
            <rFont val="Calibri"/>
            <family val="2"/>
            <charset val="238"/>
          </rPr>
          <t>IV_F:HitelKotvenyUtem1</t>
        </r>
      </text>
    </comment>
    <comment ref="AD274" authorId="0" shapeId="0">
      <text>
        <r>
          <rPr>
            <sz val="11"/>
            <rFont val="Calibri"/>
            <family val="2"/>
            <charset val="238"/>
          </rPr>
          <t>IV_F:OsszesenUtem1</t>
        </r>
      </text>
    </comment>
    <comment ref="AG274" authorId="0" shapeId="0">
      <text>
        <r>
          <rPr>
            <sz val="11"/>
            <rFont val="Calibri"/>
            <family val="2"/>
            <charset val="238"/>
          </rPr>
          <t>IV_F:HDUtem2</t>
        </r>
      </text>
    </comment>
    <comment ref="AH274" authorId="0" shapeId="0">
      <text>
        <r>
          <rPr>
            <sz val="11"/>
            <rFont val="Calibri"/>
            <family val="2"/>
            <charset val="238"/>
          </rPr>
          <t>IV_F:ECSUtem2</t>
        </r>
      </text>
    </comment>
    <comment ref="AI274" authorId="0" shapeId="0">
      <text>
        <r>
          <rPr>
            <sz val="11"/>
            <rFont val="Calibri"/>
            <family val="2"/>
            <charset val="238"/>
          </rPr>
          <t>IV_F:KFHUtem2</t>
        </r>
      </text>
    </comment>
    <comment ref="AJ274" authorId="0" shapeId="0">
      <text>
        <r>
          <rPr>
            <sz val="11"/>
            <rFont val="Calibri"/>
            <family val="2"/>
            <charset val="238"/>
          </rPr>
          <t>IV_F:Egyeb_SajatUtem2</t>
        </r>
      </text>
    </comment>
    <comment ref="AK274" authorId="0" shapeId="0">
      <text>
        <r>
          <rPr>
            <sz val="11"/>
            <rFont val="Calibri"/>
            <family val="2"/>
            <charset val="238"/>
          </rPr>
          <t>IV_F:DijUtem2</t>
        </r>
      </text>
    </comment>
    <comment ref="AL274" authorId="0" shapeId="0">
      <text>
        <r>
          <rPr>
            <sz val="11"/>
            <rFont val="Calibri"/>
            <family val="2"/>
            <charset val="238"/>
          </rPr>
          <t>IV_F:EM_Melleklet1_Utem2</t>
        </r>
      </text>
    </comment>
    <comment ref="AM274" authorId="0" shapeId="0">
      <text>
        <r>
          <rPr>
            <sz val="11"/>
            <rFont val="Calibri"/>
            <family val="2"/>
            <charset val="238"/>
          </rPr>
          <t>IV_F:EgyebAllamiUtem2</t>
        </r>
      </text>
    </comment>
    <comment ref="AN274" authorId="0" shapeId="0">
      <text>
        <r>
          <rPr>
            <sz val="11"/>
            <rFont val="Calibri"/>
            <family val="2"/>
            <charset val="238"/>
          </rPr>
          <t>IV_F:OnkormanyzatiUtem2</t>
        </r>
      </text>
    </comment>
    <comment ref="AO274" authorId="0" shapeId="0">
      <text>
        <r>
          <rPr>
            <sz val="11"/>
            <rFont val="Calibri"/>
            <family val="2"/>
            <charset val="238"/>
          </rPr>
          <t>IV_F:EUUtem2</t>
        </r>
      </text>
    </comment>
    <comment ref="AP274" authorId="0" shapeId="0">
      <text>
        <r>
          <rPr>
            <sz val="11"/>
            <rFont val="Calibri"/>
            <family val="2"/>
            <charset val="238"/>
          </rPr>
          <t>IV_F:EgyebUtem2</t>
        </r>
      </text>
    </comment>
    <comment ref="AQ274" authorId="0" shapeId="0">
      <text>
        <r>
          <rPr>
            <sz val="11"/>
            <rFont val="Calibri"/>
            <family val="2"/>
            <charset val="238"/>
          </rPr>
          <t>IV_F:HitelKotvenyUtem2</t>
        </r>
      </text>
    </comment>
    <comment ref="AR274" authorId="0" shapeId="0">
      <text>
        <r>
          <rPr>
            <sz val="11"/>
            <rFont val="Calibri"/>
            <family val="2"/>
            <charset val="238"/>
          </rPr>
          <t>IV_F:OsszesenUtem2</t>
        </r>
      </text>
    </comment>
    <comment ref="AS274" authorId="0" shapeId="0">
      <text>
        <r>
          <rPr>
            <sz val="11"/>
            <rFont val="Calibri"/>
            <family val="2"/>
            <charset val="238"/>
          </rPr>
          <t>IV_F:ForrashianyUtem2</t>
        </r>
      </text>
    </comment>
    <comment ref="AV274" authorId="0" shapeId="0">
      <text>
        <r>
          <rPr>
            <sz val="11"/>
            <rFont val="Calibri"/>
            <family val="2"/>
            <charset val="238"/>
          </rPr>
          <t>IV_F:Indokolas</t>
        </r>
      </text>
    </comment>
    <comment ref="AW274" authorId="0" shapeId="0">
      <text>
        <r>
          <rPr>
            <sz val="11"/>
            <rFont val="Calibri"/>
            <family val="2"/>
            <charset val="238"/>
          </rPr>
          <t>IV_F:Megjegyzes</t>
        </r>
      </text>
    </comment>
    <comment ref="AZ274" authorId="0" shapeId="0">
      <text>
        <r>
          <rPr>
            <sz val="11"/>
            <rFont val="Calibri"/>
            <family val="2"/>
            <charset val="238"/>
          </rPr>
          <t>IV_F:ISA</t>
        </r>
      </text>
    </comment>
    <comment ref="B275" authorId="0" shapeId="0">
      <text>
        <r>
          <rPr>
            <sz val="11"/>
            <rFont val="Calibri"/>
            <family val="2"/>
            <charset val="238"/>
          </rPr>
          <t>IV_F:FontossagiSorrent</t>
        </r>
      </text>
    </comment>
    <comment ref="C275" authorId="0" shapeId="0">
      <text>
        <r>
          <rPr>
            <sz val="11"/>
            <rFont val="Calibri"/>
            <family val="2"/>
            <charset val="238"/>
          </rPr>
          <t>IV_F:FeladatKategoria</t>
        </r>
      </text>
    </comment>
    <comment ref="D275" authorId="0" shapeId="0">
      <text>
        <r>
          <rPr>
            <sz val="11"/>
            <rFont val="Calibri"/>
            <family val="2"/>
            <charset val="238"/>
          </rPr>
          <t>IV_F:FeladatMegnevezes</t>
        </r>
      </text>
    </comment>
    <comment ref="E275" authorId="0" shapeId="0">
      <text>
        <r>
          <rPr>
            <sz val="11"/>
            <rFont val="Calibri"/>
            <family val="2"/>
            <charset val="238"/>
          </rPr>
          <t>IV_F:ElviEngedelySzam</t>
        </r>
      </text>
    </comment>
    <comment ref="F275" authorId="0" shapeId="0">
      <text>
        <r>
          <rPr>
            <sz val="11"/>
            <rFont val="Calibri"/>
            <family val="2"/>
            <charset val="238"/>
          </rPr>
          <t>IV_F:VKR_Kod</t>
        </r>
      </text>
    </comment>
    <comment ref="G275" authorId="0" shapeId="0">
      <text>
        <r>
          <rPr>
            <sz val="11"/>
            <rFont val="Calibri"/>
            <family val="2"/>
            <charset val="238"/>
          </rPr>
          <t>IV_F:VKR_Nev</t>
        </r>
      </text>
    </comment>
    <comment ref="H275" authorId="0" shapeId="0">
      <text>
        <r>
          <rPr>
            <sz val="11"/>
            <rFont val="Calibri"/>
            <family val="2"/>
            <charset val="238"/>
          </rPr>
          <t>IV_F:FeladatSorszam</t>
        </r>
      </text>
    </comment>
    <comment ref="I275" authorId="0" shapeId="0">
      <text>
        <r>
          <rPr>
            <sz val="11"/>
            <rFont val="Calibri"/>
            <family val="2"/>
            <charset val="238"/>
          </rPr>
          <t>IV_F:FeladatAzonosito</t>
        </r>
      </text>
    </comment>
    <comment ref="J275" authorId="0" shapeId="0">
      <text>
        <r>
          <rPr>
            <sz val="11"/>
            <rFont val="Calibri"/>
            <family val="2"/>
            <charset val="238"/>
          </rPr>
          <t>IV_F:EllatasiTerulet</t>
        </r>
      </text>
    </comment>
    <comment ref="K275" authorId="0" shapeId="0">
      <text>
        <r>
          <rPr>
            <sz val="11"/>
            <rFont val="Calibri"/>
            <family val="2"/>
            <charset val="238"/>
          </rPr>
          <t>IV_F:EllatasertFelelos</t>
        </r>
      </text>
    </comment>
    <comment ref="L275" authorId="0" shapeId="0">
      <text>
        <r>
          <rPr>
            <sz val="11"/>
            <rFont val="Calibri"/>
            <family val="2"/>
            <charset val="238"/>
          </rPr>
          <t>IV_F:TervezettNettoKoltseg</t>
        </r>
      </text>
    </comment>
    <comment ref="M275" authorId="0" shapeId="0">
      <text>
        <r>
          <rPr>
            <sz val="11"/>
            <rFont val="Calibri"/>
            <family val="2"/>
            <charset val="238"/>
          </rPr>
          <t>IV_F:IdotartamKezdes</t>
        </r>
      </text>
    </comment>
    <comment ref="N275" authorId="0" shapeId="0">
      <text>
        <r>
          <rPr>
            <sz val="11"/>
            <rFont val="Calibri"/>
            <family val="2"/>
            <charset val="238"/>
          </rPr>
          <t>IV_F:IdotartamBefejezes</t>
        </r>
      </text>
    </comment>
    <comment ref="O275" authorId="0" shapeId="0">
      <text>
        <r>
          <rPr>
            <sz val="11"/>
            <rFont val="Calibri"/>
            <family val="2"/>
            <charset val="238"/>
          </rPr>
          <t>IV_F:NettoKoltsegUtem1</t>
        </r>
      </text>
    </comment>
    <comment ref="P275" authorId="0" shapeId="0">
      <text>
        <r>
          <rPr>
            <sz val="11"/>
            <rFont val="Calibri"/>
            <family val="2"/>
            <charset val="238"/>
          </rPr>
          <t>IV_F:NettoKoltsegUtem2</t>
        </r>
      </text>
    </comment>
    <comment ref="Q275" authorId="0" shapeId="0">
      <text>
        <r>
          <rPr>
            <sz val="11"/>
            <rFont val="Calibri"/>
            <family val="2"/>
            <charset val="238"/>
          </rPr>
          <t>IV_F:EM_Melleklet2_KTG</t>
        </r>
      </text>
    </comment>
    <comment ref="S275" authorId="0" shapeId="0">
      <text>
        <r>
          <rPr>
            <sz val="11"/>
            <rFont val="Calibri"/>
            <family val="2"/>
            <charset val="238"/>
          </rPr>
          <t>IV_F:HDUtem1</t>
        </r>
      </text>
    </comment>
    <comment ref="T275" authorId="0" shapeId="0">
      <text>
        <r>
          <rPr>
            <sz val="11"/>
            <rFont val="Calibri"/>
            <family val="2"/>
            <charset val="238"/>
          </rPr>
          <t>IV_F:ECSUtem1</t>
        </r>
      </text>
    </comment>
    <comment ref="U275" authorId="0" shapeId="0">
      <text>
        <r>
          <rPr>
            <sz val="11"/>
            <rFont val="Calibri"/>
            <family val="2"/>
            <charset val="238"/>
          </rPr>
          <t>IV_F:KFHUtem1</t>
        </r>
      </text>
    </comment>
    <comment ref="V275" authorId="0" shapeId="0">
      <text>
        <r>
          <rPr>
            <sz val="11"/>
            <rFont val="Calibri"/>
            <family val="2"/>
            <charset val="238"/>
          </rPr>
          <t>IV_F:Egyeb_SajatUtem1</t>
        </r>
      </text>
    </comment>
    <comment ref="W275" authorId="0" shapeId="0">
      <text>
        <r>
          <rPr>
            <sz val="11"/>
            <rFont val="Calibri"/>
            <family val="2"/>
            <charset val="238"/>
          </rPr>
          <t>IV_F:DijUtem1</t>
        </r>
      </text>
    </comment>
    <comment ref="X275" authorId="0" shapeId="0">
      <text>
        <r>
          <rPr>
            <sz val="11"/>
            <rFont val="Calibri"/>
            <family val="2"/>
            <charset val="238"/>
          </rPr>
          <t>IV_F:EM_Melleklet1_Utem1</t>
        </r>
      </text>
    </comment>
    <comment ref="Y275" authorId="0" shapeId="0">
      <text>
        <r>
          <rPr>
            <sz val="11"/>
            <rFont val="Calibri"/>
            <family val="2"/>
            <charset val="238"/>
          </rPr>
          <t>IV_F:EgyebAllamiUtem1</t>
        </r>
      </text>
    </comment>
    <comment ref="Z275" authorId="0" shapeId="0">
      <text>
        <r>
          <rPr>
            <sz val="11"/>
            <rFont val="Calibri"/>
            <family val="2"/>
            <charset val="238"/>
          </rPr>
          <t>IV_F:OnkormanyzatiUtem1</t>
        </r>
      </text>
    </comment>
    <comment ref="AA275" authorId="0" shapeId="0">
      <text>
        <r>
          <rPr>
            <sz val="11"/>
            <rFont val="Calibri"/>
            <family val="2"/>
            <charset val="238"/>
          </rPr>
          <t>IV_F:EUUtem1</t>
        </r>
      </text>
    </comment>
    <comment ref="AB275" authorId="0" shapeId="0">
      <text>
        <r>
          <rPr>
            <sz val="11"/>
            <rFont val="Calibri"/>
            <family val="2"/>
            <charset val="238"/>
          </rPr>
          <t>IV_F:EgyebUtem1</t>
        </r>
      </text>
    </comment>
    <comment ref="AC275" authorId="0" shapeId="0">
      <text>
        <r>
          <rPr>
            <sz val="11"/>
            <rFont val="Calibri"/>
            <family val="2"/>
            <charset val="238"/>
          </rPr>
          <t>IV_F:HitelKotvenyUtem1</t>
        </r>
      </text>
    </comment>
    <comment ref="AD275" authorId="0" shapeId="0">
      <text>
        <r>
          <rPr>
            <sz val="11"/>
            <rFont val="Calibri"/>
            <family val="2"/>
            <charset val="238"/>
          </rPr>
          <t>IV_F:OsszesenUtem1</t>
        </r>
      </text>
    </comment>
    <comment ref="AG275" authorId="0" shapeId="0">
      <text>
        <r>
          <rPr>
            <sz val="11"/>
            <rFont val="Calibri"/>
            <family val="2"/>
            <charset val="238"/>
          </rPr>
          <t>IV_F:HDUtem2</t>
        </r>
      </text>
    </comment>
    <comment ref="AH275" authorId="0" shapeId="0">
      <text>
        <r>
          <rPr>
            <sz val="11"/>
            <rFont val="Calibri"/>
            <family val="2"/>
            <charset val="238"/>
          </rPr>
          <t>IV_F:ECSUtem2</t>
        </r>
      </text>
    </comment>
    <comment ref="AI275" authorId="0" shapeId="0">
      <text>
        <r>
          <rPr>
            <sz val="11"/>
            <rFont val="Calibri"/>
            <family val="2"/>
            <charset val="238"/>
          </rPr>
          <t>IV_F:KFHUtem2</t>
        </r>
      </text>
    </comment>
    <comment ref="AJ275" authorId="0" shapeId="0">
      <text>
        <r>
          <rPr>
            <sz val="11"/>
            <rFont val="Calibri"/>
            <family val="2"/>
            <charset val="238"/>
          </rPr>
          <t>IV_F:Egyeb_SajatUtem2</t>
        </r>
      </text>
    </comment>
    <comment ref="AK275" authorId="0" shapeId="0">
      <text>
        <r>
          <rPr>
            <sz val="11"/>
            <rFont val="Calibri"/>
            <family val="2"/>
            <charset val="238"/>
          </rPr>
          <t>IV_F:DijUtem2</t>
        </r>
      </text>
    </comment>
    <comment ref="AL275" authorId="0" shapeId="0">
      <text>
        <r>
          <rPr>
            <sz val="11"/>
            <rFont val="Calibri"/>
            <family val="2"/>
            <charset val="238"/>
          </rPr>
          <t>IV_F:EM_Melleklet1_Utem2</t>
        </r>
      </text>
    </comment>
    <comment ref="AM275" authorId="0" shapeId="0">
      <text>
        <r>
          <rPr>
            <sz val="11"/>
            <rFont val="Calibri"/>
            <family val="2"/>
            <charset val="238"/>
          </rPr>
          <t>IV_F:EgyebAllamiUtem2</t>
        </r>
      </text>
    </comment>
    <comment ref="AN275" authorId="0" shapeId="0">
      <text>
        <r>
          <rPr>
            <sz val="11"/>
            <rFont val="Calibri"/>
            <family val="2"/>
            <charset val="238"/>
          </rPr>
          <t>IV_F:OnkormanyzatiUtem2</t>
        </r>
      </text>
    </comment>
    <comment ref="AO275" authorId="0" shapeId="0">
      <text>
        <r>
          <rPr>
            <sz val="11"/>
            <rFont val="Calibri"/>
            <family val="2"/>
            <charset val="238"/>
          </rPr>
          <t>IV_F:EUUtem2</t>
        </r>
      </text>
    </comment>
    <comment ref="AP275" authorId="0" shapeId="0">
      <text>
        <r>
          <rPr>
            <sz val="11"/>
            <rFont val="Calibri"/>
            <family val="2"/>
            <charset val="238"/>
          </rPr>
          <t>IV_F:EgyebUtem2</t>
        </r>
      </text>
    </comment>
    <comment ref="AQ275" authorId="0" shapeId="0">
      <text>
        <r>
          <rPr>
            <sz val="11"/>
            <rFont val="Calibri"/>
            <family val="2"/>
            <charset val="238"/>
          </rPr>
          <t>IV_F:HitelKotvenyUtem2</t>
        </r>
      </text>
    </comment>
    <comment ref="AR275" authorId="0" shapeId="0">
      <text>
        <r>
          <rPr>
            <sz val="11"/>
            <rFont val="Calibri"/>
            <family val="2"/>
            <charset val="238"/>
          </rPr>
          <t>IV_F:OsszesenUtem2</t>
        </r>
      </text>
    </comment>
    <comment ref="AS275" authorId="0" shapeId="0">
      <text>
        <r>
          <rPr>
            <sz val="11"/>
            <rFont val="Calibri"/>
            <family val="2"/>
            <charset val="238"/>
          </rPr>
          <t>IV_F:ForrashianyUtem2</t>
        </r>
      </text>
    </comment>
    <comment ref="AV275" authorId="0" shapeId="0">
      <text>
        <r>
          <rPr>
            <sz val="11"/>
            <rFont val="Calibri"/>
            <family val="2"/>
            <charset val="238"/>
          </rPr>
          <t>IV_F:Indokolas</t>
        </r>
      </text>
    </comment>
    <comment ref="AW275" authorId="0" shapeId="0">
      <text>
        <r>
          <rPr>
            <sz val="11"/>
            <rFont val="Calibri"/>
            <family val="2"/>
            <charset val="238"/>
          </rPr>
          <t>IV_F:Megjegyzes</t>
        </r>
      </text>
    </comment>
    <comment ref="AZ275" authorId="0" shapeId="0">
      <text>
        <r>
          <rPr>
            <sz val="11"/>
            <rFont val="Calibri"/>
            <family val="2"/>
            <charset val="238"/>
          </rPr>
          <t>IV_F:ISA</t>
        </r>
      </text>
    </comment>
    <comment ref="B276" authorId="0" shapeId="0">
      <text>
        <r>
          <rPr>
            <sz val="11"/>
            <rFont val="Calibri"/>
            <family val="2"/>
            <charset val="238"/>
          </rPr>
          <t>IV_F:FontossagiSorrent</t>
        </r>
      </text>
    </comment>
    <comment ref="C276" authorId="0" shapeId="0">
      <text>
        <r>
          <rPr>
            <sz val="11"/>
            <rFont val="Calibri"/>
            <family val="2"/>
            <charset val="238"/>
          </rPr>
          <t>IV_F:FeladatKategoria</t>
        </r>
      </text>
    </comment>
    <comment ref="D276" authorId="0" shapeId="0">
      <text>
        <r>
          <rPr>
            <sz val="11"/>
            <rFont val="Calibri"/>
            <family val="2"/>
            <charset val="238"/>
          </rPr>
          <t>IV_F:FeladatMegnevezes</t>
        </r>
      </text>
    </comment>
    <comment ref="E276" authorId="0" shapeId="0">
      <text>
        <r>
          <rPr>
            <sz val="11"/>
            <rFont val="Calibri"/>
            <family val="2"/>
            <charset val="238"/>
          </rPr>
          <t>IV_F:ElviEngedelySzam</t>
        </r>
      </text>
    </comment>
    <comment ref="F276" authorId="0" shapeId="0">
      <text>
        <r>
          <rPr>
            <sz val="11"/>
            <rFont val="Calibri"/>
            <family val="2"/>
            <charset val="238"/>
          </rPr>
          <t>IV_F:VKR_Kod</t>
        </r>
      </text>
    </comment>
    <comment ref="G276" authorId="0" shapeId="0">
      <text>
        <r>
          <rPr>
            <sz val="11"/>
            <rFont val="Calibri"/>
            <family val="2"/>
            <charset val="238"/>
          </rPr>
          <t>IV_F:VKR_Nev</t>
        </r>
      </text>
    </comment>
    <comment ref="H276" authorId="0" shapeId="0">
      <text>
        <r>
          <rPr>
            <sz val="11"/>
            <rFont val="Calibri"/>
            <family val="2"/>
            <charset val="238"/>
          </rPr>
          <t>IV_F:FeladatSorszam</t>
        </r>
      </text>
    </comment>
    <comment ref="I276" authorId="0" shapeId="0">
      <text>
        <r>
          <rPr>
            <sz val="11"/>
            <rFont val="Calibri"/>
            <family val="2"/>
            <charset val="238"/>
          </rPr>
          <t>IV_F:FeladatAzonosito</t>
        </r>
      </text>
    </comment>
    <comment ref="J276" authorId="0" shapeId="0">
      <text>
        <r>
          <rPr>
            <sz val="11"/>
            <rFont val="Calibri"/>
            <family val="2"/>
            <charset val="238"/>
          </rPr>
          <t>IV_F:EllatasiTerulet</t>
        </r>
      </text>
    </comment>
    <comment ref="K276" authorId="0" shapeId="0">
      <text>
        <r>
          <rPr>
            <sz val="11"/>
            <rFont val="Calibri"/>
            <family val="2"/>
            <charset val="238"/>
          </rPr>
          <t>IV_F:EllatasertFelelos</t>
        </r>
      </text>
    </comment>
    <comment ref="L276" authorId="0" shapeId="0">
      <text>
        <r>
          <rPr>
            <sz val="11"/>
            <rFont val="Calibri"/>
            <family val="2"/>
            <charset val="238"/>
          </rPr>
          <t>IV_F:TervezettNettoKoltseg</t>
        </r>
      </text>
    </comment>
    <comment ref="M276" authorId="0" shapeId="0">
      <text>
        <r>
          <rPr>
            <sz val="11"/>
            <rFont val="Calibri"/>
            <family val="2"/>
            <charset val="238"/>
          </rPr>
          <t>IV_F:IdotartamKezdes</t>
        </r>
      </text>
    </comment>
    <comment ref="N276" authorId="0" shapeId="0">
      <text>
        <r>
          <rPr>
            <sz val="11"/>
            <rFont val="Calibri"/>
            <family val="2"/>
            <charset val="238"/>
          </rPr>
          <t>IV_F:IdotartamBefejezes</t>
        </r>
      </text>
    </comment>
    <comment ref="O276" authorId="0" shapeId="0">
      <text>
        <r>
          <rPr>
            <sz val="11"/>
            <rFont val="Calibri"/>
            <family val="2"/>
            <charset val="238"/>
          </rPr>
          <t>IV_F:NettoKoltsegUtem1</t>
        </r>
      </text>
    </comment>
    <comment ref="P276" authorId="0" shapeId="0">
      <text>
        <r>
          <rPr>
            <sz val="11"/>
            <rFont val="Calibri"/>
            <family val="2"/>
            <charset val="238"/>
          </rPr>
          <t>IV_F:NettoKoltsegUtem2</t>
        </r>
      </text>
    </comment>
    <comment ref="Q276" authorId="0" shapeId="0">
      <text>
        <r>
          <rPr>
            <sz val="11"/>
            <rFont val="Calibri"/>
            <family val="2"/>
            <charset val="238"/>
          </rPr>
          <t>IV_F:EM_Melleklet2_KTG</t>
        </r>
      </text>
    </comment>
    <comment ref="S276" authorId="0" shapeId="0">
      <text>
        <r>
          <rPr>
            <sz val="11"/>
            <rFont val="Calibri"/>
            <family val="2"/>
            <charset val="238"/>
          </rPr>
          <t>IV_F:HDUtem1</t>
        </r>
      </text>
    </comment>
    <comment ref="T276" authorId="0" shapeId="0">
      <text>
        <r>
          <rPr>
            <sz val="11"/>
            <rFont val="Calibri"/>
            <family val="2"/>
            <charset val="238"/>
          </rPr>
          <t>IV_F:ECSUtem1</t>
        </r>
      </text>
    </comment>
    <comment ref="U276" authorId="0" shapeId="0">
      <text>
        <r>
          <rPr>
            <sz val="11"/>
            <rFont val="Calibri"/>
            <family val="2"/>
            <charset val="238"/>
          </rPr>
          <t>IV_F:KFHUtem1</t>
        </r>
      </text>
    </comment>
    <comment ref="V276" authorId="0" shapeId="0">
      <text>
        <r>
          <rPr>
            <sz val="11"/>
            <rFont val="Calibri"/>
            <family val="2"/>
            <charset val="238"/>
          </rPr>
          <t>IV_F:Egyeb_SajatUtem1</t>
        </r>
      </text>
    </comment>
    <comment ref="W276" authorId="0" shapeId="0">
      <text>
        <r>
          <rPr>
            <sz val="11"/>
            <rFont val="Calibri"/>
            <family val="2"/>
            <charset val="238"/>
          </rPr>
          <t>IV_F:DijUtem1</t>
        </r>
      </text>
    </comment>
    <comment ref="X276" authorId="0" shapeId="0">
      <text>
        <r>
          <rPr>
            <sz val="11"/>
            <rFont val="Calibri"/>
            <family val="2"/>
            <charset val="238"/>
          </rPr>
          <t>IV_F:EM_Melleklet1_Utem1</t>
        </r>
      </text>
    </comment>
    <comment ref="Y276" authorId="0" shapeId="0">
      <text>
        <r>
          <rPr>
            <sz val="11"/>
            <rFont val="Calibri"/>
            <family val="2"/>
            <charset val="238"/>
          </rPr>
          <t>IV_F:EgyebAllamiUtem1</t>
        </r>
      </text>
    </comment>
    <comment ref="Z276" authorId="0" shapeId="0">
      <text>
        <r>
          <rPr>
            <sz val="11"/>
            <rFont val="Calibri"/>
            <family val="2"/>
            <charset val="238"/>
          </rPr>
          <t>IV_F:OnkormanyzatiUtem1</t>
        </r>
      </text>
    </comment>
    <comment ref="AA276" authorId="0" shapeId="0">
      <text>
        <r>
          <rPr>
            <sz val="11"/>
            <rFont val="Calibri"/>
            <family val="2"/>
            <charset val="238"/>
          </rPr>
          <t>IV_F:EUUtem1</t>
        </r>
      </text>
    </comment>
    <comment ref="AB276" authorId="0" shapeId="0">
      <text>
        <r>
          <rPr>
            <sz val="11"/>
            <rFont val="Calibri"/>
            <family val="2"/>
            <charset val="238"/>
          </rPr>
          <t>IV_F:EgyebUtem1</t>
        </r>
      </text>
    </comment>
    <comment ref="AC276" authorId="0" shapeId="0">
      <text>
        <r>
          <rPr>
            <sz val="11"/>
            <rFont val="Calibri"/>
            <family val="2"/>
            <charset val="238"/>
          </rPr>
          <t>IV_F:HitelKotvenyUtem1</t>
        </r>
      </text>
    </comment>
    <comment ref="AD276" authorId="0" shapeId="0">
      <text>
        <r>
          <rPr>
            <sz val="11"/>
            <rFont val="Calibri"/>
            <family val="2"/>
            <charset val="238"/>
          </rPr>
          <t>IV_F:OsszesenUtem1</t>
        </r>
      </text>
    </comment>
    <comment ref="AG276" authorId="0" shapeId="0">
      <text>
        <r>
          <rPr>
            <sz val="11"/>
            <rFont val="Calibri"/>
            <family val="2"/>
            <charset val="238"/>
          </rPr>
          <t>IV_F:HDUtem2</t>
        </r>
      </text>
    </comment>
    <comment ref="AH276" authorId="0" shapeId="0">
      <text>
        <r>
          <rPr>
            <sz val="11"/>
            <rFont val="Calibri"/>
            <family val="2"/>
            <charset val="238"/>
          </rPr>
          <t>IV_F:ECSUtem2</t>
        </r>
      </text>
    </comment>
    <comment ref="AI276" authorId="0" shapeId="0">
      <text>
        <r>
          <rPr>
            <sz val="11"/>
            <rFont val="Calibri"/>
            <family val="2"/>
            <charset val="238"/>
          </rPr>
          <t>IV_F:KFHUtem2</t>
        </r>
      </text>
    </comment>
    <comment ref="AJ276" authorId="0" shapeId="0">
      <text>
        <r>
          <rPr>
            <sz val="11"/>
            <rFont val="Calibri"/>
            <family val="2"/>
            <charset val="238"/>
          </rPr>
          <t>IV_F:Egyeb_SajatUtem2</t>
        </r>
      </text>
    </comment>
    <comment ref="AK276" authorId="0" shapeId="0">
      <text>
        <r>
          <rPr>
            <sz val="11"/>
            <rFont val="Calibri"/>
            <family val="2"/>
            <charset val="238"/>
          </rPr>
          <t>IV_F:DijUtem2</t>
        </r>
      </text>
    </comment>
    <comment ref="AL276" authorId="0" shapeId="0">
      <text>
        <r>
          <rPr>
            <sz val="11"/>
            <rFont val="Calibri"/>
            <family val="2"/>
            <charset val="238"/>
          </rPr>
          <t>IV_F:EM_Melleklet1_Utem2</t>
        </r>
      </text>
    </comment>
    <comment ref="AM276" authorId="0" shapeId="0">
      <text>
        <r>
          <rPr>
            <sz val="11"/>
            <rFont val="Calibri"/>
            <family val="2"/>
            <charset val="238"/>
          </rPr>
          <t>IV_F:EgyebAllamiUtem2</t>
        </r>
      </text>
    </comment>
    <comment ref="AN276" authorId="0" shapeId="0">
      <text>
        <r>
          <rPr>
            <sz val="11"/>
            <rFont val="Calibri"/>
            <family val="2"/>
            <charset val="238"/>
          </rPr>
          <t>IV_F:OnkormanyzatiUtem2</t>
        </r>
      </text>
    </comment>
    <comment ref="AO276" authorId="0" shapeId="0">
      <text>
        <r>
          <rPr>
            <sz val="11"/>
            <rFont val="Calibri"/>
            <family val="2"/>
            <charset val="238"/>
          </rPr>
          <t>IV_F:EUUtem2</t>
        </r>
      </text>
    </comment>
    <comment ref="AP276" authorId="0" shapeId="0">
      <text>
        <r>
          <rPr>
            <sz val="11"/>
            <rFont val="Calibri"/>
            <family val="2"/>
            <charset val="238"/>
          </rPr>
          <t>IV_F:EgyebUtem2</t>
        </r>
      </text>
    </comment>
    <comment ref="AQ276" authorId="0" shapeId="0">
      <text>
        <r>
          <rPr>
            <sz val="11"/>
            <rFont val="Calibri"/>
            <family val="2"/>
            <charset val="238"/>
          </rPr>
          <t>IV_F:HitelKotvenyUtem2</t>
        </r>
      </text>
    </comment>
    <comment ref="AR276" authorId="0" shapeId="0">
      <text>
        <r>
          <rPr>
            <sz val="11"/>
            <rFont val="Calibri"/>
            <family val="2"/>
            <charset val="238"/>
          </rPr>
          <t>IV_F:OsszesenUtem2</t>
        </r>
      </text>
    </comment>
    <comment ref="AS276" authorId="0" shapeId="0">
      <text>
        <r>
          <rPr>
            <sz val="11"/>
            <rFont val="Calibri"/>
            <family val="2"/>
            <charset val="238"/>
          </rPr>
          <t>IV_F:ForrashianyUtem2</t>
        </r>
      </text>
    </comment>
    <comment ref="AV276" authorId="0" shapeId="0">
      <text>
        <r>
          <rPr>
            <sz val="11"/>
            <rFont val="Calibri"/>
            <family val="2"/>
            <charset val="238"/>
          </rPr>
          <t>IV_F:Indokolas</t>
        </r>
      </text>
    </comment>
    <comment ref="AW276" authorId="0" shapeId="0">
      <text>
        <r>
          <rPr>
            <sz val="11"/>
            <rFont val="Calibri"/>
            <family val="2"/>
            <charset val="238"/>
          </rPr>
          <t>IV_F:Megjegyzes</t>
        </r>
      </text>
    </comment>
    <comment ref="AZ276" authorId="0" shapeId="0">
      <text>
        <r>
          <rPr>
            <sz val="11"/>
            <rFont val="Calibri"/>
            <family val="2"/>
            <charset val="238"/>
          </rPr>
          <t>IV_F:ISA</t>
        </r>
      </text>
    </comment>
    <comment ref="B277" authorId="0" shapeId="0">
      <text>
        <r>
          <rPr>
            <sz val="11"/>
            <rFont val="Calibri"/>
            <family val="2"/>
            <charset val="238"/>
          </rPr>
          <t>IV_F:FontossagiSorrent</t>
        </r>
      </text>
    </comment>
    <comment ref="C277" authorId="0" shapeId="0">
      <text>
        <r>
          <rPr>
            <sz val="11"/>
            <rFont val="Calibri"/>
            <family val="2"/>
            <charset val="238"/>
          </rPr>
          <t>IV_F:FeladatKategoria</t>
        </r>
      </text>
    </comment>
    <comment ref="D277" authorId="0" shapeId="0">
      <text>
        <r>
          <rPr>
            <sz val="11"/>
            <rFont val="Calibri"/>
            <family val="2"/>
            <charset val="238"/>
          </rPr>
          <t>IV_F:FeladatMegnevezes</t>
        </r>
      </text>
    </comment>
    <comment ref="E277" authorId="0" shapeId="0">
      <text>
        <r>
          <rPr>
            <sz val="11"/>
            <rFont val="Calibri"/>
            <family val="2"/>
            <charset val="238"/>
          </rPr>
          <t>IV_F:ElviEngedelySzam</t>
        </r>
      </text>
    </comment>
    <comment ref="F277" authorId="0" shapeId="0">
      <text>
        <r>
          <rPr>
            <sz val="11"/>
            <rFont val="Calibri"/>
            <family val="2"/>
            <charset val="238"/>
          </rPr>
          <t>IV_F:VKR_Kod</t>
        </r>
      </text>
    </comment>
    <comment ref="G277" authorId="0" shapeId="0">
      <text>
        <r>
          <rPr>
            <sz val="11"/>
            <rFont val="Calibri"/>
            <family val="2"/>
            <charset val="238"/>
          </rPr>
          <t>IV_F:VKR_Nev</t>
        </r>
      </text>
    </comment>
    <comment ref="H277" authorId="0" shapeId="0">
      <text>
        <r>
          <rPr>
            <sz val="11"/>
            <rFont val="Calibri"/>
            <family val="2"/>
            <charset val="238"/>
          </rPr>
          <t>IV_F:FeladatSorszam</t>
        </r>
      </text>
    </comment>
    <comment ref="I277" authorId="0" shapeId="0">
      <text>
        <r>
          <rPr>
            <sz val="11"/>
            <rFont val="Calibri"/>
            <family val="2"/>
            <charset val="238"/>
          </rPr>
          <t>IV_F:FeladatAzonosito</t>
        </r>
      </text>
    </comment>
    <comment ref="J277" authorId="0" shapeId="0">
      <text>
        <r>
          <rPr>
            <sz val="11"/>
            <rFont val="Calibri"/>
            <family val="2"/>
            <charset val="238"/>
          </rPr>
          <t>IV_F:EllatasiTerulet</t>
        </r>
      </text>
    </comment>
    <comment ref="K277" authorId="0" shapeId="0">
      <text>
        <r>
          <rPr>
            <sz val="11"/>
            <rFont val="Calibri"/>
            <family val="2"/>
            <charset val="238"/>
          </rPr>
          <t>IV_F:EllatasertFelelos</t>
        </r>
      </text>
    </comment>
    <comment ref="L277" authorId="0" shapeId="0">
      <text>
        <r>
          <rPr>
            <sz val="11"/>
            <rFont val="Calibri"/>
            <family val="2"/>
            <charset val="238"/>
          </rPr>
          <t>IV_F:TervezettNettoKoltseg</t>
        </r>
      </text>
    </comment>
    <comment ref="M277" authorId="0" shapeId="0">
      <text>
        <r>
          <rPr>
            <sz val="11"/>
            <rFont val="Calibri"/>
            <family val="2"/>
            <charset val="238"/>
          </rPr>
          <t>IV_F:IdotartamKezdes</t>
        </r>
      </text>
    </comment>
    <comment ref="N277" authorId="0" shapeId="0">
      <text>
        <r>
          <rPr>
            <sz val="11"/>
            <rFont val="Calibri"/>
            <family val="2"/>
            <charset val="238"/>
          </rPr>
          <t>IV_F:IdotartamBefejezes</t>
        </r>
      </text>
    </comment>
    <comment ref="O277" authorId="0" shapeId="0">
      <text>
        <r>
          <rPr>
            <sz val="11"/>
            <rFont val="Calibri"/>
            <family val="2"/>
            <charset val="238"/>
          </rPr>
          <t>IV_F:NettoKoltsegUtem1</t>
        </r>
      </text>
    </comment>
    <comment ref="P277" authorId="0" shapeId="0">
      <text>
        <r>
          <rPr>
            <sz val="11"/>
            <rFont val="Calibri"/>
            <family val="2"/>
            <charset val="238"/>
          </rPr>
          <t>IV_F:NettoKoltsegUtem2</t>
        </r>
      </text>
    </comment>
    <comment ref="Q277" authorId="0" shapeId="0">
      <text>
        <r>
          <rPr>
            <sz val="11"/>
            <rFont val="Calibri"/>
            <family val="2"/>
            <charset val="238"/>
          </rPr>
          <t>IV_F:EM_Melleklet2_KTG</t>
        </r>
      </text>
    </comment>
    <comment ref="S277" authorId="0" shapeId="0">
      <text>
        <r>
          <rPr>
            <sz val="11"/>
            <rFont val="Calibri"/>
            <family val="2"/>
            <charset val="238"/>
          </rPr>
          <t>IV_F:HDUtem1</t>
        </r>
      </text>
    </comment>
    <comment ref="T277" authorId="0" shapeId="0">
      <text>
        <r>
          <rPr>
            <sz val="11"/>
            <rFont val="Calibri"/>
            <family val="2"/>
            <charset val="238"/>
          </rPr>
          <t>IV_F:ECSUtem1</t>
        </r>
      </text>
    </comment>
    <comment ref="U277" authorId="0" shapeId="0">
      <text>
        <r>
          <rPr>
            <sz val="11"/>
            <rFont val="Calibri"/>
            <family val="2"/>
            <charset val="238"/>
          </rPr>
          <t>IV_F:KFHUtem1</t>
        </r>
      </text>
    </comment>
    <comment ref="V277" authorId="0" shapeId="0">
      <text>
        <r>
          <rPr>
            <sz val="11"/>
            <rFont val="Calibri"/>
            <family val="2"/>
            <charset val="238"/>
          </rPr>
          <t>IV_F:Egyeb_SajatUtem1</t>
        </r>
      </text>
    </comment>
    <comment ref="W277" authorId="0" shapeId="0">
      <text>
        <r>
          <rPr>
            <sz val="11"/>
            <rFont val="Calibri"/>
            <family val="2"/>
            <charset val="238"/>
          </rPr>
          <t>IV_F:DijUtem1</t>
        </r>
      </text>
    </comment>
    <comment ref="X277" authorId="0" shapeId="0">
      <text>
        <r>
          <rPr>
            <sz val="11"/>
            <rFont val="Calibri"/>
            <family val="2"/>
            <charset val="238"/>
          </rPr>
          <t>IV_F:EM_Melleklet1_Utem1</t>
        </r>
      </text>
    </comment>
    <comment ref="Y277" authorId="0" shapeId="0">
      <text>
        <r>
          <rPr>
            <sz val="11"/>
            <rFont val="Calibri"/>
            <family val="2"/>
            <charset val="238"/>
          </rPr>
          <t>IV_F:EgyebAllamiUtem1</t>
        </r>
      </text>
    </comment>
    <comment ref="Z277" authorId="0" shapeId="0">
      <text>
        <r>
          <rPr>
            <sz val="11"/>
            <rFont val="Calibri"/>
            <family val="2"/>
            <charset val="238"/>
          </rPr>
          <t>IV_F:OnkormanyzatiUtem1</t>
        </r>
      </text>
    </comment>
    <comment ref="AA277" authorId="0" shapeId="0">
      <text>
        <r>
          <rPr>
            <sz val="11"/>
            <rFont val="Calibri"/>
            <family val="2"/>
            <charset val="238"/>
          </rPr>
          <t>IV_F:EUUtem1</t>
        </r>
      </text>
    </comment>
    <comment ref="AB277" authorId="0" shapeId="0">
      <text>
        <r>
          <rPr>
            <sz val="11"/>
            <rFont val="Calibri"/>
            <family val="2"/>
            <charset val="238"/>
          </rPr>
          <t>IV_F:EgyebUtem1</t>
        </r>
      </text>
    </comment>
    <comment ref="AC277" authorId="0" shapeId="0">
      <text>
        <r>
          <rPr>
            <sz val="11"/>
            <rFont val="Calibri"/>
            <family val="2"/>
            <charset val="238"/>
          </rPr>
          <t>IV_F:HitelKotvenyUtem1</t>
        </r>
      </text>
    </comment>
    <comment ref="AD277" authorId="0" shapeId="0">
      <text>
        <r>
          <rPr>
            <sz val="11"/>
            <rFont val="Calibri"/>
            <family val="2"/>
            <charset val="238"/>
          </rPr>
          <t>IV_F:OsszesenUtem1</t>
        </r>
      </text>
    </comment>
    <comment ref="AG277" authorId="0" shapeId="0">
      <text>
        <r>
          <rPr>
            <sz val="11"/>
            <rFont val="Calibri"/>
            <family val="2"/>
            <charset val="238"/>
          </rPr>
          <t>IV_F:HDUtem2</t>
        </r>
      </text>
    </comment>
    <comment ref="AH277" authorId="0" shapeId="0">
      <text>
        <r>
          <rPr>
            <sz val="11"/>
            <rFont val="Calibri"/>
            <family val="2"/>
            <charset val="238"/>
          </rPr>
          <t>IV_F:ECSUtem2</t>
        </r>
      </text>
    </comment>
    <comment ref="AI277" authorId="0" shapeId="0">
      <text>
        <r>
          <rPr>
            <sz val="11"/>
            <rFont val="Calibri"/>
            <family val="2"/>
            <charset val="238"/>
          </rPr>
          <t>IV_F:KFHUtem2</t>
        </r>
      </text>
    </comment>
    <comment ref="AJ277" authorId="0" shapeId="0">
      <text>
        <r>
          <rPr>
            <sz val="11"/>
            <rFont val="Calibri"/>
            <family val="2"/>
            <charset val="238"/>
          </rPr>
          <t>IV_F:Egyeb_SajatUtem2</t>
        </r>
      </text>
    </comment>
    <comment ref="AK277" authorId="0" shapeId="0">
      <text>
        <r>
          <rPr>
            <sz val="11"/>
            <rFont val="Calibri"/>
            <family val="2"/>
            <charset val="238"/>
          </rPr>
          <t>IV_F:DijUtem2</t>
        </r>
      </text>
    </comment>
    <comment ref="AL277" authorId="0" shapeId="0">
      <text>
        <r>
          <rPr>
            <sz val="11"/>
            <rFont val="Calibri"/>
            <family val="2"/>
            <charset val="238"/>
          </rPr>
          <t>IV_F:EM_Melleklet1_Utem2</t>
        </r>
      </text>
    </comment>
    <comment ref="AM277" authorId="0" shapeId="0">
      <text>
        <r>
          <rPr>
            <sz val="11"/>
            <rFont val="Calibri"/>
            <family val="2"/>
            <charset val="238"/>
          </rPr>
          <t>IV_F:EgyebAllamiUtem2</t>
        </r>
      </text>
    </comment>
    <comment ref="AN277" authorId="0" shapeId="0">
      <text>
        <r>
          <rPr>
            <sz val="11"/>
            <rFont val="Calibri"/>
            <family val="2"/>
            <charset val="238"/>
          </rPr>
          <t>IV_F:OnkormanyzatiUtem2</t>
        </r>
      </text>
    </comment>
    <comment ref="AO277" authorId="0" shapeId="0">
      <text>
        <r>
          <rPr>
            <sz val="11"/>
            <rFont val="Calibri"/>
            <family val="2"/>
            <charset val="238"/>
          </rPr>
          <t>IV_F:EUUtem2</t>
        </r>
      </text>
    </comment>
    <comment ref="AP277" authorId="0" shapeId="0">
      <text>
        <r>
          <rPr>
            <sz val="11"/>
            <rFont val="Calibri"/>
            <family val="2"/>
            <charset val="238"/>
          </rPr>
          <t>IV_F:EgyebUtem2</t>
        </r>
      </text>
    </comment>
    <comment ref="AQ277" authorId="0" shapeId="0">
      <text>
        <r>
          <rPr>
            <sz val="11"/>
            <rFont val="Calibri"/>
            <family val="2"/>
            <charset val="238"/>
          </rPr>
          <t>IV_F:HitelKotvenyUtem2</t>
        </r>
      </text>
    </comment>
    <comment ref="AR277" authorId="0" shapeId="0">
      <text>
        <r>
          <rPr>
            <sz val="11"/>
            <rFont val="Calibri"/>
            <family val="2"/>
            <charset val="238"/>
          </rPr>
          <t>IV_F:OsszesenUtem2</t>
        </r>
      </text>
    </comment>
    <comment ref="AS277" authorId="0" shapeId="0">
      <text>
        <r>
          <rPr>
            <sz val="11"/>
            <rFont val="Calibri"/>
            <family val="2"/>
            <charset val="238"/>
          </rPr>
          <t>IV_F:ForrashianyUtem2</t>
        </r>
      </text>
    </comment>
    <comment ref="AV277" authorId="0" shapeId="0">
      <text>
        <r>
          <rPr>
            <sz val="11"/>
            <rFont val="Calibri"/>
            <family val="2"/>
            <charset val="238"/>
          </rPr>
          <t>IV_F:Indokolas</t>
        </r>
      </text>
    </comment>
    <comment ref="AW277" authorId="0" shapeId="0">
      <text>
        <r>
          <rPr>
            <sz val="11"/>
            <rFont val="Calibri"/>
            <family val="2"/>
            <charset val="238"/>
          </rPr>
          <t>IV_F:Megjegyzes</t>
        </r>
      </text>
    </comment>
    <comment ref="AZ277" authorId="0" shapeId="0">
      <text>
        <r>
          <rPr>
            <sz val="11"/>
            <rFont val="Calibri"/>
            <family val="2"/>
            <charset val="238"/>
          </rPr>
          <t>IV_F:ISA</t>
        </r>
      </text>
    </comment>
    <comment ref="B278" authorId="0" shapeId="0">
      <text>
        <r>
          <rPr>
            <sz val="11"/>
            <rFont val="Calibri"/>
            <family val="2"/>
            <charset val="238"/>
          </rPr>
          <t>IV_F:FontossagiSorrent</t>
        </r>
      </text>
    </comment>
    <comment ref="C278" authorId="0" shapeId="0">
      <text>
        <r>
          <rPr>
            <sz val="11"/>
            <rFont val="Calibri"/>
            <family val="2"/>
            <charset val="238"/>
          </rPr>
          <t>IV_F:FeladatKategoria</t>
        </r>
      </text>
    </comment>
    <comment ref="D278" authorId="0" shapeId="0">
      <text>
        <r>
          <rPr>
            <sz val="11"/>
            <rFont val="Calibri"/>
            <family val="2"/>
            <charset val="238"/>
          </rPr>
          <t>IV_F:FeladatMegnevezes</t>
        </r>
      </text>
    </comment>
    <comment ref="E278" authorId="0" shapeId="0">
      <text>
        <r>
          <rPr>
            <sz val="11"/>
            <rFont val="Calibri"/>
            <family val="2"/>
            <charset val="238"/>
          </rPr>
          <t>IV_F:ElviEngedelySzam</t>
        </r>
      </text>
    </comment>
    <comment ref="F278" authorId="0" shapeId="0">
      <text>
        <r>
          <rPr>
            <sz val="11"/>
            <rFont val="Calibri"/>
            <family val="2"/>
            <charset val="238"/>
          </rPr>
          <t>IV_F:VKR_Kod</t>
        </r>
      </text>
    </comment>
    <comment ref="G278" authorId="0" shapeId="0">
      <text>
        <r>
          <rPr>
            <sz val="11"/>
            <rFont val="Calibri"/>
            <family val="2"/>
            <charset val="238"/>
          </rPr>
          <t>IV_F:VKR_Nev</t>
        </r>
      </text>
    </comment>
    <comment ref="H278" authorId="0" shapeId="0">
      <text>
        <r>
          <rPr>
            <sz val="11"/>
            <rFont val="Calibri"/>
            <family val="2"/>
            <charset val="238"/>
          </rPr>
          <t>IV_F:FeladatSorszam</t>
        </r>
      </text>
    </comment>
    <comment ref="I278" authorId="0" shapeId="0">
      <text>
        <r>
          <rPr>
            <sz val="11"/>
            <rFont val="Calibri"/>
            <family val="2"/>
            <charset val="238"/>
          </rPr>
          <t>IV_F:FeladatAzonosito</t>
        </r>
      </text>
    </comment>
    <comment ref="J278" authorId="0" shapeId="0">
      <text>
        <r>
          <rPr>
            <sz val="11"/>
            <rFont val="Calibri"/>
            <family val="2"/>
            <charset val="238"/>
          </rPr>
          <t>IV_F:EllatasiTerulet</t>
        </r>
      </text>
    </comment>
    <comment ref="K278" authorId="0" shapeId="0">
      <text>
        <r>
          <rPr>
            <sz val="11"/>
            <rFont val="Calibri"/>
            <family val="2"/>
            <charset val="238"/>
          </rPr>
          <t>IV_F:EllatasertFelelos</t>
        </r>
      </text>
    </comment>
    <comment ref="L278" authorId="0" shapeId="0">
      <text>
        <r>
          <rPr>
            <sz val="11"/>
            <rFont val="Calibri"/>
            <family val="2"/>
            <charset val="238"/>
          </rPr>
          <t>IV_F:TervezettNettoKoltseg</t>
        </r>
      </text>
    </comment>
    <comment ref="M278" authorId="0" shapeId="0">
      <text>
        <r>
          <rPr>
            <sz val="11"/>
            <rFont val="Calibri"/>
            <family val="2"/>
            <charset val="238"/>
          </rPr>
          <t>IV_F:IdotartamKezdes</t>
        </r>
      </text>
    </comment>
    <comment ref="N278" authorId="0" shapeId="0">
      <text>
        <r>
          <rPr>
            <sz val="11"/>
            <rFont val="Calibri"/>
            <family val="2"/>
            <charset val="238"/>
          </rPr>
          <t>IV_F:IdotartamBefejezes</t>
        </r>
      </text>
    </comment>
    <comment ref="O278" authorId="0" shapeId="0">
      <text>
        <r>
          <rPr>
            <sz val="11"/>
            <rFont val="Calibri"/>
            <family val="2"/>
            <charset val="238"/>
          </rPr>
          <t>IV_F:NettoKoltsegUtem1</t>
        </r>
      </text>
    </comment>
    <comment ref="P278" authorId="0" shapeId="0">
      <text>
        <r>
          <rPr>
            <sz val="11"/>
            <rFont val="Calibri"/>
            <family val="2"/>
            <charset val="238"/>
          </rPr>
          <t>IV_F:NettoKoltsegUtem2</t>
        </r>
      </text>
    </comment>
    <comment ref="Q278" authorId="0" shapeId="0">
      <text>
        <r>
          <rPr>
            <sz val="11"/>
            <rFont val="Calibri"/>
            <family val="2"/>
            <charset val="238"/>
          </rPr>
          <t>IV_F:EM_Melleklet2_KTG</t>
        </r>
      </text>
    </comment>
    <comment ref="S278" authorId="0" shapeId="0">
      <text>
        <r>
          <rPr>
            <sz val="11"/>
            <rFont val="Calibri"/>
            <family val="2"/>
            <charset val="238"/>
          </rPr>
          <t>IV_F:HDUtem1</t>
        </r>
      </text>
    </comment>
    <comment ref="T278" authorId="0" shapeId="0">
      <text>
        <r>
          <rPr>
            <sz val="11"/>
            <rFont val="Calibri"/>
            <family val="2"/>
            <charset val="238"/>
          </rPr>
          <t>IV_F:ECSUtem1</t>
        </r>
      </text>
    </comment>
    <comment ref="U278" authorId="0" shapeId="0">
      <text>
        <r>
          <rPr>
            <sz val="11"/>
            <rFont val="Calibri"/>
            <family val="2"/>
            <charset val="238"/>
          </rPr>
          <t>IV_F:KFHUtem1</t>
        </r>
      </text>
    </comment>
    <comment ref="V278" authorId="0" shapeId="0">
      <text>
        <r>
          <rPr>
            <sz val="11"/>
            <rFont val="Calibri"/>
            <family val="2"/>
            <charset val="238"/>
          </rPr>
          <t>IV_F:Egyeb_SajatUtem1</t>
        </r>
      </text>
    </comment>
    <comment ref="W278" authorId="0" shapeId="0">
      <text>
        <r>
          <rPr>
            <sz val="11"/>
            <rFont val="Calibri"/>
            <family val="2"/>
            <charset val="238"/>
          </rPr>
          <t>IV_F:DijUtem1</t>
        </r>
      </text>
    </comment>
    <comment ref="X278" authorId="0" shapeId="0">
      <text>
        <r>
          <rPr>
            <sz val="11"/>
            <rFont val="Calibri"/>
            <family val="2"/>
            <charset val="238"/>
          </rPr>
          <t>IV_F:EM_Melleklet1_Utem1</t>
        </r>
      </text>
    </comment>
    <comment ref="Y278" authorId="0" shapeId="0">
      <text>
        <r>
          <rPr>
            <sz val="11"/>
            <rFont val="Calibri"/>
            <family val="2"/>
            <charset val="238"/>
          </rPr>
          <t>IV_F:EgyebAllamiUtem1</t>
        </r>
      </text>
    </comment>
    <comment ref="Z278" authorId="0" shapeId="0">
      <text>
        <r>
          <rPr>
            <sz val="11"/>
            <rFont val="Calibri"/>
            <family val="2"/>
            <charset val="238"/>
          </rPr>
          <t>IV_F:OnkormanyzatiUtem1</t>
        </r>
      </text>
    </comment>
    <comment ref="AA278" authorId="0" shapeId="0">
      <text>
        <r>
          <rPr>
            <sz val="11"/>
            <rFont val="Calibri"/>
            <family val="2"/>
            <charset val="238"/>
          </rPr>
          <t>IV_F:EUUtem1</t>
        </r>
      </text>
    </comment>
    <comment ref="AB278" authorId="0" shapeId="0">
      <text>
        <r>
          <rPr>
            <sz val="11"/>
            <rFont val="Calibri"/>
            <family val="2"/>
            <charset val="238"/>
          </rPr>
          <t>IV_F:EgyebUtem1</t>
        </r>
      </text>
    </comment>
    <comment ref="AC278" authorId="0" shapeId="0">
      <text>
        <r>
          <rPr>
            <sz val="11"/>
            <rFont val="Calibri"/>
            <family val="2"/>
            <charset val="238"/>
          </rPr>
          <t>IV_F:HitelKotvenyUtem1</t>
        </r>
      </text>
    </comment>
    <comment ref="AD278" authorId="0" shapeId="0">
      <text>
        <r>
          <rPr>
            <sz val="11"/>
            <rFont val="Calibri"/>
            <family val="2"/>
            <charset val="238"/>
          </rPr>
          <t>IV_F:OsszesenUtem1</t>
        </r>
      </text>
    </comment>
    <comment ref="AG278" authorId="0" shapeId="0">
      <text>
        <r>
          <rPr>
            <sz val="11"/>
            <rFont val="Calibri"/>
            <family val="2"/>
            <charset val="238"/>
          </rPr>
          <t>IV_F:HDUtem2</t>
        </r>
      </text>
    </comment>
    <comment ref="AH278" authorId="0" shapeId="0">
      <text>
        <r>
          <rPr>
            <sz val="11"/>
            <rFont val="Calibri"/>
            <family val="2"/>
            <charset val="238"/>
          </rPr>
          <t>IV_F:ECSUtem2</t>
        </r>
      </text>
    </comment>
    <comment ref="AI278" authorId="0" shapeId="0">
      <text>
        <r>
          <rPr>
            <sz val="11"/>
            <rFont val="Calibri"/>
            <family val="2"/>
            <charset val="238"/>
          </rPr>
          <t>IV_F:KFHUtem2</t>
        </r>
      </text>
    </comment>
    <comment ref="AJ278" authorId="0" shapeId="0">
      <text>
        <r>
          <rPr>
            <sz val="11"/>
            <rFont val="Calibri"/>
            <family val="2"/>
            <charset val="238"/>
          </rPr>
          <t>IV_F:Egyeb_SajatUtem2</t>
        </r>
      </text>
    </comment>
    <comment ref="AK278" authorId="0" shapeId="0">
      <text>
        <r>
          <rPr>
            <sz val="11"/>
            <rFont val="Calibri"/>
            <family val="2"/>
            <charset val="238"/>
          </rPr>
          <t>IV_F:DijUtem2</t>
        </r>
      </text>
    </comment>
    <comment ref="AL278" authorId="0" shapeId="0">
      <text>
        <r>
          <rPr>
            <sz val="11"/>
            <rFont val="Calibri"/>
            <family val="2"/>
            <charset val="238"/>
          </rPr>
          <t>IV_F:EM_Melleklet1_Utem2</t>
        </r>
      </text>
    </comment>
    <comment ref="AM278" authorId="0" shapeId="0">
      <text>
        <r>
          <rPr>
            <sz val="11"/>
            <rFont val="Calibri"/>
            <family val="2"/>
            <charset val="238"/>
          </rPr>
          <t>IV_F:EgyebAllamiUtem2</t>
        </r>
      </text>
    </comment>
    <comment ref="AN278" authorId="0" shapeId="0">
      <text>
        <r>
          <rPr>
            <sz val="11"/>
            <rFont val="Calibri"/>
            <family val="2"/>
            <charset val="238"/>
          </rPr>
          <t>IV_F:OnkormanyzatiUtem2</t>
        </r>
      </text>
    </comment>
    <comment ref="AO278" authorId="0" shapeId="0">
      <text>
        <r>
          <rPr>
            <sz val="11"/>
            <rFont val="Calibri"/>
            <family val="2"/>
            <charset val="238"/>
          </rPr>
          <t>IV_F:EUUtem2</t>
        </r>
      </text>
    </comment>
    <comment ref="AP278" authorId="0" shapeId="0">
      <text>
        <r>
          <rPr>
            <sz val="11"/>
            <rFont val="Calibri"/>
            <family val="2"/>
            <charset val="238"/>
          </rPr>
          <t>IV_F:EgyebUtem2</t>
        </r>
      </text>
    </comment>
    <comment ref="AQ278" authorId="0" shapeId="0">
      <text>
        <r>
          <rPr>
            <sz val="11"/>
            <rFont val="Calibri"/>
            <family val="2"/>
            <charset val="238"/>
          </rPr>
          <t>IV_F:HitelKotvenyUtem2</t>
        </r>
      </text>
    </comment>
    <comment ref="AR278" authorId="0" shapeId="0">
      <text>
        <r>
          <rPr>
            <sz val="11"/>
            <rFont val="Calibri"/>
            <family val="2"/>
            <charset val="238"/>
          </rPr>
          <t>IV_F:OsszesenUtem2</t>
        </r>
      </text>
    </comment>
    <comment ref="AS278" authorId="0" shapeId="0">
      <text>
        <r>
          <rPr>
            <sz val="11"/>
            <rFont val="Calibri"/>
            <family val="2"/>
            <charset val="238"/>
          </rPr>
          <t>IV_F:ForrashianyUtem2</t>
        </r>
      </text>
    </comment>
    <comment ref="AV278" authorId="0" shapeId="0">
      <text>
        <r>
          <rPr>
            <sz val="11"/>
            <rFont val="Calibri"/>
            <family val="2"/>
            <charset val="238"/>
          </rPr>
          <t>IV_F:Indokolas</t>
        </r>
      </text>
    </comment>
    <comment ref="AW278" authorId="0" shapeId="0">
      <text>
        <r>
          <rPr>
            <sz val="11"/>
            <rFont val="Calibri"/>
            <family val="2"/>
            <charset val="238"/>
          </rPr>
          <t>IV_F:Megjegyzes</t>
        </r>
      </text>
    </comment>
    <comment ref="AZ278" authorId="0" shapeId="0">
      <text>
        <r>
          <rPr>
            <sz val="11"/>
            <rFont val="Calibri"/>
            <family val="2"/>
            <charset val="238"/>
          </rPr>
          <t>IV_F:ISA</t>
        </r>
      </text>
    </comment>
    <comment ref="B279" authorId="0" shapeId="0">
      <text>
        <r>
          <rPr>
            <sz val="11"/>
            <rFont val="Calibri"/>
            <family val="2"/>
            <charset val="238"/>
          </rPr>
          <t>IV_F:FontossagiSorrent</t>
        </r>
      </text>
    </comment>
    <comment ref="C279" authorId="0" shapeId="0">
      <text>
        <r>
          <rPr>
            <sz val="11"/>
            <rFont val="Calibri"/>
            <family val="2"/>
            <charset val="238"/>
          </rPr>
          <t>IV_F:FeladatKategoria</t>
        </r>
      </text>
    </comment>
    <comment ref="D279" authorId="0" shapeId="0">
      <text>
        <r>
          <rPr>
            <sz val="11"/>
            <rFont val="Calibri"/>
            <family val="2"/>
            <charset val="238"/>
          </rPr>
          <t>IV_F:FeladatMegnevezes</t>
        </r>
      </text>
    </comment>
    <comment ref="E279" authorId="0" shapeId="0">
      <text>
        <r>
          <rPr>
            <sz val="11"/>
            <rFont val="Calibri"/>
            <family val="2"/>
            <charset val="238"/>
          </rPr>
          <t>IV_F:ElviEngedelySzam</t>
        </r>
      </text>
    </comment>
    <comment ref="F279" authorId="0" shapeId="0">
      <text>
        <r>
          <rPr>
            <sz val="11"/>
            <rFont val="Calibri"/>
            <family val="2"/>
            <charset val="238"/>
          </rPr>
          <t>IV_F:VKR_Kod</t>
        </r>
      </text>
    </comment>
    <comment ref="G279" authorId="0" shapeId="0">
      <text>
        <r>
          <rPr>
            <sz val="11"/>
            <rFont val="Calibri"/>
            <family val="2"/>
            <charset val="238"/>
          </rPr>
          <t>IV_F:VKR_Nev</t>
        </r>
      </text>
    </comment>
    <comment ref="H279" authorId="0" shapeId="0">
      <text>
        <r>
          <rPr>
            <sz val="11"/>
            <rFont val="Calibri"/>
            <family val="2"/>
            <charset val="238"/>
          </rPr>
          <t>IV_F:FeladatSorszam</t>
        </r>
      </text>
    </comment>
    <comment ref="I279" authorId="0" shapeId="0">
      <text>
        <r>
          <rPr>
            <sz val="11"/>
            <rFont val="Calibri"/>
            <family val="2"/>
            <charset val="238"/>
          </rPr>
          <t>IV_F:FeladatAzonosito</t>
        </r>
      </text>
    </comment>
    <comment ref="J279" authorId="0" shapeId="0">
      <text>
        <r>
          <rPr>
            <sz val="11"/>
            <rFont val="Calibri"/>
            <family val="2"/>
            <charset val="238"/>
          </rPr>
          <t>IV_F:EllatasiTerulet</t>
        </r>
      </text>
    </comment>
    <comment ref="K279" authorId="0" shapeId="0">
      <text>
        <r>
          <rPr>
            <sz val="11"/>
            <rFont val="Calibri"/>
            <family val="2"/>
            <charset val="238"/>
          </rPr>
          <t>IV_F:EllatasertFelelos</t>
        </r>
      </text>
    </comment>
    <comment ref="L279" authorId="0" shapeId="0">
      <text>
        <r>
          <rPr>
            <sz val="11"/>
            <rFont val="Calibri"/>
            <family val="2"/>
            <charset val="238"/>
          </rPr>
          <t>IV_F:TervezettNettoKoltseg</t>
        </r>
      </text>
    </comment>
    <comment ref="M279" authorId="0" shapeId="0">
      <text>
        <r>
          <rPr>
            <sz val="11"/>
            <rFont val="Calibri"/>
            <family val="2"/>
            <charset val="238"/>
          </rPr>
          <t>IV_F:IdotartamKezdes</t>
        </r>
      </text>
    </comment>
    <comment ref="N279" authorId="0" shapeId="0">
      <text>
        <r>
          <rPr>
            <sz val="11"/>
            <rFont val="Calibri"/>
            <family val="2"/>
            <charset val="238"/>
          </rPr>
          <t>IV_F:IdotartamBefejezes</t>
        </r>
      </text>
    </comment>
    <comment ref="O279" authorId="0" shapeId="0">
      <text>
        <r>
          <rPr>
            <sz val="11"/>
            <rFont val="Calibri"/>
            <family val="2"/>
            <charset val="238"/>
          </rPr>
          <t>IV_F:NettoKoltsegUtem1</t>
        </r>
      </text>
    </comment>
    <comment ref="P279" authorId="0" shapeId="0">
      <text>
        <r>
          <rPr>
            <sz val="11"/>
            <rFont val="Calibri"/>
            <family val="2"/>
            <charset val="238"/>
          </rPr>
          <t>IV_F:NettoKoltsegUtem2</t>
        </r>
      </text>
    </comment>
    <comment ref="Q279" authorId="0" shapeId="0">
      <text>
        <r>
          <rPr>
            <sz val="11"/>
            <rFont val="Calibri"/>
            <family val="2"/>
            <charset val="238"/>
          </rPr>
          <t>IV_F:EM_Melleklet2_KTG</t>
        </r>
      </text>
    </comment>
    <comment ref="S279" authorId="0" shapeId="0">
      <text>
        <r>
          <rPr>
            <sz val="11"/>
            <rFont val="Calibri"/>
            <family val="2"/>
            <charset val="238"/>
          </rPr>
          <t>IV_F:HDUtem1</t>
        </r>
      </text>
    </comment>
    <comment ref="T279" authorId="0" shapeId="0">
      <text>
        <r>
          <rPr>
            <sz val="11"/>
            <rFont val="Calibri"/>
            <family val="2"/>
            <charset val="238"/>
          </rPr>
          <t>IV_F:ECSUtem1</t>
        </r>
      </text>
    </comment>
    <comment ref="U279" authorId="0" shapeId="0">
      <text>
        <r>
          <rPr>
            <sz val="11"/>
            <rFont val="Calibri"/>
            <family val="2"/>
            <charset val="238"/>
          </rPr>
          <t>IV_F:KFHUtem1</t>
        </r>
      </text>
    </comment>
    <comment ref="V279" authorId="0" shapeId="0">
      <text>
        <r>
          <rPr>
            <sz val="11"/>
            <rFont val="Calibri"/>
            <family val="2"/>
            <charset val="238"/>
          </rPr>
          <t>IV_F:Egyeb_SajatUtem1</t>
        </r>
      </text>
    </comment>
    <comment ref="W279" authorId="0" shapeId="0">
      <text>
        <r>
          <rPr>
            <sz val="11"/>
            <rFont val="Calibri"/>
            <family val="2"/>
            <charset val="238"/>
          </rPr>
          <t>IV_F:DijUtem1</t>
        </r>
      </text>
    </comment>
    <comment ref="X279" authorId="0" shapeId="0">
      <text>
        <r>
          <rPr>
            <sz val="11"/>
            <rFont val="Calibri"/>
            <family val="2"/>
            <charset val="238"/>
          </rPr>
          <t>IV_F:EM_Melleklet1_Utem1</t>
        </r>
      </text>
    </comment>
    <comment ref="Y279" authorId="0" shapeId="0">
      <text>
        <r>
          <rPr>
            <sz val="11"/>
            <rFont val="Calibri"/>
            <family val="2"/>
            <charset val="238"/>
          </rPr>
          <t>IV_F:EgyebAllamiUtem1</t>
        </r>
      </text>
    </comment>
    <comment ref="Z279" authorId="0" shapeId="0">
      <text>
        <r>
          <rPr>
            <sz val="11"/>
            <rFont val="Calibri"/>
            <family val="2"/>
            <charset val="238"/>
          </rPr>
          <t>IV_F:OnkormanyzatiUtem1</t>
        </r>
      </text>
    </comment>
    <comment ref="AA279" authorId="0" shapeId="0">
      <text>
        <r>
          <rPr>
            <sz val="11"/>
            <rFont val="Calibri"/>
            <family val="2"/>
            <charset val="238"/>
          </rPr>
          <t>IV_F:EUUtem1</t>
        </r>
      </text>
    </comment>
    <comment ref="AB279" authorId="0" shapeId="0">
      <text>
        <r>
          <rPr>
            <sz val="11"/>
            <rFont val="Calibri"/>
            <family val="2"/>
            <charset val="238"/>
          </rPr>
          <t>IV_F:EgyebUtem1</t>
        </r>
      </text>
    </comment>
    <comment ref="AC279" authorId="0" shapeId="0">
      <text>
        <r>
          <rPr>
            <sz val="11"/>
            <rFont val="Calibri"/>
            <family val="2"/>
            <charset val="238"/>
          </rPr>
          <t>IV_F:HitelKotvenyUtem1</t>
        </r>
      </text>
    </comment>
    <comment ref="AD279" authorId="0" shapeId="0">
      <text>
        <r>
          <rPr>
            <sz val="11"/>
            <rFont val="Calibri"/>
            <family val="2"/>
            <charset val="238"/>
          </rPr>
          <t>IV_F:OsszesenUtem1</t>
        </r>
      </text>
    </comment>
    <comment ref="AG279" authorId="0" shapeId="0">
      <text>
        <r>
          <rPr>
            <sz val="11"/>
            <rFont val="Calibri"/>
            <family val="2"/>
            <charset val="238"/>
          </rPr>
          <t>IV_F:HDUtem2</t>
        </r>
      </text>
    </comment>
    <comment ref="AH279" authorId="0" shapeId="0">
      <text>
        <r>
          <rPr>
            <sz val="11"/>
            <rFont val="Calibri"/>
            <family val="2"/>
            <charset val="238"/>
          </rPr>
          <t>IV_F:ECSUtem2</t>
        </r>
      </text>
    </comment>
    <comment ref="AI279" authorId="0" shapeId="0">
      <text>
        <r>
          <rPr>
            <sz val="11"/>
            <rFont val="Calibri"/>
            <family val="2"/>
            <charset val="238"/>
          </rPr>
          <t>IV_F:KFHUtem2</t>
        </r>
      </text>
    </comment>
    <comment ref="AJ279" authorId="0" shapeId="0">
      <text>
        <r>
          <rPr>
            <sz val="11"/>
            <rFont val="Calibri"/>
            <family val="2"/>
            <charset val="238"/>
          </rPr>
          <t>IV_F:Egyeb_SajatUtem2</t>
        </r>
      </text>
    </comment>
    <comment ref="AK279" authorId="0" shapeId="0">
      <text>
        <r>
          <rPr>
            <sz val="11"/>
            <rFont val="Calibri"/>
            <family val="2"/>
            <charset val="238"/>
          </rPr>
          <t>IV_F:DijUtem2</t>
        </r>
      </text>
    </comment>
    <comment ref="AL279" authorId="0" shapeId="0">
      <text>
        <r>
          <rPr>
            <sz val="11"/>
            <rFont val="Calibri"/>
            <family val="2"/>
            <charset val="238"/>
          </rPr>
          <t>IV_F:EM_Melleklet1_Utem2</t>
        </r>
      </text>
    </comment>
    <comment ref="AM279" authorId="0" shapeId="0">
      <text>
        <r>
          <rPr>
            <sz val="11"/>
            <rFont val="Calibri"/>
            <family val="2"/>
            <charset val="238"/>
          </rPr>
          <t>IV_F:EgyebAllamiUtem2</t>
        </r>
      </text>
    </comment>
    <comment ref="AN279" authorId="0" shapeId="0">
      <text>
        <r>
          <rPr>
            <sz val="11"/>
            <rFont val="Calibri"/>
            <family val="2"/>
            <charset val="238"/>
          </rPr>
          <t>IV_F:OnkormanyzatiUtem2</t>
        </r>
      </text>
    </comment>
    <comment ref="AO279" authorId="0" shapeId="0">
      <text>
        <r>
          <rPr>
            <sz val="11"/>
            <rFont val="Calibri"/>
            <family val="2"/>
            <charset val="238"/>
          </rPr>
          <t>IV_F:EUUtem2</t>
        </r>
      </text>
    </comment>
    <comment ref="AP279" authorId="0" shapeId="0">
      <text>
        <r>
          <rPr>
            <sz val="11"/>
            <rFont val="Calibri"/>
            <family val="2"/>
            <charset val="238"/>
          </rPr>
          <t>IV_F:EgyebUtem2</t>
        </r>
      </text>
    </comment>
    <comment ref="AQ279" authorId="0" shapeId="0">
      <text>
        <r>
          <rPr>
            <sz val="11"/>
            <rFont val="Calibri"/>
            <family val="2"/>
            <charset val="238"/>
          </rPr>
          <t>IV_F:HitelKotvenyUtem2</t>
        </r>
      </text>
    </comment>
    <comment ref="AR279" authorId="0" shapeId="0">
      <text>
        <r>
          <rPr>
            <sz val="11"/>
            <rFont val="Calibri"/>
            <family val="2"/>
            <charset val="238"/>
          </rPr>
          <t>IV_F:OsszesenUtem2</t>
        </r>
      </text>
    </comment>
    <comment ref="AS279" authorId="0" shapeId="0">
      <text>
        <r>
          <rPr>
            <sz val="11"/>
            <rFont val="Calibri"/>
            <family val="2"/>
            <charset val="238"/>
          </rPr>
          <t>IV_F:ForrashianyUtem2</t>
        </r>
      </text>
    </comment>
    <comment ref="AV279" authorId="0" shapeId="0">
      <text>
        <r>
          <rPr>
            <sz val="11"/>
            <rFont val="Calibri"/>
            <family val="2"/>
            <charset val="238"/>
          </rPr>
          <t>IV_F:Indokolas</t>
        </r>
      </text>
    </comment>
    <comment ref="AW279" authorId="0" shapeId="0">
      <text>
        <r>
          <rPr>
            <sz val="11"/>
            <rFont val="Calibri"/>
            <family val="2"/>
            <charset val="238"/>
          </rPr>
          <t>IV_F:Megjegyzes</t>
        </r>
      </text>
    </comment>
    <comment ref="AZ279" authorId="0" shapeId="0">
      <text>
        <r>
          <rPr>
            <sz val="11"/>
            <rFont val="Calibri"/>
            <family val="2"/>
            <charset val="238"/>
          </rPr>
          <t>IV_F:ISA</t>
        </r>
      </text>
    </comment>
    <comment ref="B280" authorId="0" shapeId="0">
      <text>
        <r>
          <rPr>
            <sz val="11"/>
            <rFont val="Calibri"/>
            <family val="2"/>
            <charset val="238"/>
          </rPr>
          <t>IV_F:FontossagiSorrent</t>
        </r>
      </text>
    </comment>
    <comment ref="C280" authorId="0" shapeId="0">
      <text>
        <r>
          <rPr>
            <sz val="11"/>
            <rFont val="Calibri"/>
            <family val="2"/>
            <charset val="238"/>
          </rPr>
          <t>IV_F:FeladatKategoria</t>
        </r>
      </text>
    </comment>
    <comment ref="D280" authorId="0" shapeId="0">
      <text>
        <r>
          <rPr>
            <sz val="11"/>
            <rFont val="Calibri"/>
            <family val="2"/>
            <charset val="238"/>
          </rPr>
          <t>IV_F:FeladatMegnevezes</t>
        </r>
      </text>
    </comment>
    <comment ref="E280" authorId="0" shapeId="0">
      <text>
        <r>
          <rPr>
            <sz val="11"/>
            <rFont val="Calibri"/>
            <family val="2"/>
            <charset val="238"/>
          </rPr>
          <t>IV_F:ElviEngedelySzam</t>
        </r>
      </text>
    </comment>
    <comment ref="F280" authorId="0" shapeId="0">
      <text>
        <r>
          <rPr>
            <sz val="11"/>
            <rFont val="Calibri"/>
            <family val="2"/>
            <charset val="238"/>
          </rPr>
          <t>IV_F:VKR_Kod</t>
        </r>
      </text>
    </comment>
    <comment ref="G280" authorId="0" shapeId="0">
      <text>
        <r>
          <rPr>
            <sz val="11"/>
            <rFont val="Calibri"/>
            <family val="2"/>
            <charset val="238"/>
          </rPr>
          <t>IV_F:VKR_Nev</t>
        </r>
      </text>
    </comment>
    <comment ref="H280" authorId="0" shapeId="0">
      <text>
        <r>
          <rPr>
            <sz val="11"/>
            <rFont val="Calibri"/>
            <family val="2"/>
            <charset val="238"/>
          </rPr>
          <t>IV_F:FeladatSorszam</t>
        </r>
      </text>
    </comment>
    <comment ref="I280" authorId="0" shapeId="0">
      <text>
        <r>
          <rPr>
            <sz val="11"/>
            <rFont val="Calibri"/>
            <family val="2"/>
            <charset val="238"/>
          </rPr>
          <t>IV_F:FeladatAzonosito</t>
        </r>
      </text>
    </comment>
    <comment ref="J280" authorId="0" shapeId="0">
      <text>
        <r>
          <rPr>
            <sz val="11"/>
            <rFont val="Calibri"/>
            <family val="2"/>
            <charset val="238"/>
          </rPr>
          <t>IV_F:EllatasiTerulet</t>
        </r>
      </text>
    </comment>
    <comment ref="K280" authorId="0" shapeId="0">
      <text>
        <r>
          <rPr>
            <sz val="11"/>
            <rFont val="Calibri"/>
            <family val="2"/>
            <charset val="238"/>
          </rPr>
          <t>IV_F:EllatasertFelelos</t>
        </r>
      </text>
    </comment>
    <comment ref="L280" authorId="0" shapeId="0">
      <text>
        <r>
          <rPr>
            <sz val="11"/>
            <rFont val="Calibri"/>
            <family val="2"/>
            <charset val="238"/>
          </rPr>
          <t>IV_F:TervezettNettoKoltseg</t>
        </r>
      </text>
    </comment>
    <comment ref="M280" authorId="0" shapeId="0">
      <text>
        <r>
          <rPr>
            <sz val="11"/>
            <rFont val="Calibri"/>
            <family val="2"/>
            <charset val="238"/>
          </rPr>
          <t>IV_F:IdotartamKezdes</t>
        </r>
      </text>
    </comment>
    <comment ref="N280" authorId="0" shapeId="0">
      <text>
        <r>
          <rPr>
            <sz val="11"/>
            <rFont val="Calibri"/>
            <family val="2"/>
            <charset val="238"/>
          </rPr>
          <t>IV_F:IdotartamBefejezes</t>
        </r>
      </text>
    </comment>
    <comment ref="O280" authorId="0" shapeId="0">
      <text>
        <r>
          <rPr>
            <sz val="11"/>
            <rFont val="Calibri"/>
            <family val="2"/>
            <charset val="238"/>
          </rPr>
          <t>IV_F:NettoKoltsegUtem1</t>
        </r>
      </text>
    </comment>
    <comment ref="P280" authorId="0" shapeId="0">
      <text>
        <r>
          <rPr>
            <sz val="11"/>
            <rFont val="Calibri"/>
            <family val="2"/>
            <charset val="238"/>
          </rPr>
          <t>IV_F:NettoKoltsegUtem2</t>
        </r>
      </text>
    </comment>
    <comment ref="Q280" authorId="0" shapeId="0">
      <text>
        <r>
          <rPr>
            <sz val="11"/>
            <rFont val="Calibri"/>
            <family val="2"/>
            <charset val="238"/>
          </rPr>
          <t>IV_F:EM_Melleklet2_KTG</t>
        </r>
      </text>
    </comment>
    <comment ref="S280" authorId="0" shapeId="0">
      <text>
        <r>
          <rPr>
            <sz val="11"/>
            <rFont val="Calibri"/>
            <family val="2"/>
            <charset val="238"/>
          </rPr>
          <t>IV_F:HDUtem1</t>
        </r>
      </text>
    </comment>
    <comment ref="T280" authorId="0" shapeId="0">
      <text>
        <r>
          <rPr>
            <sz val="11"/>
            <rFont val="Calibri"/>
            <family val="2"/>
            <charset val="238"/>
          </rPr>
          <t>IV_F:ECSUtem1</t>
        </r>
      </text>
    </comment>
    <comment ref="U280" authorId="0" shapeId="0">
      <text>
        <r>
          <rPr>
            <sz val="11"/>
            <rFont val="Calibri"/>
            <family val="2"/>
            <charset val="238"/>
          </rPr>
          <t>IV_F:KFHUtem1</t>
        </r>
      </text>
    </comment>
    <comment ref="V280" authorId="0" shapeId="0">
      <text>
        <r>
          <rPr>
            <sz val="11"/>
            <rFont val="Calibri"/>
            <family val="2"/>
            <charset val="238"/>
          </rPr>
          <t>IV_F:Egyeb_SajatUtem1</t>
        </r>
      </text>
    </comment>
    <comment ref="W280" authorId="0" shapeId="0">
      <text>
        <r>
          <rPr>
            <sz val="11"/>
            <rFont val="Calibri"/>
            <family val="2"/>
            <charset val="238"/>
          </rPr>
          <t>IV_F:DijUtem1</t>
        </r>
      </text>
    </comment>
    <comment ref="X280" authorId="0" shapeId="0">
      <text>
        <r>
          <rPr>
            <sz val="11"/>
            <rFont val="Calibri"/>
            <family val="2"/>
            <charset val="238"/>
          </rPr>
          <t>IV_F:EM_Melleklet1_Utem1</t>
        </r>
      </text>
    </comment>
    <comment ref="Y280" authorId="0" shapeId="0">
      <text>
        <r>
          <rPr>
            <sz val="11"/>
            <rFont val="Calibri"/>
            <family val="2"/>
            <charset val="238"/>
          </rPr>
          <t>IV_F:EgyebAllamiUtem1</t>
        </r>
      </text>
    </comment>
    <comment ref="Z280" authorId="0" shapeId="0">
      <text>
        <r>
          <rPr>
            <sz val="11"/>
            <rFont val="Calibri"/>
            <family val="2"/>
            <charset val="238"/>
          </rPr>
          <t>IV_F:OnkormanyzatiUtem1</t>
        </r>
      </text>
    </comment>
    <comment ref="AA280" authorId="0" shapeId="0">
      <text>
        <r>
          <rPr>
            <sz val="11"/>
            <rFont val="Calibri"/>
            <family val="2"/>
            <charset val="238"/>
          </rPr>
          <t>IV_F:EUUtem1</t>
        </r>
      </text>
    </comment>
    <comment ref="AB280" authorId="0" shapeId="0">
      <text>
        <r>
          <rPr>
            <sz val="11"/>
            <rFont val="Calibri"/>
            <family val="2"/>
            <charset val="238"/>
          </rPr>
          <t>IV_F:EgyebUtem1</t>
        </r>
      </text>
    </comment>
    <comment ref="AC280" authorId="0" shapeId="0">
      <text>
        <r>
          <rPr>
            <sz val="11"/>
            <rFont val="Calibri"/>
            <family val="2"/>
            <charset val="238"/>
          </rPr>
          <t>IV_F:HitelKotvenyUtem1</t>
        </r>
      </text>
    </comment>
    <comment ref="AD280" authorId="0" shapeId="0">
      <text>
        <r>
          <rPr>
            <sz val="11"/>
            <rFont val="Calibri"/>
            <family val="2"/>
            <charset val="238"/>
          </rPr>
          <t>IV_F:OsszesenUtem1</t>
        </r>
      </text>
    </comment>
    <comment ref="AG280" authorId="0" shapeId="0">
      <text>
        <r>
          <rPr>
            <sz val="11"/>
            <rFont val="Calibri"/>
            <family val="2"/>
            <charset val="238"/>
          </rPr>
          <t>IV_F:HDUtem2</t>
        </r>
      </text>
    </comment>
    <comment ref="AH280" authorId="0" shapeId="0">
      <text>
        <r>
          <rPr>
            <sz val="11"/>
            <rFont val="Calibri"/>
            <family val="2"/>
            <charset val="238"/>
          </rPr>
          <t>IV_F:ECSUtem2</t>
        </r>
      </text>
    </comment>
    <comment ref="AI280" authorId="0" shapeId="0">
      <text>
        <r>
          <rPr>
            <sz val="11"/>
            <rFont val="Calibri"/>
            <family val="2"/>
            <charset val="238"/>
          </rPr>
          <t>IV_F:KFHUtem2</t>
        </r>
      </text>
    </comment>
    <comment ref="AJ280" authorId="0" shapeId="0">
      <text>
        <r>
          <rPr>
            <sz val="11"/>
            <rFont val="Calibri"/>
            <family val="2"/>
            <charset val="238"/>
          </rPr>
          <t>IV_F:Egyeb_SajatUtem2</t>
        </r>
      </text>
    </comment>
    <comment ref="AK280" authorId="0" shapeId="0">
      <text>
        <r>
          <rPr>
            <sz val="11"/>
            <rFont val="Calibri"/>
            <family val="2"/>
            <charset val="238"/>
          </rPr>
          <t>IV_F:DijUtem2</t>
        </r>
      </text>
    </comment>
    <comment ref="AL280" authorId="0" shapeId="0">
      <text>
        <r>
          <rPr>
            <sz val="11"/>
            <rFont val="Calibri"/>
            <family val="2"/>
            <charset val="238"/>
          </rPr>
          <t>IV_F:EM_Melleklet1_Utem2</t>
        </r>
      </text>
    </comment>
    <comment ref="AM280" authorId="0" shapeId="0">
      <text>
        <r>
          <rPr>
            <sz val="11"/>
            <rFont val="Calibri"/>
            <family val="2"/>
            <charset val="238"/>
          </rPr>
          <t>IV_F:EgyebAllamiUtem2</t>
        </r>
      </text>
    </comment>
    <comment ref="AN280" authorId="0" shapeId="0">
      <text>
        <r>
          <rPr>
            <sz val="11"/>
            <rFont val="Calibri"/>
            <family val="2"/>
            <charset val="238"/>
          </rPr>
          <t>IV_F:OnkormanyzatiUtem2</t>
        </r>
      </text>
    </comment>
    <comment ref="AO280" authorId="0" shapeId="0">
      <text>
        <r>
          <rPr>
            <sz val="11"/>
            <rFont val="Calibri"/>
            <family val="2"/>
            <charset val="238"/>
          </rPr>
          <t>IV_F:EUUtem2</t>
        </r>
      </text>
    </comment>
    <comment ref="AP280" authorId="0" shapeId="0">
      <text>
        <r>
          <rPr>
            <sz val="11"/>
            <rFont val="Calibri"/>
            <family val="2"/>
            <charset val="238"/>
          </rPr>
          <t>IV_F:EgyebUtem2</t>
        </r>
      </text>
    </comment>
    <comment ref="AQ280" authorId="0" shapeId="0">
      <text>
        <r>
          <rPr>
            <sz val="11"/>
            <rFont val="Calibri"/>
            <family val="2"/>
            <charset val="238"/>
          </rPr>
          <t>IV_F:HitelKotvenyUtem2</t>
        </r>
      </text>
    </comment>
    <comment ref="AR280" authorId="0" shapeId="0">
      <text>
        <r>
          <rPr>
            <sz val="11"/>
            <rFont val="Calibri"/>
            <family val="2"/>
            <charset val="238"/>
          </rPr>
          <t>IV_F:OsszesenUtem2</t>
        </r>
      </text>
    </comment>
    <comment ref="AS280" authorId="0" shapeId="0">
      <text>
        <r>
          <rPr>
            <sz val="11"/>
            <rFont val="Calibri"/>
            <family val="2"/>
            <charset val="238"/>
          </rPr>
          <t>IV_F:ForrashianyUtem2</t>
        </r>
      </text>
    </comment>
    <comment ref="AV280" authorId="0" shapeId="0">
      <text>
        <r>
          <rPr>
            <sz val="11"/>
            <rFont val="Calibri"/>
            <family val="2"/>
            <charset val="238"/>
          </rPr>
          <t>IV_F:Indokolas</t>
        </r>
      </text>
    </comment>
    <comment ref="AW280" authorId="0" shapeId="0">
      <text>
        <r>
          <rPr>
            <sz val="11"/>
            <rFont val="Calibri"/>
            <family val="2"/>
            <charset val="238"/>
          </rPr>
          <t>IV_F:Megjegyzes</t>
        </r>
      </text>
    </comment>
    <comment ref="AZ280" authorId="0" shapeId="0">
      <text>
        <r>
          <rPr>
            <sz val="11"/>
            <rFont val="Calibri"/>
            <family val="2"/>
            <charset val="238"/>
          </rPr>
          <t>IV_F:ISA</t>
        </r>
      </text>
    </comment>
    <comment ref="B281" authorId="0" shapeId="0">
      <text>
        <r>
          <rPr>
            <sz val="11"/>
            <rFont val="Calibri"/>
            <family val="2"/>
            <charset val="238"/>
          </rPr>
          <t>IV_F:FontossagiSorrent</t>
        </r>
      </text>
    </comment>
    <comment ref="C281" authorId="0" shapeId="0">
      <text>
        <r>
          <rPr>
            <sz val="11"/>
            <rFont val="Calibri"/>
            <family val="2"/>
            <charset val="238"/>
          </rPr>
          <t>IV_F:FeladatKategoria</t>
        </r>
      </text>
    </comment>
    <comment ref="D281" authorId="0" shapeId="0">
      <text>
        <r>
          <rPr>
            <sz val="11"/>
            <rFont val="Calibri"/>
            <family val="2"/>
            <charset val="238"/>
          </rPr>
          <t>IV_F:FeladatMegnevezes</t>
        </r>
      </text>
    </comment>
    <comment ref="E281" authorId="0" shapeId="0">
      <text>
        <r>
          <rPr>
            <sz val="11"/>
            <rFont val="Calibri"/>
            <family val="2"/>
            <charset val="238"/>
          </rPr>
          <t>IV_F:ElviEngedelySzam</t>
        </r>
      </text>
    </comment>
    <comment ref="F281" authorId="0" shapeId="0">
      <text>
        <r>
          <rPr>
            <sz val="11"/>
            <rFont val="Calibri"/>
            <family val="2"/>
            <charset val="238"/>
          </rPr>
          <t>IV_F:VKR_Kod</t>
        </r>
      </text>
    </comment>
    <comment ref="G281" authorId="0" shapeId="0">
      <text>
        <r>
          <rPr>
            <sz val="11"/>
            <rFont val="Calibri"/>
            <family val="2"/>
            <charset val="238"/>
          </rPr>
          <t>IV_F:VKR_Nev</t>
        </r>
      </text>
    </comment>
    <comment ref="H281" authorId="0" shapeId="0">
      <text>
        <r>
          <rPr>
            <sz val="11"/>
            <rFont val="Calibri"/>
            <family val="2"/>
            <charset val="238"/>
          </rPr>
          <t>IV_F:FeladatSorszam</t>
        </r>
      </text>
    </comment>
    <comment ref="I281" authorId="0" shapeId="0">
      <text>
        <r>
          <rPr>
            <sz val="11"/>
            <rFont val="Calibri"/>
            <family val="2"/>
            <charset val="238"/>
          </rPr>
          <t>IV_F:FeladatAzonosito</t>
        </r>
      </text>
    </comment>
    <comment ref="J281" authorId="0" shapeId="0">
      <text>
        <r>
          <rPr>
            <sz val="11"/>
            <rFont val="Calibri"/>
            <family val="2"/>
            <charset val="238"/>
          </rPr>
          <t>IV_F:EllatasiTerulet</t>
        </r>
      </text>
    </comment>
    <comment ref="K281" authorId="0" shapeId="0">
      <text>
        <r>
          <rPr>
            <sz val="11"/>
            <rFont val="Calibri"/>
            <family val="2"/>
            <charset val="238"/>
          </rPr>
          <t>IV_F:EllatasertFelelos</t>
        </r>
      </text>
    </comment>
    <comment ref="L281" authorId="0" shapeId="0">
      <text>
        <r>
          <rPr>
            <sz val="11"/>
            <rFont val="Calibri"/>
            <family val="2"/>
            <charset val="238"/>
          </rPr>
          <t>IV_F:TervezettNettoKoltseg</t>
        </r>
      </text>
    </comment>
    <comment ref="M281" authorId="0" shapeId="0">
      <text>
        <r>
          <rPr>
            <sz val="11"/>
            <rFont val="Calibri"/>
            <family val="2"/>
            <charset val="238"/>
          </rPr>
          <t>IV_F:IdotartamKezdes</t>
        </r>
      </text>
    </comment>
    <comment ref="N281" authorId="0" shapeId="0">
      <text>
        <r>
          <rPr>
            <sz val="11"/>
            <rFont val="Calibri"/>
            <family val="2"/>
            <charset val="238"/>
          </rPr>
          <t>IV_F:IdotartamBefejezes</t>
        </r>
      </text>
    </comment>
    <comment ref="O281" authorId="0" shapeId="0">
      <text>
        <r>
          <rPr>
            <sz val="11"/>
            <rFont val="Calibri"/>
            <family val="2"/>
            <charset val="238"/>
          </rPr>
          <t>IV_F:NettoKoltsegUtem1</t>
        </r>
      </text>
    </comment>
    <comment ref="P281" authorId="0" shapeId="0">
      <text>
        <r>
          <rPr>
            <sz val="11"/>
            <rFont val="Calibri"/>
            <family val="2"/>
            <charset val="238"/>
          </rPr>
          <t>IV_F:NettoKoltsegUtem2</t>
        </r>
      </text>
    </comment>
    <comment ref="Q281" authorId="0" shapeId="0">
      <text>
        <r>
          <rPr>
            <sz val="11"/>
            <rFont val="Calibri"/>
            <family val="2"/>
            <charset val="238"/>
          </rPr>
          <t>IV_F:EM_Melleklet2_KTG</t>
        </r>
      </text>
    </comment>
    <comment ref="S281" authorId="0" shapeId="0">
      <text>
        <r>
          <rPr>
            <sz val="11"/>
            <rFont val="Calibri"/>
            <family val="2"/>
            <charset val="238"/>
          </rPr>
          <t>IV_F:HDUtem1</t>
        </r>
      </text>
    </comment>
    <comment ref="T281" authorId="0" shapeId="0">
      <text>
        <r>
          <rPr>
            <sz val="11"/>
            <rFont val="Calibri"/>
            <family val="2"/>
            <charset val="238"/>
          </rPr>
          <t>IV_F:ECSUtem1</t>
        </r>
      </text>
    </comment>
    <comment ref="U281" authorId="0" shapeId="0">
      <text>
        <r>
          <rPr>
            <sz val="11"/>
            <rFont val="Calibri"/>
            <family val="2"/>
            <charset val="238"/>
          </rPr>
          <t>IV_F:KFHUtem1</t>
        </r>
      </text>
    </comment>
    <comment ref="V281" authorId="0" shapeId="0">
      <text>
        <r>
          <rPr>
            <sz val="11"/>
            <rFont val="Calibri"/>
            <family val="2"/>
            <charset val="238"/>
          </rPr>
          <t>IV_F:Egyeb_SajatUtem1</t>
        </r>
      </text>
    </comment>
    <comment ref="W281" authorId="0" shapeId="0">
      <text>
        <r>
          <rPr>
            <sz val="11"/>
            <rFont val="Calibri"/>
            <family val="2"/>
            <charset val="238"/>
          </rPr>
          <t>IV_F:DijUtem1</t>
        </r>
      </text>
    </comment>
    <comment ref="X281" authorId="0" shapeId="0">
      <text>
        <r>
          <rPr>
            <sz val="11"/>
            <rFont val="Calibri"/>
            <family val="2"/>
            <charset val="238"/>
          </rPr>
          <t>IV_F:EM_Melleklet1_Utem1</t>
        </r>
      </text>
    </comment>
    <comment ref="Y281" authorId="0" shapeId="0">
      <text>
        <r>
          <rPr>
            <sz val="11"/>
            <rFont val="Calibri"/>
            <family val="2"/>
            <charset val="238"/>
          </rPr>
          <t>IV_F:EgyebAllamiUtem1</t>
        </r>
      </text>
    </comment>
    <comment ref="Z281" authorId="0" shapeId="0">
      <text>
        <r>
          <rPr>
            <sz val="11"/>
            <rFont val="Calibri"/>
            <family val="2"/>
            <charset val="238"/>
          </rPr>
          <t>IV_F:OnkormanyzatiUtem1</t>
        </r>
      </text>
    </comment>
    <comment ref="AA281" authorId="0" shapeId="0">
      <text>
        <r>
          <rPr>
            <sz val="11"/>
            <rFont val="Calibri"/>
            <family val="2"/>
            <charset val="238"/>
          </rPr>
          <t>IV_F:EUUtem1</t>
        </r>
      </text>
    </comment>
    <comment ref="AB281" authorId="0" shapeId="0">
      <text>
        <r>
          <rPr>
            <sz val="11"/>
            <rFont val="Calibri"/>
            <family val="2"/>
            <charset val="238"/>
          </rPr>
          <t>IV_F:EgyebUtem1</t>
        </r>
      </text>
    </comment>
    <comment ref="AC281" authorId="0" shapeId="0">
      <text>
        <r>
          <rPr>
            <sz val="11"/>
            <rFont val="Calibri"/>
            <family val="2"/>
            <charset val="238"/>
          </rPr>
          <t>IV_F:HitelKotvenyUtem1</t>
        </r>
      </text>
    </comment>
    <comment ref="AD281" authorId="0" shapeId="0">
      <text>
        <r>
          <rPr>
            <sz val="11"/>
            <rFont val="Calibri"/>
            <family val="2"/>
            <charset val="238"/>
          </rPr>
          <t>IV_F:OsszesenUtem1</t>
        </r>
      </text>
    </comment>
    <comment ref="AG281" authorId="0" shapeId="0">
      <text>
        <r>
          <rPr>
            <sz val="11"/>
            <rFont val="Calibri"/>
            <family val="2"/>
            <charset val="238"/>
          </rPr>
          <t>IV_F:HDUtem2</t>
        </r>
      </text>
    </comment>
    <comment ref="AH281" authorId="0" shapeId="0">
      <text>
        <r>
          <rPr>
            <sz val="11"/>
            <rFont val="Calibri"/>
            <family val="2"/>
            <charset val="238"/>
          </rPr>
          <t>IV_F:ECSUtem2</t>
        </r>
      </text>
    </comment>
    <comment ref="AI281" authorId="0" shapeId="0">
      <text>
        <r>
          <rPr>
            <sz val="11"/>
            <rFont val="Calibri"/>
            <family val="2"/>
            <charset val="238"/>
          </rPr>
          <t>IV_F:KFHUtem2</t>
        </r>
      </text>
    </comment>
    <comment ref="AJ281" authorId="0" shapeId="0">
      <text>
        <r>
          <rPr>
            <sz val="11"/>
            <rFont val="Calibri"/>
            <family val="2"/>
            <charset val="238"/>
          </rPr>
          <t>IV_F:Egyeb_SajatUtem2</t>
        </r>
      </text>
    </comment>
    <comment ref="AK281" authorId="0" shapeId="0">
      <text>
        <r>
          <rPr>
            <sz val="11"/>
            <rFont val="Calibri"/>
            <family val="2"/>
            <charset val="238"/>
          </rPr>
          <t>IV_F:DijUtem2</t>
        </r>
      </text>
    </comment>
    <comment ref="AL281" authorId="0" shapeId="0">
      <text>
        <r>
          <rPr>
            <sz val="11"/>
            <rFont val="Calibri"/>
            <family val="2"/>
            <charset val="238"/>
          </rPr>
          <t>IV_F:EM_Melleklet1_Utem2</t>
        </r>
      </text>
    </comment>
    <comment ref="AM281" authorId="0" shapeId="0">
      <text>
        <r>
          <rPr>
            <sz val="11"/>
            <rFont val="Calibri"/>
            <family val="2"/>
            <charset val="238"/>
          </rPr>
          <t>IV_F:EgyebAllamiUtem2</t>
        </r>
      </text>
    </comment>
    <comment ref="AN281" authorId="0" shapeId="0">
      <text>
        <r>
          <rPr>
            <sz val="11"/>
            <rFont val="Calibri"/>
            <family val="2"/>
            <charset val="238"/>
          </rPr>
          <t>IV_F:OnkormanyzatiUtem2</t>
        </r>
      </text>
    </comment>
    <comment ref="AO281" authorId="0" shapeId="0">
      <text>
        <r>
          <rPr>
            <sz val="11"/>
            <rFont val="Calibri"/>
            <family val="2"/>
            <charset val="238"/>
          </rPr>
          <t>IV_F:EUUtem2</t>
        </r>
      </text>
    </comment>
    <comment ref="AP281" authorId="0" shapeId="0">
      <text>
        <r>
          <rPr>
            <sz val="11"/>
            <rFont val="Calibri"/>
            <family val="2"/>
            <charset val="238"/>
          </rPr>
          <t>IV_F:EgyebUtem2</t>
        </r>
      </text>
    </comment>
    <comment ref="AQ281" authorId="0" shapeId="0">
      <text>
        <r>
          <rPr>
            <sz val="11"/>
            <rFont val="Calibri"/>
            <family val="2"/>
            <charset val="238"/>
          </rPr>
          <t>IV_F:HitelKotvenyUtem2</t>
        </r>
      </text>
    </comment>
    <comment ref="AR281" authorId="0" shapeId="0">
      <text>
        <r>
          <rPr>
            <sz val="11"/>
            <rFont val="Calibri"/>
            <family val="2"/>
            <charset val="238"/>
          </rPr>
          <t>IV_F:OsszesenUtem2</t>
        </r>
      </text>
    </comment>
    <comment ref="AS281" authorId="0" shapeId="0">
      <text>
        <r>
          <rPr>
            <sz val="11"/>
            <rFont val="Calibri"/>
            <family val="2"/>
            <charset val="238"/>
          </rPr>
          <t>IV_F:ForrashianyUtem2</t>
        </r>
      </text>
    </comment>
    <comment ref="AV281" authorId="0" shapeId="0">
      <text>
        <r>
          <rPr>
            <sz val="11"/>
            <rFont val="Calibri"/>
            <family val="2"/>
            <charset val="238"/>
          </rPr>
          <t>IV_F:Indokolas</t>
        </r>
      </text>
    </comment>
    <comment ref="AW281" authorId="0" shapeId="0">
      <text>
        <r>
          <rPr>
            <sz val="11"/>
            <rFont val="Calibri"/>
            <family val="2"/>
            <charset val="238"/>
          </rPr>
          <t>IV_F:Megjegyzes</t>
        </r>
      </text>
    </comment>
    <comment ref="AZ281" authorId="0" shapeId="0">
      <text>
        <r>
          <rPr>
            <sz val="11"/>
            <rFont val="Calibri"/>
            <family val="2"/>
            <charset val="238"/>
          </rPr>
          <t>IV_F:ISA</t>
        </r>
      </text>
    </comment>
    <comment ref="B282" authorId="0" shapeId="0">
      <text>
        <r>
          <rPr>
            <sz val="11"/>
            <rFont val="Calibri"/>
            <family val="2"/>
            <charset val="238"/>
          </rPr>
          <t>IV_F:FontossagiSorrent</t>
        </r>
      </text>
    </comment>
    <comment ref="C282" authorId="0" shapeId="0">
      <text>
        <r>
          <rPr>
            <sz val="11"/>
            <rFont val="Calibri"/>
            <family val="2"/>
            <charset val="238"/>
          </rPr>
          <t>IV_F:FeladatKategoria</t>
        </r>
      </text>
    </comment>
    <comment ref="D282" authorId="0" shapeId="0">
      <text>
        <r>
          <rPr>
            <sz val="11"/>
            <rFont val="Calibri"/>
            <family val="2"/>
            <charset val="238"/>
          </rPr>
          <t>IV_F:FeladatMegnevezes</t>
        </r>
      </text>
    </comment>
    <comment ref="E282" authorId="0" shapeId="0">
      <text>
        <r>
          <rPr>
            <sz val="11"/>
            <rFont val="Calibri"/>
            <family val="2"/>
            <charset val="238"/>
          </rPr>
          <t>IV_F:ElviEngedelySzam</t>
        </r>
      </text>
    </comment>
    <comment ref="F282" authorId="0" shapeId="0">
      <text>
        <r>
          <rPr>
            <sz val="11"/>
            <rFont val="Calibri"/>
            <family val="2"/>
            <charset val="238"/>
          </rPr>
          <t>IV_F:VKR_Kod</t>
        </r>
      </text>
    </comment>
    <comment ref="G282" authorId="0" shapeId="0">
      <text>
        <r>
          <rPr>
            <sz val="11"/>
            <rFont val="Calibri"/>
            <family val="2"/>
            <charset val="238"/>
          </rPr>
          <t>IV_F:VKR_Nev</t>
        </r>
      </text>
    </comment>
    <comment ref="H282" authorId="0" shapeId="0">
      <text>
        <r>
          <rPr>
            <sz val="11"/>
            <rFont val="Calibri"/>
            <family val="2"/>
            <charset val="238"/>
          </rPr>
          <t>IV_F:FeladatSorszam</t>
        </r>
      </text>
    </comment>
    <comment ref="I282" authorId="0" shapeId="0">
      <text>
        <r>
          <rPr>
            <sz val="11"/>
            <rFont val="Calibri"/>
            <family val="2"/>
            <charset val="238"/>
          </rPr>
          <t>IV_F:FeladatAzonosito</t>
        </r>
      </text>
    </comment>
    <comment ref="J282" authorId="0" shapeId="0">
      <text>
        <r>
          <rPr>
            <sz val="11"/>
            <rFont val="Calibri"/>
            <family val="2"/>
            <charset val="238"/>
          </rPr>
          <t>IV_F:EllatasiTerulet</t>
        </r>
      </text>
    </comment>
    <comment ref="K282" authorId="0" shapeId="0">
      <text>
        <r>
          <rPr>
            <sz val="11"/>
            <rFont val="Calibri"/>
            <family val="2"/>
            <charset val="238"/>
          </rPr>
          <t>IV_F:EllatasertFelelos</t>
        </r>
      </text>
    </comment>
    <comment ref="L282" authorId="0" shapeId="0">
      <text>
        <r>
          <rPr>
            <sz val="11"/>
            <rFont val="Calibri"/>
            <family val="2"/>
            <charset val="238"/>
          </rPr>
          <t>IV_F:TervezettNettoKoltseg</t>
        </r>
      </text>
    </comment>
    <comment ref="M282" authorId="0" shapeId="0">
      <text>
        <r>
          <rPr>
            <sz val="11"/>
            <rFont val="Calibri"/>
            <family val="2"/>
            <charset val="238"/>
          </rPr>
          <t>IV_F:IdotartamKezdes</t>
        </r>
      </text>
    </comment>
    <comment ref="N282" authorId="0" shapeId="0">
      <text>
        <r>
          <rPr>
            <sz val="11"/>
            <rFont val="Calibri"/>
            <family val="2"/>
            <charset val="238"/>
          </rPr>
          <t>IV_F:IdotartamBefejezes</t>
        </r>
      </text>
    </comment>
    <comment ref="O282" authorId="0" shapeId="0">
      <text>
        <r>
          <rPr>
            <sz val="11"/>
            <rFont val="Calibri"/>
            <family val="2"/>
            <charset val="238"/>
          </rPr>
          <t>IV_F:NettoKoltsegUtem1</t>
        </r>
      </text>
    </comment>
    <comment ref="P282" authorId="0" shapeId="0">
      <text>
        <r>
          <rPr>
            <sz val="11"/>
            <rFont val="Calibri"/>
            <family val="2"/>
            <charset val="238"/>
          </rPr>
          <t>IV_F:NettoKoltsegUtem2</t>
        </r>
      </text>
    </comment>
    <comment ref="Q282" authorId="0" shapeId="0">
      <text>
        <r>
          <rPr>
            <sz val="11"/>
            <rFont val="Calibri"/>
            <family val="2"/>
            <charset val="238"/>
          </rPr>
          <t>IV_F:EM_Melleklet2_KTG</t>
        </r>
      </text>
    </comment>
    <comment ref="S282" authorId="0" shapeId="0">
      <text>
        <r>
          <rPr>
            <sz val="11"/>
            <rFont val="Calibri"/>
            <family val="2"/>
            <charset val="238"/>
          </rPr>
          <t>IV_F:HDUtem1</t>
        </r>
      </text>
    </comment>
    <comment ref="T282" authorId="0" shapeId="0">
      <text>
        <r>
          <rPr>
            <sz val="11"/>
            <rFont val="Calibri"/>
            <family val="2"/>
            <charset val="238"/>
          </rPr>
          <t>IV_F:ECSUtem1</t>
        </r>
      </text>
    </comment>
    <comment ref="U282" authorId="0" shapeId="0">
      <text>
        <r>
          <rPr>
            <sz val="11"/>
            <rFont val="Calibri"/>
            <family val="2"/>
            <charset val="238"/>
          </rPr>
          <t>IV_F:KFHUtem1</t>
        </r>
      </text>
    </comment>
    <comment ref="V282" authorId="0" shapeId="0">
      <text>
        <r>
          <rPr>
            <sz val="11"/>
            <rFont val="Calibri"/>
            <family val="2"/>
            <charset val="238"/>
          </rPr>
          <t>IV_F:Egyeb_SajatUtem1</t>
        </r>
      </text>
    </comment>
    <comment ref="W282" authorId="0" shapeId="0">
      <text>
        <r>
          <rPr>
            <sz val="11"/>
            <rFont val="Calibri"/>
            <family val="2"/>
            <charset val="238"/>
          </rPr>
          <t>IV_F:DijUtem1</t>
        </r>
      </text>
    </comment>
    <comment ref="X282" authorId="0" shapeId="0">
      <text>
        <r>
          <rPr>
            <sz val="11"/>
            <rFont val="Calibri"/>
            <family val="2"/>
            <charset val="238"/>
          </rPr>
          <t>IV_F:EM_Melleklet1_Utem1</t>
        </r>
      </text>
    </comment>
    <comment ref="Y282" authorId="0" shapeId="0">
      <text>
        <r>
          <rPr>
            <sz val="11"/>
            <rFont val="Calibri"/>
            <family val="2"/>
            <charset val="238"/>
          </rPr>
          <t>IV_F:EgyebAllamiUtem1</t>
        </r>
      </text>
    </comment>
    <comment ref="Z282" authorId="0" shapeId="0">
      <text>
        <r>
          <rPr>
            <sz val="11"/>
            <rFont val="Calibri"/>
            <family val="2"/>
            <charset val="238"/>
          </rPr>
          <t>IV_F:OnkormanyzatiUtem1</t>
        </r>
      </text>
    </comment>
    <comment ref="AA282" authorId="0" shapeId="0">
      <text>
        <r>
          <rPr>
            <sz val="11"/>
            <rFont val="Calibri"/>
            <family val="2"/>
            <charset val="238"/>
          </rPr>
          <t>IV_F:EUUtem1</t>
        </r>
      </text>
    </comment>
    <comment ref="AB282" authorId="0" shapeId="0">
      <text>
        <r>
          <rPr>
            <sz val="11"/>
            <rFont val="Calibri"/>
            <family val="2"/>
            <charset val="238"/>
          </rPr>
          <t>IV_F:EgyebUtem1</t>
        </r>
      </text>
    </comment>
    <comment ref="AC282" authorId="0" shapeId="0">
      <text>
        <r>
          <rPr>
            <sz val="11"/>
            <rFont val="Calibri"/>
            <family val="2"/>
            <charset val="238"/>
          </rPr>
          <t>IV_F:HitelKotvenyUtem1</t>
        </r>
      </text>
    </comment>
    <comment ref="AD282" authorId="0" shapeId="0">
      <text>
        <r>
          <rPr>
            <sz val="11"/>
            <rFont val="Calibri"/>
            <family val="2"/>
            <charset val="238"/>
          </rPr>
          <t>IV_F:OsszesenUtem1</t>
        </r>
      </text>
    </comment>
    <comment ref="AG282" authorId="0" shapeId="0">
      <text>
        <r>
          <rPr>
            <sz val="11"/>
            <rFont val="Calibri"/>
            <family val="2"/>
            <charset val="238"/>
          </rPr>
          <t>IV_F:HDUtem2</t>
        </r>
      </text>
    </comment>
    <comment ref="AH282" authorId="0" shapeId="0">
      <text>
        <r>
          <rPr>
            <sz val="11"/>
            <rFont val="Calibri"/>
            <family val="2"/>
            <charset val="238"/>
          </rPr>
          <t>IV_F:ECSUtem2</t>
        </r>
      </text>
    </comment>
    <comment ref="AI282" authorId="0" shapeId="0">
      <text>
        <r>
          <rPr>
            <sz val="11"/>
            <rFont val="Calibri"/>
            <family val="2"/>
            <charset val="238"/>
          </rPr>
          <t>IV_F:KFHUtem2</t>
        </r>
      </text>
    </comment>
    <comment ref="AJ282" authorId="0" shapeId="0">
      <text>
        <r>
          <rPr>
            <sz val="11"/>
            <rFont val="Calibri"/>
            <family val="2"/>
            <charset val="238"/>
          </rPr>
          <t>IV_F:Egyeb_SajatUtem2</t>
        </r>
      </text>
    </comment>
    <comment ref="AK282" authorId="0" shapeId="0">
      <text>
        <r>
          <rPr>
            <sz val="11"/>
            <rFont val="Calibri"/>
            <family val="2"/>
            <charset val="238"/>
          </rPr>
          <t>IV_F:DijUtem2</t>
        </r>
      </text>
    </comment>
    <comment ref="AL282" authorId="0" shapeId="0">
      <text>
        <r>
          <rPr>
            <sz val="11"/>
            <rFont val="Calibri"/>
            <family val="2"/>
            <charset val="238"/>
          </rPr>
          <t>IV_F:EM_Melleklet1_Utem2</t>
        </r>
      </text>
    </comment>
    <comment ref="AM282" authorId="0" shapeId="0">
      <text>
        <r>
          <rPr>
            <sz val="11"/>
            <rFont val="Calibri"/>
            <family val="2"/>
            <charset val="238"/>
          </rPr>
          <t>IV_F:EgyebAllamiUtem2</t>
        </r>
      </text>
    </comment>
    <comment ref="AN282" authorId="0" shapeId="0">
      <text>
        <r>
          <rPr>
            <sz val="11"/>
            <rFont val="Calibri"/>
            <family val="2"/>
            <charset val="238"/>
          </rPr>
          <t>IV_F:OnkormanyzatiUtem2</t>
        </r>
      </text>
    </comment>
    <comment ref="AO282" authorId="0" shapeId="0">
      <text>
        <r>
          <rPr>
            <sz val="11"/>
            <rFont val="Calibri"/>
            <family val="2"/>
            <charset val="238"/>
          </rPr>
          <t>IV_F:EUUtem2</t>
        </r>
      </text>
    </comment>
    <comment ref="AP282" authorId="0" shapeId="0">
      <text>
        <r>
          <rPr>
            <sz val="11"/>
            <rFont val="Calibri"/>
            <family val="2"/>
            <charset val="238"/>
          </rPr>
          <t>IV_F:EgyebUtem2</t>
        </r>
      </text>
    </comment>
    <comment ref="AQ282" authorId="0" shapeId="0">
      <text>
        <r>
          <rPr>
            <sz val="11"/>
            <rFont val="Calibri"/>
            <family val="2"/>
            <charset val="238"/>
          </rPr>
          <t>IV_F:HitelKotvenyUtem2</t>
        </r>
      </text>
    </comment>
    <comment ref="AR282" authorId="0" shapeId="0">
      <text>
        <r>
          <rPr>
            <sz val="11"/>
            <rFont val="Calibri"/>
            <family val="2"/>
            <charset val="238"/>
          </rPr>
          <t>IV_F:OsszesenUtem2</t>
        </r>
      </text>
    </comment>
    <comment ref="AS282" authorId="0" shapeId="0">
      <text>
        <r>
          <rPr>
            <sz val="11"/>
            <rFont val="Calibri"/>
            <family val="2"/>
            <charset val="238"/>
          </rPr>
          <t>IV_F:ForrashianyUtem2</t>
        </r>
      </text>
    </comment>
    <comment ref="AV282" authorId="0" shapeId="0">
      <text>
        <r>
          <rPr>
            <sz val="11"/>
            <rFont val="Calibri"/>
            <family val="2"/>
            <charset val="238"/>
          </rPr>
          <t>IV_F:Indokolas</t>
        </r>
      </text>
    </comment>
    <comment ref="AW282" authorId="0" shapeId="0">
      <text>
        <r>
          <rPr>
            <sz val="11"/>
            <rFont val="Calibri"/>
            <family val="2"/>
            <charset val="238"/>
          </rPr>
          <t>IV_F:Megjegyzes</t>
        </r>
      </text>
    </comment>
    <comment ref="AZ282" authorId="0" shapeId="0">
      <text>
        <r>
          <rPr>
            <sz val="11"/>
            <rFont val="Calibri"/>
            <family val="2"/>
            <charset val="238"/>
          </rPr>
          <t>IV_F:ISA</t>
        </r>
      </text>
    </comment>
    <comment ref="B283" authorId="0" shapeId="0">
      <text>
        <r>
          <rPr>
            <sz val="11"/>
            <rFont val="Calibri"/>
            <family val="2"/>
            <charset val="238"/>
          </rPr>
          <t>IV_F:FontossagiSorrent</t>
        </r>
      </text>
    </comment>
    <comment ref="C283" authorId="0" shapeId="0">
      <text>
        <r>
          <rPr>
            <sz val="11"/>
            <rFont val="Calibri"/>
            <family val="2"/>
            <charset val="238"/>
          </rPr>
          <t>IV_F:FeladatKategoria</t>
        </r>
      </text>
    </comment>
    <comment ref="D283" authorId="0" shapeId="0">
      <text>
        <r>
          <rPr>
            <sz val="11"/>
            <rFont val="Calibri"/>
            <family val="2"/>
            <charset val="238"/>
          </rPr>
          <t>IV_F:FeladatMegnevezes</t>
        </r>
      </text>
    </comment>
    <comment ref="E283" authorId="0" shapeId="0">
      <text>
        <r>
          <rPr>
            <sz val="11"/>
            <rFont val="Calibri"/>
            <family val="2"/>
            <charset val="238"/>
          </rPr>
          <t>IV_F:ElviEngedelySzam</t>
        </r>
      </text>
    </comment>
    <comment ref="F283" authorId="0" shapeId="0">
      <text>
        <r>
          <rPr>
            <sz val="11"/>
            <rFont val="Calibri"/>
            <family val="2"/>
            <charset val="238"/>
          </rPr>
          <t>IV_F:VKR_Kod</t>
        </r>
      </text>
    </comment>
    <comment ref="G283" authorId="0" shapeId="0">
      <text>
        <r>
          <rPr>
            <sz val="11"/>
            <rFont val="Calibri"/>
            <family val="2"/>
            <charset val="238"/>
          </rPr>
          <t>IV_F:VKR_Nev</t>
        </r>
      </text>
    </comment>
    <comment ref="H283" authorId="0" shapeId="0">
      <text>
        <r>
          <rPr>
            <sz val="11"/>
            <rFont val="Calibri"/>
            <family val="2"/>
            <charset val="238"/>
          </rPr>
          <t>IV_F:FeladatSorszam</t>
        </r>
      </text>
    </comment>
    <comment ref="I283" authorId="0" shapeId="0">
      <text>
        <r>
          <rPr>
            <sz val="11"/>
            <rFont val="Calibri"/>
            <family val="2"/>
            <charset val="238"/>
          </rPr>
          <t>IV_F:FeladatAzonosito</t>
        </r>
      </text>
    </comment>
    <comment ref="J283" authorId="0" shapeId="0">
      <text>
        <r>
          <rPr>
            <sz val="11"/>
            <rFont val="Calibri"/>
            <family val="2"/>
            <charset val="238"/>
          </rPr>
          <t>IV_F:EllatasiTerulet</t>
        </r>
      </text>
    </comment>
    <comment ref="K283" authorId="0" shapeId="0">
      <text>
        <r>
          <rPr>
            <sz val="11"/>
            <rFont val="Calibri"/>
            <family val="2"/>
            <charset val="238"/>
          </rPr>
          <t>IV_F:EllatasertFelelos</t>
        </r>
      </text>
    </comment>
    <comment ref="L283" authorId="0" shapeId="0">
      <text>
        <r>
          <rPr>
            <sz val="11"/>
            <rFont val="Calibri"/>
            <family val="2"/>
            <charset val="238"/>
          </rPr>
          <t>IV_F:TervezettNettoKoltseg</t>
        </r>
      </text>
    </comment>
    <comment ref="M283" authorId="0" shapeId="0">
      <text>
        <r>
          <rPr>
            <sz val="11"/>
            <rFont val="Calibri"/>
            <family val="2"/>
            <charset val="238"/>
          </rPr>
          <t>IV_F:IdotartamKezdes</t>
        </r>
      </text>
    </comment>
    <comment ref="N283" authorId="0" shapeId="0">
      <text>
        <r>
          <rPr>
            <sz val="11"/>
            <rFont val="Calibri"/>
            <family val="2"/>
            <charset val="238"/>
          </rPr>
          <t>IV_F:IdotartamBefejezes</t>
        </r>
      </text>
    </comment>
    <comment ref="O283" authorId="0" shapeId="0">
      <text>
        <r>
          <rPr>
            <sz val="11"/>
            <rFont val="Calibri"/>
            <family val="2"/>
            <charset val="238"/>
          </rPr>
          <t>IV_F:NettoKoltsegUtem1</t>
        </r>
      </text>
    </comment>
    <comment ref="P283" authorId="0" shapeId="0">
      <text>
        <r>
          <rPr>
            <sz val="11"/>
            <rFont val="Calibri"/>
            <family val="2"/>
            <charset val="238"/>
          </rPr>
          <t>IV_F:NettoKoltsegUtem2</t>
        </r>
      </text>
    </comment>
    <comment ref="Q283" authorId="0" shapeId="0">
      <text>
        <r>
          <rPr>
            <sz val="11"/>
            <rFont val="Calibri"/>
            <family val="2"/>
            <charset val="238"/>
          </rPr>
          <t>IV_F:EM_Melleklet2_KTG</t>
        </r>
      </text>
    </comment>
    <comment ref="S283" authorId="0" shapeId="0">
      <text>
        <r>
          <rPr>
            <sz val="11"/>
            <rFont val="Calibri"/>
            <family val="2"/>
            <charset val="238"/>
          </rPr>
          <t>IV_F:HDUtem1</t>
        </r>
      </text>
    </comment>
    <comment ref="T283" authorId="0" shapeId="0">
      <text>
        <r>
          <rPr>
            <sz val="11"/>
            <rFont val="Calibri"/>
            <family val="2"/>
            <charset val="238"/>
          </rPr>
          <t>IV_F:ECSUtem1</t>
        </r>
      </text>
    </comment>
    <comment ref="U283" authorId="0" shapeId="0">
      <text>
        <r>
          <rPr>
            <sz val="11"/>
            <rFont val="Calibri"/>
            <family val="2"/>
            <charset val="238"/>
          </rPr>
          <t>IV_F:KFHUtem1</t>
        </r>
      </text>
    </comment>
    <comment ref="V283" authorId="0" shapeId="0">
      <text>
        <r>
          <rPr>
            <sz val="11"/>
            <rFont val="Calibri"/>
            <family val="2"/>
            <charset val="238"/>
          </rPr>
          <t>IV_F:Egyeb_SajatUtem1</t>
        </r>
      </text>
    </comment>
    <comment ref="W283" authorId="0" shapeId="0">
      <text>
        <r>
          <rPr>
            <sz val="11"/>
            <rFont val="Calibri"/>
            <family val="2"/>
            <charset val="238"/>
          </rPr>
          <t>IV_F:DijUtem1</t>
        </r>
      </text>
    </comment>
    <comment ref="X283" authorId="0" shapeId="0">
      <text>
        <r>
          <rPr>
            <sz val="11"/>
            <rFont val="Calibri"/>
            <family val="2"/>
            <charset val="238"/>
          </rPr>
          <t>IV_F:EM_Melleklet1_Utem1</t>
        </r>
      </text>
    </comment>
    <comment ref="Y283" authorId="0" shapeId="0">
      <text>
        <r>
          <rPr>
            <sz val="11"/>
            <rFont val="Calibri"/>
            <family val="2"/>
            <charset val="238"/>
          </rPr>
          <t>IV_F:EgyebAllamiUtem1</t>
        </r>
      </text>
    </comment>
    <comment ref="Z283" authorId="0" shapeId="0">
      <text>
        <r>
          <rPr>
            <sz val="11"/>
            <rFont val="Calibri"/>
            <family val="2"/>
            <charset val="238"/>
          </rPr>
          <t>IV_F:OnkormanyzatiUtem1</t>
        </r>
      </text>
    </comment>
    <comment ref="AA283" authorId="0" shapeId="0">
      <text>
        <r>
          <rPr>
            <sz val="11"/>
            <rFont val="Calibri"/>
            <family val="2"/>
            <charset val="238"/>
          </rPr>
          <t>IV_F:EUUtem1</t>
        </r>
      </text>
    </comment>
    <comment ref="AB283" authorId="0" shapeId="0">
      <text>
        <r>
          <rPr>
            <sz val="11"/>
            <rFont val="Calibri"/>
            <family val="2"/>
            <charset val="238"/>
          </rPr>
          <t>IV_F:EgyebUtem1</t>
        </r>
      </text>
    </comment>
    <comment ref="AC283" authorId="0" shapeId="0">
      <text>
        <r>
          <rPr>
            <sz val="11"/>
            <rFont val="Calibri"/>
            <family val="2"/>
            <charset val="238"/>
          </rPr>
          <t>IV_F:HitelKotvenyUtem1</t>
        </r>
      </text>
    </comment>
    <comment ref="AD283" authorId="0" shapeId="0">
      <text>
        <r>
          <rPr>
            <sz val="11"/>
            <rFont val="Calibri"/>
            <family val="2"/>
            <charset val="238"/>
          </rPr>
          <t>IV_F:OsszesenUtem1</t>
        </r>
      </text>
    </comment>
    <comment ref="AG283" authorId="0" shapeId="0">
      <text>
        <r>
          <rPr>
            <sz val="11"/>
            <rFont val="Calibri"/>
            <family val="2"/>
            <charset val="238"/>
          </rPr>
          <t>IV_F:HDUtem2</t>
        </r>
      </text>
    </comment>
    <comment ref="AH283" authorId="0" shapeId="0">
      <text>
        <r>
          <rPr>
            <sz val="11"/>
            <rFont val="Calibri"/>
            <family val="2"/>
            <charset val="238"/>
          </rPr>
          <t>IV_F:ECSUtem2</t>
        </r>
      </text>
    </comment>
    <comment ref="AI283" authorId="0" shapeId="0">
      <text>
        <r>
          <rPr>
            <sz val="11"/>
            <rFont val="Calibri"/>
            <family val="2"/>
            <charset val="238"/>
          </rPr>
          <t>IV_F:KFHUtem2</t>
        </r>
      </text>
    </comment>
    <comment ref="AJ283" authorId="0" shapeId="0">
      <text>
        <r>
          <rPr>
            <sz val="11"/>
            <rFont val="Calibri"/>
            <family val="2"/>
            <charset val="238"/>
          </rPr>
          <t>IV_F:Egyeb_SajatUtem2</t>
        </r>
      </text>
    </comment>
    <comment ref="AK283" authorId="0" shapeId="0">
      <text>
        <r>
          <rPr>
            <sz val="11"/>
            <rFont val="Calibri"/>
            <family val="2"/>
            <charset val="238"/>
          </rPr>
          <t>IV_F:DijUtem2</t>
        </r>
      </text>
    </comment>
    <comment ref="AL283" authorId="0" shapeId="0">
      <text>
        <r>
          <rPr>
            <sz val="11"/>
            <rFont val="Calibri"/>
            <family val="2"/>
            <charset val="238"/>
          </rPr>
          <t>IV_F:EM_Melleklet1_Utem2</t>
        </r>
      </text>
    </comment>
    <comment ref="AM283" authorId="0" shapeId="0">
      <text>
        <r>
          <rPr>
            <sz val="11"/>
            <rFont val="Calibri"/>
            <family val="2"/>
            <charset val="238"/>
          </rPr>
          <t>IV_F:EgyebAllamiUtem2</t>
        </r>
      </text>
    </comment>
    <comment ref="AN283" authorId="0" shapeId="0">
      <text>
        <r>
          <rPr>
            <sz val="11"/>
            <rFont val="Calibri"/>
            <family val="2"/>
            <charset val="238"/>
          </rPr>
          <t>IV_F:OnkormanyzatiUtem2</t>
        </r>
      </text>
    </comment>
    <comment ref="AO283" authorId="0" shapeId="0">
      <text>
        <r>
          <rPr>
            <sz val="11"/>
            <rFont val="Calibri"/>
            <family val="2"/>
            <charset val="238"/>
          </rPr>
          <t>IV_F:EUUtem2</t>
        </r>
      </text>
    </comment>
    <comment ref="AP283" authorId="0" shapeId="0">
      <text>
        <r>
          <rPr>
            <sz val="11"/>
            <rFont val="Calibri"/>
            <family val="2"/>
            <charset val="238"/>
          </rPr>
          <t>IV_F:EgyebUtem2</t>
        </r>
      </text>
    </comment>
    <comment ref="AQ283" authorId="0" shapeId="0">
      <text>
        <r>
          <rPr>
            <sz val="11"/>
            <rFont val="Calibri"/>
            <family val="2"/>
            <charset val="238"/>
          </rPr>
          <t>IV_F:HitelKotvenyUtem2</t>
        </r>
      </text>
    </comment>
    <comment ref="AR283" authorId="0" shapeId="0">
      <text>
        <r>
          <rPr>
            <sz val="11"/>
            <rFont val="Calibri"/>
            <family val="2"/>
            <charset val="238"/>
          </rPr>
          <t>IV_F:OsszesenUtem2</t>
        </r>
      </text>
    </comment>
    <comment ref="AS283" authorId="0" shapeId="0">
      <text>
        <r>
          <rPr>
            <sz val="11"/>
            <rFont val="Calibri"/>
            <family val="2"/>
            <charset val="238"/>
          </rPr>
          <t>IV_F:ForrashianyUtem2</t>
        </r>
      </text>
    </comment>
    <comment ref="AV283" authorId="0" shapeId="0">
      <text>
        <r>
          <rPr>
            <sz val="11"/>
            <rFont val="Calibri"/>
            <family val="2"/>
            <charset val="238"/>
          </rPr>
          <t>IV_F:Indokolas</t>
        </r>
      </text>
    </comment>
    <comment ref="AW283" authorId="0" shapeId="0">
      <text>
        <r>
          <rPr>
            <sz val="11"/>
            <rFont val="Calibri"/>
            <family val="2"/>
            <charset val="238"/>
          </rPr>
          <t>IV_F:Megjegyzes</t>
        </r>
      </text>
    </comment>
    <comment ref="AZ283" authorId="0" shapeId="0">
      <text>
        <r>
          <rPr>
            <sz val="11"/>
            <rFont val="Calibri"/>
            <family val="2"/>
            <charset val="238"/>
          </rPr>
          <t>IV_F:ISA</t>
        </r>
      </text>
    </comment>
    <comment ref="B284" authorId="0" shapeId="0">
      <text>
        <r>
          <rPr>
            <sz val="11"/>
            <rFont val="Calibri"/>
            <family val="2"/>
            <charset val="238"/>
          </rPr>
          <t>IV_F:FontossagiSorrent</t>
        </r>
      </text>
    </comment>
    <comment ref="C284" authorId="0" shapeId="0">
      <text>
        <r>
          <rPr>
            <sz val="11"/>
            <rFont val="Calibri"/>
            <family val="2"/>
            <charset val="238"/>
          </rPr>
          <t>IV_F:FeladatKategoria</t>
        </r>
      </text>
    </comment>
    <comment ref="D284" authorId="0" shapeId="0">
      <text>
        <r>
          <rPr>
            <sz val="11"/>
            <rFont val="Calibri"/>
            <family val="2"/>
            <charset val="238"/>
          </rPr>
          <t>IV_F:FeladatMegnevezes</t>
        </r>
      </text>
    </comment>
    <comment ref="E284" authorId="0" shapeId="0">
      <text>
        <r>
          <rPr>
            <sz val="11"/>
            <rFont val="Calibri"/>
            <family val="2"/>
            <charset val="238"/>
          </rPr>
          <t>IV_F:ElviEngedelySzam</t>
        </r>
      </text>
    </comment>
    <comment ref="F284" authorId="0" shapeId="0">
      <text>
        <r>
          <rPr>
            <sz val="11"/>
            <rFont val="Calibri"/>
            <family val="2"/>
            <charset val="238"/>
          </rPr>
          <t>IV_F:VKR_Kod</t>
        </r>
      </text>
    </comment>
    <comment ref="G284" authorId="0" shapeId="0">
      <text>
        <r>
          <rPr>
            <sz val="11"/>
            <rFont val="Calibri"/>
            <family val="2"/>
            <charset val="238"/>
          </rPr>
          <t>IV_F:VKR_Nev</t>
        </r>
      </text>
    </comment>
    <comment ref="H284" authorId="0" shapeId="0">
      <text>
        <r>
          <rPr>
            <sz val="11"/>
            <rFont val="Calibri"/>
            <family val="2"/>
            <charset val="238"/>
          </rPr>
          <t>IV_F:FeladatSorszam</t>
        </r>
      </text>
    </comment>
    <comment ref="I284" authorId="0" shapeId="0">
      <text>
        <r>
          <rPr>
            <sz val="11"/>
            <rFont val="Calibri"/>
            <family val="2"/>
            <charset val="238"/>
          </rPr>
          <t>IV_F:FeladatAzonosito</t>
        </r>
      </text>
    </comment>
    <comment ref="J284" authorId="0" shapeId="0">
      <text>
        <r>
          <rPr>
            <sz val="11"/>
            <rFont val="Calibri"/>
            <family val="2"/>
            <charset val="238"/>
          </rPr>
          <t>IV_F:EllatasiTerulet</t>
        </r>
      </text>
    </comment>
    <comment ref="K284" authorId="0" shapeId="0">
      <text>
        <r>
          <rPr>
            <sz val="11"/>
            <rFont val="Calibri"/>
            <family val="2"/>
            <charset val="238"/>
          </rPr>
          <t>IV_F:EllatasertFelelos</t>
        </r>
      </text>
    </comment>
    <comment ref="L284" authorId="0" shapeId="0">
      <text>
        <r>
          <rPr>
            <sz val="11"/>
            <rFont val="Calibri"/>
            <family val="2"/>
            <charset val="238"/>
          </rPr>
          <t>IV_F:TervezettNettoKoltseg</t>
        </r>
      </text>
    </comment>
    <comment ref="M284" authorId="0" shapeId="0">
      <text>
        <r>
          <rPr>
            <sz val="11"/>
            <rFont val="Calibri"/>
            <family val="2"/>
            <charset val="238"/>
          </rPr>
          <t>IV_F:IdotartamKezdes</t>
        </r>
      </text>
    </comment>
    <comment ref="N284" authorId="0" shapeId="0">
      <text>
        <r>
          <rPr>
            <sz val="11"/>
            <rFont val="Calibri"/>
            <family val="2"/>
            <charset val="238"/>
          </rPr>
          <t>IV_F:IdotartamBefejezes</t>
        </r>
      </text>
    </comment>
    <comment ref="O284" authorId="0" shapeId="0">
      <text>
        <r>
          <rPr>
            <sz val="11"/>
            <rFont val="Calibri"/>
            <family val="2"/>
            <charset val="238"/>
          </rPr>
          <t>IV_F:NettoKoltsegUtem1</t>
        </r>
      </text>
    </comment>
    <comment ref="P284" authorId="0" shapeId="0">
      <text>
        <r>
          <rPr>
            <sz val="11"/>
            <rFont val="Calibri"/>
            <family val="2"/>
            <charset val="238"/>
          </rPr>
          <t>IV_F:NettoKoltsegUtem2</t>
        </r>
      </text>
    </comment>
    <comment ref="Q284" authorId="0" shapeId="0">
      <text>
        <r>
          <rPr>
            <sz val="11"/>
            <rFont val="Calibri"/>
            <family val="2"/>
            <charset val="238"/>
          </rPr>
          <t>IV_F:EM_Melleklet2_KTG</t>
        </r>
      </text>
    </comment>
    <comment ref="S284" authorId="0" shapeId="0">
      <text>
        <r>
          <rPr>
            <sz val="11"/>
            <rFont val="Calibri"/>
            <family val="2"/>
            <charset val="238"/>
          </rPr>
          <t>IV_F:HDUtem1</t>
        </r>
      </text>
    </comment>
    <comment ref="T284" authorId="0" shapeId="0">
      <text>
        <r>
          <rPr>
            <sz val="11"/>
            <rFont val="Calibri"/>
            <family val="2"/>
            <charset val="238"/>
          </rPr>
          <t>IV_F:ECSUtem1</t>
        </r>
      </text>
    </comment>
    <comment ref="U284" authorId="0" shapeId="0">
      <text>
        <r>
          <rPr>
            <sz val="11"/>
            <rFont val="Calibri"/>
            <family val="2"/>
            <charset val="238"/>
          </rPr>
          <t>IV_F:KFHUtem1</t>
        </r>
      </text>
    </comment>
    <comment ref="V284" authorId="0" shapeId="0">
      <text>
        <r>
          <rPr>
            <sz val="11"/>
            <rFont val="Calibri"/>
            <family val="2"/>
            <charset val="238"/>
          </rPr>
          <t>IV_F:Egyeb_SajatUtem1</t>
        </r>
      </text>
    </comment>
    <comment ref="W284" authorId="0" shapeId="0">
      <text>
        <r>
          <rPr>
            <sz val="11"/>
            <rFont val="Calibri"/>
            <family val="2"/>
            <charset val="238"/>
          </rPr>
          <t>IV_F:DijUtem1</t>
        </r>
      </text>
    </comment>
    <comment ref="X284" authorId="0" shapeId="0">
      <text>
        <r>
          <rPr>
            <sz val="11"/>
            <rFont val="Calibri"/>
            <family val="2"/>
            <charset val="238"/>
          </rPr>
          <t>IV_F:EM_Melleklet1_Utem1</t>
        </r>
      </text>
    </comment>
    <comment ref="Y284" authorId="0" shapeId="0">
      <text>
        <r>
          <rPr>
            <sz val="11"/>
            <rFont val="Calibri"/>
            <family val="2"/>
            <charset val="238"/>
          </rPr>
          <t>IV_F:EgyebAllamiUtem1</t>
        </r>
      </text>
    </comment>
    <comment ref="Z284" authorId="0" shapeId="0">
      <text>
        <r>
          <rPr>
            <sz val="11"/>
            <rFont val="Calibri"/>
            <family val="2"/>
            <charset val="238"/>
          </rPr>
          <t>IV_F:OnkormanyzatiUtem1</t>
        </r>
      </text>
    </comment>
    <comment ref="AA284" authorId="0" shapeId="0">
      <text>
        <r>
          <rPr>
            <sz val="11"/>
            <rFont val="Calibri"/>
            <family val="2"/>
            <charset val="238"/>
          </rPr>
          <t>IV_F:EUUtem1</t>
        </r>
      </text>
    </comment>
    <comment ref="AB284" authorId="0" shapeId="0">
      <text>
        <r>
          <rPr>
            <sz val="11"/>
            <rFont val="Calibri"/>
            <family val="2"/>
            <charset val="238"/>
          </rPr>
          <t>IV_F:EgyebUtem1</t>
        </r>
      </text>
    </comment>
    <comment ref="AC284" authorId="0" shapeId="0">
      <text>
        <r>
          <rPr>
            <sz val="11"/>
            <rFont val="Calibri"/>
            <family val="2"/>
            <charset val="238"/>
          </rPr>
          <t>IV_F:HitelKotvenyUtem1</t>
        </r>
      </text>
    </comment>
    <comment ref="AD284" authorId="0" shapeId="0">
      <text>
        <r>
          <rPr>
            <sz val="11"/>
            <rFont val="Calibri"/>
            <family val="2"/>
            <charset val="238"/>
          </rPr>
          <t>IV_F:OsszesenUtem1</t>
        </r>
      </text>
    </comment>
    <comment ref="AG284" authorId="0" shapeId="0">
      <text>
        <r>
          <rPr>
            <sz val="11"/>
            <rFont val="Calibri"/>
            <family val="2"/>
            <charset val="238"/>
          </rPr>
          <t>IV_F:HDUtem2</t>
        </r>
      </text>
    </comment>
    <comment ref="AH284" authorId="0" shapeId="0">
      <text>
        <r>
          <rPr>
            <sz val="11"/>
            <rFont val="Calibri"/>
            <family val="2"/>
            <charset val="238"/>
          </rPr>
          <t>IV_F:ECSUtem2</t>
        </r>
      </text>
    </comment>
    <comment ref="AI284" authorId="0" shapeId="0">
      <text>
        <r>
          <rPr>
            <sz val="11"/>
            <rFont val="Calibri"/>
            <family val="2"/>
            <charset val="238"/>
          </rPr>
          <t>IV_F:KFHUtem2</t>
        </r>
      </text>
    </comment>
    <comment ref="AJ284" authorId="0" shapeId="0">
      <text>
        <r>
          <rPr>
            <sz val="11"/>
            <rFont val="Calibri"/>
            <family val="2"/>
            <charset val="238"/>
          </rPr>
          <t>IV_F:Egyeb_SajatUtem2</t>
        </r>
      </text>
    </comment>
    <comment ref="AK284" authorId="0" shapeId="0">
      <text>
        <r>
          <rPr>
            <sz val="11"/>
            <rFont val="Calibri"/>
            <family val="2"/>
            <charset val="238"/>
          </rPr>
          <t>IV_F:DijUtem2</t>
        </r>
      </text>
    </comment>
    <comment ref="AL284" authorId="0" shapeId="0">
      <text>
        <r>
          <rPr>
            <sz val="11"/>
            <rFont val="Calibri"/>
            <family val="2"/>
            <charset val="238"/>
          </rPr>
          <t>IV_F:EM_Melleklet1_Utem2</t>
        </r>
      </text>
    </comment>
    <comment ref="AM284" authorId="0" shapeId="0">
      <text>
        <r>
          <rPr>
            <sz val="11"/>
            <rFont val="Calibri"/>
            <family val="2"/>
            <charset val="238"/>
          </rPr>
          <t>IV_F:EgyebAllamiUtem2</t>
        </r>
      </text>
    </comment>
    <comment ref="AN284" authorId="0" shapeId="0">
      <text>
        <r>
          <rPr>
            <sz val="11"/>
            <rFont val="Calibri"/>
            <family val="2"/>
            <charset val="238"/>
          </rPr>
          <t>IV_F:OnkormanyzatiUtem2</t>
        </r>
      </text>
    </comment>
    <comment ref="AO284" authorId="0" shapeId="0">
      <text>
        <r>
          <rPr>
            <sz val="11"/>
            <rFont val="Calibri"/>
            <family val="2"/>
            <charset val="238"/>
          </rPr>
          <t>IV_F:EUUtem2</t>
        </r>
      </text>
    </comment>
    <comment ref="AP284" authorId="0" shapeId="0">
      <text>
        <r>
          <rPr>
            <sz val="11"/>
            <rFont val="Calibri"/>
            <family val="2"/>
            <charset val="238"/>
          </rPr>
          <t>IV_F:EgyebUtem2</t>
        </r>
      </text>
    </comment>
    <comment ref="AQ284" authorId="0" shapeId="0">
      <text>
        <r>
          <rPr>
            <sz val="11"/>
            <rFont val="Calibri"/>
            <family val="2"/>
            <charset val="238"/>
          </rPr>
          <t>IV_F:HitelKotvenyUtem2</t>
        </r>
      </text>
    </comment>
    <comment ref="AR284" authorId="0" shapeId="0">
      <text>
        <r>
          <rPr>
            <sz val="11"/>
            <rFont val="Calibri"/>
            <family val="2"/>
            <charset val="238"/>
          </rPr>
          <t>IV_F:OsszesenUtem2</t>
        </r>
      </text>
    </comment>
    <comment ref="AS284" authorId="0" shapeId="0">
      <text>
        <r>
          <rPr>
            <sz val="11"/>
            <rFont val="Calibri"/>
            <family val="2"/>
            <charset val="238"/>
          </rPr>
          <t>IV_F:ForrashianyUtem2</t>
        </r>
      </text>
    </comment>
    <comment ref="AV284" authorId="0" shapeId="0">
      <text>
        <r>
          <rPr>
            <sz val="11"/>
            <rFont val="Calibri"/>
            <family val="2"/>
            <charset val="238"/>
          </rPr>
          <t>IV_F:Indokolas</t>
        </r>
      </text>
    </comment>
    <comment ref="AW284" authorId="0" shapeId="0">
      <text>
        <r>
          <rPr>
            <sz val="11"/>
            <rFont val="Calibri"/>
            <family val="2"/>
            <charset val="238"/>
          </rPr>
          <t>IV_F:Megjegyzes</t>
        </r>
      </text>
    </comment>
    <comment ref="AZ284" authorId="0" shapeId="0">
      <text>
        <r>
          <rPr>
            <sz val="11"/>
            <rFont val="Calibri"/>
            <family val="2"/>
            <charset val="238"/>
          </rPr>
          <t>IV_F:ISA</t>
        </r>
      </text>
    </comment>
    <comment ref="B285" authorId="0" shapeId="0">
      <text>
        <r>
          <rPr>
            <sz val="11"/>
            <rFont val="Calibri"/>
            <family val="2"/>
            <charset val="238"/>
          </rPr>
          <t>IV_F:FontossagiSorrent</t>
        </r>
      </text>
    </comment>
    <comment ref="C285" authorId="0" shapeId="0">
      <text>
        <r>
          <rPr>
            <sz val="11"/>
            <rFont val="Calibri"/>
            <family val="2"/>
            <charset val="238"/>
          </rPr>
          <t>IV_F:FeladatKategoria</t>
        </r>
      </text>
    </comment>
    <comment ref="D285" authorId="0" shapeId="0">
      <text>
        <r>
          <rPr>
            <sz val="11"/>
            <rFont val="Calibri"/>
            <family val="2"/>
            <charset val="238"/>
          </rPr>
          <t>IV_F:FeladatMegnevezes</t>
        </r>
      </text>
    </comment>
    <comment ref="E285" authorId="0" shapeId="0">
      <text>
        <r>
          <rPr>
            <sz val="11"/>
            <rFont val="Calibri"/>
            <family val="2"/>
            <charset val="238"/>
          </rPr>
          <t>IV_F:ElviEngedelySzam</t>
        </r>
      </text>
    </comment>
    <comment ref="F285" authorId="0" shapeId="0">
      <text>
        <r>
          <rPr>
            <sz val="11"/>
            <rFont val="Calibri"/>
            <family val="2"/>
            <charset val="238"/>
          </rPr>
          <t>IV_F:VKR_Kod</t>
        </r>
      </text>
    </comment>
    <comment ref="G285" authorId="0" shapeId="0">
      <text>
        <r>
          <rPr>
            <sz val="11"/>
            <rFont val="Calibri"/>
            <family val="2"/>
            <charset val="238"/>
          </rPr>
          <t>IV_F:VKR_Nev</t>
        </r>
      </text>
    </comment>
    <comment ref="H285" authorId="0" shapeId="0">
      <text>
        <r>
          <rPr>
            <sz val="11"/>
            <rFont val="Calibri"/>
            <family val="2"/>
            <charset val="238"/>
          </rPr>
          <t>IV_F:FeladatSorszam</t>
        </r>
      </text>
    </comment>
    <comment ref="I285" authorId="0" shapeId="0">
      <text>
        <r>
          <rPr>
            <sz val="11"/>
            <rFont val="Calibri"/>
            <family val="2"/>
            <charset val="238"/>
          </rPr>
          <t>IV_F:FeladatAzonosito</t>
        </r>
      </text>
    </comment>
    <comment ref="J285" authorId="0" shapeId="0">
      <text>
        <r>
          <rPr>
            <sz val="11"/>
            <rFont val="Calibri"/>
            <family val="2"/>
            <charset val="238"/>
          </rPr>
          <t>IV_F:EllatasiTerulet</t>
        </r>
      </text>
    </comment>
    <comment ref="K285" authorId="0" shapeId="0">
      <text>
        <r>
          <rPr>
            <sz val="11"/>
            <rFont val="Calibri"/>
            <family val="2"/>
            <charset val="238"/>
          </rPr>
          <t>IV_F:EllatasertFelelos</t>
        </r>
      </text>
    </comment>
    <comment ref="L285" authorId="0" shapeId="0">
      <text>
        <r>
          <rPr>
            <sz val="11"/>
            <rFont val="Calibri"/>
            <family val="2"/>
            <charset val="238"/>
          </rPr>
          <t>IV_F:TervezettNettoKoltseg</t>
        </r>
      </text>
    </comment>
    <comment ref="M285" authorId="0" shapeId="0">
      <text>
        <r>
          <rPr>
            <sz val="11"/>
            <rFont val="Calibri"/>
            <family val="2"/>
            <charset val="238"/>
          </rPr>
          <t>IV_F:IdotartamKezdes</t>
        </r>
      </text>
    </comment>
    <comment ref="N285" authorId="0" shapeId="0">
      <text>
        <r>
          <rPr>
            <sz val="11"/>
            <rFont val="Calibri"/>
            <family val="2"/>
            <charset val="238"/>
          </rPr>
          <t>IV_F:IdotartamBefejezes</t>
        </r>
      </text>
    </comment>
    <comment ref="O285" authorId="0" shapeId="0">
      <text>
        <r>
          <rPr>
            <sz val="11"/>
            <rFont val="Calibri"/>
            <family val="2"/>
            <charset val="238"/>
          </rPr>
          <t>IV_F:NettoKoltsegUtem1</t>
        </r>
      </text>
    </comment>
    <comment ref="P285" authorId="0" shapeId="0">
      <text>
        <r>
          <rPr>
            <sz val="11"/>
            <rFont val="Calibri"/>
            <family val="2"/>
            <charset val="238"/>
          </rPr>
          <t>IV_F:NettoKoltsegUtem2</t>
        </r>
      </text>
    </comment>
    <comment ref="Q285" authorId="0" shapeId="0">
      <text>
        <r>
          <rPr>
            <sz val="11"/>
            <rFont val="Calibri"/>
            <family val="2"/>
            <charset val="238"/>
          </rPr>
          <t>IV_F:EM_Melleklet2_KTG</t>
        </r>
      </text>
    </comment>
    <comment ref="S285" authorId="0" shapeId="0">
      <text>
        <r>
          <rPr>
            <sz val="11"/>
            <rFont val="Calibri"/>
            <family val="2"/>
            <charset val="238"/>
          </rPr>
          <t>IV_F:HDUtem1</t>
        </r>
      </text>
    </comment>
    <comment ref="T285" authorId="0" shapeId="0">
      <text>
        <r>
          <rPr>
            <sz val="11"/>
            <rFont val="Calibri"/>
            <family val="2"/>
            <charset val="238"/>
          </rPr>
          <t>IV_F:ECSUtem1</t>
        </r>
      </text>
    </comment>
    <comment ref="U285" authorId="0" shapeId="0">
      <text>
        <r>
          <rPr>
            <sz val="11"/>
            <rFont val="Calibri"/>
            <family val="2"/>
            <charset val="238"/>
          </rPr>
          <t>IV_F:KFHUtem1</t>
        </r>
      </text>
    </comment>
    <comment ref="V285" authorId="0" shapeId="0">
      <text>
        <r>
          <rPr>
            <sz val="11"/>
            <rFont val="Calibri"/>
            <family val="2"/>
            <charset val="238"/>
          </rPr>
          <t>IV_F:Egyeb_SajatUtem1</t>
        </r>
      </text>
    </comment>
    <comment ref="W285" authorId="0" shapeId="0">
      <text>
        <r>
          <rPr>
            <sz val="11"/>
            <rFont val="Calibri"/>
            <family val="2"/>
            <charset val="238"/>
          </rPr>
          <t>IV_F:DijUtem1</t>
        </r>
      </text>
    </comment>
    <comment ref="X285" authorId="0" shapeId="0">
      <text>
        <r>
          <rPr>
            <sz val="11"/>
            <rFont val="Calibri"/>
            <family val="2"/>
            <charset val="238"/>
          </rPr>
          <t>IV_F:EM_Melleklet1_Utem1</t>
        </r>
      </text>
    </comment>
    <comment ref="Y285" authorId="0" shapeId="0">
      <text>
        <r>
          <rPr>
            <sz val="11"/>
            <rFont val="Calibri"/>
            <family val="2"/>
            <charset val="238"/>
          </rPr>
          <t>IV_F:EgyebAllamiUtem1</t>
        </r>
      </text>
    </comment>
    <comment ref="Z285" authorId="0" shapeId="0">
      <text>
        <r>
          <rPr>
            <sz val="11"/>
            <rFont val="Calibri"/>
            <family val="2"/>
            <charset val="238"/>
          </rPr>
          <t>IV_F:OnkormanyzatiUtem1</t>
        </r>
      </text>
    </comment>
    <comment ref="AA285" authorId="0" shapeId="0">
      <text>
        <r>
          <rPr>
            <sz val="11"/>
            <rFont val="Calibri"/>
            <family val="2"/>
            <charset val="238"/>
          </rPr>
          <t>IV_F:EUUtem1</t>
        </r>
      </text>
    </comment>
    <comment ref="AB285" authorId="0" shapeId="0">
      <text>
        <r>
          <rPr>
            <sz val="11"/>
            <rFont val="Calibri"/>
            <family val="2"/>
            <charset val="238"/>
          </rPr>
          <t>IV_F:EgyebUtem1</t>
        </r>
      </text>
    </comment>
    <comment ref="AC285" authorId="0" shapeId="0">
      <text>
        <r>
          <rPr>
            <sz val="11"/>
            <rFont val="Calibri"/>
            <family val="2"/>
            <charset val="238"/>
          </rPr>
          <t>IV_F:HitelKotvenyUtem1</t>
        </r>
      </text>
    </comment>
    <comment ref="AD285" authorId="0" shapeId="0">
      <text>
        <r>
          <rPr>
            <sz val="11"/>
            <rFont val="Calibri"/>
            <family val="2"/>
            <charset val="238"/>
          </rPr>
          <t>IV_F:OsszesenUtem1</t>
        </r>
      </text>
    </comment>
    <comment ref="AG285" authorId="0" shapeId="0">
      <text>
        <r>
          <rPr>
            <sz val="11"/>
            <rFont val="Calibri"/>
            <family val="2"/>
            <charset val="238"/>
          </rPr>
          <t>IV_F:HDUtem2</t>
        </r>
      </text>
    </comment>
    <comment ref="AH285" authorId="0" shapeId="0">
      <text>
        <r>
          <rPr>
            <sz val="11"/>
            <rFont val="Calibri"/>
            <family val="2"/>
            <charset val="238"/>
          </rPr>
          <t>IV_F:ECSUtem2</t>
        </r>
      </text>
    </comment>
    <comment ref="AI285" authorId="0" shapeId="0">
      <text>
        <r>
          <rPr>
            <sz val="11"/>
            <rFont val="Calibri"/>
            <family val="2"/>
            <charset val="238"/>
          </rPr>
          <t>IV_F:KFHUtem2</t>
        </r>
      </text>
    </comment>
    <comment ref="AJ285" authorId="0" shapeId="0">
      <text>
        <r>
          <rPr>
            <sz val="11"/>
            <rFont val="Calibri"/>
            <family val="2"/>
            <charset val="238"/>
          </rPr>
          <t>IV_F:Egyeb_SajatUtem2</t>
        </r>
      </text>
    </comment>
    <comment ref="AK285" authorId="0" shapeId="0">
      <text>
        <r>
          <rPr>
            <sz val="11"/>
            <rFont val="Calibri"/>
            <family val="2"/>
            <charset val="238"/>
          </rPr>
          <t>IV_F:DijUtem2</t>
        </r>
      </text>
    </comment>
    <comment ref="AL285" authorId="0" shapeId="0">
      <text>
        <r>
          <rPr>
            <sz val="11"/>
            <rFont val="Calibri"/>
            <family val="2"/>
            <charset val="238"/>
          </rPr>
          <t>IV_F:EM_Melleklet1_Utem2</t>
        </r>
      </text>
    </comment>
    <comment ref="AM285" authorId="0" shapeId="0">
      <text>
        <r>
          <rPr>
            <sz val="11"/>
            <rFont val="Calibri"/>
            <family val="2"/>
            <charset val="238"/>
          </rPr>
          <t>IV_F:EgyebAllamiUtem2</t>
        </r>
      </text>
    </comment>
    <comment ref="AN285" authorId="0" shapeId="0">
      <text>
        <r>
          <rPr>
            <sz val="11"/>
            <rFont val="Calibri"/>
            <family val="2"/>
            <charset val="238"/>
          </rPr>
          <t>IV_F:OnkormanyzatiUtem2</t>
        </r>
      </text>
    </comment>
    <comment ref="AO285" authorId="0" shapeId="0">
      <text>
        <r>
          <rPr>
            <sz val="11"/>
            <rFont val="Calibri"/>
            <family val="2"/>
            <charset val="238"/>
          </rPr>
          <t>IV_F:EUUtem2</t>
        </r>
      </text>
    </comment>
    <comment ref="AP285" authorId="0" shapeId="0">
      <text>
        <r>
          <rPr>
            <sz val="11"/>
            <rFont val="Calibri"/>
            <family val="2"/>
            <charset val="238"/>
          </rPr>
          <t>IV_F:EgyebUtem2</t>
        </r>
      </text>
    </comment>
    <comment ref="AQ285" authorId="0" shapeId="0">
      <text>
        <r>
          <rPr>
            <sz val="11"/>
            <rFont val="Calibri"/>
            <family val="2"/>
            <charset val="238"/>
          </rPr>
          <t>IV_F:HitelKotvenyUtem2</t>
        </r>
      </text>
    </comment>
    <comment ref="AR285" authorId="0" shapeId="0">
      <text>
        <r>
          <rPr>
            <sz val="11"/>
            <rFont val="Calibri"/>
            <family val="2"/>
            <charset val="238"/>
          </rPr>
          <t>IV_F:OsszesenUtem2</t>
        </r>
      </text>
    </comment>
    <comment ref="AS285" authorId="0" shapeId="0">
      <text>
        <r>
          <rPr>
            <sz val="11"/>
            <rFont val="Calibri"/>
            <family val="2"/>
            <charset val="238"/>
          </rPr>
          <t>IV_F:ForrashianyUtem2</t>
        </r>
      </text>
    </comment>
    <comment ref="AV285" authorId="0" shapeId="0">
      <text>
        <r>
          <rPr>
            <sz val="11"/>
            <rFont val="Calibri"/>
            <family val="2"/>
            <charset val="238"/>
          </rPr>
          <t>IV_F:Indokolas</t>
        </r>
      </text>
    </comment>
    <comment ref="AW285" authorId="0" shapeId="0">
      <text>
        <r>
          <rPr>
            <sz val="11"/>
            <rFont val="Calibri"/>
            <family val="2"/>
            <charset val="238"/>
          </rPr>
          <t>IV_F:Megjegyzes</t>
        </r>
      </text>
    </comment>
    <comment ref="AZ285" authorId="0" shapeId="0">
      <text>
        <r>
          <rPr>
            <sz val="11"/>
            <rFont val="Calibri"/>
            <family val="2"/>
            <charset val="238"/>
          </rPr>
          <t>IV_F:ISA</t>
        </r>
      </text>
    </comment>
    <comment ref="B286" authorId="0" shapeId="0">
      <text>
        <r>
          <rPr>
            <sz val="11"/>
            <rFont val="Calibri"/>
            <family val="2"/>
            <charset val="238"/>
          </rPr>
          <t>IV_F:FontossagiSorrent</t>
        </r>
      </text>
    </comment>
    <comment ref="C286" authorId="0" shapeId="0">
      <text>
        <r>
          <rPr>
            <sz val="11"/>
            <rFont val="Calibri"/>
            <family val="2"/>
            <charset val="238"/>
          </rPr>
          <t>IV_F:FeladatKategoria</t>
        </r>
      </text>
    </comment>
    <comment ref="D286" authorId="0" shapeId="0">
      <text>
        <r>
          <rPr>
            <sz val="11"/>
            <rFont val="Calibri"/>
            <family val="2"/>
            <charset val="238"/>
          </rPr>
          <t>IV_F:FeladatMegnevezes</t>
        </r>
      </text>
    </comment>
    <comment ref="E286" authorId="0" shapeId="0">
      <text>
        <r>
          <rPr>
            <sz val="11"/>
            <rFont val="Calibri"/>
            <family val="2"/>
            <charset val="238"/>
          </rPr>
          <t>IV_F:ElviEngedelySzam</t>
        </r>
      </text>
    </comment>
    <comment ref="F286" authorId="0" shapeId="0">
      <text>
        <r>
          <rPr>
            <sz val="11"/>
            <rFont val="Calibri"/>
            <family val="2"/>
            <charset val="238"/>
          </rPr>
          <t>IV_F:VKR_Kod</t>
        </r>
      </text>
    </comment>
    <comment ref="G286" authorId="0" shapeId="0">
      <text>
        <r>
          <rPr>
            <sz val="11"/>
            <rFont val="Calibri"/>
            <family val="2"/>
            <charset val="238"/>
          </rPr>
          <t>IV_F:VKR_Nev</t>
        </r>
      </text>
    </comment>
    <comment ref="H286" authorId="0" shapeId="0">
      <text>
        <r>
          <rPr>
            <sz val="11"/>
            <rFont val="Calibri"/>
            <family val="2"/>
            <charset val="238"/>
          </rPr>
          <t>IV_F:FeladatSorszam</t>
        </r>
      </text>
    </comment>
    <comment ref="I286" authorId="0" shapeId="0">
      <text>
        <r>
          <rPr>
            <sz val="11"/>
            <rFont val="Calibri"/>
            <family val="2"/>
            <charset val="238"/>
          </rPr>
          <t>IV_F:FeladatAzonosito</t>
        </r>
      </text>
    </comment>
    <comment ref="J286" authorId="0" shapeId="0">
      <text>
        <r>
          <rPr>
            <sz val="11"/>
            <rFont val="Calibri"/>
            <family val="2"/>
            <charset val="238"/>
          </rPr>
          <t>IV_F:EllatasiTerulet</t>
        </r>
      </text>
    </comment>
    <comment ref="K286" authorId="0" shapeId="0">
      <text>
        <r>
          <rPr>
            <sz val="11"/>
            <rFont val="Calibri"/>
            <family val="2"/>
            <charset val="238"/>
          </rPr>
          <t>IV_F:EllatasertFelelos</t>
        </r>
      </text>
    </comment>
    <comment ref="L286" authorId="0" shapeId="0">
      <text>
        <r>
          <rPr>
            <sz val="11"/>
            <rFont val="Calibri"/>
            <family val="2"/>
            <charset val="238"/>
          </rPr>
          <t>IV_F:TervezettNettoKoltseg</t>
        </r>
      </text>
    </comment>
    <comment ref="M286" authorId="0" shapeId="0">
      <text>
        <r>
          <rPr>
            <sz val="11"/>
            <rFont val="Calibri"/>
            <family val="2"/>
            <charset val="238"/>
          </rPr>
          <t>IV_F:IdotartamKezdes</t>
        </r>
      </text>
    </comment>
    <comment ref="N286" authorId="0" shapeId="0">
      <text>
        <r>
          <rPr>
            <sz val="11"/>
            <rFont val="Calibri"/>
            <family val="2"/>
            <charset val="238"/>
          </rPr>
          <t>IV_F:IdotartamBefejezes</t>
        </r>
      </text>
    </comment>
    <comment ref="O286" authorId="0" shapeId="0">
      <text>
        <r>
          <rPr>
            <sz val="11"/>
            <rFont val="Calibri"/>
            <family val="2"/>
            <charset val="238"/>
          </rPr>
          <t>IV_F:NettoKoltsegUtem1</t>
        </r>
      </text>
    </comment>
    <comment ref="P286" authorId="0" shapeId="0">
      <text>
        <r>
          <rPr>
            <sz val="11"/>
            <rFont val="Calibri"/>
            <family val="2"/>
            <charset val="238"/>
          </rPr>
          <t>IV_F:NettoKoltsegUtem2</t>
        </r>
      </text>
    </comment>
    <comment ref="Q286" authorId="0" shapeId="0">
      <text>
        <r>
          <rPr>
            <sz val="11"/>
            <rFont val="Calibri"/>
            <family val="2"/>
            <charset val="238"/>
          </rPr>
          <t>IV_F:EM_Melleklet2_KTG</t>
        </r>
      </text>
    </comment>
    <comment ref="S286" authorId="0" shapeId="0">
      <text>
        <r>
          <rPr>
            <sz val="11"/>
            <rFont val="Calibri"/>
            <family val="2"/>
            <charset val="238"/>
          </rPr>
          <t>IV_F:HDUtem1</t>
        </r>
      </text>
    </comment>
    <comment ref="T286" authorId="0" shapeId="0">
      <text>
        <r>
          <rPr>
            <sz val="11"/>
            <rFont val="Calibri"/>
            <family val="2"/>
            <charset val="238"/>
          </rPr>
          <t>IV_F:ECSUtem1</t>
        </r>
      </text>
    </comment>
    <comment ref="U286" authorId="0" shapeId="0">
      <text>
        <r>
          <rPr>
            <sz val="11"/>
            <rFont val="Calibri"/>
            <family val="2"/>
            <charset val="238"/>
          </rPr>
          <t>IV_F:KFHUtem1</t>
        </r>
      </text>
    </comment>
    <comment ref="V286" authorId="0" shapeId="0">
      <text>
        <r>
          <rPr>
            <sz val="11"/>
            <rFont val="Calibri"/>
            <family val="2"/>
            <charset val="238"/>
          </rPr>
          <t>IV_F:Egyeb_SajatUtem1</t>
        </r>
      </text>
    </comment>
    <comment ref="W286" authorId="0" shapeId="0">
      <text>
        <r>
          <rPr>
            <sz val="11"/>
            <rFont val="Calibri"/>
            <family val="2"/>
            <charset val="238"/>
          </rPr>
          <t>IV_F:DijUtem1</t>
        </r>
      </text>
    </comment>
    <comment ref="X286" authorId="0" shapeId="0">
      <text>
        <r>
          <rPr>
            <sz val="11"/>
            <rFont val="Calibri"/>
            <family val="2"/>
            <charset val="238"/>
          </rPr>
          <t>IV_F:EM_Melleklet1_Utem1</t>
        </r>
      </text>
    </comment>
    <comment ref="Y286" authorId="0" shapeId="0">
      <text>
        <r>
          <rPr>
            <sz val="11"/>
            <rFont val="Calibri"/>
            <family val="2"/>
            <charset val="238"/>
          </rPr>
          <t>IV_F:EgyebAllamiUtem1</t>
        </r>
      </text>
    </comment>
    <comment ref="Z286" authorId="0" shapeId="0">
      <text>
        <r>
          <rPr>
            <sz val="11"/>
            <rFont val="Calibri"/>
            <family val="2"/>
            <charset val="238"/>
          </rPr>
          <t>IV_F:OnkormanyzatiUtem1</t>
        </r>
      </text>
    </comment>
    <comment ref="AA286" authorId="0" shapeId="0">
      <text>
        <r>
          <rPr>
            <sz val="11"/>
            <rFont val="Calibri"/>
            <family val="2"/>
            <charset val="238"/>
          </rPr>
          <t>IV_F:EUUtem1</t>
        </r>
      </text>
    </comment>
    <comment ref="AB286" authorId="0" shapeId="0">
      <text>
        <r>
          <rPr>
            <sz val="11"/>
            <rFont val="Calibri"/>
            <family val="2"/>
            <charset val="238"/>
          </rPr>
          <t>IV_F:EgyebUtem1</t>
        </r>
      </text>
    </comment>
    <comment ref="AC286" authorId="0" shapeId="0">
      <text>
        <r>
          <rPr>
            <sz val="11"/>
            <rFont val="Calibri"/>
            <family val="2"/>
            <charset val="238"/>
          </rPr>
          <t>IV_F:HitelKotvenyUtem1</t>
        </r>
      </text>
    </comment>
    <comment ref="AD286" authorId="0" shapeId="0">
      <text>
        <r>
          <rPr>
            <sz val="11"/>
            <rFont val="Calibri"/>
            <family val="2"/>
            <charset val="238"/>
          </rPr>
          <t>IV_F:OsszesenUtem1</t>
        </r>
      </text>
    </comment>
    <comment ref="AG286" authorId="0" shapeId="0">
      <text>
        <r>
          <rPr>
            <sz val="11"/>
            <rFont val="Calibri"/>
            <family val="2"/>
            <charset val="238"/>
          </rPr>
          <t>IV_F:HDUtem2</t>
        </r>
      </text>
    </comment>
    <comment ref="AH286" authorId="0" shapeId="0">
      <text>
        <r>
          <rPr>
            <sz val="11"/>
            <rFont val="Calibri"/>
            <family val="2"/>
            <charset val="238"/>
          </rPr>
          <t>IV_F:ECSUtem2</t>
        </r>
      </text>
    </comment>
    <comment ref="AI286" authorId="0" shapeId="0">
      <text>
        <r>
          <rPr>
            <sz val="11"/>
            <rFont val="Calibri"/>
            <family val="2"/>
            <charset val="238"/>
          </rPr>
          <t>IV_F:KFHUtem2</t>
        </r>
      </text>
    </comment>
    <comment ref="AJ286" authorId="0" shapeId="0">
      <text>
        <r>
          <rPr>
            <sz val="11"/>
            <rFont val="Calibri"/>
            <family val="2"/>
            <charset val="238"/>
          </rPr>
          <t>IV_F:Egyeb_SajatUtem2</t>
        </r>
      </text>
    </comment>
    <comment ref="AK286" authorId="0" shapeId="0">
      <text>
        <r>
          <rPr>
            <sz val="11"/>
            <rFont val="Calibri"/>
            <family val="2"/>
            <charset val="238"/>
          </rPr>
          <t>IV_F:DijUtem2</t>
        </r>
      </text>
    </comment>
    <comment ref="AL286" authorId="0" shapeId="0">
      <text>
        <r>
          <rPr>
            <sz val="11"/>
            <rFont val="Calibri"/>
            <family val="2"/>
            <charset val="238"/>
          </rPr>
          <t>IV_F:EM_Melleklet1_Utem2</t>
        </r>
      </text>
    </comment>
    <comment ref="AM286" authorId="0" shapeId="0">
      <text>
        <r>
          <rPr>
            <sz val="11"/>
            <rFont val="Calibri"/>
            <family val="2"/>
            <charset val="238"/>
          </rPr>
          <t>IV_F:EgyebAllamiUtem2</t>
        </r>
      </text>
    </comment>
    <comment ref="AN286" authorId="0" shapeId="0">
      <text>
        <r>
          <rPr>
            <sz val="11"/>
            <rFont val="Calibri"/>
            <family val="2"/>
            <charset val="238"/>
          </rPr>
          <t>IV_F:OnkormanyzatiUtem2</t>
        </r>
      </text>
    </comment>
    <comment ref="AO286" authorId="0" shapeId="0">
      <text>
        <r>
          <rPr>
            <sz val="11"/>
            <rFont val="Calibri"/>
            <family val="2"/>
            <charset val="238"/>
          </rPr>
          <t>IV_F:EUUtem2</t>
        </r>
      </text>
    </comment>
    <comment ref="AP286" authorId="0" shapeId="0">
      <text>
        <r>
          <rPr>
            <sz val="11"/>
            <rFont val="Calibri"/>
            <family val="2"/>
            <charset val="238"/>
          </rPr>
          <t>IV_F:EgyebUtem2</t>
        </r>
      </text>
    </comment>
    <comment ref="AQ286" authorId="0" shapeId="0">
      <text>
        <r>
          <rPr>
            <sz val="11"/>
            <rFont val="Calibri"/>
            <family val="2"/>
            <charset val="238"/>
          </rPr>
          <t>IV_F:HitelKotvenyUtem2</t>
        </r>
      </text>
    </comment>
    <comment ref="AR286" authorId="0" shapeId="0">
      <text>
        <r>
          <rPr>
            <sz val="11"/>
            <rFont val="Calibri"/>
            <family val="2"/>
            <charset val="238"/>
          </rPr>
          <t>IV_F:OsszesenUtem2</t>
        </r>
      </text>
    </comment>
    <comment ref="AS286" authorId="0" shapeId="0">
      <text>
        <r>
          <rPr>
            <sz val="11"/>
            <rFont val="Calibri"/>
            <family val="2"/>
            <charset val="238"/>
          </rPr>
          <t>IV_F:ForrashianyUtem2</t>
        </r>
      </text>
    </comment>
    <comment ref="AV286" authorId="0" shapeId="0">
      <text>
        <r>
          <rPr>
            <sz val="11"/>
            <rFont val="Calibri"/>
            <family val="2"/>
            <charset val="238"/>
          </rPr>
          <t>IV_F:Indokolas</t>
        </r>
      </text>
    </comment>
    <comment ref="AW286" authorId="0" shapeId="0">
      <text>
        <r>
          <rPr>
            <sz val="11"/>
            <rFont val="Calibri"/>
            <family val="2"/>
            <charset val="238"/>
          </rPr>
          <t>IV_F:Megjegyzes</t>
        </r>
      </text>
    </comment>
    <comment ref="AZ286" authorId="0" shapeId="0">
      <text>
        <r>
          <rPr>
            <sz val="11"/>
            <rFont val="Calibri"/>
            <family val="2"/>
            <charset val="238"/>
          </rPr>
          <t>IV_F:ISA</t>
        </r>
      </text>
    </comment>
    <comment ref="B287" authorId="0" shapeId="0">
      <text>
        <r>
          <rPr>
            <sz val="11"/>
            <rFont val="Calibri"/>
            <family val="2"/>
            <charset val="238"/>
          </rPr>
          <t>IV_F:FontossagiSorrent</t>
        </r>
      </text>
    </comment>
    <comment ref="C287" authorId="0" shapeId="0">
      <text>
        <r>
          <rPr>
            <sz val="11"/>
            <rFont val="Calibri"/>
            <family val="2"/>
            <charset val="238"/>
          </rPr>
          <t>IV_F:FeladatKategoria</t>
        </r>
      </text>
    </comment>
    <comment ref="D287" authorId="0" shapeId="0">
      <text>
        <r>
          <rPr>
            <sz val="11"/>
            <rFont val="Calibri"/>
            <family val="2"/>
            <charset val="238"/>
          </rPr>
          <t>IV_F:FeladatMegnevezes</t>
        </r>
      </text>
    </comment>
    <comment ref="E287" authorId="0" shapeId="0">
      <text>
        <r>
          <rPr>
            <sz val="11"/>
            <rFont val="Calibri"/>
            <family val="2"/>
            <charset val="238"/>
          </rPr>
          <t>IV_F:ElviEngedelySzam</t>
        </r>
      </text>
    </comment>
    <comment ref="F287" authorId="0" shapeId="0">
      <text>
        <r>
          <rPr>
            <sz val="11"/>
            <rFont val="Calibri"/>
            <family val="2"/>
            <charset val="238"/>
          </rPr>
          <t>IV_F:VKR_Kod</t>
        </r>
      </text>
    </comment>
    <comment ref="G287" authorId="0" shapeId="0">
      <text>
        <r>
          <rPr>
            <sz val="11"/>
            <rFont val="Calibri"/>
            <family val="2"/>
            <charset val="238"/>
          </rPr>
          <t>IV_F:VKR_Nev</t>
        </r>
      </text>
    </comment>
    <comment ref="H287" authorId="0" shapeId="0">
      <text>
        <r>
          <rPr>
            <sz val="11"/>
            <rFont val="Calibri"/>
            <family val="2"/>
            <charset val="238"/>
          </rPr>
          <t>IV_F:FeladatSorszam</t>
        </r>
      </text>
    </comment>
    <comment ref="I287" authorId="0" shapeId="0">
      <text>
        <r>
          <rPr>
            <sz val="11"/>
            <rFont val="Calibri"/>
            <family val="2"/>
            <charset val="238"/>
          </rPr>
          <t>IV_F:FeladatAzonosito</t>
        </r>
      </text>
    </comment>
    <comment ref="J287" authorId="0" shapeId="0">
      <text>
        <r>
          <rPr>
            <sz val="11"/>
            <rFont val="Calibri"/>
            <family val="2"/>
            <charset val="238"/>
          </rPr>
          <t>IV_F:EllatasiTerulet</t>
        </r>
      </text>
    </comment>
    <comment ref="K287" authorId="0" shapeId="0">
      <text>
        <r>
          <rPr>
            <sz val="11"/>
            <rFont val="Calibri"/>
            <family val="2"/>
            <charset val="238"/>
          </rPr>
          <t>IV_F:EllatasertFelelos</t>
        </r>
      </text>
    </comment>
    <comment ref="L287" authorId="0" shapeId="0">
      <text>
        <r>
          <rPr>
            <sz val="11"/>
            <rFont val="Calibri"/>
            <family val="2"/>
            <charset val="238"/>
          </rPr>
          <t>IV_F:TervezettNettoKoltseg</t>
        </r>
      </text>
    </comment>
    <comment ref="M287" authorId="0" shapeId="0">
      <text>
        <r>
          <rPr>
            <sz val="11"/>
            <rFont val="Calibri"/>
            <family val="2"/>
            <charset val="238"/>
          </rPr>
          <t>IV_F:IdotartamKezdes</t>
        </r>
      </text>
    </comment>
    <comment ref="N287" authorId="0" shapeId="0">
      <text>
        <r>
          <rPr>
            <sz val="11"/>
            <rFont val="Calibri"/>
            <family val="2"/>
            <charset val="238"/>
          </rPr>
          <t>IV_F:IdotartamBefejezes</t>
        </r>
      </text>
    </comment>
    <comment ref="O287" authorId="0" shapeId="0">
      <text>
        <r>
          <rPr>
            <sz val="11"/>
            <rFont val="Calibri"/>
            <family val="2"/>
            <charset val="238"/>
          </rPr>
          <t>IV_F:NettoKoltsegUtem1</t>
        </r>
      </text>
    </comment>
    <comment ref="P287" authorId="0" shapeId="0">
      <text>
        <r>
          <rPr>
            <sz val="11"/>
            <rFont val="Calibri"/>
            <family val="2"/>
            <charset val="238"/>
          </rPr>
          <t>IV_F:NettoKoltsegUtem2</t>
        </r>
      </text>
    </comment>
    <comment ref="Q287" authorId="0" shapeId="0">
      <text>
        <r>
          <rPr>
            <sz val="11"/>
            <rFont val="Calibri"/>
            <family val="2"/>
            <charset val="238"/>
          </rPr>
          <t>IV_F:EM_Melleklet2_KTG</t>
        </r>
      </text>
    </comment>
    <comment ref="S287" authorId="0" shapeId="0">
      <text>
        <r>
          <rPr>
            <sz val="11"/>
            <rFont val="Calibri"/>
            <family val="2"/>
            <charset val="238"/>
          </rPr>
          <t>IV_F:HDUtem1</t>
        </r>
      </text>
    </comment>
    <comment ref="T287" authorId="0" shapeId="0">
      <text>
        <r>
          <rPr>
            <sz val="11"/>
            <rFont val="Calibri"/>
            <family val="2"/>
            <charset val="238"/>
          </rPr>
          <t>IV_F:ECSUtem1</t>
        </r>
      </text>
    </comment>
    <comment ref="U287" authorId="0" shapeId="0">
      <text>
        <r>
          <rPr>
            <sz val="11"/>
            <rFont val="Calibri"/>
            <family val="2"/>
            <charset val="238"/>
          </rPr>
          <t>IV_F:KFHUtem1</t>
        </r>
      </text>
    </comment>
    <comment ref="V287" authorId="0" shapeId="0">
      <text>
        <r>
          <rPr>
            <sz val="11"/>
            <rFont val="Calibri"/>
            <family val="2"/>
            <charset val="238"/>
          </rPr>
          <t>IV_F:Egyeb_SajatUtem1</t>
        </r>
      </text>
    </comment>
    <comment ref="W287" authorId="0" shapeId="0">
      <text>
        <r>
          <rPr>
            <sz val="11"/>
            <rFont val="Calibri"/>
            <family val="2"/>
            <charset val="238"/>
          </rPr>
          <t>IV_F:DijUtem1</t>
        </r>
      </text>
    </comment>
    <comment ref="X287" authorId="0" shapeId="0">
      <text>
        <r>
          <rPr>
            <sz val="11"/>
            <rFont val="Calibri"/>
            <family val="2"/>
            <charset val="238"/>
          </rPr>
          <t>IV_F:EM_Melleklet1_Utem1</t>
        </r>
      </text>
    </comment>
    <comment ref="Y287" authorId="0" shapeId="0">
      <text>
        <r>
          <rPr>
            <sz val="11"/>
            <rFont val="Calibri"/>
            <family val="2"/>
            <charset val="238"/>
          </rPr>
          <t>IV_F:EgyebAllamiUtem1</t>
        </r>
      </text>
    </comment>
    <comment ref="Z287" authorId="0" shapeId="0">
      <text>
        <r>
          <rPr>
            <sz val="11"/>
            <rFont val="Calibri"/>
            <family val="2"/>
            <charset val="238"/>
          </rPr>
          <t>IV_F:OnkormanyzatiUtem1</t>
        </r>
      </text>
    </comment>
    <comment ref="AA287" authorId="0" shapeId="0">
      <text>
        <r>
          <rPr>
            <sz val="11"/>
            <rFont val="Calibri"/>
            <family val="2"/>
            <charset val="238"/>
          </rPr>
          <t>IV_F:EUUtem1</t>
        </r>
      </text>
    </comment>
    <comment ref="AB287" authorId="0" shapeId="0">
      <text>
        <r>
          <rPr>
            <sz val="11"/>
            <rFont val="Calibri"/>
            <family val="2"/>
            <charset val="238"/>
          </rPr>
          <t>IV_F:EgyebUtem1</t>
        </r>
      </text>
    </comment>
    <comment ref="AC287" authorId="0" shapeId="0">
      <text>
        <r>
          <rPr>
            <sz val="11"/>
            <rFont val="Calibri"/>
            <family val="2"/>
            <charset val="238"/>
          </rPr>
          <t>IV_F:HitelKotvenyUtem1</t>
        </r>
      </text>
    </comment>
    <comment ref="AD287" authorId="0" shapeId="0">
      <text>
        <r>
          <rPr>
            <sz val="11"/>
            <rFont val="Calibri"/>
            <family val="2"/>
            <charset val="238"/>
          </rPr>
          <t>IV_F:OsszesenUtem1</t>
        </r>
      </text>
    </comment>
    <comment ref="AG287" authorId="0" shapeId="0">
      <text>
        <r>
          <rPr>
            <sz val="11"/>
            <rFont val="Calibri"/>
            <family val="2"/>
            <charset val="238"/>
          </rPr>
          <t>IV_F:HDUtem2</t>
        </r>
      </text>
    </comment>
    <comment ref="AH287" authorId="0" shapeId="0">
      <text>
        <r>
          <rPr>
            <sz val="11"/>
            <rFont val="Calibri"/>
            <family val="2"/>
            <charset val="238"/>
          </rPr>
          <t>IV_F:ECSUtem2</t>
        </r>
      </text>
    </comment>
    <comment ref="AI287" authorId="0" shapeId="0">
      <text>
        <r>
          <rPr>
            <sz val="11"/>
            <rFont val="Calibri"/>
            <family val="2"/>
            <charset val="238"/>
          </rPr>
          <t>IV_F:KFHUtem2</t>
        </r>
      </text>
    </comment>
    <comment ref="AJ287" authorId="0" shapeId="0">
      <text>
        <r>
          <rPr>
            <sz val="11"/>
            <rFont val="Calibri"/>
            <family val="2"/>
            <charset val="238"/>
          </rPr>
          <t>IV_F:Egyeb_SajatUtem2</t>
        </r>
      </text>
    </comment>
    <comment ref="AK287" authorId="0" shapeId="0">
      <text>
        <r>
          <rPr>
            <sz val="11"/>
            <rFont val="Calibri"/>
            <family val="2"/>
            <charset val="238"/>
          </rPr>
          <t>IV_F:DijUtem2</t>
        </r>
      </text>
    </comment>
    <comment ref="AL287" authorId="0" shapeId="0">
      <text>
        <r>
          <rPr>
            <sz val="11"/>
            <rFont val="Calibri"/>
            <family val="2"/>
            <charset val="238"/>
          </rPr>
          <t>IV_F:EM_Melleklet1_Utem2</t>
        </r>
      </text>
    </comment>
    <comment ref="AM287" authorId="0" shapeId="0">
      <text>
        <r>
          <rPr>
            <sz val="11"/>
            <rFont val="Calibri"/>
            <family val="2"/>
            <charset val="238"/>
          </rPr>
          <t>IV_F:EgyebAllamiUtem2</t>
        </r>
      </text>
    </comment>
    <comment ref="AN287" authorId="0" shapeId="0">
      <text>
        <r>
          <rPr>
            <sz val="11"/>
            <rFont val="Calibri"/>
            <family val="2"/>
            <charset val="238"/>
          </rPr>
          <t>IV_F:OnkormanyzatiUtem2</t>
        </r>
      </text>
    </comment>
    <comment ref="AO287" authorId="0" shapeId="0">
      <text>
        <r>
          <rPr>
            <sz val="11"/>
            <rFont val="Calibri"/>
            <family val="2"/>
            <charset val="238"/>
          </rPr>
          <t>IV_F:EUUtem2</t>
        </r>
      </text>
    </comment>
    <comment ref="AP287" authorId="0" shapeId="0">
      <text>
        <r>
          <rPr>
            <sz val="11"/>
            <rFont val="Calibri"/>
            <family val="2"/>
            <charset val="238"/>
          </rPr>
          <t>IV_F:EgyebUtem2</t>
        </r>
      </text>
    </comment>
    <comment ref="AQ287" authorId="0" shapeId="0">
      <text>
        <r>
          <rPr>
            <sz val="11"/>
            <rFont val="Calibri"/>
            <family val="2"/>
            <charset val="238"/>
          </rPr>
          <t>IV_F:HitelKotvenyUtem2</t>
        </r>
      </text>
    </comment>
    <comment ref="AR287" authorId="0" shapeId="0">
      <text>
        <r>
          <rPr>
            <sz val="11"/>
            <rFont val="Calibri"/>
            <family val="2"/>
            <charset val="238"/>
          </rPr>
          <t>IV_F:OsszesenUtem2</t>
        </r>
      </text>
    </comment>
    <comment ref="AS287" authorId="0" shapeId="0">
      <text>
        <r>
          <rPr>
            <sz val="11"/>
            <rFont val="Calibri"/>
            <family val="2"/>
            <charset val="238"/>
          </rPr>
          <t>IV_F:ForrashianyUtem2</t>
        </r>
      </text>
    </comment>
    <comment ref="AV287" authorId="0" shapeId="0">
      <text>
        <r>
          <rPr>
            <sz val="11"/>
            <rFont val="Calibri"/>
            <family val="2"/>
            <charset val="238"/>
          </rPr>
          <t>IV_F:Indokolas</t>
        </r>
      </text>
    </comment>
    <comment ref="AW287" authorId="0" shapeId="0">
      <text>
        <r>
          <rPr>
            <sz val="11"/>
            <rFont val="Calibri"/>
            <family val="2"/>
            <charset val="238"/>
          </rPr>
          <t>IV_F:Megjegyzes</t>
        </r>
      </text>
    </comment>
    <comment ref="AZ287" authorId="0" shapeId="0">
      <text>
        <r>
          <rPr>
            <sz val="11"/>
            <rFont val="Calibri"/>
            <family val="2"/>
            <charset val="238"/>
          </rPr>
          <t>IV_F:ISA</t>
        </r>
      </text>
    </comment>
    <comment ref="B288" authorId="0" shapeId="0">
      <text>
        <r>
          <rPr>
            <sz val="11"/>
            <rFont val="Calibri"/>
            <family val="2"/>
            <charset val="238"/>
          </rPr>
          <t>IV_F:FontossagiSorrent</t>
        </r>
      </text>
    </comment>
    <comment ref="C288" authorId="0" shapeId="0">
      <text>
        <r>
          <rPr>
            <sz val="11"/>
            <rFont val="Calibri"/>
            <family val="2"/>
            <charset val="238"/>
          </rPr>
          <t>IV_F:FeladatKategoria</t>
        </r>
      </text>
    </comment>
    <comment ref="D288" authorId="0" shapeId="0">
      <text>
        <r>
          <rPr>
            <sz val="11"/>
            <rFont val="Calibri"/>
            <family val="2"/>
            <charset val="238"/>
          </rPr>
          <t>IV_F:FeladatMegnevezes</t>
        </r>
      </text>
    </comment>
    <comment ref="E288" authorId="0" shapeId="0">
      <text>
        <r>
          <rPr>
            <sz val="11"/>
            <rFont val="Calibri"/>
            <family val="2"/>
            <charset val="238"/>
          </rPr>
          <t>IV_F:ElviEngedelySzam</t>
        </r>
      </text>
    </comment>
    <comment ref="F288" authorId="0" shapeId="0">
      <text>
        <r>
          <rPr>
            <sz val="11"/>
            <rFont val="Calibri"/>
            <family val="2"/>
            <charset val="238"/>
          </rPr>
          <t>IV_F:VKR_Kod</t>
        </r>
      </text>
    </comment>
    <comment ref="G288" authorId="0" shapeId="0">
      <text>
        <r>
          <rPr>
            <sz val="11"/>
            <rFont val="Calibri"/>
            <family val="2"/>
            <charset val="238"/>
          </rPr>
          <t>IV_F:VKR_Nev</t>
        </r>
      </text>
    </comment>
    <comment ref="H288" authorId="0" shapeId="0">
      <text>
        <r>
          <rPr>
            <sz val="11"/>
            <rFont val="Calibri"/>
            <family val="2"/>
            <charset val="238"/>
          </rPr>
          <t>IV_F:FeladatSorszam</t>
        </r>
      </text>
    </comment>
    <comment ref="I288" authorId="0" shapeId="0">
      <text>
        <r>
          <rPr>
            <sz val="11"/>
            <rFont val="Calibri"/>
            <family val="2"/>
            <charset val="238"/>
          </rPr>
          <t>IV_F:FeladatAzonosito</t>
        </r>
      </text>
    </comment>
    <comment ref="J288" authorId="0" shapeId="0">
      <text>
        <r>
          <rPr>
            <sz val="11"/>
            <rFont val="Calibri"/>
            <family val="2"/>
            <charset val="238"/>
          </rPr>
          <t>IV_F:EllatasiTerulet</t>
        </r>
      </text>
    </comment>
    <comment ref="K288" authorId="0" shapeId="0">
      <text>
        <r>
          <rPr>
            <sz val="11"/>
            <rFont val="Calibri"/>
            <family val="2"/>
            <charset val="238"/>
          </rPr>
          <t>IV_F:EllatasertFelelos</t>
        </r>
      </text>
    </comment>
    <comment ref="L288" authorId="0" shapeId="0">
      <text>
        <r>
          <rPr>
            <sz val="11"/>
            <rFont val="Calibri"/>
            <family val="2"/>
            <charset val="238"/>
          </rPr>
          <t>IV_F:TervezettNettoKoltseg</t>
        </r>
      </text>
    </comment>
    <comment ref="M288" authorId="0" shapeId="0">
      <text>
        <r>
          <rPr>
            <sz val="11"/>
            <rFont val="Calibri"/>
            <family val="2"/>
            <charset val="238"/>
          </rPr>
          <t>IV_F:IdotartamKezdes</t>
        </r>
      </text>
    </comment>
    <comment ref="N288" authorId="0" shapeId="0">
      <text>
        <r>
          <rPr>
            <sz val="11"/>
            <rFont val="Calibri"/>
            <family val="2"/>
            <charset val="238"/>
          </rPr>
          <t>IV_F:IdotartamBefejezes</t>
        </r>
      </text>
    </comment>
    <comment ref="O288" authorId="0" shapeId="0">
      <text>
        <r>
          <rPr>
            <sz val="11"/>
            <rFont val="Calibri"/>
            <family val="2"/>
            <charset val="238"/>
          </rPr>
          <t>IV_F:NettoKoltsegUtem1</t>
        </r>
      </text>
    </comment>
    <comment ref="P288" authorId="0" shapeId="0">
      <text>
        <r>
          <rPr>
            <sz val="11"/>
            <rFont val="Calibri"/>
            <family val="2"/>
            <charset val="238"/>
          </rPr>
          <t>IV_F:NettoKoltsegUtem2</t>
        </r>
      </text>
    </comment>
    <comment ref="Q288" authorId="0" shapeId="0">
      <text>
        <r>
          <rPr>
            <sz val="11"/>
            <rFont val="Calibri"/>
            <family val="2"/>
            <charset val="238"/>
          </rPr>
          <t>IV_F:EM_Melleklet2_KTG</t>
        </r>
      </text>
    </comment>
    <comment ref="S288" authorId="0" shapeId="0">
      <text>
        <r>
          <rPr>
            <sz val="11"/>
            <rFont val="Calibri"/>
            <family val="2"/>
            <charset val="238"/>
          </rPr>
          <t>IV_F:HDUtem1</t>
        </r>
      </text>
    </comment>
    <comment ref="T288" authorId="0" shapeId="0">
      <text>
        <r>
          <rPr>
            <sz val="11"/>
            <rFont val="Calibri"/>
            <family val="2"/>
            <charset val="238"/>
          </rPr>
          <t>IV_F:ECSUtem1</t>
        </r>
      </text>
    </comment>
    <comment ref="U288" authorId="0" shapeId="0">
      <text>
        <r>
          <rPr>
            <sz val="11"/>
            <rFont val="Calibri"/>
            <family val="2"/>
            <charset val="238"/>
          </rPr>
          <t>IV_F:KFHUtem1</t>
        </r>
      </text>
    </comment>
    <comment ref="V288" authorId="0" shapeId="0">
      <text>
        <r>
          <rPr>
            <sz val="11"/>
            <rFont val="Calibri"/>
            <family val="2"/>
            <charset val="238"/>
          </rPr>
          <t>IV_F:Egyeb_SajatUtem1</t>
        </r>
      </text>
    </comment>
    <comment ref="W288" authorId="0" shapeId="0">
      <text>
        <r>
          <rPr>
            <sz val="11"/>
            <rFont val="Calibri"/>
            <family val="2"/>
            <charset val="238"/>
          </rPr>
          <t>IV_F:DijUtem1</t>
        </r>
      </text>
    </comment>
    <comment ref="X288" authorId="0" shapeId="0">
      <text>
        <r>
          <rPr>
            <sz val="11"/>
            <rFont val="Calibri"/>
            <family val="2"/>
            <charset val="238"/>
          </rPr>
          <t>IV_F:EM_Melleklet1_Utem1</t>
        </r>
      </text>
    </comment>
    <comment ref="Y288" authorId="0" shapeId="0">
      <text>
        <r>
          <rPr>
            <sz val="11"/>
            <rFont val="Calibri"/>
            <family val="2"/>
            <charset val="238"/>
          </rPr>
          <t>IV_F:EgyebAllamiUtem1</t>
        </r>
      </text>
    </comment>
    <comment ref="Z288" authorId="0" shapeId="0">
      <text>
        <r>
          <rPr>
            <sz val="11"/>
            <rFont val="Calibri"/>
            <family val="2"/>
            <charset val="238"/>
          </rPr>
          <t>IV_F:OnkormanyzatiUtem1</t>
        </r>
      </text>
    </comment>
    <comment ref="AA288" authorId="0" shapeId="0">
      <text>
        <r>
          <rPr>
            <sz val="11"/>
            <rFont val="Calibri"/>
            <family val="2"/>
            <charset val="238"/>
          </rPr>
          <t>IV_F:EUUtem1</t>
        </r>
      </text>
    </comment>
    <comment ref="AB288" authorId="0" shapeId="0">
      <text>
        <r>
          <rPr>
            <sz val="11"/>
            <rFont val="Calibri"/>
            <family val="2"/>
            <charset val="238"/>
          </rPr>
          <t>IV_F:EgyebUtem1</t>
        </r>
      </text>
    </comment>
    <comment ref="AC288" authorId="0" shapeId="0">
      <text>
        <r>
          <rPr>
            <sz val="11"/>
            <rFont val="Calibri"/>
            <family val="2"/>
            <charset val="238"/>
          </rPr>
          <t>IV_F:HitelKotvenyUtem1</t>
        </r>
      </text>
    </comment>
    <comment ref="AD288" authorId="0" shapeId="0">
      <text>
        <r>
          <rPr>
            <sz val="11"/>
            <rFont val="Calibri"/>
            <family val="2"/>
            <charset val="238"/>
          </rPr>
          <t>IV_F:OsszesenUtem1</t>
        </r>
      </text>
    </comment>
    <comment ref="AG288" authorId="0" shapeId="0">
      <text>
        <r>
          <rPr>
            <sz val="11"/>
            <rFont val="Calibri"/>
            <family val="2"/>
            <charset val="238"/>
          </rPr>
          <t>IV_F:HDUtem2</t>
        </r>
      </text>
    </comment>
    <comment ref="AH288" authorId="0" shapeId="0">
      <text>
        <r>
          <rPr>
            <sz val="11"/>
            <rFont val="Calibri"/>
            <family val="2"/>
            <charset val="238"/>
          </rPr>
          <t>IV_F:ECSUtem2</t>
        </r>
      </text>
    </comment>
    <comment ref="AI288" authorId="0" shapeId="0">
      <text>
        <r>
          <rPr>
            <sz val="11"/>
            <rFont val="Calibri"/>
            <family val="2"/>
            <charset val="238"/>
          </rPr>
          <t>IV_F:KFHUtem2</t>
        </r>
      </text>
    </comment>
    <comment ref="AJ288" authorId="0" shapeId="0">
      <text>
        <r>
          <rPr>
            <sz val="11"/>
            <rFont val="Calibri"/>
            <family val="2"/>
            <charset val="238"/>
          </rPr>
          <t>IV_F:Egyeb_SajatUtem2</t>
        </r>
      </text>
    </comment>
    <comment ref="AK288" authorId="0" shapeId="0">
      <text>
        <r>
          <rPr>
            <sz val="11"/>
            <rFont val="Calibri"/>
            <family val="2"/>
            <charset val="238"/>
          </rPr>
          <t>IV_F:DijUtem2</t>
        </r>
      </text>
    </comment>
    <comment ref="AL288" authorId="0" shapeId="0">
      <text>
        <r>
          <rPr>
            <sz val="11"/>
            <rFont val="Calibri"/>
            <family val="2"/>
            <charset val="238"/>
          </rPr>
          <t>IV_F:EM_Melleklet1_Utem2</t>
        </r>
      </text>
    </comment>
    <comment ref="AM288" authorId="0" shapeId="0">
      <text>
        <r>
          <rPr>
            <sz val="11"/>
            <rFont val="Calibri"/>
            <family val="2"/>
            <charset val="238"/>
          </rPr>
          <t>IV_F:EgyebAllamiUtem2</t>
        </r>
      </text>
    </comment>
    <comment ref="AN288" authorId="0" shapeId="0">
      <text>
        <r>
          <rPr>
            <sz val="11"/>
            <rFont val="Calibri"/>
            <family val="2"/>
            <charset val="238"/>
          </rPr>
          <t>IV_F:OnkormanyzatiUtem2</t>
        </r>
      </text>
    </comment>
    <comment ref="AO288" authorId="0" shapeId="0">
      <text>
        <r>
          <rPr>
            <sz val="11"/>
            <rFont val="Calibri"/>
            <family val="2"/>
            <charset val="238"/>
          </rPr>
          <t>IV_F:EUUtem2</t>
        </r>
      </text>
    </comment>
    <comment ref="AP288" authorId="0" shapeId="0">
      <text>
        <r>
          <rPr>
            <sz val="11"/>
            <rFont val="Calibri"/>
            <family val="2"/>
            <charset val="238"/>
          </rPr>
          <t>IV_F:EgyebUtem2</t>
        </r>
      </text>
    </comment>
    <comment ref="AQ288" authorId="0" shapeId="0">
      <text>
        <r>
          <rPr>
            <sz val="11"/>
            <rFont val="Calibri"/>
            <family val="2"/>
            <charset val="238"/>
          </rPr>
          <t>IV_F:HitelKotvenyUtem2</t>
        </r>
      </text>
    </comment>
    <comment ref="AR288" authorId="0" shapeId="0">
      <text>
        <r>
          <rPr>
            <sz val="11"/>
            <rFont val="Calibri"/>
            <family val="2"/>
            <charset val="238"/>
          </rPr>
          <t>IV_F:OsszesenUtem2</t>
        </r>
      </text>
    </comment>
    <comment ref="AS288" authorId="0" shapeId="0">
      <text>
        <r>
          <rPr>
            <sz val="11"/>
            <rFont val="Calibri"/>
            <family val="2"/>
            <charset val="238"/>
          </rPr>
          <t>IV_F:ForrashianyUtem2</t>
        </r>
      </text>
    </comment>
    <comment ref="AV288" authorId="0" shapeId="0">
      <text>
        <r>
          <rPr>
            <sz val="11"/>
            <rFont val="Calibri"/>
            <family val="2"/>
            <charset val="238"/>
          </rPr>
          <t>IV_F:Indokolas</t>
        </r>
      </text>
    </comment>
    <comment ref="AW288" authorId="0" shapeId="0">
      <text>
        <r>
          <rPr>
            <sz val="11"/>
            <rFont val="Calibri"/>
            <family val="2"/>
            <charset val="238"/>
          </rPr>
          <t>IV_F:Megjegyzes</t>
        </r>
      </text>
    </comment>
    <comment ref="AZ288" authorId="0" shapeId="0">
      <text>
        <r>
          <rPr>
            <sz val="11"/>
            <rFont val="Calibri"/>
            <family val="2"/>
            <charset val="238"/>
          </rPr>
          <t>IV_F:ISA</t>
        </r>
      </text>
    </comment>
    <comment ref="B289" authorId="0" shapeId="0">
      <text>
        <r>
          <rPr>
            <sz val="11"/>
            <rFont val="Calibri"/>
            <family val="2"/>
            <charset val="238"/>
          </rPr>
          <t>IV_F:FontossagiSorrent</t>
        </r>
      </text>
    </comment>
    <comment ref="C289" authorId="0" shapeId="0">
      <text>
        <r>
          <rPr>
            <sz val="11"/>
            <rFont val="Calibri"/>
            <family val="2"/>
            <charset val="238"/>
          </rPr>
          <t>IV_F:FeladatKategoria</t>
        </r>
      </text>
    </comment>
    <comment ref="D289" authorId="0" shapeId="0">
      <text>
        <r>
          <rPr>
            <sz val="11"/>
            <rFont val="Calibri"/>
            <family val="2"/>
            <charset val="238"/>
          </rPr>
          <t>IV_F:FeladatMegnevezes</t>
        </r>
      </text>
    </comment>
    <comment ref="E289" authorId="0" shapeId="0">
      <text>
        <r>
          <rPr>
            <sz val="11"/>
            <rFont val="Calibri"/>
            <family val="2"/>
            <charset val="238"/>
          </rPr>
          <t>IV_F:ElviEngedelySzam</t>
        </r>
      </text>
    </comment>
    <comment ref="F289" authorId="0" shapeId="0">
      <text>
        <r>
          <rPr>
            <sz val="11"/>
            <rFont val="Calibri"/>
            <family val="2"/>
            <charset val="238"/>
          </rPr>
          <t>IV_F:VKR_Kod</t>
        </r>
      </text>
    </comment>
    <comment ref="G289" authorId="0" shapeId="0">
      <text>
        <r>
          <rPr>
            <sz val="11"/>
            <rFont val="Calibri"/>
            <family val="2"/>
            <charset val="238"/>
          </rPr>
          <t>IV_F:VKR_Nev</t>
        </r>
      </text>
    </comment>
    <comment ref="H289" authorId="0" shapeId="0">
      <text>
        <r>
          <rPr>
            <sz val="11"/>
            <rFont val="Calibri"/>
            <family val="2"/>
            <charset val="238"/>
          </rPr>
          <t>IV_F:FeladatSorszam</t>
        </r>
      </text>
    </comment>
    <comment ref="I289" authorId="0" shapeId="0">
      <text>
        <r>
          <rPr>
            <sz val="11"/>
            <rFont val="Calibri"/>
            <family val="2"/>
            <charset val="238"/>
          </rPr>
          <t>IV_F:FeladatAzonosito</t>
        </r>
      </text>
    </comment>
    <comment ref="J289" authorId="0" shapeId="0">
      <text>
        <r>
          <rPr>
            <sz val="11"/>
            <rFont val="Calibri"/>
            <family val="2"/>
            <charset val="238"/>
          </rPr>
          <t>IV_F:EllatasiTerulet</t>
        </r>
      </text>
    </comment>
    <comment ref="K289" authorId="0" shapeId="0">
      <text>
        <r>
          <rPr>
            <sz val="11"/>
            <rFont val="Calibri"/>
            <family val="2"/>
            <charset val="238"/>
          </rPr>
          <t>IV_F:EllatasertFelelos</t>
        </r>
      </text>
    </comment>
    <comment ref="L289" authorId="0" shapeId="0">
      <text>
        <r>
          <rPr>
            <sz val="11"/>
            <rFont val="Calibri"/>
            <family val="2"/>
            <charset val="238"/>
          </rPr>
          <t>IV_F:TervezettNettoKoltseg</t>
        </r>
      </text>
    </comment>
    <comment ref="M289" authorId="0" shapeId="0">
      <text>
        <r>
          <rPr>
            <sz val="11"/>
            <rFont val="Calibri"/>
            <family val="2"/>
            <charset val="238"/>
          </rPr>
          <t>IV_F:IdotartamKezdes</t>
        </r>
      </text>
    </comment>
    <comment ref="N289" authorId="0" shapeId="0">
      <text>
        <r>
          <rPr>
            <sz val="11"/>
            <rFont val="Calibri"/>
            <family val="2"/>
            <charset val="238"/>
          </rPr>
          <t>IV_F:IdotartamBefejezes</t>
        </r>
      </text>
    </comment>
    <comment ref="O289" authorId="0" shapeId="0">
      <text>
        <r>
          <rPr>
            <sz val="11"/>
            <rFont val="Calibri"/>
            <family val="2"/>
            <charset val="238"/>
          </rPr>
          <t>IV_F:NettoKoltsegUtem1</t>
        </r>
      </text>
    </comment>
    <comment ref="P289" authorId="0" shapeId="0">
      <text>
        <r>
          <rPr>
            <sz val="11"/>
            <rFont val="Calibri"/>
            <family val="2"/>
            <charset val="238"/>
          </rPr>
          <t>IV_F:NettoKoltsegUtem2</t>
        </r>
      </text>
    </comment>
    <comment ref="Q289" authorId="0" shapeId="0">
      <text>
        <r>
          <rPr>
            <sz val="11"/>
            <rFont val="Calibri"/>
            <family val="2"/>
            <charset val="238"/>
          </rPr>
          <t>IV_F:EM_Melleklet2_KTG</t>
        </r>
      </text>
    </comment>
    <comment ref="S289" authorId="0" shapeId="0">
      <text>
        <r>
          <rPr>
            <sz val="11"/>
            <rFont val="Calibri"/>
            <family val="2"/>
            <charset val="238"/>
          </rPr>
          <t>IV_F:HDUtem1</t>
        </r>
      </text>
    </comment>
    <comment ref="T289" authorId="0" shapeId="0">
      <text>
        <r>
          <rPr>
            <sz val="11"/>
            <rFont val="Calibri"/>
            <family val="2"/>
            <charset val="238"/>
          </rPr>
          <t>IV_F:ECSUtem1</t>
        </r>
      </text>
    </comment>
    <comment ref="U289" authorId="0" shapeId="0">
      <text>
        <r>
          <rPr>
            <sz val="11"/>
            <rFont val="Calibri"/>
            <family val="2"/>
            <charset val="238"/>
          </rPr>
          <t>IV_F:KFHUtem1</t>
        </r>
      </text>
    </comment>
    <comment ref="V289" authorId="0" shapeId="0">
      <text>
        <r>
          <rPr>
            <sz val="11"/>
            <rFont val="Calibri"/>
            <family val="2"/>
            <charset val="238"/>
          </rPr>
          <t>IV_F:Egyeb_SajatUtem1</t>
        </r>
      </text>
    </comment>
    <comment ref="W289" authorId="0" shapeId="0">
      <text>
        <r>
          <rPr>
            <sz val="11"/>
            <rFont val="Calibri"/>
            <family val="2"/>
            <charset val="238"/>
          </rPr>
          <t>IV_F:DijUtem1</t>
        </r>
      </text>
    </comment>
    <comment ref="X289" authorId="0" shapeId="0">
      <text>
        <r>
          <rPr>
            <sz val="11"/>
            <rFont val="Calibri"/>
            <family val="2"/>
            <charset val="238"/>
          </rPr>
          <t>IV_F:EM_Melleklet1_Utem1</t>
        </r>
      </text>
    </comment>
    <comment ref="Y289" authorId="0" shapeId="0">
      <text>
        <r>
          <rPr>
            <sz val="11"/>
            <rFont val="Calibri"/>
            <family val="2"/>
            <charset val="238"/>
          </rPr>
          <t>IV_F:EgyebAllamiUtem1</t>
        </r>
      </text>
    </comment>
    <comment ref="Z289" authorId="0" shapeId="0">
      <text>
        <r>
          <rPr>
            <sz val="11"/>
            <rFont val="Calibri"/>
            <family val="2"/>
            <charset val="238"/>
          </rPr>
          <t>IV_F:OnkormanyzatiUtem1</t>
        </r>
      </text>
    </comment>
    <comment ref="AA289" authorId="0" shapeId="0">
      <text>
        <r>
          <rPr>
            <sz val="11"/>
            <rFont val="Calibri"/>
            <family val="2"/>
            <charset val="238"/>
          </rPr>
          <t>IV_F:EUUtem1</t>
        </r>
      </text>
    </comment>
    <comment ref="AB289" authorId="0" shapeId="0">
      <text>
        <r>
          <rPr>
            <sz val="11"/>
            <rFont val="Calibri"/>
            <family val="2"/>
            <charset val="238"/>
          </rPr>
          <t>IV_F:EgyebUtem1</t>
        </r>
      </text>
    </comment>
    <comment ref="AC289" authorId="0" shapeId="0">
      <text>
        <r>
          <rPr>
            <sz val="11"/>
            <rFont val="Calibri"/>
            <family val="2"/>
            <charset val="238"/>
          </rPr>
          <t>IV_F:HitelKotvenyUtem1</t>
        </r>
      </text>
    </comment>
    <comment ref="AD289" authorId="0" shapeId="0">
      <text>
        <r>
          <rPr>
            <sz val="11"/>
            <rFont val="Calibri"/>
            <family val="2"/>
            <charset val="238"/>
          </rPr>
          <t>IV_F:OsszesenUtem1</t>
        </r>
      </text>
    </comment>
    <comment ref="AG289" authorId="0" shapeId="0">
      <text>
        <r>
          <rPr>
            <sz val="11"/>
            <rFont val="Calibri"/>
            <family val="2"/>
            <charset val="238"/>
          </rPr>
          <t>IV_F:HDUtem2</t>
        </r>
      </text>
    </comment>
    <comment ref="AH289" authorId="0" shapeId="0">
      <text>
        <r>
          <rPr>
            <sz val="11"/>
            <rFont val="Calibri"/>
            <family val="2"/>
            <charset val="238"/>
          </rPr>
          <t>IV_F:ECSUtem2</t>
        </r>
      </text>
    </comment>
    <comment ref="AI289" authorId="0" shapeId="0">
      <text>
        <r>
          <rPr>
            <sz val="11"/>
            <rFont val="Calibri"/>
            <family val="2"/>
            <charset val="238"/>
          </rPr>
          <t>IV_F:KFHUtem2</t>
        </r>
      </text>
    </comment>
    <comment ref="AJ289" authorId="0" shapeId="0">
      <text>
        <r>
          <rPr>
            <sz val="11"/>
            <rFont val="Calibri"/>
            <family val="2"/>
            <charset val="238"/>
          </rPr>
          <t>IV_F:Egyeb_SajatUtem2</t>
        </r>
      </text>
    </comment>
    <comment ref="AK289" authorId="0" shapeId="0">
      <text>
        <r>
          <rPr>
            <sz val="11"/>
            <rFont val="Calibri"/>
            <family val="2"/>
            <charset val="238"/>
          </rPr>
          <t>IV_F:DijUtem2</t>
        </r>
      </text>
    </comment>
    <comment ref="AL289" authorId="0" shapeId="0">
      <text>
        <r>
          <rPr>
            <sz val="11"/>
            <rFont val="Calibri"/>
            <family val="2"/>
            <charset val="238"/>
          </rPr>
          <t>IV_F:EM_Melleklet1_Utem2</t>
        </r>
      </text>
    </comment>
    <comment ref="AM289" authorId="0" shapeId="0">
      <text>
        <r>
          <rPr>
            <sz val="11"/>
            <rFont val="Calibri"/>
            <family val="2"/>
            <charset val="238"/>
          </rPr>
          <t>IV_F:EgyebAllamiUtem2</t>
        </r>
      </text>
    </comment>
    <comment ref="AN289" authorId="0" shapeId="0">
      <text>
        <r>
          <rPr>
            <sz val="11"/>
            <rFont val="Calibri"/>
            <family val="2"/>
            <charset val="238"/>
          </rPr>
          <t>IV_F:OnkormanyzatiUtem2</t>
        </r>
      </text>
    </comment>
    <comment ref="AO289" authorId="0" shapeId="0">
      <text>
        <r>
          <rPr>
            <sz val="11"/>
            <rFont val="Calibri"/>
            <family val="2"/>
            <charset val="238"/>
          </rPr>
          <t>IV_F:EUUtem2</t>
        </r>
      </text>
    </comment>
    <comment ref="AP289" authorId="0" shapeId="0">
      <text>
        <r>
          <rPr>
            <sz val="11"/>
            <rFont val="Calibri"/>
            <family val="2"/>
            <charset val="238"/>
          </rPr>
          <t>IV_F:EgyebUtem2</t>
        </r>
      </text>
    </comment>
    <comment ref="AQ289" authorId="0" shapeId="0">
      <text>
        <r>
          <rPr>
            <sz val="11"/>
            <rFont val="Calibri"/>
            <family val="2"/>
            <charset val="238"/>
          </rPr>
          <t>IV_F:HitelKotvenyUtem2</t>
        </r>
      </text>
    </comment>
    <comment ref="AR289" authorId="0" shapeId="0">
      <text>
        <r>
          <rPr>
            <sz val="11"/>
            <rFont val="Calibri"/>
            <family val="2"/>
            <charset val="238"/>
          </rPr>
          <t>IV_F:OsszesenUtem2</t>
        </r>
      </text>
    </comment>
    <comment ref="AS289" authorId="0" shapeId="0">
      <text>
        <r>
          <rPr>
            <sz val="11"/>
            <rFont val="Calibri"/>
            <family val="2"/>
            <charset val="238"/>
          </rPr>
          <t>IV_F:ForrashianyUtem2</t>
        </r>
      </text>
    </comment>
    <comment ref="AV289" authorId="0" shapeId="0">
      <text>
        <r>
          <rPr>
            <sz val="11"/>
            <rFont val="Calibri"/>
            <family val="2"/>
            <charset val="238"/>
          </rPr>
          <t>IV_F:Indokolas</t>
        </r>
      </text>
    </comment>
    <comment ref="AW289" authorId="0" shapeId="0">
      <text>
        <r>
          <rPr>
            <sz val="11"/>
            <rFont val="Calibri"/>
            <family val="2"/>
            <charset val="238"/>
          </rPr>
          <t>IV_F:Megjegyzes</t>
        </r>
      </text>
    </comment>
    <comment ref="AZ289" authorId="0" shapeId="0">
      <text>
        <r>
          <rPr>
            <sz val="11"/>
            <rFont val="Calibri"/>
            <family val="2"/>
            <charset val="238"/>
          </rPr>
          <t>IV_F:ISA</t>
        </r>
      </text>
    </comment>
    <comment ref="B290" authorId="0" shapeId="0">
      <text>
        <r>
          <rPr>
            <sz val="11"/>
            <rFont val="Calibri"/>
            <family val="2"/>
            <charset val="238"/>
          </rPr>
          <t>IV_F:FontossagiSorrent</t>
        </r>
      </text>
    </comment>
    <comment ref="C290" authorId="0" shapeId="0">
      <text>
        <r>
          <rPr>
            <sz val="11"/>
            <rFont val="Calibri"/>
            <family val="2"/>
            <charset val="238"/>
          </rPr>
          <t>IV_F:FeladatKategoria</t>
        </r>
      </text>
    </comment>
    <comment ref="D290" authorId="0" shapeId="0">
      <text>
        <r>
          <rPr>
            <sz val="11"/>
            <rFont val="Calibri"/>
            <family val="2"/>
            <charset val="238"/>
          </rPr>
          <t>IV_F:FeladatMegnevezes</t>
        </r>
      </text>
    </comment>
    <comment ref="E290" authorId="0" shapeId="0">
      <text>
        <r>
          <rPr>
            <sz val="11"/>
            <rFont val="Calibri"/>
            <family val="2"/>
            <charset val="238"/>
          </rPr>
          <t>IV_F:ElviEngedelySzam</t>
        </r>
      </text>
    </comment>
    <comment ref="F290" authorId="0" shapeId="0">
      <text>
        <r>
          <rPr>
            <sz val="11"/>
            <rFont val="Calibri"/>
            <family val="2"/>
            <charset val="238"/>
          </rPr>
          <t>IV_F:VKR_Kod</t>
        </r>
      </text>
    </comment>
    <comment ref="G290" authorId="0" shapeId="0">
      <text>
        <r>
          <rPr>
            <sz val="11"/>
            <rFont val="Calibri"/>
            <family val="2"/>
            <charset val="238"/>
          </rPr>
          <t>IV_F:VKR_Nev</t>
        </r>
      </text>
    </comment>
    <comment ref="H290" authorId="0" shapeId="0">
      <text>
        <r>
          <rPr>
            <sz val="11"/>
            <rFont val="Calibri"/>
            <family val="2"/>
            <charset val="238"/>
          </rPr>
          <t>IV_F:FeladatSorszam</t>
        </r>
      </text>
    </comment>
    <comment ref="I290" authorId="0" shapeId="0">
      <text>
        <r>
          <rPr>
            <sz val="11"/>
            <rFont val="Calibri"/>
            <family val="2"/>
            <charset val="238"/>
          </rPr>
          <t>IV_F:FeladatAzonosito</t>
        </r>
      </text>
    </comment>
    <comment ref="J290" authorId="0" shapeId="0">
      <text>
        <r>
          <rPr>
            <sz val="11"/>
            <rFont val="Calibri"/>
            <family val="2"/>
            <charset val="238"/>
          </rPr>
          <t>IV_F:EllatasiTerulet</t>
        </r>
      </text>
    </comment>
    <comment ref="K290" authorId="0" shapeId="0">
      <text>
        <r>
          <rPr>
            <sz val="11"/>
            <rFont val="Calibri"/>
            <family val="2"/>
            <charset val="238"/>
          </rPr>
          <t>IV_F:EllatasertFelelos</t>
        </r>
      </text>
    </comment>
    <comment ref="L290" authorId="0" shapeId="0">
      <text>
        <r>
          <rPr>
            <sz val="11"/>
            <rFont val="Calibri"/>
            <family val="2"/>
            <charset val="238"/>
          </rPr>
          <t>IV_F:TervezettNettoKoltseg</t>
        </r>
      </text>
    </comment>
    <comment ref="M290" authorId="0" shapeId="0">
      <text>
        <r>
          <rPr>
            <sz val="11"/>
            <rFont val="Calibri"/>
            <family val="2"/>
            <charset val="238"/>
          </rPr>
          <t>IV_F:IdotartamKezdes</t>
        </r>
      </text>
    </comment>
    <comment ref="N290" authorId="0" shapeId="0">
      <text>
        <r>
          <rPr>
            <sz val="11"/>
            <rFont val="Calibri"/>
            <family val="2"/>
            <charset val="238"/>
          </rPr>
          <t>IV_F:IdotartamBefejezes</t>
        </r>
      </text>
    </comment>
    <comment ref="O290" authorId="0" shapeId="0">
      <text>
        <r>
          <rPr>
            <sz val="11"/>
            <rFont val="Calibri"/>
            <family val="2"/>
            <charset val="238"/>
          </rPr>
          <t>IV_F:NettoKoltsegUtem1</t>
        </r>
      </text>
    </comment>
    <comment ref="P290" authorId="0" shapeId="0">
      <text>
        <r>
          <rPr>
            <sz val="11"/>
            <rFont val="Calibri"/>
            <family val="2"/>
            <charset val="238"/>
          </rPr>
          <t>IV_F:NettoKoltsegUtem2</t>
        </r>
      </text>
    </comment>
    <comment ref="Q290" authorId="0" shapeId="0">
      <text>
        <r>
          <rPr>
            <sz val="11"/>
            <rFont val="Calibri"/>
            <family val="2"/>
            <charset val="238"/>
          </rPr>
          <t>IV_F:EM_Melleklet2_KTG</t>
        </r>
      </text>
    </comment>
    <comment ref="S290" authorId="0" shapeId="0">
      <text>
        <r>
          <rPr>
            <sz val="11"/>
            <rFont val="Calibri"/>
            <family val="2"/>
            <charset val="238"/>
          </rPr>
          <t>IV_F:HDUtem1</t>
        </r>
      </text>
    </comment>
    <comment ref="T290" authorId="0" shapeId="0">
      <text>
        <r>
          <rPr>
            <sz val="11"/>
            <rFont val="Calibri"/>
            <family val="2"/>
            <charset val="238"/>
          </rPr>
          <t>IV_F:ECSUtem1</t>
        </r>
      </text>
    </comment>
    <comment ref="U290" authorId="0" shapeId="0">
      <text>
        <r>
          <rPr>
            <sz val="11"/>
            <rFont val="Calibri"/>
            <family val="2"/>
            <charset val="238"/>
          </rPr>
          <t>IV_F:KFHUtem1</t>
        </r>
      </text>
    </comment>
    <comment ref="V290" authorId="0" shapeId="0">
      <text>
        <r>
          <rPr>
            <sz val="11"/>
            <rFont val="Calibri"/>
            <family val="2"/>
            <charset val="238"/>
          </rPr>
          <t>IV_F:Egyeb_SajatUtem1</t>
        </r>
      </text>
    </comment>
    <comment ref="W290" authorId="0" shapeId="0">
      <text>
        <r>
          <rPr>
            <sz val="11"/>
            <rFont val="Calibri"/>
            <family val="2"/>
            <charset val="238"/>
          </rPr>
          <t>IV_F:DijUtem1</t>
        </r>
      </text>
    </comment>
    <comment ref="X290" authorId="0" shapeId="0">
      <text>
        <r>
          <rPr>
            <sz val="11"/>
            <rFont val="Calibri"/>
            <family val="2"/>
            <charset val="238"/>
          </rPr>
          <t>IV_F:EM_Melleklet1_Utem1</t>
        </r>
      </text>
    </comment>
    <comment ref="Y290" authorId="0" shapeId="0">
      <text>
        <r>
          <rPr>
            <sz val="11"/>
            <rFont val="Calibri"/>
            <family val="2"/>
            <charset val="238"/>
          </rPr>
          <t>IV_F:EgyebAllamiUtem1</t>
        </r>
      </text>
    </comment>
    <comment ref="Z290" authorId="0" shapeId="0">
      <text>
        <r>
          <rPr>
            <sz val="11"/>
            <rFont val="Calibri"/>
            <family val="2"/>
            <charset val="238"/>
          </rPr>
          <t>IV_F:OnkormanyzatiUtem1</t>
        </r>
      </text>
    </comment>
    <comment ref="AA290" authorId="0" shapeId="0">
      <text>
        <r>
          <rPr>
            <sz val="11"/>
            <rFont val="Calibri"/>
            <family val="2"/>
            <charset val="238"/>
          </rPr>
          <t>IV_F:EUUtem1</t>
        </r>
      </text>
    </comment>
    <comment ref="AB290" authorId="0" shapeId="0">
      <text>
        <r>
          <rPr>
            <sz val="11"/>
            <rFont val="Calibri"/>
            <family val="2"/>
            <charset val="238"/>
          </rPr>
          <t>IV_F:EgyebUtem1</t>
        </r>
      </text>
    </comment>
    <comment ref="AC290" authorId="0" shapeId="0">
      <text>
        <r>
          <rPr>
            <sz val="11"/>
            <rFont val="Calibri"/>
            <family val="2"/>
            <charset val="238"/>
          </rPr>
          <t>IV_F:HitelKotvenyUtem1</t>
        </r>
      </text>
    </comment>
    <comment ref="AD290" authorId="0" shapeId="0">
      <text>
        <r>
          <rPr>
            <sz val="11"/>
            <rFont val="Calibri"/>
            <family val="2"/>
            <charset val="238"/>
          </rPr>
          <t>IV_F:OsszesenUtem1</t>
        </r>
      </text>
    </comment>
    <comment ref="AG290" authorId="0" shapeId="0">
      <text>
        <r>
          <rPr>
            <sz val="11"/>
            <rFont val="Calibri"/>
            <family val="2"/>
            <charset val="238"/>
          </rPr>
          <t>IV_F:HDUtem2</t>
        </r>
      </text>
    </comment>
    <comment ref="AH290" authorId="0" shapeId="0">
      <text>
        <r>
          <rPr>
            <sz val="11"/>
            <rFont val="Calibri"/>
            <family val="2"/>
            <charset val="238"/>
          </rPr>
          <t>IV_F:ECSUtem2</t>
        </r>
      </text>
    </comment>
    <comment ref="AI290" authorId="0" shapeId="0">
      <text>
        <r>
          <rPr>
            <sz val="11"/>
            <rFont val="Calibri"/>
            <family val="2"/>
            <charset val="238"/>
          </rPr>
          <t>IV_F:KFHUtem2</t>
        </r>
      </text>
    </comment>
    <comment ref="AJ290" authorId="0" shapeId="0">
      <text>
        <r>
          <rPr>
            <sz val="11"/>
            <rFont val="Calibri"/>
            <family val="2"/>
            <charset val="238"/>
          </rPr>
          <t>IV_F:Egyeb_SajatUtem2</t>
        </r>
      </text>
    </comment>
    <comment ref="AK290" authorId="0" shapeId="0">
      <text>
        <r>
          <rPr>
            <sz val="11"/>
            <rFont val="Calibri"/>
            <family val="2"/>
            <charset val="238"/>
          </rPr>
          <t>IV_F:DijUtem2</t>
        </r>
      </text>
    </comment>
    <comment ref="AL290" authorId="0" shapeId="0">
      <text>
        <r>
          <rPr>
            <sz val="11"/>
            <rFont val="Calibri"/>
            <family val="2"/>
            <charset val="238"/>
          </rPr>
          <t>IV_F:EM_Melleklet1_Utem2</t>
        </r>
      </text>
    </comment>
    <comment ref="AM290" authorId="0" shapeId="0">
      <text>
        <r>
          <rPr>
            <sz val="11"/>
            <rFont val="Calibri"/>
            <family val="2"/>
            <charset val="238"/>
          </rPr>
          <t>IV_F:EgyebAllamiUtem2</t>
        </r>
      </text>
    </comment>
    <comment ref="AN290" authorId="0" shapeId="0">
      <text>
        <r>
          <rPr>
            <sz val="11"/>
            <rFont val="Calibri"/>
            <family val="2"/>
            <charset val="238"/>
          </rPr>
          <t>IV_F:OnkormanyzatiUtem2</t>
        </r>
      </text>
    </comment>
    <comment ref="AO290" authorId="0" shapeId="0">
      <text>
        <r>
          <rPr>
            <sz val="11"/>
            <rFont val="Calibri"/>
            <family val="2"/>
            <charset val="238"/>
          </rPr>
          <t>IV_F:EUUtem2</t>
        </r>
      </text>
    </comment>
    <comment ref="AP290" authorId="0" shapeId="0">
      <text>
        <r>
          <rPr>
            <sz val="11"/>
            <rFont val="Calibri"/>
            <family val="2"/>
            <charset val="238"/>
          </rPr>
          <t>IV_F:EgyebUtem2</t>
        </r>
      </text>
    </comment>
    <comment ref="AQ290" authorId="0" shapeId="0">
      <text>
        <r>
          <rPr>
            <sz val="11"/>
            <rFont val="Calibri"/>
            <family val="2"/>
            <charset val="238"/>
          </rPr>
          <t>IV_F:HitelKotvenyUtem2</t>
        </r>
      </text>
    </comment>
    <comment ref="AR290" authorId="0" shapeId="0">
      <text>
        <r>
          <rPr>
            <sz val="11"/>
            <rFont val="Calibri"/>
            <family val="2"/>
            <charset val="238"/>
          </rPr>
          <t>IV_F:OsszesenUtem2</t>
        </r>
      </text>
    </comment>
    <comment ref="AS290" authorId="0" shapeId="0">
      <text>
        <r>
          <rPr>
            <sz val="11"/>
            <rFont val="Calibri"/>
            <family val="2"/>
            <charset val="238"/>
          </rPr>
          <t>IV_F:ForrashianyUtem2</t>
        </r>
      </text>
    </comment>
    <comment ref="AV290" authorId="0" shapeId="0">
      <text>
        <r>
          <rPr>
            <sz val="11"/>
            <rFont val="Calibri"/>
            <family val="2"/>
            <charset val="238"/>
          </rPr>
          <t>IV_F:Indokolas</t>
        </r>
      </text>
    </comment>
    <comment ref="AW290" authorId="0" shapeId="0">
      <text>
        <r>
          <rPr>
            <sz val="11"/>
            <rFont val="Calibri"/>
            <family val="2"/>
            <charset val="238"/>
          </rPr>
          <t>IV_F:Megjegyzes</t>
        </r>
      </text>
    </comment>
    <comment ref="AZ290" authorId="0" shapeId="0">
      <text>
        <r>
          <rPr>
            <sz val="11"/>
            <rFont val="Calibri"/>
            <family val="2"/>
            <charset val="238"/>
          </rPr>
          <t>IV_F:ISA</t>
        </r>
      </text>
    </comment>
    <comment ref="B291" authorId="0" shapeId="0">
      <text>
        <r>
          <rPr>
            <sz val="11"/>
            <rFont val="Calibri"/>
            <family val="2"/>
            <charset val="238"/>
          </rPr>
          <t>IV_F:FontossagiSorrent</t>
        </r>
      </text>
    </comment>
    <comment ref="C291" authorId="0" shapeId="0">
      <text>
        <r>
          <rPr>
            <sz val="11"/>
            <rFont val="Calibri"/>
            <family val="2"/>
            <charset val="238"/>
          </rPr>
          <t>IV_F:FeladatKategoria</t>
        </r>
      </text>
    </comment>
    <comment ref="D291" authorId="0" shapeId="0">
      <text>
        <r>
          <rPr>
            <sz val="11"/>
            <rFont val="Calibri"/>
            <family val="2"/>
            <charset val="238"/>
          </rPr>
          <t>IV_F:FeladatMegnevezes</t>
        </r>
      </text>
    </comment>
    <comment ref="E291" authorId="0" shapeId="0">
      <text>
        <r>
          <rPr>
            <sz val="11"/>
            <rFont val="Calibri"/>
            <family val="2"/>
            <charset val="238"/>
          </rPr>
          <t>IV_F:ElviEngedelySzam</t>
        </r>
      </text>
    </comment>
    <comment ref="F291" authorId="0" shapeId="0">
      <text>
        <r>
          <rPr>
            <sz val="11"/>
            <rFont val="Calibri"/>
            <family val="2"/>
            <charset val="238"/>
          </rPr>
          <t>IV_F:VKR_Kod</t>
        </r>
      </text>
    </comment>
    <comment ref="G291" authorId="0" shapeId="0">
      <text>
        <r>
          <rPr>
            <sz val="11"/>
            <rFont val="Calibri"/>
            <family val="2"/>
            <charset val="238"/>
          </rPr>
          <t>IV_F:VKR_Nev</t>
        </r>
      </text>
    </comment>
    <comment ref="H291" authorId="0" shapeId="0">
      <text>
        <r>
          <rPr>
            <sz val="11"/>
            <rFont val="Calibri"/>
            <family val="2"/>
            <charset val="238"/>
          </rPr>
          <t>IV_F:FeladatSorszam</t>
        </r>
      </text>
    </comment>
    <comment ref="I291" authorId="0" shapeId="0">
      <text>
        <r>
          <rPr>
            <sz val="11"/>
            <rFont val="Calibri"/>
            <family val="2"/>
            <charset val="238"/>
          </rPr>
          <t>IV_F:FeladatAzonosito</t>
        </r>
      </text>
    </comment>
    <comment ref="J291" authorId="0" shapeId="0">
      <text>
        <r>
          <rPr>
            <sz val="11"/>
            <rFont val="Calibri"/>
            <family val="2"/>
            <charset val="238"/>
          </rPr>
          <t>IV_F:EllatasiTerulet</t>
        </r>
      </text>
    </comment>
    <comment ref="K291" authorId="0" shapeId="0">
      <text>
        <r>
          <rPr>
            <sz val="11"/>
            <rFont val="Calibri"/>
            <family val="2"/>
            <charset val="238"/>
          </rPr>
          <t>IV_F:EllatasertFelelos</t>
        </r>
      </text>
    </comment>
    <comment ref="L291" authorId="0" shapeId="0">
      <text>
        <r>
          <rPr>
            <sz val="11"/>
            <rFont val="Calibri"/>
            <family val="2"/>
            <charset val="238"/>
          </rPr>
          <t>IV_F:TervezettNettoKoltseg</t>
        </r>
      </text>
    </comment>
    <comment ref="M291" authorId="0" shapeId="0">
      <text>
        <r>
          <rPr>
            <sz val="11"/>
            <rFont val="Calibri"/>
            <family val="2"/>
            <charset val="238"/>
          </rPr>
          <t>IV_F:IdotartamKezdes</t>
        </r>
      </text>
    </comment>
    <comment ref="N291" authorId="0" shapeId="0">
      <text>
        <r>
          <rPr>
            <sz val="11"/>
            <rFont val="Calibri"/>
            <family val="2"/>
            <charset val="238"/>
          </rPr>
          <t>IV_F:IdotartamBefejezes</t>
        </r>
      </text>
    </comment>
    <comment ref="O291" authorId="0" shapeId="0">
      <text>
        <r>
          <rPr>
            <sz val="11"/>
            <rFont val="Calibri"/>
            <family val="2"/>
            <charset val="238"/>
          </rPr>
          <t>IV_F:NettoKoltsegUtem1</t>
        </r>
      </text>
    </comment>
    <comment ref="P291" authorId="0" shapeId="0">
      <text>
        <r>
          <rPr>
            <sz val="11"/>
            <rFont val="Calibri"/>
            <family val="2"/>
            <charset val="238"/>
          </rPr>
          <t>IV_F:NettoKoltsegUtem2</t>
        </r>
      </text>
    </comment>
    <comment ref="Q291" authorId="0" shapeId="0">
      <text>
        <r>
          <rPr>
            <sz val="11"/>
            <rFont val="Calibri"/>
            <family val="2"/>
            <charset val="238"/>
          </rPr>
          <t>IV_F:EM_Melleklet2_KTG</t>
        </r>
      </text>
    </comment>
    <comment ref="S291" authorId="0" shapeId="0">
      <text>
        <r>
          <rPr>
            <sz val="11"/>
            <rFont val="Calibri"/>
            <family val="2"/>
            <charset val="238"/>
          </rPr>
          <t>IV_F:HDUtem1</t>
        </r>
      </text>
    </comment>
    <comment ref="T291" authorId="0" shapeId="0">
      <text>
        <r>
          <rPr>
            <sz val="11"/>
            <rFont val="Calibri"/>
            <family val="2"/>
            <charset val="238"/>
          </rPr>
          <t>IV_F:ECSUtem1</t>
        </r>
      </text>
    </comment>
    <comment ref="U291" authorId="0" shapeId="0">
      <text>
        <r>
          <rPr>
            <sz val="11"/>
            <rFont val="Calibri"/>
            <family val="2"/>
            <charset val="238"/>
          </rPr>
          <t>IV_F:KFHUtem1</t>
        </r>
      </text>
    </comment>
    <comment ref="V291" authorId="0" shapeId="0">
      <text>
        <r>
          <rPr>
            <sz val="11"/>
            <rFont val="Calibri"/>
            <family val="2"/>
            <charset val="238"/>
          </rPr>
          <t>IV_F:Egyeb_SajatUtem1</t>
        </r>
      </text>
    </comment>
    <comment ref="W291" authorId="0" shapeId="0">
      <text>
        <r>
          <rPr>
            <sz val="11"/>
            <rFont val="Calibri"/>
            <family val="2"/>
            <charset val="238"/>
          </rPr>
          <t>IV_F:DijUtem1</t>
        </r>
      </text>
    </comment>
    <comment ref="X291" authorId="0" shapeId="0">
      <text>
        <r>
          <rPr>
            <sz val="11"/>
            <rFont val="Calibri"/>
            <family val="2"/>
            <charset val="238"/>
          </rPr>
          <t>IV_F:EM_Melleklet1_Utem1</t>
        </r>
      </text>
    </comment>
    <comment ref="Y291" authorId="0" shapeId="0">
      <text>
        <r>
          <rPr>
            <sz val="11"/>
            <rFont val="Calibri"/>
            <family val="2"/>
            <charset val="238"/>
          </rPr>
          <t>IV_F:EgyebAllamiUtem1</t>
        </r>
      </text>
    </comment>
    <comment ref="Z291" authorId="0" shapeId="0">
      <text>
        <r>
          <rPr>
            <sz val="11"/>
            <rFont val="Calibri"/>
            <family val="2"/>
            <charset val="238"/>
          </rPr>
          <t>IV_F:OnkormanyzatiUtem1</t>
        </r>
      </text>
    </comment>
    <comment ref="AA291" authorId="0" shapeId="0">
      <text>
        <r>
          <rPr>
            <sz val="11"/>
            <rFont val="Calibri"/>
            <family val="2"/>
            <charset val="238"/>
          </rPr>
          <t>IV_F:EUUtem1</t>
        </r>
      </text>
    </comment>
    <comment ref="AB291" authorId="0" shapeId="0">
      <text>
        <r>
          <rPr>
            <sz val="11"/>
            <rFont val="Calibri"/>
            <family val="2"/>
            <charset val="238"/>
          </rPr>
          <t>IV_F:EgyebUtem1</t>
        </r>
      </text>
    </comment>
    <comment ref="AC291" authorId="0" shapeId="0">
      <text>
        <r>
          <rPr>
            <sz val="11"/>
            <rFont val="Calibri"/>
            <family val="2"/>
            <charset val="238"/>
          </rPr>
          <t>IV_F:HitelKotvenyUtem1</t>
        </r>
      </text>
    </comment>
    <comment ref="AD291" authorId="0" shapeId="0">
      <text>
        <r>
          <rPr>
            <sz val="11"/>
            <rFont val="Calibri"/>
            <family val="2"/>
            <charset val="238"/>
          </rPr>
          <t>IV_F:OsszesenUtem1</t>
        </r>
      </text>
    </comment>
    <comment ref="AG291" authorId="0" shapeId="0">
      <text>
        <r>
          <rPr>
            <sz val="11"/>
            <rFont val="Calibri"/>
            <family val="2"/>
            <charset val="238"/>
          </rPr>
          <t>IV_F:HDUtem2</t>
        </r>
      </text>
    </comment>
    <comment ref="AH291" authorId="0" shapeId="0">
      <text>
        <r>
          <rPr>
            <sz val="11"/>
            <rFont val="Calibri"/>
            <family val="2"/>
            <charset val="238"/>
          </rPr>
          <t>IV_F:ECSUtem2</t>
        </r>
      </text>
    </comment>
    <comment ref="AI291" authorId="0" shapeId="0">
      <text>
        <r>
          <rPr>
            <sz val="11"/>
            <rFont val="Calibri"/>
            <family val="2"/>
            <charset val="238"/>
          </rPr>
          <t>IV_F:KFHUtem2</t>
        </r>
      </text>
    </comment>
    <comment ref="AJ291" authorId="0" shapeId="0">
      <text>
        <r>
          <rPr>
            <sz val="11"/>
            <rFont val="Calibri"/>
            <family val="2"/>
            <charset val="238"/>
          </rPr>
          <t>IV_F:Egyeb_SajatUtem2</t>
        </r>
      </text>
    </comment>
    <comment ref="AK291" authorId="0" shapeId="0">
      <text>
        <r>
          <rPr>
            <sz val="11"/>
            <rFont val="Calibri"/>
            <family val="2"/>
            <charset val="238"/>
          </rPr>
          <t>IV_F:DijUtem2</t>
        </r>
      </text>
    </comment>
    <comment ref="AL291" authorId="0" shapeId="0">
      <text>
        <r>
          <rPr>
            <sz val="11"/>
            <rFont val="Calibri"/>
            <family val="2"/>
            <charset val="238"/>
          </rPr>
          <t>IV_F:EM_Melleklet1_Utem2</t>
        </r>
      </text>
    </comment>
    <comment ref="AM291" authorId="0" shapeId="0">
      <text>
        <r>
          <rPr>
            <sz val="11"/>
            <rFont val="Calibri"/>
            <family val="2"/>
            <charset val="238"/>
          </rPr>
          <t>IV_F:EgyebAllamiUtem2</t>
        </r>
      </text>
    </comment>
    <comment ref="AN291" authorId="0" shapeId="0">
      <text>
        <r>
          <rPr>
            <sz val="11"/>
            <rFont val="Calibri"/>
            <family val="2"/>
            <charset val="238"/>
          </rPr>
          <t>IV_F:OnkormanyzatiUtem2</t>
        </r>
      </text>
    </comment>
    <comment ref="AO291" authorId="0" shapeId="0">
      <text>
        <r>
          <rPr>
            <sz val="11"/>
            <rFont val="Calibri"/>
            <family val="2"/>
            <charset val="238"/>
          </rPr>
          <t>IV_F:EUUtem2</t>
        </r>
      </text>
    </comment>
    <comment ref="AP291" authorId="0" shapeId="0">
      <text>
        <r>
          <rPr>
            <sz val="11"/>
            <rFont val="Calibri"/>
            <family val="2"/>
            <charset val="238"/>
          </rPr>
          <t>IV_F:EgyebUtem2</t>
        </r>
      </text>
    </comment>
    <comment ref="AQ291" authorId="0" shapeId="0">
      <text>
        <r>
          <rPr>
            <sz val="11"/>
            <rFont val="Calibri"/>
            <family val="2"/>
            <charset val="238"/>
          </rPr>
          <t>IV_F:HitelKotvenyUtem2</t>
        </r>
      </text>
    </comment>
    <comment ref="AR291" authorId="0" shapeId="0">
      <text>
        <r>
          <rPr>
            <sz val="11"/>
            <rFont val="Calibri"/>
            <family val="2"/>
            <charset val="238"/>
          </rPr>
          <t>IV_F:OsszesenUtem2</t>
        </r>
      </text>
    </comment>
    <comment ref="AS291" authorId="0" shapeId="0">
      <text>
        <r>
          <rPr>
            <sz val="11"/>
            <rFont val="Calibri"/>
            <family val="2"/>
            <charset val="238"/>
          </rPr>
          <t>IV_F:ForrashianyUtem2</t>
        </r>
      </text>
    </comment>
    <comment ref="AV291" authorId="0" shapeId="0">
      <text>
        <r>
          <rPr>
            <sz val="11"/>
            <rFont val="Calibri"/>
            <family val="2"/>
            <charset val="238"/>
          </rPr>
          <t>IV_F:Indokolas</t>
        </r>
      </text>
    </comment>
    <comment ref="AW291" authorId="0" shapeId="0">
      <text>
        <r>
          <rPr>
            <sz val="11"/>
            <rFont val="Calibri"/>
            <family val="2"/>
            <charset val="238"/>
          </rPr>
          <t>IV_F:Megjegyzes</t>
        </r>
      </text>
    </comment>
    <comment ref="AZ291" authorId="0" shapeId="0">
      <text>
        <r>
          <rPr>
            <sz val="11"/>
            <rFont val="Calibri"/>
            <family val="2"/>
            <charset val="238"/>
          </rPr>
          <t>IV_F:ISA</t>
        </r>
      </text>
    </comment>
    <comment ref="B292" authorId="0" shapeId="0">
      <text>
        <r>
          <rPr>
            <sz val="11"/>
            <rFont val="Calibri"/>
            <family val="2"/>
            <charset val="238"/>
          </rPr>
          <t>IV_F:FontossagiSorrent</t>
        </r>
      </text>
    </comment>
    <comment ref="C292" authorId="0" shapeId="0">
      <text>
        <r>
          <rPr>
            <sz val="11"/>
            <rFont val="Calibri"/>
            <family val="2"/>
            <charset val="238"/>
          </rPr>
          <t>IV_F:FeladatKategoria</t>
        </r>
      </text>
    </comment>
    <comment ref="D292" authorId="0" shapeId="0">
      <text>
        <r>
          <rPr>
            <sz val="11"/>
            <rFont val="Calibri"/>
            <family val="2"/>
            <charset val="238"/>
          </rPr>
          <t>IV_F:FeladatMegnevezes</t>
        </r>
      </text>
    </comment>
    <comment ref="E292" authorId="0" shapeId="0">
      <text>
        <r>
          <rPr>
            <sz val="11"/>
            <rFont val="Calibri"/>
            <family val="2"/>
            <charset val="238"/>
          </rPr>
          <t>IV_F:ElviEngedelySzam</t>
        </r>
      </text>
    </comment>
    <comment ref="F292" authorId="0" shapeId="0">
      <text>
        <r>
          <rPr>
            <sz val="11"/>
            <rFont val="Calibri"/>
            <family val="2"/>
            <charset val="238"/>
          </rPr>
          <t>IV_F:VKR_Kod</t>
        </r>
      </text>
    </comment>
    <comment ref="G292" authorId="0" shapeId="0">
      <text>
        <r>
          <rPr>
            <sz val="11"/>
            <rFont val="Calibri"/>
            <family val="2"/>
            <charset val="238"/>
          </rPr>
          <t>IV_F:VKR_Nev</t>
        </r>
      </text>
    </comment>
    <comment ref="H292" authorId="0" shapeId="0">
      <text>
        <r>
          <rPr>
            <sz val="11"/>
            <rFont val="Calibri"/>
            <family val="2"/>
            <charset val="238"/>
          </rPr>
          <t>IV_F:FeladatSorszam</t>
        </r>
      </text>
    </comment>
    <comment ref="I292" authorId="0" shapeId="0">
      <text>
        <r>
          <rPr>
            <sz val="11"/>
            <rFont val="Calibri"/>
            <family val="2"/>
            <charset val="238"/>
          </rPr>
          <t>IV_F:FeladatAzonosito</t>
        </r>
      </text>
    </comment>
    <comment ref="J292" authorId="0" shapeId="0">
      <text>
        <r>
          <rPr>
            <sz val="11"/>
            <rFont val="Calibri"/>
            <family val="2"/>
            <charset val="238"/>
          </rPr>
          <t>IV_F:EllatasiTerulet</t>
        </r>
      </text>
    </comment>
    <comment ref="K292" authorId="0" shapeId="0">
      <text>
        <r>
          <rPr>
            <sz val="11"/>
            <rFont val="Calibri"/>
            <family val="2"/>
            <charset val="238"/>
          </rPr>
          <t>IV_F:EllatasertFelelos</t>
        </r>
      </text>
    </comment>
    <comment ref="L292" authorId="0" shapeId="0">
      <text>
        <r>
          <rPr>
            <sz val="11"/>
            <rFont val="Calibri"/>
            <family val="2"/>
            <charset val="238"/>
          </rPr>
          <t>IV_F:TervezettNettoKoltseg</t>
        </r>
      </text>
    </comment>
    <comment ref="M292" authorId="0" shapeId="0">
      <text>
        <r>
          <rPr>
            <sz val="11"/>
            <rFont val="Calibri"/>
            <family val="2"/>
            <charset val="238"/>
          </rPr>
          <t>IV_F:IdotartamKezdes</t>
        </r>
      </text>
    </comment>
    <comment ref="N292" authorId="0" shapeId="0">
      <text>
        <r>
          <rPr>
            <sz val="11"/>
            <rFont val="Calibri"/>
            <family val="2"/>
            <charset val="238"/>
          </rPr>
          <t>IV_F:IdotartamBefejezes</t>
        </r>
      </text>
    </comment>
    <comment ref="O292" authorId="0" shapeId="0">
      <text>
        <r>
          <rPr>
            <sz val="11"/>
            <rFont val="Calibri"/>
            <family val="2"/>
            <charset val="238"/>
          </rPr>
          <t>IV_F:NettoKoltsegUtem1</t>
        </r>
      </text>
    </comment>
    <comment ref="P292" authorId="0" shapeId="0">
      <text>
        <r>
          <rPr>
            <sz val="11"/>
            <rFont val="Calibri"/>
            <family val="2"/>
            <charset val="238"/>
          </rPr>
          <t>IV_F:NettoKoltsegUtem2</t>
        </r>
      </text>
    </comment>
    <comment ref="Q292" authorId="0" shapeId="0">
      <text>
        <r>
          <rPr>
            <sz val="11"/>
            <rFont val="Calibri"/>
            <family val="2"/>
            <charset val="238"/>
          </rPr>
          <t>IV_F:EM_Melleklet2_KTG</t>
        </r>
      </text>
    </comment>
    <comment ref="S292" authorId="0" shapeId="0">
      <text>
        <r>
          <rPr>
            <sz val="11"/>
            <rFont val="Calibri"/>
            <family val="2"/>
            <charset val="238"/>
          </rPr>
          <t>IV_F:HDUtem1</t>
        </r>
      </text>
    </comment>
    <comment ref="T292" authorId="0" shapeId="0">
      <text>
        <r>
          <rPr>
            <sz val="11"/>
            <rFont val="Calibri"/>
            <family val="2"/>
            <charset val="238"/>
          </rPr>
          <t>IV_F:ECSUtem1</t>
        </r>
      </text>
    </comment>
    <comment ref="U292" authorId="0" shapeId="0">
      <text>
        <r>
          <rPr>
            <sz val="11"/>
            <rFont val="Calibri"/>
            <family val="2"/>
            <charset val="238"/>
          </rPr>
          <t>IV_F:KFHUtem1</t>
        </r>
      </text>
    </comment>
    <comment ref="V292" authorId="0" shapeId="0">
      <text>
        <r>
          <rPr>
            <sz val="11"/>
            <rFont val="Calibri"/>
            <family val="2"/>
            <charset val="238"/>
          </rPr>
          <t>IV_F:Egyeb_SajatUtem1</t>
        </r>
      </text>
    </comment>
    <comment ref="W292" authorId="0" shapeId="0">
      <text>
        <r>
          <rPr>
            <sz val="11"/>
            <rFont val="Calibri"/>
            <family val="2"/>
            <charset val="238"/>
          </rPr>
          <t>IV_F:DijUtem1</t>
        </r>
      </text>
    </comment>
    <comment ref="X292" authorId="0" shapeId="0">
      <text>
        <r>
          <rPr>
            <sz val="11"/>
            <rFont val="Calibri"/>
            <family val="2"/>
            <charset val="238"/>
          </rPr>
          <t>IV_F:EM_Melleklet1_Utem1</t>
        </r>
      </text>
    </comment>
    <comment ref="Y292" authorId="0" shapeId="0">
      <text>
        <r>
          <rPr>
            <sz val="11"/>
            <rFont val="Calibri"/>
            <family val="2"/>
            <charset val="238"/>
          </rPr>
          <t>IV_F:EgyebAllamiUtem1</t>
        </r>
      </text>
    </comment>
    <comment ref="Z292" authorId="0" shapeId="0">
      <text>
        <r>
          <rPr>
            <sz val="11"/>
            <rFont val="Calibri"/>
            <family val="2"/>
            <charset val="238"/>
          </rPr>
          <t>IV_F:OnkormanyzatiUtem1</t>
        </r>
      </text>
    </comment>
    <comment ref="AA292" authorId="0" shapeId="0">
      <text>
        <r>
          <rPr>
            <sz val="11"/>
            <rFont val="Calibri"/>
            <family val="2"/>
            <charset val="238"/>
          </rPr>
          <t>IV_F:EUUtem1</t>
        </r>
      </text>
    </comment>
    <comment ref="AB292" authorId="0" shapeId="0">
      <text>
        <r>
          <rPr>
            <sz val="11"/>
            <rFont val="Calibri"/>
            <family val="2"/>
            <charset val="238"/>
          </rPr>
          <t>IV_F:EgyebUtem1</t>
        </r>
      </text>
    </comment>
    <comment ref="AC292" authorId="0" shapeId="0">
      <text>
        <r>
          <rPr>
            <sz val="11"/>
            <rFont val="Calibri"/>
            <family val="2"/>
            <charset val="238"/>
          </rPr>
          <t>IV_F:HitelKotvenyUtem1</t>
        </r>
      </text>
    </comment>
    <comment ref="AD292" authorId="0" shapeId="0">
      <text>
        <r>
          <rPr>
            <sz val="11"/>
            <rFont val="Calibri"/>
            <family val="2"/>
            <charset val="238"/>
          </rPr>
          <t>IV_F:OsszesenUtem1</t>
        </r>
      </text>
    </comment>
    <comment ref="AG292" authorId="0" shapeId="0">
      <text>
        <r>
          <rPr>
            <sz val="11"/>
            <rFont val="Calibri"/>
            <family val="2"/>
            <charset val="238"/>
          </rPr>
          <t>IV_F:HDUtem2</t>
        </r>
      </text>
    </comment>
    <comment ref="AH292" authorId="0" shapeId="0">
      <text>
        <r>
          <rPr>
            <sz val="11"/>
            <rFont val="Calibri"/>
            <family val="2"/>
            <charset val="238"/>
          </rPr>
          <t>IV_F:ECSUtem2</t>
        </r>
      </text>
    </comment>
    <comment ref="AI292" authorId="0" shapeId="0">
      <text>
        <r>
          <rPr>
            <sz val="11"/>
            <rFont val="Calibri"/>
            <family val="2"/>
            <charset val="238"/>
          </rPr>
          <t>IV_F:KFHUtem2</t>
        </r>
      </text>
    </comment>
    <comment ref="AJ292" authorId="0" shapeId="0">
      <text>
        <r>
          <rPr>
            <sz val="11"/>
            <rFont val="Calibri"/>
            <family val="2"/>
            <charset val="238"/>
          </rPr>
          <t>IV_F:Egyeb_SajatUtem2</t>
        </r>
      </text>
    </comment>
    <comment ref="AK292" authorId="0" shapeId="0">
      <text>
        <r>
          <rPr>
            <sz val="11"/>
            <rFont val="Calibri"/>
            <family val="2"/>
            <charset val="238"/>
          </rPr>
          <t>IV_F:DijUtem2</t>
        </r>
      </text>
    </comment>
    <comment ref="AL292" authorId="0" shapeId="0">
      <text>
        <r>
          <rPr>
            <sz val="11"/>
            <rFont val="Calibri"/>
            <family val="2"/>
            <charset val="238"/>
          </rPr>
          <t>IV_F:EM_Melleklet1_Utem2</t>
        </r>
      </text>
    </comment>
    <comment ref="AM292" authorId="0" shapeId="0">
      <text>
        <r>
          <rPr>
            <sz val="11"/>
            <rFont val="Calibri"/>
            <family val="2"/>
            <charset val="238"/>
          </rPr>
          <t>IV_F:EgyebAllamiUtem2</t>
        </r>
      </text>
    </comment>
    <comment ref="AN292" authorId="0" shapeId="0">
      <text>
        <r>
          <rPr>
            <sz val="11"/>
            <rFont val="Calibri"/>
            <family val="2"/>
            <charset val="238"/>
          </rPr>
          <t>IV_F:OnkormanyzatiUtem2</t>
        </r>
      </text>
    </comment>
    <comment ref="AO292" authorId="0" shapeId="0">
      <text>
        <r>
          <rPr>
            <sz val="11"/>
            <rFont val="Calibri"/>
            <family val="2"/>
            <charset val="238"/>
          </rPr>
          <t>IV_F:EUUtem2</t>
        </r>
      </text>
    </comment>
    <comment ref="AP292" authorId="0" shapeId="0">
      <text>
        <r>
          <rPr>
            <sz val="11"/>
            <rFont val="Calibri"/>
            <family val="2"/>
            <charset val="238"/>
          </rPr>
          <t>IV_F:EgyebUtem2</t>
        </r>
      </text>
    </comment>
    <comment ref="AQ292" authorId="0" shapeId="0">
      <text>
        <r>
          <rPr>
            <sz val="11"/>
            <rFont val="Calibri"/>
            <family val="2"/>
            <charset val="238"/>
          </rPr>
          <t>IV_F:HitelKotvenyUtem2</t>
        </r>
      </text>
    </comment>
    <comment ref="AR292" authorId="0" shapeId="0">
      <text>
        <r>
          <rPr>
            <sz val="11"/>
            <rFont val="Calibri"/>
            <family val="2"/>
            <charset val="238"/>
          </rPr>
          <t>IV_F:OsszesenUtem2</t>
        </r>
      </text>
    </comment>
    <comment ref="AS292" authorId="0" shapeId="0">
      <text>
        <r>
          <rPr>
            <sz val="11"/>
            <rFont val="Calibri"/>
            <family val="2"/>
            <charset val="238"/>
          </rPr>
          <t>IV_F:ForrashianyUtem2</t>
        </r>
      </text>
    </comment>
    <comment ref="AV292" authorId="0" shapeId="0">
      <text>
        <r>
          <rPr>
            <sz val="11"/>
            <rFont val="Calibri"/>
            <family val="2"/>
            <charset val="238"/>
          </rPr>
          <t>IV_F:Indokolas</t>
        </r>
      </text>
    </comment>
    <comment ref="AW292" authorId="0" shapeId="0">
      <text>
        <r>
          <rPr>
            <sz val="11"/>
            <rFont val="Calibri"/>
            <family val="2"/>
            <charset val="238"/>
          </rPr>
          <t>IV_F:Megjegyzes</t>
        </r>
      </text>
    </comment>
    <comment ref="AZ292" authorId="0" shapeId="0">
      <text>
        <r>
          <rPr>
            <sz val="11"/>
            <rFont val="Calibri"/>
            <family val="2"/>
            <charset val="238"/>
          </rPr>
          <t>IV_F:ISA</t>
        </r>
      </text>
    </comment>
    <comment ref="B293" authorId="0" shapeId="0">
      <text>
        <r>
          <rPr>
            <sz val="11"/>
            <rFont val="Calibri"/>
            <family val="2"/>
            <charset val="238"/>
          </rPr>
          <t>IV_F:FontossagiSorrent</t>
        </r>
      </text>
    </comment>
    <comment ref="C293" authorId="0" shapeId="0">
      <text>
        <r>
          <rPr>
            <sz val="11"/>
            <rFont val="Calibri"/>
            <family val="2"/>
            <charset val="238"/>
          </rPr>
          <t>IV_F:FeladatKategoria</t>
        </r>
      </text>
    </comment>
    <comment ref="D293" authorId="0" shapeId="0">
      <text>
        <r>
          <rPr>
            <sz val="11"/>
            <rFont val="Calibri"/>
            <family val="2"/>
            <charset val="238"/>
          </rPr>
          <t>IV_F:FeladatMegnevezes</t>
        </r>
      </text>
    </comment>
    <comment ref="E293" authorId="0" shapeId="0">
      <text>
        <r>
          <rPr>
            <sz val="11"/>
            <rFont val="Calibri"/>
            <family val="2"/>
            <charset val="238"/>
          </rPr>
          <t>IV_F:ElviEngedelySzam</t>
        </r>
      </text>
    </comment>
    <comment ref="F293" authorId="0" shapeId="0">
      <text>
        <r>
          <rPr>
            <sz val="11"/>
            <rFont val="Calibri"/>
            <family val="2"/>
            <charset val="238"/>
          </rPr>
          <t>IV_F:VKR_Kod</t>
        </r>
      </text>
    </comment>
    <comment ref="G293" authorId="0" shapeId="0">
      <text>
        <r>
          <rPr>
            <sz val="11"/>
            <rFont val="Calibri"/>
            <family val="2"/>
            <charset val="238"/>
          </rPr>
          <t>IV_F:VKR_Nev</t>
        </r>
      </text>
    </comment>
    <comment ref="H293" authorId="0" shapeId="0">
      <text>
        <r>
          <rPr>
            <sz val="11"/>
            <rFont val="Calibri"/>
            <family val="2"/>
            <charset val="238"/>
          </rPr>
          <t>IV_F:FeladatSorszam</t>
        </r>
      </text>
    </comment>
    <comment ref="I293" authorId="0" shapeId="0">
      <text>
        <r>
          <rPr>
            <sz val="11"/>
            <rFont val="Calibri"/>
            <family val="2"/>
            <charset val="238"/>
          </rPr>
          <t>IV_F:FeladatAzonosito</t>
        </r>
      </text>
    </comment>
    <comment ref="J293" authorId="0" shapeId="0">
      <text>
        <r>
          <rPr>
            <sz val="11"/>
            <rFont val="Calibri"/>
            <family val="2"/>
            <charset val="238"/>
          </rPr>
          <t>IV_F:EllatasiTerulet</t>
        </r>
      </text>
    </comment>
    <comment ref="K293" authorId="0" shapeId="0">
      <text>
        <r>
          <rPr>
            <sz val="11"/>
            <rFont val="Calibri"/>
            <family val="2"/>
            <charset val="238"/>
          </rPr>
          <t>IV_F:EllatasertFelelos</t>
        </r>
      </text>
    </comment>
    <comment ref="L293" authorId="0" shapeId="0">
      <text>
        <r>
          <rPr>
            <sz val="11"/>
            <rFont val="Calibri"/>
            <family val="2"/>
            <charset val="238"/>
          </rPr>
          <t>IV_F:TervezettNettoKoltseg</t>
        </r>
      </text>
    </comment>
    <comment ref="M293" authorId="0" shapeId="0">
      <text>
        <r>
          <rPr>
            <sz val="11"/>
            <rFont val="Calibri"/>
            <family val="2"/>
            <charset val="238"/>
          </rPr>
          <t>IV_F:IdotartamKezdes</t>
        </r>
      </text>
    </comment>
    <comment ref="N293" authorId="0" shapeId="0">
      <text>
        <r>
          <rPr>
            <sz val="11"/>
            <rFont val="Calibri"/>
            <family val="2"/>
            <charset val="238"/>
          </rPr>
          <t>IV_F:IdotartamBefejezes</t>
        </r>
      </text>
    </comment>
    <comment ref="O293" authorId="0" shapeId="0">
      <text>
        <r>
          <rPr>
            <sz val="11"/>
            <rFont val="Calibri"/>
            <family val="2"/>
            <charset val="238"/>
          </rPr>
          <t>IV_F:NettoKoltsegUtem1</t>
        </r>
      </text>
    </comment>
    <comment ref="P293" authorId="0" shapeId="0">
      <text>
        <r>
          <rPr>
            <sz val="11"/>
            <rFont val="Calibri"/>
            <family val="2"/>
            <charset val="238"/>
          </rPr>
          <t>IV_F:NettoKoltsegUtem2</t>
        </r>
      </text>
    </comment>
    <comment ref="Q293" authorId="0" shapeId="0">
      <text>
        <r>
          <rPr>
            <sz val="11"/>
            <rFont val="Calibri"/>
            <family val="2"/>
            <charset val="238"/>
          </rPr>
          <t>IV_F:EM_Melleklet2_KTG</t>
        </r>
      </text>
    </comment>
    <comment ref="S293" authorId="0" shapeId="0">
      <text>
        <r>
          <rPr>
            <sz val="11"/>
            <rFont val="Calibri"/>
            <family val="2"/>
            <charset val="238"/>
          </rPr>
          <t>IV_F:HDUtem1</t>
        </r>
      </text>
    </comment>
    <comment ref="T293" authorId="0" shapeId="0">
      <text>
        <r>
          <rPr>
            <sz val="11"/>
            <rFont val="Calibri"/>
            <family val="2"/>
            <charset val="238"/>
          </rPr>
          <t>IV_F:ECSUtem1</t>
        </r>
      </text>
    </comment>
    <comment ref="U293" authorId="0" shapeId="0">
      <text>
        <r>
          <rPr>
            <sz val="11"/>
            <rFont val="Calibri"/>
            <family val="2"/>
            <charset val="238"/>
          </rPr>
          <t>IV_F:KFHUtem1</t>
        </r>
      </text>
    </comment>
    <comment ref="V293" authorId="0" shapeId="0">
      <text>
        <r>
          <rPr>
            <sz val="11"/>
            <rFont val="Calibri"/>
            <family val="2"/>
            <charset val="238"/>
          </rPr>
          <t>IV_F:Egyeb_SajatUtem1</t>
        </r>
      </text>
    </comment>
    <comment ref="W293" authorId="0" shapeId="0">
      <text>
        <r>
          <rPr>
            <sz val="11"/>
            <rFont val="Calibri"/>
            <family val="2"/>
            <charset val="238"/>
          </rPr>
          <t>IV_F:DijUtem1</t>
        </r>
      </text>
    </comment>
    <comment ref="X293" authorId="0" shapeId="0">
      <text>
        <r>
          <rPr>
            <sz val="11"/>
            <rFont val="Calibri"/>
            <family val="2"/>
            <charset val="238"/>
          </rPr>
          <t>IV_F:EM_Melleklet1_Utem1</t>
        </r>
      </text>
    </comment>
    <comment ref="Y293" authorId="0" shapeId="0">
      <text>
        <r>
          <rPr>
            <sz val="11"/>
            <rFont val="Calibri"/>
            <family val="2"/>
            <charset val="238"/>
          </rPr>
          <t>IV_F:EgyebAllamiUtem1</t>
        </r>
      </text>
    </comment>
    <comment ref="Z293" authorId="0" shapeId="0">
      <text>
        <r>
          <rPr>
            <sz val="11"/>
            <rFont val="Calibri"/>
            <family val="2"/>
            <charset val="238"/>
          </rPr>
          <t>IV_F:OnkormanyzatiUtem1</t>
        </r>
      </text>
    </comment>
    <comment ref="AA293" authorId="0" shapeId="0">
      <text>
        <r>
          <rPr>
            <sz val="11"/>
            <rFont val="Calibri"/>
            <family val="2"/>
            <charset val="238"/>
          </rPr>
          <t>IV_F:EUUtem1</t>
        </r>
      </text>
    </comment>
    <comment ref="AB293" authorId="0" shapeId="0">
      <text>
        <r>
          <rPr>
            <sz val="11"/>
            <rFont val="Calibri"/>
            <family val="2"/>
            <charset val="238"/>
          </rPr>
          <t>IV_F:EgyebUtem1</t>
        </r>
      </text>
    </comment>
    <comment ref="AC293" authorId="0" shapeId="0">
      <text>
        <r>
          <rPr>
            <sz val="11"/>
            <rFont val="Calibri"/>
            <family val="2"/>
            <charset val="238"/>
          </rPr>
          <t>IV_F:HitelKotvenyUtem1</t>
        </r>
      </text>
    </comment>
    <comment ref="AD293" authorId="0" shapeId="0">
      <text>
        <r>
          <rPr>
            <sz val="11"/>
            <rFont val="Calibri"/>
            <family val="2"/>
            <charset val="238"/>
          </rPr>
          <t>IV_F:OsszesenUtem1</t>
        </r>
      </text>
    </comment>
    <comment ref="AG293" authorId="0" shapeId="0">
      <text>
        <r>
          <rPr>
            <sz val="11"/>
            <rFont val="Calibri"/>
            <family val="2"/>
            <charset val="238"/>
          </rPr>
          <t>IV_F:HDUtem2</t>
        </r>
      </text>
    </comment>
    <comment ref="AH293" authorId="0" shapeId="0">
      <text>
        <r>
          <rPr>
            <sz val="11"/>
            <rFont val="Calibri"/>
            <family val="2"/>
            <charset val="238"/>
          </rPr>
          <t>IV_F:ECSUtem2</t>
        </r>
      </text>
    </comment>
    <comment ref="AI293" authorId="0" shapeId="0">
      <text>
        <r>
          <rPr>
            <sz val="11"/>
            <rFont val="Calibri"/>
            <family val="2"/>
            <charset val="238"/>
          </rPr>
          <t>IV_F:KFHUtem2</t>
        </r>
      </text>
    </comment>
    <comment ref="AJ293" authorId="0" shapeId="0">
      <text>
        <r>
          <rPr>
            <sz val="11"/>
            <rFont val="Calibri"/>
            <family val="2"/>
            <charset val="238"/>
          </rPr>
          <t>IV_F:Egyeb_SajatUtem2</t>
        </r>
      </text>
    </comment>
    <comment ref="AK293" authorId="0" shapeId="0">
      <text>
        <r>
          <rPr>
            <sz val="11"/>
            <rFont val="Calibri"/>
            <family val="2"/>
            <charset val="238"/>
          </rPr>
          <t>IV_F:DijUtem2</t>
        </r>
      </text>
    </comment>
    <comment ref="AL293" authorId="0" shapeId="0">
      <text>
        <r>
          <rPr>
            <sz val="11"/>
            <rFont val="Calibri"/>
            <family val="2"/>
            <charset val="238"/>
          </rPr>
          <t>IV_F:EM_Melleklet1_Utem2</t>
        </r>
      </text>
    </comment>
    <comment ref="AM293" authorId="0" shapeId="0">
      <text>
        <r>
          <rPr>
            <sz val="11"/>
            <rFont val="Calibri"/>
            <family val="2"/>
            <charset val="238"/>
          </rPr>
          <t>IV_F:EgyebAllamiUtem2</t>
        </r>
      </text>
    </comment>
    <comment ref="AN293" authorId="0" shapeId="0">
      <text>
        <r>
          <rPr>
            <sz val="11"/>
            <rFont val="Calibri"/>
            <family val="2"/>
            <charset val="238"/>
          </rPr>
          <t>IV_F:OnkormanyzatiUtem2</t>
        </r>
      </text>
    </comment>
    <comment ref="AO293" authorId="0" shapeId="0">
      <text>
        <r>
          <rPr>
            <sz val="11"/>
            <rFont val="Calibri"/>
            <family val="2"/>
            <charset val="238"/>
          </rPr>
          <t>IV_F:EUUtem2</t>
        </r>
      </text>
    </comment>
    <comment ref="AP293" authorId="0" shapeId="0">
      <text>
        <r>
          <rPr>
            <sz val="11"/>
            <rFont val="Calibri"/>
            <family val="2"/>
            <charset val="238"/>
          </rPr>
          <t>IV_F:EgyebUtem2</t>
        </r>
      </text>
    </comment>
    <comment ref="AQ293" authorId="0" shapeId="0">
      <text>
        <r>
          <rPr>
            <sz val="11"/>
            <rFont val="Calibri"/>
            <family val="2"/>
            <charset val="238"/>
          </rPr>
          <t>IV_F:HitelKotvenyUtem2</t>
        </r>
      </text>
    </comment>
    <comment ref="AR293" authorId="0" shapeId="0">
      <text>
        <r>
          <rPr>
            <sz val="11"/>
            <rFont val="Calibri"/>
            <family val="2"/>
            <charset val="238"/>
          </rPr>
          <t>IV_F:OsszesenUtem2</t>
        </r>
      </text>
    </comment>
    <comment ref="AS293" authorId="0" shapeId="0">
      <text>
        <r>
          <rPr>
            <sz val="11"/>
            <rFont val="Calibri"/>
            <family val="2"/>
            <charset val="238"/>
          </rPr>
          <t>IV_F:ForrashianyUtem2</t>
        </r>
      </text>
    </comment>
    <comment ref="AV293" authorId="0" shapeId="0">
      <text>
        <r>
          <rPr>
            <sz val="11"/>
            <rFont val="Calibri"/>
            <family val="2"/>
            <charset val="238"/>
          </rPr>
          <t>IV_F:Indokolas</t>
        </r>
      </text>
    </comment>
    <comment ref="AW293" authorId="0" shapeId="0">
      <text>
        <r>
          <rPr>
            <sz val="11"/>
            <rFont val="Calibri"/>
            <family val="2"/>
            <charset val="238"/>
          </rPr>
          <t>IV_F:Megjegyzes</t>
        </r>
      </text>
    </comment>
    <comment ref="AZ293" authorId="0" shapeId="0">
      <text>
        <r>
          <rPr>
            <sz val="11"/>
            <rFont val="Calibri"/>
            <family val="2"/>
            <charset val="238"/>
          </rPr>
          <t>IV_F:ISA</t>
        </r>
      </text>
    </comment>
    <comment ref="B294" authorId="0" shapeId="0">
      <text>
        <r>
          <rPr>
            <sz val="11"/>
            <rFont val="Calibri"/>
            <family val="2"/>
            <charset val="238"/>
          </rPr>
          <t>IV_F:FontossagiSorrent</t>
        </r>
      </text>
    </comment>
    <comment ref="C294" authorId="0" shapeId="0">
      <text>
        <r>
          <rPr>
            <sz val="11"/>
            <rFont val="Calibri"/>
            <family val="2"/>
            <charset val="238"/>
          </rPr>
          <t>IV_F:FeladatKategoria</t>
        </r>
      </text>
    </comment>
    <comment ref="D294" authorId="0" shapeId="0">
      <text>
        <r>
          <rPr>
            <sz val="11"/>
            <rFont val="Calibri"/>
            <family val="2"/>
            <charset val="238"/>
          </rPr>
          <t>IV_F:FeladatMegnevezes</t>
        </r>
      </text>
    </comment>
    <comment ref="E294" authorId="0" shapeId="0">
      <text>
        <r>
          <rPr>
            <sz val="11"/>
            <rFont val="Calibri"/>
            <family val="2"/>
            <charset val="238"/>
          </rPr>
          <t>IV_F:ElviEngedelySzam</t>
        </r>
      </text>
    </comment>
    <comment ref="F294" authorId="0" shapeId="0">
      <text>
        <r>
          <rPr>
            <sz val="11"/>
            <rFont val="Calibri"/>
            <family val="2"/>
            <charset val="238"/>
          </rPr>
          <t>IV_F:VKR_Kod</t>
        </r>
      </text>
    </comment>
    <comment ref="G294" authorId="0" shapeId="0">
      <text>
        <r>
          <rPr>
            <sz val="11"/>
            <rFont val="Calibri"/>
            <family val="2"/>
            <charset val="238"/>
          </rPr>
          <t>IV_F:VKR_Nev</t>
        </r>
      </text>
    </comment>
    <comment ref="H294" authorId="0" shapeId="0">
      <text>
        <r>
          <rPr>
            <sz val="11"/>
            <rFont val="Calibri"/>
            <family val="2"/>
            <charset val="238"/>
          </rPr>
          <t>IV_F:FeladatSorszam</t>
        </r>
      </text>
    </comment>
    <comment ref="I294" authorId="0" shapeId="0">
      <text>
        <r>
          <rPr>
            <sz val="11"/>
            <rFont val="Calibri"/>
            <family val="2"/>
            <charset val="238"/>
          </rPr>
          <t>IV_F:FeladatAzonosito</t>
        </r>
      </text>
    </comment>
    <comment ref="J294" authorId="0" shapeId="0">
      <text>
        <r>
          <rPr>
            <sz val="11"/>
            <rFont val="Calibri"/>
            <family val="2"/>
            <charset val="238"/>
          </rPr>
          <t>IV_F:EllatasiTerulet</t>
        </r>
      </text>
    </comment>
    <comment ref="K294" authorId="0" shapeId="0">
      <text>
        <r>
          <rPr>
            <sz val="11"/>
            <rFont val="Calibri"/>
            <family val="2"/>
            <charset val="238"/>
          </rPr>
          <t>IV_F:EllatasertFelelos</t>
        </r>
      </text>
    </comment>
    <comment ref="L294" authorId="0" shapeId="0">
      <text>
        <r>
          <rPr>
            <sz val="11"/>
            <rFont val="Calibri"/>
            <family val="2"/>
            <charset val="238"/>
          </rPr>
          <t>IV_F:TervezettNettoKoltseg</t>
        </r>
      </text>
    </comment>
    <comment ref="M294" authorId="0" shapeId="0">
      <text>
        <r>
          <rPr>
            <sz val="11"/>
            <rFont val="Calibri"/>
            <family val="2"/>
            <charset val="238"/>
          </rPr>
          <t>IV_F:IdotartamKezdes</t>
        </r>
      </text>
    </comment>
    <comment ref="N294" authorId="0" shapeId="0">
      <text>
        <r>
          <rPr>
            <sz val="11"/>
            <rFont val="Calibri"/>
            <family val="2"/>
            <charset val="238"/>
          </rPr>
          <t>IV_F:IdotartamBefejezes</t>
        </r>
      </text>
    </comment>
    <comment ref="O294" authorId="0" shapeId="0">
      <text>
        <r>
          <rPr>
            <sz val="11"/>
            <rFont val="Calibri"/>
            <family val="2"/>
            <charset val="238"/>
          </rPr>
          <t>IV_F:NettoKoltsegUtem1</t>
        </r>
      </text>
    </comment>
    <comment ref="P294" authorId="0" shapeId="0">
      <text>
        <r>
          <rPr>
            <sz val="11"/>
            <rFont val="Calibri"/>
            <family val="2"/>
            <charset val="238"/>
          </rPr>
          <t>IV_F:NettoKoltsegUtem2</t>
        </r>
      </text>
    </comment>
    <comment ref="Q294" authorId="0" shapeId="0">
      <text>
        <r>
          <rPr>
            <sz val="11"/>
            <rFont val="Calibri"/>
            <family val="2"/>
            <charset val="238"/>
          </rPr>
          <t>IV_F:EM_Melleklet2_KTG</t>
        </r>
      </text>
    </comment>
    <comment ref="S294" authorId="0" shapeId="0">
      <text>
        <r>
          <rPr>
            <sz val="11"/>
            <rFont val="Calibri"/>
            <family val="2"/>
            <charset val="238"/>
          </rPr>
          <t>IV_F:HDUtem1</t>
        </r>
      </text>
    </comment>
    <comment ref="T294" authorId="0" shapeId="0">
      <text>
        <r>
          <rPr>
            <sz val="11"/>
            <rFont val="Calibri"/>
            <family val="2"/>
            <charset val="238"/>
          </rPr>
          <t>IV_F:ECSUtem1</t>
        </r>
      </text>
    </comment>
    <comment ref="U294" authorId="0" shapeId="0">
      <text>
        <r>
          <rPr>
            <sz val="11"/>
            <rFont val="Calibri"/>
            <family val="2"/>
            <charset val="238"/>
          </rPr>
          <t>IV_F:KFHUtem1</t>
        </r>
      </text>
    </comment>
    <comment ref="V294" authorId="0" shapeId="0">
      <text>
        <r>
          <rPr>
            <sz val="11"/>
            <rFont val="Calibri"/>
            <family val="2"/>
            <charset val="238"/>
          </rPr>
          <t>IV_F:Egyeb_SajatUtem1</t>
        </r>
      </text>
    </comment>
    <comment ref="W294" authorId="0" shapeId="0">
      <text>
        <r>
          <rPr>
            <sz val="11"/>
            <rFont val="Calibri"/>
            <family val="2"/>
            <charset val="238"/>
          </rPr>
          <t>IV_F:DijUtem1</t>
        </r>
      </text>
    </comment>
    <comment ref="X294" authorId="0" shapeId="0">
      <text>
        <r>
          <rPr>
            <sz val="11"/>
            <rFont val="Calibri"/>
            <family val="2"/>
            <charset val="238"/>
          </rPr>
          <t>IV_F:EM_Melleklet1_Utem1</t>
        </r>
      </text>
    </comment>
    <comment ref="Y294" authorId="0" shapeId="0">
      <text>
        <r>
          <rPr>
            <sz val="11"/>
            <rFont val="Calibri"/>
            <family val="2"/>
            <charset val="238"/>
          </rPr>
          <t>IV_F:EgyebAllamiUtem1</t>
        </r>
      </text>
    </comment>
    <comment ref="Z294" authorId="0" shapeId="0">
      <text>
        <r>
          <rPr>
            <sz val="11"/>
            <rFont val="Calibri"/>
            <family val="2"/>
            <charset val="238"/>
          </rPr>
          <t>IV_F:OnkormanyzatiUtem1</t>
        </r>
      </text>
    </comment>
    <comment ref="AA294" authorId="0" shapeId="0">
      <text>
        <r>
          <rPr>
            <sz val="11"/>
            <rFont val="Calibri"/>
            <family val="2"/>
            <charset val="238"/>
          </rPr>
          <t>IV_F:EUUtem1</t>
        </r>
      </text>
    </comment>
    <comment ref="AB294" authorId="0" shapeId="0">
      <text>
        <r>
          <rPr>
            <sz val="11"/>
            <rFont val="Calibri"/>
            <family val="2"/>
            <charset val="238"/>
          </rPr>
          <t>IV_F:EgyebUtem1</t>
        </r>
      </text>
    </comment>
    <comment ref="AC294" authorId="0" shapeId="0">
      <text>
        <r>
          <rPr>
            <sz val="11"/>
            <rFont val="Calibri"/>
            <family val="2"/>
            <charset val="238"/>
          </rPr>
          <t>IV_F:HitelKotvenyUtem1</t>
        </r>
      </text>
    </comment>
    <comment ref="AD294" authorId="0" shapeId="0">
      <text>
        <r>
          <rPr>
            <sz val="11"/>
            <rFont val="Calibri"/>
            <family val="2"/>
            <charset val="238"/>
          </rPr>
          <t>IV_F:OsszesenUtem1</t>
        </r>
      </text>
    </comment>
    <comment ref="AG294" authorId="0" shapeId="0">
      <text>
        <r>
          <rPr>
            <sz val="11"/>
            <rFont val="Calibri"/>
            <family val="2"/>
            <charset val="238"/>
          </rPr>
          <t>IV_F:HDUtem2</t>
        </r>
      </text>
    </comment>
    <comment ref="AH294" authorId="0" shapeId="0">
      <text>
        <r>
          <rPr>
            <sz val="11"/>
            <rFont val="Calibri"/>
            <family val="2"/>
            <charset val="238"/>
          </rPr>
          <t>IV_F:ECSUtem2</t>
        </r>
      </text>
    </comment>
    <comment ref="AI294" authorId="0" shapeId="0">
      <text>
        <r>
          <rPr>
            <sz val="11"/>
            <rFont val="Calibri"/>
            <family val="2"/>
            <charset val="238"/>
          </rPr>
          <t>IV_F:KFHUtem2</t>
        </r>
      </text>
    </comment>
    <comment ref="AJ294" authorId="0" shapeId="0">
      <text>
        <r>
          <rPr>
            <sz val="11"/>
            <rFont val="Calibri"/>
            <family val="2"/>
            <charset val="238"/>
          </rPr>
          <t>IV_F:Egyeb_SajatUtem2</t>
        </r>
      </text>
    </comment>
    <comment ref="AK294" authorId="0" shapeId="0">
      <text>
        <r>
          <rPr>
            <sz val="11"/>
            <rFont val="Calibri"/>
            <family val="2"/>
            <charset val="238"/>
          </rPr>
          <t>IV_F:DijUtem2</t>
        </r>
      </text>
    </comment>
    <comment ref="AL294" authorId="0" shapeId="0">
      <text>
        <r>
          <rPr>
            <sz val="11"/>
            <rFont val="Calibri"/>
            <family val="2"/>
            <charset val="238"/>
          </rPr>
          <t>IV_F:EM_Melleklet1_Utem2</t>
        </r>
      </text>
    </comment>
    <comment ref="AM294" authorId="0" shapeId="0">
      <text>
        <r>
          <rPr>
            <sz val="11"/>
            <rFont val="Calibri"/>
            <family val="2"/>
            <charset val="238"/>
          </rPr>
          <t>IV_F:EgyebAllamiUtem2</t>
        </r>
      </text>
    </comment>
    <comment ref="AN294" authorId="0" shapeId="0">
      <text>
        <r>
          <rPr>
            <sz val="11"/>
            <rFont val="Calibri"/>
            <family val="2"/>
            <charset val="238"/>
          </rPr>
          <t>IV_F:OnkormanyzatiUtem2</t>
        </r>
      </text>
    </comment>
    <comment ref="AO294" authorId="0" shapeId="0">
      <text>
        <r>
          <rPr>
            <sz val="11"/>
            <rFont val="Calibri"/>
            <family val="2"/>
            <charset val="238"/>
          </rPr>
          <t>IV_F:EUUtem2</t>
        </r>
      </text>
    </comment>
    <comment ref="AP294" authorId="0" shapeId="0">
      <text>
        <r>
          <rPr>
            <sz val="11"/>
            <rFont val="Calibri"/>
            <family val="2"/>
            <charset val="238"/>
          </rPr>
          <t>IV_F:EgyebUtem2</t>
        </r>
      </text>
    </comment>
    <comment ref="AQ294" authorId="0" shapeId="0">
      <text>
        <r>
          <rPr>
            <sz val="11"/>
            <rFont val="Calibri"/>
            <family val="2"/>
            <charset val="238"/>
          </rPr>
          <t>IV_F:HitelKotvenyUtem2</t>
        </r>
      </text>
    </comment>
    <comment ref="AR294" authorId="0" shapeId="0">
      <text>
        <r>
          <rPr>
            <sz val="11"/>
            <rFont val="Calibri"/>
            <family val="2"/>
            <charset val="238"/>
          </rPr>
          <t>IV_F:OsszesenUtem2</t>
        </r>
      </text>
    </comment>
    <comment ref="AS294" authorId="0" shapeId="0">
      <text>
        <r>
          <rPr>
            <sz val="11"/>
            <rFont val="Calibri"/>
            <family val="2"/>
            <charset val="238"/>
          </rPr>
          <t>IV_F:ForrashianyUtem2</t>
        </r>
      </text>
    </comment>
    <comment ref="AV294" authorId="0" shapeId="0">
      <text>
        <r>
          <rPr>
            <sz val="11"/>
            <rFont val="Calibri"/>
            <family val="2"/>
            <charset val="238"/>
          </rPr>
          <t>IV_F:Indokolas</t>
        </r>
      </text>
    </comment>
    <comment ref="AW294" authorId="0" shapeId="0">
      <text>
        <r>
          <rPr>
            <sz val="11"/>
            <rFont val="Calibri"/>
            <family val="2"/>
            <charset val="238"/>
          </rPr>
          <t>IV_F:Megjegyzes</t>
        </r>
      </text>
    </comment>
    <comment ref="AZ294" authorId="0" shapeId="0">
      <text>
        <r>
          <rPr>
            <sz val="11"/>
            <rFont val="Calibri"/>
            <family val="2"/>
            <charset val="238"/>
          </rPr>
          <t>IV_F:ISA</t>
        </r>
      </text>
    </comment>
    <comment ref="B295" authorId="0" shapeId="0">
      <text>
        <r>
          <rPr>
            <sz val="11"/>
            <rFont val="Calibri"/>
            <family val="2"/>
            <charset val="238"/>
          </rPr>
          <t>IV_F:FontossagiSorrent</t>
        </r>
      </text>
    </comment>
    <comment ref="C295" authorId="0" shapeId="0">
      <text>
        <r>
          <rPr>
            <sz val="11"/>
            <rFont val="Calibri"/>
            <family val="2"/>
            <charset val="238"/>
          </rPr>
          <t>IV_F:FeladatKategoria</t>
        </r>
      </text>
    </comment>
    <comment ref="D295" authorId="0" shapeId="0">
      <text>
        <r>
          <rPr>
            <sz val="11"/>
            <rFont val="Calibri"/>
            <family val="2"/>
            <charset val="238"/>
          </rPr>
          <t>IV_F:FeladatMegnevezes</t>
        </r>
      </text>
    </comment>
    <comment ref="E295" authorId="0" shapeId="0">
      <text>
        <r>
          <rPr>
            <sz val="11"/>
            <rFont val="Calibri"/>
            <family val="2"/>
            <charset val="238"/>
          </rPr>
          <t>IV_F:ElviEngedelySzam</t>
        </r>
      </text>
    </comment>
    <comment ref="F295" authorId="0" shapeId="0">
      <text>
        <r>
          <rPr>
            <sz val="11"/>
            <rFont val="Calibri"/>
            <family val="2"/>
            <charset val="238"/>
          </rPr>
          <t>IV_F:VKR_Kod</t>
        </r>
      </text>
    </comment>
    <comment ref="G295" authorId="0" shapeId="0">
      <text>
        <r>
          <rPr>
            <sz val="11"/>
            <rFont val="Calibri"/>
            <family val="2"/>
            <charset val="238"/>
          </rPr>
          <t>IV_F:VKR_Nev</t>
        </r>
      </text>
    </comment>
    <comment ref="H295" authorId="0" shapeId="0">
      <text>
        <r>
          <rPr>
            <sz val="11"/>
            <rFont val="Calibri"/>
            <family val="2"/>
            <charset val="238"/>
          </rPr>
          <t>IV_F:FeladatSorszam</t>
        </r>
      </text>
    </comment>
    <comment ref="I295" authorId="0" shapeId="0">
      <text>
        <r>
          <rPr>
            <sz val="11"/>
            <rFont val="Calibri"/>
            <family val="2"/>
            <charset val="238"/>
          </rPr>
          <t>IV_F:FeladatAzonosito</t>
        </r>
      </text>
    </comment>
    <comment ref="J295" authorId="0" shapeId="0">
      <text>
        <r>
          <rPr>
            <sz val="11"/>
            <rFont val="Calibri"/>
            <family val="2"/>
            <charset val="238"/>
          </rPr>
          <t>IV_F:EllatasiTerulet</t>
        </r>
      </text>
    </comment>
    <comment ref="K295" authorId="0" shapeId="0">
      <text>
        <r>
          <rPr>
            <sz val="11"/>
            <rFont val="Calibri"/>
            <family val="2"/>
            <charset val="238"/>
          </rPr>
          <t>IV_F:EllatasertFelelos</t>
        </r>
      </text>
    </comment>
    <comment ref="L295" authorId="0" shapeId="0">
      <text>
        <r>
          <rPr>
            <sz val="11"/>
            <rFont val="Calibri"/>
            <family val="2"/>
            <charset val="238"/>
          </rPr>
          <t>IV_F:TervezettNettoKoltseg</t>
        </r>
      </text>
    </comment>
    <comment ref="M295" authorId="0" shapeId="0">
      <text>
        <r>
          <rPr>
            <sz val="11"/>
            <rFont val="Calibri"/>
            <family val="2"/>
            <charset val="238"/>
          </rPr>
          <t>IV_F:IdotartamKezdes</t>
        </r>
      </text>
    </comment>
    <comment ref="N295" authorId="0" shapeId="0">
      <text>
        <r>
          <rPr>
            <sz val="11"/>
            <rFont val="Calibri"/>
            <family val="2"/>
            <charset val="238"/>
          </rPr>
          <t>IV_F:IdotartamBefejezes</t>
        </r>
      </text>
    </comment>
    <comment ref="O295" authorId="0" shapeId="0">
      <text>
        <r>
          <rPr>
            <sz val="11"/>
            <rFont val="Calibri"/>
            <family val="2"/>
            <charset val="238"/>
          </rPr>
          <t>IV_F:NettoKoltsegUtem1</t>
        </r>
      </text>
    </comment>
    <comment ref="P295" authorId="0" shapeId="0">
      <text>
        <r>
          <rPr>
            <sz val="11"/>
            <rFont val="Calibri"/>
            <family val="2"/>
            <charset val="238"/>
          </rPr>
          <t>IV_F:NettoKoltsegUtem2</t>
        </r>
      </text>
    </comment>
    <comment ref="Q295" authorId="0" shapeId="0">
      <text>
        <r>
          <rPr>
            <sz val="11"/>
            <rFont val="Calibri"/>
            <family val="2"/>
            <charset val="238"/>
          </rPr>
          <t>IV_F:EM_Melleklet2_KTG</t>
        </r>
      </text>
    </comment>
    <comment ref="S295" authorId="0" shapeId="0">
      <text>
        <r>
          <rPr>
            <sz val="11"/>
            <rFont val="Calibri"/>
            <family val="2"/>
            <charset val="238"/>
          </rPr>
          <t>IV_F:HDUtem1</t>
        </r>
      </text>
    </comment>
    <comment ref="T295" authorId="0" shapeId="0">
      <text>
        <r>
          <rPr>
            <sz val="11"/>
            <rFont val="Calibri"/>
            <family val="2"/>
            <charset val="238"/>
          </rPr>
          <t>IV_F:ECSUtem1</t>
        </r>
      </text>
    </comment>
    <comment ref="U295" authorId="0" shapeId="0">
      <text>
        <r>
          <rPr>
            <sz val="11"/>
            <rFont val="Calibri"/>
            <family val="2"/>
            <charset val="238"/>
          </rPr>
          <t>IV_F:KFHUtem1</t>
        </r>
      </text>
    </comment>
    <comment ref="V295" authorId="0" shapeId="0">
      <text>
        <r>
          <rPr>
            <sz val="11"/>
            <rFont val="Calibri"/>
            <family val="2"/>
            <charset val="238"/>
          </rPr>
          <t>IV_F:Egyeb_SajatUtem1</t>
        </r>
      </text>
    </comment>
    <comment ref="W295" authorId="0" shapeId="0">
      <text>
        <r>
          <rPr>
            <sz val="11"/>
            <rFont val="Calibri"/>
            <family val="2"/>
            <charset val="238"/>
          </rPr>
          <t>IV_F:DijUtem1</t>
        </r>
      </text>
    </comment>
    <comment ref="X295" authorId="0" shapeId="0">
      <text>
        <r>
          <rPr>
            <sz val="11"/>
            <rFont val="Calibri"/>
            <family val="2"/>
            <charset val="238"/>
          </rPr>
          <t>IV_F:EM_Melleklet1_Utem1</t>
        </r>
      </text>
    </comment>
    <comment ref="Y295" authorId="0" shapeId="0">
      <text>
        <r>
          <rPr>
            <sz val="11"/>
            <rFont val="Calibri"/>
            <family val="2"/>
            <charset val="238"/>
          </rPr>
          <t>IV_F:EgyebAllamiUtem1</t>
        </r>
      </text>
    </comment>
    <comment ref="Z295" authorId="0" shapeId="0">
      <text>
        <r>
          <rPr>
            <sz val="11"/>
            <rFont val="Calibri"/>
            <family val="2"/>
            <charset val="238"/>
          </rPr>
          <t>IV_F:OnkormanyzatiUtem1</t>
        </r>
      </text>
    </comment>
    <comment ref="AA295" authorId="0" shapeId="0">
      <text>
        <r>
          <rPr>
            <sz val="11"/>
            <rFont val="Calibri"/>
            <family val="2"/>
            <charset val="238"/>
          </rPr>
          <t>IV_F:EUUtem1</t>
        </r>
      </text>
    </comment>
    <comment ref="AB295" authorId="0" shapeId="0">
      <text>
        <r>
          <rPr>
            <sz val="11"/>
            <rFont val="Calibri"/>
            <family val="2"/>
            <charset val="238"/>
          </rPr>
          <t>IV_F:EgyebUtem1</t>
        </r>
      </text>
    </comment>
    <comment ref="AC295" authorId="0" shapeId="0">
      <text>
        <r>
          <rPr>
            <sz val="11"/>
            <rFont val="Calibri"/>
            <family val="2"/>
            <charset val="238"/>
          </rPr>
          <t>IV_F:HitelKotvenyUtem1</t>
        </r>
      </text>
    </comment>
    <comment ref="AD295" authorId="0" shapeId="0">
      <text>
        <r>
          <rPr>
            <sz val="11"/>
            <rFont val="Calibri"/>
            <family val="2"/>
            <charset val="238"/>
          </rPr>
          <t>IV_F:OsszesenUtem1</t>
        </r>
      </text>
    </comment>
    <comment ref="AG295" authorId="0" shapeId="0">
      <text>
        <r>
          <rPr>
            <sz val="11"/>
            <rFont val="Calibri"/>
            <family val="2"/>
            <charset val="238"/>
          </rPr>
          <t>IV_F:HDUtem2</t>
        </r>
      </text>
    </comment>
    <comment ref="AH295" authorId="0" shapeId="0">
      <text>
        <r>
          <rPr>
            <sz val="11"/>
            <rFont val="Calibri"/>
            <family val="2"/>
            <charset val="238"/>
          </rPr>
          <t>IV_F:ECSUtem2</t>
        </r>
      </text>
    </comment>
    <comment ref="AI295" authorId="0" shapeId="0">
      <text>
        <r>
          <rPr>
            <sz val="11"/>
            <rFont val="Calibri"/>
            <family val="2"/>
            <charset val="238"/>
          </rPr>
          <t>IV_F:KFHUtem2</t>
        </r>
      </text>
    </comment>
    <comment ref="AJ295" authorId="0" shapeId="0">
      <text>
        <r>
          <rPr>
            <sz val="11"/>
            <rFont val="Calibri"/>
            <family val="2"/>
            <charset val="238"/>
          </rPr>
          <t>IV_F:Egyeb_SajatUtem2</t>
        </r>
      </text>
    </comment>
    <comment ref="AK295" authorId="0" shapeId="0">
      <text>
        <r>
          <rPr>
            <sz val="11"/>
            <rFont val="Calibri"/>
            <family val="2"/>
            <charset val="238"/>
          </rPr>
          <t>IV_F:DijUtem2</t>
        </r>
      </text>
    </comment>
    <comment ref="AL295" authorId="0" shapeId="0">
      <text>
        <r>
          <rPr>
            <sz val="11"/>
            <rFont val="Calibri"/>
            <family val="2"/>
            <charset val="238"/>
          </rPr>
          <t>IV_F:EM_Melleklet1_Utem2</t>
        </r>
      </text>
    </comment>
    <comment ref="AM295" authorId="0" shapeId="0">
      <text>
        <r>
          <rPr>
            <sz val="11"/>
            <rFont val="Calibri"/>
            <family val="2"/>
            <charset val="238"/>
          </rPr>
          <t>IV_F:EgyebAllamiUtem2</t>
        </r>
      </text>
    </comment>
    <comment ref="AN295" authorId="0" shapeId="0">
      <text>
        <r>
          <rPr>
            <sz val="11"/>
            <rFont val="Calibri"/>
            <family val="2"/>
            <charset val="238"/>
          </rPr>
          <t>IV_F:OnkormanyzatiUtem2</t>
        </r>
      </text>
    </comment>
    <comment ref="AO295" authorId="0" shapeId="0">
      <text>
        <r>
          <rPr>
            <sz val="11"/>
            <rFont val="Calibri"/>
            <family val="2"/>
            <charset val="238"/>
          </rPr>
          <t>IV_F:EUUtem2</t>
        </r>
      </text>
    </comment>
    <comment ref="AP295" authorId="0" shapeId="0">
      <text>
        <r>
          <rPr>
            <sz val="11"/>
            <rFont val="Calibri"/>
            <family val="2"/>
            <charset val="238"/>
          </rPr>
          <t>IV_F:EgyebUtem2</t>
        </r>
      </text>
    </comment>
    <comment ref="AQ295" authorId="0" shapeId="0">
      <text>
        <r>
          <rPr>
            <sz val="11"/>
            <rFont val="Calibri"/>
            <family val="2"/>
            <charset val="238"/>
          </rPr>
          <t>IV_F:HitelKotvenyUtem2</t>
        </r>
      </text>
    </comment>
    <comment ref="AR295" authorId="0" shapeId="0">
      <text>
        <r>
          <rPr>
            <sz val="11"/>
            <rFont val="Calibri"/>
            <family val="2"/>
            <charset val="238"/>
          </rPr>
          <t>IV_F:OsszesenUtem2</t>
        </r>
      </text>
    </comment>
    <comment ref="AS295" authorId="0" shapeId="0">
      <text>
        <r>
          <rPr>
            <sz val="11"/>
            <rFont val="Calibri"/>
            <family val="2"/>
            <charset val="238"/>
          </rPr>
          <t>IV_F:ForrashianyUtem2</t>
        </r>
      </text>
    </comment>
    <comment ref="AV295" authorId="0" shapeId="0">
      <text>
        <r>
          <rPr>
            <sz val="11"/>
            <rFont val="Calibri"/>
            <family val="2"/>
            <charset val="238"/>
          </rPr>
          <t>IV_F:Indokolas</t>
        </r>
      </text>
    </comment>
    <comment ref="AW295" authorId="0" shapeId="0">
      <text>
        <r>
          <rPr>
            <sz val="11"/>
            <rFont val="Calibri"/>
            <family val="2"/>
            <charset val="238"/>
          </rPr>
          <t>IV_F:Megjegyzes</t>
        </r>
      </text>
    </comment>
    <comment ref="AZ295" authorId="0" shapeId="0">
      <text>
        <r>
          <rPr>
            <sz val="11"/>
            <rFont val="Calibri"/>
            <family val="2"/>
            <charset val="238"/>
          </rPr>
          <t>IV_F:ISA</t>
        </r>
      </text>
    </comment>
    <comment ref="B296" authorId="0" shapeId="0">
      <text>
        <r>
          <rPr>
            <sz val="11"/>
            <rFont val="Calibri"/>
            <family val="2"/>
            <charset val="238"/>
          </rPr>
          <t>IV_F:FontossagiSorrent</t>
        </r>
      </text>
    </comment>
    <comment ref="C296" authorId="0" shapeId="0">
      <text>
        <r>
          <rPr>
            <sz val="11"/>
            <rFont val="Calibri"/>
            <family val="2"/>
            <charset val="238"/>
          </rPr>
          <t>IV_F:FeladatKategoria</t>
        </r>
      </text>
    </comment>
    <comment ref="D296" authorId="0" shapeId="0">
      <text>
        <r>
          <rPr>
            <sz val="11"/>
            <rFont val="Calibri"/>
            <family val="2"/>
            <charset val="238"/>
          </rPr>
          <t>IV_F:FeladatMegnevezes</t>
        </r>
      </text>
    </comment>
    <comment ref="E296" authorId="0" shapeId="0">
      <text>
        <r>
          <rPr>
            <sz val="11"/>
            <rFont val="Calibri"/>
            <family val="2"/>
            <charset val="238"/>
          </rPr>
          <t>IV_F:ElviEngedelySzam</t>
        </r>
      </text>
    </comment>
    <comment ref="F296" authorId="0" shapeId="0">
      <text>
        <r>
          <rPr>
            <sz val="11"/>
            <rFont val="Calibri"/>
            <family val="2"/>
            <charset val="238"/>
          </rPr>
          <t>IV_F:VKR_Kod</t>
        </r>
      </text>
    </comment>
    <comment ref="G296" authorId="0" shapeId="0">
      <text>
        <r>
          <rPr>
            <sz val="11"/>
            <rFont val="Calibri"/>
            <family val="2"/>
            <charset val="238"/>
          </rPr>
          <t>IV_F:VKR_Nev</t>
        </r>
      </text>
    </comment>
    <comment ref="H296" authorId="0" shapeId="0">
      <text>
        <r>
          <rPr>
            <sz val="11"/>
            <rFont val="Calibri"/>
            <family val="2"/>
            <charset val="238"/>
          </rPr>
          <t>IV_F:FeladatSorszam</t>
        </r>
      </text>
    </comment>
    <comment ref="I296" authorId="0" shapeId="0">
      <text>
        <r>
          <rPr>
            <sz val="11"/>
            <rFont val="Calibri"/>
            <family val="2"/>
            <charset val="238"/>
          </rPr>
          <t>IV_F:FeladatAzonosito</t>
        </r>
      </text>
    </comment>
    <comment ref="J296" authorId="0" shapeId="0">
      <text>
        <r>
          <rPr>
            <sz val="11"/>
            <rFont val="Calibri"/>
            <family val="2"/>
            <charset val="238"/>
          </rPr>
          <t>IV_F:EllatasiTerulet</t>
        </r>
      </text>
    </comment>
    <comment ref="K296" authorId="0" shapeId="0">
      <text>
        <r>
          <rPr>
            <sz val="11"/>
            <rFont val="Calibri"/>
            <family val="2"/>
            <charset val="238"/>
          </rPr>
          <t>IV_F:EllatasertFelelos</t>
        </r>
      </text>
    </comment>
    <comment ref="L296" authorId="0" shapeId="0">
      <text>
        <r>
          <rPr>
            <sz val="11"/>
            <rFont val="Calibri"/>
            <family val="2"/>
            <charset val="238"/>
          </rPr>
          <t>IV_F:TervezettNettoKoltseg</t>
        </r>
      </text>
    </comment>
    <comment ref="M296" authorId="0" shapeId="0">
      <text>
        <r>
          <rPr>
            <sz val="11"/>
            <rFont val="Calibri"/>
            <family val="2"/>
            <charset val="238"/>
          </rPr>
          <t>IV_F:IdotartamKezdes</t>
        </r>
      </text>
    </comment>
    <comment ref="N296" authorId="0" shapeId="0">
      <text>
        <r>
          <rPr>
            <sz val="11"/>
            <rFont val="Calibri"/>
            <family val="2"/>
            <charset val="238"/>
          </rPr>
          <t>IV_F:IdotartamBefejezes</t>
        </r>
      </text>
    </comment>
    <comment ref="O296" authorId="0" shapeId="0">
      <text>
        <r>
          <rPr>
            <sz val="11"/>
            <rFont val="Calibri"/>
            <family val="2"/>
            <charset val="238"/>
          </rPr>
          <t>IV_F:NettoKoltsegUtem1</t>
        </r>
      </text>
    </comment>
    <comment ref="P296" authorId="0" shapeId="0">
      <text>
        <r>
          <rPr>
            <sz val="11"/>
            <rFont val="Calibri"/>
            <family val="2"/>
            <charset val="238"/>
          </rPr>
          <t>IV_F:NettoKoltsegUtem2</t>
        </r>
      </text>
    </comment>
    <comment ref="Q296" authorId="0" shapeId="0">
      <text>
        <r>
          <rPr>
            <sz val="11"/>
            <rFont val="Calibri"/>
            <family val="2"/>
            <charset val="238"/>
          </rPr>
          <t>IV_F:EM_Melleklet2_KTG</t>
        </r>
      </text>
    </comment>
    <comment ref="S296" authorId="0" shapeId="0">
      <text>
        <r>
          <rPr>
            <sz val="11"/>
            <rFont val="Calibri"/>
            <family val="2"/>
            <charset val="238"/>
          </rPr>
          <t>IV_F:HDUtem1</t>
        </r>
      </text>
    </comment>
    <comment ref="T296" authorId="0" shapeId="0">
      <text>
        <r>
          <rPr>
            <sz val="11"/>
            <rFont val="Calibri"/>
            <family val="2"/>
            <charset val="238"/>
          </rPr>
          <t>IV_F:ECSUtem1</t>
        </r>
      </text>
    </comment>
    <comment ref="U296" authorId="0" shapeId="0">
      <text>
        <r>
          <rPr>
            <sz val="11"/>
            <rFont val="Calibri"/>
            <family val="2"/>
            <charset val="238"/>
          </rPr>
          <t>IV_F:KFHUtem1</t>
        </r>
      </text>
    </comment>
    <comment ref="V296" authorId="0" shapeId="0">
      <text>
        <r>
          <rPr>
            <sz val="11"/>
            <rFont val="Calibri"/>
            <family val="2"/>
            <charset val="238"/>
          </rPr>
          <t>IV_F:Egyeb_SajatUtem1</t>
        </r>
      </text>
    </comment>
    <comment ref="W296" authorId="0" shapeId="0">
      <text>
        <r>
          <rPr>
            <sz val="11"/>
            <rFont val="Calibri"/>
            <family val="2"/>
            <charset val="238"/>
          </rPr>
          <t>IV_F:DijUtem1</t>
        </r>
      </text>
    </comment>
    <comment ref="X296" authorId="0" shapeId="0">
      <text>
        <r>
          <rPr>
            <sz val="11"/>
            <rFont val="Calibri"/>
            <family val="2"/>
            <charset val="238"/>
          </rPr>
          <t>IV_F:EM_Melleklet1_Utem1</t>
        </r>
      </text>
    </comment>
    <comment ref="Y296" authorId="0" shapeId="0">
      <text>
        <r>
          <rPr>
            <sz val="11"/>
            <rFont val="Calibri"/>
            <family val="2"/>
            <charset val="238"/>
          </rPr>
          <t>IV_F:EgyebAllamiUtem1</t>
        </r>
      </text>
    </comment>
    <comment ref="Z296" authorId="0" shapeId="0">
      <text>
        <r>
          <rPr>
            <sz val="11"/>
            <rFont val="Calibri"/>
            <family val="2"/>
            <charset val="238"/>
          </rPr>
          <t>IV_F:OnkormanyzatiUtem1</t>
        </r>
      </text>
    </comment>
    <comment ref="AA296" authorId="0" shapeId="0">
      <text>
        <r>
          <rPr>
            <sz val="11"/>
            <rFont val="Calibri"/>
            <family val="2"/>
            <charset val="238"/>
          </rPr>
          <t>IV_F:EUUtem1</t>
        </r>
      </text>
    </comment>
    <comment ref="AB296" authorId="0" shapeId="0">
      <text>
        <r>
          <rPr>
            <sz val="11"/>
            <rFont val="Calibri"/>
            <family val="2"/>
            <charset val="238"/>
          </rPr>
          <t>IV_F:EgyebUtem1</t>
        </r>
      </text>
    </comment>
    <comment ref="AC296" authorId="0" shapeId="0">
      <text>
        <r>
          <rPr>
            <sz val="11"/>
            <rFont val="Calibri"/>
            <family val="2"/>
            <charset val="238"/>
          </rPr>
          <t>IV_F:HitelKotvenyUtem1</t>
        </r>
      </text>
    </comment>
    <comment ref="AD296" authorId="0" shapeId="0">
      <text>
        <r>
          <rPr>
            <sz val="11"/>
            <rFont val="Calibri"/>
            <family val="2"/>
            <charset val="238"/>
          </rPr>
          <t>IV_F:OsszesenUtem1</t>
        </r>
      </text>
    </comment>
    <comment ref="AG296" authorId="0" shapeId="0">
      <text>
        <r>
          <rPr>
            <sz val="11"/>
            <rFont val="Calibri"/>
            <family val="2"/>
            <charset val="238"/>
          </rPr>
          <t>IV_F:HDUtem2</t>
        </r>
      </text>
    </comment>
    <comment ref="AH296" authorId="0" shapeId="0">
      <text>
        <r>
          <rPr>
            <sz val="11"/>
            <rFont val="Calibri"/>
            <family val="2"/>
            <charset val="238"/>
          </rPr>
          <t>IV_F:ECSUtem2</t>
        </r>
      </text>
    </comment>
    <comment ref="AI296" authorId="0" shapeId="0">
      <text>
        <r>
          <rPr>
            <sz val="11"/>
            <rFont val="Calibri"/>
            <family val="2"/>
            <charset val="238"/>
          </rPr>
          <t>IV_F:KFHUtem2</t>
        </r>
      </text>
    </comment>
    <comment ref="AJ296" authorId="0" shapeId="0">
      <text>
        <r>
          <rPr>
            <sz val="11"/>
            <rFont val="Calibri"/>
            <family val="2"/>
            <charset val="238"/>
          </rPr>
          <t>IV_F:Egyeb_SajatUtem2</t>
        </r>
      </text>
    </comment>
    <comment ref="AK296" authorId="0" shapeId="0">
      <text>
        <r>
          <rPr>
            <sz val="11"/>
            <rFont val="Calibri"/>
            <family val="2"/>
            <charset val="238"/>
          </rPr>
          <t>IV_F:DijUtem2</t>
        </r>
      </text>
    </comment>
    <comment ref="AL296" authorId="0" shapeId="0">
      <text>
        <r>
          <rPr>
            <sz val="11"/>
            <rFont val="Calibri"/>
            <family val="2"/>
            <charset val="238"/>
          </rPr>
          <t>IV_F:EM_Melleklet1_Utem2</t>
        </r>
      </text>
    </comment>
    <comment ref="AM296" authorId="0" shapeId="0">
      <text>
        <r>
          <rPr>
            <sz val="11"/>
            <rFont val="Calibri"/>
            <family val="2"/>
            <charset val="238"/>
          </rPr>
          <t>IV_F:EgyebAllamiUtem2</t>
        </r>
      </text>
    </comment>
    <comment ref="AN296" authorId="0" shapeId="0">
      <text>
        <r>
          <rPr>
            <sz val="11"/>
            <rFont val="Calibri"/>
            <family val="2"/>
            <charset val="238"/>
          </rPr>
          <t>IV_F:OnkormanyzatiUtem2</t>
        </r>
      </text>
    </comment>
    <comment ref="AO296" authorId="0" shapeId="0">
      <text>
        <r>
          <rPr>
            <sz val="11"/>
            <rFont val="Calibri"/>
            <family val="2"/>
            <charset val="238"/>
          </rPr>
          <t>IV_F:EUUtem2</t>
        </r>
      </text>
    </comment>
    <comment ref="AP296" authorId="0" shapeId="0">
      <text>
        <r>
          <rPr>
            <sz val="11"/>
            <rFont val="Calibri"/>
            <family val="2"/>
            <charset val="238"/>
          </rPr>
          <t>IV_F:EgyebUtem2</t>
        </r>
      </text>
    </comment>
    <comment ref="AQ296" authorId="0" shapeId="0">
      <text>
        <r>
          <rPr>
            <sz val="11"/>
            <rFont val="Calibri"/>
            <family val="2"/>
            <charset val="238"/>
          </rPr>
          <t>IV_F:HitelKotvenyUtem2</t>
        </r>
      </text>
    </comment>
    <comment ref="AR296" authorId="0" shapeId="0">
      <text>
        <r>
          <rPr>
            <sz val="11"/>
            <rFont val="Calibri"/>
            <family val="2"/>
            <charset val="238"/>
          </rPr>
          <t>IV_F:OsszesenUtem2</t>
        </r>
      </text>
    </comment>
    <comment ref="AS296" authorId="0" shapeId="0">
      <text>
        <r>
          <rPr>
            <sz val="11"/>
            <rFont val="Calibri"/>
            <family val="2"/>
            <charset val="238"/>
          </rPr>
          <t>IV_F:ForrashianyUtem2</t>
        </r>
      </text>
    </comment>
    <comment ref="AV296" authorId="0" shapeId="0">
      <text>
        <r>
          <rPr>
            <sz val="11"/>
            <rFont val="Calibri"/>
            <family val="2"/>
            <charset val="238"/>
          </rPr>
          <t>IV_F:Indokolas</t>
        </r>
      </text>
    </comment>
    <comment ref="AW296" authorId="0" shapeId="0">
      <text>
        <r>
          <rPr>
            <sz val="11"/>
            <rFont val="Calibri"/>
            <family val="2"/>
            <charset val="238"/>
          </rPr>
          <t>IV_F:Megjegyzes</t>
        </r>
      </text>
    </comment>
    <comment ref="AZ296" authorId="0" shapeId="0">
      <text>
        <r>
          <rPr>
            <sz val="11"/>
            <rFont val="Calibri"/>
            <family val="2"/>
            <charset val="238"/>
          </rPr>
          <t>IV_F:ISA</t>
        </r>
      </text>
    </comment>
    <comment ref="B297" authorId="0" shapeId="0">
      <text>
        <r>
          <rPr>
            <sz val="11"/>
            <rFont val="Calibri"/>
            <family val="2"/>
            <charset val="238"/>
          </rPr>
          <t>IV_F:FontossagiSorrent</t>
        </r>
      </text>
    </comment>
    <comment ref="C297" authorId="0" shapeId="0">
      <text>
        <r>
          <rPr>
            <sz val="11"/>
            <rFont val="Calibri"/>
            <family val="2"/>
            <charset val="238"/>
          </rPr>
          <t>IV_F:FeladatKategoria</t>
        </r>
      </text>
    </comment>
    <comment ref="D297" authorId="0" shapeId="0">
      <text>
        <r>
          <rPr>
            <sz val="11"/>
            <rFont val="Calibri"/>
            <family val="2"/>
            <charset val="238"/>
          </rPr>
          <t>IV_F:FeladatMegnevezes</t>
        </r>
      </text>
    </comment>
    <comment ref="E297" authorId="0" shapeId="0">
      <text>
        <r>
          <rPr>
            <sz val="11"/>
            <rFont val="Calibri"/>
            <family val="2"/>
            <charset val="238"/>
          </rPr>
          <t>IV_F:ElviEngedelySzam</t>
        </r>
      </text>
    </comment>
    <comment ref="F297" authorId="0" shapeId="0">
      <text>
        <r>
          <rPr>
            <sz val="11"/>
            <rFont val="Calibri"/>
            <family val="2"/>
            <charset val="238"/>
          </rPr>
          <t>IV_F:VKR_Kod</t>
        </r>
      </text>
    </comment>
    <comment ref="G297" authorId="0" shapeId="0">
      <text>
        <r>
          <rPr>
            <sz val="11"/>
            <rFont val="Calibri"/>
            <family val="2"/>
            <charset val="238"/>
          </rPr>
          <t>IV_F:VKR_Nev</t>
        </r>
      </text>
    </comment>
    <comment ref="H297" authorId="0" shapeId="0">
      <text>
        <r>
          <rPr>
            <sz val="11"/>
            <rFont val="Calibri"/>
            <family val="2"/>
            <charset val="238"/>
          </rPr>
          <t>IV_F:FeladatSorszam</t>
        </r>
      </text>
    </comment>
    <comment ref="I297" authorId="0" shapeId="0">
      <text>
        <r>
          <rPr>
            <sz val="11"/>
            <rFont val="Calibri"/>
            <family val="2"/>
            <charset val="238"/>
          </rPr>
          <t>IV_F:FeladatAzonosito</t>
        </r>
      </text>
    </comment>
    <comment ref="J297" authorId="0" shapeId="0">
      <text>
        <r>
          <rPr>
            <sz val="11"/>
            <rFont val="Calibri"/>
            <family val="2"/>
            <charset val="238"/>
          </rPr>
          <t>IV_F:EllatasiTerulet</t>
        </r>
      </text>
    </comment>
    <comment ref="K297" authorId="0" shapeId="0">
      <text>
        <r>
          <rPr>
            <sz val="11"/>
            <rFont val="Calibri"/>
            <family val="2"/>
            <charset val="238"/>
          </rPr>
          <t>IV_F:EllatasertFelelos</t>
        </r>
      </text>
    </comment>
    <comment ref="L297" authorId="0" shapeId="0">
      <text>
        <r>
          <rPr>
            <sz val="11"/>
            <rFont val="Calibri"/>
            <family val="2"/>
            <charset val="238"/>
          </rPr>
          <t>IV_F:TervezettNettoKoltseg</t>
        </r>
      </text>
    </comment>
    <comment ref="M297" authorId="0" shapeId="0">
      <text>
        <r>
          <rPr>
            <sz val="11"/>
            <rFont val="Calibri"/>
            <family val="2"/>
            <charset val="238"/>
          </rPr>
          <t>IV_F:IdotartamKezdes</t>
        </r>
      </text>
    </comment>
    <comment ref="N297" authorId="0" shapeId="0">
      <text>
        <r>
          <rPr>
            <sz val="11"/>
            <rFont val="Calibri"/>
            <family val="2"/>
            <charset val="238"/>
          </rPr>
          <t>IV_F:IdotartamBefejezes</t>
        </r>
      </text>
    </comment>
    <comment ref="O297" authorId="0" shapeId="0">
      <text>
        <r>
          <rPr>
            <sz val="11"/>
            <rFont val="Calibri"/>
            <family val="2"/>
            <charset val="238"/>
          </rPr>
          <t>IV_F:NettoKoltsegUtem1</t>
        </r>
      </text>
    </comment>
    <comment ref="P297" authorId="0" shapeId="0">
      <text>
        <r>
          <rPr>
            <sz val="11"/>
            <rFont val="Calibri"/>
            <family val="2"/>
            <charset val="238"/>
          </rPr>
          <t>IV_F:NettoKoltsegUtem2</t>
        </r>
      </text>
    </comment>
    <comment ref="Q297" authorId="0" shapeId="0">
      <text>
        <r>
          <rPr>
            <sz val="11"/>
            <rFont val="Calibri"/>
            <family val="2"/>
            <charset val="238"/>
          </rPr>
          <t>IV_F:EM_Melleklet2_KTG</t>
        </r>
      </text>
    </comment>
    <comment ref="S297" authorId="0" shapeId="0">
      <text>
        <r>
          <rPr>
            <sz val="11"/>
            <rFont val="Calibri"/>
            <family val="2"/>
            <charset val="238"/>
          </rPr>
          <t>IV_F:HDUtem1</t>
        </r>
      </text>
    </comment>
    <comment ref="T297" authorId="0" shapeId="0">
      <text>
        <r>
          <rPr>
            <sz val="11"/>
            <rFont val="Calibri"/>
            <family val="2"/>
            <charset val="238"/>
          </rPr>
          <t>IV_F:ECSUtem1</t>
        </r>
      </text>
    </comment>
    <comment ref="U297" authorId="0" shapeId="0">
      <text>
        <r>
          <rPr>
            <sz val="11"/>
            <rFont val="Calibri"/>
            <family val="2"/>
            <charset val="238"/>
          </rPr>
          <t>IV_F:KFHUtem1</t>
        </r>
      </text>
    </comment>
    <comment ref="V297" authorId="0" shapeId="0">
      <text>
        <r>
          <rPr>
            <sz val="11"/>
            <rFont val="Calibri"/>
            <family val="2"/>
            <charset val="238"/>
          </rPr>
          <t>IV_F:Egyeb_SajatUtem1</t>
        </r>
      </text>
    </comment>
    <comment ref="W297" authorId="0" shapeId="0">
      <text>
        <r>
          <rPr>
            <sz val="11"/>
            <rFont val="Calibri"/>
            <family val="2"/>
            <charset val="238"/>
          </rPr>
          <t>IV_F:DijUtem1</t>
        </r>
      </text>
    </comment>
    <comment ref="X297" authorId="0" shapeId="0">
      <text>
        <r>
          <rPr>
            <sz val="11"/>
            <rFont val="Calibri"/>
            <family val="2"/>
            <charset val="238"/>
          </rPr>
          <t>IV_F:EM_Melleklet1_Utem1</t>
        </r>
      </text>
    </comment>
    <comment ref="Y297" authorId="0" shapeId="0">
      <text>
        <r>
          <rPr>
            <sz val="11"/>
            <rFont val="Calibri"/>
            <family val="2"/>
            <charset val="238"/>
          </rPr>
          <t>IV_F:EgyebAllamiUtem1</t>
        </r>
      </text>
    </comment>
    <comment ref="Z297" authorId="0" shapeId="0">
      <text>
        <r>
          <rPr>
            <sz val="11"/>
            <rFont val="Calibri"/>
            <family val="2"/>
            <charset val="238"/>
          </rPr>
          <t>IV_F:OnkormanyzatiUtem1</t>
        </r>
      </text>
    </comment>
    <comment ref="AA297" authorId="0" shapeId="0">
      <text>
        <r>
          <rPr>
            <sz val="11"/>
            <rFont val="Calibri"/>
            <family val="2"/>
            <charset val="238"/>
          </rPr>
          <t>IV_F:EUUtem1</t>
        </r>
      </text>
    </comment>
    <comment ref="AB297" authorId="0" shapeId="0">
      <text>
        <r>
          <rPr>
            <sz val="11"/>
            <rFont val="Calibri"/>
            <family val="2"/>
            <charset val="238"/>
          </rPr>
          <t>IV_F:EgyebUtem1</t>
        </r>
      </text>
    </comment>
    <comment ref="AC297" authorId="0" shapeId="0">
      <text>
        <r>
          <rPr>
            <sz val="11"/>
            <rFont val="Calibri"/>
            <family val="2"/>
            <charset val="238"/>
          </rPr>
          <t>IV_F:HitelKotvenyUtem1</t>
        </r>
      </text>
    </comment>
    <comment ref="AD297" authorId="0" shapeId="0">
      <text>
        <r>
          <rPr>
            <sz val="11"/>
            <rFont val="Calibri"/>
            <family val="2"/>
            <charset val="238"/>
          </rPr>
          <t>IV_F:OsszesenUtem1</t>
        </r>
      </text>
    </comment>
    <comment ref="AG297" authorId="0" shapeId="0">
      <text>
        <r>
          <rPr>
            <sz val="11"/>
            <rFont val="Calibri"/>
            <family val="2"/>
            <charset val="238"/>
          </rPr>
          <t>IV_F:HDUtem2</t>
        </r>
      </text>
    </comment>
    <comment ref="AH297" authorId="0" shapeId="0">
      <text>
        <r>
          <rPr>
            <sz val="11"/>
            <rFont val="Calibri"/>
            <family val="2"/>
            <charset val="238"/>
          </rPr>
          <t>IV_F:ECSUtem2</t>
        </r>
      </text>
    </comment>
    <comment ref="AI297" authorId="0" shapeId="0">
      <text>
        <r>
          <rPr>
            <sz val="11"/>
            <rFont val="Calibri"/>
            <family val="2"/>
            <charset val="238"/>
          </rPr>
          <t>IV_F:KFHUtem2</t>
        </r>
      </text>
    </comment>
    <comment ref="AJ297" authorId="0" shapeId="0">
      <text>
        <r>
          <rPr>
            <sz val="11"/>
            <rFont val="Calibri"/>
            <family val="2"/>
            <charset val="238"/>
          </rPr>
          <t>IV_F:Egyeb_SajatUtem2</t>
        </r>
      </text>
    </comment>
    <comment ref="AK297" authorId="0" shapeId="0">
      <text>
        <r>
          <rPr>
            <sz val="11"/>
            <rFont val="Calibri"/>
            <family val="2"/>
            <charset val="238"/>
          </rPr>
          <t>IV_F:DijUtem2</t>
        </r>
      </text>
    </comment>
    <comment ref="AL297" authorId="0" shapeId="0">
      <text>
        <r>
          <rPr>
            <sz val="11"/>
            <rFont val="Calibri"/>
            <family val="2"/>
            <charset val="238"/>
          </rPr>
          <t>IV_F:EM_Melleklet1_Utem2</t>
        </r>
      </text>
    </comment>
    <comment ref="AM297" authorId="0" shapeId="0">
      <text>
        <r>
          <rPr>
            <sz val="11"/>
            <rFont val="Calibri"/>
            <family val="2"/>
            <charset val="238"/>
          </rPr>
          <t>IV_F:EgyebAllamiUtem2</t>
        </r>
      </text>
    </comment>
    <comment ref="AN297" authorId="0" shapeId="0">
      <text>
        <r>
          <rPr>
            <sz val="11"/>
            <rFont val="Calibri"/>
            <family val="2"/>
            <charset val="238"/>
          </rPr>
          <t>IV_F:OnkormanyzatiUtem2</t>
        </r>
      </text>
    </comment>
    <comment ref="AO297" authorId="0" shapeId="0">
      <text>
        <r>
          <rPr>
            <sz val="11"/>
            <rFont val="Calibri"/>
            <family val="2"/>
            <charset val="238"/>
          </rPr>
          <t>IV_F:EUUtem2</t>
        </r>
      </text>
    </comment>
    <comment ref="AP297" authorId="0" shapeId="0">
      <text>
        <r>
          <rPr>
            <sz val="11"/>
            <rFont val="Calibri"/>
            <family val="2"/>
            <charset val="238"/>
          </rPr>
          <t>IV_F:EgyebUtem2</t>
        </r>
      </text>
    </comment>
    <comment ref="AQ297" authorId="0" shapeId="0">
      <text>
        <r>
          <rPr>
            <sz val="11"/>
            <rFont val="Calibri"/>
            <family val="2"/>
            <charset val="238"/>
          </rPr>
          <t>IV_F:HitelKotvenyUtem2</t>
        </r>
      </text>
    </comment>
    <comment ref="AR297" authorId="0" shapeId="0">
      <text>
        <r>
          <rPr>
            <sz val="11"/>
            <rFont val="Calibri"/>
            <family val="2"/>
            <charset val="238"/>
          </rPr>
          <t>IV_F:OsszesenUtem2</t>
        </r>
      </text>
    </comment>
    <comment ref="AS297" authorId="0" shapeId="0">
      <text>
        <r>
          <rPr>
            <sz val="11"/>
            <rFont val="Calibri"/>
            <family val="2"/>
            <charset val="238"/>
          </rPr>
          <t>IV_F:ForrashianyUtem2</t>
        </r>
      </text>
    </comment>
    <comment ref="AV297" authorId="0" shapeId="0">
      <text>
        <r>
          <rPr>
            <sz val="11"/>
            <rFont val="Calibri"/>
            <family val="2"/>
            <charset val="238"/>
          </rPr>
          <t>IV_F:Indokolas</t>
        </r>
      </text>
    </comment>
    <comment ref="AW297" authorId="0" shapeId="0">
      <text>
        <r>
          <rPr>
            <sz val="11"/>
            <rFont val="Calibri"/>
            <family val="2"/>
            <charset val="238"/>
          </rPr>
          <t>IV_F:Megjegyzes</t>
        </r>
      </text>
    </comment>
    <comment ref="AZ297" authorId="0" shapeId="0">
      <text>
        <r>
          <rPr>
            <sz val="11"/>
            <rFont val="Calibri"/>
            <family val="2"/>
            <charset val="238"/>
          </rPr>
          <t>IV_F:ISA</t>
        </r>
      </text>
    </comment>
    <comment ref="B298" authorId="0" shapeId="0">
      <text>
        <r>
          <rPr>
            <sz val="11"/>
            <rFont val="Calibri"/>
            <family val="2"/>
            <charset val="238"/>
          </rPr>
          <t>IV_F:FontossagiSorrent</t>
        </r>
      </text>
    </comment>
    <comment ref="C298" authorId="0" shapeId="0">
      <text>
        <r>
          <rPr>
            <sz val="11"/>
            <rFont val="Calibri"/>
            <family val="2"/>
            <charset val="238"/>
          </rPr>
          <t>IV_F:FeladatKategoria</t>
        </r>
      </text>
    </comment>
    <comment ref="D298" authorId="0" shapeId="0">
      <text>
        <r>
          <rPr>
            <sz val="11"/>
            <rFont val="Calibri"/>
            <family val="2"/>
            <charset val="238"/>
          </rPr>
          <t>IV_F:FeladatMegnevezes</t>
        </r>
      </text>
    </comment>
    <comment ref="E298" authorId="0" shapeId="0">
      <text>
        <r>
          <rPr>
            <sz val="11"/>
            <rFont val="Calibri"/>
            <family val="2"/>
            <charset val="238"/>
          </rPr>
          <t>IV_F:ElviEngedelySzam</t>
        </r>
      </text>
    </comment>
    <comment ref="F298" authorId="0" shapeId="0">
      <text>
        <r>
          <rPr>
            <sz val="11"/>
            <rFont val="Calibri"/>
            <family val="2"/>
            <charset val="238"/>
          </rPr>
          <t>IV_F:VKR_Kod</t>
        </r>
      </text>
    </comment>
    <comment ref="G298" authorId="0" shapeId="0">
      <text>
        <r>
          <rPr>
            <sz val="11"/>
            <rFont val="Calibri"/>
            <family val="2"/>
            <charset val="238"/>
          </rPr>
          <t>IV_F:VKR_Nev</t>
        </r>
      </text>
    </comment>
    <comment ref="H298" authorId="0" shapeId="0">
      <text>
        <r>
          <rPr>
            <sz val="11"/>
            <rFont val="Calibri"/>
            <family val="2"/>
            <charset val="238"/>
          </rPr>
          <t>IV_F:FeladatSorszam</t>
        </r>
      </text>
    </comment>
    <comment ref="I298" authorId="0" shapeId="0">
      <text>
        <r>
          <rPr>
            <sz val="11"/>
            <rFont val="Calibri"/>
            <family val="2"/>
            <charset val="238"/>
          </rPr>
          <t>IV_F:FeladatAzonosito</t>
        </r>
      </text>
    </comment>
    <comment ref="J298" authorId="0" shapeId="0">
      <text>
        <r>
          <rPr>
            <sz val="11"/>
            <rFont val="Calibri"/>
            <family val="2"/>
            <charset val="238"/>
          </rPr>
          <t>IV_F:EllatasiTerulet</t>
        </r>
      </text>
    </comment>
    <comment ref="K298" authorId="0" shapeId="0">
      <text>
        <r>
          <rPr>
            <sz val="11"/>
            <rFont val="Calibri"/>
            <family val="2"/>
            <charset val="238"/>
          </rPr>
          <t>IV_F:EllatasertFelelos</t>
        </r>
      </text>
    </comment>
    <comment ref="L298" authorId="0" shapeId="0">
      <text>
        <r>
          <rPr>
            <sz val="11"/>
            <rFont val="Calibri"/>
            <family val="2"/>
            <charset val="238"/>
          </rPr>
          <t>IV_F:TervezettNettoKoltseg</t>
        </r>
      </text>
    </comment>
    <comment ref="M298" authorId="0" shapeId="0">
      <text>
        <r>
          <rPr>
            <sz val="11"/>
            <rFont val="Calibri"/>
            <family val="2"/>
            <charset val="238"/>
          </rPr>
          <t>IV_F:IdotartamKezdes</t>
        </r>
      </text>
    </comment>
    <comment ref="N298" authorId="0" shapeId="0">
      <text>
        <r>
          <rPr>
            <sz val="11"/>
            <rFont val="Calibri"/>
            <family val="2"/>
            <charset val="238"/>
          </rPr>
          <t>IV_F:IdotartamBefejezes</t>
        </r>
      </text>
    </comment>
    <comment ref="O298" authorId="0" shapeId="0">
      <text>
        <r>
          <rPr>
            <sz val="11"/>
            <rFont val="Calibri"/>
            <family val="2"/>
            <charset val="238"/>
          </rPr>
          <t>IV_F:NettoKoltsegUtem1</t>
        </r>
      </text>
    </comment>
    <comment ref="P298" authorId="0" shapeId="0">
      <text>
        <r>
          <rPr>
            <sz val="11"/>
            <rFont val="Calibri"/>
            <family val="2"/>
            <charset val="238"/>
          </rPr>
          <t>IV_F:NettoKoltsegUtem2</t>
        </r>
      </text>
    </comment>
    <comment ref="Q298" authorId="0" shapeId="0">
      <text>
        <r>
          <rPr>
            <sz val="11"/>
            <rFont val="Calibri"/>
            <family val="2"/>
            <charset val="238"/>
          </rPr>
          <t>IV_F:EM_Melleklet2_KTG</t>
        </r>
      </text>
    </comment>
    <comment ref="S298" authorId="0" shapeId="0">
      <text>
        <r>
          <rPr>
            <sz val="11"/>
            <rFont val="Calibri"/>
            <family val="2"/>
            <charset val="238"/>
          </rPr>
          <t>IV_F:HDUtem1</t>
        </r>
      </text>
    </comment>
    <comment ref="T298" authorId="0" shapeId="0">
      <text>
        <r>
          <rPr>
            <sz val="11"/>
            <rFont val="Calibri"/>
            <family val="2"/>
            <charset val="238"/>
          </rPr>
          <t>IV_F:ECSUtem1</t>
        </r>
      </text>
    </comment>
    <comment ref="U298" authorId="0" shapeId="0">
      <text>
        <r>
          <rPr>
            <sz val="11"/>
            <rFont val="Calibri"/>
            <family val="2"/>
            <charset val="238"/>
          </rPr>
          <t>IV_F:KFHUtem1</t>
        </r>
      </text>
    </comment>
    <comment ref="V298" authorId="0" shapeId="0">
      <text>
        <r>
          <rPr>
            <sz val="11"/>
            <rFont val="Calibri"/>
            <family val="2"/>
            <charset val="238"/>
          </rPr>
          <t>IV_F:Egyeb_SajatUtem1</t>
        </r>
      </text>
    </comment>
    <comment ref="W298" authorId="0" shapeId="0">
      <text>
        <r>
          <rPr>
            <sz val="11"/>
            <rFont val="Calibri"/>
            <family val="2"/>
            <charset val="238"/>
          </rPr>
          <t>IV_F:DijUtem1</t>
        </r>
      </text>
    </comment>
    <comment ref="X298" authorId="0" shapeId="0">
      <text>
        <r>
          <rPr>
            <sz val="11"/>
            <rFont val="Calibri"/>
            <family val="2"/>
            <charset val="238"/>
          </rPr>
          <t>IV_F:EM_Melleklet1_Utem1</t>
        </r>
      </text>
    </comment>
    <comment ref="Y298" authorId="0" shapeId="0">
      <text>
        <r>
          <rPr>
            <sz val="11"/>
            <rFont val="Calibri"/>
            <family val="2"/>
            <charset val="238"/>
          </rPr>
          <t>IV_F:EgyebAllamiUtem1</t>
        </r>
      </text>
    </comment>
    <comment ref="Z298" authorId="0" shapeId="0">
      <text>
        <r>
          <rPr>
            <sz val="11"/>
            <rFont val="Calibri"/>
            <family val="2"/>
            <charset val="238"/>
          </rPr>
          <t>IV_F:OnkormanyzatiUtem1</t>
        </r>
      </text>
    </comment>
    <comment ref="AA298" authorId="0" shapeId="0">
      <text>
        <r>
          <rPr>
            <sz val="11"/>
            <rFont val="Calibri"/>
            <family val="2"/>
            <charset val="238"/>
          </rPr>
          <t>IV_F:EUUtem1</t>
        </r>
      </text>
    </comment>
    <comment ref="AB298" authorId="0" shapeId="0">
      <text>
        <r>
          <rPr>
            <sz val="11"/>
            <rFont val="Calibri"/>
            <family val="2"/>
            <charset val="238"/>
          </rPr>
          <t>IV_F:EgyebUtem1</t>
        </r>
      </text>
    </comment>
    <comment ref="AC298" authorId="0" shapeId="0">
      <text>
        <r>
          <rPr>
            <sz val="11"/>
            <rFont val="Calibri"/>
            <family val="2"/>
            <charset val="238"/>
          </rPr>
          <t>IV_F:HitelKotvenyUtem1</t>
        </r>
      </text>
    </comment>
    <comment ref="AD298" authorId="0" shapeId="0">
      <text>
        <r>
          <rPr>
            <sz val="11"/>
            <rFont val="Calibri"/>
            <family val="2"/>
            <charset val="238"/>
          </rPr>
          <t>IV_F:OsszesenUtem1</t>
        </r>
      </text>
    </comment>
    <comment ref="AG298" authorId="0" shapeId="0">
      <text>
        <r>
          <rPr>
            <sz val="11"/>
            <rFont val="Calibri"/>
            <family val="2"/>
            <charset val="238"/>
          </rPr>
          <t>IV_F:HDUtem2</t>
        </r>
      </text>
    </comment>
    <comment ref="AH298" authorId="0" shapeId="0">
      <text>
        <r>
          <rPr>
            <sz val="11"/>
            <rFont val="Calibri"/>
            <family val="2"/>
            <charset val="238"/>
          </rPr>
          <t>IV_F:ECSUtem2</t>
        </r>
      </text>
    </comment>
    <comment ref="AI298" authorId="0" shapeId="0">
      <text>
        <r>
          <rPr>
            <sz val="11"/>
            <rFont val="Calibri"/>
            <family val="2"/>
            <charset val="238"/>
          </rPr>
          <t>IV_F:KFHUtem2</t>
        </r>
      </text>
    </comment>
    <comment ref="AJ298" authorId="0" shapeId="0">
      <text>
        <r>
          <rPr>
            <sz val="11"/>
            <rFont val="Calibri"/>
            <family val="2"/>
            <charset val="238"/>
          </rPr>
          <t>IV_F:Egyeb_SajatUtem2</t>
        </r>
      </text>
    </comment>
    <comment ref="AK298" authorId="0" shapeId="0">
      <text>
        <r>
          <rPr>
            <sz val="11"/>
            <rFont val="Calibri"/>
            <family val="2"/>
            <charset val="238"/>
          </rPr>
          <t>IV_F:DijUtem2</t>
        </r>
      </text>
    </comment>
    <comment ref="AL298" authorId="0" shapeId="0">
      <text>
        <r>
          <rPr>
            <sz val="11"/>
            <rFont val="Calibri"/>
            <family val="2"/>
            <charset val="238"/>
          </rPr>
          <t>IV_F:EM_Melleklet1_Utem2</t>
        </r>
      </text>
    </comment>
    <comment ref="AM298" authorId="0" shapeId="0">
      <text>
        <r>
          <rPr>
            <sz val="11"/>
            <rFont val="Calibri"/>
            <family val="2"/>
            <charset val="238"/>
          </rPr>
          <t>IV_F:EgyebAllamiUtem2</t>
        </r>
      </text>
    </comment>
    <comment ref="AN298" authorId="0" shapeId="0">
      <text>
        <r>
          <rPr>
            <sz val="11"/>
            <rFont val="Calibri"/>
            <family val="2"/>
            <charset val="238"/>
          </rPr>
          <t>IV_F:OnkormanyzatiUtem2</t>
        </r>
      </text>
    </comment>
    <comment ref="AO298" authorId="0" shapeId="0">
      <text>
        <r>
          <rPr>
            <sz val="11"/>
            <rFont val="Calibri"/>
            <family val="2"/>
            <charset val="238"/>
          </rPr>
          <t>IV_F:EUUtem2</t>
        </r>
      </text>
    </comment>
    <comment ref="AP298" authorId="0" shapeId="0">
      <text>
        <r>
          <rPr>
            <sz val="11"/>
            <rFont val="Calibri"/>
            <family val="2"/>
            <charset val="238"/>
          </rPr>
          <t>IV_F:EgyebUtem2</t>
        </r>
      </text>
    </comment>
    <comment ref="AQ298" authorId="0" shapeId="0">
      <text>
        <r>
          <rPr>
            <sz val="11"/>
            <rFont val="Calibri"/>
            <family val="2"/>
            <charset val="238"/>
          </rPr>
          <t>IV_F:HitelKotvenyUtem2</t>
        </r>
      </text>
    </comment>
    <comment ref="AR298" authorId="0" shapeId="0">
      <text>
        <r>
          <rPr>
            <sz val="11"/>
            <rFont val="Calibri"/>
            <family val="2"/>
            <charset val="238"/>
          </rPr>
          <t>IV_F:OsszesenUtem2</t>
        </r>
      </text>
    </comment>
    <comment ref="AS298" authorId="0" shapeId="0">
      <text>
        <r>
          <rPr>
            <sz val="11"/>
            <rFont val="Calibri"/>
            <family val="2"/>
            <charset val="238"/>
          </rPr>
          <t>IV_F:ForrashianyUtem2</t>
        </r>
      </text>
    </comment>
    <comment ref="AV298" authorId="0" shapeId="0">
      <text>
        <r>
          <rPr>
            <sz val="11"/>
            <rFont val="Calibri"/>
            <family val="2"/>
            <charset val="238"/>
          </rPr>
          <t>IV_F:Indokolas</t>
        </r>
      </text>
    </comment>
    <comment ref="AW298" authorId="0" shapeId="0">
      <text>
        <r>
          <rPr>
            <sz val="11"/>
            <rFont val="Calibri"/>
            <family val="2"/>
            <charset val="238"/>
          </rPr>
          <t>IV_F:Megjegyzes</t>
        </r>
      </text>
    </comment>
    <comment ref="AZ298" authorId="0" shapeId="0">
      <text>
        <r>
          <rPr>
            <sz val="11"/>
            <rFont val="Calibri"/>
            <family val="2"/>
            <charset val="238"/>
          </rPr>
          <t>IV_F:ISA</t>
        </r>
      </text>
    </comment>
    <comment ref="B299" authorId="0" shapeId="0">
      <text>
        <r>
          <rPr>
            <sz val="11"/>
            <rFont val="Calibri"/>
            <family val="2"/>
            <charset val="238"/>
          </rPr>
          <t>IV_F:FontossagiSorrent</t>
        </r>
      </text>
    </comment>
    <comment ref="C299" authorId="0" shapeId="0">
      <text>
        <r>
          <rPr>
            <sz val="11"/>
            <rFont val="Calibri"/>
            <family val="2"/>
            <charset val="238"/>
          </rPr>
          <t>IV_F:FeladatKategoria</t>
        </r>
      </text>
    </comment>
    <comment ref="D299" authorId="0" shapeId="0">
      <text>
        <r>
          <rPr>
            <sz val="11"/>
            <rFont val="Calibri"/>
            <family val="2"/>
            <charset val="238"/>
          </rPr>
          <t>IV_F:FeladatMegnevezes</t>
        </r>
      </text>
    </comment>
    <comment ref="E299" authorId="0" shapeId="0">
      <text>
        <r>
          <rPr>
            <sz val="11"/>
            <rFont val="Calibri"/>
            <family val="2"/>
            <charset val="238"/>
          </rPr>
          <t>IV_F:ElviEngedelySzam</t>
        </r>
      </text>
    </comment>
    <comment ref="F299" authorId="0" shapeId="0">
      <text>
        <r>
          <rPr>
            <sz val="11"/>
            <rFont val="Calibri"/>
            <family val="2"/>
            <charset val="238"/>
          </rPr>
          <t>IV_F:VKR_Kod</t>
        </r>
      </text>
    </comment>
    <comment ref="G299" authorId="0" shapeId="0">
      <text>
        <r>
          <rPr>
            <sz val="11"/>
            <rFont val="Calibri"/>
            <family val="2"/>
            <charset val="238"/>
          </rPr>
          <t>IV_F:VKR_Nev</t>
        </r>
      </text>
    </comment>
    <comment ref="H299" authorId="0" shapeId="0">
      <text>
        <r>
          <rPr>
            <sz val="11"/>
            <rFont val="Calibri"/>
            <family val="2"/>
            <charset val="238"/>
          </rPr>
          <t>IV_F:FeladatSorszam</t>
        </r>
      </text>
    </comment>
    <comment ref="I299" authorId="0" shapeId="0">
      <text>
        <r>
          <rPr>
            <sz val="11"/>
            <rFont val="Calibri"/>
            <family val="2"/>
            <charset val="238"/>
          </rPr>
          <t>IV_F:FeladatAzonosito</t>
        </r>
      </text>
    </comment>
    <comment ref="J299" authorId="0" shapeId="0">
      <text>
        <r>
          <rPr>
            <sz val="11"/>
            <rFont val="Calibri"/>
            <family val="2"/>
            <charset val="238"/>
          </rPr>
          <t>IV_F:EllatasiTerulet</t>
        </r>
      </text>
    </comment>
    <comment ref="K299" authorId="0" shapeId="0">
      <text>
        <r>
          <rPr>
            <sz val="11"/>
            <rFont val="Calibri"/>
            <family val="2"/>
            <charset val="238"/>
          </rPr>
          <t>IV_F:EllatasertFelelos</t>
        </r>
      </text>
    </comment>
    <comment ref="L299" authorId="0" shapeId="0">
      <text>
        <r>
          <rPr>
            <sz val="11"/>
            <rFont val="Calibri"/>
            <family val="2"/>
            <charset val="238"/>
          </rPr>
          <t>IV_F:TervezettNettoKoltseg</t>
        </r>
      </text>
    </comment>
    <comment ref="M299" authorId="0" shapeId="0">
      <text>
        <r>
          <rPr>
            <sz val="11"/>
            <rFont val="Calibri"/>
            <family val="2"/>
            <charset val="238"/>
          </rPr>
          <t>IV_F:IdotartamKezdes</t>
        </r>
      </text>
    </comment>
    <comment ref="N299" authorId="0" shapeId="0">
      <text>
        <r>
          <rPr>
            <sz val="11"/>
            <rFont val="Calibri"/>
            <family val="2"/>
            <charset val="238"/>
          </rPr>
          <t>IV_F:IdotartamBefejezes</t>
        </r>
      </text>
    </comment>
    <comment ref="O299" authorId="0" shapeId="0">
      <text>
        <r>
          <rPr>
            <sz val="11"/>
            <rFont val="Calibri"/>
            <family val="2"/>
            <charset val="238"/>
          </rPr>
          <t>IV_F:NettoKoltsegUtem1</t>
        </r>
      </text>
    </comment>
    <comment ref="P299" authorId="0" shapeId="0">
      <text>
        <r>
          <rPr>
            <sz val="11"/>
            <rFont val="Calibri"/>
            <family val="2"/>
            <charset val="238"/>
          </rPr>
          <t>IV_F:NettoKoltsegUtem2</t>
        </r>
      </text>
    </comment>
    <comment ref="Q299" authorId="0" shapeId="0">
      <text>
        <r>
          <rPr>
            <sz val="11"/>
            <rFont val="Calibri"/>
            <family val="2"/>
            <charset val="238"/>
          </rPr>
          <t>IV_F:EM_Melleklet2_KTG</t>
        </r>
      </text>
    </comment>
    <comment ref="S299" authorId="0" shapeId="0">
      <text>
        <r>
          <rPr>
            <sz val="11"/>
            <rFont val="Calibri"/>
            <family val="2"/>
            <charset val="238"/>
          </rPr>
          <t>IV_F:HDUtem1</t>
        </r>
      </text>
    </comment>
    <comment ref="T299" authorId="0" shapeId="0">
      <text>
        <r>
          <rPr>
            <sz val="11"/>
            <rFont val="Calibri"/>
            <family val="2"/>
            <charset val="238"/>
          </rPr>
          <t>IV_F:ECSUtem1</t>
        </r>
      </text>
    </comment>
    <comment ref="U299" authorId="0" shapeId="0">
      <text>
        <r>
          <rPr>
            <sz val="11"/>
            <rFont val="Calibri"/>
            <family val="2"/>
            <charset val="238"/>
          </rPr>
          <t>IV_F:KFHUtem1</t>
        </r>
      </text>
    </comment>
    <comment ref="V299" authorId="0" shapeId="0">
      <text>
        <r>
          <rPr>
            <sz val="11"/>
            <rFont val="Calibri"/>
            <family val="2"/>
            <charset val="238"/>
          </rPr>
          <t>IV_F:Egyeb_SajatUtem1</t>
        </r>
      </text>
    </comment>
    <comment ref="W299" authorId="0" shapeId="0">
      <text>
        <r>
          <rPr>
            <sz val="11"/>
            <rFont val="Calibri"/>
            <family val="2"/>
            <charset val="238"/>
          </rPr>
          <t>IV_F:DijUtem1</t>
        </r>
      </text>
    </comment>
    <comment ref="X299" authorId="0" shapeId="0">
      <text>
        <r>
          <rPr>
            <sz val="11"/>
            <rFont val="Calibri"/>
            <family val="2"/>
            <charset val="238"/>
          </rPr>
          <t>IV_F:EM_Melleklet1_Utem1</t>
        </r>
      </text>
    </comment>
    <comment ref="Y299" authorId="0" shapeId="0">
      <text>
        <r>
          <rPr>
            <sz val="11"/>
            <rFont val="Calibri"/>
            <family val="2"/>
            <charset val="238"/>
          </rPr>
          <t>IV_F:EgyebAllamiUtem1</t>
        </r>
      </text>
    </comment>
    <comment ref="Z299" authorId="0" shapeId="0">
      <text>
        <r>
          <rPr>
            <sz val="11"/>
            <rFont val="Calibri"/>
            <family val="2"/>
            <charset val="238"/>
          </rPr>
          <t>IV_F:OnkormanyzatiUtem1</t>
        </r>
      </text>
    </comment>
    <comment ref="AA299" authorId="0" shapeId="0">
      <text>
        <r>
          <rPr>
            <sz val="11"/>
            <rFont val="Calibri"/>
            <family val="2"/>
            <charset val="238"/>
          </rPr>
          <t>IV_F:EUUtem1</t>
        </r>
      </text>
    </comment>
    <comment ref="AB299" authorId="0" shapeId="0">
      <text>
        <r>
          <rPr>
            <sz val="11"/>
            <rFont val="Calibri"/>
            <family val="2"/>
            <charset val="238"/>
          </rPr>
          <t>IV_F:EgyebUtem1</t>
        </r>
      </text>
    </comment>
    <comment ref="AC299" authorId="0" shapeId="0">
      <text>
        <r>
          <rPr>
            <sz val="11"/>
            <rFont val="Calibri"/>
            <family val="2"/>
            <charset val="238"/>
          </rPr>
          <t>IV_F:HitelKotvenyUtem1</t>
        </r>
      </text>
    </comment>
    <comment ref="AD299" authorId="0" shapeId="0">
      <text>
        <r>
          <rPr>
            <sz val="11"/>
            <rFont val="Calibri"/>
            <family val="2"/>
            <charset val="238"/>
          </rPr>
          <t>IV_F:OsszesenUtem1</t>
        </r>
      </text>
    </comment>
    <comment ref="AG299" authorId="0" shapeId="0">
      <text>
        <r>
          <rPr>
            <sz val="11"/>
            <rFont val="Calibri"/>
            <family val="2"/>
            <charset val="238"/>
          </rPr>
          <t>IV_F:HDUtem2</t>
        </r>
      </text>
    </comment>
    <comment ref="AH299" authorId="0" shapeId="0">
      <text>
        <r>
          <rPr>
            <sz val="11"/>
            <rFont val="Calibri"/>
            <family val="2"/>
            <charset val="238"/>
          </rPr>
          <t>IV_F:ECSUtem2</t>
        </r>
      </text>
    </comment>
    <comment ref="AI299" authorId="0" shapeId="0">
      <text>
        <r>
          <rPr>
            <sz val="11"/>
            <rFont val="Calibri"/>
            <family val="2"/>
            <charset val="238"/>
          </rPr>
          <t>IV_F:KFHUtem2</t>
        </r>
      </text>
    </comment>
    <comment ref="AJ299" authorId="0" shapeId="0">
      <text>
        <r>
          <rPr>
            <sz val="11"/>
            <rFont val="Calibri"/>
            <family val="2"/>
            <charset val="238"/>
          </rPr>
          <t>IV_F:Egyeb_SajatUtem2</t>
        </r>
      </text>
    </comment>
    <comment ref="AK299" authorId="0" shapeId="0">
      <text>
        <r>
          <rPr>
            <sz val="11"/>
            <rFont val="Calibri"/>
            <family val="2"/>
            <charset val="238"/>
          </rPr>
          <t>IV_F:DijUtem2</t>
        </r>
      </text>
    </comment>
    <comment ref="AL299" authorId="0" shapeId="0">
      <text>
        <r>
          <rPr>
            <sz val="11"/>
            <rFont val="Calibri"/>
            <family val="2"/>
            <charset val="238"/>
          </rPr>
          <t>IV_F:EM_Melleklet1_Utem2</t>
        </r>
      </text>
    </comment>
    <comment ref="AM299" authorId="0" shapeId="0">
      <text>
        <r>
          <rPr>
            <sz val="11"/>
            <rFont val="Calibri"/>
            <family val="2"/>
            <charset val="238"/>
          </rPr>
          <t>IV_F:EgyebAllamiUtem2</t>
        </r>
      </text>
    </comment>
    <comment ref="AN299" authorId="0" shapeId="0">
      <text>
        <r>
          <rPr>
            <sz val="11"/>
            <rFont val="Calibri"/>
            <family val="2"/>
            <charset val="238"/>
          </rPr>
          <t>IV_F:OnkormanyzatiUtem2</t>
        </r>
      </text>
    </comment>
    <comment ref="AO299" authorId="0" shapeId="0">
      <text>
        <r>
          <rPr>
            <sz val="11"/>
            <rFont val="Calibri"/>
            <family val="2"/>
            <charset val="238"/>
          </rPr>
          <t>IV_F:EUUtem2</t>
        </r>
      </text>
    </comment>
    <comment ref="AP299" authorId="0" shapeId="0">
      <text>
        <r>
          <rPr>
            <sz val="11"/>
            <rFont val="Calibri"/>
            <family val="2"/>
            <charset val="238"/>
          </rPr>
          <t>IV_F:EgyebUtem2</t>
        </r>
      </text>
    </comment>
    <comment ref="AQ299" authorId="0" shapeId="0">
      <text>
        <r>
          <rPr>
            <sz val="11"/>
            <rFont val="Calibri"/>
            <family val="2"/>
            <charset val="238"/>
          </rPr>
          <t>IV_F:HitelKotvenyUtem2</t>
        </r>
      </text>
    </comment>
    <comment ref="AR299" authorId="0" shapeId="0">
      <text>
        <r>
          <rPr>
            <sz val="11"/>
            <rFont val="Calibri"/>
            <family val="2"/>
            <charset val="238"/>
          </rPr>
          <t>IV_F:OsszesenUtem2</t>
        </r>
      </text>
    </comment>
    <comment ref="AS299" authorId="0" shapeId="0">
      <text>
        <r>
          <rPr>
            <sz val="11"/>
            <rFont val="Calibri"/>
            <family val="2"/>
            <charset val="238"/>
          </rPr>
          <t>IV_F:ForrashianyUtem2</t>
        </r>
      </text>
    </comment>
    <comment ref="AV299" authorId="0" shapeId="0">
      <text>
        <r>
          <rPr>
            <sz val="11"/>
            <rFont val="Calibri"/>
            <family val="2"/>
            <charset val="238"/>
          </rPr>
          <t>IV_F:Indokolas</t>
        </r>
      </text>
    </comment>
    <comment ref="AW299" authorId="0" shapeId="0">
      <text>
        <r>
          <rPr>
            <sz val="11"/>
            <rFont val="Calibri"/>
            <family val="2"/>
            <charset val="238"/>
          </rPr>
          <t>IV_F:Megjegyzes</t>
        </r>
      </text>
    </comment>
    <comment ref="AZ299" authorId="0" shapeId="0">
      <text>
        <r>
          <rPr>
            <sz val="11"/>
            <rFont val="Calibri"/>
            <family val="2"/>
            <charset val="238"/>
          </rPr>
          <t>IV_F:ISA</t>
        </r>
      </text>
    </comment>
    <comment ref="B300" authorId="0" shapeId="0">
      <text>
        <r>
          <rPr>
            <sz val="11"/>
            <rFont val="Calibri"/>
            <family val="2"/>
            <charset val="238"/>
          </rPr>
          <t>IV_F:FontossagiSorrent</t>
        </r>
      </text>
    </comment>
    <comment ref="C300" authorId="0" shapeId="0">
      <text>
        <r>
          <rPr>
            <sz val="11"/>
            <rFont val="Calibri"/>
            <family val="2"/>
            <charset val="238"/>
          </rPr>
          <t>IV_F:FeladatKategoria</t>
        </r>
      </text>
    </comment>
    <comment ref="D300" authorId="0" shapeId="0">
      <text>
        <r>
          <rPr>
            <sz val="11"/>
            <rFont val="Calibri"/>
            <family val="2"/>
            <charset val="238"/>
          </rPr>
          <t>IV_F:FeladatMegnevezes</t>
        </r>
      </text>
    </comment>
    <comment ref="E300" authorId="0" shapeId="0">
      <text>
        <r>
          <rPr>
            <sz val="11"/>
            <rFont val="Calibri"/>
            <family val="2"/>
            <charset val="238"/>
          </rPr>
          <t>IV_F:ElviEngedelySzam</t>
        </r>
      </text>
    </comment>
    <comment ref="F300" authorId="0" shapeId="0">
      <text>
        <r>
          <rPr>
            <sz val="11"/>
            <rFont val="Calibri"/>
            <family val="2"/>
            <charset val="238"/>
          </rPr>
          <t>IV_F:VKR_Kod</t>
        </r>
      </text>
    </comment>
    <comment ref="G300" authorId="0" shapeId="0">
      <text>
        <r>
          <rPr>
            <sz val="11"/>
            <rFont val="Calibri"/>
            <family val="2"/>
            <charset val="238"/>
          </rPr>
          <t>IV_F:VKR_Nev</t>
        </r>
      </text>
    </comment>
    <comment ref="H300" authorId="0" shapeId="0">
      <text>
        <r>
          <rPr>
            <sz val="11"/>
            <rFont val="Calibri"/>
            <family val="2"/>
            <charset val="238"/>
          </rPr>
          <t>IV_F:FeladatSorszam</t>
        </r>
      </text>
    </comment>
    <comment ref="I300" authorId="0" shapeId="0">
      <text>
        <r>
          <rPr>
            <sz val="11"/>
            <rFont val="Calibri"/>
            <family val="2"/>
            <charset val="238"/>
          </rPr>
          <t>IV_F:FeladatAzonosito</t>
        </r>
      </text>
    </comment>
    <comment ref="J300" authorId="0" shapeId="0">
      <text>
        <r>
          <rPr>
            <sz val="11"/>
            <rFont val="Calibri"/>
            <family val="2"/>
            <charset val="238"/>
          </rPr>
          <t>IV_F:EllatasiTerulet</t>
        </r>
      </text>
    </comment>
    <comment ref="K300" authorId="0" shapeId="0">
      <text>
        <r>
          <rPr>
            <sz val="11"/>
            <rFont val="Calibri"/>
            <family val="2"/>
            <charset val="238"/>
          </rPr>
          <t>IV_F:EllatasertFelelos</t>
        </r>
      </text>
    </comment>
    <comment ref="L300" authorId="0" shapeId="0">
      <text>
        <r>
          <rPr>
            <sz val="11"/>
            <rFont val="Calibri"/>
            <family val="2"/>
            <charset val="238"/>
          </rPr>
          <t>IV_F:TervezettNettoKoltseg</t>
        </r>
      </text>
    </comment>
    <comment ref="M300" authorId="0" shapeId="0">
      <text>
        <r>
          <rPr>
            <sz val="11"/>
            <rFont val="Calibri"/>
            <family val="2"/>
            <charset val="238"/>
          </rPr>
          <t>IV_F:IdotartamKezdes</t>
        </r>
      </text>
    </comment>
    <comment ref="N300" authorId="0" shapeId="0">
      <text>
        <r>
          <rPr>
            <sz val="11"/>
            <rFont val="Calibri"/>
            <family val="2"/>
            <charset val="238"/>
          </rPr>
          <t>IV_F:IdotartamBefejezes</t>
        </r>
      </text>
    </comment>
    <comment ref="O300" authorId="0" shapeId="0">
      <text>
        <r>
          <rPr>
            <sz val="11"/>
            <rFont val="Calibri"/>
            <family val="2"/>
            <charset val="238"/>
          </rPr>
          <t>IV_F:NettoKoltsegUtem1</t>
        </r>
      </text>
    </comment>
    <comment ref="P300" authorId="0" shapeId="0">
      <text>
        <r>
          <rPr>
            <sz val="11"/>
            <rFont val="Calibri"/>
            <family val="2"/>
            <charset val="238"/>
          </rPr>
          <t>IV_F:NettoKoltsegUtem2</t>
        </r>
      </text>
    </comment>
    <comment ref="Q300" authorId="0" shapeId="0">
      <text>
        <r>
          <rPr>
            <sz val="11"/>
            <rFont val="Calibri"/>
            <family val="2"/>
            <charset val="238"/>
          </rPr>
          <t>IV_F:EM_Melleklet2_KTG</t>
        </r>
      </text>
    </comment>
    <comment ref="S300" authorId="0" shapeId="0">
      <text>
        <r>
          <rPr>
            <sz val="11"/>
            <rFont val="Calibri"/>
            <family val="2"/>
            <charset val="238"/>
          </rPr>
          <t>IV_F:HDUtem1</t>
        </r>
      </text>
    </comment>
    <comment ref="T300" authorId="0" shapeId="0">
      <text>
        <r>
          <rPr>
            <sz val="11"/>
            <rFont val="Calibri"/>
            <family val="2"/>
            <charset val="238"/>
          </rPr>
          <t>IV_F:ECSUtem1</t>
        </r>
      </text>
    </comment>
    <comment ref="U300" authorId="0" shapeId="0">
      <text>
        <r>
          <rPr>
            <sz val="11"/>
            <rFont val="Calibri"/>
            <family val="2"/>
            <charset val="238"/>
          </rPr>
          <t>IV_F:KFHUtem1</t>
        </r>
      </text>
    </comment>
    <comment ref="V300" authorId="0" shapeId="0">
      <text>
        <r>
          <rPr>
            <sz val="11"/>
            <rFont val="Calibri"/>
            <family val="2"/>
            <charset val="238"/>
          </rPr>
          <t>IV_F:Egyeb_SajatUtem1</t>
        </r>
      </text>
    </comment>
    <comment ref="W300" authorId="0" shapeId="0">
      <text>
        <r>
          <rPr>
            <sz val="11"/>
            <rFont val="Calibri"/>
            <family val="2"/>
            <charset val="238"/>
          </rPr>
          <t>IV_F:DijUtem1</t>
        </r>
      </text>
    </comment>
    <comment ref="X300" authorId="0" shapeId="0">
      <text>
        <r>
          <rPr>
            <sz val="11"/>
            <rFont val="Calibri"/>
            <family val="2"/>
            <charset val="238"/>
          </rPr>
          <t>IV_F:EM_Melleklet1_Utem1</t>
        </r>
      </text>
    </comment>
    <comment ref="Y300" authorId="0" shapeId="0">
      <text>
        <r>
          <rPr>
            <sz val="11"/>
            <rFont val="Calibri"/>
            <family val="2"/>
            <charset val="238"/>
          </rPr>
          <t>IV_F:EgyebAllamiUtem1</t>
        </r>
      </text>
    </comment>
    <comment ref="Z300" authorId="0" shapeId="0">
      <text>
        <r>
          <rPr>
            <sz val="11"/>
            <rFont val="Calibri"/>
            <family val="2"/>
            <charset val="238"/>
          </rPr>
          <t>IV_F:OnkormanyzatiUtem1</t>
        </r>
      </text>
    </comment>
    <comment ref="AA300" authorId="0" shapeId="0">
      <text>
        <r>
          <rPr>
            <sz val="11"/>
            <rFont val="Calibri"/>
            <family val="2"/>
            <charset val="238"/>
          </rPr>
          <t>IV_F:EUUtem1</t>
        </r>
      </text>
    </comment>
    <comment ref="AB300" authorId="0" shapeId="0">
      <text>
        <r>
          <rPr>
            <sz val="11"/>
            <rFont val="Calibri"/>
            <family val="2"/>
            <charset val="238"/>
          </rPr>
          <t>IV_F:EgyebUtem1</t>
        </r>
      </text>
    </comment>
    <comment ref="AC300" authorId="0" shapeId="0">
      <text>
        <r>
          <rPr>
            <sz val="11"/>
            <rFont val="Calibri"/>
            <family val="2"/>
            <charset val="238"/>
          </rPr>
          <t>IV_F:HitelKotvenyUtem1</t>
        </r>
      </text>
    </comment>
    <comment ref="AD300" authorId="0" shapeId="0">
      <text>
        <r>
          <rPr>
            <sz val="11"/>
            <rFont val="Calibri"/>
            <family val="2"/>
            <charset val="238"/>
          </rPr>
          <t>IV_F:OsszesenUtem1</t>
        </r>
      </text>
    </comment>
    <comment ref="AG300" authorId="0" shapeId="0">
      <text>
        <r>
          <rPr>
            <sz val="11"/>
            <rFont val="Calibri"/>
            <family val="2"/>
            <charset val="238"/>
          </rPr>
          <t>IV_F:HDUtem2</t>
        </r>
      </text>
    </comment>
    <comment ref="AH300" authorId="0" shapeId="0">
      <text>
        <r>
          <rPr>
            <sz val="11"/>
            <rFont val="Calibri"/>
            <family val="2"/>
            <charset val="238"/>
          </rPr>
          <t>IV_F:ECSUtem2</t>
        </r>
      </text>
    </comment>
    <comment ref="AI300" authorId="0" shapeId="0">
      <text>
        <r>
          <rPr>
            <sz val="11"/>
            <rFont val="Calibri"/>
            <family val="2"/>
            <charset val="238"/>
          </rPr>
          <t>IV_F:KFHUtem2</t>
        </r>
      </text>
    </comment>
    <comment ref="AJ300" authorId="0" shapeId="0">
      <text>
        <r>
          <rPr>
            <sz val="11"/>
            <rFont val="Calibri"/>
            <family val="2"/>
            <charset val="238"/>
          </rPr>
          <t>IV_F:Egyeb_SajatUtem2</t>
        </r>
      </text>
    </comment>
    <comment ref="AK300" authorId="0" shapeId="0">
      <text>
        <r>
          <rPr>
            <sz val="11"/>
            <rFont val="Calibri"/>
            <family val="2"/>
            <charset val="238"/>
          </rPr>
          <t>IV_F:DijUtem2</t>
        </r>
      </text>
    </comment>
    <comment ref="AL300" authorId="0" shapeId="0">
      <text>
        <r>
          <rPr>
            <sz val="11"/>
            <rFont val="Calibri"/>
            <family val="2"/>
            <charset val="238"/>
          </rPr>
          <t>IV_F:EM_Melleklet1_Utem2</t>
        </r>
      </text>
    </comment>
    <comment ref="AM300" authorId="0" shapeId="0">
      <text>
        <r>
          <rPr>
            <sz val="11"/>
            <rFont val="Calibri"/>
            <family val="2"/>
            <charset val="238"/>
          </rPr>
          <t>IV_F:EgyebAllamiUtem2</t>
        </r>
      </text>
    </comment>
    <comment ref="AN300" authorId="0" shapeId="0">
      <text>
        <r>
          <rPr>
            <sz val="11"/>
            <rFont val="Calibri"/>
            <family val="2"/>
            <charset val="238"/>
          </rPr>
          <t>IV_F:OnkormanyzatiUtem2</t>
        </r>
      </text>
    </comment>
    <comment ref="AO300" authorId="0" shapeId="0">
      <text>
        <r>
          <rPr>
            <sz val="11"/>
            <rFont val="Calibri"/>
            <family val="2"/>
            <charset val="238"/>
          </rPr>
          <t>IV_F:EUUtem2</t>
        </r>
      </text>
    </comment>
    <comment ref="AP300" authorId="0" shapeId="0">
      <text>
        <r>
          <rPr>
            <sz val="11"/>
            <rFont val="Calibri"/>
            <family val="2"/>
            <charset val="238"/>
          </rPr>
          <t>IV_F:EgyebUtem2</t>
        </r>
      </text>
    </comment>
    <comment ref="AQ300" authorId="0" shapeId="0">
      <text>
        <r>
          <rPr>
            <sz val="11"/>
            <rFont val="Calibri"/>
            <family val="2"/>
            <charset val="238"/>
          </rPr>
          <t>IV_F:HitelKotvenyUtem2</t>
        </r>
      </text>
    </comment>
    <comment ref="AR300" authorId="0" shapeId="0">
      <text>
        <r>
          <rPr>
            <sz val="11"/>
            <rFont val="Calibri"/>
            <family val="2"/>
            <charset val="238"/>
          </rPr>
          <t>IV_F:OsszesenUtem2</t>
        </r>
      </text>
    </comment>
    <comment ref="AS300" authorId="0" shapeId="0">
      <text>
        <r>
          <rPr>
            <sz val="11"/>
            <rFont val="Calibri"/>
            <family val="2"/>
            <charset val="238"/>
          </rPr>
          <t>IV_F:ForrashianyUtem2</t>
        </r>
      </text>
    </comment>
    <comment ref="AV300" authorId="0" shapeId="0">
      <text>
        <r>
          <rPr>
            <sz val="11"/>
            <rFont val="Calibri"/>
            <family val="2"/>
            <charset val="238"/>
          </rPr>
          <t>IV_F:Indokolas</t>
        </r>
      </text>
    </comment>
    <comment ref="AW300" authorId="0" shapeId="0">
      <text>
        <r>
          <rPr>
            <sz val="11"/>
            <rFont val="Calibri"/>
            <family val="2"/>
            <charset val="238"/>
          </rPr>
          <t>IV_F:Megjegyzes</t>
        </r>
      </text>
    </comment>
    <comment ref="AZ300" authorId="0" shapeId="0">
      <text>
        <r>
          <rPr>
            <sz val="11"/>
            <rFont val="Calibri"/>
            <family val="2"/>
            <charset val="238"/>
          </rPr>
          <t>IV_F:ISA</t>
        </r>
      </text>
    </comment>
    <comment ref="B301" authorId="0" shapeId="0">
      <text>
        <r>
          <rPr>
            <sz val="11"/>
            <rFont val="Calibri"/>
            <family val="2"/>
            <charset val="238"/>
          </rPr>
          <t>IV_F:FontossagiSorrent</t>
        </r>
      </text>
    </comment>
    <comment ref="C301" authorId="0" shapeId="0">
      <text>
        <r>
          <rPr>
            <sz val="11"/>
            <rFont val="Calibri"/>
            <family val="2"/>
            <charset val="238"/>
          </rPr>
          <t>IV_F:FeladatKategoria</t>
        </r>
      </text>
    </comment>
    <comment ref="D301" authorId="0" shapeId="0">
      <text>
        <r>
          <rPr>
            <sz val="11"/>
            <rFont val="Calibri"/>
            <family val="2"/>
            <charset val="238"/>
          </rPr>
          <t>IV_F:FeladatMegnevezes</t>
        </r>
      </text>
    </comment>
    <comment ref="E301" authorId="0" shapeId="0">
      <text>
        <r>
          <rPr>
            <sz val="11"/>
            <rFont val="Calibri"/>
            <family val="2"/>
            <charset val="238"/>
          </rPr>
          <t>IV_F:ElviEngedelySzam</t>
        </r>
      </text>
    </comment>
    <comment ref="F301" authorId="0" shapeId="0">
      <text>
        <r>
          <rPr>
            <sz val="11"/>
            <rFont val="Calibri"/>
            <family val="2"/>
            <charset val="238"/>
          </rPr>
          <t>IV_F:VKR_Kod</t>
        </r>
      </text>
    </comment>
    <comment ref="G301" authorId="0" shapeId="0">
      <text>
        <r>
          <rPr>
            <sz val="11"/>
            <rFont val="Calibri"/>
            <family val="2"/>
            <charset val="238"/>
          </rPr>
          <t>IV_F:VKR_Nev</t>
        </r>
      </text>
    </comment>
    <comment ref="H301" authorId="0" shapeId="0">
      <text>
        <r>
          <rPr>
            <sz val="11"/>
            <rFont val="Calibri"/>
            <family val="2"/>
            <charset val="238"/>
          </rPr>
          <t>IV_F:FeladatSorszam</t>
        </r>
      </text>
    </comment>
    <comment ref="I301" authorId="0" shapeId="0">
      <text>
        <r>
          <rPr>
            <sz val="11"/>
            <rFont val="Calibri"/>
            <family val="2"/>
            <charset val="238"/>
          </rPr>
          <t>IV_F:FeladatAzonosito</t>
        </r>
      </text>
    </comment>
    <comment ref="J301" authorId="0" shapeId="0">
      <text>
        <r>
          <rPr>
            <sz val="11"/>
            <rFont val="Calibri"/>
            <family val="2"/>
            <charset val="238"/>
          </rPr>
          <t>IV_F:EllatasiTerulet</t>
        </r>
      </text>
    </comment>
    <comment ref="K301" authorId="0" shapeId="0">
      <text>
        <r>
          <rPr>
            <sz val="11"/>
            <rFont val="Calibri"/>
            <family val="2"/>
            <charset val="238"/>
          </rPr>
          <t>IV_F:EllatasertFelelos</t>
        </r>
      </text>
    </comment>
    <comment ref="L301" authorId="0" shapeId="0">
      <text>
        <r>
          <rPr>
            <sz val="11"/>
            <rFont val="Calibri"/>
            <family val="2"/>
            <charset val="238"/>
          </rPr>
          <t>IV_F:TervezettNettoKoltseg</t>
        </r>
      </text>
    </comment>
    <comment ref="M301" authorId="0" shapeId="0">
      <text>
        <r>
          <rPr>
            <sz val="11"/>
            <rFont val="Calibri"/>
            <family val="2"/>
            <charset val="238"/>
          </rPr>
          <t>IV_F:IdotartamKezdes</t>
        </r>
      </text>
    </comment>
    <comment ref="N301" authorId="0" shapeId="0">
      <text>
        <r>
          <rPr>
            <sz val="11"/>
            <rFont val="Calibri"/>
            <family val="2"/>
            <charset val="238"/>
          </rPr>
          <t>IV_F:IdotartamBefejezes</t>
        </r>
      </text>
    </comment>
    <comment ref="O301" authorId="0" shapeId="0">
      <text>
        <r>
          <rPr>
            <sz val="11"/>
            <rFont val="Calibri"/>
            <family val="2"/>
            <charset val="238"/>
          </rPr>
          <t>IV_F:NettoKoltsegUtem1</t>
        </r>
      </text>
    </comment>
    <comment ref="P301" authorId="0" shapeId="0">
      <text>
        <r>
          <rPr>
            <sz val="11"/>
            <rFont val="Calibri"/>
            <family val="2"/>
            <charset val="238"/>
          </rPr>
          <t>IV_F:NettoKoltsegUtem2</t>
        </r>
      </text>
    </comment>
    <comment ref="Q301" authorId="0" shapeId="0">
      <text>
        <r>
          <rPr>
            <sz val="11"/>
            <rFont val="Calibri"/>
            <family val="2"/>
            <charset val="238"/>
          </rPr>
          <t>IV_F:EM_Melleklet2_KTG</t>
        </r>
      </text>
    </comment>
    <comment ref="S301" authorId="0" shapeId="0">
      <text>
        <r>
          <rPr>
            <sz val="11"/>
            <rFont val="Calibri"/>
            <family val="2"/>
            <charset val="238"/>
          </rPr>
          <t>IV_F:HDUtem1</t>
        </r>
      </text>
    </comment>
    <comment ref="T301" authorId="0" shapeId="0">
      <text>
        <r>
          <rPr>
            <sz val="11"/>
            <rFont val="Calibri"/>
            <family val="2"/>
            <charset val="238"/>
          </rPr>
          <t>IV_F:ECSUtem1</t>
        </r>
      </text>
    </comment>
    <comment ref="U301" authorId="0" shapeId="0">
      <text>
        <r>
          <rPr>
            <sz val="11"/>
            <rFont val="Calibri"/>
            <family val="2"/>
            <charset val="238"/>
          </rPr>
          <t>IV_F:KFHUtem1</t>
        </r>
      </text>
    </comment>
    <comment ref="V301" authorId="0" shapeId="0">
      <text>
        <r>
          <rPr>
            <sz val="11"/>
            <rFont val="Calibri"/>
            <family val="2"/>
            <charset val="238"/>
          </rPr>
          <t>IV_F:Egyeb_SajatUtem1</t>
        </r>
      </text>
    </comment>
    <comment ref="W301" authorId="0" shapeId="0">
      <text>
        <r>
          <rPr>
            <sz val="11"/>
            <rFont val="Calibri"/>
            <family val="2"/>
            <charset val="238"/>
          </rPr>
          <t>IV_F:DijUtem1</t>
        </r>
      </text>
    </comment>
    <comment ref="X301" authorId="0" shapeId="0">
      <text>
        <r>
          <rPr>
            <sz val="11"/>
            <rFont val="Calibri"/>
            <family val="2"/>
            <charset val="238"/>
          </rPr>
          <t>IV_F:EM_Melleklet1_Utem1</t>
        </r>
      </text>
    </comment>
    <comment ref="Y301" authorId="0" shapeId="0">
      <text>
        <r>
          <rPr>
            <sz val="11"/>
            <rFont val="Calibri"/>
            <family val="2"/>
            <charset val="238"/>
          </rPr>
          <t>IV_F:EgyebAllamiUtem1</t>
        </r>
      </text>
    </comment>
    <comment ref="Z301" authorId="0" shapeId="0">
      <text>
        <r>
          <rPr>
            <sz val="11"/>
            <rFont val="Calibri"/>
            <family val="2"/>
            <charset val="238"/>
          </rPr>
          <t>IV_F:OnkormanyzatiUtem1</t>
        </r>
      </text>
    </comment>
    <comment ref="AA301" authorId="0" shapeId="0">
      <text>
        <r>
          <rPr>
            <sz val="11"/>
            <rFont val="Calibri"/>
            <family val="2"/>
            <charset val="238"/>
          </rPr>
          <t>IV_F:EUUtem1</t>
        </r>
      </text>
    </comment>
    <comment ref="AB301" authorId="0" shapeId="0">
      <text>
        <r>
          <rPr>
            <sz val="11"/>
            <rFont val="Calibri"/>
            <family val="2"/>
            <charset val="238"/>
          </rPr>
          <t>IV_F:EgyebUtem1</t>
        </r>
      </text>
    </comment>
    <comment ref="AC301" authorId="0" shapeId="0">
      <text>
        <r>
          <rPr>
            <sz val="11"/>
            <rFont val="Calibri"/>
            <family val="2"/>
            <charset val="238"/>
          </rPr>
          <t>IV_F:HitelKotvenyUtem1</t>
        </r>
      </text>
    </comment>
    <comment ref="AD301" authorId="0" shapeId="0">
      <text>
        <r>
          <rPr>
            <sz val="11"/>
            <rFont val="Calibri"/>
            <family val="2"/>
            <charset val="238"/>
          </rPr>
          <t>IV_F:OsszesenUtem1</t>
        </r>
      </text>
    </comment>
    <comment ref="AG301" authorId="0" shapeId="0">
      <text>
        <r>
          <rPr>
            <sz val="11"/>
            <rFont val="Calibri"/>
            <family val="2"/>
            <charset val="238"/>
          </rPr>
          <t>IV_F:HDUtem2</t>
        </r>
      </text>
    </comment>
    <comment ref="AH301" authorId="0" shapeId="0">
      <text>
        <r>
          <rPr>
            <sz val="11"/>
            <rFont val="Calibri"/>
            <family val="2"/>
            <charset val="238"/>
          </rPr>
          <t>IV_F:ECSUtem2</t>
        </r>
      </text>
    </comment>
    <comment ref="AI301" authorId="0" shapeId="0">
      <text>
        <r>
          <rPr>
            <sz val="11"/>
            <rFont val="Calibri"/>
            <family val="2"/>
            <charset val="238"/>
          </rPr>
          <t>IV_F:KFHUtem2</t>
        </r>
      </text>
    </comment>
    <comment ref="AJ301" authorId="0" shapeId="0">
      <text>
        <r>
          <rPr>
            <sz val="11"/>
            <rFont val="Calibri"/>
            <family val="2"/>
            <charset val="238"/>
          </rPr>
          <t>IV_F:Egyeb_SajatUtem2</t>
        </r>
      </text>
    </comment>
    <comment ref="AK301" authorId="0" shapeId="0">
      <text>
        <r>
          <rPr>
            <sz val="11"/>
            <rFont val="Calibri"/>
            <family val="2"/>
            <charset val="238"/>
          </rPr>
          <t>IV_F:DijUtem2</t>
        </r>
      </text>
    </comment>
    <comment ref="AL301" authorId="0" shapeId="0">
      <text>
        <r>
          <rPr>
            <sz val="11"/>
            <rFont val="Calibri"/>
            <family val="2"/>
            <charset val="238"/>
          </rPr>
          <t>IV_F:EM_Melleklet1_Utem2</t>
        </r>
      </text>
    </comment>
    <comment ref="AM301" authorId="0" shapeId="0">
      <text>
        <r>
          <rPr>
            <sz val="11"/>
            <rFont val="Calibri"/>
            <family val="2"/>
            <charset val="238"/>
          </rPr>
          <t>IV_F:EgyebAllamiUtem2</t>
        </r>
      </text>
    </comment>
    <comment ref="AN301" authorId="0" shapeId="0">
      <text>
        <r>
          <rPr>
            <sz val="11"/>
            <rFont val="Calibri"/>
            <family val="2"/>
            <charset val="238"/>
          </rPr>
          <t>IV_F:OnkormanyzatiUtem2</t>
        </r>
      </text>
    </comment>
    <comment ref="AO301" authorId="0" shapeId="0">
      <text>
        <r>
          <rPr>
            <sz val="11"/>
            <rFont val="Calibri"/>
            <family val="2"/>
            <charset val="238"/>
          </rPr>
          <t>IV_F:EUUtem2</t>
        </r>
      </text>
    </comment>
    <comment ref="AP301" authorId="0" shapeId="0">
      <text>
        <r>
          <rPr>
            <sz val="11"/>
            <rFont val="Calibri"/>
            <family val="2"/>
            <charset val="238"/>
          </rPr>
          <t>IV_F:EgyebUtem2</t>
        </r>
      </text>
    </comment>
    <comment ref="AQ301" authorId="0" shapeId="0">
      <text>
        <r>
          <rPr>
            <sz val="11"/>
            <rFont val="Calibri"/>
            <family val="2"/>
            <charset val="238"/>
          </rPr>
          <t>IV_F:HitelKotvenyUtem2</t>
        </r>
      </text>
    </comment>
    <comment ref="AR301" authorId="0" shapeId="0">
      <text>
        <r>
          <rPr>
            <sz val="11"/>
            <rFont val="Calibri"/>
            <family val="2"/>
            <charset val="238"/>
          </rPr>
          <t>IV_F:OsszesenUtem2</t>
        </r>
      </text>
    </comment>
    <comment ref="AS301" authorId="0" shapeId="0">
      <text>
        <r>
          <rPr>
            <sz val="11"/>
            <rFont val="Calibri"/>
            <family val="2"/>
            <charset val="238"/>
          </rPr>
          <t>IV_F:ForrashianyUtem2</t>
        </r>
      </text>
    </comment>
    <comment ref="AV301" authorId="0" shapeId="0">
      <text>
        <r>
          <rPr>
            <sz val="11"/>
            <rFont val="Calibri"/>
            <family val="2"/>
            <charset val="238"/>
          </rPr>
          <t>IV_F:Indokolas</t>
        </r>
      </text>
    </comment>
    <comment ref="AW301" authorId="0" shapeId="0">
      <text>
        <r>
          <rPr>
            <sz val="11"/>
            <rFont val="Calibri"/>
            <family val="2"/>
            <charset val="238"/>
          </rPr>
          <t>IV_F:Megjegyzes</t>
        </r>
      </text>
    </comment>
    <comment ref="AZ301" authorId="0" shapeId="0">
      <text>
        <r>
          <rPr>
            <sz val="11"/>
            <rFont val="Calibri"/>
            <family val="2"/>
            <charset val="238"/>
          </rPr>
          <t>IV_F:ISA</t>
        </r>
      </text>
    </comment>
    <comment ref="B302" authorId="0" shapeId="0">
      <text>
        <r>
          <rPr>
            <sz val="11"/>
            <rFont val="Calibri"/>
            <family val="2"/>
            <charset val="238"/>
          </rPr>
          <t>IV_F:FontossagiSorrent</t>
        </r>
      </text>
    </comment>
    <comment ref="C302" authorId="0" shapeId="0">
      <text>
        <r>
          <rPr>
            <sz val="11"/>
            <rFont val="Calibri"/>
            <family val="2"/>
            <charset val="238"/>
          </rPr>
          <t>IV_F:FeladatKategoria</t>
        </r>
      </text>
    </comment>
    <comment ref="D302" authorId="0" shapeId="0">
      <text>
        <r>
          <rPr>
            <sz val="11"/>
            <rFont val="Calibri"/>
            <family val="2"/>
            <charset val="238"/>
          </rPr>
          <t>IV_F:FeladatMegnevezes</t>
        </r>
      </text>
    </comment>
    <comment ref="E302" authorId="0" shapeId="0">
      <text>
        <r>
          <rPr>
            <sz val="11"/>
            <rFont val="Calibri"/>
            <family val="2"/>
            <charset val="238"/>
          </rPr>
          <t>IV_F:ElviEngedelySzam</t>
        </r>
      </text>
    </comment>
    <comment ref="F302" authorId="0" shapeId="0">
      <text>
        <r>
          <rPr>
            <sz val="11"/>
            <rFont val="Calibri"/>
            <family val="2"/>
            <charset val="238"/>
          </rPr>
          <t>IV_F:VKR_Kod</t>
        </r>
      </text>
    </comment>
    <comment ref="G302" authorId="0" shapeId="0">
      <text>
        <r>
          <rPr>
            <sz val="11"/>
            <rFont val="Calibri"/>
            <family val="2"/>
            <charset val="238"/>
          </rPr>
          <t>IV_F:VKR_Nev</t>
        </r>
      </text>
    </comment>
    <comment ref="H302" authorId="0" shapeId="0">
      <text>
        <r>
          <rPr>
            <sz val="11"/>
            <rFont val="Calibri"/>
            <family val="2"/>
            <charset val="238"/>
          </rPr>
          <t>IV_F:FeladatSorszam</t>
        </r>
      </text>
    </comment>
    <comment ref="I302" authorId="0" shapeId="0">
      <text>
        <r>
          <rPr>
            <sz val="11"/>
            <rFont val="Calibri"/>
            <family val="2"/>
            <charset val="238"/>
          </rPr>
          <t>IV_F:FeladatAzonosito</t>
        </r>
      </text>
    </comment>
    <comment ref="J302" authorId="0" shapeId="0">
      <text>
        <r>
          <rPr>
            <sz val="11"/>
            <rFont val="Calibri"/>
            <family val="2"/>
            <charset val="238"/>
          </rPr>
          <t>IV_F:EllatasiTerulet</t>
        </r>
      </text>
    </comment>
    <comment ref="K302" authorId="0" shapeId="0">
      <text>
        <r>
          <rPr>
            <sz val="11"/>
            <rFont val="Calibri"/>
            <family val="2"/>
            <charset val="238"/>
          </rPr>
          <t>IV_F:EllatasertFelelos</t>
        </r>
      </text>
    </comment>
    <comment ref="L302" authorId="0" shapeId="0">
      <text>
        <r>
          <rPr>
            <sz val="11"/>
            <rFont val="Calibri"/>
            <family val="2"/>
            <charset val="238"/>
          </rPr>
          <t>IV_F:TervezettNettoKoltseg</t>
        </r>
      </text>
    </comment>
    <comment ref="M302" authorId="0" shapeId="0">
      <text>
        <r>
          <rPr>
            <sz val="11"/>
            <rFont val="Calibri"/>
            <family val="2"/>
            <charset val="238"/>
          </rPr>
          <t>IV_F:IdotartamKezdes</t>
        </r>
      </text>
    </comment>
    <comment ref="N302" authorId="0" shapeId="0">
      <text>
        <r>
          <rPr>
            <sz val="11"/>
            <rFont val="Calibri"/>
            <family val="2"/>
            <charset val="238"/>
          </rPr>
          <t>IV_F:IdotartamBefejezes</t>
        </r>
      </text>
    </comment>
    <comment ref="O302" authorId="0" shapeId="0">
      <text>
        <r>
          <rPr>
            <sz val="11"/>
            <rFont val="Calibri"/>
            <family val="2"/>
            <charset val="238"/>
          </rPr>
          <t>IV_F:NettoKoltsegUtem1</t>
        </r>
      </text>
    </comment>
    <comment ref="P302" authorId="0" shapeId="0">
      <text>
        <r>
          <rPr>
            <sz val="11"/>
            <rFont val="Calibri"/>
            <family val="2"/>
            <charset val="238"/>
          </rPr>
          <t>IV_F:NettoKoltsegUtem2</t>
        </r>
      </text>
    </comment>
    <comment ref="Q302" authorId="0" shapeId="0">
      <text>
        <r>
          <rPr>
            <sz val="11"/>
            <rFont val="Calibri"/>
            <family val="2"/>
            <charset val="238"/>
          </rPr>
          <t>IV_F:EM_Melleklet2_KTG</t>
        </r>
      </text>
    </comment>
    <comment ref="S302" authorId="0" shapeId="0">
      <text>
        <r>
          <rPr>
            <sz val="11"/>
            <rFont val="Calibri"/>
            <family val="2"/>
            <charset val="238"/>
          </rPr>
          <t>IV_F:HDUtem1</t>
        </r>
      </text>
    </comment>
    <comment ref="T302" authorId="0" shapeId="0">
      <text>
        <r>
          <rPr>
            <sz val="11"/>
            <rFont val="Calibri"/>
            <family val="2"/>
            <charset val="238"/>
          </rPr>
          <t>IV_F:ECSUtem1</t>
        </r>
      </text>
    </comment>
    <comment ref="U302" authorId="0" shapeId="0">
      <text>
        <r>
          <rPr>
            <sz val="11"/>
            <rFont val="Calibri"/>
            <family val="2"/>
            <charset val="238"/>
          </rPr>
          <t>IV_F:KFHUtem1</t>
        </r>
      </text>
    </comment>
    <comment ref="V302" authorId="0" shapeId="0">
      <text>
        <r>
          <rPr>
            <sz val="11"/>
            <rFont val="Calibri"/>
            <family val="2"/>
            <charset val="238"/>
          </rPr>
          <t>IV_F:Egyeb_SajatUtem1</t>
        </r>
      </text>
    </comment>
    <comment ref="W302" authorId="0" shapeId="0">
      <text>
        <r>
          <rPr>
            <sz val="11"/>
            <rFont val="Calibri"/>
            <family val="2"/>
            <charset val="238"/>
          </rPr>
          <t>IV_F:DijUtem1</t>
        </r>
      </text>
    </comment>
    <comment ref="X302" authorId="0" shapeId="0">
      <text>
        <r>
          <rPr>
            <sz val="11"/>
            <rFont val="Calibri"/>
            <family val="2"/>
            <charset val="238"/>
          </rPr>
          <t>IV_F:EM_Melleklet1_Utem1</t>
        </r>
      </text>
    </comment>
    <comment ref="Y302" authorId="0" shapeId="0">
      <text>
        <r>
          <rPr>
            <sz val="11"/>
            <rFont val="Calibri"/>
            <family val="2"/>
            <charset val="238"/>
          </rPr>
          <t>IV_F:EgyebAllamiUtem1</t>
        </r>
      </text>
    </comment>
    <comment ref="Z302" authorId="0" shapeId="0">
      <text>
        <r>
          <rPr>
            <sz val="11"/>
            <rFont val="Calibri"/>
            <family val="2"/>
            <charset val="238"/>
          </rPr>
          <t>IV_F:OnkormanyzatiUtem1</t>
        </r>
      </text>
    </comment>
    <comment ref="AA302" authorId="0" shapeId="0">
      <text>
        <r>
          <rPr>
            <sz val="11"/>
            <rFont val="Calibri"/>
            <family val="2"/>
            <charset val="238"/>
          </rPr>
          <t>IV_F:EUUtem1</t>
        </r>
      </text>
    </comment>
    <comment ref="AB302" authorId="0" shapeId="0">
      <text>
        <r>
          <rPr>
            <sz val="11"/>
            <rFont val="Calibri"/>
            <family val="2"/>
            <charset val="238"/>
          </rPr>
          <t>IV_F:EgyebUtem1</t>
        </r>
      </text>
    </comment>
    <comment ref="AC302" authorId="0" shapeId="0">
      <text>
        <r>
          <rPr>
            <sz val="11"/>
            <rFont val="Calibri"/>
            <family val="2"/>
            <charset val="238"/>
          </rPr>
          <t>IV_F:HitelKotvenyUtem1</t>
        </r>
      </text>
    </comment>
    <comment ref="AD302" authorId="0" shapeId="0">
      <text>
        <r>
          <rPr>
            <sz val="11"/>
            <rFont val="Calibri"/>
            <family val="2"/>
            <charset val="238"/>
          </rPr>
          <t>IV_F:OsszesenUtem1</t>
        </r>
      </text>
    </comment>
    <comment ref="AG302" authorId="0" shapeId="0">
      <text>
        <r>
          <rPr>
            <sz val="11"/>
            <rFont val="Calibri"/>
            <family val="2"/>
            <charset val="238"/>
          </rPr>
          <t>IV_F:HDUtem2</t>
        </r>
      </text>
    </comment>
    <comment ref="AH302" authorId="0" shapeId="0">
      <text>
        <r>
          <rPr>
            <sz val="11"/>
            <rFont val="Calibri"/>
            <family val="2"/>
            <charset val="238"/>
          </rPr>
          <t>IV_F:ECSUtem2</t>
        </r>
      </text>
    </comment>
    <comment ref="AI302" authorId="0" shapeId="0">
      <text>
        <r>
          <rPr>
            <sz val="11"/>
            <rFont val="Calibri"/>
            <family val="2"/>
            <charset val="238"/>
          </rPr>
          <t>IV_F:KFHUtem2</t>
        </r>
      </text>
    </comment>
    <comment ref="AJ302" authorId="0" shapeId="0">
      <text>
        <r>
          <rPr>
            <sz val="11"/>
            <rFont val="Calibri"/>
            <family val="2"/>
            <charset val="238"/>
          </rPr>
          <t>IV_F:Egyeb_SajatUtem2</t>
        </r>
      </text>
    </comment>
    <comment ref="AK302" authorId="0" shapeId="0">
      <text>
        <r>
          <rPr>
            <sz val="11"/>
            <rFont val="Calibri"/>
            <family val="2"/>
            <charset val="238"/>
          </rPr>
          <t>IV_F:DijUtem2</t>
        </r>
      </text>
    </comment>
    <comment ref="AL302" authorId="0" shapeId="0">
      <text>
        <r>
          <rPr>
            <sz val="11"/>
            <rFont val="Calibri"/>
            <family val="2"/>
            <charset val="238"/>
          </rPr>
          <t>IV_F:EM_Melleklet1_Utem2</t>
        </r>
      </text>
    </comment>
    <comment ref="AM302" authorId="0" shapeId="0">
      <text>
        <r>
          <rPr>
            <sz val="11"/>
            <rFont val="Calibri"/>
            <family val="2"/>
            <charset val="238"/>
          </rPr>
          <t>IV_F:EgyebAllamiUtem2</t>
        </r>
      </text>
    </comment>
    <comment ref="AN302" authorId="0" shapeId="0">
      <text>
        <r>
          <rPr>
            <sz val="11"/>
            <rFont val="Calibri"/>
            <family val="2"/>
            <charset val="238"/>
          </rPr>
          <t>IV_F:OnkormanyzatiUtem2</t>
        </r>
      </text>
    </comment>
    <comment ref="AO302" authorId="0" shapeId="0">
      <text>
        <r>
          <rPr>
            <sz val="11"/>
            <rFont val="Calibri"/>
            <family val="2"/>
            <charset val="238"/>
          </rPr>
          <t>IV_F:EUUtem2</t>
        </r>
      </text>
    </comment>
    <comment ref="AP302" authorId="0" shapeId="0">
      <text>
        <r>
          <rPr>
            <sz val="11"/>
            <rFont val="Calibri"/>
            <family val="2"/>
            <charset val="238"/>
          </rPr>
          <t>IV_F:EgyebUtem2</t>
        </r>
      </text>
    </comment>
    <comment ref="AQ302" authorId="0" shapeId="0">
      <text>
        <r>
          <rPr>
            <sz val="11"/>
            <rFont val="Calibri"/>
            <family val="2"/>
            <charset val="238"/>
          </rPr>
          <t>IV_F:HitelKotvenyUtem2</t>
        </r>
      </text>
    </comment>
    <comment ref="AR302" authorId="0" shapeId="0">
      <text>
        <r>
          <rPr>
            <sz val="11"/>
            <rFont val="Calibri"/>
            <family val="2"/>
            <charset val="238"/>
          </rPr>
          <t>IV_F:OsszesenUtem2</t>
        </r>
      </text>
    </comment>
    <comment ref="AS302" authorId="0" shapeId="0">
      <text>
        <r>
          <rPr>
            <sz val="11"/>
            <rFont val="Calibri"/>
            <family val="2"/>
            <charset val="238"/>
          </rPr>
          <t>IV_F:ForrashianyUtem2</t>
        </r>
      </text>
    </comment>
    <comment ref="AV302" authorId="0" shapeId="0">
      <text>
        <r>
          <rPr>
            <sz val="11"/>
            <rFont val="Calibri"/>
            <family val="2"/>
            <charset val="238"/>
          </rPr>
          <t>IV_F:Indokolas</t>
        </r>
      </text>
    </comment>
    <comment ref="AW302" authorId="0" shapeId="0">
      <text>
        <r>
          <rPr>
            <sz val="11"/>
            <rFont val="Calibri"/>
            <family val="2"/>
            <charset val="238"/>
          </rPr>
          <t>IV_F:Megjegyzes</t>
        </r>
      </text>
    </comment>
    <comment ref="AZ302" authorId="0" shapeId="0">
      <text>
        <r>
          <rPr>
            <sz val="11"/>
            <rFont val="Calibri"/>
            <family val="2"/>
            <charset val="238"/>
          </rPr>
          <t>IV_F:ISA</t>
        </r>
      </text>
    </comment>
    <comment ref="B303" authorId="0" shapeId="0">
      <text>
        <r>
          <rPr>
            <sz val="11"/>
            <rFont val="Calibri"/>
            <family val="2"/>
            <charset val="238"/>
          </rPr>
          <t>IV_F:FontossagiSorrent</t>
        </r>
      </text>
    </comment>
    <comment ref="C303" authorId="0" shapeId="0">
      <text>
        <r>
          <rPr>
            <sz val="11"/>
            <rFont val="Calibri"/>
            <family val="2"/>
            <charset val="238"/>
          </rPr>
          <t>IV_F:FeladatKategoria</t>
        </r>
      </text>
    </comment>
    <comment ref="D303" authorId="0" shapeId="0">
      <text>
        <r>
          <rPr>
            <sz val="11"/>
            <rFont val="Calibri"/>
            <family val="2"/>
            <charset val="238"/>
          </rPr>
          <t>IV_F:FeladatMegnevezes</t>
        </r>
      </text>
    </comment>
    <comment ref="E303" authorId="0" shapeId="0">
      <text>
        <r>
          <rPr>
            <sz val="11"/>
            <rFont val="Calibri"/>
            <family val="2"/>
            <charset val="238"/>
          </rPr>
          <t>IV_F:ElviEngedelySzam</t>
        </r>
      </text>
    </comment>
    <comment ref="F303" authorId="0" shapeId="0">
      <text>
        <r>
          <rPr>
            <sz val="11"/>
            <rFont val="Calibri"/>
            <family val="2"/>
            <charset val="238"/>
          </rPr>
          <t>IV_F:VKR_Kod</t>
        </r>
      </text>
    </comment>
    <comment ref="G303" authorId="0" shapeId="0">
      <text>
        <r>
          <rPr>
            <sz val="11"/>
            <rFont val="Calibri"/>
            <family val="2"/>
            <charset val="238"/>
          </rPr>
          <t>IV_F:VKR_Nev</t>
        </r>
      </text>
    </comment>
    <comment ref="H303" authorId="0" shapeId="0">
      <text>
        <r>
          <rPr>
            <sz val="11"/>
            <rFont val="Calibri"/>
            <family val="2"/>
            <charset val="238"/>
          </rPr>
          <t>IV_F:FeladatSorszam</t>
        </r>
      </text>
    </comment>
    <comment ref="I303" authorId="0" shapeId="0">
      <text>
        <r>
          <rPr>
            <sz val="11"/>
            <rFont val="Calibri"/>
            <family val="2"/>
            <charset val="238"/>
          </rPr>
          <t>IV_F:FeladatAzonosito</t>
        </r>
      </text>
    </comment>
    <comment ref="J303" authorId="0" shapeId="0">
      <text>
        <r>
          <rPr>
            <sz val="11"/>
            <rFont val="Calibri"/>
            <family val="2"/>
            <charset val="238"/>
          </rPr>
          <t>IV_F:EllatasiTerulet</t>
        </r>
      </text>
    </comment>
    <comment ref="K303" authorId="0" shapeId="0">
      <text>
        <r>
          <rPr>
            <sz val="11"/>
            <rFont val="Calibri"/>
            <family val="2"/>
            <charset val="238"/>
          </rPr>
          <t>IV_F:EllatasertFelelos</t>
        </r>
      </text>
    </comment>
    <comment ref="L303" authorId="0" shapeId="0">
      <text>
        <r>
          <rPr>
            <sz val="11"/>
            <rFont val="Calibri"/>
            <family val="2"/>
            <charset val="238"/>
          </rPr>
          <t>IV_F:TervezettNettoKoltseg</t>
        </r>
      </text>
    </comment>
    <comment ref="M303" authorId="0" shapeId="0">
      <text>
        <r>
          <rPr>
            <sz val="11"/>
            <rFont val="Calibri"/>
            <family val="2"/>
            <charset val="238"/>
          </rPr>
          <t>IV_F:IdotartamKezdes</t>
        </r>
      </text>
    </comment>
    <comment ref="N303" authorId="0" shapeId="0">
      <text>
        <r>
          <rPr>
            <sz val="11"/>
            <rFont val="Calibri"/>
            <family val="2"/>
            <charset val="238"/>
          </rPr>
          <t>IV_F:IdotartamBefejezes</t>
        </r>
      </text>
    </comment>
    <comment ref="O303" authorId="0" shapeId="0">
      <text>
        <r>
          <rPr>
            <sz val="11"/>
            <rFont val="Calibri"/>
            <family val="2"/>
            <charset val="238"/>
          </rPr>
          <t>IV_F:NettoKoltsegUtem1</t>
        </r>
      </text>
    </comment>
    <comment ref="P303" authorId="0" shapeId="0">
      <text>
        <r>
          <rPr>
            <sz val="11"/>
            <rFont val="Calibri"/>
            <family val="2"/>
            <charset val="238"/>
          </rPr>
          <t>IV_F:NettoKoltsegUtem2</t>
        </r>
      </text>
    </comment>
    <comment ref="Q303" authorId="0" shapeId="0">
      <text>
        <r>
          <rPr>
            <sz val="11"/>
            <rFont val="Calibri"/>
            <family val="2"/>
            <charset val="238"/>
          </rPr>
          <t>IV_F:EM_Melleklet2_KTG</t>
        </r>
      </text>
    </comment>
    <comment ref="S303" authorId="0" shapeId="0">
      <text>
        <r>
          <rPr>
            <sz val="11"/>
            <rFont val="Calibri"/>
            <family val="2"/>
            <charset val="238"/>
          </rPr>
          <t>IV_F:HDUtem1</t>
        </r>
      </text>
    </comment>
    <comment ref="T303" authorId="0" shapeId="0">
      <text>
        <r>
          <rPr>
            <sz val="11"/>
            <rFont val="Calibri"/>
            <family val="2"/>
            <charset val="238"/>
          </rPr>
          <t>IV_F:ECSUtem1</t>
        </r>
      </text>
    </comment>
    <comment ref="U303" authorId="0" shapeId="0">
      <text>
        <r>
          <rPr>
            <sz val="11"/>
            <rFont val="Calibri"/>
            <family val="2"/>
            <charset val="238"/>
          </rPr>
          <t>IV_F:KFHUtem1</t>
        </r>
      </text>
    </comment>
    <comment ref="V303" authorId="0" shapeId="0">
      <text>
        <r>
          <rPr>
            <sz val="11"/>
            <rFont val="Calibri"/>
            <family val="2"/>
            <charset val="238"/>
          </rPr>
          <t>IV_F:Egyeb_SajatUtem1</t>
        </r>
      </text>
    </comment>
    <comment ref="W303" authorId="0" shapeId="0">
      <text>
        <r>
          <rPr>
            <sz val="11"/>
            <rFont val="Calibri"/>
            <family val="2"/>
            <charset val="238"/>
          </rPr>
          <t>IV_F:DijUtem1</t>
        </r>
      </text>
    </comment>
    <comment ref="X303" authorId="0" shapeId="0">
      <text>
        <r>
          <rPr>
            <sz val="11"/>
            <rFont val="Calibri"/>
            <family val="2"/>
            <charset val="238"/>
          </rPr>
          <t>IV_F:EM_Melleklet1_Utem1</t>
        </r>
      </text>
    </comment>
    <comment ref="Y303" authorId="0" shapeId="0">
      <text>
        <r>
          <rPr>
            <sz val="11"/>
            <rFont val="Calibri"/>
            <family val="2"/>
            <charset val="238"/>
          </rPr>
          <t>IV_F:EgyebAllamiUtem1</t>
        </r>
      </text>
    </comment>
    <comment ref="Z303" authorId="0" shapeId="0">
      <text>
        <r>
          <rPr>
            <sz val="11"/>
            <rFont val="Calibri"/>
            <family val="2"/>
            <charset val="238"/>
          </rPr>
          <t>IV_F:OnkormanyzatiUtem1</t>
        </r>
      </text>
    </comment>
    <comment ref="AA303" authorId="0" shapeId="0">
      <text>
        <r>
          <rPr>
            <sz val="11"/>
            <rFont val="Calibri"/>
            <family val="2"/>
            <charset val="238"/>
          </rPr>
          <t>IV_F:EUUtem1</t>
        </r>
      </text>
    </comment>
    <comment ref="AB303" authorId="0" shapeId="0">
      <text>
        <r>
          <rPr>
            <sz val="11"/>
            <rFont val="Calibri"/>
            <family val="2"/>
            <charset val="238"/>
          </rPr>
          <t>IV_F:EgyebUtem1</t>
        </r>
      </text>
    </comment>
    <comment ref="AC303" authorId="0" shapeId="0">
      <text>
        <r>
          <rPr>
            <sz val="11"/>
            <rFont val="Calibri"/>
            <family val="2"/>
            <charset val="238"/>
          </rPr>
          <t>IV_F:HitelKotvenyUtem1</t>
        </r>
      </text>
    </comment>
    <comment ref="AD303" authorId="0" shapeId="0">
      <text>
        <r>
          <rPr>
            <sz val="11"/>
            <rFont val="Calibri"/>
            <family val="2"/>
            <charset val="238"/>
          </rPr>
          <t>IV_F:OsszesenUtem1</t>
        </r>
      </text>
    </comment>
    <comment ref="AG303" authorId="0" shapeId="0">
      <text>
        <r>
          <rPr>
            <sz val="11"/>
            <rFont val="Calibri"/>
            <family val="2"/>
            <charset val="238"/>
          </rPr>
          <t>IV_F:HDUtem2</t>
        </r>
      </text>
    </comment>
    <comment ref="AH303" authorId="0" shapeId="0">
      <text>
        <r>
          <rPr>
            <sz val="11"/>
            <rFont val="Calibri"/>
            <family val="2"/>
            <charset val="238"/>
          </rPr>
          <t>IV_F:ECSUtem2</t>
        </r>
      </text>
    </comment>
    <comment ref="AI303" authorId="0" shapeId="0">
      <text>
        <r>
          <rPr>
            <sz val="11"/>
            <rFont val="Calibri"/>
            <family val="2"/>
            <charset val="238"/>
          </rPr>
          <t>IV_F:KFHUtem2</t>
        </r>
      </text>
    </comment>
    <comment ref="AJ303" authorId="0" shapeId="0">
      <text>
        <r>
          <rPr>
            <sz val="11"/>
            <rFont val="Calibri"/>
            <family val="2"/>
            <charset val="238"/>
          </rPr>
          <t>IV_F:Egyeb_SajatUtem2</t>
        </r>
      </text>
    </comment>
    <comment ref="AK303" authorId="0" shapeId="0">
      <text>
        <r>
          <rPr>
            <sz val="11"/>
            <rFont val="Calibri"/>
            <family val="2"/>
            <charset val="238"/>
          </rPr>
          <t>IV_F:DijUtem2</t>
        </r>
      </text>
    </comment>
    <comment ref="AL303" authorId="0" shapeId="0">
      <text>
        <r>
          <rPr>
            <sz val="11"/>
            <rFont val="Calibri"/>
            <family val="2"/>
            <charset val="238"/>
          </rPr>
          <t>IV_F:EM_Melleklet1_Utem2</t>
        </r>
      </text>
    </comment>
    <comment ref="AM303" authorId="0" shapeId="0">
      <text>
        <r>
          <rPr>
            <sz val="11"/>
            <rFont val="Calibri"/>
            <family val="2"/>
            <charset val="238"/>
          </rPr>
          <t>IV_F:EgyebAllamiUtem2</t>
        </r>
      </text>
    </comment>
    <comment ref="AN303" authorId="0" shapeId="0">
      <text>
        <r>
          <rPr>
            <sz val="11"/>
            <rFont val="Calibri"/>
            <family val="2"/>
            <charset val="238"/>
          </rPr>
          <t>IV_F:OnkormanyzatiUtem2</t>
        </r>
      </text>
    </comment>
    <comment ref="AO303" authorId="0" shapeId="0">
      <text>
        <r>
          <rPr>
            <sz val="11"/>
            <rFont val="Calibri"/>
            <family val="2"/>
            <charset val="238"/>
          </rPr>
          <t>IV_F:EUUtem2</t>
        </r>
      </text>
    </comment>
    <comment ref="AP303" authorId="0" shapeId="0">
      <text>
        <r>
          <rPr>
            <sz val="11"/>
            <rFont val="Calibri"/>
            <family val="2"/>
            <charset val="238"/>
          </rPr>
          <t>IV_F:EgyebUtem2</t>
        </r>
      </text>
    </comment>
    <comment ref="AQ303" authorId="0" shapeId="0">
      <text>
        <r>
          <rPr>
            <sz val="11"/>
            <rFont val="Calibri"/>
            <family val="2"/>
            <charset val="238"/>
          </rPr>
          <t>IV_F:HitelKotvenyUtem2</t>
        </r>
      </text>
    </comment>
    <comment ref="AR303" authorId="0" shapeId="0">
      <text>
        <r>
          <rPr>
            <sz val="11"/>
            <rFont val="Calibri"/>
            <family val="2"/>
            <charset val="238"/>
          </rPr>
          <t>IV_F:OsszesenUtem2</t>
        </r>
      </text>
    </comment>
    <comment ref="AS303" authorId="0" shapeId="0">
      <text>
        <r>
          <rPr>
            <sz val="11"/>
            <rFont val="Calibri"/>
            <family val="2"/>
            <charset val="238"/>
          </rPr>
          <t>IV_F:ForrashianyUtem2</t>
        </r>
      </text>
    </comment>
    <comment ref="AV303" authorId="0" shapeId="0">
      <text>
        <r>
          <rPr>
            <sz val="11"/>
            <rFont val="Calibri"/>
            <family val="2"/>
            <charset val="238"/>
          </rPr>
          <t>IV_F:Indokolas</t>
        </r>
      </text>
    </comment>
    <comment ref="AW303" authorId="0" shapeId="0">
      <text>
        <r>
          <rPr>
            <sz val="11"/>
            <rFont val="Calibri"/>
            <family val="2"/>
            <charset val="238"/>
          </rPr>
          <t>IV_F:Megjegyzes</t>
        </r>
      </text>
    </comment>
    <comment ref="AZ303" authorId="0" shapeId="0">
      <text>
        <r>
          <rPr>
            <sz val="11"/>
            <rFont val="Calibri"/>
            <family val="2"/>
            <charset val="238"/>
          </rPr>
          <t>IV_F:ISA</t>
        </r>
      </text>
    </comment>
    <comment ref="B304" authorId="0" shapeId="0">
      <text>
        <r>
          <rPr>
            <sz val="11"/>
            <rFont val="Calibri"/>
            <family val="2"/>
            <charset val="238"/>
          </rPr>
          <t>IV_F:FontossagiSorrent</t>
        </r>
      </text>
    </comment>
    <comment ref="C304" authorId="0" shapeId="0">
      <text>
        <r>
          <rPr>
            <sz val="11"/>
            <rFont val="Calibri"/>
            <family val="2"/>
            <charset val="238"/>
          </rPr>
          <t>IV_F:FeladatKategoria</t>
        </r>
      </text>
    </comment>
    <comment ref="D304" authorId="0" shapeId="0">
      <text>
        <r>
          <rPr>
            <sz val="11"/>
            <rFont val="Calibri"/>
            <family val="2"/>
            <charset val="238"/>
          </rPr>
          <t>IV_F:FeladatMegnevezes</t>
        </r>
      </text>
    </comment>
    <comment ref="E304" authorId="0" shapeId="0">
      <text>
        <r>
          <rPr>
            <sz val="11"/>
            <rFont val="Calibri"/>
            <family val="2"/>
            <charset val="238"/>
          </rPr>
          <t>IV_F:ElviEngedelySzam</t>
        </r>
      </text>
    </comment>
    <comment ref="F304" authorId="0" shapeId="0">
      <text>
        <r>
          <rPr>
            <sz val="11"/>
            <rFont val="Calibri"/>
            <family val="2"/>
            <charset val="238"/>
          </rPr>
          <t>IV_F:VKR_Kod</t>
        </r>
      </text>
    </comment>
    <comment ref="G304" authorId="0" shapeId="0">
      <text>
        <r>
          <rPr>
            <sz val="11"/>
            <rFont val="Calibri"/>
            <family val="2"/>
            <charset val="238"/>
          </rPr>
          <t>IV_F:VKR_Nev</t>
        </r>
      </text>
    </comment>
    <comment ref="H304" authorId="0" shapeId="0">
      <text>
        <r>
          <rPr>
            <sz val="11"/>
            <rFont val="Calibri"/>
            <family val="2"/>
            <charset val="238"/>
          </rPr>
          <t>IV_F:FeladatSorszam</t>
        </r>
      </text>
    </comment>
    <comment ref="I304" authorId="0" shapeId="0">
      <text>
        <r>
          <rPr>
            <sz val="11"/>
            <rFont val="Calibri"/>
            <family val="2"/>
            <charset val="238"/>
          </rPr>
          <t>IV_F:FeladatAzonosito</t>
        </r>
      </text>
    </comment>
    <comment ref="J304" authorId="0" shapeId="0">
      <text>
        <r>
          <rPr>
            <sz val="11"/>
            <rFont val="Calibri"/>
            <family val="2"/>
            <charset val="238"/>
          </rPr>
          <t>IV_F:EllatasiTerulet</t>
        </r>
      </text>
    </comment>
    <comment ref="K304" authorId="0" shapeId="0">
      <text>
        <r>
          <rPr>
            <sz val="11"/>
            <rFont val="Calibri"/>
            <family val="2"/>
            <charset val="238"/>
          </rPr>
          <t>IV_F:EllatasertFelelos</t>
        </r>
      </text>
    </comment>
    <comment ref="L304" authorId="0" shapeId="0">
      <text>
        <r>
          <rPr>
            <sz val="11"/>
            <rFont val="Calibri"/>
            <family val="2"/>
            <charset val="238"/>
          </rPr>
          <t>IV_F:TervezettNettoKoltseg</t>
        </r>
      </text>
    </comment>
    <comment ref="M304" authorId="0" shapeId="0">
      <text>
        <r>
          <rPr>
            <sz val="11"/>
            <rFont val="Calibri"/>
            <family val="2"/>
            <charset val="238"/>
          </rPr>
          <t>IV_F:IdotartamKezdes</t>
        </r>
      </text>
    </comment>
    <comment ref="N304" authorId="0" shapeId="0">
      <text>
        <r>
          <rPr>
            <sz val="11"/>
            <rFont val="Calibri"/>
            <family val="2"/>
            <charset val="238"/>
          </rPr>
          <t>IV_F:IdotartamBefejezes</t>
        </r>
      </text>
    </comment>
    <comment ref="O304" authorId="0" shapeId="0">
      <text>
        <r>
          <rPr>
            <sz val="11"/>
            <rFont val="Calibri"/>
            <family val="2"/>
            <charset val="238"/>
          </rPr>
          <t>IV_F:NettoKoltsegUtem1</t>
        </r>
      </text>
    </comment>
    <comment ref="P304" authorId="0" shapeId="0">
      <text>
        <r>
          <rPr>
            <sz val="11"/>
            <rFont val="Calibri"/>
            <family val="2"/>
            <charset val="238"/>
          </rPr>
          <t>IV_F:NettoKoltsegUtem2</t>
        </r>
      </text>
    </comment>
    <comment ref="Q304" authorId="0" shapeId="0">
      <text>
        <r>
          <rPr>
            <sz val="11"/>
            <rFont val="Calibri"/>
            <family val="2"/>
            <charset val="238"/>
          </rPr>
          <t>IV_F:EM_Melleklet2_KTG</t>
        </r>
      </text>
    </comment>
    <comment ref="S304" authorId="0" shapeId="0">
      <text>
        <r>
          <rPr>
            <sz val="11"/>
            <rFont val="Calibri"/>
            <family val="2"/>
            <charset val="238"/>
          </rPr>
          <t>IV_F:HDUtem1</t>
        </r>
      </text>
    </comment>
    <comment ref="T304" authorId="0" shapeId="0">
      <text>
        <r>
          <rPr>
            <sz val="11"/>
            <rFont val="Calibri"/>
            <family val="2"/>
            <charset val="238"/>
          </rPr>
          <t>IV_F:ECSUtem1</t>
        </r>
      </text>
    </comment>
    <comment ref="U304" authorId="0" shapeId="0">
      <text>
        <r>
          <rPr>
            <sz val="11"/>
            <rFont val="Calibri"/>
            <family val="2"/>
            <charset val="238"/>
          </rPr>
          <t>IV_F:KFHUtem1</t>
        </r>
      </text>
    </comment>
    <comment ref="V304" authorId="0" shapeId="0">
      <text>
        <r>
          <rPr>
            <sz val="11"/>
            <rFont val="Calibri"/>
            <family val="2"/>
            <charset val="238"/>
          </rPr>
          <t>IV_F:Egyeb_SajatUtem1</t>
        </r>
      </text>
    </comment>
    <comment ref="W304" authorId="0" shapeId="0">
      <text>
        <r>
          <rPr>
            <sz val="11"/>
            <rFont val="Calibri"/>
            <family val="2"/>
            <charset val="238"/>
          </rPr>
          <t>IV_F:DijUtem1</t>
        </r>
      </text>
    </comment>
    <comment ref="X304" authorId="0" shapeId="0">
      <text>
        <r>
          <rPr>
            <sz val="11"/>
            <rFont val="Calibri"/>
            <family val="2"/>
            <charset val="238"/>
          </rPr>
          <t>IV_F:EM_Melleklet1_Utem1</t>
        </r>
      </text>
    </comment>
    <comment ref="Y304" authorId="0" shapeId="0">
      <text>
        <r>
          <rPr>
            <sz val="11"/>
            <rFont val="Calibri"/>
            <family val="2"/>
            <charset val="238"/>
          </rPr>
          <t>IV_F:EgyebAllamiUtem1</t>
        </r>
      </text>
    </comment>
    <comment ref="Z304" authorId="0" shapeId="0">
      <text>
        <r>
          <rPr>
            <sz val="11"/>
            <rFont val="Calibri"/>
            <family val="2"/>
            <charset val="238"/>
          </rPr>
          <t>IV_F:OnkormanyzatiUtem1</t>
        </r>
      </text>
    </comment>
    <comment ref="AA304" authorId="0" shapeId="0">
      <text>
        <r>
          <rPr>
            <sz val="11"/>
            <rFont val="Calibri"/>
            <family val="2"/>
            <charset val="238"/>
          </rPr>
          <t>IV_F:EUUtem1</t>
        </r>
      </text>
    </comment>
    <comment ref="AB304" authorId="0" shapeId="0">
      <text>
        <r>
          <rPr>
            <sz val="11"/>
            <rFont val="Calibri"/>
            <family val="2"/>
            <charset val="238"/>
          </rPr>
          <t>IV_F:EgyebUtem1</t>
        </r>
      </text>
    </comment>
    <comment ref="AC304" authorId="0" shapeId="0">
      <text>
        <r>
          <rPr>
            <sz val="11"/>
            <rFont val="Calibri"/>
            <family val="2"/>
            <charset val="238"/>
          </rPr>
          <t>IV_F:HitelKotvenyUtem1</t>
        </r>
      </text>
    </comment>
    <comment ref="AD304" authorId="0" shapeId="0">
      <text>
        <r>
          <rPr>
            <sz val="11"/>
            <rFont val="Calibri"/>
            <family val="2"/>
            <charset val="238"/>
          </rPr>
          <t>IV_F:OsszesenUtem1</t>
        </r>
      </text>
    </comment>
    <comment ref="AG304" authorId="0" shapeId="0">
      <text>
        <r>
          <rPr>
            <sz val="11"/>
            <rFont val="Calibri"/>
            <family val="2"/>
            <charset val="238"/>
          </rPr>
          <t>IV_F:HDUtem2</t>
        </r>
      </text>
    </comment>
    <comment ref="AH304" authorId="0" shapeId="0">
      <text>
        <r>
          <rPr>
            <sz val="11"/>
            <rFont val="Calibri"/>
            <family val="2"/>
            <charset val="238"/>
          </rPr>
          <t>IV_F:ECSUtem2</t>
        </r>
      </text>
    </comment>
    <comment ref="AI304" authorId="0" shapeId="0">
      <text>
        <r>
          <rPr>
            <sz val="11"/>
            <rFont val="Calibri"/>
            <family val="2"/>
            <charset val="238"/>
          </rPr>
          <t>IV_F:KFHUtem2</t>
        </r>
      </text>
    </comment>
    <comment ref="AJ304" authorId="0" shapeId="0">
      <text>
        <r>
          <rPr>
            <sz val="11"/>
            <rFont val="Calibri"/>
            <family val="2"/>
            <charset val="238"/>
          </rPr>
          <t>IV_F:Egyeb_SajatUtem2</t>
        </r>
      </text>
    </comment>
    <comment ref="AK304" authorId="0" shapeId="0">
      <text>
        <r>
          <rPr>
            <sz val="11"/>
            <rFont val="Calibri"/>
            <family val="2"/>
            <charset val="238"/>
          </rPr>
          <t>IV_F:DijUtem2</t>
        </r>
      </text>
    </comment>
    <comment ref="AL304" authorId="0" shapeId="0">
      <text>
        <r>
          <rPr>
            <sz val="11"/>
            <rFont val="Calibri"/>
            <family val="2"/>
            <charset val="238"/>
          </rPr>
          <t>IV_F:EM_Melleklet1_Utem2</t>
        </r>
      </text>
    </comment>
    <comment ref="AM304" authorId="0" shapeId="0">
      <text>
        <r>
          <rPr>
            <sz val="11"/>
            <rFont val="Calibri"/>
            <family val="2"/>
            <charset val="238"/>
          </rPr>
          <t>IV_F:EgyebAllamiUtem2</t>
        </r>
      </text>
    </comment>
    <comment ref="AN304" authorId="0" shapeId="0">
      <text>
        <r>
          <rPr>
            <sz val="11"/>
            <rFont val="Calibri"/>
            <family val="2"/>
            <charset val="238"/>
          </rPr>
          <t>IV_F:OnkormanyzatiUtem2</t>
        </r>
      </text>
    </comment>
    <comment ref="AO304" authorId="0" shapeId="0">
      <text>
        <r>
          <rPr>
            <sz val="11"/>
            <rFont val="Calibri"/>
            <family val="2"/>
            <charset val="238"/>
          </rPr>
          <t>IV_F:EUUtem2</t>
        </r>
      </text>
    </comment>
    <comment ref="AP304" authorId="0" shapeId="0">
      <text>
        <r>
          <rPr>
            <sz val="11"/>
            <rFont val="Calibri"/>
            <family val="2"/>
            <charset val="238"/>
          </rPr>
          <t>IV_F:EgyebUtem2</t>
        </r>
      </text>
    </comment>
    <comment ref="AQ304" authorId="0" shapeId="0">
      <text>
        <r>
          <rPr>
            <sz val="11"/>
            <rFont val="Calibri"/>
            <family val="2"/>
            <charset val="238"/>
          </rPr>
          <t>IV_F:HitelKotvenyUtem2</t>
        </r>
      </text>
    </comment>
    <comment ref="AR304" authorId="0" shapeId="0">
      <text>
        <r>
          <rPr>
            <sz val="11"/>
            <rFont val="Calibri"/>
            <family val="2"/>
            <charset val="238"/>
          </rPr>
          <t>IV_F:OsszesenUtem2</t>
        </r>
      </text>
    </comment>
    <comment ref="AS304" authorId="0" shapeId="0">
      <text>
        <r>
          <rPr>
            <sz val="11"/>
            <rFont val="Calibri"/>
            <family val="2"/>
            <charset val="238"/>
          </rPr>
          <t>IV_F:ForrashianyUtem2</t>
        </r>
      </text>
    </comment>
    <comment ref="AV304" authorId="0" shapeId="0">
      <text>
        <r>
          <rPr>
            <sz val="11"/>
            <rFont val="Calibri"/>
            <family val="2"/>
            <charset val="238"/>
          </rPr>
          <t>IV_F:Indokolas</t>
        </r>
      </text>
    </comment>
    <comment ref="AW304" authorId="0" shapeId="0">
      <text>
        <r>
          <rPr>
            <sz val="11"/>
            <rFont val="Calibri"/>
            <family val="2"/>
            <charset val="238"/>
          </rPr>
          <t>IV_F:Megjegyzes</t>
        </r>
      </text>
    </comment>
    <comment ref="AZ304" authorId="0" shapeId="0">
      <text>
        <r>
          <rPr>
            <sz val="11"/>
            <rFont val="Calibri"/>
            <family val="2"/>
            <charset val="238"/>
          </rPr>
          <t>IV_F:ISA</t>
        </r>
      </text>
    </comment>
    <comment ref="B305" authorId="0" shapeId="0">
      <text>
        <r>
          <rPr>
            <sz val="11"/>
            <rFont val="Calibri"/>
            <family val="2"/>
            <charset val="238"/>
          </rPr>
          <t>IV_F:FontossagiSorrent</t>
        </r>
      </text>
    </comment>
    <comment ref="C305" authorId="0" shapeId="0">
      <text>
        <r>
          <rPr>
            <sz val="11"/>
            <rFont val="Calibri"/>
            <family val="2"/>
            <charset val="238"/>
          </rPr>
          <t>IV_F:FeladatKategoria</t>
        </r>
      </text>
    </comment>
    <comment ref="D305" authorId="0" shapeId="0">
      <text>
        <r>
          <rPr>
            <sz val="11"/>
            <rFont val="Calibri"/>
            <family val="2"/>
            <charset val="238"/>
          </rPr>
          <t>IV_F:FeladatMegnevezes</t>
        </r>
      </text>
    </comment>
    <comment ref="E305" authorId="0" shapeId="0">
      <text>
        <r>
          <rPr>
            <sz val="11"/>
            <rFont val="Calibri"/>
            <family val="2"/>
            <charset val="238"/>
          </rPr>
          <t>IV_F:ElviEngedelySzam</t>
        </r>
      </text>
    </comment>
    <comment ref="F305" authorId="0" shapeId="0">
      <text>
        <r>
          <rPr>
            <sz val="11"/>
            <rFont val="Calibri"/>
            <family val="2"/>
            <charset val="238"/>
          </rPr>
          <t>IV_F:VKR_Kod</t>
        </r>
      </text>
    </comment>
    <comment ref="G305" authorId="0" shapeId="0">
      <text>
        <r>
          <rPr>
            <sz val="11"/>
            <rFont val="Calibri"/>
            <family val="2"/>
            <charset val="238"/>
          </rPr>
          <t>IV_F:VKR_Nev</t>
        </r>
      </text>
    </comment>
    <comment ref="H305" authorId="0" shapeId="0">
      <text>
        <r>
          <rPr>
            <sz val="11"/>
            <rFont val="Calibri"/>
            <family val="2"/>
            <charset val="238"/>
          </rPr>
          <t>IV_F:FeladatSorszam</t>
        </r>
      </text>
    </comment>
    <comment ref="I305" authorId="0" shapeId="0">
      <text>
        <r>
          <rPr>
            <sz val="11"/>
            <rFont val="Calibri"/>
            <family val="2"/>
            <charset val="238"/>
          </rPr>
          <t>IV_F:FeladatAzonosito</t>
        </r>
      </text>
    </comment>
    <comment ref="J305" authorId="0" shapeId="0">
      <text>
        <r>
          <rPr>
            <sz val="11"/>
            <rFont val="Calibri"/>
            <family val="2"/>
            <charset val="238"/>
          </rPr>
          <t>IV_F:EllatasiTerulet</t>
        </r>
      </text>
    </comment>
    <comment ref="K305" authorId="0" shapeId="0">
      <text>
        <r>
          <rPr>
            <sz val="11"/>
            <rFont val="Calibri"/>
            <family val="2"/>
            <charset val="238"/>
          </rPr>
          <t>IV_F:EllatasertFelelos</t>
        </r>
      </text>
    </comment>
    <comment ref="L305" authorId="0" shapeId="0">
      <text>
        <r>
          <rPr>
            <sz val="11"/>
            <rFont val="Calibri"/>
            <family val="2"/>
            <charset val="238"/>
          </rPr>
          <t>IV_F:TervezettNettoKoltseg</t>
        </r>
      </text>
    </comment>
    <comment ref="M305" authorId="0" shapeId="0">
      <text>
        <r>
          <rPr>
            <sz val="11"/>
            <rFont val="Calibri"/>
            <family val="2"/>
            <charset val="238"/>
          </rPr>
          <t>IV_F:IdotartamKezdes</t>
        </r>
      </text>
    </comment>
    <comment ref="N305" authorId="0" shapeId="0">
      <text>
        <r>
          <rPr>
            <sz val="11"/>
            <rFont val="Calibri"/>
            <family val="2"/>
            <charset val="238"/>
          </rPr>
          <t>IV_F:IdotartamBefejezes</t>
        </r>
      </text>
    </comment>
    <comment ref="O305" authorId="0" shapeId="0">
      <text>
        <r>
          <rPr>
            <sz val="11"/>
            <rFont val="Calibri"/>
            <family val="2"/>
            <charset val="238"/>
          </rPr>
          <t>IV_F:NettoKoltsegUtem1</t>
        </r>
      </text>
    </comment>
    <comment ref="P305" authorId="0" shapeId="0">
      <text>
        <r>
          <rPr>
            <sz val="11"/>
            <rFont val="Calibri"/>
            <family val="2"/>
            <charset val="238"/>
          </rPr>
          <t>IV_F:NettoKoltsegUtem2</t>
        </r>
      </text>
    </comment>
    <comment ref="Q305" authorId="0" shapeId="0">
      <text>
        <r>
          <rPr>
            <sz val="11"/>
            <rFont val="Calibri"/>
            <family val="2"/>
            <charset val="238"/>
          </rPr>
          <t>IV_F:EM_Melleklet2_KTG</t>
        </r>
      </text>
    </comment>
    <comment ref="S305" authorId="0" shapeId="0">
      <text>
        <r>
          <rPr>
            <sz val="11"/>
            <rFont val="Calibri"/>
            <family val="2"/>
            <charset val="238"/>
          </rPr>
          <t>IV_F:HDUtem1</t>
        </r>
      </text>
    </comment>
    <comment ref="T305" authorId="0" shapeId="0">
      <text>
        <r>
          <rPr>
            <sz val="11"/>
            <rFont val="Calibri"/>
            <family val="2"/>
            <charset val="238"/>
          </rPr>
          <t>IV_F:ECSUtem1</t>
        </r>
      </text>
    </comment>
    <comment ref="U305" authorId="0" shapeId="0">
      <text>
        <r>
          <rPr>
            <sz val="11"/>
            <rFont val="Calibri"/>
            <family val="2"/>
            <charset val="238"/>
          </rPr>
          <t>IV_F:KFHUtem1</t>
        </r>
      </text>
    </comment>
    <comment ref="V305" authorId="0" shapeId="0">
      <text>
        <r>
          <rPr>
            <sz val="11"/>
            <rFont val="Calibri"/>
            <family val="2"/>
            <charset val="238"/>
          </rPr>
          <t>IV_F:Egyeb_SajatUtem1</t>
        </r>
      </text>
    </comment>
    <comment ref="W305" authorId="0" shapeId="0">
      <text>
        <r>
          <rPr>
            <sz val="11"/>
            <rFont val="Calibri"/>
            <family val="2"/>
            <charset val="238"/>
          </rPr>
          <t>IV_F:DijUtem1</t>
        </r>
      </text>
    </comment>
    <comment ref="X305" authorId="0" shapeId="0">
      <text>
        <r>
          <rPr>
            <sz val="11"/>
            <rFont val="Calibri"/>
            <family val="2"/>
            <charset val="238"/>
          </rPr>
          <t>IV_F:EM_Melleklet1_Utem1</t>
        </r>
      </text>
    </comment>
    <comment ref="Y305" authorId="0" shapeId="0">
      <text>
        <r>
          <rPr>
            <sz val="11"/>
            <rFont val="Calibri"/>
            <family val="2"/>
            <charset val="238"/>
          </rPr>
          <t>IV_F:EgyebAllamiUtem1</t>
        </r>
      </text>
    </comment>
    <comment ref="Z305" authorId="0" shapeId="0">
      <text>
        <r>
          <rPr>
            <sz val="11"/>
            <rFont val="Calibri"/>
            <family val="2"/>
            <charset val="238"/>
          </rPr>
          <t>IV_F:OnkormanyzatiUtem1</t>
        </r>
      </text>
    </comment>
    <comment ref="AA305" authorId="0" shapeId="0">
      <text>
        <r>
          <rPr>
            <sz val="11"/>
            <rFont val="Calibri"/>
            <family val="2"/>
            <charset val="238"/>
          </rPr>
          <t>IV_F:EUUtem1</t>
        </r>
      </text>
    </comment>
    <comment ref="AB305" authorId="0" shapeId="0">
      <text>
        <r>
          <rPr>
            <sz val="11"/>
            <rFont val="Calibri"/>
            <family val="2"/>
            <charset val="238"/>
          </rPr>
          <t>IV_F:EgyebUtem1</t>
        </r>
      </text>
    </comment>
    <comment ref="AC305" authorId="0" shapeId="0">
      <text>
        <r>
          <rPr>
            <sz val="11"/>
            <rFont val="Calibri"/>
            <family val="2"/>
            <charset val="238"/>
          </rPr>
          <t>IV_F:HitelKotvenyUtem1</t>
        </r>
      </text>
    </comment>
    <comment ref="AD305" authorId="0" shapeId="0">
      <text>
        <r>
          <rPr>
            <sz val="11"/>
            <rFont val="Calibri"/>
            <family val="2"/>
            <charset val="238"/>
          </rPr>
          <t>IV_F:OsszesenUtem1</t>
        </r>
      </text>
    </comment>
    <comment ref="AG305" authorId="0" shapeId="0">
      <text>
        <r>
          <rPr>
            <sz val="11"/>
            <rFont val="Calibri"/>
            <family val="2"/>
            <charset val="238"/>
          </rPr>
          <t>IV_F:HDUtem2</t>
        </r>
      </text>
    </comment>
    <comment ref="AH305" authorId="0" shapeId="0">
      <text>
        <r>
          <rPr>
            <sz val="11"/>
            <rFont val="Calibri"/>
            <family val="2"/>
            <charset val="238"/>
          </rPr>
          <t>IV_F:ECSUtem2</t>
        </r>
      </text>
    </comment>
    <comment ref="AI305" authorId="0" shapeId="0">
      <text>
        <r>
          <rPr>
            <sz val="11"/>
            <rFont val="Calibri"/>
            <family val="2"/>
            <charset val="238"/>
          </rPr>
          <t>IV_F:KFHUtem2</t>
        </r>
      </text>
    </comment>
    <comment ref="AJ305" authorId="0" shapeId="0">
      <text>
        <r>
          <rPr>
            <sz val="11"/>
            <rFont val="Calibri"/>
            <family val="2"/>
            <charset val="238"/>
          </rPr>
          <t>IV_F:Egyeb_SajatUtem2</t>
        </r>
      </text>
    </comment>
    <comment ref="AK305" authorId="0" shapeId="0">
      <text>
        <r>
          <rPr>
            <sz val="11"/>
            <rFont val="Calibri"/>
            <family val="2"/>
            <charset val="238"/>
          </rPr>
          <t>IV_F:DijUtem2</t>
        </r>
      </text>
    </comment>
    <comment ref="AL305" authorId="0" shapeId="0">
      <text>
        <r>
          <rPr>
            <sz val="11"/>
            <rFont val="Calibri"/>
            <family val="2"/>
            <charset val="238"/>
          </rPr>
          <t>IV_F:EM_Melleklet1_Utem2</t>
        </r>
      </text>
    </comment>
    <comment ref="AM305" authorId="0" shapeId="0">
      <text>
        <r>
          <rPr>
            <sz val="11"/>
            <rFont val="Calibri"/>
            <family val="2"/>
            <charset val="238"/>
          </rPr>
          <t>IV_F:EgyebAllamiUtem2</t>
        </r>
      </text>
    </comment>
    <comment ref="AN305" authorId="0" shapeId="0">
      <text>
        <r>
          <rPr>
            <sz val="11"/>
            <rFont val="Calibri"/>
            <family val="2"/>
            <charset val="238"/>
          </rPr>
          <t>IV_F:OnkormanyzatiUtem2</t>
        </r>
      </text>
    </comment>
    <comment ref="AO305" authorId="0" shapeId="0">
      <text>
        <r>
          <rPr>
            <sz val="11"/>
            <rFont val="Calibri"/>
            <family val="2"/>
            <charset val="238"/>
          </rPr>
          <t>IV_F:EUUtem2</t>
        </r>
      </text>
    </comment>
    <comment ref="AP305" authorId="0" shapeId="0">
      <text>
        <r>
          <rPr>
            <sz val="11"/>
            <rFont val="Calibri"/>
            <family val="2"/>
            <charset val="238"/>
          </rPr>
          <t>IV_F:EgyebUtem2</t>
        </r>
      </text>
    </comment>
    <comment ref="AQ305" authorId="0" shapeId="0">
      <text>
        <r>
          <rPr>
            <sz val="11"/>
            <rFont val="Calibri"/>
            <family val="2"/>
            <charset val="238"/>
          </rPr>
          <t>IV_F:HitelKotvenyUtem2</t>
        </r>
      </text>
    </comment>
    <comment ref="AR305" authorId="0" shapeId="0">
      <text>
        <r>
          <rPr>
            <sz val="11"/>
            <rFont val="Calibri"/>
            <family val="2"/>
            <charset val="238"/>
          </rPr>
          <t>IV_F:OsszesenUtem2</t>
        </r>
      </text>
    </comment>
    <comment ref="AS305" authorId="0" shapeId="0">
      <text>
        <r>
          <rPr>
            <sz val="11"/>
            <rFont val="Calibri"/>
            <family val="2"/>
            <charset val="238"/>
          </rPr>
          <t>IV_F:ForrashianyUtem2</t>
        </r>
      </text>
    </comment>
    <comment ref="AV305" authorId="0" shapeId="0">
      <text>
        <r>
          <rPr>
            <sz val="11"/>
            <rFont val="Calibri"/>
            <family val="2"/>
            <charset val="238"/>
          </rPr>
          <t>IV_F:Indokolas</t>
        </r>
      </text>
    </comment>
    <comment ref="AW305" authorId="0" shapeId="0">
      <text>
        <r>
          <rPr>
            <sz val="11"/>
            <rFont val="Calibri"/>
            <family val="2"/>
            <charset val="238"/>
          </rPr>
          <t>IV_F:Megjegyzes</t>
        </r>
      </text>
    </comment>
    <comment ref="AZ305" authorId="0" shapeId="0">
      <text>
        <r>
          <rPr>
            <sz val="11"/>
            <rFont val="Calibri"/>
            <family val="2"/>
            <charset val="238"/>
          </rPr>
          <t>IV_F:ISA</t>
        </r>
      </text>
    </comment>
    <comment ref="B306" authorId="0" shapeId="0">
      <text>
        <r>
          <rPr>
            <sz val="11"/>
            <rFont val="Calibri"/>
            <family val="2"/>
            <charset val="238"/>
          </rPr>
          <t>IV_F:FontossagiSorrent</t>
        </r>
      </text>
    </comment>
    <comment ref="C306" authorId="0" shapeId="0">
      <text>
        <r>
          <rPr>
            <sz val="11"/>
            <rFont val="Calibri"/>
            <family val="2"/>
            <charset val="238"/>
          </rPr>
          <t>IV_F:FeladatKategoria</t>
        </r>
      </text>
    </comment>
    <comment ref="D306" authorId="0" shapeId="0">
      <text>
        <r>
          <rPr>
            <sz val="11"/>
            <rFont val="Calibri"/>
            <family val="2"/>
            <charset val="238"/>
          </rPr>
          <t>IV_F:FeladatMegnevezes</t>
        </r>
      </text>
    </comment>
    <comment ref="E306" authorId="0" shapeId="0">
      <text>
        <r>
          <rPr>
            <sz val="11"/>
            <rFont val="Calibri"/>
            <family val="2"/>
            <charset val="238"/>
          </rPr>
          <t>IV_F:ElviEngedelySzam</t>
        </r>
      </text>
    </comment>
    <comment ref="F306" authorId="0" shapeId="0">
      <text>
        <r>
          <rPr>
            <sz val="11"/>
            <rFont val="Calibri"/>
            <family val="2"/>
            <charset val="238"/>
          </rPr>
          <t>IV_F:VKR_Kod</t>
        </r>
      </text>
    </comment>
    <comment ref="G306" authorId="0" shapeId="0">
      <text>
        <r>
          <rPr>
            <sz val="11"/>
            <rFont val="Calibri"/>
            <family val="2"/>
            <charset val="238"/>
          </rPr>
          <t>IV_F:VKR_Nev</t>
        </r>
      </text>
    </comment>
    <comment ref="H306" authorId="0" shapeId="0">
      <text>
        <r>
          <rPr>
            <sz val="11"/>
            <rFont val="Calibri"/>
            <family val="2"/>
            <charset val="238"/>
          </rPr>
          <t>IV_F:FeladatSorszam</t>
        </r>
      </text>
    </comment>
    <comment ref="I306" authorId="0" shapeId="0">
      <text>
        <r>
          <rPr>
            <sz val="11"/>
            <rFont val="Calibri"/>
            <family val="2"/>
            <charset val="238"/>
          </rPr>
          <t>IV_F:FeladatAzonosito</t>
        </r>
      </text>
    </comment>
    <comment ref="J306" authorId="0" shapeId="0">
      <text>
        <r>
          <rPr>
            <sz val="11"/>
            <rFont val="Calibri"/>
            <family val="2"/>
            <charset val="238"/>
          </rPr>
          <t>IV_F:EllatasiTerulet</t>
        </r>
      </text>
    </comment>
    <comment ref="K306" authorId="0" shapeId="0">
      <text>
        <r>
          <rPr>
            <sz val="11"/>
            <rFont val="Calibri"/>
            <family val="2"/>
            <charset val="238"/>
          </rPr>
          <t>IV_F:EllatasertFelelos</t>
        </r>
      </text>
    </comment>
    <comment ref="L306" authorId="0" shapeId="0">
      <text>
        <r>
          <rPr>
            <sz val="11"/>
            <rFont val="Calibri"/>
            <family val="2"/>
            <charset val="238"/>
          </rPr>
          <t>IV_F:TervezettNettoKoltseg</t>
        </r>
      </text>
    </comment>
    <comment ref="M306" authorId="0" shapeId="0">
      <text>
        <r>
          <rPr>
            <sz val="11"/>
            <rFont val="Calibri"/>
            <family val="2"/>
            <charset val="238"/>
          </rPr>
          <t>IV_F:IdotartamKezdes</t>
        </r>
      </text>
    </comment>
    <comment ref="N306" authorId="0" shapeId="0">
      <text>
        <r>
          <rPr>
            <sz val="11"/>
            <rFont val="Calibri"/>
            <family val="2"/>
            <charset val="238"/>
          </rPr>
          <t>IV_F:IdotartamBefejezes</t>
        </r>
      </text>
    </comment>
    <comment ref="O306" authorId="0" shapeId="0">
      <text>
        <r>
          <rPr>
            <sz val="11"/>
            <rFont val="Calibri"/>
            <family val="2"/>
            <charset val="238"/>
          </rPr>
          <t>IV_F:NettoKoltsegUtem1</t>
        </r>
      </text>
    </comment>
    <comment ref="P306" authorId="0" shapeId="0">
      <text>
        <r>
          <rPr>
            <sz val="11"/>
            <rFont val="Calibri"/>
            <family val="2"/>
            <charset val="238"/>
          </rPr>
          <t>IV_F:NettoKoltsegUtem2</t>
        </r>
      </text>
    </comment>
    <comment ref="Q306" authorId="0" shapeId="0">
      <text>
        <r>
          <rPr>
            <sz val="11"/>
            <rFont val="Calibri"/>
            <family val="2"/>
            <charset val="238"/>
          </rPr>
          <t>IV_F:EM_Melleklet2_KTG</t>
        </r>
      </text>
    </comment>
    <comment ref="S306" authorId="0" shapeId="0">
      <text>
        <r>
          <rPr>
            <sz val="11"/>
            <rFont val="Calibri"/>
            <family val="2"/>
            <charset val="238"/>
          </rPr>
          <t>IV_F:HDUtem1</t>
        </r>
      </text>
    </comment>
    <comment ref="T306" authorId="0" shapeId="0">
      <text>
        <r>
          <rPr>
            <sz val="11"/>
            <rFont val="Calibri"/>
            <family val="2"/>
            <charset val="238"/>
          </rPr>
          <t>IV_F:ECSUtem1</t>
        </r>
      </text>
    </comment>
    <comment ref="U306" authorId="0" shapeId="0">
      <text>
        <r>
          <rPr>
            <sz val="11"/>
            <rFont val="Calibri"/>
            <family val="2"/>
            <charset val="238"/>
          </rPr>
          <t>IV_F:KFHUtem1</t>
        </r>
      </text>
    </comment>
    <comment ref="V306" authorId="0" shapeId="0">
      <text>
        <r>
          <rPr>
            <sz val="11"/>
            <rFont val="Calibri"/>
            <family val="2"/>
            <charset val="238"/>
          </rPr>
          <t>IV_F:Egyeb_SajatUtem1</t>
        </r>
      </text>
    </comment>
    <comment ref="W306" authorId="0" shapeId="0">
      <text>
        <r>
          <rPr>
            <sz val="11"/>
            <rFont val="Calibri"/>
            <family val="2"/>
            <charset val="238"/>
          </rPr>
          <t>IV_F:DijUtem1</t>
        </r>
      </text>
    </comment>
    <comment ref="X306" authorId="0" shapeId="0">
      <text>
        <r>
          <rPr>
            <sz val="11"/>
            <rFont val="Calibri"/>
            <family val="2"/>
            <charset val="238"/>
          </rPr>
          <t>IV_F:EM_Melleklet1_Utem1</t>
        </r>
      </text>
    </comment>
    <comment ref="Y306" authorId="0" shapeId="0">
      <text>
        <r>
          <rPr>
            <sz val="11"/>
            <rFont val="Calibri"/>
            <family val="2"/>
            <charset val="238"/>
          </rPr>
          <t>IV_F:EgyebAllamiUtem1</t>
        </r>
      </text>
    </comment>
    <comment ref="Z306" authorId="0" shapeId="0">
      <text>
        <r>
          <rPr>
            <sz val="11"/>
            <rFont val="Calibri"/>
            <family val="2"/>
            <charset val="238"/>
          </rPr>
          <t>IV_F:OnkormanyzatiUtem1</t>
        </r>
      </text>
    </comment>
    <comment ref="AA306" authorId="0" shapeId="0">
      <text>
        <r>
          <rPr>
            <sz val="11"/>
            <rFont val="Calibri"/>
            <family val="2"/>
            <charset val="238"/>
          </rPr>
          <t>IV_F:EUUtem1</t>
        </r>
      </text>
    </comment>
    <comment ref="AB306" authorId="0" shapeId="0">
      <text>
        <r>
          <rPr>
            <sz val="11"/>
            <rFont val="Calibri"/>
            <family val="2"/>
            <charset val="238"/>
          </rPr>
          <t>IV_F:EgyebUtem1</t>
        </r>
      </text>
    </comment>
    <comment ref="AC306" authorId="0" shapeId="0">
      <text>
        <r>
          <rPr>
            <sz val="11"/>
            <rFont val="Calibri"/>
            <family val="2"/>
            <charset val="238"/>
          </rPr>
          <t>IV_F:HitelKotvenyUtem1</t>
        </r>
      </text>
    </comment>
    <comment ref="AD306" authorId="0" shapeId="0">
      <text>
        <r>
          <rPr>
            <sz val="11"/>
            <rFont val="Calibri"/>
            <family val="2"/>
            <charset val="238"/>
          </rPr>
          <t>IV_F:OsszesenUtem1</t>
        </r>
      </text>
    </comment>
    <comment ref="AG306" authorId="0" shapeId="0">
      <text>
        <r>
          <rPr>
            <sz val="11"/>
            <rFont val="Calibri"/>
            <family val="2"/>
            <charset val="238"/>
          </rPr>
          <t>IV_F:HDUtem2</t>
        </r>
      </text>
    </comment>
    <comment ref="AH306" authorId="0" shapeId="0">
      <text>
        <r>
          <rPr>
            <sz val="11"/>
            <rFont val="Calibri"/>
            <family val="2"/>
            <charset val="238"/>
          </rPr>
          <t>IV_F:ECSUtem2</t>
        </r>
      </text>
    </comment>
    <comment ref="AI306" authorId="0" shapeId="0">
      <text>
        <r>
          <rPr>
            <sz val="11"/>
            <rFont val="Calibri"/>
            <family val="2"/>
            <charset val="238"/>
          </rPr>
          <t>IV_F:KFHUtem2</t>
        </r>
      </text>
    </comment>
    <comment ref="AJ306" authorId="0" shapeId="0">
      <text>
        <r>
          <rPr>
            <sz val="11"/>
            <rFont val="Calibri"/>
            <family val="2"/>
            <charset val="238"/>
          </rPr>
          <t>IV_F:Egyeb_SajatUtem2</t>
        </r>
      </text>
    </comment>
    <comment ref="AK306" authorId="0" shapeId="0">
      <text>
        <r>
          <rPr>
            <sz val="11"/>
            <rFont val="Calibri"/>
            <family val="2"/>
            <charset val="238"/>
          </rPr>
          <t>IV_F:DijUtem2</t>
        </r>
      </text>
    </comment>
    <comment ref="AL306" authorId="0" shapeId="0">
      <text>
        <r>
          <rPr>
            <sz val="11"/>
            <rFont val="Calibri"/>
            <family val="2"/>
            <charset val="238"/>
          </rPr>
          <t>IV_F:EM_Melleklet1_Utem2</t>
        </r>
      </text>
    </comment>
    <comment ref="AM306" authorId="0" shapeId="0">
      <text>
        <r>
          <rPr>
            <sz val="11"/>
            <rFont val="Calibri"/>
            <family val="2"/>
            <charset val="238"/>
          </rPr>
          <t>IV_F:EgyebAllamiUtem2</t>
        </r>
      </text>
    </comment>
    <comment ref="AN306" authorId="0" shapeId="0">
      <text>
        <r>
          <rPr>
            <sz val="11"/>
            <rFont val="Calibri"/>
            <family val="2"/>
            <charset val="238"/>
          </rPr>
          <t>IV_F:OnkormanyzatiUtem2</t>
        </r>
      </text>
    </comment>
    <comment ref="AO306" authorId="0" shapeId="0">
      <text>
        <r>
          <rPr>
            <sz val="11"/>
            <rFont val="Calibri"/>
            <family val="2"/>
            <charset val="238"/>
          </rPr>
          <t>IV_F:EUUtem2</t>
        </r>
      </text>
    </comment>
    <comment ref="AP306" authorId="0" shapeId="0">
      <text>
        <r>
          <rPr>
            <sz val="11"/>
            <rFont val="Calibri"/>
            <family val="2"/>
            <charset val="238"/>
          </rPr>
          <t>IV_F:EgyebUtem2</t>
        </r>
      </text>
    </comment>
    <comment ref="AQ306" authorId="0" shapeId="0">
      <text>
        <r>
          <rPr>
            <sz val="11"/>
            <rFont val="Calibri"/>
            <family val="2"/>
            <charset val="238"/>
          </rPr>
          <t>IV_F:HitelKotvenyUtem2</t>
        </r>
      </text>
    </comment>
    <comment ref="AR306" authorId="0" shapeId="0">
      <text>
        <r>
          <rPr>
            <sz val="11"/>
            <rFont val="Calibri"/>
            <family val="2"/>
            <charset val="238"/>
          </rPr>
          <t>IV_F:OsszesenUtem2</t>
        </r>
      </text>
    </comment>
    <comment ref="AS306" authorId="0" shapeId="0">
      <text>
        <r>
          <rPr>
            <sz val="11"/>
            <rFont val="Calibri"/>
            <family val="2"/>
            <charset val="238"/>
          </rPr>
          <t>IV_F:ForrashianyUtem2</t>
        </r>
      </text>
    </comment>
    <comment ref="AV306" authorId="0" shapeId="0">
      <text>
        <r>
          <rPr>
            <sz val="11"/>
            <rFont val="Calibri"/>
            <family val="2"/>
            <charset val="238"/>
          </rPr>
          <t>IV_F:Indokolas</t>
        </r>
      </text>
    </comment>
    <comment ref="AW306" authorId="0" shapeId="0">
      <text>
        <r>
          <rPr>
            <sz val="11"/>
            <rFont val="Calibri"/>
            <family val="2"/>
            <charset val="238"/>
          </rPr>
          <t>IV_F:Megjegyzes</t>
        </r>
      </text>
    </comment>
    <comment ref="AZ306" authorId="0" shapeId="0">
      <text>
        <r>
          <rPr>
            <sz val="11"/>
            <rFont val="Calibri"/>
            <family val="2"/>
            <charset val="238"/>
          </rPr>
          <t>IV_F:ISA</t>
        </r>
      </text>
    </comment>
    <comment ref="B307" authorId="0" shapeId="0">
      <text>
        <r>
          <rPr>
            <sz val="11"/>
            <rFont val="Calibri"/>
            <family val="2"/>
            <charset val="238"/>
          </rPr>
          <t>IV_F:FontossagiSorrent</t>
        </r>
      </text>
    </comment>
    <comment ref="C307" authorId="0" shapeId="0">
      <text>
        <r>
          <rPr>
            <sz val="11"/>
            <rFont val="Calibri"/>
            <family val="2"/>
            <charset val="238"/>
          </rPr>
          <t>IV_F:FeladatKategoria</t>
        </r>
      </text>
    </comment>
    <comment ref="D307" authorId="0" shapeId="0">
      <text>
        <r>
          <rPr>
            <sz val="11"/>
            <rFont val="Calibri"/>
            <family val="2"/>
            <charset val="238"/>
          </rPr>
          <t>IV_F:FeladatMegnevezes</t>
        </r>
      </text>
    </comment>
    <comment ref="E307" authorId="0" shapeId="0">
      <text>
        <r>
          <rPr>
            <sz val="11"/>
            <rFont val="Calibri"/>
            <family val="2"/>
            <charset val="238"/>
          </rPr>
          <t>IV_F:ElviEngedelySzam</t>
        </r>
      </text>
    </comment>
    <comment ref="F307" authorId="0" shapeId="0">
      <text>
        <r>
          <rPr>
            <sz val="11"/>
            <rFont val="Calibri"/>
            <family val="2"/>
            <charset val="238"/>
          </rPr>
          <t>IV_F:VKR_Kod</t>
        </r>
      </text>
    </comment>
    <comment ref="G307" authorId="0" shapeId="0">
      <text>
        <r>
          <rPr>
            <sz val="11"/>
            <rFont val="Calibri"/>
            <family val="2"/>
            <charset val="238"/>
          </rPr>
          <t>IV_F:VKR_Nev</t>
        </r>
      </text>
    </comment>
    <comment ref="H307" authorId="0" shapeId="0">
      <text>
        <r>
          <rPr>
            <sz val="11"/>
            <rFont val="Calibri"/>
            <family val="2"/>
            <charset val="238"/>
          </rPr>
          <t>IV_F:FeladatSorszam</t>
        </r>
      </text>
    </comment>
    <comment ref="I307" authorId="0" shapeId="0">
      <text>
        <r>
          <rPr>
            <sz val="11"/>
            <rFont val="Calibri"/>
            <family val="2"/>
            <charset val="238"/>
          </rPr>
          <t>IV_F:FeladatAzonosito</t>
        </r>
      </text>
    </comment>
    <comment ref="J307" authorId="0" shapeId="0">
      <text>
        <r>
          <rPr>
            <sz val="11"/>
            <rFont val="Calibri"/>
            <family val="2"/>
            <charset val="238"/>
          </rPr>
          <t>IV_F:EllatasiTerulet</t>
        </r>
      </text>
    </comment>
    <comment ref="K307" authorId="0" shapeId="0">
      <text>
        <r>
          <rPr>
            <sz val="11"/>
            <rFont val="Calibri"/>
            <family val="2"/>
            <charset val="238"/>
          </rPr>
          <t>IV_F:EllatasertFelelos</t>
        </r>
      </text>
    </comment>
    <comment ref="L307" authorId="0" shapeId="0">
      <text>
        <r>
          <rPr>
            <sz val="11"/>
            <rFont val="Calibri"/>
            <family val="2"/>
            <charset val="238"/>
          </rPr>
          <t>IV_F:TervezettNettoKoltseg</t>
        </r>
      </text>
    </comment>
    <comment ref="M307" authorId="0" shapeId="0">
      <text>
        <r>
          <rPr>
            <sz val="11"/>
            <rFont val="Calibri"/>
            <family val="2"/>
            <charset val="238"/>
          </rPr>
          <t>IV_F:IdotartamKezdes</t>
        </r>
      </text>
    </comment>
    <comment ref="N307" authorId="0" shapeId="0">
      <text>
        <r>
          <rPr>
            <sz val="11"/>
            <rFont val="Calibri"/>
            <family val="2"/>
            <charset val="238"/>
          </rPr>
          <t>IV_F:IdotartamBefejezes</t>
        </r>
      </text>
    </comment>
    <comment ref="O307" authorId="0" shapeId="0">
      <text>
        <r>
          <rPr>
            <sz val="11"/>
            <rFont val="Calibri"/>
            <family val="2"/>
            <charset val="238"/>
          </rPr>
          <t>IV_F:NettoKoltsegUtem1</t>
        </r>
      </text>
    </comment>
    <comment ref="P307" authorId="0" shapeId="0">
      <text>
        <r>
          <rPr>
            <sz val="11"/>
            <rFont val="Calibri"/>
            <family val="2"/>
            <charset val="238"/>
          </rPr>
          <t>IV_F:NettoKoltsegUtem2</t>
        </r>
      </text>
    </comment>
    <comment ref="Q307" authorId="0" shapeId="0">
      <text>
        <r>
          <rPr>
            <sz val="11"/>
            <rFont val="Calibri"/>
            <family val="2"/>
            <charset val="238"/>
          </rPr>
          <t>IV_F:EM_Melleklet2_KTG</t>
        </r>
      </text>
    </comment>
    <comment ref="S307" authorId="0" shapeId="0">
      <text>
        <r>
          <rPr>
            <sz val="11"/>
            <rFont val="Calibri"/>
            <family val="2"/>
            <charset val="238"/>
          </rPr>
          <t>IV_F:HDUtem1</t>
        </r>
      </text>
    </comment>
    <comment ref="T307" authorId="0" shapeId="0">
      <text>
        <r>
          <rPr>
            <sz val="11"/>
            <rFont val="Calibri"/>
            <family val="2"/>
            <charset val="238"/>
          </rPr>
          <t>IV_F:ECSUtem1</t>
        </r>
      </text>
    </comment>
    <comment ref="U307" authorId="0" shapeId="0">
      <text>
        <r>
          <rPr>
            <sz val="11"/>
            <rFont val="Calibri"/>
            <family val="2"/>
            <charset val="238"/>
          </rPr>
          <t>IV_F:KFHUtem1</t>
        </r>
      </text>
    </comment>
    <comment ref="V307" authorId="0" shapeId="0">
      <text>
        <r>
          <rPr>
            <sz val="11"/>
            <rFont val="Calibri"/>
            <family val="2"/>
            <charset val="238"/>
          </rPr>
          <t>IV_F:Egyeb_SajatUtem1</t>
        </r>
      </text>
    </comment>
    <comment ref="W307" authorId="0" shapeId="0">
      <text>
        <r>
          <rPr>
            <sz val="11"/>
            <rFont val="Calibri"/>
            <family val="2"/>
            <charset val="238"/>
          </rPr>
          <t>IV_F:DijUtem1</t>
        </r>
      </text>
    </comment>
    <comment ref="X307" authorId="0" shapeId="0">
      <text>
        <r>
          <rPr>
            <sz val="11"/>
            <rFont val="Calibri"/>
            <family val="2"/>
            <charset val="238"/>
          </rPr>
          <t>IV_F:EM_Melleklet1_Utem1</t>
        </r>
      </text>
    </comment>
    <comment ref="Y307" authorId="0" shapeId="0">
      <text>
        <r>
          <rPr>
            <sz val="11"/>
            <rFont val="Calibri"/>
            <family val="2"/>
            <charset val="238"/>
          </rPr>
          <t>IV_F:EgyebAllamiUtem1</t>
        </r>
      </text>
    </comment>
    <comment ref="Z307" authorId="0" shapeId="0">
      <text>
        <r>
          <rPr>
            <sz val="11"/>
            <rFont val="Calibri"/>
            <family val="2"/>
            <charset val="238"/>
          </rPr>
          <t>IV_F:OnkormanyzatiUtem1</t>
        </r>
      </text>
    </comment>
    <comment ref="AA307" authorId="0" shapeId="0">
      <text>
        <r>
          <rPr>
            <sz val="11"/>
            <rFont val="Calibri"/>
            <family val="2"/>
            <charset val="238"/>
          </rPr>
          <t>IV_F:EUUtem1</t>
        </r>
      </text>
    </comment>
    <comment ref="AB307" authorId="0" shapeId="0">
      <text>
        <r>
          <rPr>
            <sz val="11"/>
            <rFont val="Calibri"/>
            <family val="2"/>
            <charset val="238"/>
          </rPr>
          <t>IV_F:EgyebUtem1</t>
        </r>
      </text>
    </comment>
    <comment ref="AC307" authorId="0" shapeId="0">
      <text>
        <r>
          <rPr>
            <sz val="11"/>
            <rFont val="Calibri"/>
            <family val="2"/>
            <charset val="238"/>
          </rPr>
          <t>IV_F:HitelKotvenyUtem1</t>
        </r>
      </text>
    </comment>
    <comment ref="AD307" authorId="0" shapeId="0">
      <text>
        <r>
          <rPr>
            <sz val="11"/>
            <rFont val="Calibri"/>
            <family val="2"/>
            <charset val="238"/>
          </rPr>
          <t>IV_F:OsszesenUtem1</t>
        </r>
      </text>
    </comment>
    <comment ref="AG307" authorId="0" shapeId="0">
      <text>
        <r>
          <rPr>
            <sz val="11"/>
            <rFont val="Calibri"/>
            <family val="2"/>
            <charset val="238"/>
          </rPr>
          <t>IV_F:HDUtem2</t>
        </r>
      </text>
    </comment>
    <comment ref="AH307" authorId="0" shapeId="0">
      <text>
        <r>
          <rPr>
            <sz val="11"/>
            <rFont val="Calibri"/>
            <family val="2"/>
            <charset val="238"/>
          </rPr>
          <t>IV_F:ECSUtem2</t>
        </r>
      </text>
    </comment>
    <comment ref="AI307" authorId="0" shapeId="0">
      <text>
        <r>
          <rPr>
            <sz val="11"/>
            <rFont val="Calibri"/>
            <family val="2"/>
            <charset val="238"/>
          </rPr>
          <t>IV_F:KFHUtem2</t>
        </r>
      </text>
    </comment>
    <comment ref="AJ307" authorId="0" shapeId="0">
      <text>
        <r>
          <rPr>
            <sz val="11"/>
            <rFont val="Calibri"/>
            <family val="2"/>
            <charset val="238"/>
          </rPr>
          <t>IV_F:Egyeb_SajatUtem2</t>
        </r>
      </text>
    </comment>
    <comment ref="AK307" authorId="0" shapeId="0">
      <text>
        <r>
          <rPr>
            <sz val="11"/>
            <rFont val="Calibri"/>
            <family val="2"/>
            <charset val="238"/>
          </rPr>
          <t>IV_F:DijUtem2</t>
        </r>
      </text>
    </comment>
    <comment ref="AL307" authorId="0" shapeId="0">
      <text>
        <r>
          <rPr>
            <sz val="11"/>
            <rFont val="Calibri"/>
            <family val="2"/>
            <charset val="238"/>
          </rPr>
          <t>IV_F:EM_Melleklet1_Utem2</t>
        </r>
      </text>
    </comment>
    <comment ref="AM307" authorId="0" shapeId="0">
      <text>
        <r>
          <rPr>
            <sz val="11"/>
            <rFont val="Calibri"/>
            <family val="2"/>
            <charset val="238"/>
          </rPr>
          <t>IV_F:EgyebAllamiUtem2</t>
        </r>
      </text>
    </comment>
    <comment ref="AN307" authorId="0" shapeId="0">
      <text>
        <r>
          <rPr>
            <sz val="11"/>
            <rFont val="Calibri"/>
            <family val="2"/>
            <charset val="238"/>
          </rPr>
          <t>IV_F:OnkormanyzatiUtem2</t>
        </r>
      </text>
    </comment>
    <comment ref="AO307" authorId="0" shapeId="0">
      <text>
        <r>
          <rPr>
            <sz val="11"/>
            <rFont val="Calibri"/>
            <family val="2"/>
            <charset val="238"/>
          </rPr>
          <t>IV_F:EUUtem2</t>
        </r>
      </text>
    </comment>
    <comment ref="AP307" authorId="0" shapeId="0">
      <text>
        <r>
          <rPr>
            <sz val="11"/>
            <rFont val="Calibri"/>
            <family val="2"/>
            <charset val="238"/>
          </rPr>
          <t>IV_F:EgyebUtem2</t>
        </r>
      </text>
    </comment>
    <comment ref="AQ307" authorId="0" shapeId="0">
      <text>
        <r>
          <rPr>
            <sz val="11"/>
            <rFont val="Calibri"/>
            <family val="2"/>
            <charset val="238"/>
          </rPr>
          <t>IV_F:HitelKotvenyUtem2</t>
        </r>
      </text>
    </comment>
    <comment ref="AR307" authorId="0" shapeId="0">
      <text>
        <r>
          <rPr>
            <sz val="11"/>
            <rFont val="Calibri"/>
            <family val="2"/>
            <charset val="238"/>
          </rPr>
          <t>IV_F:OsszesenUtem2</t>
        </r>
      </text>
    </comment>
    <comment ref="AS307" authorId="0" shapeId="0">
      <text>
        <r>
          <rPr>
            <sz val="11"/>
            <rFont val="Calibri"/>
            <family val="2"/>
            <charset val="238"/>
          </rPr>
          <t>IV_F:ForrashianyUtem2</t>
        </r>
      </text>
    </comment>
    <comment ref="AV307" authorId="0" shapeId="0">
      <text>
        <r>
          <rPr>
            <sz val="11"/>
            <rFont val="Calibri"/>
            <family val="2"/>
            <charset val="238"/>
          </rPr>
          <t>IV_F:Indokolas</t>
        </r>
      </text>
    </comment>
    <comment ref="AW307" authorId="0" shapeId="0">
      <text>
        <r>
          <rPr>
            <sz val="11"/>
            <rFont val="Calibri"/>
            <family val="2"/>
            <charset val="238"/>
          </rPr>
          <t>IV_F:Megjegyzes</t>
        </r>
      </text>
    </comment>
    <comment ref="AZ307" authorId="0" shapeId="0">
      <text>
        <r>
          <rPr>
            <sz val="11"/>
            <rFont val="Calibri"/>
            <family val="2"/>
            <charset val="238"/>
          </rPr>
          <t>IV_F:ISA</t>
        </r>
      </text>
    </comment>
    <comment ref="B308" authorId="0" shapeId="0">
      <text>
        <r>
          <rPr>
            <sz val="11"/>
            <rFont val="Calibri"/>
            <family val="2"/>
            <charset val="238"/>
          </rPr>
          <t>IV_F:FontossagiSorrent</t>
        </r>
      </text>
    </comment>
    <comment ref="C308" authorId="0" shapeId="0">
      <text>
        <r>
          <rPr>
            <sz val="11"/>
            <rFont val="Calibri"/>
            <family val="2"/>
            <charset val="238"/>
          </rPr>
          <t>IV_F:FeladatKategoria</t>
        </r>
      </text>
    </comment>
    <comment ref="D308" authorId="0" shapeId="0">
      <text>
        <r>
          <rPr>
            <sz val="11"/>
            <rFont val="Calibri"/>
            <family val="2"/>
            <charset val="238"/>
          </rPr>
          <t>IV_F:FeladatMegnevezes</t>
        </r>
      </text>
    </comment>
    <comment ref="E308" authorId="0" shapeId="0">
      <text>
        <r>
          <rPr>
            <sz val="11"/>
            <rFont val="Calibri"/>
            <family val="2"/>
            <charset val="238"/>
          </rPr>
          <t>IV_F:ElviEngedelySzam</t>
        </r>
      </text>
    </comment>
    <comment ref="F308" authorId="0" shapeId="0">
      <text>
        <r>
          <rPr>
            <sz val="11"/>
            <rFont val="Calibri"/>
            <family val="2"/>
            <charset val="238"/>
          </rPr>
          <t>IV_F:VKR_Kod</t>
        </r>
      </text>
    </comment>
    <comment ref="G308" authorId="0" shapeId="0">
      <text>
        <r>
          <rPr>
            <sz val="11"/>
            <rFont val="Calibri"/>
            <family val="2"/>
            <charset val="238"/>
          </rPr>
          <t>IV_F:VKR_Nev</t>
        </r>
      </text>
    </comment>
    <comment ref="H308" authorId="0" shapeId="0">
      <text>
        <r>
          <rPr>
            <sz val="11"/>
            <rFont val="Calibri"/>
            <family val="2"/>
            <charset val="238"/>
          </rPr>
          <t>IV_F:FeladatSorszam</t>
        </r>
      </text>
    </comment>
    <comment ref="I308" authorId="0" shapeId="0">
      <text>
        <r>
          <rPr>
            <sz val="11"/>
            <rFont val="Calibri"/>
            <family val="2"/>
            <charset val="238"/>
          </rPr>
          <t>IV_F:FeladatAzonosito</t>
        </r>
      </text>
    </comment>
    <comment ref="J308" authorId="0" shapeId="0">
      <text>
        <r>
          <rPr>
            <sz val="11"/>
            <rFont val="Calibri"/>
            <family val="2"/>
            <charset val="238"/>
          </rPr>
          <t>IV_F:EllatasiTerulet</t>
        </r>
      </text>
    </comment>
    <comment ref="K308" authorId="0" shapeId="0">
      <text>
        <r>
          <rPr>
            <sz val="11"/>
            <rFont val="Calibri"/>
            <family val="2"/>
            <charset val="238"/>
          </rPr>
          <t>IV_F:EllatasertFelelos</t>
        </r>
      </text>
    </comment>
    <comment ref="L308" authorId="0" shapeId="0">
      <text>
        <r>
          <rPr>
            <sz val="11"/>
            <rFont val="Calibri"/>
            <family val="2"/>
            <charset val="238"/>
          </rPr>
          <t>IV_F:TervezettNettoKoltseg</t>
        </r>
      </text>
    </comment>
    <comment ref="M308" authorId="0" shapeId="0">
      <text>
        <r>
          <rPr>
            <sz val="11"/>
            <rFont val="Calibri"/>
            <family val="2"/>
            <charset val="238"/>
          </rPr>
          <t>IV_F:IdotartamKezdes</t>
        </r>
      </text>
    </comment>
    <comment ref="N308" authorId="0" shapeId="0">
      <text>
        <r>
          <rPr>
            <sz val="11"/>
            <rFont val="Calibri"/>
            <family val="2"/>
            <charset val="238"/>
          </rPr>
          <t>IV_F:IdotartamBefejezes</t>
        </r>
      </text>
    </comment>
    <comment ref="O308" authorId="0" shapeId="0">
      <text>
        <r>
          <rPr>
            <sz val="11"/>
            <rFont val="Calibri"/>
            <family val="2"/>
            <charset val="238"/>
          </rPr>
          <t>IV_F:NettoKoltsegUtem1</t>
        </r>
      </text>
    </comment>
    <comment ref="P308" authorId="0" shapeId="0">
      <text>
        <r>
          <rPr>
            <sz val="11"/>
            <rFont val="Calibri"/>
            <family val="2"/>
            <charset val="238"/>
          </rPr>
          <t>IV_F:NettoKoltsegUtem2</t>
        </r>
      </text>
    </comment>
    <comment ref="Q308" authorId="0" shapeId="0">
      <text>
        <r>
          <rPr>
            <sz val="11"/>
            <rFont val="Calibri"/>
            <family val="2"/>
            <charset val="238"/>
          </rPr>
          <t>IV_F:EM_Melleklet2_KTG</t>
        </r>
      </text>
    </comment>
    <comment ref="S308" authorId="0" shapeId="0">
      <text>
        <r>
          <rPr>
            <sz val="11"/>
            <rFont val="Calibri"/>
            <family val="2"/>
            <charset val="238"/>
          </rPr>
          <t>IV_F:HDUtem1</t>
        </r>
      </text>
    </comment>
    <comment ref="T308" authorId="0" shapeId="0">
      <text>
        <r>
          <rPr>
            <sz val="11"/>
            <rFont val="Calibri"/>
            <family val="2"/>
            <charset val="238"/>
          </rPr>
          <t>IV_F:ECSUtem1</t>
        </r>
      </text>
    </comment>
    <comment ref="U308" authorId="0" shapeId="0">
      <text>
        <r>
          <rPr>
            <sz val="11"/>
            <rFont val="Calibri"/>
            <family val="2"/>
            <charset val="238"/>
          </rPr>
          <t>IV_F:KFHUtem1</t>
        </r>
      </text>
    </comment>
    <comment ref="V308" authorId="0" shapeId="0">
      <text>
        <r>
          <rPr>
            <sz val="11"/>
            <rFont val="Calibri"/>
            <family val="2"/>
            <charset val="238"/>
          </rPr>
          <t>IV_F:Egyeb_SajatUtem1</t>
        </r>
      </text>
    </comment>
    <comment ref="W308" authorId="0" shapeId="0">
      <text>
        <r>
          <rPr>
            <sz val="11"/>
            <rFont val="Calibri"/>
            <family val="2"/>
            <charset val="238"/>
          </rPr>
          <t>IV_F:DijUtem1</t>
        </r>
      </text>
    </comment>
    <comment ref="X308" authorId="0" shapeId="0">
      <text>
        <r>
          <rPr>
            <sz val="11"/>
            <rFont val="Calibri"/>
            <family val="2"/>
            <charset val="238"/>
          </rPr>
          <t>IV_F:EM_Melleklet1_Utem1</t>
        </r>
      </text>
    </comment>
    <comment ref="Y308" authorId="0" shapeId="0">
      <text>
        <r>
          <rPr>
            <sz val="11"/>
            <rFont val="Calibri"/>
            <family val="2"/>
            <charset val="238"/>
          </rPr>
          <t>IV_F:EgyebAllamiUtem1</t>
        </r>
      </text>
    </comment>
    <comment ref="Z308" authorId="0" shapeId="0">
      <text>
        <r>
          <rPr>
            <sz val="11"/>
            <rFont val="Calibri"/>
            <family val="2"/>
            <charset val="238"/>
          </rPr>
          <t>IV_F:OnkormanyzatiUtem1</t>
        </r>
      </text>
    </comment>
    <comment ref="AA308" authorId="0" shapeId="0">
      <text>
        <r>
          <rPr>
            <sz val="11"/>
            <rFont val="Calibri"/>
            <family val="2"/>
            <charset val="238"/>
          </rPr>
          <t>IV_F:EUUtem1</t>
        </r>
      </text>
    </comment>
    <comment ref="AB308" authorId="0" shapeId="0">
      <text>
        <r>
          <rPr>
            <sz val="11"/>
            <rFont val="Calibri"/>
            <family val="2"/>
            <charset val="238"/>
          </rPr>
          <t>IV_F:EgyebUtem1</t>
        </r>
      </text>
    </comment>
    <comment ref="AC308" authorId="0" shapeId="0">
      <text>
        <r>
          <rPr>
            <sz val="11"/>
            <rFont val="Calibri"/>
            <family val="2"/>
            <charset val="238"/>
          </rPr>
          <t>IV_F:HitelKotvenyUtem1</t>
        </r>
      </text>
    </comment>
    <comment ref="AD308" authorId="0" shapeId="0">
      <text>
        <r>
          <rPr>
            <sz val="11"/>
            <rFont val="Calibri"/>
            <family val="2"/>
            <charset val="238"/>
          </rPr>
          <t>IV_F:OsszesenUtem1</t>
        </r>
      </text>
    </comment>
    <comment ref="AG308" authorId="0" shapeId="0">
      <text>
        <r>
          <rPr>
            <sz val="11"/>
            <rFont val="Calibri"/>
            <family val="2"/>
            <charset val="238"/>
          </rPr>
          <t>IV_F:HDUtem2</t>
        </r>
      </text>
    </comment>
    <comment ref="AH308" authorId="0" shapeId="0">
      <text>
        <r>
          <rPr>
            <sz val="11"/>
            <rFont val="Calibri"/>
            <family val="2"/>
            <charset val="238"/>
          </rPr>
          <t>IV_F:ECSUtem2</t>
        </r>
      </text>
    </comment>
    <comment ref="AI308" authorId="0" shapeId="0">
      <text>
        <r>
          <rPr>
            <sz val="11"/>
            <rFont val="Calibri"/>
            <family val="2"/>
            <charset val="238"/>
          </rPr>
          <t>IV_F:KFHUtem2</t>
        </r>
      </text>
    </comment>
    <comment ref="AJ308" authorId="0" shapeId="0">
      <text>
        <r>
          <rPr>
            <sz val="11"/>
            <rFont val="Calibri"/>
            <family val="2"/>
            <charset val="238"/>
          </rPr>
          <t>IV_F:Egyeb_SajatUtem2</t>
        </r>
      </text>
    </comment>
    <comment ref="AK308" authorId="0" shapeId="0">
      <text>
        <r>
          <rPr>
            <sz val="11"/>
            <rFont val="Calibri"/>
            <family val="2"/>
            <charset val="238"/>
          </rPr>
          <t>IV_F:DijUtem2</t>
        </r>
      </text>
    </comment>
    <comment ref="AL308" authorId="0" shapeId="0">
      <text>
        <r>
          <rPr>
            <sz val="11"/>
            <rFont val="Calibri"/>
            <family val="2"/>
            <charset val="238"/>
          </rPr>
          <t>IV_F:EM_Melleklet1_Utem2</t>
        </r>
      </text>
    </comment>
    <comment ref="AM308" authorId="0" shapeId="0">
      <text>
        <r>
          <rPr>
            <sz val="11"/>
            <rFont val="Calibri"/>
            <family val="2"/>
            <charset val="238"/>
          </rPr>
          <t>IV_F:EgyebAllamiUtem2</t>
        </r>
      </text>
    </comment>
    <comment ref="AN308" authorId="0" shapeId="0">
      <text>
        <r>
          <rPr>
            <sz val="11"/>
            <rFont val="Calibri"/>
            <family val="2"/>
            <charset val="238"/>
          </rPr>
          <t>IV_F:OnkormanyzatiUtem2</t>
        </r>
      </text>
    </comment>
    <comment ref="AO308" authorId="0" shapeId="0">
      <text>
        <r>
          <rPr>
            <sz val="11"/>
            <rFont val="Calibri"/>
            <family val="2"/>
            <charset val="238"/>
          </rPr>
          <t>IV_F:EUUtem2</t>
        </r>
      </text>
    </comment>
    <comment ref="AP308" authorId="0" shapeId="0">
      <text>
        <r>
          <rPr>
            <sz val="11"/>
            <rFont val="Calibri"/>
            <family val="2"/>
            <charset val="238"/>
          </rPr>
          <t>IV_F:EgyebUtem2</t>
        </r>
      </text>
    </comment>
    <comment ref="AQ308" authorId="0" shapeId="0">
      <text>
        <r>
          <rPr>
            <sz val="11"/>
            <rFont val="Calibri"/>
            <family val="2"/>
            <charset val="238"/>
          </rPr>
          <t>IV_F:HitelKotvenyUtem2</t>
        </r>
      </text>
    </comment>
    <comment ref="AR308" authorId="0" shapeId="0">
      <text>
        <r>
          <rPr>
            <sz val="11"/>
            <rFont val="Calibri"/>
            <family val="2"/>
            <charset val="238"/>
          </rPr>
          <t>IV_F:OsszesenUtem2</t>
        </r>
      </text>
    </comment>
    <comment ref="AS308" authorId="0" shapeId="0">
      <text>
        <r>
          <rPr>
            <sz val="11"/>
            <rFont val="Calibri"/>
            <family val="2"/>
            <charset val="238"/>
          </rPr>
          <t>IV_F:ForrashianyUtem2</t>
        </r>
      </text>
    </comment>
    <comment ref="AV308" authorId="0" shapeId="0">
      <text>
        <r>
          <rPr>
            <sz val="11"/>
            <rFont val="Calibri"/>
            <family val="2"/>
            <charset val="238"/>
          </rPr>
          <t>IV_F:Indokolas</t>
        </r>
      </text>
    </comment>
    <comment ref="AW308" authorId="0" shapeId="0">
      <text>
        <r>
          <rPr>
            <sz val="11"/>
            <rFont val="Calibri"/>
            <family val="2"/>
            <charset val="238"/>
          </rPr>
          <t>IV_F:Megjegyzes</t>
        </r>
      </text>
    </comment>
    <comment ref="AZ308" authorId="0" shapeId="0">
      <text>
        <r>
          <rPr>
            <sz val="11"/>
            <rFont val="Calibri"/>
            <family val="2"/>
            <charset val="238"/>
          </rPr>
          <t>IV_F:ISA</t>
        </r>
      </text>
    </comment>
    <comment ref="B309" authorId="0" shapeId="0">
      <text>
        <r>
          <rPr>
            <sz val="11"/>
            <rFont val="Calibri"/>
            <family val="2"/>
            <charset val="238"/>
          </rPr>
          <t>IV_F:FontossagiSorrent</t>
        </r>
      </text>
    </comment>
    <comment ref="C309" authorId="0" shapeId="0">
      <text>
        <r>
          <rPr>
            <sz val="11"/>
            <rFont val="Calibri"/>
            <family val="2"/>
            <charset val="238"/>
          </rPr>
          <t>IV_F:FeladatKategoria</t>
        </r>
      </text>
    </comment>
    <comment ref="D309" authorId="0" shapeId="0">
      <text>
        <r>
          <rPr>
            <sz val="11"/>
            <rFont val="Calibri"/>
            <family val="2"/>
            <charset val="238"/>
          </rPr>
          <t>IV_F:FeladatMegnevezes</t>
        </r>
      </text>
    </comment>
    <comment ref="E309" authorId="0" shapeId="0">
      <text>
        <r>
          <rPr>
            <sz val="11"/>
            <rFont val="Calibri"/>
            <family val="2"/>
            <charset val="238"/>
          </rPr>
          <t>IV_F:ElviEngedelySzam</t>
        </r>
      </text>
    </comment>
    <comment ref="F309" authorId="0" shapeId="0">
      <text>
        <r>
          <rPr>
            <sz val="11"/>
            <rFont val="Calibri"/>
            <family val="2"/>
            <charset val="238"/>
          </rPr>
          <t>IV_F:VKR_Kod</t>
        </r>
      </text>
    </comment>
    <comment ref="G309" authorId="0" shapeId="0">
      <text>
        <r>
          <rPr>
            <sz val="11"/>
            <rFont val="Calibri"/>
            <family val="2"/>
            <charset val="238"/>
          </rPr>
          <t>IV_F:VKR_Nev</t>
        </r>
      </text>
    </comment>
    <comment ref="H309" authorId="0" shapeId="0">
      <text>
        <r>
          <rPr>
            <sz val="11"/>
            <rFont val="Calibri"/>
            <family val="2"/>
            <charset val="238"/>
          </rPr>
          <t>IV_F:FeladatSorszam</t>
        </r>
      </text>
    </comment>
    <comment ref="I309" authorId="0" shapeId="0">
      <text>
        <r>
          <rPr>
            <sz val="11"/>
            <rFont val="Calibri"/>
            <family val="2"/>
            <charset val="238"/>
          </rPr>
          <t>IV_F:FeladatAzonosito</t>
        </r>
      </text>
    </comment>
    <comment ref="J309" authorId="0" shapeId="0">
      <text>
        <r>
          <rPr>
            <sz val="11"/>
            <rFont val="Calibri"/>
            <family val="2"/>
            <charset val="238"/>
          </rPr>
          <t>IV_F:EllatasiTerulet</t>
        </r>
      </text>
    </comment>
    <comment ref="K309" authorId="0" shapeId="0">
      <text>
        <r>
          <rPr>
            <sz val="11"/>
            <rFont val="Calibri"/>
            <family val="2"/>
            <charset val="238"/>
          </rPr>
          <t>IV_F:EllatasertFelelos</t>
        </r>
      </text>
    </comment>
    <comment ref="L309" authorId="0" shapeId="0">
      <text>
        <r>
          <rPr>
            <sz val="11"/>
            <rFont val="Calibri"/>
            <family val="2"/>
            <charset val="238"/>
          </rPr>
          <t>IV_F:TervezettNettoKoltseg</t>
        </r>
      </text>
    </comment>
    <comment ref="M309" authorId="0" shapeId="0">
      <text>
        <r>
          <rPr>
            <sz val="11"/>
            <rFont val="Calibri"/>
            <family val="2"/>
            <charset val="238"/>
          </rPr>
          <t>IV_F:IdotartamKezdes</t>
        </r>
      </text>
    </comment>
    <comment ref="N309" authorId="0" shapeId="0">
      <text>
        <r>
          <rPr>
            <sz val="11"/>
            <rFont val="Calibri"/>
            <family val="2"/>
            <charset val="238"/>
          </rPr>
          <t>IV_F:IdotartamBefejezes</t>
        </r>
      </text>
    </comment>
    <comment ref="O309" authorId="0" shapeId="0">
      <text>
        <r>
          <rPr>
            <sz val="11"/>
            <rFont val="Calibri"/>
            <family val="2"/>
            <charset val="238"/>
          </rPr>
          <t>IV_F:NettoKoltsegUtem1</t>
        </r>
      </text>
    </comment>
    <comment ref="P309" authorId="0" shapeId="0">
      <text>
        <r>
          <rPr>
            <sz val="11"/>
            <rFont val="Calibri"/>
            <family val="2"/>
            <charset val="238"/>
          </rPr>
          <t>IV_F:NettoKoltsegUtem2</t>
        </r>
      </text>
    </comment>
    <comment ref="Q309" authorId="0" shapeId="0">
      <text>
        <r>
          <rPr>
            <sz val="11"/>
            <rFont val="Calibri"/>
            <family val="2"/>
            <charset val="238"/>
          </rPr>
          <t>IV_F:EM_Melleklet2_KTG</t>
        </r>
      </text>
    </comment>
    <comment ref="S309" authorId="0" shapeId="0">
      <text>
        <r>
          <rPr>
            <sz val="11"/>
            <rFont val="Calibri"/>
            <family val="2"/>
            <charset val="238"/>
          </rPr>
          <t>IV_F:HDUtem1</t>
        </r>
      </text>
    </comment>
    <comment ref="T309" authorId="0" shapeId="0">
      <text>
        <r>
          <rPr>
            <sz val="11"/>
            <rFont val="Calibri"/>
            <family val="2"/>
            <charset val="238"/>
          </rPr>
          <t>IV_F:ECSUtem1</t>
        </r>
      </text>
    </comment>
    <comment ref="U309" authorId="0" shapeId="0">
      <text>
        <r>
          <rPr>
            <sz val="11"/>
            <rFont val="Calibri"/>
            <family val="2"/>
            <charset val="238"/>
          </rPr>
          <t>IV_F:KFHUtem1</t>
        </r>
      </text>
    </comment>
    <comment ref="V309" authorId="0" shapeId="0">
      <text>
        <r>
          <rPr>
            <sz val="11"/>
            <rFont val="Calibri"/>
            <family val="2"/>
            <charset val="238"/>
          </rPr>
          <t>IV_F:Egyeb_SajatUtem1</t>
        </r>
      </text>
    </comment>
    <comment ref="W309" authorId="0" shapeId="0">
      <text>
        <r>
          <rPr>
            <sz val="11"/>
            <rFont val="Calibri"/>
            <family val="2"/>
            <charset val="238"/>
          </rPr>
          <t>IV_F:DijUtem1</t>
        </r>
      </text>
    </comment>
    <comment ref="X309" authorId="0" shapeId="0">
      <text>
        <r>
          <rPr>
            <sz val="11"/>
            <rFont val="Calibri"/>
            <family val="2"/>
            <charset val="238"/>
          </rPr>
          <t>IV_F:EM_Melleklet1_Utem1</t>
        </r>
      </text>
    </comment>
    <comment ref="Y309" authorId="0" shapeId="0">
      <text>
        <r>
          <rPr>
            <sz val="11"/>
            <rFont val="Calibri"/>
            <family val="2"/>
            <charset val="238"/>
          </rPr>
          <t>IV_F:EgyebAllamiUtem1</t>
        </r>
      </text>
    </comment>
    <comment ref="Z309" authorId="0" shapeId="0">
      <text>
        <r>
          <rPr>
            <sz val="11"/>
            <rFont val="Calibri"/>
            <family val="2"/>
            <charset val="238"/>
          </rPr>
          <t>IV_F:OnkormanyzatiUtem1</t>
        </r>
      </text>
    </comment>
    <comment ref="AA309" authorId="0" shapeId="0">
      <text>
        <r>
          <rPr>
            <sz val="11"/>
            <rFont val="Calibri"/>
            <family val="2"/>
            <charset val="238"/>
          </rPr>
          <t>IV_F:EUUtem1</t>
        </r>
      </text>
    </comment>
    <comment ref="AB309" authorId="0" shapeId="0">
      <text>
        <r>
          <rPr>
            <sz val="11"/>
            <rFont val="Calibri"/>
            <family val="2"/>
            <charset val="238"/>
          </rPr>
          <t>IV_F:EgyebUtem1</t>
        </r>
      </text>
    </comment>
    <comment ref="AC309" authorId="0" shapeId="0">
      <text>
        <r>
          <rPr>
            <sz val="11"/>
            <rFont val="Calibri"/>
            <family val="2"/>
            <charset val="238"/>
          </rPr>
          <t>IV_F:HitelKotvenyUtem1</t>
        </r>
      </text>
    </comment>
    <comment ref="AD309" authorId="0" shapeId="0">
      <text>
        <r>
          <rPr>
            <sz val="11"/>
            <rFont val="Calibri"/>
            <family val="2"/>
            <charset val="238"/>
          </rPr>
          <t>IV_F:OsszesenUtem1</t>
        </r>
      </text>
    </comment>
    <comment ref="AG309" authorId="0" shapeId="0">
      <text>
        <r>
          <rPr>
            <sz val="11"/>
            <rFont val="Calibri"/>
            <family val="2"/>
            <charset val="238"/>
          </rPr>
          <t>IV_F:HDUtem2</t>
        </r>
      </text>
    </comment>
    <comment ref="AH309" authorId="0" shapeId="0">
      <text>
        <r>
          <rPr>
            <sz val="11"/>
            <rFont val="Calibri"/>
            <family val="2"/>
            <charset val="238"/>
          </rPr>
          <t>IV_F:ECSUtem2</t>
        </r>
      </text>
    </comment>
    <comment ref="AI309" authorId="0" shapeId="0">
      <text>
        <r>
          <rPr>
            <sz val="11"/>
            <rFont val="Calibri"/>
            <family val="2"/>
            <charset val="238"/>
          </rPr>
          <t>IV_F:KFHUtem2</t>
        </r>
      </text>
    </comment>
    <comment ref="AJ309" authorId="0" shapeId="0">
      <text>
        <r>
          <rPr>
            <sz val="11"/>
            <rFont val="Calibri"/>
            <family val="2"/>
            <charset val="238"/>
          </rPr>
          <t>IV_F:Egyeb_SajatUtem2</t>
        </r>
      </text>
    </comment>
    <comment ref="AK309" authorId="0" shapeId="0">
      <text>
        <r>
          <rPr>
            <sz val="11"/>
            <rFont val="Calibri"/>
            <family val="2"/>
            <charset val="238"/>
          </rPr>
          <t>IV_F:DijUtem2</t>
        </r>
      </text>
    </comment>
    <comment ref="AL309" authorId="0" shapeId="0">
      <text>
        <r>
          <rPr>
            <sz val="11"/>
            <rFont val="Calibri"/>
            <family val="2"/>
            <charset val="238"/>
          </rPr>
          <t>IV_F:EM_Melleklet1_Utem2</t>
        </r>
      </text>
    </comment>
    <comment ref="AM309" authorId="0" shapeId="0">
      <text>
        <r>
          <rPr>
            <sz val="11"/>
            <rFont val="Calibri"/>
            <family val="2"/>
            <charset val="238"/>
          </rPr>
          <t>IV_F:EgyebAllamiUtem2</t>
        </r>
      </text>
    </comment>
    <comment ref="AN309" authorId="0" shapeId="0">
      <text>
        <r>
          <rPr>
            <sz val="11"/>
            <rFont val="Calibri"/>
            <family val="2"/>
            <charset val="238"/>
          </rPr>
          <t>IV_F:OnkormanyzatiUtem2</t>
        </r>
      </text>
    </comment>
    <comment ref="AO309" authorId="0" shapeId="0">
      <text>
        <r>
          <rPr>
            <sz val="11"/>
            <rFont val="Calibri"/>
            <family val="2"/>
            <charset val="238"/>
          </rPr>
          <t>IV_F:EUUtem2</t>
        </r>
      </text>
    </comment>
    <comment ref="AP309" authorId="0" shapeId="0">
      <text>
        <r>
          <rPr>
            <sz val="11"/>
            <rFont val="Calibri"/>
            <family val="2"/>
            <charset val="238"/>
          </rPr>
          <t>IV_F:EgyebUtem2</t>
        </r>
      </text>
    </comment>
    <comment ref="AQ309" authorId="0" shapeId="0">
      <text>
        <r>
          <rPr>
            <sz val="11"/>
            <rFont val="Calibri"/>
            <family val="2"/>
            <charset val="238"/>
          </rPr>
          <t>IV_F:HitelKotvenyUtem2</t>
        </r>
      </text>
    </comment>
    <comment ref="AR309" authorId="0" shapeId="0">
      <text>
        <r>
          <rPr>
            <sz val="11"/>
            <rFont val="Calibri"/>
            <family val="2"/>
            <charset val="238"/>
          </rPr>
          <t>IV_F:OsszesenUtem2</t>
        </r>
      </text>
    </comment>
    <comment ref="AS309" authorId="0" shapeId="0">
      <text>
        <r>
          <rPr>
            <sz val="11"/>
            <rFont val="Calibri"/>
            <family val="2"/>
            <charset val="238"/>
          </rPr>
          <t>IV_F:ForrashianyUtem2</t>
        </r>
      </text>
    </comment>
    <comment ref="AV309" authorId="0" shapeId="0">
      <text>
        <r>
          <rPr>
            <sz val="11"/>
            <rFont val="Calibri"/>
            <family val="2"/>
            <charset val="238"/>
          </rPr>
          <t>IV_F:Indokolas</t>
        </r>
      </text>
    </comment>
    <comment ref="AW309" authorId="0" shapeId="0">
      <text>
        <r>
          <rPr>
            <sz val="11"/>
            <rFont val="Calibri"/>
            <family val="2"/>
            <charset val="238"/>
          </rPr>
          <t>IV_F:Megjegyzes</t>
        </r>
      </text>
    </comment>
    <comment ref="AZ309" authorId="0" shapeId="0">
      <text>
        <r>
          <rPr>
            <sz val="11"/>
            <rFont val="Calibri"/>
            <family val="2"/>
            <charset val="238"/>
          </rPr>
          <t>IV_F:ISA</t>
        </r>
      </text>
    </comment>
    <comment ref="B310" authorId="0" shapeId="0">
      <text>
        <r>
          <rPr>
            <sz val="11"/>
            <rFont val="Calibri"/>
            <family val="2"/>
            <charset val="238"/>
          </rPr>
          <t>IV_F:FontossagiSorrent</t>
        </r>
      </text>
    </comment>
    <comment ref="C310" authorId="0" shapeId="0">
      <text>
        <r>
          <rPr>
            <sz val="11"/>
            <rFont val="Calibri"/>
            <family val="2"/>
            <charset val="238"/>
          </rPr>
          <t>IV_F:FeladatKategoria</t>
        </r>
      </text>
    </comment>
    <comment ref="D310" authorId="0" shapeId="0">
      <text>
        <r>
          <rPr>
            <sz val="11"/>
            <rFont val="Calibri"/>
            <family val="2"/>
            <charset val="238"/>
          </rPr>
          <t>IV_F:FeladatMegnevezes</t>
        </r>
      </text>
    </comment>
    <comment ref="E310" authorId="0" shapeId="0">
      <text>
        <r>
          <rPr>
            <sz val="11"/>
            <rFont val="Calibri"/>
            <family val="2"/>
            <charset val="238"/>
          </rPr>
          <t>IV_F:ElviEngedelySzam</t>
        </r>
      </text>
    </comment>
    <comment ref="F310" authorId="0" shapeId="0">
      <text>
        <r>
          <rPr>
            <sz val="11"/>
            <rFont val="Calibri"/>
            <family val="2"/>
            <charset val="238"/>
          </rPr>
          <t>IV_F:VKR_Kod</t>
        </r>
      </text>
    </comment>
    <comment ref="G310" authorId="0" shapeId="0">
      <text>
        <r>
          <rPr>
            <sz val="11"/>
            <rFont val="Calibri"/>
            <family val="2"/>
            <charset val="238"/>
          </rPr>
          <t>IV_F:VKR_Nev</t>
        </r>
      </text>
    </comment>
    <comment ref="H310" authorId="0" shapeId="0">
      <text>
        <r>
          <rPr>
            <sz val="11"/>
            <rFont val="Calibri"/>
            <family val="2"/>
            <charset val="238"/>
          </rPr>
          <t>IV_F:FeladatSorszam</t>
        </r>
      </text>
    </comment>
    <comment ref="I310" authorId="0" shapeId="0">
      <text>
        <r>
          <rPr>
            <sz val="11"/>
            <rFont val="Calibri"/>
            <family val="2"/>
            <charset val="238"/>
          </rPr>
          <t>IV_F:FeladatAzonosito</t>
        </r>
      </text>
    </comment>
    <comment ref="J310" authorId="0" shapeId="0">
      <text>
        <r>
          <rPr>
            <sz val="11"/>
            <rFont val="Calibri"/>
            <family val="2"/>
            <charset val="238"/>
          </rPr>
          <t>IV_F:EllatasiTerulet</t>
        </r>
      </text>
    </comment>
    <comment ref="K310" authorId="0" shapeId="0">
      <text>
        <r>
          <rPr>
            <sz val="11"/>
            <rFont val="Calibri"/>
            <family val="2"/>
            <charset val="238"/>
          </rPr>
          <t>IV_F:EllatasertFelelos</t>
        </r>
      </text>
    </comment>
    <comment ref="L310" authorId="0" shapeId="0">
      <text>
        <r>
          <rPr>
            <sz val="11"/>
            <rFont val="Calibri"/>
            <family val="2"/>
            <charset val="238"/>
          </rPr>
          <t>IV_F:TervezettNettoKoltseg</t>
        </r>
      </text>
    </comment>
    <comment ref="M310" authorId="0" shapeId="0">
      <text>
        <r>
          <rPr>
            <sz val="11"/>
            <rFont val="Calibri"/>
            <family val="2"/>
            <charset val="238"/>
          </rPr>
          <t>IV_F:IdotartamKezdes</t>
        </r>
      </text>
    </comment>
    <comment ref="N310" authorId="0" shapeId="0">
      <text>
        <r>
          <rPr>
            <sz val="11"/>
            <rFont val="Calibri"/>
            <family val="2"/>
            <charset val="238"/>
          </rPr>
          <t>IV_F:IdotartamBefejezes</t>
        </r>
      </text>
    </comment>
    <comment ref="O310" authorId="0" shapeId="0">
      <text>
        <r>
          <rPr>
            <sz val="11"/>
            <rFont val="Calibri"/>
            <family val="2"/>
            <charset val="238"/>
          </rPr>
          <t>IV_F:NettoKoltsegUtem1</t>
        </r>
      </text>
    </comment>
    <comment ref="P310" authorId="0" shapeId="0">
      <text>
        <r>
          <rPr>
            <sz val="11"/>
            <rFont val="Calibri"/>
            <family val="2"/>
            <charset val="238"/>
          </rPr>
          <t>IV_F:NettoKoltsegUtem2</t>
        </r>
      </text>
    </comment>
    <comment ref="Q310" authorId="0" shapeId="0">
      <text>
        <r>
          <rPr>
            <sz val="11"/>
            <rFont val="Calibri"/>
            <family val="2"/>
            <charset val="238"/>
          </rPr>
          <t>IV_F:EM_Melleklet2_KTG</t>
        </r>
      </text>
    </comment>
    <comment ref="S310" authorId="0" shapeId="0">
      <text>
        <r>
          <rPr>
            <sz val="11"/>
            <rFont val="Calibri"/>
            <family val="2"/>
            <charset val="238"/>
          </rPr>
          <t>IV_F:HDUtem1</t>
        </r>
      </text>
    </comment>
    <comment ref="T310" authorId="0" shapeId="0">
      <text>
        <r>
          <rPr>
            <sz val="11"/>
            <rFont val="Calibri"/>
            <family val="2"/>
            <charset val="238"/>
          </rPr>
          <t>IV_F:ECSUtem1</t>
        </r>
      </text>
    </comment>
    <comment ref="U310" authorId="0" shapeId="0">
      <text>
        <r>
          <rPr>
            <sz val="11"/>
            <rFont val="Calibri"/>
            <family val="2"/>
            <charset val="238"/>
          </rPr>
          <t>IV_F:KFHUtem1</t>
        </r>
      </text>
    </comment>
    <comment ref="V310" authorId="0" shapeId="0">
      <text>
        <r>
          <rPr>
            <sz val="11"/>
            <rFont val="Calibri"/>
            <family val="2"/>
            <charset val="238"/>
          </rPr>
          <t>IV_F:Egyeb_SajatUtem1</t>
        </r>
      </text>
    </comment>
    <comment ref="W310" authorId="0" shapeId="0">
      <text>
        <r>
          <rPr>
            <sz val="11"/>
            <rFont val="Calibri"/>
            <family val="2"/>
            <charset val="238"/>
          </rPr>
          <t>IV_F:DijUtem1</t>
        </r>
      </text>
    </comment>
    <comment ref="X310" authorId="0" shapeId="0">
      <text>
        <r>
          <rPr>
            <sz val="11"/>
            <rFont val="Calibri"/>
            <family val="2"/>
            <charset val="238"/>
          </rPr>
          <t>IV_F:EM_Melleklet1_Utem1</t>
        </r>
      </text>
    </comment>
    <comment ref="Y310" authorId="0" shapeId="0">
      <text>
        <r>
          <rPr>
            <sz val="11"/>
            <rFont val="Calibri"/>
            <family val="2"/>
            <charset val="238"/>
          </rPr>
          <t>IV_F:EgyebAllamiUtem1</t>
        </r>
      </text>
    </comment>
    <comment ref="Z310" authorId="0" shapeId="0">
      <text>
        <r>
          <rPr>
            <sz val="11"/>
            <rFont val="Calibri"/>
            <family val="2"/>
            <charset val="238"/>
          </rPr>
          <t>IV_F:OnkormanyzatiUtem1</t>
        </r>
      </text>
    </comment>
    <comment ref="AA310" authorId="0" shapeId="0">
      <text>
        <r>
          <rPr>
            <sz val="11"/>
            <rFont val="Calibri"/>
            <family val="2"/>
            <charset val="238"/>
          </rPr>
          <t>IV_F:EUUtem1</t>
        </r>
      </text>
    </comment>
    <comment ref="AB310" authorId="0" shapeId="0">
      <text>
        <r>
          <rPr>
            <sz val="11"/>
            <rFont val="Calibri"/>
            <family val="2"/>
            <charset val="238"/>
          </rPr>
          <t>IV_F:EgyebUtem1</t>
        </r>
      </text>
    </comment>
    <comment ref="AC310" authorId="0" shapeId="0">
      <text>
        <r>
          <rPr>
            <sz val="11"/>
            <rFont val="Calibri"/>
            <family val="2"/>
            <charset val="238"/>
          </rPr>
          <t>IV_F:HitelKotvenyUtem1</t>
        </r>
      </text>
    </comment>
    <comment ref="AD310" authorId="0" shapeId="0">
      <text>
        <r>
          <rPr>
            <sz val="11"/>
            <rFont val="Calibri"/>
            <family val="2"/>
            <charset val="238"/>
          </rPr>
          <t>IV_F:OsszesenUtem1</t>
        </r>
      </text>
    </comment>
    <comment ref="AG310" authorId="0" shapeId="0">
      <text>
        <r>
          <rPr>
            <sz val="11"/>
            <rFont val="Calibri"/>
            <family val="2"/>
            <charset val="238"/>
          </rPr>
          <t>IV_F:HDUtem2</t>
        </r>
      </text>
    </comment>
    <comment ref="AH310" authorId="0" shapeId="0">
      <text>
        <r>
          <rPr>
            <sz val="11"/>
            <rFont val="Calibri"/>
            <family val="2"/>
            <charset val="238"/>
          </rPr>
          <t>IV_F:ECSUtem2</t>
        </r>
      </text>
    </comment>
    <comment ref="AI310" authorId="0" shapeId="0">
      <text>
        <r>
          <rPr>
            <sz val="11"/>
            <rFont val="Calibri"/>
            <family val="2"/>
            <charset val="238"/>
          </rPr>
          <t>IV_F:KFHUtem2</t>
        </r>
      </text>
    </comment>
    <comment ref="AJ310" authorId="0" shapeId="0">
      <text>
        <r>
          <rPr>
            <sz val="11"/>
            <rFont val="Calibri"/>
            <family val="2"/>
            <charset val="238"/>
          </rPr>
          <t>IV_F:Egyeb_SajatUtem2</t>
        </r>
      </text>
    </comment>
    <comment ref="AK310" authorId="0" shapeId="0">
      <text>
        <r>
          <rPr>
            <sz val="11"/>
            <rFont val="Calibri"/>
            <family val="2"/>
            <charset val="238"/>
          </rPr>
          <t>IV_F:DijUtem2</t>
        </r>
      </text>
    </comment>
    <comment ref="AL310" authorId="0" shapeId="0">
      <text>
        <r>
          <rPr>
            <sz val="11"/>
            <rFont val="Calibri"/>
            <family val="2"/>
            <charset val="238"/>
          </rPr>
          <t>IV_F:EM_Melleklet1_Utem2</t>
        </r>
      </text>
    </comment>
    <comment ref="AM310" authorId="0" shapeId="0">
      <text>
        <r>
          <rPr>
            <sz val="11"/>
            <rFont val="Calibri"/>
            <family val="2"/>
            <charset val="238"/>
          </rPr>
          <t>IV_F:EgyebAllamiUtem2</t>
        </r>
      </text>
    </comment>
    <comment ref="AN310" authorId="0" shapeId="0">
      <text>
        <r>
          <rPr>
            <sz val="11"/>
            <rFont val="Calibri"/>
            <family val="2"/>
            <charset val="238"/>
          </rPr>
          <t>IV_F:OnkormanyzatiUtem2</t>
        </r>
      </text>
    </comment>
    <comment ref="AO310" authorId="0" shapeId="0">
      <text>
        <r>
          <rPr>
            <sz val="11"/>
            <rFont val="Calibri"/>
            <family val="2"/>
            <charset val="238"/>
          </rPr>
          <t>IV_F:EUUtem2</t>
        </r>
      </text>
    </comment>
    <comment ref="AP310" authorId="0" shapeId="0">
      <text>
        <r>
          <rPr>
            <sz val="11"/>
            <rFont val="Calibri"/>
            <family val="2"/>
            <charset val="238"/>
          </rPr>
          <t>IV_F:EgyebUtem2</t>
        </r>
      </text>
    </comment>
    <comment ref="AQ310" authorId="0" shapeId="0">
      <text>
        <r>
          <rPr>
            <sz val="11"/>
            <rFont val="Calibri"/>
            <family val="2"/>
            <charset val="238"/>
          </rPr>
          <t>IV_F:HitelKotvenyUtem2</t>
        </r>
      </text>
    </comment>
    <comment ref="AR310" authorId="0" shapeId="0">
      <text>
        <r>
          <rPr>
            <sz val="11"/>
            <rFont val="Calibri"/>
            <family val="2"/>
            <charset val="238"/>
          </rPr>
          <t>IV_F:OsszesenUtem2</t>
        </r>
      </text>
    </comment>
    <comment ref="AS310" authorId="0" shapeId="0">
      <text>
        <r>
          <rPr>
            <sz val="11"/>
            <rFont val="Calibri"/>
            <family val="2"/>
            <charset val="238"/>
          </rPr>
          <t>IV_F:ForrashianyUtem2</t>
        </r>
      </text>
    </comment>
    <comment ref="AV310" authorId="0" shapeId="0">
      <text>
        <r>
          <rPr>
            <sz val="11"/>
            <rFont val="Calibri"/>
            <family val="2"/>
            <charset val="238"/>
          </rPr>
          <t>IV_F:Indokolas</t>
        </r>
      </text>
    </comment>
    <comment ref="AW310" authorId="0" shapeId="0">
      <text>
        <r>
          <rPr>
            <sz val="11"/>
            <rFont val="Calibri"/>
            <family val="2"/>
            <charset val="238"/>
          </rPr>
          <t>IV_F:Megjegyzes</t>
        </r>
      </text>
    </comment>
    <comment ref="AZ310" authorId="0" shapeId="0">
      <text>
        <r>
          <rPr>
            <sz val="11"/>
            <rFont val="Calibri"/>
            <family val="2"/>
            <charset val="238"/>
          </rPr>
          <t>IV_F:ISA</t>
        </r>
      </text>
    </comment>
    <comment ref="B311" authorId="0" shapeId="0">
      <text>
        <r>
          <rPr>
            <sz val="11"/>
            <rFont val="Calibri"/>
            <family val="2"/>
            <charset val="238"/>
          </rPr>
          <t>IV_F:FontossagiSorrent</t>
        </r>
      </text>
    </comment>
    <comment ref="C311" authorId="0" shapeId="0">
      <text>
        <r>
          <rPr>
            <sz val="11"/>
            <rFont val="Calibri"/>
            <family val="2"/>
            <charset val="238"/>
          </rPr>
          <t>IV_F:FeladatKategoria</t>
        </r>
      </text>
    </comment>
    <comment ref="D311" authorId="0" shapeId="0">
      <text>
        <r>
          <rPr>
            <sz val="11"/>
            <rFont val="Calibri"/>
            <family val="2"/>
            <charset val="238"/>
          </rPr>
          <t>IV_F:FeladatMegnevezes</t>
        </r>
      </text>
    </comment>
    <comment ref="E311" authorId="0" shapeId="0">
      <text>
        <r>
          <rPr>
            <sz val="11"/>
            <rFont val="Calibri"/>
            <family val="2"/>
            <charset val="238"/>
          </rPr>
          <t>IV_F:ElviEngedelySzam</t>
        </r>
      </text>
    </comment>
    <comment ref="F311" authorId="0" shapeId="0">
      <text>
        <r>
          <rPr>
            <sz val="11"/>
            <rFont val="Calibri"/>
            <family val="2"/>
            <charset val="238"/>
          </rPr>
          <t>IV_F:VKR_Kod</t>
        </r>
      </text>
    </comment>
    <comment ref="G311" authorId="0" shapeId="0">
      <text>
        <r>
          <rPr>
            <sz val="11"/>
            <rFont val="Calibri"/>
            <family val="2"/>
            <charset val="238"/>
          </rPr>
          <t>IV_F:VKR_Nev</t>
        </r>
      </text>
    </comment>
    <comment ref="H311" authorId="0" shapeId="0">
      <text>
        <r>
          <rPr>
            <sz val="11"/>
            <rFont val="Calibri"/>
            <family val="2"/>
            <charset val="238"/>
          </rPr>
          <t>IV_F:FeladatSorszam</t>
        </r>
      </text>
    </comment>
    <comment ref="I311" authorId="0" shapeId="0">
      <text>
        <r>
          <rPr>
            <sz val="11"/>
            <rFont val="Calibri"/>
            <family val="2"/>
            <charset val="238"/>
          </rPr>
          <t>IV_F:FeladatAzonosito</t>
        </r>
      </text>
    </comment>
    <comment ref="J311" authorId="0" shapeId="0">
      <text>
        <r>
          <rPr>
            <sz val="11"/>
            <rFont val="Calibri"/>
            <family val="2"/>
            <charset val="238"/>
          </rPr>
          <t>IV_F:EllatasiTerulet</t>
        </r>
      </text>
    </comment>
    <comment ref="K311" authorId="0" shapeId="0">
      <text>
        <r>
          <rPr>
            <sz val="11"/>
            <rFont val="Calibri"/>
            <family val="2"/>
            <charset val="238"/>
          </rPr>
          <t>IV_F:EllatasertFelelos</t>
        </r>
      </text>
    </comment>
    <comment ref="L311" authorId="0" shapeId="0">
      <text>
        <r>
          <rPr>
            <sz val="11"/>
            <rFont val="Calibri"/>
            <family val="2"/>
            <charset val="238"/>
          </rPr>
          <t>IV_F:TervezettNettoKoltseg</t>
        </r>
      </text>
    </comment>
    <comment ref="M311" authorId="0" shapeId="0">
      <text>
        <r>
          <rPr>
            <sz val="11"/>
            <rFont val="Calibri"/>
            <family val="2"/>
            <charset val="238"/>
          </rPr>
          <t>IV_F:IdotartamKezdes</t>
        </r>
      </text>
    </comment>
    <comment ref="N311" authorId="0" shapeId="0">
      <text>
        <r>
          <rPr>
            <sz val="11"/>
            <rFont val="Calibri"/>
            <family val="2"/>
            <charset val="238"/>
          </rPr>
          <t>IV_F:IdotartamBefejezes</t>
        </r>
      </text>
    </comment>
    <comment ref="O311" authorId="0" shapeId="0">
      <text>
        <r>
          <rPr>
            <sz val="11"/>
            <rFont val="Calibri"/>
            <family val="2"/>
            <charset val="238"/>
          </rPr>
          <t>IV_F:NettoKoltsegUtem1</t>
        </r>
      </text>
    </comment>
    <comment ref="P311" authorId="0" shapeId="0">
      <text>
        <r>
          <rPr>
            <sz val="11"/>
            <rFont val="Calibri"/>
            <family val="2"/>
            <charset val="238"/>
          </rPr>
          <t>IV_F:NettoKoltsegUtem2</t>
        </r>
      </text>
    </comment>
    <comment ref="Q311" authorId="0" shapeId="0">
      <text>
        <r>
          <rPr>
            <sz val="11"/>
            <rFont val="Calibri"/>
            <family val="2"/>
            <charset val="238"/>
          </rPr>
          <t>IV_F:EM_Melleklet2_KTG</t>
        </r>
      </text>
    </comment>
    <comment ref="S311" authorId="0" shapeId="0">
      <text>
        <r>
          <rPr>
            <sz val="11"/>
            <rFont val="Calibri"/>
            <family val="2"/>
            <charset val="238"/>
          </rPr>
          <t>IV_F:HDUtem1</t>
        </r>
      </text>
    </comment>
    <comment ref="T311" authorId="0" shapeId="0">
      <text>
        <r>
          <rPr>
            <sz val="11"/>
            <rFont val="Calibri"/>
            <family val="2"/>
            <charset val="238"/>
          </rPr>
          <t>IV_F:ECSUtem1</t>
        </r>
      </text>
    </comment>
    <comment ref="U311" authorId="0" shapeId="0">
      <text>
        <r>
          <rPr>
            <sz val="11"/>
            <rFont val="Calibri"/>
            <family val="2"/>
            <charset val="238"/>
          </rPr>
          <t>IV_F:KFHUtem1</t>
        </r>
      </text>
    </comment>
    <comment ref="V311" authorId="0" shapeId="0">
      <text>
        <r>
          <rPr>
            <sz val="11"/>
            <rFont val="Calibri"/>
            <family val="2"/>
            <charset val="238"/>
          </rPr>
          <t>IV_F:Egyeb_SajatUtem1</t>
        </r>
      </text>
    </comment>
    <comment ref="W311" authorId="0" shapeId="0">
      <text>
        <r>
          <rPr>
            <sz val="11"/>
            <rFont val="Calibri"/>
            <family val="2"/>
            <charset val="238"/>
          </rPr>
          <t>IV_F:DijUtem1</t>
        </r>
      </text>
    </comment>
    <comment ref="X311" authorId="0" shapeId="0">
      <text>
        <r>
          <rPr>
            <sz val="11"/>
            <rFont val="Calibri"/>
            <family val="2"/>
            <charset val="238"/>
          </rPr>
          <t>IV_F:EM_Melleklet1_Utem1</t>
        </r>
      </text>
    </comment>
    <comment ref="Y311" authorId="0" shapeId="0">
      <text>
        <r>
          <rPr>
            <sz val="11"/>
            <rFont val="Calibri"/>
            <family val="2"/>
            <charset val="238"/>
          </rPr>
          <t>IV_F:EgyebAllamiUtem1</t>
        </r>
      </text>
    </comment>
    <comment ref="Z311" authorId="0" shapeId="0">
      <text>
        <r>
          <rPr>
            <sz val="11"/>
            <rFont val="Calibri"/>
            <family val="2"/>
            <charset val="238"/>
          </rPr>
          <t>IV_F:OnkormanyzatiUtem1</t>
        </r>
      </text>
    </comment>
    <comment ref="AA311" authorId="0" shapeId="0">
      <text>
        <r>
          <rPr>
            <sz val="11"/>
            <rFont val="Calibri"/>
            <family val="2"/>
            <charset val="238"/>
          </rPr>
          <t>IV_F:EUUtem1</t>
        </r>
      </text>
    </comment>
    <comment ref="AB311" authorId="0" shapeId="0">
      <text>
        <r>
          <rPr>
            <sz val="11"/>
            <rFont val="Calibri"/>
            <family val="2"/>
            <charset val="238"/>
          </rPr>
          <t>IV_F:EgyebUtem1</t>
        </r>
      </text>
    </comment>
    <comment ref="AC311" authorId="0" shapeId="0">
      <text>
        <r>
          <rPr>
            <sz val="11"/>
            <rFont val="Calibri"/>
            <family val="2"/>
            <charset val="238"/>
          </rPr>
          <t>IV_F:HitelKotvenyUtem1</t>
        </r>
      </text>
    </comment>
    <comment ref="AD311" authorId="0" shapeId="0">
      <text>
        <r>
          <rPr>
            <sz val="11"/>
            <rFont val="Calibri"/>
            <family val="2"/>
            <charset val="238"/>
          </rPr>
          <t>IV_F:OsszesenUtem1</t>
        </r>
      </text>
    </comment>
    <comment ref="AG311" authorId="0" shapeId="0">
      <text>
        <r>
          <rPr>
            <sz val="11"/>
            <rFont val="Calibri"/>
            <family val="2"/>
            <charset val="238"/>
          </rPr>
          <t>IV_F:HDUtem2</t>
        </r>
      </text>
    </comment>
    <comment ref="AH311" authorId="0" shapeId="0">
      <text>
        <r>
          <rPr>
            <sz val="11"/>
            <rFont val="Calibri"/>
            <family val="2"/>
            <charset val="238"/>
          </rPr>
          <t>IV_F:ECSUtem2</t>
        </r>
      </text>
    </comment>
    <comment ref="AI311" authorId="0" shapeId="0">
      <text>
        <r>
          <rPr>
            <sz val="11"/>
            <rFont val="Calibri"/>
            <family val="2"/>
            <charset val="238"/>
          </rPr>
          <t>IV_F:KFHUtem2</t>
        </r>
      </text>
    </comment>
    <comment ref="AJ311" authorId="0" shapeId="0">
      <text>
        <r>
          <rPr>
            <sz val="11"/>
            <rFont val="Calibri"/>
            <family val="2"/>
            <charset val="238"/>
          </rPr>
          <t>IV_F:Egyeb_SajatUtem2</t>
        </r>
      </text>
    </comment>
    <comment ref="AK311" authorId="0" shapeId="0">
      <text>
        <r>
          <rPr>
            <sz val="11"/>
            <rFont val="Calibri"/>
            <family val="2"/>
            <charset val="238"/>
          </rPr>
          <t>IV_F:DijUtem2</t>
        </r>
      </text>
    </comment>
    <comment ref="AL311" authorId="0" shapeId="0">
      <text>
        <r>
          <rPr>
            <sz val="11"/>
            <rFont val="Calibri"/>
            <family val="2"/>
            <charset val="238"/>
          </rPr>
          <t>IV_F:EM_Melleklet1_Utem2</t>
        </r>
      </text>
    </comment>
    <comment ref="AM311" authorId="0" shapeId="0">
      <text>
        <r>
          <rPr>
            <sz val="11"/>
            <rFont val="Calibri"/>
            <family val="2"/>
            <charset val="238"/>
          </rPr>
          <t>IV_F:EgyebAllamiUtem2</t>
        </r>
      </text>
    </comment>
    <comment ref="AN311" authorId="0" shapeId="0">
      <text>
        <r>
          <rPr>
            <sz val="11"/>
            <rFont val="Calibri"/>
            <family val="2"/>
            <charset val="238"/>
          </rPr>
          <t>IV_F:OnkormanyzatiUtem2</t>
        </r>
      </text>
    </comment>
    <comment ref="AO311" authorId="0" shapeId="0">
      <text>
        <r>
          <rPr>
            <sz val="11"/>
            <rFont val="Calibri"/>
            <family val="2"/>
            <charset val="238"/>
          </rPr>
          <t>IV_F:EUUtem2</t>
        </r>
      </text>
    </comment>
    <comment ref="AP311" authorId="0" shapeId="0">
      <text>
        <r>
          <rPr>
            <sz val="11"/>
            <rFont val="Calibri"/>
            <family val="2"/>
            <charset val="238"/>
          </rPr>
          <t>IV_F:EgyebUtem2</t>
        </r>
      </text>
    </comment>
    <comment ref="AQ311" authorId="0" shapeId="0">
      <text>
        <r>
          <rPr>
            <sz val="11"/>
            <rFont val="Calibri"/>
            <family val="2"/>
            <charset val="238"/>
          </rPr>
          <t>IV_F:HitelKotvenyUtem2</t>
        </r>
      </text>
    </comment>
    <comment ref="AR311" authorId="0" shapeId="0">
      <text>
        <r>
          <rPr>
            <sz val="11"/>
            <rFont val="Calibri"/>
            <family val="2"/>
            <charset val="238"/>
          </rPr>
          <t>IV_F:OsszesenUtem2</t>
        </r>
      </text>
    </comment>
    <comment ref="AS311" authorId="0" shapeId="0">
      <text>
        <r>
          <rPr>
            <sz val="11"/>
            <rFont val="Calibri"/>
            <family val="2"/>
            <charset val="238"/>
          </rPr>
          <t>IV_F:ForrashianyUtem2</t>
        </r>
      </text>
    </comment>
    <comment ref="AV311" authorId="0" shapeId="0">
      <text>
        <r>
          <rPr>
            <sz val="11"/>
            <rFont val="Calibri"/>
            <family val="2"/>
            <charset val="238"/>
          </rPr>
          <t>IV_F:Indokolas</t>
        </r>
      </text>
    </comment>
    <comment ref="AW311" authorId="0" shapeId="0">
      <text>
        <r>
          <rPr>
            <sz val="11"/>
            <rFont val="Calibri"/>
            <family val="2"/>
            <charset val="238"/>
          </rPr>
          <t>IV_F:Megjegyzes</t>
        </r>
      </text>
    </comment>
    <comment ref="AZ311" authorId="0" shapeId="0">
      <text>
        <r>
          <rPr>
            <sz val="11"/>
            <rFont val="Calibri"/>
            <family val="2"/>
            <charset val="238"/>
          </rPr>
          <t>IV_F:ISA</t>
        </r>
      </text>
    </comment>
    <comment ref="B312" authorId="0" shapeId="0">
      <text>
        <r>
          <rPr>
            <sz val="11"/>
            <rFont val="Calibri"/>
            <family val="2"/>
            <charset val="238"/>
          </rPr>
          <t>IV_F:FontossagiSorrent</t>
        </r>
      </text>
    </comment>
    <comment ref="C312" authorId="0" shapeId="0">
      <text>
        <r>
          <rPr>
            <sz val="11"/>
            <rFont val="Calibri"/>
            <family val="2"/>
            <charset val="238"/>
          </rPr>
          <t>IV_F:FeladatKategoria</t>
        </r>
      </text>
    </comment>
    <comment ref="D312" authorId="0" shapeId="0">
      <text>
        <r>
          <rPr>
            <sz val="11"/>
            <rFont val="Calibri"/>
            <family val="2"/>
            <charset val="238"/>
          </rPr>
          <t>IV_F:FeladatMegnevezes</t>
        </r>
      </text>
    </comment>
    <comment ref="E312" authorId="0" shapeId="0">
      <text>
        <r>
          <rPr>
            <sz val="11"/>
            <rFont val="Calibri"/>
            <family val="2"/>
            <charset val="238"/>
          </rPr>
          <t>IV_F:ElviEngedelySzam</t>
        </r>
      </text>
    </comment>
    <comment ref="F312" authorId="0" shapeId="0">
      <text>
        <r>
          <rPr>
            <sz val="11"/>
            <rFont val="Calibri"/>
            <family val="2"/>
            <charset val="238"/>
          </rPr>
          <t>IV_F:VKR_Kod</t>
        </r>
      </text>
    </comment>
    <comment ref="G312" authorId="0" shapeId="0">
      <text>
        <r>
          <rPr>
            <sz val="11"/>
            <rFont val="Calibri"/>
            <family val="2"/>
            <charset val="238"/>
          </rPr>
          <t>IV_F:VKR_Nev</t>
        </r>
      </text>
    </comment>
    <comment ref="H312" authorId="0" shapeId="0">
      <text>
        <r>
          <rPr>
            <sz val="11"/>
            <rFont val="Calibri"/>
            <family val="2"/>
            <charset val="238"/>
          </rPr>
          <t>IV_F:FeladatSorszam</t>
        </r>
      </text>
    </comment>
    <comment ref="I312" authorId="0" shapeId="0">
      <text>
        <r>
          <rPr>
            <sz val="11"/>
            <rFont val="Calibri"/>
            <family val="2"/>
            <charset val="238"/>
          </rPr>
          <t>IV_F:FeladatAzonosito</t>
        </r>
      </text>
    </comment>
    <comment ref="J312" authorId="0" shapeId="0">
      <text>
        <r>
          <rPr>
            <sz val="11"/>
            <rFont val="Calibri"/>
            <family val="2"/>
            <charset val="238"/>
          </rPr>
          <t>IV_F:EllatasiTerulet</t>
        </r>
      </text>
    </comment>
    <comment ref="K312" authorId="0" shapeId="0">
      <text>
        <r>
          <rPr>
            <sz val="11"/>
            <rFont val="Calibri"/>
            <family val="2"/>
            <charset val="238"/>
          </rPr>
          <t>IV_F:EllatasertFelelos</t>
        </r>
      </text>
    </comment>
    <comment ref="L312" authorId="0" shapeId="0">
      <text>
        <r>
          <rPr>
            <sz val="11"/>
            <rFont val="Calibri"/>
            <family val="2"/>
            <charset val="238"/>
          </rPr>
          <t>IV_F:TervezettNettoKoltseg</t>
        </r>
      </text>
    </comment>
    <comment ref="M312" authorId="0" shapeId="0">
      <text>
        <r>
          <rPr>
            <sz val="11"/>
            <rFont val="Calibri"/>
            <family val="2"/>
            <charset val="238"/>
          </rPr>
          <t>IV_F:IdotartamKezdes</t>
        </r>
      </text>
    </comment>
    <comment ref="N312" authorId="0" shapeId="0">
      <text>
        <r>
          <rPr>
            <sz val="11"/>
            <rFont val="Calibri"/>
            <family val="2"/>
            <charset val="238"/>
          </rPr>
          <t>IV_F:IdotartamBefejezes</t>
        </r>
      </text>
    </comment>
    <comment ref="O312" authorId="0" shapeId="0">
      <text>
        <r>
          <rPr>
            <sz val="11"/>
            <rFont val="Calibri"/>
            <family val="2"/>
            <charset val="238"/>
          </rPr>
          <t>IV_F:NettoKoltsegUtem1</t>
        </r>
      </text>
    </comment>
    <comment ref="P312" authorId="0" shapeId="0">
      <text>
        <r>
          <rPr>
            <sz val="11"/>
            <rFont val="Calibri"/>
            <family val="2"/>
            <charset val="238"/>
          </rPr>
          <t>IV_F:NettoKoltsegUtem2</t>
        </r>
      </text>
    </comment>
    <comment ref="Q312" authorId="0" shapeId="0">
      <text>
        <r>
          <rPr>
            <sz val="11"/>
            <rFont val="Calibri"/>
            <family val="2"/>
            <charset val="238"/>
          </rPr>
          <t>IV_F:EM_Melleklet2_KTG</t>
        </r>
      </text>
    </comment>
    <comment ref="S312" authorId="0" shapeId="0">
      <text>
        <r>
          <rPr>
            <sz val="11"/>
            <rFont val="Calibri"/>
            <family val="2"/>
            <charset val="238"/>
          </rPr>
          <t>IV_F:HDUtem1</t>
        </r>
      </text>
    </comment>
    <comment ref="T312" authorId="0" shapeId="0">
      <text>
        <r>
          <rPr>
            <sz val="11"/>
            <rFont val="Calibri"/>
            <family val="2"/>
            <charset val="238"/>
          </rPr>
          <t>IV_F:ECSUtem1</t>
        </r>
      </text>
    </comment>
    <comment ref="U312" authorId="0" shapeId="0">
      <text>
        <r>
          <rPr>
            <sz val="11"/>
            <rFont val="Calibri"/>
            <family val="2"/>
            <charset val="238"/>
          </rPr>
          <t>IV_F:KFHUtem1</t>
        </r>
      </text>
    </comment>
    <comment ref="V312" authorId="0" shapeId="0">
      <text>
        <r>
          <rPr>
            <sz val="11"/>
            <rFont val="Calibri"/>
            <family val="2"/>
            <charset val="238"/>
          </rPr>
          <t>IV_F:Egyeb_SajatUtem1</t>
        </r>
      </text>
    </comment>
    <comment ref="W312" authorId="0" shapeId="0">
      <text>
        <r>
          <rPr>
            <sz val="11"/>
            <rFont val="Calibri"/>
            <family val="2"/>
            <charset val="238"/>
          </rPr>
          <t>IV_F:DijUtem1</t>
        </r>
      </text>
    </comment>
    <comment ref="X312" authorId="0" shapeId="0">
      <text>
        <r>
          <rPr>
            <sz val="11"/>
            <rFont val="Calibri"/>
            <family val="2"/>
            <charset val="238"/>
          </rPr>
          <t>IV_F:EM_Melleklet1_Utem1</t>
        </r>
      </text>
    </comment>
    <comment ref="Y312" authorId="0" shapeId="0">
      <text>
        <r>
          <rPr>
            <sz val="11"/>
            <rFont val="Calibri"/>
            <family val="2"/>
            <charset val="238"/>
          </rPr>
          <t>IV_F:EgyebAllamiUtem1</t>
        </r>
      </text>
    </comment>
    <comment ref="Z312" authorId="0" shapeId="0">
      <text>
        <r>
          <rPr>
            <sz val="11"/>
            <rFont val="Calibri"/>
            <family val="2"/>
            <charset val="238"/>
          </rPr>
          <t>IV_F:OnkormanyzatiUtem1</t>
        </r>
      </text>
    </comment>
    <comment ref="AA312" authorId="0" shapeId="0">
      <text>
        <r>
          <rPr>
            <sz val="11"/>
            <rFont val="Calibri"/>
            <family val="2"/>
            <charset val="238"/>
          </rPr>
          <t>IV_F:EUUtem1</t>
        </r>
      </text>
    </comment>
    <comment ref="AB312" authorId="0" shapeId="0">
      <text>
        <r>
          <rPr>
            <sz val="11"/>
            <rFont val="Calibri"/>
            <family val="2"/>
            <charset val="238"/>
          </rPr>
          <t>IV_F:EgyebUtem1</t>
        </r>
      </text>
    </comment>
    <comment ref="AC312" authorId="0" shapeId="0">
      <text>
        <r>
          <rPr>
            <sz val="11"/>
            <rFont val="Calibri"/>
            <family val="2"/>
            <charset val="238"/>
          </rPr>
          <t>IV_F:HitelKotvenyUtem1</t>
        </r>
      </text>
    </comment>
    <comment ref="AD312" authorId="0" shapeId="0">
      <text>
        <r>
          <rPr>
            <sz val="11"/>
            <rFont val="Calibri"/>
            <family val="2"/>
            <charset val="238"/>
          </rPr>
          <t>IV_F:OsszesenUtem1</t>
        </r>
      </text>
    </comment>
    <comment ref="AG312" authorId="0" shapeId="0">
      <text>
        <r>
          <rPr>
            <sz val="11"/>
            <rFont val="Calibri"/>
            <family val="2"/>
            <charset val="238"/>
          </rPr>
          <t>IV_F:HDUtem2</t>
        </r>
      </text>
    </comment>
    <comment ref="AH312" authorId="0" shapeId="0">
      <text>
        <r>
          <rPr>
            <sz val="11"/>
            <rFont val="Calibri"/>
            <family val="2"/>
            <charset val="238"/>
          </rPr>
          <t>IV_F:ECSUtem2</t>
        </r>
      </text>
    </comment>
    <comment ref="AI312" authorId="0" shapeId="0">
      <text>
        <r>
          <rPr>
            <sz val="11"/>
            <rFont val="Calibri"/>
            <family val="2"/>
            <charset val="238"/>
          </rPr>
          <t>IV_F:KFHUtem2</t>
        </r>
      </text>
    </comment>
    <comment ref="AJ312" authorId="0" shapeId="0">
      <text>
        <r>
          <rPr>
            <sz val="11"/>
            <rFont val="Calibri"/>
            <family val="2"/>
            <charset val="238"/>
          </rPr>
          <t>IV_F:Egyeb_SajatUtem2</t>
        </r>
      </text>
    </comment>
    <comment ref="AK312" authorId="0" shapeId="0">
      <text>
        <r>
          <rPr>
            <sz val="11"/>
            <rFont val="Calibri"/>
            <family val="2"/>
            <charset val="238"/>
          </rPr>
          <t>IV_F:DijUtem2</t>
        </r>
      </text>
    </comment>
    <comment ref="AL312" authorId="0" shapeId="0">
      <text>
        <r>
          <rPr>
            <sz val="11"/>
            <rFont val="Calibri"/>
            <family val="2"/>
            <charset val="238"/>
          </rPr>
          <t>IV_F:EM_Melleklet1_Utem2</t>
        </r>
      </text>
    </comment>
    <comment ref="AM312" authorId="0" shapeId="0">
      <text>
        <r>
          <rPr>
            <sz val="11"/>
            <rFont val="Calibri"/>
            <family val="2"/>
            <charset val="238"/>
          </rPr>
          <t>IV_F:EgyebAllamiUtem2</t>
        </r>
      </text>
    </comment>
    <comment ref="AN312" authorId="0" shapeId="0">
      <text>
        <r>
          <rPr>
            <sz val="11"/>
            <rFont val="Calibri"/>
            <family val="2"/>
            <charset val="238"/>
          </rPr>
          <t>IV_F:OnkormanyzatiUtem2</t>
        </r>
      </text>
    </comment>
    <comment ref="AO312" authorId="0" shapeId="0">
      <text>
        <r>
          <rPr>
            <sz val="11"/>
            <rFont val="Calibri"/>
            <family val="2"/>
            <charset val="238"/>
          </rPr>
          <t>IV_F:EUUtem2</t>
        </r>
      </text>
    </comment>
    <comment ref="AP312" authorId="0" shapeId="0">
      <text>
        <r>
          <rPr>
            <sz val="11"/>
            <rFont val="Calibri"/>
            <family val="2"/>
            <charset val="238"/>
          </rPr>
          <t>IV_F:EgyebUtem2</t>
        </r>
      </text>
    </comment>
    <comment ref="AQ312" authorId="0" shapeId="0">
      <text>
        <r>
          <rPr>
            <sz val="11"/>
            <rFont val="Calibri"/>
            <family val="2"/>
            <charset val="238"/>
          </rPr>
          <t>IV_F:HitelKotvenyUtem2</t>
        </r>
      </text>
    </comment>
    <comment ref="AR312" authorId="0" shapeId="0">
      <text>
        <r>
          <rPr>
            <sz val="11"/>
            <rFont val="Calibri"/>
            <family val="2"/>
            <charset val="238"/>
          </rPr>
          <t>IV_F:OsszesenUtem2</t>
        </r>
      </text>
    </comment>
    <comment ref="AS312" authorId="0" shapeId="0">
      <text>
        <r>
          <rPr>
            <sz val="11"/>
            <rFont val="Calibri"/>
            <family val="2"/>
            <charset val="238"/>
          </rPr>
          <t>IV_F:ForrashianyUtem2</t>
        </r>
      </text>
    </comment>
    <comment ref="AV312" authorId="0" shapeId="0">
      <text>
        <r>
          <rPr>
            <sz val="11"/>
            <rFont val="Calibri"/>
            <family val="2"/>
            <charset val="238"/>
          </rPr>
          <t>IV_F:Indokolas</t>
        </r>
      </text>
    </comment>
    <comment ref="AW312" authorId="0" shapeId="0">
      <text>
        <r>
          <rPr>
            <sz val="11"/>
            <rFont val="Calibri"/>
            <family val="2"/>
            <charset val="238"/>
          </rPr>
          <t>IV_F:Megjegyzes</t>
        </r>
      </text>
    </comment>
    <comment ref="AZ312" authorId="0" shapeId="0">
      <text>
        <r>
          <rPr>
            <sz val="11"/>
            <rFont val="Calibri"/>
            <family val="2"/>
            <charset val="238"/>
          </rPr>
          <t>IV_F:ISA</t>
        </r>
      </text>
    </comment>
    <comment ref="B313" authorId="0" shapeId="0">
      <text>
        <r>
          <rPr>
            <sz val="11"/>
            <rFont val="Calibri"/>
            <family val="2"/>
            <charset val="238"/>
          </rPr>
          <t>IV_F:FontossagiSorrent</t>
        </r>
      </text>
    </comment>
    <comment ref="C313" authorId="0" shapeId="0">
      <text>
        <r>
          <rPr>
            <sz val="11"/>
            <rFont val="Calibri"/>
            <family val="2"/>
            <charset val="238"/>
          </rPr>
          <t>IV_F:FeladatKategoria</t>
        </r>
      </text>
    </comment>
    <comment ref="D313" authorId="0" shapeId="0">
      <text>
        <r>
          <rPr>
            <sz val="11"/>
            <rFont val="Calibri"/>
            <family val="2"/>
            <charset val="238"/>
          </rPr>
          <t>IV_F:FeladatMegnevezes</t>
        </r>
      </text>
    </comment>
    <comment ref="E313" authorId="0" shapeId="0">
      <text>
        <r>
          <rPr>
            <sz val="11"/>
            <rFont val="Calibri"/>
            <family val="2"/>
            <charset val="238"/>
          </rPr>
          <t>IV_F:ElviEngedelySzam</t>
        </r>
      </text>
    </comment>
    <comment ref="F313" authorId="0" shapeId="0">
      <text>
        <r>
          <rPr>
            <sz val="11"/>
            <rFont val="Calibri"/>
            <family val="2"/>
            <charset val="238"/>
          </rPr>
          <t>IV_F:VKR_Kod</t>
        </r>
      </text>
    </comment>
    <comment ref="G313" authorId="0" shapeId="0">
      <text>
        <r>
          <rPr>
            <sz val="11"/>
            <rFont val="Calibri"/>
            <family val="2"/>
            <charset val="238"/>
          </rPr>
          <t>IV_F:VKR_Nev</t>
        </r>
      </text>
    </comment>
    <comment ref="H313" authorId="0" shapeId="0">
      <text>
        <r>
          <rPr>
            <sz val="11"/>
            <rFont val="Calibri"/>
            <family val="2"/>
            <charset val="238"/>
          </rPr>
          <t>IV_F:FeladatSorszam</t>
        </r>
      </text>
    </comment>
    <comment ref="I313" authorId="0" shapeId="0">
      <text>
        <r>
          <rPr>
            <sz val="11"/>
            <rFont val="Calibri"/>
            <family val="2"/>
            <charset val="238"/>
          </rPr>
          <t>IV_F:FeladatAzonosito</t>
        </r>
      </text>
    </comment>
    <comment ref="J313" authorId="0" shapeId="0">
      <text>
        <r>
          <rPr>
            <sz val="11"/>
            <rFont val="Calibri"/>
            <family val="2"/>
            <charset val="238"/>
          </rPr>
          <t>IV_F:EllatasiTerulet</t>
        </r>
      </text>
    </comment>
    <comment ref="K313" authorId="0" shapeId="0">
      <text>
        <r>
          <rPr>
            <sz val="11"/>
            <rFont val="Calibri"/>
            <family val="2"/>
            <charset val="238"/>
          </rPr>
          <t>IV_F:EllatasertFelelos</t>
        </r>
      </text>
    </comment>
    <comment ref="L313" authorId="0" shapeId="0">
      <text>
        <r>
          <rPr>
            <sz val="11"/>
            <rFont val="Calibri"/>
            <family val="2"/>
            <charset val="238"/>
          </rPr>
          <t>IV_F:TervezettNettoKoltseg</t>
        </r>
      </text>
    </comment>
    <comment ref="M313" authorId="0" shapeId="0">
      <text>
        <r>
          <rPr>
            <sz val="11"/>
            <rFont val="Calibri"/>
            <family val="2"/>
            <charset val="238"/>
          </rPr>
          <t>IV_F:IdotartamKezdes</t>
        </r>
      </text>
    </comment>
    <comment ref="N313" authorId="0" shapeId="0">
      <text>
        <r>
          <rPr>
            <sz val="11"/>
            <rFont val="Calibri"/>
            <family val="2"/>
            <charset val="238"/>
          </rPr>
          <t>IV_F:IdotartamBefejezes</t>
        </r>
      </text>
    </comment>
    <comment ref="O313" authorId="0" shapeId="0">
      <text>
        <r>
          <rPr>
            <sz val="11"/>
            <rFont val="Calibri"/>
            <family val="2"/>
            <charset val="238"/>
          </rPr>
          <t>IV_F:NettoKoltsegUtem1</t>
        </r>
      </text>
    </comment>
    <comment ref="P313" authorId="0" shapeId="0">
      <text>
        <r>
          <rPr>
            <sz val="11"/>
            <rFont val="Calibri"/>
            <family val="2"/>
            <charset val="238"/>
          </rPr>
          <t>IV_F:NettoKoltsegUtem2</t>
        </r>
      </text>
    </comment>
    <comment ref="Q313" authorId="0" shapeId="0">
      <text>
        <r>
          <rPr>
            <sz val="11"/>
            <rFont val="Calibri"/>
            <family val="2"/>
            <charset val="238"/>
          </rPr>
          <t>IV_F:EM_Melleklet2_KTG</t>
        </r>
      </text>
    </comment>
    <comment ref="S313" authorId="0" shapeId="0">
      <text>
        <r>
          <rPr>
            <sz val="11"/>
            <rFont val="Calibri"/>
            <family val="2"/>
            <charset val="238"/>
          </rPr>
          <t>IV_F:HDUtem1</t>
        </r>
      </text>
    </comment>
    <comment ref="T313" authorId="0" shapeId="0">
      <text>
        <r>
          <rPr>
            <sz val="11"/>
            <rFont val="Calibri"/>
            <family val="2"/>
            <charset val="238"/>
          </rPr>
          <t>IV_F:ECSUtem1</t>
        </r>
      </text>
    </comment>
    <comment ref="U313" authorId="0" shapeId="0">
      <text>
        <r>
          <rPr>
            <sz val="11"/>
            <rFont val="Calibri"/>
            <family val="2"/>
            <charset val="238"/>
          </rPr>
          <t>IV_F:KFHUtem1</t>
        </r>
      </text>
    </comment>
    <comment ref="V313" authorId="0" shapeId="0">
      <text>
        <r>
          <rPr>
            <sz val="11"/>
            <rFont val="Calibri"/>
            <family val="2"/>
            <charset val="238"/>
          </rPr>
          <t>IV_F:Egyeb_SajatUtem1</t>
        </r>
      </text>
    </comment>
    <comment ref="W313" authorId="0" shapeId="0">
      <text>
        <r>
          <rPr>
            <sz val="11"/>
            <rFont val="Calibri"/>
            <family val="2"/>
            <charset val="238"/>
          </rPr>
          <t>IV_F:DijUtem1</t>
        </r>
      </text>
    </comment>
    <comment ref="X313" authorId="0" shapeId="0">
      <text>
        <r>
          <rPr>
            <sz val="11"/>
            <rFont val="Calibri"/>
            <family val="2"/>
            <charset val="238"/>
          </rPr>
          <t>IV_F:EM_Melleklet1_Utem1</t>
        </r>
      </text>
    </comment>
    <comment ref="Y313" authorId="0" shapeId="0">
      <text>
        <r>
          <rPr>
            <sz val="11"/>
            <rFont val="Calibri"/>
            <family val="2"/>
            <charset val="238"/>
          </rPr>
          <t>IV_F:EgyebAllamiUtem1</t>
        </r>
      </text>
    </comment>
    <comment ref="Z313" authorId="0" shapeId="0">
      <text>
        <r>
          <rPr>
            <sz val="11"/>
            <rFont val="Calibri"/>
            <family val="2"/>
            <charset val="238"/>
          </rPr>
          <t>IV_F:OnkormanyzatiUtem1</t>
        </r>
      </text>
    </comment>
    <comment ref="AA313" authorId="0" shapeId="0">
      <text>
        <r>
          <rPr>
            <sz val="11"/>
            <rFont val="Calibri"/>
            <family val="2"/>
            <charset val="238"/>
          </rPr>
          <t>IV_F:EUUtem1</t>
        </r>
      </text>
    </comment>
    <comment ref="AB313" authorId="0" shapeId="0">
      <text>
        <r>
          <rPr>
            <sz val="11"/>
            <rFont val="Calibri"/>
            <family val="2"/>
            <charset val="238"/>
          </rPr>
          <t>IV_F:EgyebUtem1</t>
        </r>
      </text>
    </comment>
    <comment ref="AC313" authorId="0" shapeId="0">
      <text>
        <r>
          <rPr>
            <sz val="11"/>
            <rFont val="Calibri"/>
            <family val="2"/>
            <charset val="238"/>
          </rPr>
          <t>IV_F:HitelKotvenyUtem1</t>
        </r>
      </text>
    </comment>
    <comment ref="AD313" authorId="0" shapeId="0">
      <text>
        <r>
          <rPr>
            <sz val="11"/>
            <rFont val="Calibri"/>
            <family val="2"/>
            <charset val="238"/>
          </rPr>
          <t>IV_F:OsszesenUtem1</t>
        </r>
      </text>
    </comment>
    <comment ref="AG313" authorId="0" shapeId="0">
      <text>
        <r>
          <rPr>
            <sz val="11"/>
            <rFont val="Calibri"/>
            <family val="2"/>
            <charset val="238"/>
          </rPr>
          <t>IV_F:HDUtem2</t>
        </r>
      </text>
    </comment>
    <comment ref="AH313" authorId="0" shapeId="0">
      <text>
        <r>
          <rPr>
            <sz val="11"/>
            <rFont val="Calibri"/>
            <family val="2"/>
            <charset val="238"/>
          </rPr>
          <t>IV_F:ECSUtem2</t>
        </r>
      </text>
    </comment>
    <comment ref="AI313" authorId="0" shapeId="0">
      <text>
        <r>
          <rPr>
            <sz val="11"/>
            <rFont val="Calibri"/>
            <family val="2"/>
            <charset val="238"/>
          </rPr>
          <t>IV_F:KFHUtem2</t>
        </r>
      </text>
    </comment>
    <comment ref="AJ313" authorId="0" shapeId="0">
      <text>
        <r>
          <rPr>
            <sz val="11"/>
            <rFont val="Calibri"/>
            <family val="2"/>
            <charset val="238"/>
          </rPr>
          <t>IV_F:Egyeb_SajatUtem2</t>
        </r>
      </text>
    </comment>
    <comment ref="AK313" authorId="0" shapeId="0">
      <text>
        <r>
          <rPr>
            <sz val="11"/>
            <rFont val="Calibri"/>
            <family val="2"/>
            <charset val="238"/>
          </rPr>
          <t>IV_F:DijUtem2</t>
        </r>
      </text>
    </comment>
    <comment ref="AL313" authorId="0" shapeId="0">
      <text>
        <r>
          <rPr>
            <sz val="11"/>
            <rFont val="Calibri"/>
            <family val="2"/>
            <charset val="238"/>
          </rPr>
          <t>IV_F:EM_Melleklet1_Utem2</t>
        </r>
      </text>
    </comment>
    <comment ref="AM313" authorId="0" shapeId="0">
      <text>
        <r>
          <rPr>
            <sz val="11"/>
            <rFont val="Calibri"/>
            <family val="2"/>
            <charset val="238"/>
          </rPr>
          <t>IV_F:EgyebAllamiUtem2</t>
        </r>
      </text>
    </comment>
    <comment ref="AN313" authorId="0" shapeId="0">
      <text>
        <r>
          <rPr>
            <sz val="11"/>
            <rFont val="Calibri"/>
            <family val="2"/>
            <charset val="238"/>
          </rPr>
          <t>IV_F:OnkormanyzatiUtem2</t>
        </r>
      </text>
    </comment>
    <comment ref="AO313" authorId="0" shapeId="0">
      <text>
        <r>
          <rPr>
            <sz val="11"/>
            <rFont val="Calibri"/>
            <family val="2"/>
            <charset val="238"/>
          </rPr>
          <t>IV_F:EUUtem2</t>
        </r>
      </text>
    </comment>
    <comment ref="AP313" authorId="0" shapeId="0">
      <text>
        <r>
          <rPr>
            <sz val="11"/>
            <rFont val="Calibri"/>
            <family val="2"/>
            <charset val="238"/>
          </rPr>
          <t>IV_F:EgyebUtem2</t>
        </r>
      </text>
    </comment>
    <comment ref="AQ313" authorId="0" shapeId="0">
      <text>
        <r>
          <rPr>
            <sz val="11"/>
            <rFont val="Calibri"/>
            <family val="2"/>
            <charset val="238"/>
          </rPr>
          <t>IV_F:HitelKotvenyUtem2</t>
        </r>
      </text>
    </comment>
    <comment ref="AR313" authorId="0" shapeId="0">
      <text>
        <r>
          <rPr>
            <sz val="11"/>
            <rFont val="Calibri"/>
            <family val="2"/>
            <charset val="238"/>
          </rPr>
          <t>IV_F:OsszesenUtem2</t>
        </r>
      </text>
    </comment>
    <comment ref="AS313" authorId="0" shapeId="0">
      <text>
        <r>
          <rPr>
            <sz val="11"/>
            <rFont val="Calibri"/>
            <family val="2"/>
            <charset val="238"/>
          </rPr>
          <t>IV_F:ForrashianyUtem2</t>
        </r>
      </text>
    </comment>
    <comment ref="AV313" authorId="0" shapeId="0">
      <text>
        <r>
          <rPr>
            <sz val="11"/>
            <rFont val="Calibri"/>
            <family val="2"/>
            <charset val="238"/>
          </rPr>
          <t>IV_F:Indokolas</t>
        </r>
      </text>
    </comment>
    <comment ref="AW313" authorId="0" shapeId="0">
      <text>
        <r>
          <rPr>
            <sz val="11"/>
            <rFont val="Calibri"/>
            <family val="2"/>
            <charset val="238"/>
          </rPr>
          <t>IV_F:Megjegyzes</t>
        </r>
      </text>
    </comment>
    <comment ref="AZ313" authorId="0" shapeId="0">
      <text>
        <r>
          <rPr>
            <sz val="11"/>
            <rFont val="Calibri"/>
            <family val="2"/>
            <charset val="238"/>
          </rPr>
          <t>IV_F:ISA</t>
        </r>
      </text>
    </comment>
    <comment ref="B314" authorId="0" shapeId="0">
      <text>
        <r>
          <rPr>
            <sz val="11"/>
            <rFont val="Calibri"/>
            <family val="2"/>
            <charset val="238"/>
          </rPr>
          <t>IV_F:FontossagiSorrent</t>
        </r>
      </text>
    </comment>
    <comment ref="C314" authorId="0" shapeId="0">
      <text>
        <r>
          <rPr>
            <sz val="11"/>
            <rFont val="Calibri"/>
            <family val="2"/>
            <charset val="238"/>
          </rPr>
          <t>IV_F:FeladatKategoria</t>
        </r>
      </text>
    </comment>
    <comment ref="D314" authorId="0" shapeId="0">
      <text>
        <r>
          <rPr>
            <sz val="11"/>
            <rFont val="Calibri"/>
            <family val="2"/>
            <charset val="238"/>
          </rPr>
          <t>IV_F:FeladatMegnevezes</t>
        </r>
      </text>
    </comment>
    <comment ref="E314" authorId="0" shapeId="0">
      <text>
        <r>
          <rPr>
            <sz val="11"/>
            <rFont val="Calibri"/>
            <family val="2"/>
            <charset val="238"/>
          </rPr>
          <t>IV_F:ElviEngedelySzam</t>
        </r>
      </text>
    </comment>
    <comment ref="F314" authorId="0" shapeId="0">
      <text>
        <r>
          <rPr>
            <sz val="11"/>
            <rFont val="Calibri"/>
            <family val="2"/>
            <charset val="238"/>
          </rPr>
          <t>IV_F:VKR_Kod</t>
        </r>
      </text>
    </comment>
    <comment ref="G314" authorId="0" shapeId="0">
      <text>
        <r>
          <rPr>
            <sz val="11"/>
            <rFont val="Calibri"/>
            <family val="2"/>
            <charset val="238"/>
          </rPr>
          <t>IV_F:VKR_Nev</t>
        </r>
      </text>
    </comment>
    <comment ref="H314" authorId="0" shapeId="0">
      <text>
        <r>
          <rPr>
            <sz val="11"/>
            <rFont val="Calibri"/>
            <family val="2"/>
            <charset val="238"/>
          </rPr>
          <t>IV_F:FeladatSorszam</t>
        </r>
      </text>
    </comment>
    <comment ref="I314" authorId="0" shapeId="0">
      <text>
        <r>
          <rPr>
            <sz val="11"/>
            <rFont val="Calibri"/>
            <family val="2"/>
            <charset val="238"/>
          </rPr>
          <t>IV_F:FeladatAzonosito</t>
        </r>
      </text>
    </comment>
    <comment ref="J314" authorId="0" shapeId="0">
      <text>
        <r>
          <rPr>
            <sz val="11"/>
            <rFont val="Calibri"/>
            <family val="2"/>
            <charset val="238"/>
          </rPr>
          <t>IV_F:EllatasiTerulet</t>
        </r>
      </text>
    </comment>
    <comment ref="K314" authorId="0" shapeId="0">
      <text>
        <r>
          <rPr>
            <sz val="11"/>
            <rFont val="Calibri"/>
            <family val="2"/>
            <charset val="238"/>
          </rPr>
          <t>IV_F:EllatasertFelelos</t>
        </r>
      </text>
    </comment>
    <comment ref="L314" authorId="0" shapeId="0">
      <text>
        <r>
          <rPr>
            <sz val="11"/>
            <rFont val="Calibri"/>
            <family val="2"/>
            <charset val="238"/>
          </rPr>
          <t>IV_F:TervezettNettoKoltseg</t>
        </r>
      </text>
    </comment>
    <comment ref="M314" authorId="0" shapeId="0">
      <text>
        <r>
          <rPr>
            <sz val="11"/>
            <rFont val="Calibri"/>
            <family val="2"/>
            <charset val="238"/>
          </rPr>
          <t>IV_F:IdotartamKezdes</t>
        </r>
      </text>
    </comment>
    <comment ref="N314" authorId="0" shapeId="0">
      <text>
        <r>
          <rPr>
            <sz val="11"/>
            <rFont val="Calibri"/>
            <family val="2"/>
            <charset val="238"/>
          </rPr>
          <t>IV_F:IdotartamBefejezes</t>
        </r>
      </text>
    </comment>
    <comment ref="O314" authorId="0" shapeId="0">
      <text>
        <r>
          <rPr>
            <sz val="11"/>
            <rFont val="Calibri"/>
            <family val="2"/>
            <charset val="238"/>
          </rPr>
          <t>IV_F:NettoKoltsegUtem1</t>
        </r>
      </text>
    </comment>
    <comment ref="P314" authorId="0" shapeId="0">
      <text>
        <r>
          <rPr>
            <sz val="11"/>
            <rFont val="Calibri"/>
            <family val="2"/>
            <charset val="238"/>
          </rPr>
          <t>IV_F:NettoKoltsegUtem2</t>
        </r>
      </text>
    </comment>
    <comment ref="Q314" authorId="0" shapeId="0">
      <text>
        <r>
          <rPr>
            <sz val="11"/>
            <rFont val="Calibri"/>
            <family val="2"/>
            <charset val="238"/>
          </rPr>
          <t>IV_F:EM_Melleklet2_KTG</t>
        </r>
      </text>
    </comment>
    <comment ref="S314" authorId="0" shapeId="0">
      <text>
        <r>
          <rPr>
            <sz val="11"/>
            <rFont val="Calibri"/>
            <family val="2"/>
            <charset val="238"/>
          </rPr>
          <t>IV_F:HDUtem1</t>
        </r>
      </text>
    </comment>
    <comment ref="T314" authorId="0" shapeId="0">
      <text>
        <r>
          <rPr>
            <sz val="11"/>
            <rFont val="Calibri"/>
            <family val="2"/>
            <charset val="238"/>
          </rPr>
          <t>IV_F:ECSUtem1</t>
        </r>
      </text>
    </comment>
    <comment ref="U314" authorId="0" shapeId="0">
      <text>
        <r>
          <rPr>
            <sz val="11"/>
            <rFont val="Calibri"/>
            <family val="2"/>
            <charset val="238"/>
          </rPr>
          <t>IV_F:KFHUtem1</t>
        </r>
      </text>
    </comment>
    <comment ref="V314" authorId="0" shapeId="0">
      <text>
        <r>
          <rPr>
            <sz val="11"/>
            <rFont val="Calibri"/>
            <family val="2"/>
            <charset val="238"/>
          </rPr>
          <t>IV_F:Egyeb_SajatUtem1</t>
        </r>
      </text>
    </comment>
    <comment ref="W314" authorId="0" shapeId="0">
      <text>
        <r>
          <rPr>
            <sz val="11"/>
            <rFont val="Calibri"/>
            <family val="2"/>
            <charset val="238"/>
          </rPr>
          <t>IV_F:DijUtem1</t>
        </r>
      </text>
    </comment>
    <comment ref="X314" authorId="0" shapeId="0">
      <text>
        <r>
          <rPr>
            <sz val="11"/>
            <rFont val="Calibri"/>
            <family val="2"/>
            <charset val="238"/>
          </rPr>
          <t>IV_F:EM_Melleklet1_Utem1</t>
        </r>
      </text>
    </comment>
    <comment ref="Y314" authorId="0" shapeId="0">
      <text>
        <r>
          <rPr>
            <sz val="11"/>
            <rFont val="Calibri"/>
            <family val="2"/>
            <charset val="238"/>
          </rPr>
          <t>IV_F:EgyebAllamiUtem1</t>
        </r>
      </text>
    </comment>
    <comment ref="Z314" authorId="0" shapeId="0">
      <text>
        <r>
          <rPr>
            <sz val="11"/>
            <rFont val="Calibri"/>
            <family val="2"/>
            <charset val="238"/>
          </rPr>
          <t>IV_F:OnkormanyzatiUtem1</t>
        </r>
      </text>
    </comment>
    <comment ref="AA314" authorId="0" shapeId="0">
      <text>
        <r>
          <rPr>
            <sz val="11"/>
            <rFont val="Calibri"/>
            <family val="2"/>
            <charset val="238"/>
          </rPr>
          <t>IV_F:EUUtem1</t>
        </r>
      </text>
    </comment>
    <comment ref="AB314" authorId="0" shapeId="0">
      <text>
        <r>
          <rPr>
            <sz val="11"/>
            <rFont val="Calibri"/>
            <family val="2"/>
            <charset val="238"/>
          </rPr>
          <t>IV_F:EgyebUtem1</t>
        </r>
      </text>
    </comment>
    <comment ref="AC314" authorId="0" shapeId="0">
      <text>
        <r>
          <rPr>
            <sz val="11"/>
            <rFont val="Calibri"/>
            <family val="2"/>
            <charset val="238"/>
          </rPr>
          <t>IV_F:HitelKotvenyUtem1</t>
        </r>
      </text>
    </comment>
    <comment ref="AD314" authorId="0" shapeId="0">
      <text>
        <r>
          <rPr>
            <sz val="11"/>
            <rFont val="Calibri"/>
            <family val="2"/>
            <charset val="238"/>
          </rPr>
          <t>IV_F:OsszesenUtem1</t>
        </r>
      </text>
    </comment>
    <comment ref="AG314" authorId="0" shapeId="0">
      <text>
        <r>
          <rPr>
            <sz val="11"/>
            <rFont val="Calibri"/>
            <family val="2"/>
            <charset val="238"/>
          </rPr>
          <t>IV_F:HDUtem2</t>
        </r>
      </text>
    </comment>
    <comment ref="AH314" authorId="0" shapeId="0">
      <text>
        <r>
          <rPr>
            <sz val="11"/>
            <rFont val="Calibri"/>
            <family val="2"/>
            <charset val="238"/>
          </rPr>
          <t>IV_F:ECSUtem2</t>
        </r>
      </text>
    </comment>
    <comment ref="AI314" authorId="0" shapeId="0">
      <text>
        <r>
          <rPr>
            <sz val="11"/>
            <rFont val="Calibri"/>
            <family val="2"/>
            <charset val="238"/>
          </rPr>
          <t>IV_F:KFHUtem2</t>
        </r>
      </text>
    </comment>
    <comment ref="AJ314" authorId="0" shapeId="0">
      <text>
        <r>
          <rPr>
            <sz val="11"/>
            <rFont val="Calibri"/>
            <family val="2"/>
            <charset val="238"/>
          </rPr>
          <t>IV_F:Egyeb_SajatUtem2</t>
        </r>
      </text>
    </comment>
    <comment ref="AK314" authorId="0" shapeId="0">
      <text>
        <r>
          <rPr>
            <sz val="11"/>
            <rFont val="Calibri"/>
            <family val="2"/>
            <charset val="238"/>
          </rPr>
          <t>IV_F:DijUtem2</t>
        </r>
      </text>
    </comment>
    <comment ref="AL314" authorId="0" shapeId="0">
      <text>
        <r>
          <rPr>
            <sz val="11"/>
            <rFont val="Calibri"/>
            <family val="2"/>
            <charset val="238"/>
          </rPr>
          <t>IV_F:EM_Melleklet1_Utem2</t>
        </r>
      </text>
    </comment>
    <comment ref="AM314" authorId="0" shapeId="0">
      <text>
        <r>
          <rPr>
            <sz val="11"/>
            <rFont val="Calibri"/>
            <family val="2"/>
            <charset val="238"/>
          </rPr>
          <t>IV_F:EgyebAllamiUtem2</t>
        </r>
      </text>
    </comment>
    <comment ref="AN314" authorId="0" shapeId="0">
      <text>
        <r>
          <rPr>
            <sz val="11"/>
            <rFont val="Calibri"/>
            <family val="2"/>
            <charset val="238"/>
          </rPr>
          <t>IV_F:OnkormanyzatiUtem2</t>
        </r>
      </text>
    </comment>
    <comment ref="AO314" authorId="0" shapeId="0">
      <text>
        <r>
          <rPr>
            <sz val="11"/>
            <rFont val="Calibri"/>
            <family val="2"/>
            <charset val="238"/>
          </rPr>
          <t>IV_F:EUUtem2</t>
        </r>
      </text>
    </comment>
    <comment ref="AP314" authorId="0" shapeId="0">
      <text>
        <r>
          <rPr>
            <sz val="11"/>
            <rFont val="Calibri"/>
            <family val="2"/>
            <charset val="238"/>
          </rPr>
          <t>IV_F:EgyebUtem2</t>
        </r>
      </text>
    </comment>
    <comment ref="AQ314" authorId="0" shapeId="0">
      <text>
        <r>
          <rPr>
            <sz val="11"/>
            <rFont val="Calibri"/>
            <family val="2"/>
            <charset val="238"/>
          </rPr>
          <t>IV_F:HitelKotvenyUtem2</t>
        </r>
      </text>
    </comment>
    <comment ref="AR314" authorId="0" shapeId="0">
      <text>
        <r>
          <rPr>
            <sz val="11"/>
            <rFont val="Calibri"/>
            <family val="2"/>
            <charset val="238"/>
          </rPr>
          <t>IV_F:OsszesenUtem2</t>
        </r>
      </text>
    </comment>
    <comment ref="AS314" authorId="0" shapeId="0">
      <text>
        <r>
          <rPr>
            <sz val="11"/>
            <rFont val="Calibri"/>
            <family val="2"/>
            <charset val="238"/>
          </rPr>
          <t>IV_F:ForrashianyUtem2</t>
        </r>
      </text>
    </comment>
    <comment ref="AV314" authorId="0" shapeId="0">
      <text>
        <r>
          <rPr>
            <sz val="11"/>
            <rFont val="Calibri"/>
            <family val="2"/>
            <charset val="238"/>
          </rPr>
          <t>IV_F:Indokolas</t>
        </r>
      </text>
    </comment>
    <comment ref="AW314" authorId="0" shapeId="0">
      <text>
        <r>
          <rPr>
            <sz val="11"/>
            <rFont val="Calibri"/>
            <family val="2"/>
            <charset val="238"/>
          </rPr>
          <t>IV_F:Megjegyzes</t>
        </r>
      </text>
    </comment>
    <comment ref="AZ314" authorId="0" shapeId="0">
      <text>
        <r>
          <rPr>
            <sz val="11"/>
            <rFont val="Calibri"/>
            <family val="2"/>
            <charset val="238"/>
          </rPr>
          <t>IV_F:ISA</t>
        </r>
      </text>
    </comment>
    <comment ref="B315" authorId="0" shapeId="0">
      <text>
        <r>
          <rPr>
            <sz val="11"/>
            <rFont val="Calibri"/>
            <family val="2"/>
            <charset val="238"/>
          </rPr>
          <t>IV_F:FontossagiSorrent</t>
        </r>
      </text>
    </comment>
    <comment ref="C315" authorId="0" shapeId="0">
      <text>
        <r>
          <rPr>
            <sz val="11"/>
            <rFont val="Calibri"/>
            <family val="2"/>
            <charset val="238"/>
          </rPr>
          <t>IV_F:FeladatKategoria</t>
        </r>
      </text>
    </comment>
    <comment ref="D315" authorId="0" shapeId="0">
      <text>
        <r>
          <rPr>
            <sz val="11"/>
            <rFont val="Calibri"/>
            <family val="2"/>
            <charset val="238"/>
          </rPr>
          <t>IV_F:FeladatMegnevezes</t>
        </r>
      </text>
    </comment>
    <comment ref="E315" authorId="0" shapeId="0">
      <text>
        <r>
          <rPr>
            <sz val="11"/>
            <rFont val="Calibri"/>
            <family val="2"/>
            <charset val="238"/>
          </rPr>
          <t>IV_F:ElviEngedelySzam</t>
        </r>
      </text>
    </comment>
    <comment ref="F315" authorId="0" shapeId="0">
      <text>
        <r>
          <rPr>
            <sz val="11"/>
            <rFont val="Calibri"/>
            <family val="2"/>
            <charset val="238"/>
          </rPr>
          <t>IV_F:VKR_Kod</t>
        </r>
      </text>
    </comment>
    <comment ref="G315" authorId="0" shapeId="0">
      <text>
        <r>
          <rPr>
            <sz val="11"/>
            <rFont val="Calibri"/>
            <family val="2"/>
            <charset val="238"/>
          </rPr>
          <t>IV_F:VKR_Nev</t>
        </r>
      </text>
    </comment>
    <comment ref="H315" authorId="0" shapeId="0">
      <text>
        <r>
          <rPr>
            <sz val="11"/>
            <rFont val="Calibri"/>
            <family val="2"/>
            <charset val="238"/>
          </rPr>
          <t>IV_F:FeladatSorszam</t>
        </r>
      </text>
    </comment>
    <comment ref="I315" authorId="0" shapeId="0">
      <text>
        <r>
          <rPr>
            <sz val="11"/>
            <rFont val="Calibri"/>
            <family val="2"/>
            <charset val="238"/>
          </rPr>
          <t>IV_F:FeladatAzonosito</t>
        </r>
      </text>
    </comment>
    <comment ref="J315" authorId="0" shapeId="0">
      <text>
        <r>
          <rPr>
            <sz val="11"/>
            <rFont val="Calibri"/>
            <family val="2"/>
            <charset val="238"/>
          </rPr>
          <t>IV_F:EllatasiTerulet</t>
        </r>
      </text>
    </comment>
    <comment ref="K315" authorId="0" shapeId="0">
      <text>
        <r>
          <rPr>
            <sz val="11"/>
            <rFont val="Calibri"/>
            <family val="2"/>
            <charset val="238"/>
          </rPr>
          <t>IV_F:EllatasertFelelos</t>
        </r>
      </text>
    </comment>
    <comment ref="L315" authorId="0" shapeId="0">
      <text>
        <r>
          <rPr>
            <sz val="11"/>
            <rFont val="Calibri"/>
            <family val="2"/>
            <charset val="238"/>
          </rPr>
          <t>IV_F:TervezettNettoKoltseg</t>
        </r>
      </text>
    </comment>
    <comment ref="M315" authorId="0" shapeId="0">
      <text>
        <r>
          <rPr>
            <sz val="11"/>
            <rFont val="Calibri"/>
            <family val="2"/>
            <charset val="238"/>
          </rPr>
          <t>IV_F:IdotartamKezdes</t>
        </r>
      </text>
    </comment>
    <comment ref="N315" authorId="0" shapeId="0">
      <text>
        <r>
          <rPr>
            <sz val="11"/>
            <rFont val="Calibri"/>
            <family val="2"/>
            <charset val="238"/>
          </rPr>
          <t>IV_F:IdotartamBefejezes</t>
        </r>
      </text>
    </comment>
    <comment ref="O315" authorId="0" shapeId="0">
      <text>
        <r>
          <rPr>
            <sz val="11"/>
            <rFont val="Calibri"/>
            <family val="2"/>
            <charset val="238"/>
          </rPr>
          <t>IV_F:NettoKoltsegUtem1</t>
        </r>
      </text>
    </comment>
    <comment ref="P315" authorId="0" shapeId="0">
      <text>
        <r>
          <rPr>
            <sz val="11"/>
            <rFont val="Calibri"/>
            <family val="2"/>
            <charset val="238"/>
          </rPr>
          <t>IV_F:NettoKoltsegUtem2</t>
        </r>
      </text>
    </comment>
    <comment ref="Q315" authorId="0" shapeId="0">
      <text>
        <r>
          <rPr>
            <sz val="11"/>
            <rFont val="Calibri"/>
            <family val="2"/>
            <charset val="238"/>
          </rPr>
          <t>IV_F:EM_Melleklet2_KTG</t>
        </r>
      </text>
    </comment>
    <comment ref="S315" authorId="0" shapeId="0">
      <text>
        <r>
          <rPr>
            <sz val="11"/>
            <rFont val="Calibri"/>
            <family val="2"/>
            <charset val="238"/>
          </rPr>
          <t>IV_F:HDUtem1</t>
        </r>
      </text>
    </comment>
    <comment ref="T315" authorId="0" shapeId="0">
      <text>
        <r>
          <rPr>
            <sz val="11"/>
            <rFont val="Calibri"/>
            <family val="2"/>
            <charset val="238"/>
          </rPr>
          <t>IV_F:ECSUtem1</t>
        </r>
      </text>
    </comment>
    <comment ref="U315" authorId="0" shapeId="0">
      <text>
        <r>
          <rPr>
            <sz val="11"/>
            <rFont val="Calibri"/>
            <family val="2"/>
            <charset val="238"/>
          </rPr>
          <t>IV_F:KFHUtem1</t>
        </r>
      </text>
    </comment>
    <comment ref="V315" authorId="0" shapeId="0">
      <text>
        <r>
          <rPr>
            <sz val="11"/>
            <rFont val="Calibri"/>
            <family val="2"/>
            <charset val="238"/>
          </rPr>
          <t>IV_F:Egyeb_SajatUtem1</t>
        </r>
      </text>
    </comment>
    <comment ref="W315" authorId="0" shapeId="0">
      <text>
        <r>
          <rPr>
            <sz val="11"/>
            <rFont val="Calibri"/>
            <family val="2"/>
            <charset val="238"/>
          </rPr>
          <t>IV_F:DijUtem1</t>
        </r>
      </text>
    </comment>
    <comment ref="X315" authorId="0" shapeId="0">
      <text>
        <r>
          <rPr>
            <sz val="11"/>
            <rFont val="Calibri"/>
            <family val="2"/>
            <charset val="238"/>
          </rPr>
          <t>IV_F:EM_Melleklet1_Utem1</t>
        </r>
      </text>
    </comment>
    <comment ref="Y315" authorId="0" shapeId="0">
      <text>
        <r>
          <rPr>
            <sz val="11"/>
            <rFont val="Calibri"/>
            <family val="2"/>
            <charset val="238"/>
          </rPr>
          <t>IV_F:EgyebAllamiUtem1</t>
        </r>
      </text>
    </comment>
    <comment ref="Z315" authorId="0" shapeId="0">
      <text>
        <r>
          <rPr>
            <sz val="11"/>
            <rFont val="Calibri"/>
            <family val="2"/>
            <charset val="238"/>
          </rPr>
          <t>IV_F:OnkormanyzatiUtem1</t>
        </r>
      </text>
    </comment>
    <comment ref="AA315" authorId="0" shapeId="0">
      <text>
        <r>
          <rPr>
            <sz val="11"/>
            <rFont val="Calibri"/>
            <family val="2"/>
            <charset val="238"/>
          </rPr>
          <t>IV_F:EUUtem1</t>
        </r>
      </text>
    </comment>
    <comment ref="AB315" authorId="0" shapeId="0">
      <text>
        <r>
          <rPr>
            <sz val="11"/>
            <rFont val="Calibri"/>
            <family val="2"/>
            <charset val="238"/>
          </rPr>
          <t>IV_F:EgyebUtem1</t>
        </r>
      </text>
    </comment>
    <comment ref="AC315" authorId="0" shapeId="0">
      <text>
        <r>
          <rPr>
            <sz val="11"/>
            <rFont val="Calibri"/>
            <family val="2"/>
            <charset val="238"/>
          </rPr>
          <t>IV_F:HitelKotvenyUtem1</t>
        </r>
      </text>
    </comment>
    <comment ref="AD315" authorId="0" shapeId="0">
      <text>
        <r>
          <rPr>
            <sz val="11"/>
            <rFont val="Calibri"/>
            <family val="2"/>
            <charset val="238"/>
          </rPr>
          <t>IV_F:OsszesenUtem1</t>
        </r>
      </text>
    </comment>
    <comment ref="AG315" authorId="0" shapeId="0">
      <text>
        <r>
          <rPr>
            <sz val="11"/>
            <rFont val="Calibri"/>
            <family val="2"/>
            <charset val="238"/>
          </rPr>
          <t>IV_F:HDUtem2</t>
        </r>
      </text>
    </comment>
    <comment ref="AH315" authorId="0" shapeId="0">
      <text>
        <r>
          <rPr>
            <sz val="11"/>
            <rFont val="Calibri"/>
            <family val="2"/>
            <charset val="238"/>
          </rPr>
          <t>IV_F:ECSUtem2</t>
        </r>
      </text>
    </comment>
    <comment ref="AI315" authorId="0" shapeId="0">
      <text>
        <r>
          <rPr>
            <sz val="11"/>
            <rFont val="Calibri"/>
            <family val="2"/>
            <charset val="238"/>
          </rPr>
          <t>IV_F:KFHUtem2</t>
        </r>
      </text>
    </comment>
    <comment ref="AJ315" authorId="0" shapeId="0">
      <text>
        <r>
          <rPr>
            <sz val="11"/>
            <rFont val="Calibri"/>
            <family val="2"/>
            <charset val="238"/>
          </rPr>
          <t>IV_F:Egyeb_SajatUtem2</t>
        </r>
      </text>
    </comment>
    <comment ref="AK315" authorId="0" shapeId="0">
      <text>
        <r>
          <rPr>
            <sz val="11"/>
            <rFont val="Calibri"/>
            <family val="2"/>
            <charset val="238"/>
          </rPr>
          <t>IV_F:DijUtem2</t>
        </r>
      </text>
    </comment>
    <comment ref="AL315" authorId="0" shapeId="0">
      <text>
        <r>
          <rPr>
            <sz val="11"/>
            <rFont val="Calibri"/>
            <family val="2"/>
            <charset val="238"/>
          </rPr>
          <t>IV_F:EM_Melleklet1_Utem2</t>
        </r>
      </text>
    </comment>
    <comment ref="AM315" authorId="0" shapeId="0">
      <text>
        <r>
          <rPr>
            <sz val="11"/>
            <rFont val="Calibri"/>
            <family val="2"/>
            <charset val="238"/>
          </rPr>
          <t>IV_F:EgyebAllamiUtem2</t>
        </r>
      </text>
    </comment>
    <comment ref="AN315" authorId="0" shapeId="0">
      <text>
        <r>
          <rPr>
            <sz val="11"/>
            <rFont val="Calibri"/>
            <family val="2"/>
            <charset val="238"/>
          </rPr>
          <t>IV_F:OnkormanyzatiUtem2</t>
        </r>
      </text>
    </comment>
    <comment ref="AO315" authorId="0" shapeId="0">
      <text>
        <r>
          <rPr>
            <sz val="11"/>
            <rFont val="Calibri"/>
            <family val="2"/>
            <charset val="238"/>
          </rPr>
          <t>IV_F:EUUtem2</t>
        </r>
      </text>
    </comment>
    <comment ref="AP315" authorId="0" shapeId="0">
      <text>
        <r>
          <rPr>
            <sz val="11"/>
            <rFont val="Calibri"/>
            <family val="2"/>
            <charset val="238"/>
          </rPr>
          <t>IV_F:EgyebUtem2</t>
        </r>
      </text>
    </comment>
    <comment ref="AQ315" authorId="0" shapeId="0">
      <text>
        <r>
          <rPr>
            <sz val="11"/>
            <rFont val="Calibri"/>
            <family val="2"/>
            <charset val="238"/>
          </rPr>
          <t>IV_F:HitelKotvenyUtem2</t>
        </r>
      </text>
    </comment>
    <comment ref="AR315" authorId="0" shapeId="0">
      <text>
        <r>
          <rPr>
            <sz val="11"/>
            <rFont val="Calibri"/>
            <family val="2"/>
            <charset val="238"/>
          </rPr>
          <t>IV_F:OsszesenUtem2</t>
        </r>
      </text>
    </comment>
    <comment ref="AS315" authorId="0" shapeId="0">
      <text>
        <r>
          <rPr>
            <sz val="11"/>
            <rFont val="Calibri"/>
            <family val="2"/>
            <charset val="238"/>
          </rPr>
          <t>IV_F:ForrashianyUtem2</t>
        </r>
      </text>
    </comment>
    <comment ref="AV315" authorId="0" shapeId="0">
      <text>
        <r>
          <rPr>
            <sz val="11"/>
            <rFont val="Calibri"/>
            <family val="2"/>
            <charset val="238"/>
          </rPr>
          <t>IV_F:Indokolas</t>
        </r>
      </text>
    </comment>
    <comment ref="AW315" authorId="0" shapeId="0">
      <text>
        <r>
          <rPr>
            <sz val="11"/>
            <rFont val="Calibri"/>
            <family val="2"/>
            <charset val="238"/>
          </rPr>
          <t>IV_F:Megjegyzes</t>
        </r>
      </text>
    </comment>
    <comment ref="AZ315" authorId="0" shapeId="0">
      <text>
        <r>
          <rPr>
            <sz val="11"/>
            <rFont val="Calibri"/>
            <family val="2"/>
            <charset val="238"/>
          </rPr>
          <t>IV_F:ISA</t>
        </r>
      </text>
    </comment>
    <comment ref="B316" authorId="0" shapeId="0">
      <text>
        <r>
          <rPr>
            <sz val="11"/>
            <rFont val="Calibri"/>
            <family val="2"/>
            <charset val="238"/>
          </rPr>
          <t>IV_F:FontossagiSorrent</t>
        </r>
      </text>
    </comment>
    <comment ref="C316" authorId="0" shapeId="0">
      <text>
        <r>
          <rPr>
            <sz val="11"/>
            <rFont val="Calibri"/>
            <family val="2"/>
            <charset val="238"/>
          </rPr>
          <t>IV_F:FeladatKategoria</t>
        </r>
      </text>
    </comment>
    <comment ref="D316" authorId="0" shapeId="0">
      <text>
        <r>
          <rPr>
            <sz val="11"/>
            <rFont val="Calibri"/>
            <family val="2"/>
            <charset val="238"/>
          </rPr>
          <t>IV_F:FeladatMegnevezes</t>
        </r>
      </text>
    </comment>
    <comment ref="E316" authorId="0" shapeId="0">
      <text>
        <r>
          <rPr>
            <sz val="11"/>
            <rFont val="Calibri"/>
            <family val="2"/>
            <charset val="238"/>
          </rPr>
          <t>IV_F:ElviEngedelySzam</t>
        </r>
      </text>
    </comment>
    <comment ref="F316" authorId="0" shapeId="0">
      <text>
        <r>
          <rPr>
            <sz val="11"/>
            <rFont val="Calibri"/>
            <family val="2"/>
            <charset val="238"/>
          </rPr>
          <t>IV_F:VKR_Kod</t>
        </r>
      </text>
    </comment>
    <comment ref="G316" authorId="0" shapeId="0">
      <text>
        <r>
          <rPr>
            <sz val="11"/>
            <rFont val="Calibri"/>
            <family val="2"/>
            <charset val="238"/>
          </rPr>
          <t>IV_F:VKR_Nev</t>
        </r>
      </text>
    </comment>
    <comment ref="H316" authorId="0" shapeId="0">
      <text>
        <r>
          <rPr>
            <sz val="11"/>
            <rFont val="Calibri"/>
            <family val="2"/>
            <charset val="238"/>
          </rPr>
          <t>IV_F:FeladatSorszam</t>
        </r>
      </text>
    </comment>
    <comment ref="I316" authorId="0" shapeId="0">
      <text>
        <r>
          <rPr>
            <sz val="11"/>
            <rFont val="Calibri"/>
            <family val="2"/>
            <charset val="238"/>
          </rPr>
          <t>IV_F:FeladatAzonosito</t>
        </r>
      </text>
    </comment>
    <comment ref="J316" authorId="0" shapeId="0">
      <text>
        <r>
          <rPr>
            <sz val="11"/>
            <rFont val="Calibri"/>
            <family val="2"/>
            <charset val="238"/>
          </rPr>
          <t>IV_F:EllatasiTerulet</t>
        </r>
      </text>
    </comment>
    <comment ref="K316" authorId="0" shapeId="0">
      <text>
        <r>
          <rPr>
            <sz val="11"/>
            <rFont val="Calibri"/>
            <family val="2"/>
            <charset val="238"/>
          </rPr>
          <t>IV_F:EllatasertFelelos</t>
        </r>
      </text>
    </comment>
    <comment ref="L316" authorId="0" shapeId="0">
      <text>
        <r>
          <rPr>
            <sz val="11"/>
            <rFont val="Calibri"/>
            <family val="2"/>
            <charset val="238"/>
          </rPr>
          <t>IV_F:TervezettNettoKoltseg</t>
        </r>
      </text>
    </comment>
    <comment ref="M316" authorId="0" shapeId="0">
      <text>
        <r>
          <rPr>
            <sz val="11"/>
            <rFont val="Calibri"/>
            <family val="2"/>
            <charset val="238"/>
          </rPr>
          <t>IV_F:IdotartamKezdes</t>
        </r>
      </text>
    </comment>
    <comment ref="N316" authorId="0" shapeId="0">
      <text>
        <r>
          <rPr>
            <sz val="11"/>
            <rFont val="Calibri"/>
            <family val="2"/>
            <charset val="238"/>
          </rPr>
          <t>IV_F:IdotartamBefejezes</t>
        </r>
      </text>
    </comment>
    <comment ref="O316" authorId="0" shapeId="0">
      <text>
        <r>
          <rPr>
            <sz val="11"/>
            <rFont val="Calibri"/>
            <family val="2"/>
            <charset val="238"/>
          </rPr>
          <t>IV_F:NettoKoltsegUtem1</t>
        </r>
      </text>
    </comment>
    <comment ref="P316" authorId="0" shapeId="0">
      <text>
        <r>
          <rPr>
            <sz val="11"/>
            <rFont val="Calibri"/>
            <family val="2"/>
            <charset val="238"/>
          </rPr>
          <t>IV_F:NettoKoltsegUtem2</t>
        </r>
      </text>
    </comment>
    <comment ref="Q316" authorId="0" shapeId="0">
      <text>
        <r>
          <rPr>
            <sz val="11"/>
            <rFont val="Calibri"/>
            <family val="2"/>
            <charset val="238"/>
          </rPr>
          <t>IV_F:EM_Melleklet2_KTG</t>
        </r>
      </text>
    </comment>
    <comment ref="S316" authorId="0" shapeId="0">
      <text>
        <r>
          <rPr>
            <sz val="11"/>
            <rFont val="Calibri"/>
            <family val="2"/>
            <charset val="238"/>
          </rPr>
          <t>IV_F:HDUtem1</t>
        </r>
      </text>
    </comment>
    <comment ref="T316" authorId="0" shapeId="0">
      <text>
        <r>
          <rPr>
            <sz val="11"/>
            <rFont val="Calibri"/>
            <family val="2"/>
            <charset val="238"/>
          </rPr>
          <t>IV_F:ECSUtem1</t>
        </r>
      </text>
    </comment>
    <comment ref="U316" authorId="0" shapeId="0">
      <text>
        <r>
          <rPr>
            <sz val="11"/>
            <rFont val="Calibri"/>
            <family val="2"/>
            <charset val="238"/>
          </rPr>
          <t>IV_F:KFHUtem1</t>
        </r>
      </text>
    </comment>
    <comment ref="V316" authorId="0" shapeId="0">
      <text>
        <r>
          <rPr>
            <sz val="11"/>
            <rFont val="Calibri"/>
            <family val="2"/>
            <charset val="238"/>
          </rPr>
          <t>IV_F:Egyeb_SajatUtem1</t>
        </r>
      </text>
    </comment>
    <comment ref="W316" authorId="0" shapeId="0">
      <text>
        <r>
          <rPr>
            <sz val="11"/>
            <rFont val="Calibri"/>
            <family val="2"/>
            <charset val="238"/>
          </rPr>
          <t>IV_F:DijUtem1</t>
        </r>
      </text>
    </comment>
    <comment ref="X316" authorId="0" shapeId="0">
      <text>
        <r>
          <rPr>
            <sz val="11"/>
            <rFont val="Calibri"/>
            <family val="2"/>
            <charset val="238"/>
          </rPr>
          <t>IV_F:EM_Melleklet1_Utem1</t>
        </r>
      </text>
    </comment>
    <comment ref="Y316" authorId="0" shapeId="0">
      <text>
        <r>
          <rPr>
            <sz val="11"/>
            <rFont val="Calibri"/>
            <family val="2"/>
            <charset val="238"/>
          </rPr>
          <t>IV_F:EgyebAllamiUtem1</t>
        </r>
      </text>
    </comment>
    <comment ref="Z316" authorId="0" shapeId="0">
      <text>
        <r>
          <rPr>
            <sz val="11"/>
            <rFont val="Calibri"/>
            <family val="2"/>
            <charset val="238"/>
          </rPr>
          <t>IV_F:OnkormanyzatiUtem1</t>
        </r>
      </text>
    </comment>
    <comment ref="AA316" authorId="0" shapeId="0">
      <text>
        <r>
          <rPr>
            <sz val="11"/>
            <rFont val="Calibri"/>
            <family val="2"/>
            <charset val="238"/>
          </rPr>
          <t>IV_F:EUUtem1</t>
        </r>
      </text>
    </comment>
    <comment ref="AB316" authorId="0" shapeId="0">
      <text>
        <r>
          <rPr>
            <sz val="11"/>
            <rFont val="Calibri"/>
            <family val="2"/>
            <charset val="238"/>
          </rPr>
          <t>IV_F:EgyebUtem1</t>
        </r>
      </text>
    </comment>
    <comment ref="AC316" authorId="0" shapeId="0">
      <text>
        <r>
          <rPr>
            <sz val="11"/>
            <rFont val="Calibri"/>
            <family val="2"/>
            <charset val="238"/>
          </rPr>
          <t>IV_F:HitelKotvenyUtem1</t>
        </r>
      </text>
    </comment>
    <comment ref="AD316" authorId="0" shapeId="0">
      <text>
        <r>
          <rPr>
            <sz val="11"/>
            <rFont val="Calibri"/>
            <family val="2"/>
            <charset val="238"/>
          </rPr>
          <t>IV_F:OsszesenUtem1</t>
        </r>
      </text>
    </comment>
    <comment ref="AG316" authorId="0" shapeId="0">
      <text>
        <r>
          <rPr>
            <sz val="11"/>
            <rFont val="Calibri"/>
            <family val="2"/>
            <charset val="238"/>
          </rPr>
          <t>IV_F:HDUtem2</t>
        </r>
      </text>
    </comment>
    <comment ref="AH316" authorId="0" shapeId="0">
      <text>
        <r>
          <rPr>
            <sz val="11"/>
            <rFont val="Calibri"/>
            <family val="2"/>
            <charset val="238"/>
          </rPr>
          <t>IV_F:ECSUtem2</t>
        </r>
      </text>
    </comment>
    <comment ref="AI316" authorId="0" shapeId="0">
      <text>
        <r>
          <rPr>
            <sz val="11"/>
            <rFont val="Calibri"/>
            <family val="2"/>
            <charset val="238"/>
          </rPr>
          <t>IV_F:KFHUtem2</t>
        </r>
      </text>
    </comment>
    <comment ref="AJ316" authorId="0" shapeId="0">
      <text>
        <r>
          <rPr>
            <sz val="11"/>
            <rFont val="Calibri"/>
            <family val="2"/>
            <charset val="238"/>
          </rPr>
          <t>IV_F:Egyeb_SajatUtem2</t>
        </r>
      </text>
    </comment>
    <comment ref="AK316" authorId="0" shapeId="0">
      <text>
        <r>
          <rPr>
            <sz val="11"/>
            <rFont val="Calibri"/>
            <family val="2"/>
            <charset val="238"/>
          </rPr>
          <t>IV_F:DijUtem2</t>
        </r>
      </text>
    </comment>
    <comment ref="AL316" authorId="0" shapeId="0">
      <text>
        <r>
          <rPr>
            <sz val="11"/>
            <rFont val="Calibri"/>
            <family val="2"/>
            <charset val="238"/>
          </rPr>
          <t>IV_F:EM_Melleklet1_Utem2</t>
        </r>
      </text>
    </comment>
    <comment ref="AM316" authorId="0" shapeId="0">
      <text>
        <r>
          <rPr>
            <sz val="11"/>
            <rFont val="Calibri"/>
            <family val="2"/>
            <charset val="238"/>
          </rPr>
          <t>IV_F:EgyebAllamiUtem2</t>
        </r>
      </text>
    </comment>
    <comment ref="AN316" authorId="0" shapeId="0">
      <text>
        <r>
          <rPr>
            <sz val="11"/>
            <rFont val="Calibri"/>
            <family val="2"/>
            <charset val="238"/>
          </rPr>
          <t>IV_F:OnkormanyzatiUtem2</t>
        </r>
      </text>
    </comment>
    <comment ref="AO316" authorId="0" shapeId="0">
      <text>
        <r>
          <rPr>
            <sz val="11"/>
            <rFont val="Calibri"/>
            <family val="2"/>
            <charset val="238"/>
          </rPr>
          <t>IV_F:EUUtem2</t>
        </r>
      </text>
    </comment>
    <comment ref="AP316" authorId="0" shapeId="0">
      <text>
        <r>
          <rPr>
            <sz val="11"/>
            <rFont val="Calibri"/>
            <family val="2"/>
            <charset val="238"/>
          </rPr>
          <t>IV_F:EgyebUtem2</t>
        </r>
      </text>
    </comment>
    <comment ref="AQ316" authorId="0" shapeId="0">
      <text>
        <r>
          <rPr>
            <sz val="11"/>
            <rFont val="Calibri"/>
            <family val="2"/>
            <charset val="238"/>
          </rPr>
          <t>IV_F:HitelKotvenyUtem2</t>
        </r>
      </text>
    </comment>
    <comment ref="AR316" authorId="0" shapeId="0">
      <text>
        <r>
          <rPr>
            <sz val="11"/>
            <rFont val="Calibri"/>
            <family val="2"/>
            <charset val="238"/>
          </rPr>
          <t>IV_F:OsszesenUtem2</t>
        </r>
      </text>
    </comment>
    <comment ref="AS316" authorId="0" shapeId="0">
      <text>
        <r>
          <rPr>
            <sz val="11"/>
            <rFont val="Calibri"/>
            <family val="2"/>
            <charset val="238"/>
          </rPr>
          <t>IV_F:ForrashianyUtem2</t>
        </r>
      </text>
    </comment>
    <comment ref="AV316" authorId="0" shapeId="0">
      <text>
        <r>
          <rPr>
            <sz val="11"/>
            <rFont val="Calibri"/>
            <family val="2"/>
            <charset val="238"/>
          </rPr>
          <t>IV_F:Indokolas</t>
        </r>
      </text>
    </comment>
    <comment ref="AW316" authorId="0" shapeId="0">
      <text>
        <r>
          <rPr>
            <sz val="11"/>
            <rFont val="Calibri"/>
            <family val="2"/>
            <charset val="238"/>
          </rPr>
          <t>IV_F:Megjegyzes</t>
        </r>
      </text>
    </comment>
    <comment ref="AZ316" authorId="0" shapeId="0">
      <text>
        <r>
          <rPr>
            <sz val="11"/>
            <rFont val="Calibri"/>
            <family val="2"/>
            <charset val="238"/>
          </rPr>
          <t>IV_F:ISA</t>
        </r>
      </text>
    </comment>
    <comment ref="B317" authorId="0" shapeId="0">
      <text>
        <r>
          <rPr>
            <sz val="11"/>
            <rFont val="Calibri"/>
            <family val="2"/>
            <charset val="238"/>
          </rPr>
          <t>IV_F:FontossagiSorrent</t>
        </r>
      </text>
    </comment>
    <comment ref="C317" authorId="0" shapeId="0">
      <text>
        <r>
          <rPr>
            <sz val="11"/>
            <rFont val="Calibri"/>
            <family val="2"/>
            <charset val="238"/>
          </rPr>
          <t>IV_F:FeladatKategoria</t>
        </r>
      </text>
    </comment>
    <comment ref="D317" authorId="0" shapeId="0">
      <text>
        <r>
          <rPr>
            <sz val="11"/>
            <rFont val="Calibri"/>
            <family val="2"/>
            <charset val="238"/>
          </rPr>
          <t>IV_F:FeladatMegnevezes</t>
        </r>
      </text>
    </comment>
    <comment ref="E317" authorId="0" shapeId="0">
      <text>
        <r>
          <rPr>
            <sz val="11"/>
            <rFont val="Calibri"/>
            <family val="2"/>
            <charset val="238"/>
          </rPr>
          <t>IV_F:ElviEngedelySzam</t>
        </r>
      </text>
    </comment>
    <comment ref="F317" authorId="0" shapeId="0">
      <text>
        <r>
          <rPr>
            <sz val="11"/>
            <rFont val="Calibri"/>
            <family val="2"/>
            <charset val="238"/>
          </rPr>
          <t>IV_F:VKR_Kod</t>
        </r>
      </text>
    </comment>
    <comment ref="G317" authorId="0" shapeId="0">
      <text>
        <r>
          <rPr>
            <sz val="11"/>
            <rFont val="Calibri"/>
            <family val="2"/>
            <charset val="238"/>
          </rPr>
          <t>IV_F:VKR_Nev</t>
        </r>
      </text>
    </comment>
    <comment ref="H317" authorId="0" shapeId="0">
      <text>
        <r>
          <rPr>
            <sz val="11"/>
            <rFont val="Calibri"/>
            <family val="2"/>
            <charset val="238"/>
          </rPr>
          <t>IV_F:FeladatSorszam</t>
        </r>
      </text>
    </comment>
    <comment ref="I317" authorId="0" shapeId="0">
      <text>
        <r>
          <rPr>
            <sz val="11"/>
            <rFont val="Calibri"/>
            <family val="2"/>
            <charset val="238"/>
          </rPr>
          <t>IV_F:FeladatAzonosito</t>
        </r>
      </text>
    </comment>
    <comment ref="J317" authorId="0" shapeId="0">
      <text>
        <r>
          <rPr>
            <sz val="11"/>
            <rFont val="Calibri"/>
            <family val="2"/>
            <charset val="238"/>
          </rPr>
          <t>IV_F:EllatasiTerulet</t>
        </r>
      </text>
    </comment>
    <comment ref="K317" authorId="0" shapeId="0">
      <text>
        <r>
          <rPr>
            <sz val="11"/>
            <rFont val="Calibri"/>
            <family val="2"/>
            <charset val="238"/>
          </rPr>
          <t>IV_F:EllatasertFelelos</t>
        </r>
      </text>
    </comment>
    <comment ref="L317" authorId="0" shapeId="0">
      <text>
        <r>
          <rPr>
            <sz val="11"/>
            <rFont val="Calibri"/>
            <family val="2"/>
            <charset val="238"/>
          </rPr>
          <t>IV_F:TervezettNettoKoltseg</t>
        </r>
      </text>
    </comment>
    <comment ref="M317" authorId="0" shapeId="0">
      <text>
        <r>
          <rPr>
            <sz val="11"/>
            <rFont val="Calibri"/>
            <family val="2"/>
            <charset val="238"/>
          </rPr>
          <t>IV_F:IdotartamKezdes</t>
        </r>
      </text>
    </comment>
    <comment ref="N317" authorId="0" shapeId="0">
      <text>
        <r>
          <rPr>
            <sz val="11"/>
            <rFont val="Calibri"/>
            <family val="2"/>
            <charset val="238"/>
          </rPr>
          <t>IV_F:IdotartamBefejezes</t>
        </r>
      </text>
    </comment>
    <comment ref="O317" authorId="0" shapeId="0">
      <text>
        <r>
          <rPr>
            <sz val="11"/>
            <rFont val="Calibri"/>
            <family val="2"/>
            <charset val="238"/>
          </rPr>
          <t>IV_F:NettoKoltsegUtem1</t>
        </r>
      </text>
    </comment>
    <comment ref="P317" authorId="0" shapeId="0">
      <text>
        <r>
          <rPr>
            <sz val="11"/>
            <rFont val="Calibri"/>
            <family val="2"/>
            <charset val="238"/>
          </rPr>
          <t>IV_F:NettoKoltsegUtem2</t>
        </r>
      </text>
    </comment>
    <comment ref="Q317" authorId="0" shapeId="0">
      <text>
        <r>
          <rPr>
            <sz val="11"/>
            <rFont val="Calibri"/>
            <family val="2"/>
            <charset val="238"/>
          </rPr>
          <t>IV_F:EM_Melleklet2_KTG</t>
        </r>
      </text>
    </comment>
    <comment ref="S317" authorId="0" shapeId="0">
      <text>
        <r>
          <rPr>
            <sz val="11"/>
            <rFont val="Calibri"/>
            <family val="2"/>
            <charset val="238"/>
          </rPr>
          <t>IV_F:HDUtem1</t>
        </r>
      </text>
    </comment>
    <comment ref="T317" authorId="0" shapeId="0">
      <text>
        <r>
          <rPr>
            <sz val="11"/>
            <rFont val="Calibri"/>
            <family val="2"/>
            <charset val="238"/>
          </rPr>
          <t>IV_F:ECSUtem1</t>
        </r>
      </text>
    </comment>
    <comment ref="U317" authorId="0" shapeId="0">
      <text>
        <r>
          <rPr>
            <sz val="11"/>
            <rFont val="Calibri"/>
            <family val="2"/>
            <charset val="238"/>
          </rPr>
          <t>IV_F:KFHUtem1</t>
        </r>
      </text>
    </comment>
    <comment ref="V317" authorId="0" shapeId="0">
      <text>
        <r>
          <rPr>
            <sz val="11"/>
            <rFont val="Calibri"/>
            <family val="2"/>
            <charset val="238"/>
          </rPr>
          <t>IV_F:Egyeb_SajatUtem1</t>
        </r>
      </text>
    </comment>
    <comment ref="W317" authorId="0" shapeId="0">
      <text>
        <r>
          <rPr>
            <sz val="11"/>
            <rFont val="Calibri"/>
            <family val="2"/>
            <charset val="238"/>
          </rPr>
          <t>IV_F:DijUtem1</t>
        </r>
      </text>
    </comment>
    <comment ref="X317" authorId="0" shapeId="0">
      <text>
        <r>
          <rPr>
            <sz val="11"/>
            <rFont val="Calibri"/>
            <family val="2"/>
            <charset val="238"/>
          </rPr>
          <t>IV_F:EM_Melleklet1_Utem1</t>
        </r>
      </text>
    </comment>
    <comment ref="Y317" authorId="0" shapeId="0">
      <text>
        <r>
          <rPr>
            <sz val="11"/>
            <rFont val="Calibri"/>
            <family val="2"/>
            <charset val="238"/>
          </rPr>
          <t>IV_F:EgyebAllamiUtem1</t>
        </r>
      </text>
    </comment>
    <comment ref="Z317" authorId="0" shapeId="0">
      <text>
        <r>
          <rPr>
            <sz val="11"/>
            <rFont val="Calibri"/>
            <family val="2"/>
            <charset val="238"/>
          </rPr>
          <t>IV_F:OnkormanyzatiUtem1</t>
        </r>
      </text>
    </comment>
    <comment ref="AA317" authorId="0" shapeId="0">
      <text>
        <r>
          <rPr>
            <sz val="11"/>
            <rFont val="Calibri"/>
            <family val="2"/>
            <charset val="238"/>
          </rPr>
          <t>IV_F:EUUtem1</t>
        </r>
      </text>
    </comment>
    <comment ref="AB317" authorId="0" shapeId="0">
      <text>
        <r>
          <rPr>
            <sz val="11"/>
            <rFont val="Calibri"/>
            <family val="2"/>
            <charset val="238"/>
          </rPr>
          <t>IV_F:EgyebUtem1</t>
        </r>
      </text>
    </comment>
    <comment ref="AC317" authorId="0" shapeId="0">
      <text>
        <r>
          <rPr>
            <sz val="11"/>
            <rFont val="Calibri"/>
            <family val="2"/>
            <charset val="238"/>
          </rPr>
          <t>IV_F:HitelKotvenyUtem1</t>
        </r>
      </text>
    </comment>
    <comment ref="AD317" authorId="0" shapeId="0">
      <text>
        <r>
          <rPr>
            <sz val="11"/>
            <rFont val="Calibri"/>
            <family val="2"/>
            <charset val="238"/>
          </rPr>
          <t>IV_F:OsszesenUtem1</t>
        </r>
      </text>
    </comment>
    <comment ref="AG317" authorId="0" shapeId="0">
      <text>
        <r>
          <rPr>
            <sz val="11"/>
            <rFont val="Calibri"/>
            <family val="2"/>
            <charset val="238"/>
          </rPr>
          <t>IV_F:HDUtem2</t>
        </r>
      </text>
    </comment>
    <comment ref="AH317" authorId="0" shapeId="0">
      <text>
        <r>
          <rPr>
            <sz val="11"/>
            <rFont val="Calibri"/>
            <family val="2"/>
            <charset val="238"/>
          </rPr>
          <t>IV_F:ECSUtem2</t>
        </r>
      </text>
    </comment>
    <comment ref="AI317" authorId="0" shapeId="0">
      <text>
        <r>
          <rPr>
            <sz val="11"/>
            <rFont val="Calibri"/>
            <family val="2"/>
            <charset val="238"/>
          </rPr>
          <t>IV_F:KFHUtem2</t>
        </r>
      </text>
    </comment>
    <comment ref="AJ317" authorId="0" shapeId="0">
      <text>
        <r>
          <rPr>
            <sz val="11"/>
            <rFont val="Calibri"/>
            <family val="2"/>
            <charset val="238"/>
          </rPr>
          <t>IV_F:Egyeb_SajatUtem2</t>
        </r>
      </text>
    </comment>
    <comment ref="AK317" authorId="0" shapeId="0">
      <text>
        <r>
          <rPr>
            <sz val="11"/>
            <rFont val="Calibri"/>
            <family val="2"/>
            <charset val="238"/>
          </rPr>
          <t>IV_F:DijUtem2</t>
        </r>
      </text>
    </comment>
    <comment ref="AL317" authorId="0" shapeId="0">
      <text>
        <r>
          <rPr>
            <sz val="11"/>
            <rFont val="Calibri"/>
            <family val="2"/>
            <charset val="238"/>
          </rPr>
          <t>IV_F:EM_Melleklet1_Utem2</t>
        </r>
      </text>
    </comment>
    <comment ref="AM317" authorId="0" shapeId="0">
      <text>
        <r>
          <rPr>
            <sz val="11"/>
            <rFont val="Calibri"/>
            <family val="2"/>
            <charset val="238"/>
          </rPr>
          <t>IV_F:EgyebAllamiUtem2</t>
        </r>
      </text>
    </comment>
    <comment ref="AN317" authorId="0" shapeId="0">
      <text>
        <r>
          <rPr>
            <sz val="11"/>
            <rFont val="Calibri"/>
            <family val="2"/>
            <charset val="238"/>
          </rPr>
          <t>IV_F:OnkormanyzatiUtem2</t>
        </r>
      </text>
    </comment>
    <comment ref="AO317" authorId="0" shapeId="0">
      <text>
        <r>
          <rPr>
            <sz val="11"/>
            <rFont val="Calibri"/>
            <family val="2"/>
            <charset val="238"/>
          </rPr>
          <t>IV_F:EUUtem2</t>
        </r>
      </text>
    </comment>
    <comment ref="AP317" authorId="0" shapeId="0">
      <text>
        <r>
          <rPr>
            <sz val="11"/>
            <rFont val="Calibri"/>
            <family val="2"/>
            <charset val="238"/>
          </rPr>
          <t>IV_F:EgyebUtem2</t>
        </r>
      </text>
    </comment>
    <comment ref="AQ317" authorId="0" shapeId="0">
      <text>
        <r>
          <rPr>
            <sz val="11"/>
            <rFont val="Calibri"/>
            <family val="2"/>
            <charset val="238"/>
          </rPr>
          <t>IV_F:HitelKotvenyUtem2</t>
        </r>
      </text>
    </comment>
    <comment ref="AR317" authorId="0" shapeId="0">
      <text>
        <r>
          <rPr>
            <sz val="11"/>
            <rFont val="Calibri"/>
            <family val="2"/>
            <charset val="238"/>
          </rPr>
          <t>IV_F:OsszesenUtem2</t>
        </r>
      </text>
    </comment>
    <comment ref="AS317" authorId="0" shapeId="0">
      <text>
        <r>
          <rPr>
            <sz val="11"/>
            <rFont val="Calibri"/>
            <family val="2"/>
            <charset val="238"/>
          </rPr>
          <t>IV_F:ForrashianyUtem2</t>
        </r>
      </text>
    </comment>
    <comment ref="AV317" authorId="0" shapeId="0">
      <text>
        <r>
          <rPr>
            <sz val="11"/>
            <rFont val="Calibri"/>
            <family val="2"/>
            <charset val="238"/>
          </rPr>
          <t>IV_F:Indokolas</t>
        </r>
      </text>
    </comment>
    <comment ref="AW317" authorId="0" shapeId="0">
      <text>
        <r>
          <rPr>
            <sz val="11"/>
            <rFont val="Calibri"/>
            <family val="2"/>
            <charset val="238"/>
          </rPr>
          <t>IV_F:Megjegyzes</t>
        </r>
      </text>
    </comment>
    <comment ref="AZ317" authorId="0" shapeId="0">
      <text>
        <r>
          <rPr>
            <sz val="11"/>
            <rFont val="Calibri"/>
            <family val="2"/>
            <charset val="238"/>
          </rPr>
          <t>IV_F:ISA</t>
        </r>
      </text>
    </comment>
    <comment ref="B318" authorId="0" shapeId="0">
      <text>
        <r>
          <rPr>
            <sz val="11"/>
            <rFont val="Calibri"/>
            <family val="2"/>
            <charset val="238"/>
          </rPr>
          <t>IV_F:FontossagiSorrent</t>
        </r>
      </text>
    </comment>
    <comment ref="C318" authorId="0" shapeId="0">
      <text>
        <r>
          <rPr>
            <sz val="11"/>
            <rFont val="Calibri"/>
            <family val="2"/>
            <charset val="238"/>
          </rPr>
          <t>IV_F:FeladatKategoria</t>
        </r>
      </text>
    </comment>
    <comment ref="D318" authorId="0" shapeId="0">
      <text>
        <r>
          <rPr>
            <sz val="11"/>
            <rFont val="Calibri"/>
            <family val="2"/>
            <charset val="238"/>
          </rPr>
          <t>IV_F:FeladatMegnevezes</t>
        </r>
      </text>
    </comment>
    <comment ref="E318" authorId="0" shapeId="0">
      <text>
        <r>
          <rPr>
            <sz val="11"/>
            <rFont val="Calibri"/>
            <family val="2"/>
            <charset val="238"/>
          </rPr>
          <t>IV_F:ElviEngedelySzam</t>
        </r>
      </text>
    </comment>
    <comment ref="F318" authorId="0" shapeId="0">
      <text>
        <r>
          <rPr>
            <sz val="11"/>
            <rFont val="Calibri"/>
            <family val="2"/>
            <charset val="238"/>
          </rPr>
          <t>IV_F:VKR_Kod</t>
        </r>
      </text>
    </comment>
    <comment ref="G318" authorId="0" shapeId="0">
      <text>
        <r>
          <rPr>
            <sz val="11"/>
            <rFont val="Calibri"/>
            <family val="2"/>
            <charset val="238"/>
          </rPr>
          <t>IV_F:VKR_Nev</t>
        </r>
      </text>
    </comment>
    <comment ref="H318" authorId="0" shapeId="0">
      <text>
        <r>
          <rPr>
            <sz val="11"/>
            <rFont val="Calibri"/>
            <family val="2"/>
            <charset val="238"/>
          </rPr>
          <t>IV_F:FeladatSorszam</t>
        </r>
      </text>
    </comment>
    <comment ref="I318" authorId="0" shapeId="0">
      <text>
        <r>
          <rPr>
            <sz val="11"/>
            <rFont val="Calibri"/>
            <family val="2"/>
            <charset val="238"/>
          </rPr>
          <t>IV_F:FeladatAzonosito</t>
        </r>
      </text>
    </comment>
    <comment ref="J318" authorId="0" shapeId="0">
      <text>
        <r>
          <rPr>
            <sz val="11"/>
            <rFont val="Calibri"/>
            <family val="2"/>
            <charset val="238"/>
          </rPr>
          <t>IV_F:EllatasiTerulet</t>
        </r>
      </text>
    </comment>
    <comment ref="K318" authorId="0" shapeId="0">
      <text>
        <r>
          <rPr>
            <sz val="11"/>
            <rFont val="Calibri"/>
            <family val="2"/>
            <charset val="238"/>
          </rPr>
          <t>IV_F:EllatasertFelelos</t>
        </r>
      </text>
    </comment>
    <comment ref="L318" authorId="0" shapeId="0">
      <text>
        <r>
          <rPr>
            <sz val="11"/>
            <rFont val="Calibri"/>
            <family val="2"/>
            <charset val="238"/>
          </rPr>
          <t>IV_F:TervezettNettoKoltseg</t>
        </r>
      </text>
    </comment>
    <comment ref="M318" authorId="0" shapeId="0">
      <text>
        <r>
          <rPr>
            <sz val="11"/>
            <rFont val="Calibri"/>
            <family val="2"/>
            <charset val="238"/>
          </rPr>
          <t>IV_F:IdotartamKezdes</t>
        </r>
      </text>
    </comment>
    <comment ref="N318" authorId="0" shapeId="0">
      <text>
        <r>
          <rPr>
            <sz val="11"/>
            <rFont val="Calibri"/>
            <family val="2"/>
            <charset val="238"/>
          </rPr>
          <t>IV_F:IdotartamBefejezes</t>
        </r>
      </text>
    </comment>
    <comment ref="O318" authorId="0" shapeId="0">
      <text>
        <r>
          <rPr>
            <sz val="11"/>
            <rFont val="Calibri"/>
            <family val="2"/>
            <charset val="238"/>
          </rPr>
          <t>IV_F:NettoKoltsegUtem1</t>
        </r>
      </text>
    </comment>
    <comment ref="P318" authorId="0" shapeId="0">
      <text>
        <r>
          <rPr>
            <sz val="11"/>
            <rFont val="Calibri"/>
            <family val="2"/>
            <charset val="238"/>
          </rPr>
          <t>IV_F:NettoKoltsegUtem2</t>
        </r>
      </text>
    </comment>
    <comment ref="Q318" authorId="0" shapeId="0">
      <text>
        <r>
          <rPr>
            <sz val="11"/>
            <rFont val="Calibri"/>
            <family val="2"/>
            <charset val="238"/>
          </rPr>
          <t>IV_F:EM_Melleklet2_KTG</t>
        </r>
      </text>
    </comment>
    <comment ref="S318" authorId="0" shapeId="0">
      <text>
        <r>
          <rPr>
            <sz val="11"/>
            <rFont val="Calibri"/>
            <family val="2"/>
            <charset val="238"/>
          </rPr>
          <t>IV_F:HDUtem1</t>
        </r>
      </text>
    </comment>
    <comment ref="T318" authorId="0" shapeId="0">
      <text>
        <r>
          <rPr>
            <sz val="11"/>
            <rFont val="Calibri"/>
            <family val="2"/>
            <charset val="238"/>
          </rPr>
          <t>IV_F:ECSUtem1</t>
        </r>
      </text>
    </comment>
    <comment ref="U318" authorId="0" shapeId="0">
      <text>
        <r>
          <rPr>
            <sz val="11"/>
            <rFont val="Calibri"/>
            <family val="2"/>
            <charset val="238"/>
          </rPr>
          <t>IV_F:KFHUtem1</t>
        </r>
      </text>
    </comment>
    <comment ref="V318" authorId="0" shapeId="0">
      <text>
        <r>
          <rPr>
            <sz val="11"/>
            <rFont val="Calibri"/>
            <family val="2"/>
            <charset val="238"/>
          </rPr>
          <t>IV_F:Egyeb_SajatUtem1</t>
        </r>
      </text>
    </comment>
    <comment ref="W318" authorId="0" shapeId="0">
      <text>
        <r>
          <rPr>
            <sz val="11"/>
            <rFont val="Calibri"/>
            <family val="2"/>
            <charset val="238"/>
          </rPr>
          <t>IV_F:DijUtem1</t>
        </r>
      </text>
    </comment>
    <comment ref="X318" authorId="0" shapeId="0">
      <text>
        <r>
          <rPr>
            <sz val="11"/>
            <rFont val="Calibri"/>
            <family val="2"/>
            <charset val="238"/>
          </rPr>
          <t>IV_F:EM_Melleklet1_Utem1</t>
        </r>
      </text>
    </comment>
    <comment ref="Y318" authorId="0" shapeId="0">
      <text>
        <r>
          <rPr>
            <sz val="11"/>
            <rFont val="Calibri"/>
            <family val="2"/>
            <charset val="238"/>
          </rPr>
          <t>IV_F:EgyebAllamiUtem1</t>
        </r>
      </text>
    </comment>
    <comment ref="Z318" authorId="0" shapeId="0">
      <text>
        <r>
          <rPr>
            <sz val="11"/>
            <rFont val="Calibri"/>
            <family val="2"/>
            <charset val="238"/>
          </rPr>
          <t>IV_F:OnkormanyzatiUtem1</t>
        </r>
      </text>
    </comment>
    <comment ref="AA318" authorId="0" shapeId="0">
      <text>
        <r>
          <rPr>
            <sz val="11"/>
            <rFont val="Calibri"/>
            <family val="2"/>
            <charset val="238"/>
          </rPr>
          <t>IV_F:EUUtem1</t>
        </r>
      </text>
    </comment>
    <comment ref="AB318" authorId="0" shapeId="0">
      <text>
        <r>
          <rPr>
            <sz val="11"/>
            <rFont val="Calibri"/>
            <family val="2"/>
            <charset val="238"/>
          </rPr>
          <t>IV_F:EgyebUtem1</t>
        </r>
      </text>
    </comment>
    <comment ref="AC318" authorId="0" shapeId="0">
      <text>
        <r>
          <rPr>
            <sz val="11"/>
            <rFont val="Calibri"/>
            <family val="2"/>
            <charset val="238"/>
          </rPr>
          <t>IV_F:HitelKotvenyUtem1</t>
        </r>
      </text>
    </comment>
    <comment ref="AD318" authorId="0" shapeId="0">
      <text>
        <r>
          <rPr>
            <sz val="11"/>
            <rFont val="Calibri"/>
            <family val="2"/>
            <charset val="238"/>
          </rPr>
          <t>IV_F:OsszesenUtem1</t>
        </r>
      </text>
    </comment>
    <comment ref="AG318" authorId="0" shapeId="0">
      <text>
        <r>
          <rPr>
            <sz val="11"/>
            <rFont val="Calibri"/>
            <family val="2"/>
            <charset val="238"/>
          </rPr>
          <t>IV_F:HDUtem2</t>
        </r>
      </text>
    </comment>
    <comment ref="AH318" authorId="0" shapeId="0">
      <text>
        <r>
          <rPr>
            <sz val="11"/>
            <rFont val="Calibri"/>
            <family val="2"/>
            <charset val="238"/>
          </rPr>
          <t>IV_F:ECSUtem2</t>
        </r>
      </text>
    </comment>
    <comment ref="AI318" authorId="0" shapeId="0">
      <text>
        <r>
          <rPr>
            <sz val="11"/>
            <rFont val="Calibri"/>
            <family val="2"/>
            <charset val="238"/>
          </rPr>
          <t>IV_F:KFHUtem2</t>
        </r>
      </text>
    </comment>
    <comment ref="AJ318" authorId="0" shapeId="0">
      <text>
        <r>
          <rPr>
            <sz val="11"/>
            <rFont val="Calibri"/>
            <family val="2"/>
            <charset val="238"/>
          </rPr>
          <t>IV_F:Egyeb_SajatUtem2</t>
        </r>
      </text>
    </comment>
    <comment ref="AK318" authorId="0" shapeId="0">
      <text>
        <r>
          <rPr>
            <sz val="11"/>
            <rFont val="Calibri"/>
            <family val="2"/>
            <charset val="238"/>
          </rPr>
          <t>IV_F:DijUtem2</t>
        </r>
      </text>
    </comment>
    <comment ref="AL318" authorId="0" shapeId="0">
      <text>
        <r>
          <rPr>
            <sz val="11"/>
            <rFont val="Calibri"/>
            <family val="2"/>
            <charset val="238"/>
          </rPr>
          <t>IV_F:EM_Melleklet1_Utem2</t>
        </r>
      </text>
    </comment>
    <comment ref="AM318" authorId="0" shapeId="0">
      <text>
        <r>
          <rPr>
            <sz val="11"/>
            <rFont val="Calibri"/>
            <family val="2"/>
            <charset val="238"/>
          </rPr>
          <t>IV_F:EgyebAllamiUtem2</t>
        </r>
      </text>
    </comment>
    <comment ref="AN318" authorId="0" shapeId="0">
      <text>
        <r>
          <rPr>
            <sz val="11"/>
            <rFont val="Calibri"/>
            <family val="2"/>
            <charset val="238"/>
          </rPr>
          <t>IV_F:OnkormanyzatiUtem2</t>
        </r>
      </text>
    </comment>
    <comment ref="AO318" authorId="0" shapeId="0">
      <text>
        <r>
          <rPr>
            <sz val="11"/>
            <rFont val="Calibri"/>
            <family val="2"/>
            <charset val="238"/>
          </rPr>
          <t>IV_F:EUUtem2</t>
        </r>
      </text>
    </comment>
    <comment ref="AP318" authorId="0" shapeId="0">
      <text>
        <r>
          <rPr>
            <sz val="11"/>
            <rFont val="Calibri"/>
            <family val="2"/>
            <charset val="238"/>
          </rPr>
          <t>IV_F:EgyebUtem2</t>
        </r>
      </text>
    </comment>
    <comment ref="AQ318" authorId="0" shapeId="0">
      <text>
        <r>
          <rPr>
            <sz val="11"/>
            <rFont val="Calibri"/>
            <family val="2"/>
            <charset val="238"/>
          </rPr>
          <t>IV_F:HitelKotvenyUtem2</t>
        </r>
      </text>
    </comment>
    <comment ref="AR318" authorId="0" shapeId="0">
      <text>
        <r>
          <rPr>
            <sz val="11"/>
            <rFont val="Calibri"/>
            <family val="2"/>
            <charset val="238"/>
          </rPr>
          <t>IV_F:OsszesenUtem2</t>
        </r>
      </text>
    </comment>
    <comment ref="AS318" authorId="0" shapeId="0">
      <text>
        <r>
          <rPr>
            <sz val="11"/>
            <rFont val="Calibri"/>
            <family val="2"/>
            <charset val="238"/>
          </rPr>
          <t>IV_F:ForrashianyUtem2</t>
        </r>
      </text>
    </comment>
    <comment ref="AV318" authorId="0" shapeId="0">
      <text>
        <r>
          <rPr>
            <sz val="11"/>
            <rFont val="Calibri"/>
            <family val="2"/>
            <charset val="238"/>
          </rPr>
          <t>IV_F:Indokolas</t>
        </r>
      </text>
    </comment>
    <comment ref="AW318" authorId="0" shapeId="0">
      <text>
        <r>
          <rPr>
            <sz val="11"/>
            <rFont val="Calibri"/>
            <family val="2"/>
            <charset val="238"/>
          </rPr>
          <t>IV_F:Megjegyzes</t>
        </r>
      </text>
    </comment>
    <comment ref="AZ318" authorId="0" shapeId="0">
      <text>
        <r>
          <rPr>
            <sz val="11"/>
            <rFont val="Calibri"/>
            <family val="2"/>
            <charset val="238"/>
          </rPr>
          <t>IV_F:ISA</t>
        </r>
      </text>
    </comment>
    <comment ref="B319" authorId="0" shapeId="0">
      <text>
        <r>
          <rPr>
            <sz val="11"/>
            <rFont val="Calibri"/>
            <family val="2"/>
            <charset val="238"/>
          </rPr>
          <t>IV_F:FontossagiSorrent</t>
        </r>
      </text>
    </comment>
    <comment ref="C319" authorId="0" shapeId="0">
      <text>
        <r>
          <rPr>
            <sz val="11"/>
            <rFont val="Calibri"/>
            <family val="2"/>
            <charset val="238"/>
          </rPr>
          <t>IV_F:FeladatKategoria</t>
        </r>
      </text>
    </comment>
    <comment ref="D319" authorId="0" shapeId="0">
      <text>
        <r>
          <rPr>
            <sz val="11"/>
            <rFont val="Calibri"/>
            <family val="2"/>
            <charset val="238"/>
          </rPr>
          <t>IV_F:FeladatMegnevezes</t>
        </r>
      </text>
    </comment>
    <comment ref="E319" authorId="0" shapeId="0">
      <text>
        <r>
          <rPr>
            <sz val="11"/>
            <rFont val="Calibri"/>
            <family val="2"/>
            <charset val="238"/>
          </rPr>
          <t>IV_F:ElviEngedelySzam</t>
        </r>
      </text>
    </comment>
    <comment ref="F319" authorId="0" shapeId="0">
      <text>
        <r>
          <rPr>
            <sz val="11"/>
            <rFont val="Calibri"/>
            <family val="2"/>
            <charset val="238"/>
          </rPr>
          <t>IV_F:VKR_Kod</t>
        </r>
      </text>
    </comment>
    <comment ref="G319" authorId="0" shapeId="0">
      <text>
        <r>
          <rPr>
            <sz val="11"/>
            <rFont val="Calibri"/>
            <family val="2"/>
            <charset val="238"/>
          </rPr>
          <t>IV_F:VKR_Nev</t>
        </r>
      </text>
    </comment>
    <comment ref="H319" authorId="0" shapeId="0">
      <text>
        <r>
          <rPr>
            <sz val="11"/>
            <rFont val="Calibri"/>
            <family val="2"/>
            <charset val="238"/>
          </rPr>
          <t>IV_F:FeladatSorszam</t>
        </r>
      </text>
    </comment>
    <comment ref="I319" authorId="0" shapeId="0">
      <text>
        <r>
          <rPr>
            <sz val="11"/>
            <rFont val="Calibri"/>
            <family val="2"/>
            <charset val="238"/>
          </rPr>
          <t>IV_F:FeladatAzonosito</t>
        </r>
      </text>
    </comment>
    <comment ref="J319" authorId="0" shapeId="0">
      <text>
        <r>
          <rPr>
            <sz val="11"/>
            <rFont val="Calibri"/>
            <family val="2"/>
            <charset val="238"/>
          </rPr>
          <t>IV_F:EllatasiTerulet</t>
        </r>
      </text>
    </comment>
    <comment ref="K319" authorId="0" shapeId="0">
      <text>
        <r>
          <rPr>
            <sz val="11"/>
            <rFont val="Calibri"/>
            <family val="2"/>
            <charset val="238"/>
          </rPr>
          <t>IV_F:EllatasertFelelos</t>
        </r>
      </text>
    </comment>
    <comment ref="L319" authorId="0" shapeId="0">
      <text>
        <r>
          <rPr>
            <sz val="11"/>
            <rFont val="Calibri"/>
            <family val="2"/>
            <charset val="238"/>
          </rPr>
          <t>IV_F:TervezettNettoKoltseg</t>
        </r>
      </text>
    </comment>
    <comment ref="M319" authorId="0" shapeId="0">
      <text>
        <r>
          <rPr>
            <sz val="11"/>
            <rFont val="Calibri"/>
            <family val="2"/>
            <charset val="238"/>
          </rPr>
          <t>IV_F:IdotartamKezdes</t>
        </r>
      </text>
    </comment>
    <comment ref="N319" authorId="0" shapeId="0">
      <text>
        <r>
          <rPr>
            <sz val="11"/>
            <rFont val="Calibri"/>
            <family val="2"/>
            <charset val="238"/>
          </rPr>
          <t>IV_F:IdotartamBefejezes</t>
        </r>
      </text>
    </comment>
    <comment ref="O319" authorId="0" shapeId="0">
      <text>
        <r>
          <rPr>
            <sz val="11"/>
            <rFont val="Calibri"/>
            <family val="2"/>
            <charset val="238"/>
          </rPr>
          <t>IV_F:NettoKoltsegUtem1</t>
        </r>
      </text>
    </comment>
    <comment ref="P319" authorId="0" shapeId="0">
      <text>
        <r>
          <rPr>
            <sz val="11"/>
            <rFont val="Calibri"/>
            <family val="2"/>
            <charset val="238"/>
          </rPr>
          <t>IV_F:NettoKoltsegUtem2</t>
        </r>
      </text>
    </comment>
    <comment ref="Q319" authorId="0" shapeId="0">
      <text>
        <r>
          <rPr>
            <sz val="11"/>
            <rFont val="Calibri"/>
            <family val="2"/>
            <charset val="238"/>
          </rPr>
          <t>IV_F:EM_Melleklet2_KTG</t>
        </r>
      </text>
    </comment>
    <comment ref="S319" authorId="0" shapeId="0">
      <text>
        <r>
          <rPr>
            <sz val="11"/>
            <rFont val="Calibri"/>
            <family val="2"/>
            <charset val="238"/>
          </rPr>
          <t>IV_F:HDUtem1</t>
        </r>
      </text>
    </comment>
    <comment ref="T319" authorId="0" shapeId="0">
      <text>
        <r>
          <rPr>
            <sz val="11"/>
            <rFont val="Calibri"/>
            <family val="2"/>
            <charset val="238"/>
          </rPr>
          <t>IV_F:ECSUtem1</t>
        </r>
      </text>
    </comment>
    <comment ref="U319" authorId="0" shapeId="0">
      <text>
        <r>
          <rPr>
            <sz val="11"/>
            <rFont val="Calibri"/>
            <family val="2"/>
            <charset val="238"/>
          </rPr>
          <t>IV_F:KFHUtem1</t>
        </r>
      </text>
    </comment>
    <comment ref="V319" authorId="0" shapeId="0">
      <text>
        <r>
          <rPr>
            <sz val="11"/>
            <rFont val="Calibri"/>
            <family val="2"/>
            <charset val="238"/>
          </rPr>
          <t>IV_F:Egyeb_SajatUtem1</t>
        </r>
      </text>
    </comment>
    <comment ref="W319" authorId="0" shapeId="0">
      <text>
        <r>
          <rPr>
            <sz val="11"/>
            <rFont val="Calibri"/>
            <family val="2"/>
            <charset val="238"/>
          </rPr>
          <t>IV_F:DijUtem1</t>
        </r>
      </text>
    </comment>
    <comment ref="X319" authorId="0" shapeId="0">
      <text>
        <r>
          <rPr>
            <sz val="11"/>
            <rFont val="Calibri"/>
            <family val="2"/>
            <charset val="238"/>
          </rPr>
          <t>IV_F:EM_Melleklet1_Utem1</t>
        </r>
      </text>
    </comment>
    <comment ref="Y319" authorId="0" shapeId="0">
      <text>
        <r>
          <rPr>
            <sz val="11"/>
            <rFont val="Calibri"/>
            <family val="2"/>
            <charset val="238"/>
          </rPr>
          <t>IV_F:EgyebAllamiUtem1</t>
        </r>
      </text>
    </comment>
    <comment ref="Z319" authorId="0" shapeId="0">
      <text>
        <r>
          <rPr>
            <sz val="11"/>
            <rFont val="Calibri"/>
            <family val="2"/>
            <charset val="238"/>
          </rPr>
          <t>IV_F:OnkormanyzatiUtem1</t>
        </r>
      </text>
    </comment>
    <comment ref="AA319" authorId="0" shapeId="0">
      <text>
        <r>
          <rPr>
            <sz val="11"/>
            <rFont val="Calibri"/>
            <family val="2"/>
            <charset val="238"/>
          </rPr>
          <t>IV_F:EUUtem1</t>
        </r>
      </text>
    </comment>
    <comment ref="AB319" authorId="0" shapeId="0">
      <text>
        <r>
          <rPr>
            <sz val="11"/>
            <rFont val="Calibri"/>
            <family val="2"/>
            <charset val="238"/>
          </rPr>
          <t>IV_F:EgyebUtem1</t>
        </r>
      </text>
    </comment>
    <comment ref="AC319" authorId="0" shapeId="0">
      <text>
        <r>
          <rPr>
            <sz val="11"/>
            <rFont val="Calibri"/>
            <family val="2"/>
            <charset val="238"/>
          </rPr>
          <t>IV_F:HitelKotvenyUtem1</t>
        </r>
      </text>
    </comment>
    <comment ref="AD319" authorId="0" shapeId="0">
      <text>
        <r>
          <rPr>
            <sz val="11"/>
            <rFont val="Calibri"/>
            <family val="2"/>
            <charset val="238"/>
          </rPr>
          <t>IV_F:OsszesenUtem1</t>
        </r>
      </text>
    </comment>
    <comment ref="AG319" authorId="0" shapeId="0">
      <text>
        <r>
          <rPr>
            <sz val="11"/>
            <rFont val="Calibri"/>
            <family val="2"/>
            <charset val="238"/>
          </rPr>
          <t>IV_F:HDUtem2</t>
        </r>
      </text>
    </comment>
    <comment ref="AH319" authorId="0" shapeId="0">
      <text>
        <r>
          <rPr>
            <sz val="11"/>
            <rFont val="Calibri"/>
            <family val="2"/>
            <charset val="238"/>
          </rPr>
          <t>IV_F:ECSUtem2</t>
        </r>
      </text>
    </comment>
    <comment ref="AI319" authorId="0" shapeId="0">
      <text>
        <r>
          <rPr>
            <sz val="11"/>
            <rFont val="Calibri"/>
            <family val="2"/>
            <charset val="238"/>
          </rPr>
          <t>IV_F:KFHUtem2</t>
        </r>
      </text>
    </comment>
    <comment ref="AJ319" authorId="0" shapeId="0">
      <text>
        <r>
          <rPr>
            <sz val="11"/>
            <rFont val="Calibri"/>
            <family val="2"/>
            <charset val="238"/>
          </rPr>
          <t>IV_F:Egyeb_SajatUtem2</t>
        </r>
      </text>
    </comment>
    <comment ref="AK319" authorId="0" shapeId="0">
      <text>
        <r>
          <rPr>
            <sz val="11"/>
            <rFont val="Calibri"/>
            <family val="2"/>
            <charset val="238"/>
          </rPr>
          <t>IV_F:DijUtem2</t>
        </r>
      </text>
    </comment>
    <comment ref="AL319" authorId="0" shapeId="0">
      <text>
        <r>
          <rPr>
            <sz val="11"/>
            <rFont val="Calibri"/>
            <family val="2"/>
            <charset val="238"/>
          </rPr>
          <t>IV_F:EM_Melleklet1_Utem2</t>
        </r>
      </text>
    </comment>
    <comment ref="AM319" authorId="0" shapeId="0">
      <text>
        <r>
          <rPr>
            <sz val="11"/>
            <rFont val="Calibri"/>
            <family val="2"/>
            <charset val="238"/>
          </rPr>
          <t>IV_F:EgyebAllamiUtem2</t>
        </r>
      </text>
    </comment>
    <comment ref="AN319" authorId="0" shapeId="0">
      <text>
        <r>
          <rPr>
            <sz val="11"/>
            <rFont val="Calibri"/>
            <family val="2"/>
            <charset val="238"/>
          </rPr>
          <t>IV_F:OnkormanyzatiUtem2</t>
        </r>
      </text>
    </comment>
    <comment ref="AO319" authorId="0" shapeId="0">
      <text>
        <r>
          <rPr>
            <sz val="11"/>
            <rFont val="Calibri"/>
            <family val="2"/>
            <charset val="238"/>
          </rPr>
          <t>IV_F:EUUtem2</t>
        </r>
      </text>
    </comment>
    <comment ref="AP319" authorId="0" shapeId="0">
      <text>
        <r>
          <rPr>
            <sz val="11"/>
            <rFont val="Calibri"/>
            <family val="2"/>
            <charset val="238"/>
          </rPr>
          <t>IV_F:EgyebUtem2</t>
        </r>
      </text>
    </comment>
    <comment ref="AQ319" authorId="0" shapeId="0">
      <text>
        <r>
          <rPr>
            <sz val="11"/>
            <rFont val="Calibri"/>
            <family val="2"/>
            <charset val="238"/>
          </rPr>
          <t>IV_F:HitelKotvenyUtem2</t>
        </r>
      </text>
    </comment>
    <comment ref="AR319" authorId="0" shapeId="0">
      <text>
        <r>
          <rPr>
            <sz val="11"/>
            <rFont val="Calibri"/>
            <family val="2"/>
            <charset val="238"/>
          </rPr>
          <t>IV_F:OsszesenUtem2</t>
        </r>
      </text>
    </comment>
    <comment ref="AS319" authorId="0" shapeId="0">
      <text>
        <r>
          <rPr>
            <sz val="11"/>
            <rFont val="Calibri"/>
            <family val="2"/>
            <charset val="238"/>
          </rPr>
          <t>IV_F:ForrashianyUtem2</t>
        </r>
      </text>
    </comment>
    <comment ref="AV319" authorId="0" shapeId="0">
      <text>
        <r>
          <rPr>
            <sz val="11"/>
            <rFont val="Calibri"/>
            <family val="2"/>
            <charset val="238"/>
          </rPr>
          <t>IV_F:Indokolas</t>
        </r>
      </text>
    </comment>
    <comment ref="AW319" authorId="0" shapeId="0">
      <text>
        <r>
          <rPr>
            <sz val="11"/>
            <rFont val="Calibri"/>
            <family val="2"/>
            <charset val="238"/>
          </rPr>
          <t>IV_F:Megjegyzes</t>
        </r>
      </text>
    </comment>
    <comment ref="AZ319" authorId="0" shapeId="0">
      <text>
        <r>
          <rPr>
            <sz val="11"/>
            <rFont val="Calibri"/>
            <family val="2"/>
            <charset val="238"/>
          </rPr>
          <t>IV_F:ISA</t>
        </r>
      </text>
    </comment>
    <comment ref="B320" authorId="0" shapeId="0">
      <text>
        <r>
          <rPr>
            <sz val="11"/>
            <rFont val="Calibri"/>
            <family val="2"/>
            <charset val="238"/>
          </rPr>
          <t>IV_F:FontossagiSorrent</t>
        </r>
      </text>
    </comment>
    <comment ref="C320" authorId="0" shapeId="0">
      <text>
        <r>
          <rPr>
            <sz val="11"/>
            <rFont val="Calibri"/>
            <family val="2"/>
            <charset val="238"/>
          </rPr>
          <t>IV_F:FeladatKategoria</t>
        </r>
      </text>
    </comment>
    <comment ref="D320" authorId="0" shapeId="0">
      <text>
        <r>
          <rPr>
            <sz val="11"/>
            <rFont val="Calibri"/>
            <family val="2"/>
            <charset val="238"/>
          </rPr>
          <t>IV_F:FeladatMegnevezes</t>
        </r>
      </text>
    </comment>
    <comment ref="E320" authorId="0" shapeId="0">
      <text>
        <r>
          <rPr>
            <sz val="11"/>
            <rFont val="Calibri"/>
            <family val="2"/>
            <charset val="238"/>
          </rPr>
          <t>IV_F:ElviEngedelySzam</t>
        </r>
      </text>
    </comment>
    <comment ref="F320" authorId="0" shapeId="0">
      <text>
        <r>
          <rPr>
            <sz val="11"/>
            <rFont val="Calibri"/>
            <family val="2"/>
            <charset val="238"/>
          </rPr>
          <t>IV_F:VKR_Kod</t>
        </r>
      </text>
    </comment>
    <comment ref="G320" authorId="0" shapeId="0">
      <text>
        <r>
          <rPr>
            <sz val="11"/>
            <rFont val="Calibri"/>
            <family val="2"/>
            <charset val="238"/>
          </rPr>
          <t>IV_F:VKR_Nev</t>
        </r>
      </text>
    </comment>
    <comment ref="H320" authorId="0" shapeId="0">
      <text>
        <r>
          <rPr>
            <sz val="11"/>
            <rFont val="Calibri"/>
            <family val="2"/>
            <charset val="238"/>
          </rPr>
          <t>IV_F:FeladatSorszam</t>
        </r>
      </text>
    </comment>
    <comment ref="I320" authorId="0" shapeId="0">
      <text>
        <r>
          <rPr>
            <sz val="11"/>
            <rFont val="Calibri"/>
            <family val="2"/>
            <charset val="238"/>
          </rPr>
          <t>IV_F:FeladatAzonosito</t>
        </r>
      </text>
    </comment>
    <comment ref="J320" authorId="0" shapeId="0">
      <text>
        <r>
          <rPr>
            <sz val="11"/>
            <rFont val="Calibri"/>
            <family val="2"/>
            <charset val="238"/>
          </rPr>
          <t>IV_F:EllatasiTerulet</t>
        </r>
      </text>
    </comment>
    <comment ref="K320" authorId="0" shapeId="0">
      <text>
        <r>
          <rPr>
            <sz val="11"/>
            <rFont val="Calibri"/>
            <family val="2"/>
            <charset val="238"/>
          </rPr>
          <t>IV_F:EllatasertFelelos</t>
        </r>
      </text>
    </comment>
    <comment ref="L320" authorId="0" shapeId="0">
      <text>
        <r>
          <rPr>
            <sz val="11"/>
            <rFont val="Calibri"/>
            <family val="2"/>
            <charset val="238"/>
          </rPr>
          <t>IV_F:TervezettNettoKoltseg</t>
        </r>
      </text>
    </comment>
    <comment ref="M320" authorId="0" shapeId="0">
      <text>
        <r>
          <rPr>
            <sz val="11"/>
            <rFont val="Calibri"/>
            <family val="2"/>
            <charset val="238"/>
          </rPr>
          <t>IV_F:IdotartamKezdes</t>
        </r>
      </text>
    </comment>
    <comment ref="N320" authorId="0" shapeId="0">
      <text>
        <r>
          <rPr>
            <sz val="11"/>
            <rFont val="Calibri"/>
            <family val="2"/>
            <charset val="238"/>
          </rPr>
          <t>IV_F:IdotartamBefejezes</t>
        </r>
      </text>
    </comment>
    <comment ref="O320" authorId="0" shapeId="0">
      <text>
        <r>
          <rPr>
            <sz val="11"/>
            <rFont val="Calibri"/>
            <family val="2"/>
            <charset val="238"/>
          </rPr>
          <t>IV_F:NettoKoltsegUtem1</t>
        </r>
      </text>
    </comment>
    <comment ref="P320" authorId="0" shapeId="0">
      <text>
        <r>
          <rPr>
            <sz val="11"/>
            <rFont val="Calibri"/>
            <family val="2"/>
            <charset val="238"/>
          </rPr>
          <t>IV_F:NettoKoltsegUtem2</t>
        </r>
      </text>
    </comment>
    <comment ref="Q320" authorId="0" shapeId="0">
      <text>
        <r>
          <rPr>
            <sz val="11"/>
            <rFont val="Calibri"/>
            <family val="2"/>
            <charset val="238"/>
          </rPr>
          <t>IV_F:EM_Melleklet2_KTG</t>
        </r>
      </text>
    </comment>
    <comment ref="S320" authorId="0" shapeId="0">
      <text>
        <r>
          <rPr>
            <sz val="11"/>
            <rFont val="Calibri"/>
            <family val="2"/>
            <charset val="238"/>
          </rPr>
          <t>IV_F:HDUtem1</t>
        </r>
      </text>
    </comment>
    <comment ref="T320" authorId="0" shapeId="0">
      <text>
        <r>
          <rPr>
            <sz val="11"/>
            <rFont val="Calibri"/>
            <family val="2"/>
            <charset val="238"/>
          </rPr>
          <t>IV_F:ECSUtem1</t>
        </r>
      </text>
    </comment>
    <comment ref="U320" authorId="0" shapeId="0">
      <text>
        <r>
          <rPr>
            <sz val="11"/>
            <rFont val="Calibri"/>
            <family val="2"/>
            <charset val="238"/>
          </rPr>
          <t>IV_F:KFHUtem1</t>
        </r>
      </text>
    </comment>
    <comment ref="V320" authorId="0" shapeId="0">
      <text>
        <r>
          <rPr>
            <sz val="11"/>
            <rFont val="Calibri"/>
            <family val="2"/>
            <charset val="238"/>
          </rPr>
          <t>IV_F:Egyeb_SajatUtem1</t>
        </r>
      </text>
    </comment>
    <comment ref="W320" authorId="0" shapeId="0">
      <text>
        <r>
          <rPr>
            <sz val="11"/>
            <rFont val="Calibri"/>
            <family val="2"/>
            <charset val="238"/>
          </rPr>
          <t>IV_F:DijUtem1</t>
        </r>
      </text>
    </comment>
    <comment ref="X320" authorId="0" shapeId="0">
      <text>
        <r>
          <rPr>
            <sz val="11"/>
            <rFont val="Calibri"/>
            <family val="2"/>
            <charset val="238"/>
          </rPr>
          <t>IV_F:EM_Melleklet1_Utem1</t>
        </r>
      </text>
    </comment>
    <comment ref="Y320" authorId="0" shapeId="0">
      <text>
        <r>
          <rPr>
            <sz val="11"/>
            <rFont val="Calibri"/>
            <family val="2"/>
            <charset val="238"/>
          </rPr>
          <t>IV_F:EgyebAllamiUtem1</t>
        </r>
      </text>
    </comment>
    <comment ref="Z320" authorId="0" shapeId="0">
      <text>
        <r>
          <rPr>
            <sz val="11"/>
            <rFont val="Calibri"/>
            <family val="2"/>
            <charset val="238"/>
          </rPr>
          <t>IV_F:OnkormanyzatiUtem1</t>
        </r>
      </text>
    </comment>
    <comment ref="AA320" authorId="0" shapeId="0">
      <text>
        <r>
          <rPr>
            <sz val="11"/>
            <rFont val="Calibri"/>
            <family val="2"/>
            <charset val="238"/>
          </rPr>
          <t>IV_F:EUUtem1</t>
        </r>
      </text>
    </comment>
    <comment ref="AB320" authorId="0" shapeId="0">
      <text>
        <r>
          <rPr>
            <sz val="11"/>
            <rFont val="Calibri"/>
            <family val="2"/>
            <charset val="238"/>
          </rPr>
          <t>IV_F:EgyebUtem1</t>
        </r>
      </text>
    </comment>
    <comment ref="AC320" authorId="0" shapeId="0">
      <text>
        <r>
          <rPr>
            <sz val="11"/>
            <rFont val="Calibri"/>
            <family val="2"/>
            <charset val="238"/>
          </rPr>
          <t>IV_F:HitelKotvenyUtem1</t>
        </r>
      </text>
    </comment>
    <comment ref="AD320" authorId="0" shapeId="0">
      <text>
        <r>
          <rPr>
            <sz val="11"/>
            <rFont val="Calibri"/>
            <family val="2"/>
            <charset val="238"/>
          </rPr>
          <t>IV_F:OsszesenUtem1</t>
        </r>
      </text>
    </comment>
    <comment ref="AG320" authorId="0" shapeId="0">
      <text>
        <r>
          <rPr>
            <sz val="11"/>
            <rFont val="Calibri"/>
            <family val="2"/>
            <charset val="238"/>
          </rPr>
          <t>IV_F:HDUtem2</t>
        </r>
      </text>
    </comment>
    <comment ref="AH320" authorId="0" shapeId="0">
      <text>
        <r>
          <rPr>
            <sz val="11"/>
            <rFont val="Calibri"/>
            <family val="2"/>
            <charset val="238"/>
          </rPr>
          <t>IV_F:ECSUtem2</t>
        </r>
      </text>
    </comment>
    <comment ref="AI320" authorId="0" shapeId="0">
      <text>
        <r>
          <rPr>
            <sz val="11"/>
            <rFont val="Calibri"/>
            <family val="2"/>
            <charset val="238"/>
          </rPr>
          <t>IV_F:KFHUtem2</t>
        </r>
      </text>
    </comment>
    <comment ref="AJ320" authorId="0" shapeId="0">
      <text>
        <r>
          <rPr>
            <sz val="11"/>
            <rFont val="Calibri"/>
            <family val="2"/>
            <charset val="238"/>
          </rPr>
          <t>IV_F:Egyeb_SajatUtem2</t>
        </r>
      </text>
    </comment>
    <comment ref="AK320" authorId="0" shapeId="0">
      <text>
        <r>
          <rPr>
            <sz val="11"/>
            <rFont val="Calibri"/>
            <family val="2"/>
            <charset val="238"/>
          </rPr>
          <t>IV_F:DijUtem2</t>
        </r>
      </text>
    </comment>
    <comment ref="AL320" authorId="0" shapeId="0">
      <text>
        <r>
          <rPr>
            <sz val="11"/>
            <rFont val="Calibri"/>
            <family val="2"/>
            <charset val="238"/>
          </rPr>
          <t>IV_F:EM_Melleklet1_Utem2</t>
        </r>
      </text>
    </comment>
    <comment ref="AM320" authorId="0" shapeId="0">
      <text>
        <r>
          <rPr>
            <sz val="11"/>
            <rFont val="Calibri"/>
            <family val="2"/>
            <charset val="238"/>
          </rPr>
          <t>IV_F:EgyebAllamiUtem2</t>
        </r>
      </text>
    </comment>
    <comment ref="AN320" authorId="0" shapeId="0">
      <text>
        <r>
          <rPr>
            <sz val="11"/>
            <rFont val="Calibri"/>
            <family val="2"/>
            <charset val="238"/>
          </rPr>
          <t>IV_F:OnkormanyzatiUtem2</t>
        </r>
      </text>
    </comment>
    <comment ref="AO320" authorId="0" shapeId="0">
      <text>
        <r>
          <rPr>
            <sz val="11"/>
            <rFont val="Calibri"/>
            <family val="2"/>
            <charset val="238"/>
          </rPr>
          <t>IV_F:EUUtem2</t>
        </r>
      </text>
    </comment>
    <comment ref="AP320" authorId="0" shapeId="0">
      <text>
        <r>
          <rPr>
            <sz val="11"/>
            <rFont val="Calibri"/>
            <family val="2"/>
            <charset val="238"/>
          </rPr>
          <t>IV_F:EgyebUtem2</t>
        </r>
      </text>
    </comment>
    <comment ref="AQ320" authorId="0" shapeId="0">
      <text>
        <r>
          <rPr>
            <sz val="11"/>
            <rFont val="Calibri"/>
            <family val="2"/>
            <charset val="238"/>
          </rPr>
          <t>IV_F:HitelKotvenyUtem2</t>
        </r>
      </text>
    </comment>
    <comment ref="AR320" authorId="0" shapeId="0">
      <text>
        <r>
          <rPr>
            <sz val="11"/>
            <rFont val="Calibri"/>
            <family val="2"/>
            <charset val="238"/>
          </rPr>
          <t>IV_F:OsszesenUtem2</t>
        </r>
      </text>
    </comment>
    <comment ref="AS320" authorId="0" shapeId="0">
      <text>
        <r>
          <rPr>
            <sz val="11"/>
            <rFont val="Calibri"/>
            <family val="2"/>
            <charset val="238"/>
          </rPr>
          <t>IV_F:ForrashianyUtem2</t>
        </r>
      </text>
    </comment>
    <comment ref="AV320" authorId="0" shapeId="0">
      <text>
        <r>
          <rPr>
            <sz val="11"/>
            <rFont val="Calibri"/>
            <family val="2"/>
            <charset val="238"/>
          </rPr>
          <t>IV_F:Indokolas</t>
        </r>
      </text>
    </comment>
    <comment ref="AW320" authorId="0" shapeId="0">
      <text>
        <r>
          <rPr>
            <sz val="11"/>
            <rFont val="Calibri"/>
            <family val="2"/>
            <charset val="238"/>
          </rPr>
          <t>IV_F:Megjegyzes</t>
        </r>
      </text>
    </comment>
    <comment ref="AZ320" authorId="0" shapeId="0">
      <text>
        <r>
          <rPr>
            <sz val="11"/>
            <rFont val="Calibri"/>
            <family val="2"/>
            <charset val="238"/>
          </rPr>
          <t>IV_F:ISA</t>
        </r>
      </text>
    </comment>
    <comment ref="B321" authorId="0" shapeId="0">
      <text>
        <r>
          <rPr>
            <sz val="11"/>
            <rFont val="Calibri"/>
            <family val="2"/>
            <charset val="238"/>
          </rPr>
          <t>IV_F:FontossagiSorrent</t>
        </r>
      </text>
    </comment>
    <comment ref="C321" authorId="0" shapeId="0">
      <text>
        <r>
          <rPr>
            <sz val="11"/>
            <rFont val="Calibri"/>
            <family val="2"/>
            <charset val="238"/>
          </rPr>
          <t>IV_F:FeladatKategoria</t>
        </r>
      </text>
    </comment>
    <comment ref="D321" authorId="0" shapeId="0">
      <text>
        <r>
          <rPr>
            <sz val="11"/>
            <rFont val="Calibri"/>
            <family val="2"/>
            <charset val="238"/>
          </rPr>
          <t>IV_F:FeladatMegnevezes</t>
        </r>
      </text>
    </comment>
    <comment ref="E321" authorId="0" shapeId="0">
      <text>
        <r>
          <rPr>
            <sz val="11"/>
            <rFont val="Calibri"/>
            <family val="2"/>
            <charset val="238"/>
          </rPr>
          <t>IV_F:ElviEngedelySzam</t>
        </r>
      </text>
    </comment>
    <comment ref="F321" authorId="0" shapeId="0">
      <text>
        <r>
          <rPr>
            <sz val="11"/>
            <rFont val="Calibri"/>
            <family val="2"/>
            <charset val="238"/>
          </rPr>
          <t>IV_F:VKR_Kod</t>
        </r>
      </text>
    </comment>
    <comment ref="G321" authorId="0" shapeId="0">
      <text>
        <r>
          <rPr>
            <sz val="11"/>
            <rFont val="Calibri"/>
            <family val="2"/>
            <charset val="238"/>
          </rPr>
          <t>IV_F:VKR_Nev</t>
        </r>
      </text>
    </comment>
    <comment ref="H321" authorId="0" shapeId="0">
      <text>
        <r>
          <rPr>
            <sz val="11"/>
            <rFont val="Calibri"/>
            <family val="2"/>
            <charset val="238"/>
          </rPr>
          <t>IV_F:FeladatSorszam</t>
        </r>
      </text>
    </comment>
    <comment ref="I321" authorId="0" shapeId="0">
      <text>
        <r>
          <rPr>
            <sz val="11"/>
            <rFont val="Calibri"/>
            <family val="2"/>
            <charset val="238"/>
          </rPr>
          <t>IV_F:FeladatAzonosito</t>
        </r>
      </text>
    </comment>
    <comment ref="J321" authorId="0" shapeId="0">
      <text>
        <r>
          <rPr>
            <sz val="11"/>
            <rFont val="Calibri"/>
            <family val="2"/>
            <charset val="238"/>
          </rPr>
          <t>IV_F:EllatasiTerulet</t>
        </r>
      </text>
    </comment>
    <comment ref="K321" authorId="0" shapeId="0">
      <text>
        <r>
          <rPr>
            <sz val="11"/>
            <rFont val="Calibri"/>
            <family val="2"/>
            <charset val="238"/>
          </rPr>
          <t>IV_F:EllatasertFelelos</t>
        </r>
      </text>
    </comment>
    <comment ref="L321" authorId="0" shapeId="0">
      <text>
        <r>
          <rPr>
            <sz val="11"/>
            <rFont val="Calibri"/>
            <family val="2"/>
            <charset val="238"/>
          </rPr>
          <t>IV_F:TervezettNettoKoltseg</t>
        </r>
      </text>
    </comment>
    <comment ref="M321" authorId="0" shapeId="0">
      <text>
        <r>
          <rPr>
            <sz val="11"/>
            <rFont val="Calibri"/>
            <family val="2"/>
            <charset val="238"/>
          </rPr>
          <t>IV_F:IdotartamKezdes</t>
        </r>
      </text>
    </comment>
    <comment ref="N321" authorId="0" shapeId="0">
      <text>
        <r>
          <rPr>
            <sz val="11"/>
            <rFont val="Calibri"/>
            <family val="2"/>
            <charset val="238"/>
          </rPr>
          <t>IV_F:IdotartamBefejezes</t>
        </r>
      </text>
    </comment>
    <comment ref="O321" authorId="0" shapeId="0">
      <text>
        <r>
          <rPr>
            <sz val="11"/>
            <rFont val="Calibri"/>
            <family val="2"/>
            <charset val="238"/>
          </rPr>
          <t>IV_F:NettoKoltsegUtem1</t>
        </r>
      </text>
    </comment>
    <comment ref="P321" authorId="0" shapeId="0">
      <text>
        <r>
          <rPr>
            <sz val="11"/>
            <rFont val="Calibri"/>
            <family val="2"/>
            <charset val="238"/>
          </rPr>
          <t>IV_F:NettoKoltsegUtem2</t>
        </r>
      </text>
    </comment>
    <comment ref="Q321" authorId="0" shapeId="0">
      <text>
        <r>
          <rPr>
            <sz val="11"/>
            <rFont val="Calibri"/>
            <family val="2"/>
            <charset val="238"/>
          </rPr>
          <t>IV_F:EM_Melleklet2_KTG</t>
        </r>
      </text>
    </comment>
    <comment ref="S321" authorId="0" shapeId="0">
      <text>
        <r>
          <rPr>
            <sz val="11"/>
            <rFont val="Calibri"/>
            <family val="2"/>
            <charset val="238"/>
          </rPr>
          <t>IV_F:HDUtem1</t>
        </r>
      </text>
    </comment>
    <comment ref="T321" authorId="0" shapeId="0">
      <text>
        <r>
          <rPr>
            <sz val="11"/>
            <rFont val="Calibri"/>
            <family val="2"/>
            <charset val="238"/>
          </rPr>
          <t>IV_F:ECSUtem1</t>
        </r>
      </text>
    </comment>
    <comment ref="U321" authorId="0" shapeId="0">
      <text>
        <r>
          <rPr>
            <sz val="11"/>
            <rFont val="Calibri"/>
            <family val="2"/>
            <charset val="238"/>
          </rPr>
          <t>IV_F:KFHUtem1</t>
        </r>
      </text>
    </comment>
    <comment ref="V321" authorId="0" shapeId="0">
      <text>
        <r>
          <rPr>
            <sz val="11"/>
            <rFont val="Calibri"/>
            <family val="2"/>
            <charset val="238"/>
          </rPr>
          <t>IV_F:Egyeb_SajatUtem1</t>
        </r>
      </text>
    </comment>
    <comment ref="W321" authorId="0" shapeId="0">
      <text>
        <r>
          <rPr>
            <sz val="11"/>
            <rFont val="Calibri"/>
            <family val="2"/>
            <charset val="238"/>
          </rPr>
          <t>IV_F:DijUtem1</t>
        </r>
      </text>
    </comment>
    <comment ref="X321" authorId="0" shapeId="0">
      <text>
        <r>
          <rPr>
            <sz val="11"/>
            <rFont val="Calibri"/>
            <family val="2"/>
            <charset val="238"/>
          </rPr>
          <t>IV_F:EM_Melleklet1_Utem1</t>
        </r>
      </text>
    </comment>
    <comment ref="Y321" authorId="0" shapeId="0">
      <text>
        <r>
          <rPr>
            <sz val="11"/>
            <rFont val="Calibri"/>
            <family val="2"/>
            <charset val="238"/>
          </rPr>
          <t>IV_F:EgyebAllamiUtem1</t>
        </r>
      </text>
    </comment>
    <comment ref="Z321" authorId="0" shapeId="0">
      <text>
        <r>
          <rPr>
            <sz val="11"/>
            <rFont val="Calibri"/>
            <family val="2"/>
            <charset val="238"/>
          </rPr>
          <t>IV_F:OnkormanyzatiUtem1</t>
        </r>
      </text>
    </comment>
    <comment ref="AA321" authorId="0" shapeId="0">
      <text>
        <r>
          <rPr>
            <sz val="11"/>
            <rFont val="Calibri"/>
            <family val="2"/>
            <charset val="238"/>
          </rPr>
          <t>IV_F:EUUtem1</t>
        </r>
      </text>
    </comment>
    <comment ref="AB321" authorId="0" shapeId="0">
      <text>
        <r>
          <rPr>
            <sz val="11"/>
            <rFont val="Calibri"/>
            <family val="2"/>
            <charset val="238"/>
          </rPr>
          <t>IV_F:EgyebUtem1</t>
        </r>
      </text>
    </comment>
    <comment ref="AC321" authorId="0" shapeId="0">
      <text>
        <r>
          <rPr>
            <sz val="11"/>
            <rFont val="Calibri"/>
            <family val="2"/>
            <charset val="238"/>
          </rPr>
          <t>IV_F:HitelKotvenyUtem1</t>
        </r>
      </text>
    </comment>
    <comment ref="AD321" authorId="0" shapeId="0">
      <text>
        <r>
          <rPr>
            <sz val="11"/>
            <rFont val="Calibri"/>
            <family val="2"/>
            <charset val="238"/>
          </rPr>
          <t>IV_F:OsszesenUtem1</t>
        </r>
      </text>
    </comment>
    <comment ref="AG321" authorId="0" shapeId="0">
      <text>
        <r>
          <rPr>
            <sz val="11"/>
            <rFont val="Calibri"/>
            <family val="2"/>
            <charset val="238"/>
          </rPr>
          <t>IV_F:HDUtem2</t>
        </r>
      </text>
    </comment>
    <comment ref="AH321" authorId="0" shapeId="0">
      <text>
        <r>
          <rPr>
            <sz val="11"/>
            <rFont val="Calibri"/>
            <family val="2"/>
            <charset val="238"/>
          </rPr>
          <t>IV_F:ECSUtem2</t>
        </r>
      </text>
    </comment>
    <comment ref="AI321" authorId="0" shapeId="0">
      <text>
        <r>
          <rPr>
            <sz val="11"/>
            <rFont val="Calibri"/>
            <family val="2"/>
            <charset val="238"/>
          </rPr>
          <t>IV_F:KFHUtem2</t>
        </r>
      </text>
    </comment>
    <comment ref="AJ321" authorId="0" shapeId="0">
      <text>
        <r>
          <rPr>
            <sz val="11"/>
            <rFont val="Calibri"/>
            <family val="2"/>
            <charset val="238"/>
          </rPr>
          <t>IV_F:Egyeb_SajatUtem2</t>
        </r>
      </text>
    </comment>
    <comment ref="AK321" authorId="0" shapeId="0">
      <text>
        <r>
          <rPr>
            <sz val="11"/>
            <rFont val="Calibri"/>
            <family val="2"/>
            <charset val="238"/>
          </rPr>
          <t>IV_F:DijUtem2</t>
        </r>
      </text>
    </comment>
    <comment ref="AL321" authorId="0" shapeId="0">
      <text>
        <r>
          <rPr>
            <sz val="11"/>
            <rFont val="Calibri"/>
            <family val="2"/>
            <charset val="238"/>
          </rPr>
          <t>IV_F:EM_Melleklet1_Utem2</t>
        </r>
      </text>
    </comment>
    <comment ref="AM321" authorId="0" shapeId="0">
      <text>
        <r>
          <rPr>
            <sz val="11"/>
            <rFont val="Calibri"/>
            <family val="2"/>
            <charset val="238"/>
          </rPr>
          <t>IV_F:EgyebAllamiUtem2</t>
        </r>
      </text>
    </comment>
    <comment ref="AN321" authorId="0" shapeId="0">
      <text>
        <r>
          <rPr>
            <sz val="11"/>
            <rFont val="Calibri"/>
            <family val="2"/>
            <charset val="238"/>
          </rPr>
          <t>IV_F:OnkormanyzatiUtem2</t>
        </r>
      </text>
    </comment>
    <comment ref="AO321" authorId="0" shapeId="0">
      <text>
        <r>
          <rPr>
            <sz val="11"/>
            <rFont val="Calibri"/>
            <family val="2"/>
            <charset val="238"/>
          </rPr>
          <t>IV_F:EUUtem2</t>
        </r>
      </text>
    </comment>
    <comment ref="AP321" authorId="0" shapeId="0">
      <text>
        <r>
          <rPr>
            <sz val="11"/>
            <rFont val="Calibri"/>
            <family val="2"/>
            <charset val="238"/>
          </rPr>
          <t>IV_F:EgyebUtem2</t>
        </r>
      </text>
    </comment>
    <comment ref="AQ321" authorId="0" shapeId="0">
      <text>
        <r>
          <rPr>
            <sz val="11"/>
            <rFont val="Calibri"/>
            <family val="2"/>
            <charset val="238"/>
          </rPr>
          <t>IV_F:HitelKotvenyUtem2</t>
        </r>
      </text>
    </comment>
    <comment ref="AR321" authorId="0" shapeId="0">
      <text>
        <r>
          <rPr>
            <sz val="11"/>
            <rFont val="Calibri"/>
            <family val="2"/>
            <charset val="238"/>
          </rPr>
          <t>IV_F:OsszesenUtem2</t>
        </r>
      </text>
    </comment>
    <comment ref="AS321" authorId="0" shapeId="0">
      <text>
        <r>
          <rPr>
            <sz val="11"/>
            <rFont val="Calibri"/>
            <family val="2"/>
            <charset val="238"/>
          </rPr>
          <t>IV_F:ForrashianyUtem2</t>
        </r>
      </text>
    </comment>
    <comment ref="AV321" authorId="0" shapeId="0">
      <text>
        <r>
          <rPr>
            <sz val="11"/>
            <rFont val="Calibri"/>
            <family val="2"/>
            <charset val="238"/>
          </rPr>
          <t>IV_F:Indokolas</t>
        </r>
      </text>
    </comment>
    <comment ref="AW321" authorId="0" shapeId="0">
      <text>
        <r>
          <rPr>
            <sz val="11"/>
            <rFont val="Calibri"/>
            <family val="2"/>
            <charset val="238"/>
          </rPr>
          <t>IV_F:Megjegyzes</t>
        </r>
      </text>
    </comment>
    <comment ref="AZ321" authorId="0" shapeId="0">
      <text>
        <r>
          <rPr>
            <sz val="11"/>
            <rFont val="Calibri"/>
            <family val="2"/>
            <charset val="238"/>
          </rPr>
          <t>IV_F:ISA</t>
        </r>
      </text>
    </comment>
    <comment ref="B322" authorId="0" shapeId="0">
      <text>
        <r>
          <rPr>
            <sz val="11"/>
            <rFont val="Calibri"/>
            <family val="2"/>
            <charset val="238"/>
          </rPr>
          <t>IV_F:FontossagiSorrent</t>
        </r>
      </text>
    </comment>
    <comment ref="C322" authorId="0" shapeId="0">
      <text>
        <r>
          <rPr>
            <sz val="11"/>
            <rFont val="Calibri"/>
            <family val="2"/>
            <charset val="238"/>
          </rPr>
          <t>IV_F:FeladatKategoria</t>
        </r>
      </text>
    </comment>
    <comment ref="D322" authorId="0" shapeId="0">
      <text>
        <r>
          <rPr>
            <sz val="11"/>
            <rFont val="Calibri"/>
            <family val="2"/>
            <charset val="238"/>
          </rPr>
          <t>IV_F:FeladatMegnevezes</t>
        </r>
      </text>
    </comment>
    <comment ref="E322" authorId="0" shapeId="0">
      <text>
        <r>
          <rPr>
            <sz val="11"/>
            <rFont val="Calibri"/>
            <family val="2"/>
            <charset val="238"/>
          </rPr>
          <t>IV_F:ElviEngedelySzam</t>
        </r>
      </text>
    </comment>
    <comment ref="F322" authorId="0" shapeId="0">
      <text>
        <r>
          <rPr>
            <sz val="11"/>
            <rFont val="Calibri"/>
            <family val="2"/>
            <charset val="238"/>
          </rPr>
          <t>IV_F:VKR_Kod</t>
        </r>
      </text>
    </comment>
    <comment ref="G322" authorId="0" shapeId="0">
      <text>
        <r>
          <rPr>
            <sz val="11"/>
            <rFont val="Calibri"/>
            <family val="2"/>
            <charset val="238"/>
          </rPr>
          <t>IV_F:VKR_Nev</t>
        </r>
      </text>
    </comment>
    <comment ref="H322" authorId="0" shapeId="0">
      <text>
        <r>
          <rPr>
            <sz val="11"/>
            <rFont val="Calibri"/>
            <family val="2"/>
            <charset val="238"/>
          </rPr>
          <t>IV_F:FeladatSorszam</t>
        </r>
      </text>
    </comment>
    <comment ref="I322" authorId="0" shapeId="0">
      <text>
        <r>
          <rPr>
            <sz val="11"/>
            <rFont val="Calibri"/>
            <family val="2"/>
            <charset val="238"/>
          </rPr>
          <t>IV_F:FeladatAzonosito</t>
        </r>
      </text>
    </comment>
    <comment ref="J322" authorId="0" shapeId="0">
      <text>
        <r>
          <rPr>
            <sz val="11"/>
            <rFont val="Calibri"/>
            <family val="2"/>
            <charset val="238"/>
          </rPr>
          <t>IV_F:EllatasiTerulet</t>
        </r>
      </text>
    </comment>
    <comment ref="K322" authorId="0" shapeId="0">
      <text>
        <r>
          <rPr>
            <sz val="11"/>
            <rFont val="Calibri"/>
            <family val="2"/>
            <charset val="238"/>
          </rPr>
          <t>IV_F:EllatasertFelelos</t>
        </r>
      </text>
    </comment>
    <comment ref="L322" authorId="0" shapeId="0">
      <text>
        <r>
          <rPr>
            <sz val="11"/>
            <rFont val="Calibri"/>
            <family val="2"/>
            <charset val="238"/>
          </rPr>
          <t>IV_F:TervezettNettoKoltseg</t>
        </r>
      </text>
    </comment>
    <comment ref="M322" authorId="0" shapeId="0">
      <text>
        <r>
          <rPr>
            <sz val="11"/>
            <rFont val="Calibri"/>
            <family val="2"/>
            <charset val="238"/>
          </rPr>
          <t>IV_F:IdotartamKezdes</t>
        </r>
      </text>
    </comment>
    <comment ref="N322" authorId="0" shapeId="0">
      <text>
        <r>
          <rPr>
            <sz val="11"/>
            <rFont val="Calibri"/>
            <family val="2"/>
            <charset val="238"/>
          </rPr>
          <t>IV_F:IdotartamBefejezes</t>
        </r>
      </text>
    </comment>
    <comment ref="O322" authorId="0" shapeId="0">
      <text>
        <r>
          <rPr>
            <sz val="11"/>
            <rFont val="Calibri"/>
            <family val="2"/>
            <charset val="238"/>
          </rPr>
          <t>IV_F:NettoKoltsegUtem1</t>
        </r>
      </text>
    </comment>
    <comment ref="P322" authorId="0" shapeId="0">
      <text>
        <r>
          <rPr>
            <sz val="11"/>
            <rFont val="Calibri"/>
            <family val="2"/>
            <charset val="238"/>
          </rPr>
          <t>IV_F:NettoKoltsegUtem2</t>
        </r>
      </text>
    </comment>
    <comment ref="Q322" authorId="0" shapeId="0">
      <text>
        <r>
          <rPr>
            <sz val="11"/>
            <rFont val="Calibri"/>
            <family val="2"/>
            <charset val="238"/>
          </rPr>
          <t>IV_F:EM_Melleklet2_KTG</t>
        </r>
      </text>
    </comment>
    <comment ref="S322" authorId="0" shapeId="0">
      <text>
        <r>
          <rPr>
            <sz val="11"/>
            <rFont val="Calibri"/>
            <family val="2"/>
            <charset val="238"/>
          </rPr>
          <t>IV_F:HDUtem1</t>
        </r>
      </text>
    </comment>
    <comment ref="T322" authorId="0" shapeId="0">
      <text>
        <r>
          <rPr>
            <sz val="11"/>
            <rFont val="Calibri"/>
            <family val="2"/>
            <charset val="238"/>
          </rPr>
          <t>IV_F:ECSUtem1</t>
        </r>
      </text>
    </comment>
    <comment ref="U322" authorId="0" shapeId="0">
      <text>
        <r>
          <rPr>
            <sz val="11"/>
            <rFont val="Calibri"/>
            <family val="2"/>
            <charset val="238"/>
          </rPr>
          <t>IV_F:KFHUtem1</t>
        </r>
      </text>
    </comment>
    <comment ref="V322" authorId="0" shapeId="0">
      <text>
        <r>
          <rPr>
            <sz val="11"/>
            <rFont val="Calibri"/>
            <family val="2"/>
            <charset val="238"/>
          </rPr>
          <t>IV_F:Egyeb_SajatUtem1</t>
        </r>
      </text>
    </comment>
    <comment ref="W322" authorId="0" shapeId="0">
      <text>
        <r>
          <rPr>
            <sz val="11"/>
            <rFont val="Calibri"/>
            <family val="2"/>
            <charset val="238"/>
          </rPr>
          <t>IV_F:DijUtem1</t>
        </r>
      </text>
    </comment>
    <comment ref="X322" authorId="0" shapeId="0">
      <text>
        <r>
          <rPr>
            <sz val="11"/>
            <rFont val="Calibri"/>
            <family val="2"/>
            <charset val="238"/>
          </rPr>
          <t>IV_F:EM_Melleklet1_Utem1</t>
        </r>
      </text>
    </comment>
    <comment ref="Y322" authorId="0" shapeId="0">
      <text>
        <r>
          <rPr>
            <sz val="11"/>
            <rFont val="Calibri"/>
            <family val="2"/>
            <charset val="238"/>
          </rPr>
          <t>IV_F:EgyebAllamiUtem1</t>
        </r>
      </text>
    </comment>
    <comment ref="Z322" authorId="0" shapeId="0">
      <text>
        <r>
          <rPr>
            <sz val="11"/>
            <rFont val="Calibri"/>
            <family val="2"/>
            <charset val="238"/>
          </rPr>
          <t>IV_F:OnkormanyzatiUtem1</t>
        </r>
      </text>
    </comment>
    <comment ref="AA322" authorId="0" shapeId="0">
      <text>
        <r>
          <rPr>
            <sz val="11"/>
            <rFont val="Calibri"/>
            <family val="2"/>
            <charset val="238"/>
          </rPr>
          <t>IV_F:EUUtem1</t>
        </r>
      </text>
    </comment>
    <comment ref="AB322" authorId="0" shapeId="0">
      <text>
        <r>
          <rPr>
            <sz val="11"/>
            <rFont val="Calibri"/>
            <family val="2"/>
            <charset val="238"/>
          </rPr>
          <t>IV_F:EgyebUtem1</t>
        </r>
      </text>
    </comment>
    <comment ref="AC322" authorId="0" shapeId="0">
      <text>
        <r>
          <rPr>
            <sz val="11"/>
            <rFont val="Calibri"/>
            <family val="2"/>
            <charset val="238"/>
          </rPr>
          <t>IV_F:HitelKotvenyUtem1</t>
        </r>
      </text>
    </comment>
    <comment ref="AD322" authorId="0" shapeId="0">
      <text>
        <r>
          <rPr>
            <sz val="11"/>
            <rFont val="Calibri"/>
            <family val="2"/>
            <charset val="238"/>
          </rPr>
          <t>IV_F:OsszesenUtem1</t>
        </r>
      </text>
    </comment>
    <comment ref="AG322" authorId="0" shapeId="0">
      <text>
        <r>
          <rPr>
            <sz val="11"/>
            <rFont val="Calibri"/>
            <family val="2"/>
            <charset val="238"/>
          </rPr>
          <t>IV_F:HDUtem2</t>
        </r>
      </text>
    </comment>
    <comment ref="AH322" authorId="0" shapeId="0">
      <text>
        <r>
          <rPr>
            <sz val="11"/>
            <rFont val="Calibri"/>
            <family val="2"/>
            <charset val="238"/>
          </rPr>
          <t>IV_F:ECSUtem2</t>
        </r>
      </text>
    </comment>
    <comment ref="AI322" authorId="0" shapeId="0">
      <text>
        <r>
          <rPr>
            <sz val="11"/>
            <rFont val="Calibri"/>
            <family val="2"/>
            <charset val="238"/>
          </rPr>
          <t>IV_F:KFHUtem2</t>
        </r>
      </text>
    </comment>
    <comment ref="AJ322" authorId="0" shapeId="0">
      <text>
        <r>
          <rPr>
            <sz val="11"/>
            <rFont val="Calibri"/>
            <family val="2"/>
            <charset val="238"/>
          </rPr>
          <t>IV_F:Egyeb_SajatUtem2</t>
        </r>
      </text>
    </comment>
    <comment ref="AK322" authorId="0" shapeId="0">
      <text>
        <r>
          <rPr>
            <sz val="11"/>
            <rFont val="Calibri"/>
            <family val="2"/>
            <charset val="238"/>
          </rPr>
          <t>IV_F:DijUtem2</t>
        </r>
      </text>
    </comment>
    <comment ref="AL322" authorId="0" shapeId="0">
      <text>
        <r>
          <rPr>
            <sz val="11"/>
            <rFont val="Calibri"/>
            <family val="2"/>
            <charset val="238"/>
          </rPr>
          <t>IV_F:EM_Melleklet1_Utem2</t>
        </r>
      </text>
    </comment>
    <comment ref="AM322" authorId="0" shapeId="0">
      <text>
        <r>
          <rPr>
            <sz val="11"/>
            <rFont val="Calibri"/>
            <family val="2"/>
            <charset val="238"/>
          </rPr>
          <t>IV_F:EgyebAllamiUtem2</t>
        </r>
      </text>
    </comment>
    <comment ref="AN322" authorId="0" shapeId="0">
      <text>
        <r>
          <rPr>
            <sz val="11"/>
            <rFont val="Calibri"/>
            <family val="2"/>
            <charset val="238"/>
          </rPr>
          <t>IV_F:OnkormanyzatiUtem2</t>
        </r>
      </text>
    </comment>
    <comment ref="AO322" authorId="0" shapeId="0">
      <text>
        <r>
          <rPr>
            <sz val="11"/>
            <rFont val="Calibri"/>
            <family val="2"/>
            <charset val="238"/>
          </rPr>
          <t>IV_F:EUUtem2</t>
        </r>
      </text>
    </comment>
    <comment ref="AP322" authorId="0" shapeId="0">
      <text>
        <r>
          <rPr>
            <sz val="11"/>
            <rFont val="Calibri"/>
            <family val="2"/>
            <charset val="238"/>
          </rPr>
          <t>IV_F:EgyebUtem2</t>
        </r>
      </text>
    </comment>
    <comment ref="AQ322" authorId="0" shapeId="0">
      <text>
        <r>
          <rPr>
            <sz val="11"/>
            <rFont val="Calibri"/>
            <family val="2"/>
            <charset val="238"/>
          </rPr>
          <t>IV_F:HitelKotvenyUtem2</t>
        </r>
      </text>
    </comment>
    <comment ref="AR322" authorId="0" shapeId="0">
      <text>
        <r>
          <rPr>
            <sz val="11"/>
            <rFont val="Calibri"/>
            <family val="2"/>
            <charset val="238"/>
          </rPr>
          <t>IV_F:OsszesenUtem2</t>
        </r>
      </text>
    </comment>
    <comment ref="AS322" authorId="0" shapeId="0">
      <text>
        <r>
          <rPr>
            <sz val="11"/>
            <rFont val="Calibri"/>
            <family val="2"/>
            <charset val="238"/>
          </rPr>
          <t>IV_F:ForrashianyUtem2</t>
        </r>
      </text>
    </comment>
    <comment ref="AV322" authorId="0" shapeId="0">
      <text>
        <r>
          <rPr>
            <sz val="11"/>
            <rFont val="Calibri"/>
            <family val="2"/>
            <charset val="238"/>
          </rPr>
          <t>IV_F:Indokolas</t>
        </r>
      </text>
    </comment>
    <comment ref="AW322" authorId="0" shapeId="0">
      <text>
        <r>
          <rPr>
            <sz val="11"/>
            <rFont val="Calibri"/>
            <family val="2"/>
            <charset val="238"/>
          </rPr>
          <t>IV_F:Megjegyzes</t>
        </r>
      </text>
    </comment>
    <comment ref="AZ322" authorId="0" shapeId="0">
      <text>
        <r>
          <rPr>
            <sz val="11"/>
            <rFont val="Calibri"/>
            <family val="2"/>
            <charset val="238"/>
          </rPr>
          <t>IV_F:ISA</t>
        </r>
      </text>
    </comment>
    <comment ref="B323" authorId="0" shapeId="0">
      <text>
        <r>
          <rPr>
            <sz val="11"/>
            <rFont val="Calibri"/>
            <family val="2"/>
            <charset val="238"/>
          </rPr>
          <t>IV_F:FontossagiSorrent</t>
        </r>
      </text>
    </comment>
    <comment ref="C323" authorId="0" shapeId="0">
      <text>
        <r>
          <rPr>
            <sz val="11"/>
            <rFont val="Calibri"/>
            <family val="2"/>
            <charset val="238"/>
          </rPr>
          <t>IV_F:FeladatKategoria</t>
        </r>
      </text>
    </comment>
    <comment ref="D323" authorId="0" shapeId="0">
      <text>
        <r>
          <rPr>
            <sz val="11"/>
            <rFont val="Calibri"/>
            <family val="2"/>
            <charset val="238"/>
          </rPr>
          <t>IV_F:FeladatMegnevezes</t>
        </r>
      </text>
    </comment>
    <comment ref="E323" authorId="0" shapeId="0">
      <text>
        <r>
          <rPr>
            <sz val="11"/>
            <rFont val="Calibri"/>
            <family val="2"/>
            <charset val="238"/>
          </rPr>
          <t>IV_F:ElviEngedelySzam</t>
        </r>
      </text>
    </comment>
    <comment ref="F323" authorId="0" shapeId="0">
      <text>
        <r>
          <rPr>
            <sz val="11"/>
            <rFont val="Calibri"/>
            <family val="2"/>
            <charset val="238"/>
          </rPr>
          <t>IV_F:VKR_Kod</t>
        </r>
      </text>
    </comment>
    <comment ref="G323" authorId="0" shapeId="0">
      <text>
        <r>
          <rPr>
            <sz val="11"/>
            <rFont val="Calibri"/>
            <family val="2"/>
            <charset val="238"/>
          </rPr>
          <t>IV_F:VKR_Nev</t>
        </r>
      </text>
    </comment>
    <comment ref="H323" authorId="0" shapeId="0">
      <text>
        <r>
          <rPr>
            <sz val="11"/>
            <rFont val="Calibri"/>
            <family val="2"/>
            <charset val="238"/>
          </rPr>
          <t>IV_F:FeladatSorszam</t>
        </r>
      </text>
    </comment>
    <comment ref="I323" authorId="0" shapeId="0">
      <text>
        <r>
          <rPr>
            <sz val="11"/>
            <rFont val="Calibri"/>
            <family val="2"/>
            <charset val="238"/>
          </rPr>
          <t>IV_F:FeladatAzonosito</t>
        </r>
      </text>
    </comment>
    <comment ref="J323" authorId="0" shapeId="0">
      <text>
        <r>
          <rPr>
            <sz val="11"/>
            <rFont val="Calibri"/>
            <family val="2"/>
            <charset val="238"/>
          </rPr>
          <t>IV_F:EllatasiTerulet</t>
        </r>
      </text>
    </comment>
    <comment ref="K323" authorId="0" shapeId="0">
      <text>
        <r>
          <rPr>
            <sz val="11"/>
            <rFont val="Calibri"/>
            <family val="2"/>
            <charset val="238"/>
          </rPr>
          <t>IV_F:EllatasertFelelos</t>
        </r>
      </text>
    </comment>
    <comment ref="L323" authorId="0" shapeId="0">
      <text>
        <r>
          <rPr>
            <sz val="11"/>
            <rFont val="Calibri"/>
            <family val="2"/>
            <charset val="238"/>
          </rPr>
          <t>IV_F:TervezettNettoKoltseg</t>
        </r>
      </text>
    </comment>
    <comment ref="M323" authorId="0" shapeId="0">
      <text>
        <r>
          <rPr>
            <sz val="11"/>
            <rFont val="Calibri"/>
            <family val="2"/>
            <charset val="238"/>
          </rPr>
          <t>IV_F:IdotartamKezdes</t>
        </r>
      </text>
    </comment>
    <comment ref="N323" authorId="0" shapeId="0">
      <text>
        <r>
          <rPr>
            <sz val="11"/>
            <rFont val="Calibri"/>
            <family val="2"/>
            <charset val="238"/>
          </rPr>
          <t>IV_F:IdotartamBefejezes</t>
        </r>
      </text>
    </comment>
    <comment ref="O323" authorId="0" shapeId="0">
      <text>
        <r>
          <rPr>
            <sz val="11"/>
            <rFont val="Calibri"/>
            <family val="2"/>
            <charset val="238"/>
          </rPr>
          <t>IV_F:NettoKoltsegUtem1</t>
        </r>
      </text>
    </comment>
    <comment ref="P323" authorId="0" shapeId="0">
      <text>
        <r>
          <rPr>
            <sz val="11"/>
            <rFont val="Calibri"/>
            <family val="2"/>
            <charset val="238"/>
          </rPr>
          <t>IV_F:NettoKoltsegUtem2</t>
        </r>
      </text>
    </comment>
    <comment ref="Q323" authorId="0" shapeId="0">
      <text>
        <r>
          <rPr>
            <sz val="11"/>
            <rFont val="Calibri"/>
            <family val="2"/>
            <charset val="238"/>
          </rPr>
          <t>IV_F:EM_Melleklet2_KTG</t>
        </r>
      </text>
    </comment>
    <comment ref="S323" authorId="0" shapeId="0">
      <text>
        <r>
          <rPr>
            <sz val="11"/>
            <rFont val="Calibri"/>
            <family val="2"/>
            <charset val="238"/>
          </rPr>
          <t>IV_F:HDUtem1</t>
        </r>
      </text>
    </comment>
    <comment ref="T323" authorId="0" shapeId="0">
      <text>
        <r>
          <rPr>
            <sz val="11"/>
            <rFont val="Calibri"/>
            <family val="2"/>
            <charset val="238"/>
          </rPr>
          <t>IV_F:ECSUtem1</t>
        </r>
      </text>
    </comment>
    <comment ref="U323" authorId="0" shapeId="0">
      <text>
        <r>
          <rPr>
            <sz val="11"/>
            <rFont val="Calibri"/>
            <family val="2"/>
            <charset val="238"/>
          </rPr>
          <t>IV_F:KFHUtem1</t>
        </r>
      </text>
    </comment>
    <comment ref="V323" authorId="0" shapeId="0">
      <text>
        <r>
          <rPr>
            <sz val="11"/>
            <rFont val="Calibri"/>
            <family val="2"/>
            <charset val="238"/>
          </rPr>
          <t>IV_F:Egyeb_SajatUtem1</t>
        </r>
      </text>
    </comment>
    <comment ref="W323" authorId="0" shapeId="0">
      <text>
        <r>
          <rPr>
            <sz val="11"/>
            <rFont val="Calibri"/>
            <family val="2"/>
            <charset val="238"/>
          </rPr>
          <t>IV_F:DijUtem1</t>
        </r>
      </text>
    </comment>
    <comment ref="X323" authorId="0" shapeId="0">
      <text>
        <r>
          <rPr>
            <sz val="11"/>
            <rFont val="Calibri"/>
            <family val="2"/>
            <charset val="238"/>
          </rPr>
          <t>IV_F:EM_Melleklet1_Utem1</t>
        </r>
      </text>
    </comment>
    <comment ref="Y323" authorId="0" shapeId="0">
      <text>
        <r>
          <rPr>
            <sz val="11"/>
            <rFont val="Calibri"/>
            <family val="2"/>
            <charset val="238"/>
          </rPr>
          <t>IV_F:EgyebAllamiUtem1</t>
        </r>
      </text>
    </comment>
    <comment ref="Z323" authorId="0" shapeId="0">
      <text>
        <r>
          <rPr>
            <sz val="11"/>
            <rFont val="Calibri"/>
            <family val="2"/>
            <charset val="238"/>
          </rPr>
          <t>IV_F:OnkormanyzatiUtem1</t>
        </r>
      </text>
    </comment>
    <comment ref="AA323" authorId="0" shapeId="0">
      <text>
        <r>
          <rPr>
            <sz val="11"/>
            <rFont val="Calibri"/>
            <family val="2"/>
            <charset val="238"/>
          </rPr>
          <t>IV_F:EUUtem1</t>
        </r>
      </text>
    </comment>
    <comment ref="AB323" authorId="0" shapeId="0">
      <text>
        <r>
          <rPr>
            <sz val="11"/>
            <rFont val="Calibri"/>
            <family val="2"/>
            <charset val="238"/>
          </rPr>
          <t>IV_F:EgyebUtem1</t>
        </r>
      </text>
    </comment>
    <comment ref="AC323" authorId="0" shapeId="0">
      <text>
        <r>
          <rPr>
            <sz val="11"/>
            <rFont val="Calibri"/>
            <family val="2"/>
            <charset val="238"/>
          </rPr>
          <t>IV_F:HitelKotvenyUtem1</t>
        </r>
      </text>
    </comment>
    <comment ref="AD323" authorId="0" shapeId="0">
      <text>
        <r>
          <rPr>
            <sz val="11"/>
            <rFont val="Calibri"/>
            <family val="2"/>
            <charset val="238"/>
          </rPr>
          <t>IV_F:OsszesenUtem1</t>
        </r>
      </text>
    </comment>
    <comment ref="AG323" authorId="0" shapeId="0">
      <text>
        <r>
          <rPr>
            <sz val="11"/>
            <rFont val="Calibri"/>
            <family val="2"/>
            <charset val="238"/>
          </rPr>
          <t>IV_F:HDUtem2</t>
        </r>
      </text>
    </comment>
    <comment ref="AH323" authorId="0" shapeId="0">
      <text>
        <r>
          <rPr>
            <sz val="11"/>
            <rFont val="Calibri"/>
            <family val="2"/>
            <charset val="238"/>
          </rPr>
          <t>IV_F:ECSUtem2</t>
        </r>
      </text>
    </comment>
    <comment ref="AI323" authorId="0" shapeId="0">
      <text>
        <r>
          <rPr>
            <sz val="11"/>
            <rFont val="Calibri"/>
            <family val="2"/>
            <charset val="238"/>
          </rPr>
          <t>IV_F:KFHUtem2</t>
        </r>
      </text>
    </comment>
    <comment ref="AJ323" authorId="0" shapeId="0">
      <text>
        <r>
          <rPr>
            <sz val="11"/>
            <rFont val="Calibri"/>
            <family val="2"/>
            <charset val="238"/>
          </rPr>
          <t>IV_F:Egyeb_SajatUtem2</t>
        </r>
      </text>
    </comment>
    <comment ref="AK323" authorId="0" shapeId="0">
      <text>
        <r>
          <rPr>
            <sz val="11"/>
            <rFont val="Calibri"/>
            <family val="2"/>
            <charset val="238"/>
          </rPr>
          <t>IV_F:DijUtem2</t>
        </r>
      </text>
    </comment>
    <comment ref="AL323" authorId="0" shapeId="0">
      <text>
        <r>
          <rPr>
            <sz val="11"/>
            <rFont val="Calibri"/>
            <family val="2"/>
            <charset val="238"/>
          </rPr>
          <t>IV_F:EM_Melleklet1_Utem2</t>
        </r>
      </text>
    </comment>
    <comment ref="AM323" authorId="0" shapeId="0">
      <text>
        <r>
          <rPr>
            <sz val="11"/>
            <rFont val="Calibri"/>
            <family val="2"/>
            <charset val="238"/>
          </rPr>
          <t>IV_F:EgyebAllamiUtem2</t>
        </r>
      </text>
    </comment>
    <comment ref="AN323" authorId="0" shapeId="0">
      <text>
        <r>
          <rPr>
            <sz val="11"/>
            <rFont val="Calibri"/>
            <family val="2"/>
            <charset val="238"/>
          </rPr>
          <t>IV_F:OnkormanyzatiUtem2</t>
        </r>
      </text>
    </comment>
    <comment ref="AO323" authorId="0" shapeId="0">
      <text>
        <r>
          <rPr>
            <sz val="11"/>
            <rFont val="Calibri"/>
            <family val="2"/>
            <charset val="238"/>
          </rPr>
          <t>IV_F:EUUtem2</t>
        </r>
      </text>
    </comment>
    <comment ref="AP323" authorId="0" shapeId="0">
      <text>
        <r>
          <rPr>
            <sz val="11"/>
            <rFont val="Calibri"/>
            <family val="2"/>
            <charset val="238"/>
          </rPr>
          <t>IV_F:EgyebUtem2</t>
        </r>
      </text>
    </comment>
    <comment ref="AQ323" authorId="0" shapeId="0">
      <text>
        <r>
          <rPr>
            <sz val="11"/>
            <rFont val="Calibri"/>
            <family val="2"/>
            <charset val="238"/>
          </rPr>
          <t>IV_F:HitelKotvenyUtem2</t>
        </r>
      </text>
    </comment>
    <comment ref="AR323" authorId="0" shapeId="0">
      <text>
        <r>
          <rPr>
            <sz val="11"/>
            <rFont val="Calibri"/>
            <family val="2"/>
            <charset val="238"/>
          </rPr>
          <t>IV_F:OsszesenUtem2</t>
        </r>
      </text>
    </comment>
    <comment ref="AS323" authorId="0" shapeId="0">
      <text>
        <r>
          <rPr>
            <sz val="11"/>
            <rFont val="Calibri"/>
            <family val="2"/>
            <charset val="238"/>
          </rPr>
          <t>IV_F:ForrashianyUtem2</t>
        </r>
      </text>
    </comment>
    <comment ref="AV323" authorId="0" shapeId="0">
      <text>
        <r>
          <rPr>
            <sz val="11"/>
            <rFont val="Calibri"/>
            <family val="2"/>
            <charset val="238"/>
          </rPr>
          <t>IV_F:Indokolas</t>
        </r>
      </text>
    </comment>
    <comment ref="AW323" authorId="0" shapeId="0">
      <text>
        <r>
          <rPr>
            <sz val="11"/>
            <rFont val="Calibri"/>
            <family val="2"/>
            <charset val="238"/>
          </rPr>
          <t>IV_F:Megjegyzes</t>
        </r>
      </text>
    </comment>
    <comment ref="AZ323" authorId="0" shapeId="0">
      <text>
        <r>
          <rPr>
            <sz val="11"/>
            <rFont val="Calibri"/>
            <family val="2"/>
            <charset val="238"/>
          </rPr>
          <t>IV_F:ISA</t>
        </r>
      </text>
    </comment>
    <comment ref="B324" authorId="0" shapeId="0">
      <text>
        <r>
          <rPr>
            <sz val="11"/>
            <rFont val="Calibri"/>
            <family val="2"/>
            <charset val="238"/>
          </rPr>
          <t>IV_F:FontossagiSorrent</t>
        </r>
      </text>
    </comment>
    <comment ref="C324" authorId="0" shapeId="0">
      <text>
        <r>
          <rPr>
            <sz val="11"/>
            <rFont val="Calibri"/>
            <family val="2"/>
            <charset val="238"/>
          </rPr>
          <t>IV_F:FeladatKategoria</t>
        </r>
      </text>
    </comment>
    <comment ref="D324" authorId="0" shapeId="0">
      <text>
        <r>
          <rPr>
            <sz val="11"/>
            <rFont val="Calibri"/>
            <family val="2"/>
            <charset val="238"/>
          </rPr>
          <t>IV_F:FeladatMegnevezes</t>
        </r>
      </text>
    </comment>
    <comment ref="E324" authorId="0" shapeId="0">
      <text>
        <r>
          <rPr>
            <sz val="11"/>
            <rFont val="Calibri"/>
            <family val="2"/>
            <charset val="238"/>
          </rPr>
          <t>IV_F:ElviEngedelySzam</t>
        </r>
      </text>
    </comment>
    <comment ref="F324" authorId="0" shapeId="0">
      <text>
        <r>
          <rPr>
            <sz val="11"/>
            <rFont val="Calibri"/>
            <family val="2"/>
            <charset val="238"/>
          </rPr>
          <t>IV_F:VKR_Kod</t>
        </r>
      </text>
    </comment>
    <comment ref="G324" authorId="0" shapeId="0">
      <text>
        <r>
          <rPr>
            <sz val="11"/>
            <rFont val="Calibri"/>
            <family val="2"/>
            <charset val="238"/>
          </rPr>
          <t>IV_F:VKR_Nev</t>
        </r>
      </text>
    </comment>
    <comment ref="H324" authorId="0" shapeId="0">
      <text>
        <r>
          <rPr>
            <sz val="11"/>
            <rFont val="Calibri"/>
            <family val="2"/>
            <charset val="238"/>
          </rPr>
          <t>IV_F:FeladatSorszam</t>
        </r>
      </text>
    </comment>
    <comment ref="I324" authorId="0" shapeId="0">
      <text>
        <r>
          <rPr>
            <sz val="11"/>
            <rFont val="Calibri"/>
            <family val="2"/>
            <charset val="238"/>
          </rPr>
          <t>IV_F:FeladatAzonosito</t>
        </r>
      </text>
    </comment>
    <comment ref="J324" authorId="0" shapeId="0">
      <text>
        <r>
          <rPr>
            <sz val="11"/>
            <rFont val="Calibri"/>
            <family val="2"/>
            <charset val="238"/>
          </rPr>
          <t>IV_F:EllatasiTerulet</t>
        </r>
      </text>
    </comment>
    <comment ref="K324" authorId="0" shapeId="0">
      <text>
        <r>
          <rPr>
            <sz val="11"/>
            <rFont val="Calibri"/>
            <family val="2"/>
            <charset val="238"/>
          </rPr>
          <t>IV_F:EllatasertFelelos</t>
        </r>
      </text>
    </comment>
    <comment ref="L324" authorId="0" shapeId="0">
      <text>
        <r>
          <rPr>
            <sz val="11"/>
            <rFont val="Calibri"/>
            <family val="2"/>
            <charset val="238"/>
          </rPr>
          <t>IV_F:TervezettNettoKoltseg</t>
        </r>
      </text>
    </comment>
    <comment ref="M324" authorId="0" shapeId="0">
      <text>
        <r>
          <rPr>
            <sz val="11"/>
            <rFont val="Calibri"/>
            <family val="2"/>
            <charset val="238"/>
          </rPr>
          <t>IV_F:IdotartamKezdes</t>
        </r>
      </text>
    </comment>
    <comment ref="N324" authorId="0" shapeId="0">
      <text>
        <r>
          <rPr>
            <sz val="11"/>
            <rFont val="Calibri"/>
            <family val="2"/>
            <charset val="238"/>
          </rPr>
          <t>IV_F:IdotartamBefejezes</t>
        </r>
      </text>
    </comment>
    <comment ref="O324" authorId="0" shapeId="0">
      <text>
        <r>
          <rPr>
            <sz val="11"/>
            <rFont val="Calibri"/>
            <family val="2"/>
            <charset val="238"/>
          </rPr>
          <t>IV_F:NettoKoltsegUtem1</t>
        </r>
      </text>
    </comment>
    <comment ref="P324" authorId="0" shapeId="0">
      <text>
        <r>
          <rPr>
            <sz val="11"/>
            <rFont val="Calibri"/>
            <family val="2"/>
            <charset val="238"/>
          </rPr>
          <t>IV_F:NettoKoltsegUtem2</t>
        </r>
      </text>
    </comment>
    <comment ref="Q324" authorId="0" shapeId="0">
      <text>
        <r>
          <rPr>
            <sz val="11"/>
            <rFont val="Calibri"/>
            <family val="2"/>
            <charset val="238"/>
          </rPr>
          <t>IV_F:EM_Melleklet2_KTG</t>
        </r>
      </text>
    </comment>
    <comment ref="S324" authorId="0" shapeId="0">
      <text>
        <r>
          <rPr>
            <sz val="11"/>
            <rFont val="Calibri"/>
            <family val="2"/>
            <charset val="238"/>
          </rPr>
          <t>IV_F:HDUtem1</t>
        </r>
      </text>
    </comment>
    <comment ref="T324" authorId="0" shapeId="0">
      <text>
        <r>
          <rPr>
            <sz val="11"/>
            <rFont val="Calibri"/>
            <family val="2"/>
            <charset val="238"/>
          </rPr>
          <t>IV_F:ECSUtem1</t>
        </r>
      </text>
    </comment>
    <comment ref="U324" authorId="0" shapeId="0">
      <text>
        <r>
          <rPr>
            <sz val="11"/>
            <rFont val="Calibri"/>
            <family val="2"/>
            <charset val="238"/>
          </rPr>
          <t>IV_F:KFHUtem1</t>
        </r>
      </text>
    </comment>
    <comment ref="V324" authorId="0" shapeId="0">
      <text>
        <r>
          <rPr>
            <sz val="11"/>
            <rFont val="Calibri"/>
            <family val="2"/>
            <charset val="238"/>
          </rPr>
          <t>IV_F:Egyeb_SajatUtem1</t>
        </r>
      </text>
    </comment>
    <comment ref="W324" authorId="0" shapeId="0">
      <text>
        <r>
          <rPr>
            <sz val="11"/>
            <rFont val="Calibri"/>
            <family val="2"/>
            <charset val="238"/>
          </rPr>
          <t>IV_F:DijUtem1</t>
        </r>
      </text>
    </comment>
    <comment ref="X324" authorId="0" shapeId="0">
      <text>
        <r>
          <rPr>
            <sz val="11"/>
            <rFont val="Calibri"/>
            <family val="2"/>
            <charset val="238"/>
          </rPr>
          <t>IV_F:EM_Melleklet1_Utem1</t>
        </r>
      </text>
    </comment>
    <comment ref="Y324" authorId="0" shapeId="0">
      <text>
        <r>
          <rPr>
            <sz val="11"/>
            <rFont val="Calibri"/>
            <family val="2"/>
            <charset val="238"/>
          </rPr>
          <t>IV_F:EgyebAllamiUtem1</t>
        </r>
      </text>
    </comment>
    <comment ref="Z324" authorId="0" shapeId="0">
      <text>
        <r>
          <rPr>
            <sz val="11"/>
            <rFont val="Calibri"/>
            <family val="2"/>
            <charset val="238"/>
          </rPr>
          <t>IV_F:OnkormanyzatiUtem1</t>
        </r>
      </text>
    </comment>
    <comment ref="AA324" authorId="0" shapeId="0">
      <text>
        <r>
          <rPr>
            <sz val="11"/>
            <rFont val="Calibri"/>
            <family val="2"/>
            <charset val="238"/>
          </rPr>
          <t>IV_F:EUUtem1</t>
        </r>
      </text>
    </comment>
    <comment ref="AB324" authorId="0" shapeId="0">
      <text>
        <r>
          <rPr>
            <sz val="11"/>
            <rFont val="Calibri"/>
            <family val="2"/>
            <charset val="238"/>
          </rPr>
          <t>IV_F:EgyebUtem1</t>
        </r>
      </text>
    </comment>
    <comment ref="AC324" authorId="0" shapeId="0">
      <text>
        <r>
          <rPr>
            <sz val="11"/>
            <rFont val="Calibri"/>
            <family val="2"/>
            <charset val="238"/>
          </rPr>
          <t>IV_F:HitelKotvenyUtem1</t>
        </r>
      </text>
    </comment>
    <comment ref="AD324" authorId="0" shapeId="0">
      <text>
        <r>
          <rPr>
            <sz val="11"/>
            <rFont val="Calibri"/>
            <family val="2"/>
            <charset val="238"/>
          </rPr>
          <t>IV_F:OsszesenUtem1</t>
        </r>
      </text>
    </comment>
    <comment ref="AG324" authorId="0" shapeId="0">
      <text>
        <r>
          <rPr>
            <sz val="11"/>
            <rFont val="Calibri"/>
            <family val="2"/>
            <charset val="238"/>
          </rPr>
          <t>IV_F:HDUtem2</t>
        </r>
      </text>
    </comment>
    <comment ref="AH324" authorId="0" shapeId="0">
      <text>
        <r>
          <rPr>
            <sz val="11"/>
            <rFont val="Calibri"/>
            <family val="2"/>
            <charset val="238"/>
          </rPr>
          <t>IV_F:ECSUtem2</t>
        </r>
      </text>
    </comment>
    <comment ref="AI324" authorId="0" shapeId="0">
      <text>
        <r>
          <rPr>
            <sz val="11"/>
            <rFont val="Calibri"/>
            <family val="2"/>
            <charset val="238"/>
          </rPr>
          <t>IV_F:KFHUtem2</t>
        </r>
      </text>
    </comment>
    <comment ref="AJ324" authorId="0" shapeId="0">
      <text>
        <r>
          <rPr>
            <sz val="11"/>
            <rFont val="Calibri"/>
            <family val="2"/>
            <charset val="238"/>
          </rPr>
          <t>IV_F:Egyeb_SajatUtem2</t>
        </r>
      </text>
    </comment>
    <comment ref="AK324" authorId="0" shapeId="0">
      <text>
        <r>
          <rPr>
            <sz val="11"/>
            <rFont val="Calibri"/>
            <family val="2"/>
            <charset val="238"/>
          </rPr>
          <t>IV_F:DijUtem2</t>
        </r>
      </text>
    </comment>
    <comment ref="AL324" authorId="0" shapeId="0">
      <text>
        <r>
          <rPr>
            <sz val="11"/>
            <rFont val="Calibri"/>
            <family val="2"/>
            <charset val="238"/>
          </rPr>
          <t>IV_F:EM_Melleklet1_Utem2</t>
        </r>
      </text>
    </comment>
    <comment ref="AM324" authorId="0" shapeId="0">
      <text>
        <r>
          <rPr>
            <sz val="11"/>
            <rFont val="Calibri"/>
            <family val="2"/>
            <charset val="238"/>
          </rPr>
          <t>IV_F:EgyebAllamiUtem2</t>
        </r>
      </text>
    </comment>
    <comment ref="AN324" authorId="0" shapeId="0">
      <text>
        <r>
          <rPr>
            <sz val="11"/>
            <rFont val="Calibri"/>
            <family val="2"/>
            <charset val="238"/>
          </rPr>
          <t>IV_F:OnkormanyzatiUtem2</t>
        </r>
      </text>
    </comment>
    <comment ref="AO324" authorId="0" shapeId="0">
      <text>
        <r>
          <rPr>
            <sz val="11"/>
            <rFont val="Calibri"/>
            <family val="2"/>
            <charset val="238"/>
          </rPr>
          <t>IV_F:EUUtem2</t>
        </r>
      </text>
    </comment>
    <comment ref="AP324" authorId="0" shapeId="0">
      <text>
        <r>
          <rPr>
            <sz val="11"/>
            <rFont val="Calibri"/>
            <family val="2"/>
            <charset val="238"/>
          </rPr>
          <t>IV_F:EgyebUtem2</t>
        </r>
      </text>
    </comment>
    <comment ref="AQ324" authorId="0" shapeId="0">
      <text>
        <r>
          <rPr>
            <sz val="11"/>
            <rFont val="Calibri"/>
            <family val="2"/>
            <charset val="238"/>
          </rPr>
          <t>IV_F:HitelKotvenyUtem2</t>
        </r>
      </text>
    </comment>
    <comment ref="AR324" authorId="0" shapeId="0">
      <text>
        <r>
          <rPr>
            <sz val="11"/>
            <rFont val="Calibri"/>
            <family val="2"/>
            <charset val="238"/>
          </rPr>
          <t>IV_F:OsszesenUtem2</t>
        </r>
      </text>
    </comment>
    <comment ref="AS324" authorId="0" shapeId="0">
      <text>
        <r>
          <rPr>
            <sz val="11"/>
            <rFont val="Calibri"/>
            <family val="2"/>
            <charset val="238"/>
          </rPr>
          <t>IV_F:ForrashianyUtem2</t>
        </r>
      </text>
    </comment>
    <comment ref="AV324" authorId="0" shapeId="0">
      <text>
        <r>
          <rPr>
            <sz val="11"/>
            <rFont val="Calibri"/>
            <family val="2"/>
            <charset val="238"/>
          </rPr>
          <t>IV_F:Indokolas</t>
        </r>
      </text>
    </comment>
    <comment ref="AW324" authorId="0" shapeId="0">
      <text>
        <r>
          <rPr>
            <sz val="11"/>
            <rFont val="Calibri"/>
            <family val="2"/>
            <charset val="238"/>
          </rPr>
          <t>IV_F:Megjegyzes</t>
        </r>
      </text>
    </comment>
    <comment ref="AZ324" authorId="0" shapeId="0">
      <text>
        <r>
          <rPr>
            <sz val="11"/>
            <rFont val="Calibri"/>
            <family val="2"/>
            <charset val="238"/>
          </rPr>
          <t>IV_F:ISA</t>
        </r>
      </text>
    </comment>
    <comment ref="B325" authorId="0" shapeId="0">
      <text>
        <r>
          <rPr>
            <sz val="11"/>
            <rFont val="Calibri"/>
            <family val="2"/>
            <charset val="238"/>
          </rPr>
          <t>IV_F:FontossagiSorrent</t>
        </r>
      </text>
    </comment>
    <comment ref="C325" authorId="0" shapeId="0">
      <text>
        <r>
          <rPr>
            <sz val="11"/>
            <rFont val="Calibri"/>
            <family val="2"/>
            <charset val="238"/>
          </rPr>
          <t>IV_F:FeladatKategoria</t>
        </r>
      </text>
    </comment>
    <comment ref="D325" authorId="0" shapeId="0">
      <text>
        <r>
          <rPr>
            <sz val="11"/>
            <rFont val="Calibri"/>
            <family val="2"/>
            <charset val="238"/>
          </rPr>
          <t>IV_F:FeladatMegnevezes</t>
        </r>
      </text>
    </comment>
    <comment ref="E325" authorId="0" shapeId="0">
      <text>
        <r>
          <rPr>
            <sz val="11"/>
            <rFont val="Calibri"/>
            <family val="2"/>
            <charset val="238"/>
          </rPr>
          <t>IV_F:ElviEngedelySzam</t>
        </r>
      </text>
    </comment>
    <comment ref="F325" authorId="0" shapeId="0">
      <text>
        <r>
          <rPr>
            <sz val="11"/>
            <rFont val="Calibri"/>
            <family val="2"/>
            <charset val="238"/>
          </rPr>
          <t>IV_F:VKR_Kod</t>
        </r>
      </text>
    </comment>
    <comment ref="G325" authorId="0" shapeId="0">
      <text>
        <r>
          <rPr>
            <sz val="11"/>
            <rFont val="Calibri"/>
            <family val="2"/>
            <charset val="238"/>
          </rPr>
          <t>IV_F:VKR_Nev</t>
        </r>
      </text>
    </comment>
    <comment ref="H325" authorId="0" shapeId="0">
      <text>
        <r>
          <rPr>
            <sz val="11"/>
            <rFont val="Calibri"/>
            <family val="2"/>
            <charset val="238"/>
          </rPr>
          <t>IV_F:FeladatSorszam</t>
        </r>
      </text>
    </comment>
    <comment ref="I325" authorId="0" shapeId="0">
      <text>
        <r>
          <rPr>
            <sz val="11"/>
            <rFont val="Calibri"/>
            <family val="2"/>
            <charset val="238"/>
          </rPr>
          <t>IV_F:FeladatAzonosito</t>
        </r>
      </text>
    </comment>
    <comment ref="J325" authorId="0" shapeId="0">
      <text>
        <r>
          <rPr>
            <sz val="11"/>
            <rFont val="Calibri"/>
            <family val="2"/>
            <charset val="238"/>
          </rPr>
          <t>IV_F:EllatasiTerulet</t>
        </r>
      </text>
    </comment>
    <comment ref="K325" authorId="0" shapeId="0">
      <text>
        <r>
          <rPr>
            <sz val="11"/>
            <rFont val="Calibri"/>
            <family val="2"/>
            <charset val="238"/>
          </rPr>
          <t>IV_F:EllatasertFelelos</t>
        </r>
      </text>
    </comment>
    <comment ref="L325" authorId="0" shapeId="0">
      <text>
        <r>
          <rPr>
            <sz val="11"/>
            <rFont val="Calibri"/>
            <family val="2"/>
            <charset val="238"/>
          </rPr>
          <t>IV_F:TervezettNettoKoltseg</t>
        </r>
      </text>
    </comment>
    <comment ref="M325" authorId="0" shapeId="0">
      <text>
        <r>
          <rPr>
            <sz val="11"/>
            <rFont val="Calibri"/>
            <family val="2"/>
            <charset val="238"/>
          </rPr>
          <t>IV_F:IdotartamKezdes</t>
        </r>
      </text>
    </comment>
    <comment ref="N325" authorId="0" shapeId="0">
      <text>
        <r>
          <rPr>
            <sz val="11"/>
            <rFont val="Calibri"/>
            <family val="2"/>
            <charset val="238"/>
          </rPr>
          <t>IV_F:IdotartamBefejezes</t>
        </r>
      </text>
    </comment>
    <comment ref="O325" authorId="0" shapeId="0">
      <text>
        <r>
          <rPr>
            <sz val="11"/>
            <rFont val="Calibri"/>
            <family val="2"/>
            <charset val="238"/>
          </rPr>
          <t>IV_F:NettoKoltsegUtem1</t>
        </r>
      </text>
    </comment>
    <comment ref="P325" authorId="0" shapeId="0">
      <text>
        <r>
          <rPr>
            <sz val="11"/>
            <rFont val="Calibri"/>
            <family val="2"/>
            <charset val="238"/>
          </rPr>
          <t>IV_F:NettoKoltsegUtem2</t>
        </r>
      </text>
    </comment>
    <comment ref="Q325" authorId="0" shapeId="0">
      <text>
        <r>
          <rPr>
            <sz val="11"/>
            <rFont val="Calibri"/>
            <family val="2"/>
            <charset val="238"/>
          </rPr>
          <t>IV_F:EM_Melleklet2_KTG</t>
        </r>
      </text>
    </comment>
    <comment ref="S325" authorId="0" shapeId="0">
      <text>
        <r>
          <rPr>
            <sz val="11"/>
            <rFont val="Calibri"/>
            <family val="2"/>
            <charset val="238"/>
          </rPr>
          <t>IV_F:HDUtem1</t>
        </r>
      </text>
    </comment>
    <comment ref="T325" authorId="0" shapeId="0">
      <text>
        <r>
          <rPr>
            <sz val="11"/>
            <rFont val="Calibri"/>
            <family val="2"/>
            <charset val="238"/>
          </rPr>
          <t>IV_F:ECSUtem1</t>
        </r>
      </text>
    </comment>
    <comment ref="U325" authorId="0" shapeId="0">
      <text>
        <r>
          <rPr>
            <sz val="11"/>
            <rFont val="Calibri"/>
            <family val="2"/>
            <charset val="238"/>
          </rPr>
          <t>IV_F:KFHUtem1</t>
        </r>
      </text>
    </comment>
    <comment ref="V325" authorId="0" shapeId="0">
      <text>
        <r>
          <rPr>
            <sz val="11"/>
            <rFont val="Calibri"/>
            <family val="2"/>
            <charset val="238"/>
          </rPr>
          <t>IV_F:Egyeb_SajatUtem1</t>
        </r>
      </text>
    </comment>
    <comment ref="W325" authorId="0" shapeId="0">
      <text>
        <r>
          <rPr>
            <sz val="11"/>
            <rFont val="Calibri"/>
            <family val="2"/>
            <charset val="238"/>
          </rPr>
          <t>IV_F:DijUtem1</t>
        </r>
      </text>
    </comment>
    <comment ref="X325" authorId="0" shapeId="0">
      <text>
        <r>
          <rPr>
            <sz val="11"/>
            <rFont val="Calibri"/>
            <family val="2"/>
            <charset val="238"/>
          </rPr>
          <t>IV_F:EM_Melleklet1_Utem1</t>
        </r>
      </text>
    </comment>
    <comment ref="Y325" authorId="0" shapeId="0">
      <text>
        <r>
          <rPr>
            <sz val="11"/>
            <rFont val="Calibri"/>
            <family val="2"/>
            <charset val="238"/>
          </rPr>
          <t>IV_F:EgyebAllamiUtem1</t>
        </r>
      </text>
    </comment>
    <comment ref="Z325" authorId="0" shapeId="0">
      <text>
        <r>
          <rPr>
            <sz val="11"/>
            <rFont val="Calibri"/>
            <family val="2"/>
            <charset val="238"/>
          </rPr>
          <t>IV_F:OnkormanyzatiUtem1</t>
        </r>
      </text>
    </comment>
    <comment ref="AA325" authorId="0" shapeId="0">
      <text>
        <r>
          <rPr>
            <sz val="11"/>
            <rFont val="Calibri"/>
            <family val="2"/>
            <charset val="238"/>
          </rPr>
          <t>IV_F:EUUtem1</t>
        </r>
      </text>
    </comment>
    <comment ref="AB325" authorId="0" shapeId="0">
      <text>
        <r>
          <rPr>
            <sz val="11"/>
            <rFont val="Calibri"/>
            <family val="2"/>
            <charset val="238"/>
          </rPr>
          <t>IV_F:EgyebUtem1</t>
        </r>
      </text>
    </comment>
    <comment ref="AC325" authorId="0" shapeId="0">
      <text>
        <r>
          <rPr>
            <sz val="11"/>
            <rFont val="Calibri"/>
            <family val="2"/>
            <charset val="238"/>
          </rPr>
          <t>IV_F:HitelKotvenyUtem1</t>
        </r>
      </text>
    </comment>
    <comment ref="AD325" authorId="0" shapeId="0">
      <text>
        <r>
          <rPr>
            <sz val="11"/>
            <rFont val="Calibri"/>
            <family val="2"/>
            <charset val="238"/>
          </rPr>
          <t>IV_F:OsszesenUtem1</t>
        </r>
      </text>
    </comment>
    <comment ref="AG325" authorId="0" shapeId="0">
      <text>
        <r>
          <rPr>
            <sz val="11"/>
            <rFont val="Calibri"/>
            <family val="2"/>
            <charset val="238"/>
          </rPr>
          <t>IV_F:HDUtem2</t>
        </r>
      </text>
    </comment>
    <comment ref="AH325" authorId="0" shapeId="0">
      <text>
        <r>
          <rPr>
            <sz val="11"/>
            <rFont val="Calibri"/>
            <family val="2"/>
            <charset val="238"/>
          </rPr>
          <t>IV_F:ECSUtem2</t>
        </r>
      </text>
    </comment>
    <comment ref="AI325" authorId="0" shapeId="0">
      <text>
        <r>
          <rPr>
            <sz val="11"/>
            <rFont val="Calibri"/>
            <family val="2"/>
            <charset val="238"/>
          </rPr>
          <t>IV_F:KFHUtem2</t>
        </r>
      </text>
    </comment>
    <comment ref="AJ325" authorId="0" shapeId="0">
      <text>
        <r>
          <rPr>
            <sz val="11"/>
            <rFont val="Calibri"/>
            <family val="2"/>
            <charset val="238"/>
          </rPr>
          <t>IV_F:Egyeb_SajatUtem2</t>
        </r>
      </text>
    </comment>
    <comment ref="AK325" authorId="0" shapeId="0">
      <text>
        <r>
          <rPr>
            <sz val="11"/>
            <rFont val="Calibri"/>
            <family val="2"/>
            <charset val="238"/>
          </rPr>
          <t>IV_F:DijUtem2</t>
        </r>
      </text>
    </comment>
    <comment ref="AL325" authorId="0" shapeId="0">
      <text>
        <r>
          <rPr>
            <sz val="11"/>
            <rFont val="Calibri"/>
            <family val="2"/>
            <charset val="238"/>
          </rPr>
          <t>IV_F:EM_Melleklet1_Utem2</t>
        </r>
      </text>
    </comment>
    <comment ref="AM325" authorId="0" shapeId="0">
      <text>
        <r>
          <rPr>
            <sz val="11"/>
            <rFont val="Calibri"/>
            <family val="2"/>
            <charset val="238"/>
          </rPr>
          <t>IV_F:EgyebAllamiUtem2</t>
        </r>
      </text>
    </comment>
    <comment ref="AN325" authorId="0" shapeId="0">
      <text>
        <r>
          <rPr>
            <sz val="11"/>
            <rFont val="Calibri"/>
            <family val="2"/>
            <charset val="238"/>
          </rPr>
          <t>IV_F:OnkormanyzatiUtem2</t>
        </r>
      </text>
    </comment>
    <comment ref="AO325" authorId="0" shapeId="0">
      <text>
        <r>
          <rPr>
            <sz val="11"/>
            <rFont val="Calibri"/>
            <family val="2"/>
            <charset val="238"/>
          </rPr>
          <t>IV_F:EUUtem2</t>
        </r>
      </text>
    </comment>
    <comment ref="AP325" authorId="0" shapeId="0">
      <text>
        <r>
          <rPr>
            <sz val="11"/>
            <rFont val="Calibri"/>
            <family val="2"/>
            <charset val="238"/>
          </rPr>
          <t>IV_F:EgyebUtem2</t>
        </r>
      </text>
    </comment>
    <comment ref="AQ325" authorId="0" shapeId="0">
      <text>
        <r>
          <rPr>
            <sz val="11"/>
            <rFont val="Calibri"/>
            <family val="2"/>
            <charset val="238"/>
          </rPr>
          <t>IV_F:HitelKotvenyUtem2</t>
        </r>
      </text>
    </comment>
    <comment ref="AR325" authorId="0" shapeId="0">
      <text>
        <r>
          <rPr>
            <sz val="11"/>
            <rFont val="Calibri"/>
            <family val="2"/>
            <charset val="238"/>
          </rPr>
          <t>IV_F:OsszesenUtem2</t>
        </r>
      </text>
    </comment>
    <comment ref="AS325" authorId="0" shapeId="0">
      <text>
        <r>
          <rPr>
            <sz val="11"/>
            <rFont val="Calibri"/>
            <family val="2"/>
            <charset val="238"/>
          </rPr>
          <t>IV_F:ForrashianyUtem2</t>
        </r>
      </text>
    </comment>
    <comment ref="AV325" authorId="0" shapeId="0">
      <text>
        <r>
          <rPr>
            <sz val="11"/>
            <rFont val="Calibri"/>
            <family val="2"/>
            <charset val="238"/>
          </rPr>
          <t>IV_F:Indokolas</t>
        </r>
      </text>
    </comment>
    <comment ref="AW325" authorId="0" shapeId="0">
      <text>
        <r>
          <rPr>
            <sz val="11"/>
            <rFont val="Calibri"/>
            <family val="2"/>
            <charset val="238"/>
          </rPr>
          <t>IV_F:Megjegyzes</t>
        </r>
      </text>
    </comment>
    <comment ref="AZ325" authorId="0" shapeId="0">
      <text>
        <r>
          <rPr>
            <sz val="11"/>
            <rFont val="Calibri"/>
            <family val="2"/>
            <charset val="238"/>
          </rPr>
          <t>IV_F:ISA</t>
        </r>
      </text>
    </comment>
    <comment ref="B326" authorId="0" shapeId="0">
      <text>
        <r>
          <rPr>
            <sz val="11"/>
            <rFont val="Calibri"/>
            <family val="2"/>
            <charset val="238"/>
          </rPr>
          <t>IV_F:FontossagiSorrent</t>
        </r>
      </text>
    </comment>
    <comment ref="C326" authorId="0" shapeId="0">
      <text>
        <r>
          <rPr>
            <sz val="11"/>
            <rFont val="Calibri"/>
            <family val="2"/>
            <charset val="238"/>
          </rPr>
          <t>IV_F:FeladatKategoria</t>
        </r>
      </text>
    </comment>
    <comment ref="D326" authorId="0" shapeId="0">
      <text>
        <r>
          <rPr>
            <sz val="11"/>
            <rFont val="Calibri"/>
            <family val="2"/>
            <charset val="238"/>
          </rPr>
          <t>IV_F:FeladatMegnevezes</t>
        </r>
      </text>
    </comment>
    <comment ref="E326" authorId="0" shapeId="0">
      <text>
        <r>
          <rPr>
            <sz val="11"/>
            <rFont val="Calibri"/>
            <family val="2"/>
            <charset val="238"/>
          </rPr>
          <t>IV_F:ElviEngedelySzam</t>
        </r>
      </text>
    </comment>
    <comment ref="F326" authorId="0" shapeId="0">
      <text>
        <r>
          <rPr>
            <sz val="11"/>
            <rFont val="Calibri"/>
            <family val="2"/>
            <charset val="238"/>
          </rPr>
          <t>IV_F:VKR_Kod</t>
        </r>
      </text>
    </comment>
    <comment ref="G326" authorId="0" shapeId="0">
      <text>
        <r>
          <rPr>
            <sz val="11"/>
            <rFont val="Calibri"/>
            <family val="2"/>
            <charset val="238"/>
          </rPr>
          <t>IV_F:VKR_Nev</t>
        </r>
      </text>
    </comment>
    <comment ref="H326" authorId="0" shapeId="0">
      <text>
        <r>
          <rPr>
            <sz val="11"/>
            <rFont val="Calibri"/>
            <family val="2"/>
            <charset val="238"/>
          </rPr>
          <t>IV_F:FeladatSorszam</t>
        </r>
      </text>
    </comment>
    <comment ref="I326" authorId="0" shapeId="0">
      <text>
        <r>
          <rPr>
            <sz val="11"/>
            <rFont val="Calibri"/>
            <family val="2"/>
            <charset val="238"/>
          </rPr>
          <t>IV_F:FeladatAzonosito</t>
        </r>
      </text>
    </comment>
    <comment ref="J326" authorId="0" shapeId="0">
      <text>
        <r>
          <rPr>
            <sz val="11"/>
            <rFont val="Calibri"/>
            <family val="2"/>
            <charset val="238"/>
          </rPr>
          <t>IV_F:EllatasiTerulet</t>
        </r>
      </text>
    </comment>
    <comment ref="K326" authorId="0" shapeId="0">
      <text>
        <r>
          <rPr>
            <sz val="11"/>
            <rFont val="Calibri"/>
            <family val="2"/>
            <charset val="238"/>
          </rPr>
          <t>IV_F:EllatasertFelelos</t>
        </r>
      </text>
    </comment>
    <comment ref="L326" authorId="0" shapeId="0">
      <text>
        <r>
          <rPr>
            <sz val="11"/>
            <rFont val="Calibri"/>
            <family val="2"/>
            <charset val="238"/>
          </rPr>
          <t>IV_F:TervezettNettoKoltseg</t>
        </r>
      </text>
    </comment>
    <comment ref="M326" authorId="0" shapeId="0">
      <text>
        <r>
          <rPr>
            <sz val="11"/>
            <rFont val="Calibri"/>
            <family val="2"/>
            <charset val="238"/>
          </rPr>
          <t>IV_F:IdotartamKezdes</t>
        </r>
      </text>
    </comment>
    <comment ref="N326" authorId="0" shapeId="0">
      <text>
        <r>
          <rPr>
            <sz val="11"/>
            <rFont val="Calibri"/>
            <family val="2"/>
            <charset val="238"/>
          </rPr>
          <t>IV_F:IdotartamBefejezes</t>
        </r>
      </text>
    </comment>
    <comment ref="O326" authorId="0" shapeId="0">
      <text>
        <r>
          <rPr>
            <sz val="11"/>
            <rFont val="Calibri"/>
            <family val="2"/>
            <charset val="238"/>
          </rPr>
          <t>IV_F:NettoKoltsegUtem1</t>
        </r>
      </text>
    </comment>
    <comment ref="P326" authorId="0" shapeId="0">
      <text>
        <r>
          <rPr>
            <sz val="11"/>
            <rFont val="Calibri"/>
            <family val="2"/>
            <charset val="238"/>
          </rPr>
          <t>IV_F:NettoKoltsegUtem2</t>
        </r>
      </text>
    </comment>
    <comment ref="Q326" authorId="0" shapeId="0">
      <text>
        <r>
          <rPr>
            <sz val="11"/>
            <rFont val="Calibri"/>
            <family val="2"/>
            <charset val="238"/>
          </rPr>
          <t>IV_F:EM_Melleklet2_KTG</t>
        </r>
      </text>
    </comment>
    <comment ref="S326" authorId="0" shapeId="0">
      <text>
        <r>
          <rPr>
            <sz val="11"/>
            <rFont val="Calibri"/>
            <family val="2"/>
            <charset val="238"/>
          </rPr>
          <t>IV_F:HDUtem1</t>
        </r>
      </text>
    </comment>
    <comment ref="T326" authorId="0" shapeId="0">
      <text>
        <r>
          <rPr>
            <sz val="11"/>
            <rFont val="Calibri"/>
            <family val="2"/>
            <charset val="238"/>
          </rPr>
          <t>IV_F:ECSUtem1</t>
        </r>
      </text>
    </comment>
    <comment ref="U326" authorId="0" shapeId="0">
      <text>
        <r>
          <rPr>
            <sz val="11"/>
            <rFont val="Calibri"/>
            <family val="2"/>
            <charset val="238"/>
          </rPr>
          <t>IV_F:KFHUtem1</t>
        </r>
      </text>
    </comment>
    <comment ref="V326" authorId="0" shapeId="0">
      <text>
        <r>
          <rPr>
            <sz val="11"/>
            <rFont val="Calibri"/>
            <family val="2"/>
            <charset val="238"/>
          </rPr>
          <t>IV_F:Egyeb_SajatUtem1</t>
        </r>
      </text>
    </comment>
    <comment ref="W326" authorId="0" shapeId="0">
      <text>
        <r>
          <rPr>
            <sz val="11"/>
            <rFont val="Calibri"/>
            <family val="2"/>
            <charset val="238"/>
          </rPr>
          <t>IV_F:DijUtem1</t>
        </r>
      </text>
    </comment>
    <comment ref="X326" authorId="0" shapeId="0">
      <text>
        <r>
          <rPr>
            <sz val="11"/>
            <rFont val="Calibri"/>
            <family val="2"/>
            <charset val="238"/>
          </rPr>
          <t>IV_F:EM_Melleklet1_Utem1</t>
        </r>
      </text>
    </comment>
    <comment ref="Y326" authorId="0" shapeId="0">
      <text>
        <r>
          <rPr>
            <sz val="11"/>
            <rFont val="Calibri"/>
            <family val="2"/>
            <charset val="238"/>
          </rPr>
          <t>IV_F:EgyebAllamiUtem1</t>
        </r>
      </text>
    </comment>
    <comment ref="Z326" authorId="0" shapeId="0">
      <text>
        <r>
          <rPr>
            <sz val="11"/>
            <rFont val="Calibri"/>
            <family val="2"/>
            <charset val="238"/>
          </rPr>
          <t>IV_F:OnkormanyzatiUtem1</t>
        </r>
      </text>
    </comment>
    <comment ref="AA326" authorId="0" shapeId="0">
      <text>
        <r>
          <rPr>
            <sz val="11"/>
            <rFont val="Calibri"/>
            <family val="2"/>
            <charset val="238"/>
          </rPr>
          <t>IV_F:EUUtem1</t>
        </r>
      </text>
    </comment>
    <comment ref="AB326" authorId="0" shapeId="0">
      <text>
        <r>
          <rPr>
            <sz val="11"/>
            <rFont val="Calibri"/>
            <family val="2"/>
            <charset val="238"/>
          </rPr>
          <t>IV_F:EgyebUtem1</t>
        </r>
      </text>
    </comment>
    <comment ref="AC326" authorId="0" shapeId="0">
      <text>
        <r>
          <rPr>
            <sz val="11"/>
            <rFont val="Calibri"/>
            <family val="2"/>
            <charset val="238"/>
          </rPr>
          <t>IV_F:HitelKotvenyUtem1</t>
        </r>
      </text>
    </comment>
    <comment ref="AD326" authorId="0" shapeId="0">
      <text>
        <r>
          <rPr>
            <sz val="11"/>
            <rFont val="Calibri"/>
            <family val="2"/>
            <charset val="238"/>
          </rPr>
          <t>IV_F:OsszesenUtem1</t>
        </r>
      </text>
    </comment>
    <comment ref="AG326" authorId="0" shapeId="0">
      <text>
        <r>
          <rPr>
            <sz val="11"/>
            <rFont val="Calibri"/>
            <family val="2"/>
            <charset val="238"/>
          </rPr>
          <t>IV_F:HDUtem2</t>
        </r>
      </text>
    </comment>
    <comment ref="AH326" authorId="0" shapeId="0">
      <text>
        <r>
          <rPr>
            <sz val="11"/>
            <rFont val="Calibri"/>
            <family val="2"/>
            <charset val="238"/>
          </rPr>
          <t>IV_F:ECSUtem2</t>
        </r>
      </text>
    </comment>
    <comment ref="AI326" authorId="0" shapeId="0">
      <text>
        <r>
          <rPr>
            <sz val="11"/>
            <rFont val="Calibri"/>
            <family val="2"/>
            <charset val="238"/>
          </rPr>
          <t>IV_F:KFHUtem2</t>
        </r>
      </text>
    </comment>
    <comment ref="AJ326" authorId="0" shapeId="0">
      <text>
        <r>
          <rPr>
            <sz val="11"/>
            <rFont val="Calibri"/>
            <family val="2"/>
            <charset val="238"/>
          </rPr>
          <t>IV_F:Egyeb_SajatUtem2</t>
        </r>
      </text>
    </comment>
    <comment ref="AK326" authorId="0" shapeId="0">
      <text>
        <r>
          <rPr>
            <sz val="11"/>
            <rFont val="Calibri"/>
            <family val="2"/>
            <charset val="238"/>
          </rPr>
          <t>IV_F:DijUtem2</t>
        </r>
      </text>
    </comment>
    <comment ref="AL326" authorId="0" shapeId="0">
      <text>
        <r>
          <rPr>
            <sz val="11"/>
            <rFont val="Calibri"/>
            <family val="2"/>
            <charset val="238"/>
          </rPr>
          <t>IV_F:EM_Melleklet1_Utem2</t>
        </r>
      </text>
    </comment>
    <comment ref="AM326" authorId="0" shapeId="0">
      <text>
        <r>
          <rPr>
            <sz val="11"/>
            <rFont val="Calibri"/>
            <family val="2"/>
            <charset val="238"/>
          </rPr>
          <t>IV_F:EgyebAllamiUtem2</t>
        </r>
      </text>
    </comment>
    <comment ref="AN326" authorId="0" shapeId="0">
      <text>
        <r>
          <rPr>
            <sz val="11"/>
            <rFont val="Calibri"/>
            <family val="2"/>
            <charset val="238"/>
          </rPr>
          <t>IV_F:OnkormanyzatiUtem2</t>
        </r>
      </text>
    </comment>
    <comment ref="AO326" authorId="0" shapeId="0">
      <text>
        <r>
          <rPr>
            <sz val="11"/>
            <rFont val="Calibri"/>
            <family val="2"/>
            <charset val="238"/>
          </rPr>
          <t>IV_F:EUUtem2</t>
        </r>
      </text>
    </comment>
    <comment ref="AP326" authorId="0" shapeId="0">
      <text>
        <r>
          <rPr>
            <sz val="11"/>
            <rFont val="Calibri"/>
            <family val="2"/>
            <charset val="238"/>
          </rPr>
          <t>IV_F:EgyebUtem2</t>
        </r>
      </text>
    </comment>
    <comment ref="AQ326" authorId="0" shapeId="0">
      <text>
        <r>
          <rPr>
            <sz val="11"/>
            <rFont val="Calibri"/>
            <family val="2"/>
            <charset val="238"/>
          </rPr>
          <t>IV_F:HitelKotvenyUtem2</t>
        </r>
      </text>
    </comment>
    <comment ref="AR326" authorId="0" shapeId="0">
      <text>
        <r>
          <rPr>
            <sz val="11"/>
            <rFont val="Calibri"/>
            <family val="2"/>
            <charset val="238"/>
          </rPr>
          <t>IV_F:OsszesenUtem2</t>
        </r>
      </text>
    </comment>
    <comment ref="AS326" authorId="0" shapeId="0">
      <text>
        <r>
          <rPr>
            <sz val="11"/>
            <rFont val="Calibri"/>
            <family val="2"/>
            <charset val="238"/>
          </rPr>
          <t>IV_F:ForrashianyUtem2</t>
        </r>
      </text>
    </comment>
    <comment ref="AV326" authorId="0" shapeId="0">
      <text>
        <r>
          <rPr>
            <sz val="11"/>
            <rFont val="Calibri"/>
            <family val="2"/>
            <charset val="238"/>
          </rPr>
          <t>IV_F:Indokolas</t>
        </r>
      </text>
    </comment>
    <comment ref="AW326" authorId="0" shapeId="0">
      <text>
        <r>
          <rPr>
            <sz val="11"/>
            <rFont val="Calibri"/>
            <family val="2"/>
            <charset val="238"/>
          </rPr>
          <t>IV_F:Megjegyzes</t>
        </r>
      </text>
    </comment>
    <comment ref="AZ326" authorId="0" shapeId="0">
      <text>
        <r>
          <rPr>
            <sz val="11"/>
            <rFont val="Calibri"/>
            <family val="2"/>
            <charset val="238"/>
          </rPr>
          <t>IV_F:ISA</t>
        </r>
      </text>
    </comment>
    <comment ref="B327" authorId="0" shapeId="0">
      <text>
        <r>
          <rPr>
            <sz val="11"/>
            <rFont val="Calibri"/>
            <family val="2"/>
            <charset val="238"/>
          </rPr>
          <t>IV_F:FontossagiSorrent</t>
        </r>
      </text>
    </comment>
    <comment ref="C327" authorId="0" shapeId="0">
      <text>
        <r>
          <rPr>
            <sz val="11"/>
            <rFont val="Calibri"/>
            <family val="2"/>
            <charset val="238"/>
          </rPr>
          <t>IV_F:FeladatKategoria</t>
        </r>
      </text>
    </comment>
    <comment ref="D327" authorId="0" shapeId="0">
      <text>
        <r>
          <rPr>
            <sz val="11"/>
            <rFont val="Calibri"/>
            <family val="2"/>
            <charset val="238"/>
          </rPr>
          <t>IV_F:FeladatMegnevezes</t>
        </r>
      </text>
    </comment>
    <comment ref="E327" authorId="0" shapeId="0">
      <text>
        <r>
          <rPr>
            <sz val="11"/>
            <rFont val="Calibri"/>
            <family val="2"/>
            <charset val="238"/>
          </rPr>
          <t>IV_F:ElviEngedelySzam</t>
        </r>
      </text>
    </comment>
    <comment ref="F327" authorId="0" shapeId="0">
      <text>
        <r>
          <rPr>
            <sz val="11"/>
            <rFont val="Calibri"/>
            <family val="2"/>
            <charset val="238"/>
          </rPr>
          <t>IV_F:VKR_Kod</t>
        </r>
      </text>
    </comment>
    <comment ref="G327" authorId="0" shapeId="0">
      <text>
        <r>
          <rPr>
            <sz val="11"/>
            <rFont val="Calibri"/>
            <family val="2"/>
            <charset val="238"/>
          </rPr>
          <t>IV_F:VKR_Nev</t>
        </r>
      </text>
    </comment>
    <comment ref="H327" authorId="0" shapeId="0">
      <text>
        <r>
          <rPr>
            <sz val="11"/>
            <rFont val="Calibri"/>
            <family val="2"/>
            <charset val="238"/>
          </rPr>
          <t>IV_F:FeladatSorszam</t>
        </r>
      </text>
    </comment>
    <comment ref="I327" authorId="0" shapeId="0">
      <text>
        <r>
          <rPr>
            <sz val="11"/>
            <rFont val="Calibri"/>
            <family val="2"/>
            <charset val="238"/>
          </rPr>
          <t>IV_F:FeladatAzonosito</t>
        </r>
      </text>
    </comment>
    <comment ref="J327" authorId="0" shapeId="0">
      <text>
        <r>
          <rPr>
            <sz val="11"/>
            <rFont val="Calibri"/>
            <family val="2"/>
            <charset val="238"/>
          </rPr>
          <t>IV_F:EllatasiTerulet</t>
        </r>
      </text>
    </comment>
    <comment ref="K327" authorId="0" shapeId="0">
      <text>
        <r>
          <rPr>
            <sz val="11"/>
            <rFont val="Calibri"/>
            <family val="2"/>
            <charset val="238"/>
          </rPr>
          <t>IV_F:EllatasertFelelos</t>
        </r>
      </text>
    </comment>
    <comment ref="L327" authorId="0" shapeId="0">
      <text>
        <r>
          <rPr>
            <sz val="11"/>
            <rFont val="Calibri"/>
            <family val="2"/>
            <charset val="238"/>
          </rPr>
          <t>IV_F:TervezettNettoKoltseg</t>
        </r>
      </text>
    </comment>
    <comment ref="M327" authorId="0" shapeId="0">
      <text>
        <r>
          <rPr>
            <sz val="11"/>
            <rFont val="Calibri"/>
            <family val="2"/>
            <charset val="238"/>
          </rPr>
          <t>IV_F:IdotartamKezdes</t>
        </r>
      </text>
    </comment>
    <comment ref="N327" authorId="0" shapeId="0">
      <text>
        <r>
          <rPr>
            <sz val="11"/>
            <rFont val="Calibri"/>
            <family val="2"/>
            <charset val="238"/>
          </rPr>
          <t>IV_F:IdotartamBefejezes</t>
        </r>
      </text>
    </comment>
    <comment ref="O327" authorId="0" shapeId="0">
      <text>
        <r>
          <rPr>
            <sz val="11"/>
            <rFont val="Calibri"/>
            <family val="2"/>
            <charset val="238"/>
          </rPr>
          <t>IV_F:NettoKoltsegUtem1</t>
        </r>
      </text>
    </comment>
    <comment ref="P327" authorId="0" shapeId="0">
      <text>
        <r>
          <rPr>
            <sz val="11"/>
            <rFont val="Calibri"/>
            <family val="2"/>
            <charset val="238"/>
          </rPr>
          <t>IV_F:NettoKoltsegUtem2</t>
        </r>
      </text>
    </comment>
    <comment ref="Q327" authorId="0" shapeId="0">
      <text>
        <r>
          <rPr>
            <sz val="11"/>
            <rFont val="Calibri"/>
            <family val="2"/>
            <charset val="238"/>
          </rPr>
          <t>IV_F:EM_Melleklet2_KTG</t>
        </r>
      </text>
    </comment>
    <comment ref="S327" authorId="0" shapeId="0">
      <text>
        <r>
          <rPr>
            <sz val="11"/>
            <rFont val="Calibri"/>
            <family val="2"/>
            <charset val="238"/>
          </rPr>
          <t>IV_F:HDUtem1</t>
        </r>
      </text>
    </comment>
    <comment ref="T327" authorId="0" shapeId="0">
      <text>
        <r>
          <rPr>
            <sz val="11"/>
            <rFont val="Calibri"/>
            <family val="2"/>
            <charset val="238"/>
          </rPr>
          <t>IV_F:ECSUtem1</t>
        </r>
      </text>
    </comment>
    <comment ref="U327" authorId="0" shapeId="0">
      <text>
        <r>
          <rPr>
            <sz val="11"/>
            <rFont val="Calibri"/>
            <family val="2"/>
            <charset val="238"/>
          </rPr>
          <t>IV_F:KFHUtem1</t>
        </r>
      </text>
    </comment>
    <comment ref="V327" authorId="0" shapeId="0">
      <text>
        <r>
          <rPr>
            <sz val="11"/>
            <rFont val="Calibri"/>
            <family val="2"/>
            <charset val="238"/>
          </rPr>
          <t>IV_F:Egyeb_SajatUtem1</t>
        </r>
      </text>
    </comment>
    <comment ref="W327" authorId="0" shapeId="0">
      <text>
        <r>
          <rPr>
            <sz val="11"/>
            <rFont val="Calibri"/>
            <family val="2"/>
            <charset val="238"/>
          </rPr>
          <t>IV_F:DijUtem1</t>
        </r>
      </text>
    </comment>
    <comment ref="X327" authorId="0" shapeId="0">
      <text>
        <r>
          <rPr>
            <sz val="11"/>
            <rFont val="Calibri"/>
            <family val="2"/>
            <charset val="238"/>
          </rPr>
          <t>IV_F:EM_Melleklet1_Utem1</t>
        </r>
      </text>
    </comment>
    <comment ref="Y327" authorId="0" shapeId="0">
      <text>
        <r>
          <rPr>
            <sz val="11"/>
            <rFont val="Calibri"/>
            <family val="2"/>
            <charset val="238"/>
          </rPr>
          <t>IV_F:EgyebAllamiUtem1</t>
        </r>
      </text>
    </comment>
    <comment ref="Z327" authorId="0" shapeId="0">
      <text>
        <r>
          <rPr>
            <sz val="11"/>
            <rFont val="Calibri"/>
            <family val="2"/>
            <charset val="238"/>
          </rPr>
          <t>IV_F:OnkormanyzatiUtem1</t>
        </r>
      </text>
    </comment>
    <comment ref="AA327" authorId="0" shapeId="0">
      <text>
        <r>
          <rPr>
            <sz val="11"/>
            <rFont val="Calibri"/>
            <family val="2"/>
            <charset val="238"/>
          </rPr>
          <t>IV_F:EUUtem1</t>
        </r>
      </text>
    </comment>
    <comment ref="AB327" authorId="0" shapeId="0">
      <text>
        <r>
          <rPr>
            <sz val="11"/>
            <rFont val="Calibri"/>
            <family val="2"/>
            <charset val="238"/>
          </rPr>
          <t>IV_F:EgyebUtem1</t>
        </r>
      </text>
    </comment>
    <comment ref="AC327" authorId="0" shapeId="0">
      <text>
        <r>
          <rPr>
            <sz val="11"/>
            <rFont val="Calibri"/>
            <family val="2"/>
            <charset val="238"/>
          </rPr>
          <t>IV_F:HitelKotvenyUtem1</t>
        </r>
      </text>
    </comment>
    <comment ref="AD327" authorId="0" shapeId="0">
      <text>
        <r>
          <rPr>
            <sz val="11"/>
            <rFont val="Calibri"/>
            <family val="2"/>
            <charset val="238"/>
          </rPr>
          <t>IV_F:OsszesenUtem1</t>
        </r>
      </text>
    </comment>
    <comment ref="AG327" authorId="0" shapeId="0">
      <text>
        <r>
          <rPr>
            <sz val="11"/>
            <rFont val="Calibri"/>
            <family val="2"/>
            <charset val="238"/>
          </rPr>
          <t>IV_F:HDUtem2</t>
        </r>
      </text>
    </comment>
    <comment ref="AH327" authorId="0" shapeId="0">
      <text>
        <r>
          <rPr>
            <sz val="11"/>
            <rFont val="Calibri"/>
            <family val="2"/>
            <charset val="238"/>
          </rPr>
          <t>IV_F:ECSUtem2</t>
        </r>
      </text>
    </comment>
    <comment ref="AI327" authorId="0" shapeId="0">
      <text>
        <r>
          <rPr>
            <sz val="11"/>
            <rFont val="Calibri"/>
            <family val="2"/>
            <charset val="238"/>
          </rPr>
          <t>IV_F:KFHUtem2</t>
        </r>
      </text>
    </comment>
    <comment ref="AJ327" authorId="0" shapeId="0">
      <text>
        <r>
          <rPr>
            <sz val="11"/>
            <rFont val="Calibri"/>
            <family val="2"/>
            <charset val="238"/>
          </rPr>
          <t>IV_F:Egyeb_SajatUtem2</t>
        </r>
      </text>
    </comment>
    <comment ref="AK327" authorId="0" shapeId="0">
      <text>
        <r>
          <rPr>
            <sz val="11"/>
            <rFont val="Calibri"/>
            <family val="2"/>
            <charset val="238"/>
          </rPr>
          <t>IV_F:DijUtem2</t>
        </r>
      </text>
    </comment>
    <comment ref="AL327" authorId="0" shapeId="0">
      <text>
        <r>
          <rPr>
            <sz val="11"/>
            <rFont val="Calibri"/>
            <family val="2"/>
            <charset val="238"/>
          </rPr>
          <t>IV_F:EM_Melleklet1_Utem2</t>
        </r>
      </text>
    </comment>
    <comment ref="AM327" authorId="0" shapeId="0">
      <text>
        <r>
          <rPr>
            <sz val="11"/>
            <rFont val="Calibri"/>
            <family val="2"/>
            <charset val="238"/>
          </rPr>
          <t>IV_F:EgyebAllamiUtem2</t>
        </r>
      </text>
    </comment>
    <comment ref="AN327" authorId="0" shapeId="0">
      <text>
        <r>
          <rPr>
            <sz val="11"/>
            <rFont val="Calibri"/>
            <family val="2"/>
            <charset val="238"/>
          </rPr>
          <t>IV_F:OnkormanyzatiUtem2</t>
        </r>
      </text>
    </comment>
    <comment ref="AO327" authorId="0" shapeId="0">
      <text>
        <r>
          <rPr>
            <sz val="11"/>
            <rFont val="Calibri"/>
            <family val="2"/>
            <charset val="238"/>
          </rPr>
          <t>IV_F:EUUtem2</t>
        </r>
      </text>
    </comment>
    <comment ref="AP327" authorId="0" shapeId="0">
      <text>
        <r>
          <rPr>
            <sz val="11"/>
            <rFont val="Calibri"/>
            <family val="2"/>
            <charset val="238"/>
          </rPr>
          <t>IV_F:EgyebUtem2</t>
        </r>
      </text>
    </comment>
    <comment ref="AQ327" authorId="0" shapeId="0">
      <text>
        <r>
          <rPr>
            <sz val="11"/>
            <rFont val="Calibri"/>
            <family val="2"/>
            <charset val="238"/>
          </rPr>
          <t>IV_F:HitelKotvenyUtem2</t>
        </r>
      </text>
    </comment>
    <comment ref="AR327" authorId="0" shapeId="0">
      <text>
        <r>
          <rPr>
            <sz val="11"/>
            <rFont val="Calibri"/>
            <family val="2"/>
            <charset val="238"/>
          </rPr>
          <t>IV_F:OsszesenUtem2</t>
        </r>
      </text>
    </comment>
    <comment ref="AS327" authorId="0" shapeId="0">
      <text>
        <r>
          <rPr>
            <sz val="11"/>
            <rFont val="Calibri"/>
            <family val="2"/>
            <charset val="238"/>
          </rPr>
          <t>IV_F:ForrashianyUtem2</t>
        </r>
      </text>
    </comment>
    <comment ref="AV327" authorId="0" shapeId="0">
      <text>
        <r>
          <rPr>
            <sz val="11"/>
            <rFont val="Calibri"/>
            <family val="2"/>
            <charset val="238"/>
          </rPr>
          <t>IV_F:Indokolas</t>
        </r>
      </text>
    </comment>
    <comment ref="AW327" authorId="0" shapeId="0">
      <text>
        <r>
          <rPr>
            <sz val="11"/>
            <rFont val="Calibri"/>
            <family val="2"/>
            <charset val="238"/>
          </rPr>
          <t>IV_F:Megjegyzes</t>
        </r>
      </text>
    </comment>
    <comment ref="AZ327" authorId="0" shapeId="0">
      <text>
        <r>
          <rPr>
            <sz val="11"/>
            <rFont val="Calibri"/>
            <family val="2"/>
            <charset val="238"/>
          </rPr>
          <t>IV_F:ISA</t>
        </r>
      </text>
    </comment>
    <comment ref="B328" authorId="0" shapeId="0">
      <text>
        <r>
          <rPr>
            <sz val="11"/>
            <rFont val="Calibri"/>
            <family val="2"/>
            <charset val="238"/>
          </rPr>
          <t>IV_F:FontossagiSorrent</t>
        </r>
      </text>
    </comment>
    <comment ref="C328" authorId="0" shapeId="0">
      <text>
        <r>
          <rPr>
            <sz val="11"/>
            <rFont val="Calibri"/>
            <family val="2"/>
            <charset val="238"/>
          </rPr>
          <t>IV_F:FeladatKategoria</t>
        </r>
      </text>
    </comment>
    <comment ref="D328" authorId="0" shapeId="0">
      <text>
        <r>
          <rPr>
            <sz val="11"/>
            <rFont val="Calibri"/>
            <family val="2"/>
            <charset val="238"/>
          </rPr>
          <t>IV_F:FeladatMegnevezes</t>
        </r>
      </text>
    </comment>
    <comment ref="E328" authorId="0" shapeId="0">
      <text>
        <r>
          <rPr>
            <sz val="11"/>
            <rFont val="Calibri"/>
            <family val="2"/>
            <charset val="238"/>
          </rPr>
          <t>IV_F:ElviEngedelySzam</t>
        </r>
      </text>
    </comment>
    <comment ref="F328" authorId="0" shapeId="0">
      <text>
        <r>
          <rPr>
            <sz val="11"/>
            <rFont val="Calibri"/>
            <family val="2"/>
            <charset val="238"/>
          </rPr>
          <t>IV_F:VKR_Kod</t>
        </r>
      </text>
    </comment>
    <comment ref="G328" authorId="0" shapeId="0">
      <text>
        <r>
          <rPr>
            <sz val="11"/>
            <rFont val="Calibri"/>
            <family val="2"/>
            <charset val="238"/>
          </rPr>
          <t>IV_F:VKR_Nev</t>
        </r>
      </text>
    </comment>
    <comment ref="H328" authorId="0" shapeId="0">
      <text>
        <r>
          <rPr>
            <sz val="11"/>
            <rFont val="Calibri"/>
            <family val="2"/>
            <charset val="238"/>
          </rPr>
          <t>IV_F:FeladatSorszam</t>
        </r>
      </text>
    </comment>
    <comment ref="I328" authorId="0" shapeId="0">
      <text>
        <r>
          <rPr>
            <sz val="11"/>
            <rFont val="Calibri"/>
            <family val="2"/>
            <charset val="238"/>
          </rPr>
          <t>IV_F:FeladatAzonosito</t>
        </r>
      </text>
    </comment>
    <comment ref="J328" authorId="0" shapeId="0">
      <text>
        <r>
          <rPr>
            <sz val="11"/>
            <rFont val="Calibri"/>
            <family val="2"/>
            <charset val="238"/>
          </rPr>
          <t>IV_F:EllatasiTerulet</t>
        </r>
      </text>
    </comment>
    <comment ref="K328" authorId="0" shapeId="0">
      <text>
        <r>
          <rPr>
            <sz val="11"/>
            <rFont val="Calibri"/>
            <family val="2"/>
            <charset val="238"/>
          </rPr>
          <t>IV_F:EllatasertFelelos</t>
        </r>
      </text>
    </comment>
    <comment ref="L328" authorId="0" shapeId="0">
      <text>
        <r>
          <rPr>
            <sz val="11"/>
            <rFont val="Calibri"/>
            <family val="2"/>
            <charset val="238"/>
          </rPr>
          <t>IV_F:TervezettNettoKoltseg</t>
        </r>
      </text>
    </comment>
    <comment ref="M328" authorId="0" shapeId="0">
      <text>
        <r>
          <rPr>
            <sz val="11"/>
            <rFont val="Calibri"/>
            <family val="2"/>
            <charset val="238"/>
          </rPr>
          <t>IV_F:IdotartamKezdes</t>
        </r>
      </text>
    </comment>
    <comment ref="N328" authorId="0" shapeId="0">
      <text>
        <r>
          <rPr>
            <sz val="11"/>
            <rFont val="Calibri"/>
            <family val="2"/>
            <charset val="238"/>
          </rPr>
          <t>IV_F:IdotartamBefejezes</t>
        </r>
      </text>
    </comment>
    <comment ref="O328" authorId="0" shapeId="0">
      <text>
        <r>
          <rPr>
            <sz val="11"/>
            <rFont val="Calibri"/>
            <family val="2"/>
            <charset val="238"/>
          </rPr>
          <t>IV_F:NettoKoltsegUtem1</t>
        </r>
      </text>
    </comment>
    <comment ref="P328" authorId="0" shapeId="0">
      <text>
        <r>
          <rPr>
            <sz val="11"/>
            <rFont val="Calibri"/>
            <family val="2"/>
            <charset val="238"/>
          </rPr>
          <t>IV_F:NettoKoltsegUtem2</t>
        </r>
      </text>
    </comment>
    <comment ref="Q328" authorId="0" shapeId="0">
      <text>
        <r>
          <rPr>
            <sz val="11"/>
            <rFont val="Calibri"/>
            <family val="2"/>
            <charset val="238"/>
          </rPr>
          <t>IV_F:EM_Melleklet2_KTG</t>
        </r>
      </text>
    </comment>
    <comment ref="S328" authorId="0" shapeId="0">
      <text>
        <r>
          <rPr>
            <sz val="11"/>
            <rFont val="Calibri"/>
            <family val="2"/>
            <charset val="238"/>
          </rPr>
          <t>IV_F:HDUtem1</t>
        </r>
      </text>
    </comment>
    <comment ref="T328" authorId="0" shapeId="0">
      <text>
        <r>
          <rPr>
            <sz val="11"/>
            <rFont val="Calibri"/>
            <family val="2"/>
            <charset val="238"/>
          </rPr>
          <t>IV_F:ECSUtem1</t>
        </r>
      </text>
    </comment>
    <comment ref="U328" authorId="0" shapeId="0">
      <text>
        <r>
          <rPr>
            <sz val="11"/>
            <rFont val="Calibri"/>
            <family val="2"/>
            <charset val="238"/>
          </rPr>
          <t>IV_F:KFHUtem1</t>
        </r>
      </text>
    </comment>
    <comment ref="V328" authorId="0" shapeId="0">
      <text>
        <r>
          <rPr>
            <sz val="11"/>
            <rFont val="Calibri"/>
            <family val="2"/>
            <charset val="238"/>
          </rPr>
          <t>IV_F:Egyeb_SajatUtem1</t>
        </r>
      </text>
    </comment>
    <comment ref="W328" authorId="0" shapeId="0">
      <text>
        <r>
          <rPr>
            <sz val="11"/>
            <rFont val="Calibri"/>
            <family val="2"/>
            <charset val="238"/>
          </rPr>
          <t>IV_F:DijUtem1</t>
        </r>
      </text>
    </comment>
    <comment ref="X328" authorId="0" shapeId="0">
      <text>
        <r>
          <rPr>
            <sz val="11"/>
            <rFont val="Calibri"/>
            <family val="2"/>
            <charset val="238"/>
          </rPr>
          <t>IV_F:EM_Melleklet1_Utem1</t>
        </r>
      </text>
    </comment>
    <comment ref="Y328" authorId="0" shapeId="0">
      <text>
        <r>
          <rPr>
            <sz val="11"/>
            <rFont val="Calibri"/>
            <family val="2"/>
            <charset val="238"/>
          </rPr>
          <t>IV_F:EgyebAllamiUtem1</t>
        </r>
      </text>
    </comment>
    <comment ref="Z328" authorId="0" shapeId="0">
      <text>
        <r>
          <rPr>
            <sz val="11"/>
            <rFont val="Calibri"/>
            <family val="2"/>
            <charset val="238"/>
          </rPr>
          <t>IV_F:OnkormanyzatiUtem1</t>
        </r>
      </text>
    </comment>
    <comment ref="AA328" authorId="0" shapeId="0">
      <text>
        <r>
          <rPr>
            <sz val="11"/>
            <rFont val="Calibri"/>
            <family val="2"/>
            <charset val="238"/>
          </rPr>
          <t>IV_F:EUUtem1</t>
        </r>
      </text>
    </comment>
    <comment ref="AB328" authorId="0" shapeId="0">
      <text>
        <r>
          <rPr>
            <sz val="11"/>
            <rFont val="Calibri"/>
            <family val="2"/>
            <charset val="238"/>
          </rPr>
          <t>IV_F:EgyebUtem1</t>
        </r>
      </text>
    </comment>
    <comment ref="AC328" authorId="0" shapeId="0">
      <text>
        <r>
          <rPr>
            <sz val="11"/>
            <rFont val="Calibri"/>
            <family val="2"/>
            <charset val="238"/>
          </rPr>
          <t>IV_F:HitelKotvenyUtem1</t>
        </r>
      </text>
    </comment>
    <comment ref="AD328" authorId="0" shapeId="0">
      <text>
        <r>
          <rPr>
            <sz val="11"/>
            <rFont val="Calibri"/>
            <family val="2"/>
            <charset val="238"/>
          </rPr>
          <t>IV_F:OsszesenUtem1</t>
        </r>
      </text>
    </comment>
    <comment ref="AG328" authorId="0" shapeId="0">
      <text>
        <r>
          <rPr>
            <sz val="11"/>
            <rFont val="Calibri"/>
            <family val="2"/>
            <charset val="238"/>
          </rPr>
          <t>IV_F:HDUtem2</t>
        </r>
      </text>
    </comment>
    <comment ref="AH328" authorId="0" shapeId="0">
      <text>
        <r>
          <rPr>
            <sz val="11"/>
            <rFont val="Calibri"/>
            <family val="2"/>
            <charset val="238"/>
          </rPr>
          <t>IV_F:ECSUtem2</t>
        </r>
      </text>
    </comment>
    <comment ref="AI328" authorId="0" shapeId="0">
      <text>
        <r>
          <rPr>
            <sz val="11"/>
            <rFont val="Calibri"/>
            <family val="2"/>
            <charset val="238"/>
          </rPr>
          <t>IV_F:KFHUtem2</t>
        </r>
      </text>
    </comment>
    <comment ref="AJ328" authorId="0" shapeId="0">
      <text>
        <r>
          <rPr>
            <sz val="11"/>
            <rFont val="Calibri"/>
            <family val="2"/>
            <charset val="238"/>
          </rPr>
          <t>IV_F:Egyeb_SajatUtem2</t>
        </r>
      </text>
    </comment>
    <comment ref="AK328" authorId="0" shapeId="0">
      <text>
        <r>
          <rPr>
            <sz val="11"/>
            <rFont val="Calibri"/>
            <family val="2"/>
            <charset val="238"/>
          </rPr>
          <t>IV_F:DijUtem2</t>
        </r>
      </text>
    </comment>
    <comment ref="AL328" authorId="0" shapeId="0">
      <text>
        <r>
          <rPr>
            <sz val="11"/>
            <rFont val="Calibri"/>
            <family val="2"/>
            <charset val="238"/>
          </rPr>
          <t>IV_F:EM_Melleklet1_Utem2</t>
        </r>
      </text>
    </comment>
    <comment ref="AM328" authorId="0" shapeId="0">
      <text>
        <r>
          <rPr>
            <sz val="11"/>
            <rFont val="Calibri"/>
            <family val="2"/>
            <charset val="238"/>
          </rPr>
          <t>IV_F:EgyebAllamiUtem2</t>
        </r>
      </text>
    </comment>
    <comment ref="AN328" authorId="0" shapeId="0">
      <text>
        <r>
          <rPr>
            <sz val="11"/>
            <rFont val="Calibri"/>
            <family val="2"/>
            <charset val="238"/>
          </rPr>
          <t>IV_F:OnkormanyzatiUtem2</t>
        </r>
      </text>
    </comment>
    <comment ref="AO328" authorId="0" shapeId="0">
      <text>
        <r>
          <rPr>
            <sz val="11"/>
            <rFont val="Calibri"/>
            <family val="2"/>
            <charset val="238"/>
          </rPr>
          <t>IV_F:EUUtem2</t>
        </r>
      </text>
    </comment>
    <comment ref="AP328" authorId="0" shapeId="0">
      <text>
        <r>
          <rPr>
            <sz val="11"/>
            <rFont val="Calibri"/>
            <family val="2"/>
            <charset val="238"/>
          </rPr>
          <t>IV_F:EgyebUtem2</t>
        </r>
      </text>
    </comment>
    <comment ref="AQ328" authorId="0" shapeId="0">
      <text>
        <r>
          <rPr>
            <sz val="11"/>
            <rFont val="Calibri"/>
            <family val="2"/>
            <charset val="238"/>
          </rPr>
          <t>IV_F:HitelKotvenyUtem2</t>
        </r>
      </text>
    </comment>
    <comment ref="AR328" authorId="0" shapeId="0">
      <text>
        <r>
          <rPr>
            <sz val="11"/>
            <rFont val="Calibri"/>
            <family val="2"/>
            <charset val="238"/>
          </rPr>
          <t>IV_F:OsszesenUtem2</t>
        </r>
      </text>
    </comment>
    <comment ref="AS328" authorId="0" shapeId="0">
      <text>
        <r>
          <rPr>
            <sz val="11"/>
            <rFont val="Calibri"/>
            <family val="2"/>
            <charset val="238"/>
          </rPr>
          <t>IV_F:ForrashianyUtem2</t>
        </r>
      </text>
    </comment>
    <comment ref="AV328" authorId="0" shapeId="0">
      <text>
        <r>
          <rPr>
            <sz val="11"/>
            <rFont val="Calibri"/>
            <family val="2"/>
            <charset val="238"/>
          </rPr>
          <t>IV_F:Indokolas</t>
        </r>
      </text>
    </comment>
    <comment ref="AW328" authorId="0" shapeId="0">
      <text>
        <r>
          <rPr>
            <sz val="11"/>
            <rFont val="Calibri"/>
            <family val="2"/>
            <charset val="238"/>
          </rPr>
          <t>IV_F:Megjegyzes</t>
        </r>
      </text>
    </comment>
    <comment ref="AZ328" authorId="0" shapeId="0">
      <text>
        <r>
          <rPr>
            <sz val="11"/>
            <rFont val="Calibri"/>
            <family val="2"/>
            <charset val="238"/>
          </rPr>
          <t>IV_F:ISA</t>
        </r>
      </text>
    </comment>
    <comment ref="B329" authorId="0" shapeId="0">
      <text>
        <r>
          <rPr>
            <sz val="11"/>
            <rFont val="Calibri"/>
            <family val="2"/>
            <charset val="238"/>
          </rPr>
          <t>IV_F:FontossagiSorrent</t>
        </r>
      </text>
    </comment>
    <comment ref="C329" authorId="0" shapeId="0">
      <text>
        <r>
          <rPr>
            <sz val="11"/>
            <rFont val="Calibri"/>
            <family val="2"/>
            <charset val="238"/>
          </rPr>
          <t>IV_F:FeladatKategoria</t>
        </r>
      </text>
    </comment>
    <comment ref="D329" authorId="0" shapeId="0">
      <text>
        <r>
          <rPr>
            <sz val="11"/>
            <rFont val="Calibri"/>
            <family val="2"/>
            <charset val="238"/>
          </rPr>
          <t>IV_F:FeladatMegnevezes</t>
        </r>
      </text>
    </comment>
    <comment ref="E329" authorId="0" shapeId="0">
      <text>
        <r>
          <rPr>
            <sz val="11"/>
            <rFont val="Calibri"/>
            <family val="2"/>
            <charset val="238"/>
          </rPr>
          <t>IV_F:ElviEngedelySzam</t>
        </r>
      </text>
    </comment>
    <comment ref="F329" authorId="0" shapeId="0">
      <text>
        <r>
          <rPr>
            <sz val="11"/>
            <rFont val="Calibri"/>
            <family val="2"/>
            <charset val="238"/>
          </rPr>
          <t>IV_F:VKR_Kod</t>
        </r>
      </text>
    </comment>
    <comment ref="G329" authorId="0" shapeId="0">
      <text>
        <r>
          <rPr>
            <sz val="11"/>
            <rFont val="Calibri"/>
            <family val="2"/>
            <charset val="238"/>
          </rPr>
          <t>IV_F:VKR_Nev</t>
        </r>
      </text>
    </comment>
    <comment ref="H329" authorId="0" shapeId="0">
      <text>
        <r>
          <rPr>
            <sz val="11"/>
            <rFont val="Calibri"/>
            <family val="2"/>
            <charset val="238"/>
          </rPr>
          <t>IV_F:FeladatSorszam</t>
        </r>
      </text>
    </comment>
    <comment ref="I329" authorId="0" shapeId="0">
      <text>
        <r>
          <rPr>
            <sz val="11"/>
            <rFont val="Calibri"/>
            <family val="2"/>
            <charset val="238"/>
          </rPr>
          <t>IV_F:FeladatAzonosito</t>
        </r>
      </text>
    </comment>
    <comment ref="J329" authorId="0" shapeId="0">
      <text>
        <r>
          <rPr>
            <sz val="11"/>
            <rFont val="Calibri"/>
            <family val="2"/>
            <charset val="238"/>
          </rPr>
          <t>IV_F:EllatasiTerulet</t>
        </r>
      </text>
    </comment>
    <comment ref="K329" authorId="0" shapeId="0">
      <text>
        <r>
          <rPr>
            <sz val="11"/>
            <rFont val="Calibri"/>
            <family val="2"/>
            <charset val="238"/>
          </rPr>
          <t>IV_F:EllatasertFelelos</t>
        </r>
      </text>
    </comment>
    <comment ref="L329" authorId="0" shapeId="0">
      <text>
        <r>
          <rPr>
            <sz val="11"/>
            <rFont val="Calibri"/>
            <family val="2"/>
            <charset val="238"/>
          </rPr>
          <t>IV_F:TervezettNettoKoltseg</t>
        </r>
      </text>
    </comment>
    <comment ref="M329" authorId="0" shapeId="0">
      <text>
        <r>
          <rPr>
            <sz val="11"/>
            <rFont val="Calibri"/>
            <family val="2"/>
            <charset val="238"/>
          </rPr>
          <t>IV_F:IdotartamKezdes</t>
        </r>
      </text>
    </comment>
    <comment ref="N329" authorId="0" shapeId="0">
      <text>
        <r>
          <rPr>
            <sz val="11"/>
            <rFont val="Calibri"/>
            <family val="2"/>
            <charset val="238"/>
          </rPr>
          <t>IV_F:IdotartamBefejezes</t>
        </r>
      </text>
    </comment>
    <comment ref="O329" authorId="0" shapeId="0">
      <text>
        <r>
          <rPr>
            <sz val="11"/>
            <rFont val="Calibri"/>
            <family val="2"/>
            <charset val="238"/>
          </rPr>
          <t>IV_F:NettoKoltsegUtem1</t>
        </r>
      </text>
    </comment>
    <comment ref="P329" authorId="0" shapeId="0">
      <text>
        <r>
          <rPr>
            <sz val="11"/>
            <rFont val="Calibri"/>
            <family val="2"/>
            <charset val="238"/>
          </rPr>
          <t>IV_F:NettoKoltsegUtem2</t>
        </r>
      </text>
    </comment>
    <comment ref="Q329" authorId="0" shapeId="0">
      <text>
        <r>
          <rPr>
            <sz val="11"/>
            <rFont val="Calibri"/>
            <family val="2"/>
            <charset val="238"/>
          </rPr>
          <t>IV_F:EM_Melleklet2_KTG</t>
        </r>
      </text>
    </comment>
    <comment ref="S329" authorId="0" shapeId="0">
      <text>
        <r>
          <rPr>
            <sz val="11"/>
            <rFont val="Calibri"/>
            <family val="2"/>
            <charset val="238"/>
          </rPr>
          <t>IV_F:HDUtem1</t>
        </r>
      </text>
    </comment>
    <comment ref="T329" authorId="0" shapeId="0">
      <text>
        <r>
          <rPr>
            <sz val="11"/>
            <rFont val="Calibri"/>
            <family val="2"/>
            <charset val="238"/>
          </rPr>
          <t>IV_F:ECSUtem1</t>
        </r>
      </text>
    </comment>
    <comment ref="U329" authorId="0" shapeId="0">
      <text>
        <r>
          <rPr>
            <sz val="11"/>
            <rFont val="Calibri"/>
            <family val="2"/>
            <charset val="238"/>
          </rPr>
          <t>IV_F:KFHUtem1</t>
        </r>
      </text>
    </comment>
    <comment ref="V329" authorId="0" shapeId="0">
      <text>
        <r>
          <rPr>
            <sz val="11"/>
            <rFont val="Calibri"/>
            <family val="2"/>
            <charset val="238"/>
          </rPr>
          <t>IV_F:Egyeb_SajatUtem1</t>
        </r>
      </text>
    </comment>
    <comment ref="W329" authorId="0" shapeId="0">
      <text>
        <r>
          <rPr>
            <sz val="11"/>
            <rFont val="Calibri"/>
            <family val="2"/>
            <charset val="238"/>
          </rPr>
          <t>IV_F:DijUtem1</t>
        </r>
      </text>
    </comment>
    <comment ref="X329" authorId="0" shapeId="0">
      <text>
        <r>
          <rPr>
            <sz val="11"/>
            <rFont val="Calibri"/>
            <family val="2"/>
            <charset val="238"/>
          </rPr>
          <t>IV_F:EM_Melleklet1_Utem1</t>
        </r>
      </text>
    </comment>
    <comment ref="Y329" authorId="0" shapeId="0">
      <text>
        <r>
          <rPr>
            <sz val="11"/>
            <rFont val="Calibri"/>
            <family val="2"/>
            <charset val="238"/>
          </rPr>
          <t>IV_F:EgyebAllamiUtem1</t>
        </r>
      </text>
    </comment>
    <comment ref="Z329" authorId="0" shapeId="0">
      <text>
        <r>
          <rPr>
            <sz val="11"/>
            <rFont val="Calibri"/>
            <family val="2"/>
            <charset val="238"/>
          </rPr>
          <t>IV_F:OnkormanyzatiUtem1</t>
        </r>
      </text>
    </comment>
    <comment ref="AA329" authorId="0" shapeId="0">
      <text>
        <r>
          <rPr>
            <sz val="11"/>
            <rFont val="Calibri"/>
            <family val="2"/>
            <charset val="238"/>
          </rPr>
          <t>IV_F:EUUtem1</t>
        </r>
      </text>
    </comment>
    <comment ref="AB329" authorId="0" shapeId="0">
      <text>
        <r>
          <rPr>
            <sz val="11"/>
            <rFont val="Calibri"/>
            <family val="2"/>
            <charset val="238"/>
          </rPr>
          <t>IV_F:EgyebUtem1</t>
        </r>
      </text>
    </comment>
    <comment ref="AC329" authorId="0" shapeId="0">
      <text>
        <r>
          <rPr>
            <sz val="11"/>
            <rFont val="Calibri"/>
            <family val="2"/>
            <charset val="238"/>
          </rPr>
          <t>IV_F:HitelKotvenyUtem1</t>
        </r>
      </text>
    </comment>
    <comment ref="AD329" authorId="0" shapeId="0">
      <text>
        <r>
          <rPr>
            <sz val="11"/>
            <rFont val="Calibri"/>
            <family val="2"/>
            <charset val="238"/>
          </rPr>
          <t>IV_F:OsszesenUtem1</t>
        </r>
      </text>
    </comment>
    <comment ref="AG329" authorId="0" shapeId="0">
      <text>
        <r>
          <rPr>
            <sz val="11"/>
            <rFont val="Calibri"/>
            <family val="2"/>
            <charset val="238"/>
          </rPr>
          <t>IV_F:HDUtem2</t>
        </r>
      </text>
    </comment>
    <comment ref="AH329" authorId="0" shapeId="0">
      <text>
        <r>
          <rPr>
            <sz val="11"/>
            <rFont val="Calibri"/>
            <family val="2"/>
            <charset val="238"/>
          </rPr>
          <t>IV_F:ECSUtem2</t>
        </r>
      </text>
    </comment>
    <comment ref="AI329" authorId="0" shapeId="0">
      <text>
        <r>
          <rPr>
            <sz val="11"/>
            <rFont val="Calibri"/>
            <family val="2"/>
            <charset val="238"/>
          </rPr>
          <t>IV_F:KFHUtem2</t>
        </r>
      </text>
    </comment>
    <comment ref="AJ329" authorId="0" shapeId="0">
      <text>
        <r>
          <rPr>
            <sz val="11"/>
            <rFont val="Calibri"/>
            <family val="2"/>
            <charset val="238"/>
          </rPr>
          <t>IV_F:Egyeb_SajatUtem2</t>
        </r>
      </text>
    </comment>
    <comment ref="AK329" authorId="0" shapeId="0">
      <text>
        <r>
          <rPr>
            <sz val="11"/>
            <rFont val="Calibri"/>
            <family val="2"/>
            <charset val="238"/>
          </rPr>
          <t>IV_F:DijUtem2</t>
        </r>
      </text>
    </comment>
    <comment ref="AL329" authorId="0" shapeId="0">
      <text>
        <r>
          <rPr>
            <sz val="11"/>
            <rFont val="Calibri"/>
            <family val="2"/>
            <charset val="238"/>
          </rPr>
          <t>IV_F:EM_Melleklet1_Utem2</t>
        </r>
      </text>
    </comment>
    <comment ref="AM329" authorId="0" shapeId="0">
      <text>
        <r>
          <rPr>
            <sz val="11"/>
            <rFont val="Calibri"/>
            <family val="2"/>
            <charset val="238"/>
          </rPr>
          <t>IV_F:EgyebAllamiUtem2</t>
        </r>
      </text>
    </comment>
    <comment ref="AN329" authorId="0" shapeId="0">
      <text>
        <r>
          <rPr>
            <sz val="11"/>
            <rFont val="Calibri"/>
            <family val="2"/>
            <charset val="238"/>
          </rPr>
          <t>IV_F:OnkormanyzatiUtem2</t>
        </r>
      </text>
    </comment>
    <comment ref="AO329" authorId="0" shapeId="0">
      <text>
        <r>
          <rPr>
            <sz val="11"/>
            <rFont val="Calibri"/>
            <family val="2"/>
            <charset val="238"/>
          </rPr>
          <t>IV_F:EUUtem2</t>
        </r>
      </text>
    </comment>
    <comment ref="AP329" authorId="0" shapeId="0">
      <text>
        <r>
          <rPr>
            <sz val="11"/>
            <rFont val="Calibri"/>
            <family val="2"/>
            <charset val="238"/>
          </rPr>
          <t>IV_F:EgyebUtem2</t>
        </r>
      </text>
    </comment>
    <comment ref="AQ329" authorId="0" shapeId="0">
      <text>
        <r>
          <rPr>
            <sz val="11"/>
            <rFont val="Calibri"/>
            <family val="2"/>
            <charset val="238"/>
          </rPr>
          <t>IV_F:HitelKotvenyUtem2</t>
        </r>
      </text>
    </comment>
    <comment ref="AR329" authorId="0" shapeId="0">
      <text>
        <r>
          <rPr>
            <sz val="11"/>
            <rFont val="Calibri"/>
            <family val="2"/>
            <charset val="238"/>
          </rPr>
          <t>IV_F:OsszesenUtem2</t>
        </r>
      </text>
    </comment>
    <comment ref="AS329" authorId="0" shapeId="0">
      <text>
        <r>
          <rPr>
            <sz val="11"/>
            <rFont val="Calibri"/>
            <family val="2"/>
            <charset val="238"/>
          </rPr>
          <t>IV_F:ForrashianyUtem2</t>
        </r>
      </text>
    </comment>
    <comment ref="AV329" authorId="0" shapeId="0">
      <text>
        <r>
          <rPr>
            <sz val="11"/>
            <rFont val="Calibri"/>
            <family val="2"/>
            <charset val="238"/>
          </rPr>
          <t>IV_F:Indokolas</t>
        </r>
      </text>
    </comment>
    <comment ref="AW329" authorId="0" shapeId="0">
      <text>
        <r>
          <rPr>
            <sz val="11"/>
            <rFont val="Calibri"/>
            <family val="2"/>
            <charset val="238"/>
          </rPr>
          <t>IV_F:Megjegyzes</t>
        </r>
      </text>
    </comment>
    <comment ref="AZ329" authorId="0" shapeId="0">
      <text>
        <r>
          <rPr>
            <sz val="11"/>
            <rFont val="Calibri"/>
            <family val="2"/>
            <charset val="238"/>
          </rPr>
          <t>IV_F:ISA</t>
        </r>
      </text>
    </comment>
    <comment ref="B330" authorId="0" shapeId="0">
      <text>
        <r>
          <rPr>
            <sz val="11"/>
            <rFont val="Calibri"/>
            <family val="2"/>
            <charset val="238"/>
          </rPr>
          <t>IV_F:FontossagiSorrent</t>
        </r>
      </text>
    </comment>
    <comment ref="C330" authorId="0" shapeId="0">
      <text>
        <r>
          <rPr>
            <sz val="11"/>
            <rFont val="Calibri"/>
            <family val="2"/>
            <charset val="238"/>
          </rPr>
          <t>IV_F:FeladatKategoria</t>
        </r>
      </text>
    </comment>
    <comment ref="D330" authorId="0" shapeId="0">
      <text>
        <r>
          <rPr>
            <sz val="11"/>
            <rFont val="Calibri"/>
            <family val="2"/>
            <charset val="238"/>
          </rPr>
          <t>IV_F:FeladatMegnevezes</t>
        </r>
      </text>
    </comment>
    <comment ref="E330" authorId="0" shapeId="0">
      <text>
        <r>
          <rPr>
            <sz val="11"/>
            <rFont val="Calibri"/>
            <family val="2"/>
            <charset val="238"/>
          </rPr>
          <t>IV_F:ElviEngedelySzam</t>
        </r>
      </text>
    </comment>
    <comment ref="F330" authorId="0" shapeId="0">
      <text>
        <r>
          <rPr>
            <sz val="11"/>
            <rFont val="Calibri"/>
            <family val="2"/>
            <charset val="238"/>
          </rPr>
          <t>IV_F:VKR_Kod</t>
        </r>
      </text>
    </comment>
    <comment ref="G330" authorId="0" shapeId="0">
      <text>
        <r>
          <rPr>
            <sz val="11"/>
            <rFont val="Calibri"/>
            <family val="2"/>
            <charset val="238"/>
          </rPr>
          <t>IV_F:VKR_Nev</t>
        </r>
      </text>
    </comment>
    <comment ref="H330" authorId="0" shapeId="0">
      <text>
        <r>
          <rPr>
            <sz val="11"/>
            <rFont val="Calibri"/>
            <family val="2"/>
            <charset val="238"/>
          </rPr>
          <t>IV_F:FeladatSorszam</t>
        </r>
      </text>
    </comment>
    <comment ref="I330" authorId="0" shapeId="0">
      <text>
        <r>
          <rPr>
            <sz val="11"/>
            <rFont val="Calibri"/>
            <family val="2"/>
            <charset val="238"/>
          </rPr>
          <t>IV_F:FeladatAzonosito</t>
        </r>
      </text>
    </comment>
    <comment ref="J330" authorId="0" shapeId="0">
      <text>
        <r>
          <rPr>
            <sz val="11"/>
            <rFont val="Calibri"/>
            <family val="2"/>
            <charset val="238"/>
          </rPr>
          <t>IV_F:EllatasiTerulet</t>
        </r>
      </text>
    </comment>
    <comment ref="K330" authorId="0" shapeId="0">
      <text>
        <r>
          <rPr>
            <sz val="11"/>
            <rFont val="Calibri"/>
            <family val="2"/>
            <charset val="238"/>
          </rPr>
          <t>IV_F:EllatasertFelelos</t>
        </r>
      </text>
    </comment>
    <comment ref="L330" authorId="0" shapeId="0">
      <text>
        <r>
          <rPr>
            <sz val="11"/>
            <rFont val="Calibri"/>
            <family val="2"/>
            <charset val="238"/>
          </rPr>
          <t>IV_F:TervezettNettoKoltseg</t>
        </r>
      </text>
    </comment>
    <comment ref="M330" authorId="0" shapeId="0">
      <text>
        <r>
          <rPr>
            <sz val="11"/>
            <rFont val="Calibri"/>
            <family val="2"/>
            <charset val="238"/>
          </rPr>
          <t>IV_F:IdotartamKezdes</t>
        </r>
      </text>
    </comment>
    <comment ref="N330" authorId="0" shapeId="0">
      <text>
        <r>
          <rPr>
            <sz val="11"/>
            <rFont val="Calibri"/>
            <family val="2"/>
            <charset val="238"/>
          </rPr>
          <t>IV_F:IdotartamBefejezes</t>
        </r>
      </text>
    </comment>
    <comment ref="O330" authorId="0" shapeId="0">
      <text>
        <r>
          <rPr>
            <sz val="11"/>
            <rFont val="Calibri"/>
            <family val="2"/>
            <charset val="238"/>
          </rPr>
          <t>IV_F:NettoKoltsegUtem1</t>
        </r>
      </text>
    </comment>
    <comment ref="P330" authorId="0" shapeId="0">
      <text>
        <r>
          <rPr>
            <sz val="11"/>
            <rFont val="Calibri"/>
            <family val="2"/>
            <charset val="238"/>
          </rPr>
          <t>IV_F:NettoKoltsegUtem2</t>
        </r>
      </text>
    </comment>
    <comment ref="Q330" authorId="0" shapeId="0">
      <text>
        <r>
          <rPr>
            <sz val="11"/>
            <rFont val="Calibri"/>
            <family val="2"/>
            <charset val="238"/>
          </rPr>
          <t>IV_F:EM_Melleklet2_KTG</t>
        </r>
      </text>
    </comment>
    <comment ref="S330" authorId="0" shapeId="0">
      <text>
        <r>
          <rPr>
            <sz val="11"/>
            <rFont val="Calibri"/>
            <family val="2"/>
            <charset val="238"/>
          </rPr>
          <t>IV_F:HDUtem1</t>
        </r>
      </text>
    </comment>
    <comment ref="T330" authorId="0" shapeId="0">
      <text>
        <r>
          <rPr>
            <sz val="11"/>
            <rFont val="Calibri"/>
            <family val="2"/>
            <charset val="238"/>
          </rPr>
          <t>IV_F:ECSUtem1</t>
        </r>
      </text>
    </comment>
    <comment ref="U330" authorId="0" shapeId="0">
      <text>
        <r>
          <rPr>
            <sz val="11"/>
            <rFont val="Calibri"/>
            <family val="2"/>
            <charset val="238"/>
          </rPr>
          <t>IV_F:KFHUtem1</t>
        </r>
      </text>
    </comment>
    <comment ref="V330" authorId="0" shapeId="0">
      <text>
        <r>
          <rPr>
            <sz val="11"/>
            <rFont val="Calibri"/>
            <family val="2"/>
            <charset val="238"/>
          </rPr>
          <t>IV_F:Egyeb_SajatUtem1</t>
        </r>
      </text>
    </comment>
    <comment ref="W330" authorId="0" shapeId="0">
      <text>
        <r>
          <rPr>
            <sz val="11"/>
            <rFont val="Calibri"/>
            <family val="2"/>
            <charset val="238"/>
          </rPr>
          <t>IV_F:DijUtem1</t>
        </r>
      </text>
    </comment>
    <comment ref="X330" authorId="0" shapeId="0">
      <text>
        <r>
          <rPr>
            <sz val="11"/>
            <rFont val="Calibri"/>
            <family val="2"/>
            <charset val="238"/>
          </rPr>
          <t>IV_F:EM_Melleklet1_Utem1</t>
        </r>
      </text>
    </comment>
    <comment ref="Y330" authorId="0" shapeId="0">
      <text>
        <r>
          <rPr>
            <sz val="11"/>
            <rFont val="Calibri"/>
            <family val="2"/>
            <charset val="238"/>
          </rPr>
          <t>IV_F:EgyebAllamiUtem1</t>
        </r>
      </text>
    </comment>
    <comment ref="Z330" authorId="0" shapeId="0">
      <text>
        <r>
          <rPr>
            <sz val="11"/>
            <rFont val="Calibri"/>
            <family val="2"/>
            <charset val="238"/>
          </rPr>
          <t>IV_F:OnkormanyzatiUtem1</t>
        </r>
      </text>
    </comment>
    <comment ref="AA330" authorId="0" shapeId="0">
      <text>
        <r>
          <rPr>
            <sz val="11"/>
            <rFont val="Calibri"/>
            <family val="2"/>
            <charset val="238"/>
          </rPr>
          <t>IV_F:EUUtem1</t>
        </r>
      </text>
    </comment>
    <comment ref="AB330" authorId="0" shapeId="0">
      <text>
        <r>
          <rPr>
            <sz val="11"/>
            <rFont val="Calibri"/>
            <family val="2"/>
            <charset val="238"/>
          </rPr>
          <t>IV_F:EgyebUtem1</t>
        </r>
      </text>
    </comment>
    <comment ref="AC330" authorId="0" shapeId="0">
      <text>
        <r>
          <rPr>
            <sz val="11"/>
            <rFont val="Calibri"/>
            <family val="2"/>
            <charset val="238"/>
          </rPr>
          <t>IV_F:HitelKotvenyUtem1</t>
        </r>
      </text>
    </comment>
    <comment ref="AD330" authorId="0" shapeId="0">
      <text>
        <r>
          <rPr>
            <sz val="11"/>
            <rFont val="Calibri"/>
            <family val="2"/>
            <charset val="238"/>
          </rPr>
          <t>IV_F:OsszesenUtem1</t>
        </r>
      </text>
    </comment>
    <comment ref="AG330" authorId="0" shapeId="0">
      <text>
        <r>
          <rPr>
            <sz val="11"/>
            <rFont val="Calibri"/>
            <family val="2"/>
            <charset val="238"/>
          </rPr>
          <t>IV_F:HDUtem2</t>
        </r>
      </text>
    </comment>
    <comment ref="AH330" authorId="0" shapeId="0">
      <text>
        <r>
          <rPr>
            <sz val="11"/>
            <rFont val="Calibri"/>
            <family val="2"/>
            <charset val="238"/>
          </rPr>
          <t>IV_F:ECSUtem2</t>
        </r>
      </text>
    </comment>
    <comment ref="AI330" authorId="0" shapeId="0">
      <text>
        <r>
          <rPr>
            <sz val="11"/>
            <rFont val="Calibri"/>
            <family val="2"/>
            <charset val="238"/>
          </rPr>
          <t>IV_F:KFHUtem2</t>
        </r>
      </text>
    </comment>
    <comment ref="AJ330" authorId="0" shapeId="0">
      <text>
        <r>
          <rPr>
            <sz val="11"/>
            <rFont val="Calibri"/>
            <family val="2"/>
            <charset val="238"/>
          </rPr>
          <t>IV_F:Egyeb_SajatUtem2</t>
        </r>
      </text>
    </comment>
    <comment ref="AK330" authorId="0" shapeId="0">
      <text>
        <r>
          <rPr>
            <sz val="11"/>
            <rFont val="Calibri"/>
            <family val="2"/>
            <charset val="238"/>
          </rPr>
          <t>IV_F:DijUtem2</t>
        </r>
      </text>
    </comment>
    <comment ref="AL330" authorId="0" shapeId="0">
      <text>
        <r>
          <rPr>
            <sz val="11"/>
            <rFont val="Calibri"/>
            <family val="2"/>
            <charset val="238"/>
          </rPr>
          <t>IV_F:EM_Melleklet1_Utem2</t>
        </r>
      </text>
    </comment>
    <comment ref="AM330" authorId="0" shapeId="0">
      <text>
        <r>
          <rPr>
            <sz val="11"/>
            <rFont val="Calibri"/>
            <family val="2"/>
            <charset val="238"/>
          </rPr>
          <t>IV_F:EgyebAllamiUtem2</t>
        </r>
      </text>
    </comment>
    <comment ref="AN330" authorId="0" shapeId="0">
      <text>
        <r>
          <rPr>
            <sz val="11"/>
            <rFont val="Calibri"/>
            <family val="2"/>
            <charset val="238"/>
          </rPr>
          <t>IV_F:OnkormanyzatiUtem2</t>
        </r>
      </text>
    </comment>
    <comment ref="AO330" authorId="0" shapeId="0">
      <text>
        <r>
          <rPr>
            <sz val="11"/>
            <rFont val="Calibri"/>
            <family val="2"/>
            <charset val="238"/>
          </rPr>
          <t>IV_F:EUUtem2</t>
        </r>
      </text>
    </comment>
    <comment ref="AP330" authorId="0" shapeId="0">
      <text>
        <r>
          <rPr>
            <sz val="11"/>
            <rFont val="Calibri"/>
            <family val="2"/>
            <charset val="238"/>
          </rPr>
          <t>IV_F:EgyebUtem2</t>
        </r>
      </text>
    </comment>
    <comment ref="AQ330" authorId="0" shapeId="0">
      <text>
        <r>
          <rPr>
            <sz val="11"/>
            <rFont val="Calibri"/>
            <family val="2"/>
            <charset val="238"/>
          </rPr>
          <t>IV_F:HitelKotvenyUtem2</t>
        </r>
      </text>
    </comment>
    <comment ref="AR330" authorId="0" shapeId="0">
      <text>
        <r>
          <rPr>
            <sz val="11"/>
            <rFont val="Calibri"/>
            <family val="2"/>
            <charset val="238"/>
          </rPr>
          <t>IV_F:OsszesenUtem2</t>
        </r>
      </text>
    </comment>
    <comment ref="AS330" authorId="0" shapeId="0">
      <text>
        <r>
          <rPr>
            <sz val="11"/>
            <rFont val="Calibri"/>
            <family val="2"/>
            <charset val="238"/>
          </rPr>
          <t>IV_F:ForrashianyUtem2</t>
        </r>
      </text>
    </comment>
    <comment ref="AV330" authorId="0" shapeId="0">
      <text>
        <r>
          <rPr>
            <sz val="11"/>
            <rFont val="Calibri"/>
            <family val="2"/>
            <charset val="238"/>
          </rPr>
          <t>IV_F:Indokolas</t>
        </r>
      </text>
    </comment>
    <comment ref="AW330" authorId="0" shapeId="0">
      <text>
        <r>
          <rPr>
            <sz val="11"/>
            <rFont val="Calibri"/>
            <family val="2"/>
            <charset val="238"/>
          </rPr>
          <t>IV_F:Megjegyzes</t>
        </r>
      </text>
    </comment>
    <comment ref="AZ330" authorId="0" shapeId="0">
      <text>
        <r>
          <rPr>
            <sz val="11"/>
            <rFont val="Calibri"/>
            <family val="2"/>
            <charset val="238"/>
          </rPr>
          <t>IV_F:ISA</t>
        </r>
      </text>
    </comment>
    <comment ref="B331" authorId="0" shapeId="0">
      <text>
        <r>
          <rPr>
            <sz val="11"/>
            <rFont val="Calibri"/>
            <family val="2"/>
            <charset val="238"/>
          </rPr>
          <t>IV_F:FontossagiSorrent</t>
        </r>
      </text>
    </comment>
    <comment ref="C331" authorId="0" shapeId="0">
      <text>
        <r>
          <rPr>
            <sz val="11"/>
            <rFont val="Calibri"/>
            <family val="2"/>
            <charset val="238"/>
          </rPr>
          <t>IV_F:FeladatKategoria</t>
        </r>
      </text>
    </comment>
    <comment ref="D331" authorId="0" shapeId="0">
      <text>
        <r>
          <rPr>
            <sz val="11"/>
            <rFont val="Calibri"/>
            <family val="2"/>
            <charset val="238"/>
          </rPr>
          <t>IV_F:FeladatMegnevezes</t>
        </r>
      </text>
    </comment>
    <comment ref="E331" authorId="0" shapeId="0">
      <text>
        <r>
          <rPr>
            <sz val="11"/>
            <rFont val="Calibri"/>
            <family val="2"/>
            <charset val="238"/>
          </rPr>
          <t>IV_F:ElviEngedelySzam</t>
        </r>
      </text>
    </comment>
    <comment ref="F331" authorId="0" shapeId="0">
      <text>
        <r>
          <rPr>
            <sz val="11"/>
            <rFont val="Calibri"/>
            <family val="2"/>
            <charset val="238"/>
          </rPr>
          <t>IV_F:VKR_Kod</t>
        </r>
      </text>
    </comment>
    <comment ref="G331" authorId="0" shapeId="0">
      <text>
        <r>
          <rPr>
            <sz val="11"/>
            <rFont val="Calibri"/>
            <family val="2"/>
            <charset val="238"/>
          </rPr>
          <t>IV_F:VKR_Nev</t>
        </r>
      </text>
    </comment>
    <comment ref="H331" authorId="0" shapeId="0">
      <text>
        <r>
          <rPr>
            <sz val="11"/>
            <rFont val="Calibri"/>
            <family val="2"/>
            <charset val="238"/>
          </rPr>
          <t>IV_F:FeladatSorszam</t>
        </r>
      </text>
    </comment>
    <comment ref="I331" authorId="0" shapeId="0">
      <text>
        <r>
          <rPr>
            <sz val="11"/>
            <rFont val="Calibri"/>
            <family val="2"/>
            <charset val="238"/>
          </rPr>
          <t>IV_F:FeladatAzonosito</t>
        </r>
      </text>
    </comment>
    <comment ref="J331" authorId="0" shapeId="0">
      <text>
        <r>
          <rPr>
            <sz val="11"/>
            <rFont val="Calibri"/>
            <family val="2"/>
            <charset val="238"/>
          </rPr>
          <t>IV_F:EllatasiTerulet</t>
        </r>
      </text>
    </comment>
    <comment ref="K331" authorId="0" shapeId="0">
      <text>
        <r>
          <rPr>
            <sz val="11"/>
            <rFont val="Calibri"/>
            <family val="2"/>
            <charset val="238"/>
          </rPr>
          <t>IV_F:EllatasertFelelos</t>
        </r>
      </text>
    </comment>
    <comment ref="L331" authorId="0" shapeId="0">
      <text>
        <r>
          <rPr>
            <sz val="11"/>
            <rFont val="Calibri"/>
            <family val="2"/>
            <charset val="238"/>
          </rPr>
          <t>IV_F:TervezettNettoKoltseg</t>
        </r>
      </text>
    </comment>
    <comment ref="M331" authorId="0" shapeId="0">
      <text>
        <r>
          <rPr>
            <sz val="11"/>
            <rFont val="Calibri"/>
            <family val="2"/>
            <charset val="238"/>
          </rPr>
          <t>IV_F:IdotartamKezdes</t>
        </r>
      </text>
    </comment>
    <comment ref="N331" authorId="0" shapeId="0">
      <text>
        <r>
          <rPr>
            <sz val="11"/>
            <rFont val="Calibri"/>
            <family val="2"/>
            <charset val="238"/>
          </rPr>
          <t>IV_F:IdotartamBefejezes</t>
        </r>
      </text>
    </comment>
    <comment ref="O331" authorId="0" shapeId="0">
      <text>
        <r>
          <rPr>
            <sz val="11"/>
            <rFont val="Calibri"/>
            <family val="2"/>
            <charset val="238"/>
          </rPr>
          <t>IV_F:NettoKoltsegUtem1</t>
        </r>
      </text>
    </comment>
    <comment ref="P331" authorId="0" shapeId="0">
      <text>
        <r>
          <rPr>
            <sz val="11"/>
            <rFont val="Calibri"/>
            <family val="2"/>
            <charset val="238"/>
          </rPr>
          <t>IV_F:NettoKoltsegUtem2</t>
        </r>
      </text>
    </comment>
    <comment ref="Q331" authorId="0" shapeId="0">
      <text>
        <r>
          <rPr>
            <sz val="11"/>
            <rFont val="Calibri"/>
            <family val="2"/>
            <charset val="238"/>
          </rPr>
          <t>IV_F:EM_Melleklet2_KTG</t>
        </r>
      </text>
    </comment>
    <comment ref="S331" authorId="0" shapeId="0">
      <text>
        <r>
          <rPr>
            <sz val="11"/>
            <rFont val="Calibri"/>
            <family val="2"/>
            <charset val="238"/>
          </rPr>
          <t>IV_F:HDUtem1</t>
        </r>
      </text>
    </comment>
    <comment ref="T331" authorId="0" shapeId="0">
      <text>
        <r>
          <rPr>
            <sz val="11"/>
            <rFont val="Calibri"/>
            <family val="2"/>
            <charset val="238"/>
          </rPr>
          <t>IV_F:ECSUtem1</t>
        </r>
      </text>
    </comment>
    <comment ref="U331" authorId="0" shapeId="0">
      <text>
        <r>
          <rPr>
            <sz val="11"/>
            <rFont val="Calibri"/>
            <family val="2"/>
            <charset val="238"/>
          </rPr>
          <t>IV_F:KFHUtem1</t>
        </r>
      </text>
    </comment>
    <comment ref="V331" authorId="0" shapeId="0">
      <text>
        <r>
          <rPr>
            <sz val="11"/>
            <rFont val="Calibri"/>
            <family val="2"/>
            <charset val="238"/>
          </rPr>
          <t>IV_F:Egyeb_SajatUtem1</t>
        </r>
      </text>
    </comment>
    <comment ref="W331" authorId="0" shapeId="0">
      <text>
        <r>
          <rPr>
            <sz val="11"/>
            <rFont val="Calibri"/>
            <family val="2"/>
            <charset val="238"/>
          </rPr>
          <t>IV_F:DijUtem1</t>
        </r>
      </text>
    </comment>
    <comment ref="X331" authorId="0" shapeId="0">
      <text>
        <r>
          <rPr>
            <sz val="11"/>
            <rFont val="Calibri"/>
            <family val="2"/>
            <charset val="238"/>
          </rPr>
          <t>IV_F:EM_Melleklet1_Utem1</t>
        </r>
      </text>
    </comment>
    <comment ref="Y331" authorId="0" shapeId="0">
      <text>
        <r>
          <rPr>
            <sz val="11"/>
            <rFont val="Calibri"/>
            <family val="2"/>
            <charset val="238"/>
          </rPr>
          <t>IV_F:EgyebAllamiUtem1</t>
        </r>
      </text>
    </comment>
    <comment ref="Z331" authorId="0" shapeId="0">
      <text>
        <r>
          <rPr>
            <sz val="11"/>
            <rFont val="Calibri"/>
            <family val="2"/>
            <charset val="238"/>
          </rPr>
          <t>IV_F:OnkormanyzatiUtem1</t>
        </r>
      </text>
    </comment>
    <comment ref="AA331" authorId="0" shapeId="0">
      <text>
        <r>
          <rPr>
            <sz val="11"/>
            <rFont val="Calibri"/>
            <family val="2"/>
            <charset val="238"/>
          </rPr>
          <t>IV_F:EUUtem1</t>
        </r>
      </text>
    </comment>
    <comment ref="AB331" authorId="0" shapeId="0">
      <text>
        <r>
          <rPr>
            <sz val="11"/>
            <rFont val="Calibri"/>
            <family val="2"/>
            <charset val="238"/>
          </rPr>
          <t>IV_F:EgyebUtem1</t>
        </r>
      </text>
    </comment>
    <comment ref="AC331" authorId="0" shapeId="0">
      <text>
        <r>
          <rPr>
            <sz val="11"/>
            <rFont val="Calibri"/>
            <family val="2"/>
            <charset val="238"/>
          </rPr>
          <t>IV_F:HitelKotvenyUtem1</t>
        </r>
      </text>
    </comment>
    <comment ref="AD331" authorId="0" shapeId="0">
      <text>
        <r>
          <rPr>
            <sz val="11"/>
            <rFont val="Calibri"/>
            <family val="2"/>
            <charset val="238"/>
          </rPr>
          <t>IV_F:OsszesenUtem1</t>
        </r>
      </text>
    </comment>
    <comment ref="AG331" authorId="0" shapeId="0">
      <text>
        <r>
          <rPr>
            <sz val="11"/>
            <rFont val="Calibri"/>
            <family val="2"/>
            <charset val="238"/>
          </rPr>
          <t>IV_F:HDUtem2</t>
        </r>
      </text>
    </comment>
    <comment ref="AH331" authorId="0" shapeId="0">
      <text>
        <r>
          <rPr>
            <sz val="11"/>
            <rFont val="Calibri"/>
            <family val="2"/>
            <charset val="238"/>
          </rPr>
          <t>IV_F:ECSUtem2</t>
        </r>
      </text>
    </comment>
    <comment ref="AI331" authorId="0" shapeId="0">
      <text>
        <r>
          <rPr>
            <sz val="11"/>
            <rFont val="Calibri"/>
            <family val="2"/>
            <charset val="238"/>
          </rPr>
          <t>IV_F:KFHUtem2</t>
        </r>
      </text>
    </comment>
    <comment ref="AJ331" authorId="0" shapeId="0">
      <text>
        <r>
          <rPr>
            <sz val="11"/>
            <rFont val="Calibri"/>
            <family val="2"/>
            <charset val="238"/>
          </rPr>
          <t>IV_F:Egyeb_SajatUtem2</t>
        </r>
      </text>
    </comment>
    <comment ref="AK331" authorId="0" shapeId="0">
      <text>
        <r>
          <rPr>
            <sz val="11"/>
            <rFont val="Calibri"/>
            <family val="2"/>
            <charset val="238"/>
          </rPr>
          <t>IV_F:DijUtem2</t>
        </r>
      </text>
    </comment>
    <comment ref="AL331" authorId="0" shapeId="0">
      <text>
        <r>
          <rPr>
            <sz val="11"/>
            <rFont val="Calibri"/>
            <family val="2"/>
            <charset val="238"/>
          </rPr>
          <t>IV_F:EM_Melleklet1_Utem2</t>
        </r>
      </text>
    </comment>
    <comment ref="AM331" authorId="0" shapeId="0">
      <text>
        <r>
          <rPr>
            <sz val="11"/>
            <rFont val="Calibri"/>
            <family val="2"/>
            <charset val="238"/>
          </rPr>
          <t>IV_F:EgyebAllamiUtem2</t>
        </r>
      </text>
    </comment>
    <comment ref="AN331" authorId="0" shapeId="0">
      <text>
        <r>
          <rPr>
            <sz val="11"/>
            <rFont val="Calibri"/>
            <family val="2"/>
            <charset val="238"/>
          </rPr>
          <t>IV_F:OnkormanyzatiUtem2</t>
        </r>
      </text>
    </comment>
    <comment ref="AO331" authorId="0" shapeId="0">
      <text>
        <r>
          <rPr>
            <sz val="11"/>
            <rFont val="Calibri"/>
            <family val="2"/>
            <charset val="238"/>
          </rPr>
          <t>IV_F:EUUtem2</t>
        </r>
      </text>
    </comment>
    <comment ref="AP331" authorId="0" shapeId="0">
      <text>
        <r>
          <rPr>
            <sz val="11"/>
            <rFont val="Calibri"/>
            <family val="2"/>
            <charset val="238"/>
          </rPr>
          <t>IV_F:EgyebUtem2</t>
        </r>
      </text>
    </comment>
    <comment ref="AQ331" authorId="0" shapeId="0">
      <text>
        <r>
          <rPr>
            <sz val="11"/>
            <rFont val="Calibri"/>
            <family val="2"/>
            <charset val="238"/>
          </rPr>
          <t>IV_F:HitelKotvenyUtem2</t>
        </r>
      </text>
    </comment>
    <comment ref="AR331" authorId="0" shapeId="0">
      <text>
        <r>
          <rPr>
            <sz val="11"/>
            <rFont val="Calibri"/>
            <family val="2"/>
            <charset val="238"/>
          </rPr>
          <t>IV_F:OsszesenUtem2</t>
        </r>
      </text>
    </comment>
    <comment ref="AS331" authorId="0" shapeId="0">
      <text>
        <r>
          <rPr>
            <sz val="11"/>
            <rFont val="Calibri"/>
            <family val="2"/>
            <charset val="238"/>
          </rPr>
          <t>IV_F:ForrashianyUtem2</t>
        </r>
      </text>
    </comment>
    <comment ref="AV331" authorId="0" shapeId="0">
      <text>
        <r>
          <rPr>
            <sz val="11"/>
            <rFont val="Calibri"/>
            <family val="2"/>
            <charset val="238"/>
          </rPr>
          <t>IV_F:Indokolas</t>
        </r>
      </text>
    </comment>
    <comment ref="AW331" authorId="0" shapeId="0">
      <text>
        <r>
          <rPr>
            <sz val="11"/>
            <rFont val="Calibri"/>
            <family val="2"/>
            <charset val="238"/>
          </rPr>
          <t>IV_F:Megjegyzes</t>
        </r>
      </text>
    </comment>
    <comment ref="AZ331" authorId="0" shapeId="0">
      <text>
        <r>
          <rPr>
            <sz val="11"/>
            <rFont val="Calibri"/>
            <family val="2"/>
            <charset val="238"/>
          </rPr>
          <t>IV_F:ISA</t>
        </r>
      </text>
    </comment>
    <comment ref="B332" authorId="0" shapeId="0">
      <text>
        <r>
          <rPr>
            <sz val="11"/>
            <rFont val="Calibri"/>
            <family val="2"/>
            <charset val="238"/>
          </rPr>
          <t>IV_F:FontossagiSorrent</t>
        </r>
      </text>
    </comment>
    <comment ref="C332" authorId="0" shapeId="0">
      <text>
        <r>
          <rPr>
            <sz val="11"/>
            <rFont val="Calibri"/>
            <family val="2"/>
            <charset val="238"/>
          </rPr>
          <t>IV_F:FeladatKategoria</t>
        </r>
      </text>
    </comment>
    <comment ref="D332" authorId="0" shapeId="0">
      <text>
        <r>
          <rPr>
            <sz val="11"/>
            <rFont val="Calibri"/>
            <family val="2"/>
            <charset val="238"/>
          </rPr>
          <t>IV_F:FeladatMegnevezes</t>
        </r>
      </text>
    </comment>
    <comment ref="E332" authorId="0" shapeId="0">
      <text>
        <r>
          <rPr>
            <sz val="11"/>
            <rFont val="Calibri"/>
            <family val="2"/>
            <charset val="238"/>
          </rPr>
          <t>IV_F:ElviEngedelySzam</t>
        </r>
      </text>
    </comment>
    <comment ref="F332" authorId="0" shapeId="0">
      <text>
        <r>
          <rPr>
            <sz val="11"/>
            <rFont val="Calibri"/>
            <family val="2"/>
            <charset val="238"/>
          </rPr>
          <t>IV_F:VKR_Kod</t>
        </r>
      </text>
    </comment>
    <comment ref="G332" authorId="0" shapeId="0">
      <text>
        <r>
          <rPr>
            <sz val="11"/>
            <rFont val="Calibri"/>
            <family val="2"/>
            <charset val="238"/>
          </rPr>
          <t>IV_F:VKR_Nev</t>
        </r>
      </text>
    </comment>
    <comment ref="H332" authorId="0" shapeId="0">
      <text>
        <r>
          <rPr>
            <sz val="11"/>
            <rFont val="Calibri"/>
            <family val="2"/>
            <charset val="238"/>
          </rPr>
          <t>IV_F:FeladatSorszam</t>
        </r>
      </text>
    </comment>
    <comment ref="I332" authorId="0" shapeId="0">
      <text>
        <r>
          <rPr>
            <sz val="11"/>
            <rFont val="Calibri"/>
            <family val="2"/>
            <charset val="238"/>
          </rPr>
          <t>IV_F:FeladatAzonosito</t>
        </r>
      </text>
    </comment>
    <comment ref="J332" authorId="0" shapeId="0">
      <text>
        <r>
          <rPr>
            <sz val="11"/>
            <rFont val="Calibri"/>
            <family val="2"/>
            <charset val="238"/>
          </rPr>
          <t>IV_F:EllatasiTerulet</t>
        </r>
      </text>
    </comment>
    <comment ref="K332" authorId="0" shapeId="0">
      <text>
        <r>
          <rPr>
            <sz val="11"/>
            <rFont val="Calibri"/>
            <family val="2"/>
            <charset val="238"/>
          </rPr>
          <t>IV_F:EllatasertFelelos</t>
        </r>
      </text>
    </comment>
    <comment ref="L332" authorId="0" shapeId="0">
      <text>
        <r>
          <rPr>
            <sz val="11"/>
            <rFont val="Calibri"/>
            <family val="2"/>
            <charset val="238"/>
          </rPr>
          <t>IV_F:TervezettNettoKoltseg</t>
        </r>
      </text>
    </comment>
    <comment ref="M332" authorId="0" shapeId="0">
      <text>
        <r>
          <rPr>
            <sz val="11"/>
            <rFont val="Calibri"/>
            <family val="2"/>
            <charset val="238"/>
          </rPr>
          <t>IV_F:IdotartamKezdes</t>
        </r>
      </text>
    </comment>
    <comment ref="N332" authorId="0" shapeId="0">
      <text>
        <r>
          <rPr>
            <sz val="11"/>
            <rFont val="Calibri"/>
            <family val="2"/>
            <charset val="238"/>
          </rPr>
          <t>IV_F:IdotartamBefejezes</t>
        </r>
      </text>
    </comment>
    <comment ref="O332" authorId="0" shapeId="0">
      <text>
        <r>
          <rPr>
            <sz val="11"/>
            <rFont val="Calibri"/>
            <family val="2"/>
            <charset val="238"/>
          </rPr>
          <t>IV_F:NettoKoltsegUtem1</t>
        </r>
      </text>
    </comment>
    <comment ref="P332" authorId="0" shapeId="0">
      <text>
        <r>
          <rPr>
            <sz val="11"/>
            <rFont val="Calibri"/>
            <family val="2"/>
            <charset val="238"/>
          </rPr>
          <t>IV_F:NettoKoltsegUtem2</t>
        </r>
      </text>
    </comment>
    <comment ref="Q332" authorId="0" shapeId="0">
      <text>
        <r>
          <rPr>
            <sz val="11"/>
            <rFont val="Calibri"/>
            <family val="2"/>
            <charset val="238"/>
          </rPr>
          <t>IV_F:EM_Melleklet2_KTG</t>
        </r>
      </text>
    </comment>
    <comment ref="S332" authorId="0" shapeId="0">
      <text>
        <r>
          <rPr>
            <sz val="11"/>
            <rFont val="Calibri"/>
            <family val="2"/>
            <charset val="238"/>
          </rPr>
          <t>IV_F:HDUtem1</t>
        </r>
      </text>
    </comment>
    <comment ref="T332" authorId="0" shapeId="0">
      <text>
        <r>
          <rPr>
            <sz val="11"/>
            <rFont val="Calibri"/>
            <family val="2"/>
            <charset val="238"/>
          </rPr>
          <t>IV_F:ECSUtem1</t>
        </r>
      </text>
    </comment>
    <comment ref="U332" authorId="0" shapeId="0">
      <text>
        <r>
          <rPr>
            <sz val="11"/>
            <rFont val="Calibri"/>
            <family val="2"/>
            <charset val="238"/>
          </rPr>
          <t>IV_F:KFHUtem1</t>
        </r>
      </text>
    </comment>
    <comment ref="V332" authorId="0" shapeId="0">
      <text>
        <r>
          <rPr>
            <sz val="11"/>
            <rFont val="Calibri"/>
            <family val="2"/>
            <charset val="238"/>
          </rPr>
          <t>IV_F:Egyeb_SajatUtem1</t>
        </r>
      </text>
    </comment>
    <comment ref="W332" authorId="0" shapeId="0">
      <text>
        <r>
          <rPr>
            <sz val="11"/>
            <rFont val="Calibri"/>
            <family val="2"/>
            <charset val="238"/>
          </rPr>
          <t>IV_F:DijUtem1</t>
        </r>
      </text>
    </comment>
    <comment ref="X332" authorId="0" shapeId="0">
      <text>
        <r>
          <rPr>
            <sz val="11"/>
            <rFont val="Calibri"/>
            <family val="2"/>
            <charset val="238"/>
          </rPr>
          <t>IV_F:EM_Melleklet1_Utem1</t>
        </r>
      </text>
    </comment>
    <comment ref="Y332" authorId="0" shapeId="0">
      <text>
        <r>
          <rPr>
            <sz val="11"/>
            <rFont val="Calibri"/>
            <family val="2"/>
            <charset val="238"/>
          </rPr>
          <t>IV_F:EgyebAllamiUtem1</t>
        </r>
      </text>
    </comment>
    <comment ref="Z332" authorId="0" shapeId="0">
      <text>
        <r>
          <rPr>
            <sz val="11"/>
            <rFont val="Calibri"/>
            <family val="2"/>
            <charset val="238"/>
          </rPr>
          <t>IV_F:OnkormanyzatiUtem1</t>
        </r>
      </text>
    </comment>
    <comment ref="AA332" authorId="0" shapeId="0">
      <text>
        <r>
          <rPr>
            <sz val="11"/>
            <rFont val="Calibri"/>
            <family val="2"/>
            <charset val="238"/>
          </rPr>
          <t>IV_F:EUUtem1</t>
        </r>
      </text>
    </comment>
    <comment ref="AB332" authorId="0" shapeId="0">
      <text>
        <r>
          <rPr>
            <sz val="11"/>
            <rFont val="Calibri"/>
            <family val="2"/>
            <charset val="238"/>
          </rPr>
          <t>IV_F:EgyebUtem1</t>
        </r>
      </text>
    </comment>
    <comment ref="AC332" authorId="0" shapeId="0">
      <text>
        <r>
          <rPr>
            <sz val="11"/>
            <rFont val="Calibri"/>
            <family val="2"/>
            <charset val="238"/>
          </rPr>
          <t>IV_F:HitelKotvenyUtem1</t>
        </r>
      </text>
    </comment>
    <comment ref="AD332" authorId="0" shapeId="0">
      <text>
        <r>
          <rPr>
            <sz val="11"/>
            <rFont val="Calibri"/>
            <family val="2"/>
            <charset val="238"/>
          </rPr>
          <t>IV_F:OsszesenUtem1</t>
        </r>
      </text>
    </comment>
    <comment ref="AG332" authorId="0" shapeId="0">
      <text>
        <r>
          <rPr>
            <sz val="11"/>
            <rFont val="Calibri"/>
            <family val="2"/>
            <charset val="238"/>
          </rPr>
          <t>IV_F:HDUtem2</t>
        </r>
      </text>
    </comment>
    <comment ref="AH332" authorId="0" shapeId="0">
      <text>
        <r>
          <rPr>
            <sz val="11"/>
            <rFont val="Calibri"/>
            <family val="2"/>
            <charset val="238"/>
          </rPr>
          <t>IV_F:ECSUtem2</t>
        </r>
      </text>
    </comment>
    <comment ref="AI332" authorId="0" shapeId="0">
      <text>
        <r>
          <rPr>
            <sz val="11"/>
            <rFont val="Calibri"/>
            <family val="2"/>
            <charset val="238"/>
          </rPr>
          <t>IV_F:KFHUtem2</t>
        </r>
      </text>
    </comment>
    <comment ref="AJ332" authorId="0" shapeId="0">
      <text>
        <r>
          <rPr>
            <sz val="11"/>
            <rFont val="Calibri"/>
            <family val="2"/>
            <charset val="238"/>
          </rPr>
          <t>IV_F:Egyeb_SajatUtem2</t>
        </r>
      </text>
    </comment>
    <comment ref="AK332" authorId="0" shapeId="0">
      <text>
        <r>
          <rPr>
            <sz val="11"/>
            <rFont val="Calibri"/>
            <family val="2"/>
            <charset val="238"/>
          </rPr>
          <t>IV_F:DijUtem2</t>
        </r>
      </text>
    </comment>
    <comment ref="AL332" authorId="0" shapeId="0">
      <text>
        <r>
          <rPr>
            <sz val="11"/>
            <rFont val="Calibri"/>
            <family val="2"/>
            <charset val="238"/>
          </rPr>
          <t>IV_F:EM_Melleklet1_Utem2</t>
        </r>
      </text>
    </comment>
    <comment ref="AM332" authorId="0" shapeId="0">
      <text>
        <r>
          <rPr>
            <sz val="11"/>
            <rFont val="Calibri"/>
            <family val="2"/>
            <charset val="238"/>
          </rPr>
          <t>IV_F:EgyebAllamiUtem2</t>
        </r>
      </text>
    </comment>
    <comment ref="AN332" authorId="0" shapeId="0">
      <text>
        <r>
          <rPr>
            <sz val="11"/>
            <rFont val="Calibri"/>
            <family val="2"/>
            <charset val="238"/>
          </rPr>
          <t>IV_F:OnkormanyzatiUtem2</t>
        </r>
      </text>
    </comment>
    <comment ref="AO332" authorId="0" shapeId="0">
      <text>
        <r>
          <rPr>
            <sz val="11"/>
            <rFont val="Calibri"/>
            <family val="2"/>
            <charset val="238"/>
          </rPr>
          <t>IV_F:EUUtem2</t>
        </r>
      </text>
    </comment>
    <comment ref="AP332" authorId="0" shapeId="0">
      <text>
        <r>
          <rPr>
            <sz val="11"/>
            <rFont val="Calibri"/>
            <family val="2"/>
            <charset val="238"/>
          </rPr>
          <t>IV_F:EgyebUtem2</t>
        </r>
      </text>
    </comment>
    <comment ref="AQ332" authorId="0" shapeId="0">
      <text>
        <r>
          <rPr>
            <sz val="11"/>
            <rFont val="Calibri"/>
            <family val="2"/>
            <charset val="238"/>
          </rPr>
          <t>IV_F:HitelKotvenyUtem2</t>
        </r>
      </text>
    </comment>
    <comment ref="AR332" authorId="0" shapeId="0">
      <text>
        <r>
          <rPr>
            <sz val="11"/>
            <rFont val="Calibri"/>
            <family val="2"/>
            <charset val="238"/>
          </rPr>
          <t>IV_F:OsszesenUtem2</t>
        </r>
      </text>
    </comment>
    <comment ref="AS332" authorId="0" shapeId="0">
      <text>
        <r>
          <rPr>
            <sz val="11"/>
            <rFont val="Calibri"/>
            <family val="2"/>
            <charset val="238"/>
          </rPr>
          <t>IV_F:ForrashianyUtem2</t>
        </r>
      </text>
    </comment>
    <comment ref="AV332" authorId="0" shapeId="0">
      <text>
        <r>
          <rPr>
            <sz val="11"/>
            <rFont val="Calibri"/>
            <family val="2"/>
            <charset val="238"/>
          </rPr>
          <t>IV_F:Indokolas</t>
        </r>
      </text>
    </comment>
    <comment ref="AW332" authorId="0" shapeId="0">
      <text>
        <r>
          <rPr>
            <sz val="11"/>
            <rFont val="Calibri"/>
            <family val="2"/>
            <charset val="238"/>
          </rPr>
          <t>IV_F:Megjegyzes</t>
        </r>
      </text>
    </comment>
    <comment ref="AZ332" authorId="0" shapeId="0">
      <text>
        <r>
          <rPr>
            <sz val="11"/>
            <rFont val="Calibri"/>
            <family val="2"/>
            <charset val="238"/>
          </rPr>
          <t>IV_F:ISA</t>
        </r>
      </text>
    </comment>
    <comment ref="B333" authorId="0" shapeId="0">
      <text>
        <r>
          <rPr>
            <sz val="11"/>
            <rFont val="Calibri"/>
            <family val="2"/>
            <charset val="238"/>
          </rPr>
          <t>IV_F:FontossagiSorrent</t>
        </r>
      </text>
    </comment>
    <comment ref="C333" authorId="0" shapeId="0">
      <text>
        <r>
          <rPr>
            <sz val="11"/>
            <rFont val="Calibri"/>
            <family val="2"/>
            <charset val="238"/>
          </rPr>
          <t>IV_F:FeladatKategoria</t>
        </r>
      </text>
    </comment>
    <comment ref="D333" authorId="0" shapeId="0">
      <text>
        <r>
          <rPr>
            <sz val="11"/>
            <rFont val="Calibri"/>
            <family val="2"/>
            <charset val="238"/>
          </rPr>
          <t>IV_F:FeladatMegnevezes</t>
        </r>
      </text>
    </comment>
    <comment ref="E333" authorId="0" shapeId="0">
      <text>
        <r>
          <rPr>
            <sz val="11"/>
            <rFont val="Calibri"/>
            <family val="2"/>
            <charset val="238"/>
          </rPr>
          <t>IV_F:ElviEngedelySzam</t>
        </r>
      </text>
    </comment>
    <comment ref="F333" authorId="0" shapeId="0">
      <text>
        <r>
          <rPr>
            <sz val="11"/>
            <rFont val="Calibri"/>
            <family val="2"/>
            <charset val="238"/>
          </rPr>
          <t>IV_F:VKR_Kod</t>
        </r>
      </text>
    </comment>
    <comment ref="G333" authorId="0" shapeId="0">
      <text>
        <r>
          <rPr>
            <sz val="11"/>
            <rFont val="Calibri"/>
            <family val="2"/>
            <charset val="238"/>
          </rPr>
          <t>IV_F:VKR_Nev</t>
        </r>
      </text>
    </comment>
    <comment ref="H333" authorId="0" shapeId="0">
      <text>
        <r>
          <rPr>
            <sz val="11"/>
            <rFont val="Calibri"/>
            <family val="2"/>
            <charset val="238"/>
          </rPr>
          <t>IV_F:FeladatSorszam</t>
        </r>
      </text>
    </comment>
    <comment ref="I333" authorId="0" shapeId="0">
      <text>
        <r>
          <rPr>
            <sz val="11"/>
            <rFont val="Calibri"/>
            <family val="2"/>
            <charset val="238"/>
          </rPr>
          <t>IV_F:FeladatAzonosito</t>
        </r>
      </text>
    </comment>
    <comment ref="J333" authorId="0" shapeId="0">
      <text>
        <r>
          <rPr>
            <sz val="11"/>
            <rFont val="Calibri"/>
            <family val="2"/>
            <charset val="238"/>
          </rPr>
          <t>IV_F:EllatasiTerulet</t>
        </r>
      </text>
    </comment>
    <comment ref="K333" authorId="0" shapeId="0">
      <text>
        <r>
          <rPr>
            <sz val="11"/>
            <rFont val="Calibri"/>
            <family val="2"/>
            <charset val="238"/>
          </rPr>
          <t>IV_F:EllatasertFelelos</t>
        </r>
      </text>
    </comment>
    <comment ref="L333" authorId="0" shapeId="0">
      <text>
        <r>
          <rPr>
            <sz val="11"/>
            <rFont val="Calibri"/>
            <family val="2"/>
            <charset val="238"/>
          </rPr>
          <t>IV_F:TervezettNettoKoltseg</t>
        </r>
      </text>
    </comment>
    <comment ref="M333" authorId="0" shapeId="0">
      <text>
        <r>
          <rPr>
            <sz val="11"/>
            <rFont val="Calibri"/>
            <family val="2"/>
            <charset val="238"/>
          </rPr>
          <t>IV_F:IdotartamKezdes</t>
        </r>
      </text>
    </comment>
    <comment ref="N333" authorId="0" shapeId="0">
      <text>
        <r>
          <rPr>
            <sz val="11"/>
            <rFont val="Calibri"/>
            <family val="2"/>
            <charset val="238"/>
          </rPr>
          <t>IV_F:IdotartamBefejezes</t>
        </r>
      </text>
    </comment>
    <comment ref="O333" authorId="0" shapeId="0">
      <text>
        <r>
          <rPr>
            <sz val="11"/>
            <rFont val="Calibri"/>
            <family val="2"/>
            <charset val="238"/>
          </rPr>
          <t>IV_F:NettoKoltsegUtem1</t>
        </r>
      </text>
    </comment>
    <comment ref="P333" authorId="0" shapeId="0">
      <text>
        <r>
          <rPr>
            <sz val="11"/>
            <rFont val="Calibri"/>
            <family val="2"/>
            <charset val="238"/>
          </rPr>
          <t>IV_F:NettoKoltsegUtem2</t>
        </r>
      </text>
    </comment>
    <comment ref="Q333" authorId="0" shapeId="0">
      <text>
        <r>
          <rPr>
            <sz val="11"/>
            <rFont val="Calibri"/>
            <family val="2"/>
            <charset val="238"/>
          </rPr>
          <t>IV_F:EM_Melleklet2_KTG</t>
        </r>
      </text>
    </comment>
    <comment ref="S333" authorId="0" shapeId="0">
      <text>
        <r>
          <rPr>
            <sz val="11"/>
            <rFont val="Calibri"/>
            <family val="2"/>
            <charset val="238"/>
          </rPr>
          <t>IV_F:HDUtem1</t>
        </r>
      </text>
    </comment>
    <comment ref="T333" authorId="0" shapeId="0">
      <text>
        <r>
          <rPr>
            <sz val="11"/>
            <rFont val="Calibri"/>
            <family val="2"/>
            <charset val="238"/>
          </rPr>
          <t>IV_F:ECSUtem1</t>
        </r>
      </text>
    </comment>
    <comment ref="U333" authorId="0" shapeId="0">
      <text>
        <r>
          <rPr>
            <sz val="11"/>
            <rFont val="Calibri"/>
            <family val="2"/>
            <charset val="238"/>
          </rPr>
          <t>IV_F:KFHUtem1</t>
        </r>
      </text>
    </comment>
    <comment ref="V333" authorId="0" shapeId="0">
      <text>
        <r>
          <rPr>
            <sz val="11"/>
            <rFont val="Calibri"/>
            <family val="2"/>
            <charset val="238"/>
          </rPr>
          <t>IV_F:Egyeb_SajatUtem1</t>
        </r>
      </text>
    </comment>
    <comment ref="W333" authorId="0" shapeId="0">
      <text>
        <r>
          <rPr>
            <sz val="11"/>
            <rFont val="Calibri"/>
            <family val="2"/>
            <charset val="238"/>
          </rPr>
          <t>IV_F:DijUtem1</t>
        </r>
      </text>
    </comment>
    <comment ref="X333" authorId="0" shapeId="0">
      <text>
        <r>
          <rPr>
            <sz val="11"/>
            <rFont val="Calibri"/>
            <family val="2"/>
            <charset val="238"/>
          </rPr>
          <t>IV_F:EM_Melleklet1_Utem1</t>
        </r>
      </text>
    </comment>
    <comment ref="Y333" authorId="0" shapeId="0">
      <text>
        <r>
          <rPr>
            <sz val="11"/>
            <rFont val="Calibri"/>
            <family val="2"/>
            <charset val="238"/>
          </rPr>
          <t>IV_F:EgyebAllamiUtem1</t>
        </r>
      </text>
    </comment>
    <comment ref="Z333" authorId="0" shapeId="0">
      <text>
        <r>
          <rPr>
            <sz val="11"/>
            <rFont val="Calibri"/>
            <family val="2"/>
            <charset val="238"/>
          </rPr>
          <t>IV_F:OnkormanyzatiUtem1</t>
        </r>
      </text>
    </comment>
    <comment ref="AA333" authorId="0" shapeId="0">
      <text>
        <r>
          <rPr>
            <sz val="11"/>
            <rFont val="Calibri"/>
            <family val="2"/>
            <charset val="238"/>
          </rPr>
          <t>IV_F:EUUtem1</t>
        </r>
      </text>
    </comment>
    <comment ref="AB333" authorId="0" shapeId="0">
      <text>
        <r>
          <rPr>
            <sz val="11"/>
            <rFont val="Calibri"/>
            <family val="2"/>
            <charset val="238"/>
          </rPr>
          <t>IV_F:EgyebUtem1</t>
        </r>
      </text>
    </comment>
    <comment ref="AC333" authorId="0" shapeId="0">
      <text>
        <r>
          <rPr>
            <sz val="11"/>
            <rFont val="Calibri"/>
            <family val="2"/>
            <charset val="238"/>
          </rPr>
          <t>IV_F:HitelKotvenyUtem1</t>
        </r>
      </text>
    </comment>
    <comment ref="AD333" authorId="0" shapeId="0">
      <text>
        <r>
          <rPr>
            <sz val="11"/>
            <rFont val="Calibri"/>
            <family val="2"/>
            <charset val="238"/>
          </rPr>
          <t>IV_F:OsszesenUtem1</t>
        </r>
      </text>
    </comment>
    <comment ref="AG333" authorId="0" shapeId="0">
      <text>
        <r>
          <rPr>
            <sz val="11"/>
            <rFont val="Calibri"/>
            <family val="2"/>
            <charset val="238"/>
          </rPr>
          <t>IV_F:HDUtem2</t>
        </r>
      </text>
    </comment>
    <comment ref="AH333" authorId="0" shapeId="0">
      <text>
        <r>
          <rPr>
            <sz val="11"/>
            <rFont val="Calibri"/>
            <family val="2"/>
            <charset val="238"/>
          </rPr>
          <t>IV_F:ECSUtem2</t>
        </r>
      </text>
    </comment>
    <comment ref="AI333" authorId="0" shapeId="0">
      <text>
        <r>
          <rPr>
            <sz val="11"/>
            <rFont val="Calibri"/>
            <family val="2"/>
            <charset val="238"/>
          </rPr>
          <t>IV_F:KFHUtem2</t>
        </r>
      </text>
    </comment>
    <comment ref="AJ333" authorId="0" shapeId="0">
      <text>
        <r>
          <rPr>
            <sz val="11"/>
            <rFont val="Calibri"/>
            <family val="2"/>
            <charset val="238"/>
          </rPr>
          <t>IV_F:Egyeb_SajatUtem2</t>
        </r>
      </text>
    </comment>
    <comment ref="AK333" authorId="0" shapeId="0">
      <text>
        <r>
          <rPr>
            <sz val="11"/>
            <rFont val="Calibri"/>
            <family val="2"/>
            <charset val="238"/>
          </rPr>
          <t>IV_F:DijUtem2</t>
        </r>
      </text>
    </comment>
    <comment ref="AL333" authorId="0" shapeId="0">
      <text>
        <r>
          <rPr>
            <sz val="11"/>
            <rFont val="Calibri"/>
            <family val="2"/>
            <charset val="238"/>
          </rPr>
          <t>IV_F:EM_Melleklet1_Utem2</t>
        </r>
      </text>
    </comment>
    <comment ref="AM333" authorId="0" shapeId="0">
      <text>
        <r>
          <rPr>
            <sz val="11"/>
            <rFont val="Calibri"/>
            <family val="2"/>
            <charset val="238"/>
          </rPr>
          <t>IV_F:EgyebAllamiUtem2</t>
        </r>
      </text>
    </comment>
    <comment ref="AN333" authorId="0" shapeId="0">
      <text>
        <r>
          <rPr>
            <sz val="11"/>
            <rFont val="Calibri"/>
            <family val="2"/>
            <charset val="238"/>
          </rPr>
          <t>IV_F:OnkormanyzatiUtem2</t>
        </r>
      </text>
    </comment>
    <comment ref="AO333" authorId="0" shapeId="0">
      <text>
        <r>
          <rPr>
            <sz val="11"/>
            <rFont val="Calibri"/>
            <family val="2"/>
            <charset val="238"/>
          </rPr>
          <t>IV_F:EUUtem2</t>
        </r>
      </text>
    </comment>
    <comment ref="AP333" authorId="0" shapeId="0">
      <text>
        <r>
          <rPr>
            <sz val="11"/>
            <rFont val="Calibri"/>
            <family val="2"/>
            <charset val="238"/>
          </rPr>
          <t>IV_F:EgyebUtem2</t>
        </r>
      </text>
    </comment>
    <comment ref="AQ333" authorId="0" shapeId="0">
      <text>
        <r>
          <rPr>
            <sz val="11"/>
            <rFont val="Calibri"/>
            <family val="2"/>
            <charset val="238"/>
          </rPr>
          <t>IV_F:HitelKotvenyUtem2</t>
        </r>
      </text>
    </comment>
    <comment ref="AR333" authorId="0" shapeId="0">
      <text>
        <r>
          <rPr>
            <sz val="11"/>
            <rFont val="Calibri"/>
            <family val="2"/>
            <charset val="238"/>
          </rPr>
          <t>IV_F:OsszesenUtem2</t>
        </r>
      </text>
    </comment>
    <comment ref="AS333" authorId="0" shapeId="0">
      <text>
        <r>
          <rPr>
            <sz val="11"/>
            <rFont val="Calibri"/>
            <family val="2"/>
            <charset val="238"/>
          </rPr>
          <t>IV_F:ForrashianyUtem2</t>
        </r>
      </text>
    </comment>
    <comment ref="AV333" authorId="0" shapeId="0">
      <text>
        <r>
          <rPr>
            <sz val="11"/>
            <rFont val="Calibri"/>
            <family val="2"/>
            <charset val="238"/>
          </rPr>
          <t>IV_F:Indokolas</t>
        </r>
      </text>
    </comment>
    <comment ref="AW333" authorId="0" shapeId="0">
      <text>
        <r>
          <rPr>
            <sz val="11"/>
            <rFont val="Calibri"/>
            <family val="2"/>
            <charset val="238"/>
          </rPr>
          <t>IV_F:Megjegyzes</t>
        </r>
      </text>
    </comment>
    <comment ref="AZ333" authorId="0" shapeId="0">
      <text>
        <r>
          <rPr>
            <sz val="11"/>
            <rFont val="Calibri"/>
            <family val="2"/>
            <charset val="238"/>
          </rPr>
          <t>IV_F:ISA</t>
        </r>
      </text>
    </comment>
    <comment ref="B334" authorId="0" shapeId="0">
      <text>
        <r>
          <rPr>
            <sz val="11"/>
            <rFont val="Calibri"/>
            <family val="2"/>
            <charset val="238"/>
          </rPr>
          <t>IV_F:FontossagiSorrent</t>
        </r>
      </text>
    </comment>
    <comment ref="C334" authorId="0" shapeId="0">
      <text>
        <r>
          <rPr>
            <sz val="11"/>
            <rFont val="Calibri"/>
            <family val="2"/>
            <charset val="238"/>
          </rPr>
          <t>IV_F:FeladatKategoria</t>
        </r>
      </text>
    </comment>
    <comment ref="D334" authorId="0" shapeId="0">
      <text>
        <r>
          <rPr>
            <sz val="11"/>
            <rFont val="Calibri"/>
            <family val="2"/>
            <charset val="238"/>
          </rPr>
          <t>IV_F:FeladatMegnevezes</t>
        </r>
      </text>
    </comment>
    <comment ref="E334" authorId="0" shapeId="0">
      <text>
        <r>
          <rPr>
            <sz val="11"/>
            <rFont val="Calibri"/>
            <family val="2"/>
            <charset val="238"/>
          </rPr>
          <t>IV_F:ElviEngedelySzam</t>
        </r>
      </text>
    </comment>
    <comment ref="F334" authorId="0" shapeId="0">
      <text>
        <r>
          <rPr>
            <sz val="11"/>
            <rFont val="Calibri"/>
            <family val="2"/>
            <charset val="238"/>
          </rPr>
          <t>IV_F:VKR_Kod</t>
        </r>
      </text>
    </comment>
    <comment ref="G334" authorId="0" shapeId="0">
      <text>
        <r>
          <rPr>
            <sz val="11"/>
            <rFont val="Calibri"/>
            <family val="2"/>
            <charset val="238"/>
          </rPr>
          <t>IV_F:VKR_Nev</t>
        </r>
      </text>
    </comment>
    <comment ref="H334" authorId="0" shapeId="0">
      <text>
        <r>
          <rPr>
            <sz val="11"/>
            <rFont val="Calibri"/>
            <family val="2"/>
            <charset val="238"/>
          </rPr>
          <t>IV_F:FeladatSorszam</t>
        </r>
      </text>
    </comment>
    <comment ref="I334" authorId="0" shapeId="0">
      <text>
        <r>
          <rPr>
            <sz val="11"/>
            <rFont val="Calibri"/>
            <family val="2"/>
            <charset val="238"/>
          </rPr>
          <t>IV_F:FeladatAzonosito</t>
        </r>
      </text>
    </comment>
    <comment ref="J334" authorId="0" shapeId="0">
      <text>
        <r>
          <rPr>
            <sz val="11"/>
            <rFont val="Calibri"/>
            <family val="2"/>
            <charset val="238"/>
          </rPr>
          <t>IV_F:EllatasiTerulet</t>
        </r>
      </text>
    </comment>
    <comment ref="K334" authorId="0" shapeId="0">
      <text>
        <r>
          <rPr>
            <sz val="11"/>
            <rFont val="Calibri"/>
            <family val="2"/>
            <charset val="238"/>
          </rPr>
          <t>IV_F:EllatasertFelelos</t>
        </r>
      </text>
    </comment>
    <comment ref="L334" authorId="0" shapeId="0">
      <text>
        <r>
          <rPr>
            <sz val="11"/>
            <rFont val="Calibri"/>
            <family val="2"/>
            <charset val="238"/>
          </rPr>
          <t>IV_F:TervezettNettoKoltseg</t>
        </r>
      </text>
    </comment>
    <comment ref="M334" authorId="0" shapeId="0">
      <text>
        <r>
          <rPr>
            <sz val="11"/>
            <rFont val="Calibri"/>
            <family val="2"/>
            <charset val="238"/>
          </rPr>
          <t>IV_F:IdotartamKezdes</t>
        </r>
      </text>
    </comment>
    <comment ref="N334" authorId="0" shapeId="0">
      <text>
        <r>
          <rPr>
            <sz val="11"/>
            <rFont val="Calibri"/>
            <family val="2"/>
            <charset val="238"/>
          </rPr>
          <t>IV_F:IdotartamBefejezes</t>
        </r>
      </text>
    </comment>
    <comment ref="O334" authorId="0" shapeId="0">
      <text>
        <r>
          <rPr>
            <sz val="11"/>
            <rFont val="Calibri"/>
            <family val="2"/>
            <charset val="238"/>
          </rPr>
          <t>IV_F:NettoKoltsegUtem1</t>
        </r>
      </text>
    </comment>
    <comment ref="P334" authorId="0" shapeId="0">
      <text>
        <r>
          <rPr>
            <sz val="11"/>
            <rFont val="Calibri"/>
            <family val="2"/>
            <charset val="238"/>
          </rPr>
          <t>IV_F:NettoKoltsegUtem2</t>
        </r>
      </text>
    </comment>
    <comment ref="Q334" authorId="0" shapeId="0">
      <text>
        <r>
          <rPr>
            <sz val="11"/>
            <rFont val="Calibri"/>
            <family val="2"/>
            <charset val="238"/>
          </rPr>
          <t>IV_F:EM_Melleklet2_KTG</t>
        </r>
      </text>
    </comment>
    <comment ref="S334" authorId="0" shapeId="0">
      <text>
        <r>
          <rPr>
            <sz val="11"/>
            <rFont val="Calibri"/>
            <family val="2"/>
            <charset val="238"/>
          </rPr>
          <t>IV_F:HDUtem1</t>
        </r>
      </text>
    </comment>
    <comment ref="T334" authorId="0" shapeId="0">
      <text>
        <r>
          <rPr>
            <sz val="11"/>
            <rFont val="Calibri"/>
            <family val="2"/>
            <charset val="238"/>
          </rPr>
          <t>IV_F:ECSUtem1</t>
        </r>
      </text>
    </comment>
    <comment ref="U334" authorId="0" shapeId="0">
      <text>
        <r>
          <rPr>
            <sz val="11"/>
            <rFont val="Calibri"/>
            <family val="2"/>
            <charset val="238"/>
          </rPr>
          <t>IV_F:KFHUtem1</t>
        </r>
      </text>
    </comment>
    <comment ref="V334" authorId="0" shapeId="0">
      <text>
        <r>
          <rPr>
            <sz val="11"/>
            <rFont val="Calibri"/>
            <family val="2"/>
            <charset val="238"/>
          </rPr>
          <t>IV_F:Egyeb_SajatUtem1</t>
        </r>
      </text>
    </comment>
    <comment ref="W334" authorId="0" shapeId="0">
      <text>
        <r>
          <rPr>
            <sz val="11"/>
            <rFont val="Calibri"/>
            <family val="2"/>
            <charset val="238"/>
          </rPr>
          <t>IV_F:DijUtem1</t>
        </r>
      </text>
    </comment>
    <comment ref="X334" authorId="0" shapeId="0">
      <text>
        <r>
          <rPr>
            <sz val="11"/>
            <rFont val="Calibri"/>
            <family val="2"/>
            <charset val="238"/>
          </rPr>
          <t>IV_F:EM_Melleklet1_Utem1</t>
        </r>
      </text>
    </comment>
    <comment ref="Y334" authorId="0" shapeId="0">
      <text>
        <r>
          <rPr>
            <sz val="11"/>
            <rFont val="Calibri"/>
            <family val="2"/>
            <charset val="238"/>
          </rPr>
          <t>IV_F:EgyebAllamiUtem1</t>
        </r>
      </text>
    </comment>
    <comment ref="Z334" authorId="0" shapeId="0">
      <text>
        <r>
          <rPr>
            <sz val="11"/>
            <rFont val="Calibri"/>
            <family val="2"/>
            <charset val="238"/>
          </rPr>
          <t>IV_F:OnkormanyzatiUtem1</t>
        </r>
      </text>
    </comment>
    <comment ref="AA334" authorId="0" shapeId="0">
      <text>
        <r>
          <rPr>
            <sz val="11"/>
            <rFont val="Calibri"/>
            <family val="2"/>
            <charset val="238"/>
          </rPr>
          <t>IV_F:EUUtem1</t>
        </r>
      </text>
    </comment>
    <comment ref="AB334" authorId="0" shapeId="0">
      <text>
        <r>
          <rPr>
            <sz val="11"/>
            <rFont val="Calibri"/>
            <family val="2"/>
            <charset val="238"/>
          </rPr>
          <t>IV_F:EgyebUtem1</t>
        </r>
      </text>
    </comment>
    <comment ref="AC334" authorId="0" shapeId="0">
      <text>
        <r>
          <rPr>
            <sz val="11"/>
            <rFont val="Calibri"/>
            <family val="2"/>
            <charset val="238"/>
          </rPr>
          <t>IV_F:HitelKotvenyUtem1</t>
        </r>
      </text>
    </comment>
    <comment ref="AD334" authorId="0" shapeId="0">
      <text>
        <r>
          <rPr>
            <sz val="11"/>
            <rFont val="Calibri"/>
            <family val="2"/>
            <charset val="238"/>
          </rPr>
          <t>IV_F:OsszesenUtem1</t>
        </r>
      </text>
    </comment>
    <comment ref="AG334" authorId="0" shapeId="0">
      <text>
        <r>
          <rPr>
            <sz val="11"/>
            <rFont val="Calibri"/>
            <family val="2"/>
            <charset val="238"/>
          </rPr>
          <t>IV_F:HDUtem2</t>
        </r>
      </text>
    </comment>
    <comment ref="AH334" authorId="0" shapeId="0">
      <text>
        <r>
          <rPr>
            <sz val="11"/>
            <rFont val="Calibri"/>
            <family val="2"/>
            <charset val="238"/>
          </rPr>
          <t>IV_F:ECSUtem2</t>
        </r>
      </text>
    </comment>
    <comment ref="AI334" authorId="0" shapeId="0">
      <text>
        <r>
          <rPr>
            <sz val="11"/>
            <rFont val="Calibri"/>
            <family val="2"/>
            <charset val="238"/>
          </rPr>
          <t>IV_F:KFHUtem2</t>
        </r>
      </text>
    </comment>
    <comment ref="AJ334" authorId="0" shapeId="0">
      <text>
        <r>
          <rPr>
            <sz val="11"/>
            <rFont val="Calibri"/>
            <family val="2"/>
            <charset val="238"/>
          </rPr>
          <t>IV_F:Egyeb_SajatUtem2</t>
        </r>
      </text>
    </comment>
    <comment ref="AK334" authorId="0" shapeId="0">
      <text>
        <r>
          <rPr>
            <sz val="11"/>
            <rFont val="Calibri"/>
            <family val="2"/>
            <charset val="238"/>
          </rPr>
          <t>IV_F:DijUtem2</t>
        </r>
      </text>
    </comment>
    <comment ref="AL334" authorId="0" shapeId="0">
      <text>
        <r>
          <rPr>
            <sz val="11"/>
            <rFont val="Calibri"/>
            <family val="2"/>
            <charset val="238"/>
          </rPr>
          <t>IV_F:EM_Melleklet1_Utem2</t>
        </r>
      </text>
    </comment>
    <comment ref="AM334" authorId="0" shapeId="0">
      <text>
        <r>
          <rPr>
            <sz val="11"/>
            <rFont val="Calibri"/>
            <family val="2"/>
            <charset val="238"/>
          </rPr>
          <t>IV_F:EgyebAllamiUtem2</t>
        </r>
      </text>
    </comment>
    <comment ref="AN334" authorId="0" shapeId="0">
      <text>
        <r>
          <rPr>
            <sz val="11"/>
            <rFont val="Calibri"/>
            <family val="2"/>
            <charset val="238"/>
          </rPr>
          <t>IV_F:OnkormanyzatiUtem2</t>
        </r>
      </text>
    </comment>
    <comment ref="AO334" authorId="0" shapeId="0">
      <text>
        <r>
          <rPr>
            <sz val="11"/>
            <rFont val="Calibri"/>
            <family val="2"/>
            <charset val="238"/>
          </rPr>
          <t>IV_F:EUUtem2</t>
        </r>
      </text>
    </comment>
    <comment ref="AP334" authorId="0" shapeId="0">
      <text>
        <r>
          <rPr>
            <sz val="11"/>
            <rFont val="Calibri"/>
            <family val="2"/>
            <charset val="238"/>
          </rPr>
          <t>IV_F:EgyebUtem2</t>
        </r>
      </text>
    </comment>
    <comment ref="AQ334" authorId="0" shapeId="0">
      <text>
        <r>
          <rPr>
            <sz val="11"/>
            <rFont val="Calibri"/>
            <family val="2"/>
            <charset val="238"/>
          </rPr>
          <t>IV_F:HitelKotvenyUtem2</t>
        </r>
      </text>
    </comment>
    <comment ref="AR334" authorId="0" shapeId="0">
      <text>
        <r>
          <rPr>
            <sz val="11"/>
            <rFont val="Calibri"/>
            <family val="2"/>
            <charset val="238"/>
          </rPr>
          <t>IV_F:OsszesenUtem2</t>
        </r>
      </text>
    </comment>
    <comment ref="AS334" authorId="0" shapeId="0">
      <text>
        <r>
          <rPr>
            <sz val="11"/>
            <rFont val="Calibri"/>
            <family val="2"/>
            <charset val="238"/>
          </rPr>
          <t>IV_F:ForrashianyUtem2</t>
        </r>
      </text>
    </comment>
    <comment ref="AV334" authorId="0" shapeId="0">
      <text>
        <r>
          <rPr>
            <sz val="11"/>
            <rFont val="Calibri"/>
            <family val="2"/>
            <charset val="238"/>
          </rPr>
          <t>IV_F:Indokolas</t>
        </r>
      </text>
    </comment>
    <comment ref="AW334" authorId="0" shapeId="0">
      <text>
        <r>
          <rPr>
            <sz val="11"/>
            <rFont val="Calibri"/>
            <family val="2"/>
            <charset val="238"/>
          </rPr>
          <t>IV_F:Megjegyzes</t>
        </r>
      </text>
    </comment>
    <comment ref="AZ334" authorId="0" shapeId="0">
      <text>
        <r>
          <rPr>
            <sz val="11"/>
            <rFont val="Calibri"/>
            <family val="2"/>
            <charset val="238"/>
          </rPr>
          <t>IV_F:ISA</t>
        </r>
      </text>
    </comment>
    <comment ref="B335" authorId="0" shapeId="0">
      <text>
        <r>
          <rPr>
            <sz val="11"/>
            <rFont val="Calibri"/>
            <family val="2"/>
            <charset val="238"/>
          </rPr>
          <t>IV_F:FontossagiSorrent</t>
        </r>
      </text>
    </comment>
    <comment ref="C335" authorId="0" shapeId="0">
      <text>
        <r>
          <rPr>
            <sz val="11"/>
            <rFont val="Calibri"/>
            <family val="2"/>
            <charset val="238"/>
          </rPr>
          <t>IV_F:FeladatKategoria</t>
        </r>
      </text>
    </comment>
    <comment ref="D335" authorId="0" shapeId="0">
      <text>
        <r>
          <rPr>
            <sz val="11"/>
            <rFont val="Calibri"/>
            <family val="2"/>
            <charset val="238"/>
          </rPr>
          <t>IV_F:FeladatMegnevezes</t>
        </r>
      </text>
    </comment>
    <comment ref="E335" authorId="0" shapeId="0">
      <text>
        <r>
          <rPr>
            <sz val="11"/>
            <rFont val="Calibri"/>
            <family val="2"/>
            <charset val="238"/>
          </rPr>
          <t>IV_F:ElviEngedelySzam</t>
        </r>
      </text>
    </comment>
    <comment ref="F335" authorId="0" shapeId="0">
      <text>
        <r>
          <rPr>
            <sz val="11"/>
            <rFont val="Calibri"/>
            <family val="2"/>
            <charset val="238"/>
          </rPr>
          <t>IV_F:VKR_Kod</t>
        </r>
      </text>
    </comment>
    <comment ref="G335" authorId="0" shapeId="0">
      <text>
        <r>
          <rPr>
            <sz val="11"/>
            <rFont val="Calibri"/>
            <family val="2"/>
            <charset val="238"/>
          </rPr>
          <t>IV_F:VKR_Nev</t>
        </r>
      </text>
    </comment>
    <comment ref="H335" authorId="0" shapeId="0">
      <text>
        <r>
          <rPr>
            <sz val="11"/>
            <rFont val="Calibri"/>
            <family val="2"/>
            <charset val="238"/>
          </rPr>
          <t>IV_F:FeladatSorszam</t>
        </r>
      </text>
    </comment>
    <comment ref="I335" authorId="0" shapeId="0">
      <text>
        <r>
          <rPr>
            <sz val="11"/>
            <rFont val="Calibri"/>
            <family val="2"/>
            <charset val="238"/>
          </rPr>
          <t>IV_F:FeladatAzonosito</t>
        </r>
      </text>
    </comment>
    <comment ref="J335" authorId="0" shapeId="0">
      <text>
        <r>
          <rPr>
            <sz val="11"/>
            <rFont val="Calibri"/>
            <family val="2"/>
            <charset val="238"/>
          </rPr>
          <t>IV_F:EllatasiTerulet</t>
        </r>
      </text>
    </comment>
    <comment ref="K335" authorId="0" shapeId="0">
      <text>
        <r>
          <rPr>
            <sz val="11"/>
            <rFont val="Calibri"/>
            <family val="2"/>
            <charset val="238"/>
          </rPr>
          <t>IV_F:EllatasertFelelos</t>
        </r>
      </text>
    </comment>
    <comment ref="L335" authorId="0" shapeId="0">
      <text>
        <r>
          <rPr>
            <sz val="11"/>
            <rFont val="Calibri"/>
            <family val="2"/>
            <charset val="238"/>
          </rPr>
          <t>IV_F:TervezettNettoKoltseg</t>
        </r>
      </text>
    </comment>
    <comment ref="M335" authorId="0" shapeId="0">
      <text>
        <r>
          <rPr>
            <sz val="11"/>
            <rFont val="Calibri"/>
            <family val="2"/>
            <charset val="238"/>
          </rPr>
          <t>IV_F:IdotartamKezdes</t>
        </r>
      </text>
    </comment>
    <comment ref="N335" authorId="0" shapeId="0">
      <text>
        <r>
          <rPr>
            <sz val="11"/>
            <rFont val="Calibri"/>
            <family val="2"/>
            <charset val="238"/>
          </rPr>
          <t>IV_F:IdotartamBefejezes</t>
        </r>
      </text>
    </comment>
    <comment ref="O335" authorId="0" shapeId="0">
      <text>
        <r>
          <rPr>
            <sz val="11"/>
            <rFont val="Calibri"/>
            <family val="2"/>
            <charset val="238"/>
          </rPr>
          <t>IV_F:NettoKoltsegUtem1</t>
        </r>
      </text>
    </comment>
    <comment ref="P335" authorId="0" shapeId="0">
      <text>
        <r>
          <rPr>
            <sz val="11"/>
            <rFont val="Calibri"/>
            <family val="2"/>
            <charset val="238"/>
          </rPr>
          <t>IV_F:NettoKoltsegUtem2</t>
        </r>
      </text>
    </comment>
    <comment ref="Q335" authorId="0" shapeId="0">
      <text>
        <r>
          <rPr>
            <sz val="11"/>
            <rFont val="Calibri"/>
            <family val="2"/>
            <charset val="238"/>
          </rPr>
          <t>IV_F:EM_Melleklet2_KTG</t>
        </r>
      </text>
    </comment>
    <comment ref="S335" authorId="0" shapeId="0">
      <text>
        <r>
          <rPr>
            <sz val="11"/>
            <rFont val="Calibri"/>
            <family val="2"/>
            <charset val="238"/>
          </rPr>
          <t>IV_F:HDUtem1</t>
        </r>
      </text>
    </comment>
    <comment ref="T335" authorId="0" shapeId="0">
      <text>
        <r>
          <rPr>
            <sz val="11"/>
            <rFont val="Calibri"/>
            <family val="2"/>
            <charset val="238"/>
          </rPr>
          <t>IV_F:ECSUtem1</t>
        </r>
      </text>
    </comment>
    <comment ref="U335" authorId="0" shapeId="0">
      <text>
        <r>
          <rPr>
            <sz val="11"/>
            <rFont val="Calibri"/>
            <family val="2"/>
            <charset val="238"/>
          </rPr>
          <t>IV_F:KFHUtem1</t>
        </r>
      </text>
    </comment>
    <comment ref="V335" authorId="0" shapeId="0">
      <text>
        <r>
          <rPr>
            <sz val="11"/>
            <rFont val="Calibri"/>
            <family val="2"/>
            <charset val="238"/>
          </rPr>
          <t>IV_F:Egyeb_SajatUtem1</t>
        </r>
      </text>
    </comment>
    <comment ref="W335" authorId="0" shapeId="0">
      <text>
        <r>
          <rPr>
            <sz val="11"/>
            <rFont val="Calibri"/>
            <family val="2"/>
            <charset val="238"/>
          </rPr>
          <t>IV_F:DijUtem1</t>
        </r>
      </text>
    </comment>
    <comment ref="X335" authorId="0" shapeId="0">
      <text>
        <r>
          <rPr>
            <sz val="11"/>
            <rFont val="Calibri"/>
            <family val="2"/>
            <charset val="238"/>
          </rPr>
          <t>IV_F:EM_Melleklet1_Utem1</t>
        </r>
      </text>
    </comment>
    <comment ref="Y335" authorId="0" shapeId="0">
      <text>
        <r>
          <rPr>
            <sz val="11"/>
            <rFont val="Calibri"/>
            <family val="2"/>
            <charset val="238"/>
          </rPr>
          <t>IV_F:EgyebAllamiUtem1</t>
        </r>
      </text>
    </comment>
    <comment ref="Z335" authorId="0" shapeId="0">
      <text>
        <r>
          <rPr>
            <sz val="11"/>
            <rFont val="Calibri"/>
            <family val="2"/>
            <charset val="238"/>
          </rPr>
          <t>IV_F:OnkormanyzatiUtem1</t>
        </r>
      </text>
    </comment>
    <comment ref="AA335" authorId="0" shapeId="0">
      <text>
        <r>
          <rPr>
            <sz val="11"/>
            <rFont val="Calibri"/>
            <family val="2"/>
            <charset val="238"/>
          </rPr>
          <t>IV_F:EUUtem1</t>
        </r>
      </text>
    </comment>
    <comment ref="AB335" authorId="0" shapeId="0">
      <text>
        <r>
          <rPr>
            <sz val="11"/>
            <rFont val="Calibri"/>
            <family val="2"/>
            <charset val="238"/>
          </rPr>
          <t>IV_F:EgyebUtem1</t>
        </r>
      </text>
    </comment>
    <comment ref="AC335" authorId="0" shapeId="0">
      <text>
        <r>
          <rPr>
            <sz val="11"/>
            <rFont val="Calibri"/>
            <family val="2"/>
            <charset val="238"/>
          </rPr>
          <t>IV_F:HitelKotvenyUtem1</t>
        </r>
      </text>
    </comment>
    <comment ref="AD335" authorId="0" shapeId="0">
      <text>
        <r>
          <rPr>
            <sz val="11"/>
            <rFont val="Calibri"/>
            <family val="2"/>
            <charset val="238"/>
          </rPr>
          <t>IV_F:OsszesenUtem1</t>
        </r>
      </text>
    </comment>
    <comment ref="AG335" authorId="0" shapeId="0">
      <text>
        <r>
          <rPr>
            <sz val="11"/>
            <rFont val="Calibri"/>
            <family val="2"/>
            <charset val="238"/>
          </rPr>
          <t>IV_F:HDUtem2</t>
        </r>
      </text>
    </comment>
    <comment ref="AH335" authorId="0" shapeId="0">
      <text>
        <r>
          <rPr>
            <sz val="11"/>
            <rFont val="Calibri"/>
            <family val="2"/>
            <charset val="238"/>
          </rPr>
          <t>IV_F:ECSUtem2</t>
        </r>
      </text>
    </comment>
    <comment ref="AI335" authorId="0" shapeId="0">
      <text>
        <r>
          <rPr>
            <sz val="11"/>
            <rFont val="Calibri"/>
            <family val="2"/>
            <charset val="238"/>
          </rPr>
          <t>IV_F:KFHUtem2</t>
        </r>
      </text>
    </comment>
    <comment ref="AJ335" authorId="0" shapeId="0">
      <text>
        <r>
          <rPr>
            <sz val="11"/>
            <rFont val="Calibri"/>
            <family val="2"/>
            <charset val="238"/>
          </rPr>
          <t>IV_F:Egyeb_SajatUtem2</t>
        </r>
      </text>
    </comment>
    <comment ref="AK335" authorId="0" shapeId="0">
      <text>
        <r>
          <rPr>
            <sz val="11"/>
            <rFont val="Calibri"/>
            <family val="2"/>
            <charset val="238"/>
          </rPr>
          <t>IV_F:DijUtem2</t>
        </r>
      </text>
    </comment>
    <comment ref="AL335" authorId="0" shapeId="0">
      <text>
        <r>
          <rPr>
            <sz val="11"/>
            <rFont val="Calibri"/>
            <family val="2"/>
            <charset val="238"/>
          </rPr>
          <t>IV_F:EM_Melleklet1_Utem2</t>
        </r>
      </text>
    </comment>
    <comment ref="AM335" authorId="0" shapeId="0">
      <text>
        <r>
          <rPr>
            <sz val="11"/>
            <rFont val="Calibri"/>
            <family val="2"/>
            <charset val="238"/>
          </rPr>
          <t>IV_F:EgyebAllamiUtem2</t>
        </r>
      </text>
    </comment>
    <comment ref="AN335" authorId="0" shapeId="0">
      <text>
        <r>
          <rPr>
            <sz val="11"/>
            <rFont val="Calibri"/>
            <family val="2"/>
            <charset val="238"/>
          </rPr>
          <t>IV_F:OnkormanyzatiUtem2</t>
        </r>
      </text>
    </comment>
    <comment ref="AO335" authorId="0" shapeId="0">
      <text>
        <r>
          <rPr>
            <sz val="11"/>
            <rFont val="Calibri"/>
            <family val="2"/>
            <charset val="238"/>
          </rPr>
          <t>IV_F:EUUtem2</t>
        </r>
      </text>
    </comment>
    <comment ref="AP335" authorId="0" shapeId="0">
      <text>
        <r>
          <rPr>
            <sz val="11"/>
            <rFont val="Calibri"/>
            <family val="2"/>
            <charset val="238"/>
          </rPr>
          <t>IV_F:EgyebUtem2</t>
        </r>
      </text>
    </comment>
    <comment ref="AQ335" authorId="0" shapeId="0">
      <text>
        <r>
          <rPr>
            <sz val="11"/>
            <rFont val="Calibri"/>
            <family val="2"/>
            <charset val="238"/>
          </rPr>
          <t>IV_F:HitelKotvenyUtem2</t>
        </r>
      </text>
    </comment>
    <comment ref="AR335" authorId="0" shapeId="0">
      <text>
        <r>
          <rPr>
            <sz val="11"/>
            <rFont val="Calibri"/>
            <family val="2"/>
            <charset val="238"/>
          </rPr>
          <t>IV_F:OsszesenUtem2</t>
        </r>
      </text>
    </comment>
    <comment ref="AS335" authorId="0" shapeId="0">
      <text>
        <r>
          <rPr>
            <sz val="11"/>
            <rFont val="Calibri"/>
            <family val="2"/>
            <charset val="238"/>
          </rPr>
          <t>IV_F:ForrashianyUtem2</t>
        </r>
      </text>
    </comment>
    <comment ref="AV335" authorId="0" shapeId="0">
      <text>
        <r>
          <rPr>
            <sz val="11"/>
            <rFont val="Calibri"/>
            <family val="2"/>
            <charset val="238"/>
          </rPr>
          <t>IV_F:Indokolas</t>
        </r>
      </text>
    </comment>
    <comment ref="AW335" authorId="0" shapeId="0">
      <text>
        <r>
          <rPr>
            <sz val="11"/>
            <rFont val="Calibri"/>
            <family val="2"/>
            <charset val="238"/>
          </rPr>
          <t>IV_F:Megjegyzes</t>
        </r>
      </text>
    </comment>
    <comment ref="AZ335" authorId="0" shapeId="0">
      <text>
        <r>
          <rPr>
            <sz val="11"/>
            <rFont val="Calibri"/>
            <family val="2"/>
            <charset val="238"/>
          </rPr>
          <t>IV_F:ISA</t>
        </r>
      </text>
    </comment>
    <comment ref="B336" authorId="0" shapeId="0">
      <text>
        <r>
          <rPr>
            <sz val="11"/>
            <rFont val="Calibri"/>
            <family val="2"/>
            <charset val="238"/>
          </rPr>
          <t>IV_F:FontossagiSorrent</t>
        </r>
      </text>
    </comment>
    <comment ref="C336" authorId="0" shapeId="0">
      <text>
        <r>
          <rPr>
            <sz val="11"/>
            <rFont val="Calibri"/>
            <family val="2"/>
            <charset val="238"/>
          </rPr>
          <t>IV_F:FeladatKategoria</t>
        </r>
      </text>
    </comment>
    <comment ref="D336" authorId="0" shapeId="0">
      <text>
        <r>
          <rPr>
            <sz val="11"/>
            <rFont val="Calibri"/>
            <family val="2"/>
            <charset val="238"/>
          </rPr>
          <t>IV_F:FeladatMegnevezes</t>
        </r>
      </text>
    </comment>
    <comment ref="E336" authorId="0" shapeId="0">
      <text>
        <r>
          <rPr>
            <sz val="11"/>
            <rFont val="Calibri"/>
            <family val="2"/>
            <charset val="238"/>
          </rPr>
          <t>IV_F:ElviEngedelySzam</t>
        </r>
      </text>
    </comment>
    <comment ref="F336" authorId="0" shapeId="0">
      <text>
        <r>
          <rPr>
            <sz val="11"/>
            <rFont val="Calibri"/>
            <family val="2"/>
            <charset val="238"/>
          </rPr>
          <t>IV_F:VKR_Kod</t>
        </r>
      </text>
    </comment>
    <comment ref="G336" authorId="0" shapeId="0">
      <text>
        <r>
          <rPr>
            <sz val="11"/>
            <rFont val="Calibri"/>
            <family val="2"/>
            <charset val="238"/>
          </rPr>
          <t>IV_F:VKR_Nev</t>
        </r>
      </text>
    </comment>
    <comment ref="H336" authorId="0" shapeId="0">
      <text>
        <r>
          <rPr>
            <sz val="11"/>
            <rFont val="Calibri"/>
            <family val="2"/>
            <charset val="238"/>
          </rPr>
          <t>IV_F:FeladatSorszam</t>
        </r>
      </text>
    </comment>
    <comment ref="I336" authorId="0" shapeId="0">
      <text>
        <r>
          <rPr>
            <sz val="11"/>
            <rFont val="Calibri"/>
            <family val="2"/>
            <charset val="238"/>
          </rPr>
          <t>IV_F:FeladatAzonosito</t>
        </r>
      </text>
    </comment>
    <comment ref="J336" authorId="0" shapeId="0">
      <text>
        <r>
          <rPr>
            <sz val="11"/>
            <rFont val="Calibri"/>
            <family val="2"/>
            <charset val="238"/>
          </rPr>
          <t>IV_F:EllatasiTerulet</t>
        </r>
      </text>
    </comment>
    <comment ref="K336" authorId="0" shapeId="0">
      <text>
        <r>
          <rPr>
            <sz val="11"/>
            <rFont val="Calibri"/>
            <family val="2"/>
            <charset val="238"/>
          </rPr>
          <t>IV_F:EllatasertFelelos</t>
        </r>
      </text>
    </comment>
    <comment ref="L336" authorId="0" shapeId="0">
      <text>
        <r>
          <rPr>
            <sz val="11"/>
            <rFont val="Calibri"/>
            <family val="2"/>
            <charset val="238"/>
          </rPr>
          <t>IV_F:TervezettNettoKoltseg</t>
        </r>
      </text>
    </comment>
    <comment ref="M336" authorId="0" shapeId="0">
      <text>
        <r>
          <rPr>
            <sz val="11"/>
            <rFont val="Calibri"/>
            <family val="2"/>
            <charset val="238"/>
          </rPr>
          <t>IV_F:IdotartamKezdes</t>
        </r>
      </text>
    </comment>
    <comment ref="N336" authorId="0" shapeId="0">
      <text>
        <r>
          <rPr>
            <sz val="11"/>
            <rFont val="Calibri"/>
            <family val="2"/>
            <charset val="238"/>
          </rPr>
          <t>IV_F:IdotartamBefejezes</t>
        </r>
      </text>
    </comment>
    <comment ref="O336" authorId="0" shapeId="0">
      <text>
        <r>
          <rPr>
            <sz val="11"/>
            <rFont val="Calibri"/>
            <family val="2"/>
            <charset val="238"/>
          </rPr>
          <t>IV_F:NettoKoltsegUtem1</t>
        </r>
      </text>
    </comment>
    <comment ref="P336" authorId="0" shapeId="0">
      <text>
        <r>
          <rPr>
            <sz val="11"/>
            <rFont val="Calibri"/>
            <family val="2"/>
            <charset val="238"/>
          </rPr>
          <t>IV_F:NettoKoltsegUtem2</t>
        </r>
      </text>
    </comment>
    <comment ref="Q336" authorId="0" shapeId="0">
      <text>
        <r>
          <rPr>
            <sz val="11"/>
            <rFont val="Calibri"/>
            <family val="2"/>
            <charset val="238"/>
          </rPr>
          <t>IV_F:EM_Melleklet2_KTG</t>
        </r>
      </text>
    </comment>
    <comment ref="S336" authorId="0" shapeId="0">
      <text>
        <r>
          <rPr>
            <sz val="11"/>
            <rFont val="Calibri"/>
            <family val="2"/>
            <charset val="238"/>
          </rPr>
          <t>IV_F:HDUtem1</t>
        </r>
      </text>
    </comment>
    <comment ref="T336" authorId="0" shapeId="0">
      <text>
        <r>
          <rPr>
            <sz val="11"/>
            <rFont val="Calibri"/>
            <family val="2"/>
            <charset val="238"/>
          </rPr>
          <t>IV_F:ECSUtem1</t>
        </r>
      </text>
    </comment>
    <comment ref="U336" authorId="0" shapeId="0">
      <text>
        <r>
          <rPr>
            <sz val="11"/>
            <rFont val="Calibri"/>
            <family val="2"/>
            <charset val="238"/>
          </rPr>
          <t>IV_F:KFHUtem1</t>
        </r>
      </text>
    </comment>
    <comment ref="V336" authorId="0" shapeId="0">
      <text>
        <r>
          <rPr>
            <sz val="11"/>
            <rFont val="Calibri"/>
            <family val="2"/>
            <charset val="238"/>
          </rPr>
          <t>IV_F:Egyeb_SajatUtem1</t>
        </r>
      </text>
    </comment>
    <comment ref="W336" authorId="0" shapeId="0">
      <text>
        <r>
          <rPr>
            <sz val="11"/>
            <rFont val="Calibri"/>
            <family val="2"/>
            <charset val="238"/>
          </rPr>
          <t>IV_F:DijUtem1</t>
        </r>
      </text>
    </comment>
    <comment ref="X336" authorId="0" shapeId="0">
      <text>
        <r>
          <rPr>
            <sz val="11"/>
            <rFont val="Calibri"/>
            <family val="2"/>
            <charset val="238"/>
          </rPr>
          <t>IV_F:EM_Melleklet1_Utem1</t>
        </r>
      </text>
    </comment>
    <comment ref="Y336" authorId="0" shapeId="0">
      <text>
        <r>
          <rPr>
            <sz val="11"/>
            <rFont val="Calibri"/>
            <family val="2"/>
            <charset val="238"/>
          </rPr>
          <t>IV_F:EgyebAllamiUtem1</t>
        </r>
      </text>
    </comment>
    <comment ref="Z336" authorId="0" shapeId="0">
      <text>
        <r>
          <rPr>
            <sz val="11"/>
            <rFont val="Calibri"/>
            <family val="2"/>
            <charset val="238"/>
          </rPr>
          <t>IV_F:OnkormanyzatiUtem1</t>
        </r>
      </text>
    </comment>
    <comment ref="AA336" authorId="0" shapeId="0">
      <text>
        <r>
          <rPr>
            <sz val="11"/>
            <rFont val="Calibri"/>
            <family val="2"/>
            <charset val="238"/>
          </rPr>
          <t>IV_F:EUUtem1</t>
        </r>
      </text>
    </comment>
    <comment ref="AB336" authorId="0" shapeId="0">
      <text>
        <r>
          <rPr>
            <sz val="11"/>
            <rFont val="Calibri"/>
            <family val="2"/>
            <charset val="238"/>
          </rPr>
          <t>IV_F:EgyebUtem1</t>
        </r>
      </text>
    </comment>
    <comment ref="AC336" authorId="0" shapeId="0">
      <text>
        <r>
          <rPr>
            <sz val="11"/>
            <rFont val="Calibri"/>
            <family val="2"/>
            <charset val="238"/>
          </rPr>
          <t>IV_F:HitelKotvenyUtem1</t>
        </r>
      </text>
    </comment>
    <comment ref="AD336" authorId="0" shapeId="0">
      <text>
        <r>
          <rPr>
            <sz val="11"/>
            <rFont val="Calibri"/>
            <family val="2"/>
            <charset val="238"/>
          </rPr>
          <t>IV_F:OsszesenUtem1</t>
        </r>
      </text>
    </comment>
    <comment ref="AG336" authorId="0" shapeId="0">
      <text>
        <r>
          <rPr>
            <sz val="11"/>
            <rFont val="Calibri"/>
            <family val="2"/>
            <charset val="238"/>
          </rPr>
          <t>IV_F:HDUtem2</t>
        </r>
      </text>
    </comment>
    <comment ref="AH336" authorId="0" shapeId="0">
      <text>
        <r>
          <rPr>
            <sz val="11"/>
            <rFont val="Calibri"/>
            <family val="2"/>
            <charset val="238"/>
          </rPr>
          <t>IV_F:ECSUtem2</t>
        </r>
      </text>
    </comment>
    <comment ref="AI336" authorId="0" shapeId="0">
      <text>
        <r>
          <rPr>
            <sz val="11"/>
            <rFont val="Calibri"/>
            <family val="2"/>
            <charset val="238"/>
          </rPr>
          <t>IV_F:KFHUtem2</t>
        </r>
      </text>
    </comment>
    <comment ref="AJ336" authorId="0" shapeId="0">
      <text>
        <r>
          <rPr>
            <sz val="11"/>
            <rFont val="Calibri"/>
            <family val="2"/>
            <charset val="238"/>
          </rPr>
          <t>IV_F:Egyeb_SajatUtem2</t>
        </r>
      </text>
    </comment>
    <comment ref="AK336" authorId="0" shapeId="0">
      <text>
        <r>
          <rPr>
            <sz val="11"/>
            <rFont val="Calibri"/>
            <family val="2"/>
            <charset val="238"/>
          </rPr>
          <t>IV_F:DijUtem2</t>
        </r>
      </text>
    </comment>
    <comment ref="AL336" authorId="0" shapeId="0">
      <text>
        <r>
          <rPr>
            <sz val="11"/>
            <rFont val="Calibri"/>
            <family val="2"/>
            <charset val="238"/>
          </rPr>
          <t>IV_F:EM_Melleklet1_Utem2</t>
        </r>
      </text>
    </comment>
    <comment ref="AM336" authorId="0" shapeId="0">
      <text>
        <r>
          <rPr>
            <sz val="11"/>
            <rFont val="Calibri"/>
            <family val="2"/>
            <charset val="238"/>
          </rPr>
          <t>IV_F:EgyebAllamiUtem2</t>
        </r>
      </text>
    </comment>
    <comment ref="AN336" authorId="0" shapeId="0">
      <text>
        <r>
          <rPr>
            <sz val="11"/>
            <rFont val="Calibri"/>
            <family val="2"/>
            <charset val="238"/>
          </rPr>
          <t>IV_F:OnkormanyzatiUtem2</t>
        </r>
      </text>
    </comment>
    <comment ref="AO336" authorId="0" shapeId="0">
      <text>
        <r>
          <rPr>
            <sz val="11"/>
            <rFont val="Calibri"/>
            <family val="2"/>
            <charset val="238"/>
          </rPr>
          <t>IV_F:EUUtem2</t>
        </r>
      </text>
    </comment>
    <comment ref="AP336" authorId="0" shapeId="0">
      <text>
        <r>
          <rPr>
            <sz val="11"/>
            <rFont val="Calibri"/>
            <family val="2"/>
            <charset val="238"/>
          </rPr>
          <t>IV_F:EgyebUtem2</t>
        </r>
      </text>
    </comment>
    <comment ref="AQ336" authorId="0" shapeId="0">
      <text>
        <r>
          <rPr>
            <sz val="11"/>
            <rFont val="Calibri"/>
            <family val="2"/>
            <charset val="238"/>
          </rPr>
          <t>IV_F:HitelKotvenyUtem2</t>
        </r>
      </text>
    </comment>
    <comment ref="AR336" authorId="0" shapeId="0">
      <text>
        <r>
          <rPr>
            <sz val="11"/>
            <rFont val="Calibri"/>
            <family val="2"/>
            <charset val="238"/>
          </rPr>
          <t>IV_F:OsszesenUtem2</t>
        </r>
      </text>
    </comment>
    <comment ref="AS336" authorId="0" shapeId="0">
      <text>
        <r>
          <rPr>
            <sz val="11"/>
            <rFont val="Calibri"/>
            <family val="2"/>
            <charset val="238"/>
          </rPr>
          <t>IV_F:ForrashianyUtem2</t>
        </r>
      </text>
    </comment>
    <comment ref="AV336" authorId="0" shapeId="0">
      <text>
        <r>
          <rPr>
            <sz val="11"/>
            <rFont val="Calibri"/>
            <family val="2"/>
            <charset val="238"/>
          </rPr>
          <t>IV_F:Indokolas</t>
        </r>
      </text>
    </comment>
    <comment ref="AW336" authorId="0" shapeId="0">
      <text>
        <r>
          <rPr>
            <sz val="11"/>
            <rFont val="Calibri"/>
            <family val="2"/>
            <charset val="238"/>
          </rPr>
          <t>IV_F:Megjegyzes</t>
        </r>
      </text>
    </comment>
    <comment ref="AZ336" authorId="0" shapeId="0">
      <text>
        <r>
          <rPr>
            <sz val="11"/>
            <rFont val="Calibri"/>
            <family val="2"/>
            <charset val="238"/>
          </rPr>
          <t>IV_F:ISA</t>
        </r>
      </text>
    </comment>
    <comment ref="B337" authorId="0" shapeId="0">
      <text>
        <r>
          <rPr>
            <sz val="11"/>
            <rFont val="Calibri"/>
            <family val="2"/>
            <charset val="238"/>
          </rPr>
          <t>IV_F:FontossagiSorrent</t>
        </r>
      </text>
    </comment>
    <comment ref="C337" authorId="0" shapeId="0">
      <text>
        <r>
          <rPr>
            <sz val="11"/>
            <rFont val="Calibri"/>
            <family val="2"/>
            <charset val="238"/>
          </rPr>
          <t>IV_F:FeladatKategoria</t>
        </r>
      </text>
    </comment>
    <comment ref="D337" authorId="0" shapeId="0">
      <text>
        <r>
          <rPr>
            <sz val="11"/>
            <rFont val="Calibri"/>
            <family val="2"/>
            <charset val="238"/>
          </rPr>
          <t>IV_F:FeladatMegnevezes</t>
        </r>
      </text>
    </comment>
    <comment ref="E337" authorId="0" shapeId="0">
      <text>
        <r>
          <rPr>
            <sz val="11"/>
            <rFont val="Calibri"/>
            <family val="2"/>
            <charset val="238"/>
          </rPr>
          <t>IV_F:ElviEngedelySzam</t>
        </r>
      </text>
    </comment>
    <comment ref="F337" authorId="0" shapeId="0">
      <text>
        <r>
          <rPr>
            <sz val="11"/>
            <rFont val="Calibri"/>
            <family val="2"/>
            <charset val="238"/>
          </rPr>
          <t>IV_F:VKR_Kod</t>
        </r>
      </text>
    </comment>
    <comment ref="G337" authorId="0" shapeId="0">
      <text>
        <r>
          <rPr>
            <sz val="11"/>
            <rFont val="Calibri"/>
            <family val="2"/>
            <charset val="238"/>
          </rPr>
          <t>IV_F:VKR_Nev</t>
        </r>
      </text>
    </comment>
    <comment ref="H337" authorId="0" shapeId="0">
      <text>
        <r>
          <rPr>
            <sz val="11"/>
            <rFont val="Calibri"/>
            <family val="2"/>
            <charset val="238"/>
          </rPr>
          <t>IV_F:FeladatSorszam</t>
        </r>
      </text>
    </comment>
    <comment ref="I337" authorId="0" shapeId="0">
      <text>
        <r>
          <rPr>
            <sz val="11"/>
            <rFont val="Calibri"/>
            <family val="2"/>
            <charset val="238"/>
          </rPr>
          <t>IV_F:FeladatAzonosito</t>
        </r>
      </text>
    </comment>
    <comment ref="J337" authorId="0" shapeId="0">
      <text>
        <r>
          <rPr>
            <sz val="11"/>
            <rFont val="Calibri"/>
            <family val="2"/>
            <charset val="238"/>
          </rPr>
          <t>IV_F:EllatasiTerulet</t>
        </r>
      </text>
    </comment>
    <comment ref="K337" authorId="0" shapeId="0">
      <text>
        <r>
          <rPr>
            <sz val="11"/>
            <rFont val="Calibri"/>
            <family val="2"/>
            <charset val="238"/>
          </rPr>
          <t>IV_F:EllatasertFelelos</t>
        </r>
      </text>
    </comment>
    <comment ref="L337" authorId="0" shapeId="0">
      <text>
        <r>
          <rPr>
            <sz val="11"/>
            <rFont val="Calibri"/>
            <family val="2"/>
            <charset val="238"/>
          </rPr>
          <t>IV_F:TervezettNettoKoltseg</t>
        </r>
      </text>
    </comment>
    <comment ref="M337" authorId="0" shapeId="0">
      <text>
        <r>
          <rPr>
            <sz val="11"/>
            <rFont val="Calibri"/>
            <family val="2"/>
            <charset val="238"/>
          </rPr>
          <t>IV_F:IdotartamKezdes</t>
        </r>
      </text>
    </comment>
    <comment ref="N337" authorId="0" shapeId="0">
      <text>
        <r>
          <rPr>
            <sz val="11"/>
            <rFont val="Calibri"/>
            <family val="2"/>
            <charset val="238"/>
          </rPr>
          <t>IV_F:IdotartamBefejezes</t>
        </r>
      </text>
    </comment>
    <comment ref="O337" authorId="0" shapeId="0">
      <text>
        <r>
          <rPr>
            <sz val="11"/>
            <rFont val="Calibri"/>
            <family val="2"/>
            <charset val="238"/>
          </rPr>
          <t>IV_F:NettoKoltsegUtem1</t>
        </r>
      </text>
    </comment>
    <comment ref="P337" authorId="0" shapeId="0">
      <text>
        <r>
          <rPr>
            <sz val="11"/>
            <rFont val="Calibri"/>
            <family val="2"/>
            <charset val="238"/>
          </rPr>
          <t>IV_F:NettoKoltsegUtem2</t>
        </r>
      </text>
    </comment>
    <comment ref="Q337" authorId="0" shapeId="0">
      <text>
        <r>
          <rPr>
            <sz val="11"/>
            <rFont val="Calibri"/>
            <family val="2"/>
            <charset val="238"/>
          </rPr>
          <t>IV_F:EM_Melleklet2_KTG</t>
        </r>
      </text>
    </comment>
    <comment ref="S337" authorId="0" shapeId="0">
      <text>
        <r>
          <rPr>
            <sz val="11"/>
            <rFont val="Calibri"/>
            <family val="2"/>
            <charset val="238"/>
          </rPr>
          <t>IV_F:HDUtem1</t>
        </r>
      </text>
    </comment>
    <comment ref="T337" authorId="0" shapeId="0">
      <text>
        <r>
          <rPr>
            <sz val="11"/>
            <rFont val="Calibri"/>
            <family val="2"/>
            <charset val="238"/>
          </rPr>
          <t>IV_F:ECSUtem1</t>
        </r>
      </text>
    </comment>
    <comment ref="U337" authorId="0" shapeId="0">
      <text>
        <r>
          <rPr>
            <sz val="11"/>
            <rFont val="Calibri"/>
            <family val="2"/>
            <charset val="238"/>
          </rPr>
          <t>IV_F:KFHUtem1</t>
        </r>
      </text>
    </comment>
    <comment ref="V337" authorId="0" shapeId="0">
      <text>
        <r>
          <rPr>
            <sz val="11"/>
            <rFont val="Calibri"/>
            <family val="2"/>
            <charset val="238"/>
          </rPr>
          <t>IV_F:Egyeb_SajatUtem1</t>
        </r>
      </text>
    </comment>
    <comment ref="W337" authorId="0" shapeId="0">
      <text>
        <r>
          <rPr>
            <sz val="11"/>
            <rFont val="Calibri"/>
            <family val="2"/>
            <charset val="238"/>
          </rPr>
          <t>IV_F:DijUtem1</t>
        </r>
      </text>
    </comment>
    <comment ref="X337" authorId="0" shapeId="0">
      <text>
        <r>
          <rPr>
            <sz val="11"/>
            <rFont val="Calibri"/>
            <family val="2"/>
            <charset val="238"/>
          </rPr>
          <t>IV_F:EM_Melleklet1_Utem1</t>
        </r>
      </text>
    </comment>
    <comment ref="Y337" authorId="0" shapeId="0">
      <text>
        <r>
          <rPr>
            <sz val="11"/>
            <rFont val="Calibri"/>
            <family val="2"/>
            <charset val="238"/>
          </rPr>
          <t>IV_F:EgyebAllamiUtem1</t>
        </r>
      </text>
    </comment>
    <comment ref="Z337" authorId="0" shapeId="0">
      <text>
        <r>
          <rPr>
            <sz val="11"/>
            <rFont val="Calibri"/>
            <family val="2"/>
            <charset val="238"/>
          </rPr>
          <t>IV_F:OnkormanyzatiUtem1</t>
        </r>
      </text>
    </comment>
    <comment ref="AA337" authorId="0" shapeId="0">
      <text>
        <r>
          <rPr>
            <sz val="11"/>
            <rFont val="Calibri"/>
            <family val="2"/>
            <charset val="238"/>
          </rPr>
          <t>IV_F:EUUtem1</t>
        </r>
      </text>
    </comment>
    <comment ref="AB337" authorId="0" shapeId="0">
      <text>
        <r>
          <rPr>
            <sz val="11"/>
            <rFont val="Calibri"/>
            <family val="2"/>
            <charset val="238"/>
          </rPr>
          <t>IV_F:EgyebUtem1</t>
        </r>
      </text>
    </comment>
    <comment ref="AC337" authorId="0" shapeId="0">
      <text>
        <r>
          <rPr>
            <sz val="11"/>
            <rFont val="Calibri"/>
            <family val="2"/>
            <charset val="238"/>
          </rPr>
          <t>IV_F:HitelKotvenyUtem1</t>
        </r>
      </text>
    </comment>
    <comment ref="AD337" authorId="0" shapeId="0">
      <text>
        <r>
          <rPr>
            <sz val="11"/>
            <rFont val="Calibri"/>
            <family val="2"/>
            <charset val="238"/>
          </rPr>
          <t>IV_F:OsszesenUtem1</t>
        </r>
      </text>
    </comment>
    <comment ref="AG337" authorId="0" shapeId="0">
      <text>
        <r>
          <rPr>
            <sz val="11"/>
            <rFont val="Calibri"/>
            <family val="2"/>
            <charset val="238"/>
          </rPr>
          <t>IV_F:HDUtem2</t>
        </r>
      </text>
    </comment>
    <comment ref="AH337" authorId="0" shapeId="0">
      <text>
        <r>
          <rPr>
            <sz val="11"/>
            <rFont val="Calibri"/>
            <family val="2"/>
            <charset val="238"/>
          </rPr>
          <t>IV_F:ECSUtem2</t>
        </r>
      </text>
    </comment>
    <comment ref="AI337" authorId="0" shapeId="0">
      <text>
        <r>
          <rPr>
            <sz val="11"/>
            <rFont val="Calibri"/>
            <family val="2"/>
            <charset val="238"/>
          </rPr>
          <t>IV_F:KFHUtem2</t>
        </r>
      </text>
    </comment>
    <comment ref="AJ337" authorId="0" shapeId="0">
      <text>
        <r>
          <rPr>
            <sz val="11"/>
            <rFont val="Calibri"/>
            <family val="2"/>
            <charset val="238"/>
          </rPr>
          <t>IV_F:Egyeb_SajatUtem2</t>
        </r>
      </text>
    </comment>
    <comment ref="AK337" authorId="0" shapeId="0">
      <text>
        <r>
          <rPr>
            <sz val="11"/>
            <rFont val="Calibri"/>
            <family val="2"/>
            <charset val="238"/>
          </rPr>
          <t>IV_F:DijUtem2</t>
        </r>
      </text>
    </comment>
    <comment ref="AL337" authorId="0" shapeId="0">
      <text>
        <r>
          <rPr>
            <sz val="11"/>
            <rFont val="Calibri"/>
            <family val="2"/>
            <charset val="238"/>
          </rPr>
          <t>IV_F:EM_Melleklet1_Utem2</t>
        </r>
      </text>
    </comment>
    <comment ref="AM337" authorId="0" shapeId="0">
      <text>
        <r>
          <rPr>
            <sz val="11"/>
            <rFont val="Calibri"/>
            <family val="2"/>
            <charset val="238"/>
          </rPr>
          <t>IV_F:EgyebAllamiUtem2</t>
        </r>
      </text>
    </comment>
    <comment ref="AN337" authorId="0" shapeId="0">
      <text>
        <r>
          <rPr>
            <sz val="11"/>
            <rFont val="Calibri"/>
            <family val="2"/>
            <charset val="238"/>
          </rPr>
          <t>IV_F:OnkormanyzatiUtem2</t>
        </r>
      </text>
    </comment>
    <comment ref="AO337" authorId="0" shapeId="0">
      <text>
        <r>
          <rPr>
            <sz val="11"/>
            <rFont val="Calibri"/>
            <family val="2"/>
            <charset val="238"/>
          </rPr>
          <t>IV_F:EUUtem2</t>
        </r>
      </text>
    </comment>
    <comment ref="AP337" authorId="0" shapeId="0">
      <text>
        <r>
          <rPr>
            <sz val="11"/>
            <rFont val="Calibri"/>
            <family val="2"/>
            <charset val="238"/>
          </rPr>
          <t>IV_F:EgyebUtem2</t>
        </r>
      </text>
    </comment>
    <comment ref="AQ337" authorId="0" shapeId="0">
      <text>
        <r>
          <rPr>
            <sz val="11"/>
            <rFont val="Calibri"/>
            <family val="2"/>
            <charset val="238"/>
          </rPr>
          <t>IV_F:HitelKotvenyUtem2</t>
        </r>
      </text>
    </comment>
    <comment ref="AR337" authorId="0" shapeId="0">
      <text>
        <r>
          <rPr>
            <sz val="11"/>
            <rFont val="Calibri"/>
            <family val="2"/>
            <charset val="238"/>
          </rPr>
          <t>IV_F:OsszesenUtem2</t>
        </r>
      </text>
    </comment>
    <comment ref="AS337" authorId="0" shapeId="0">
      <text>
        <r>
          <rPr>
            <sz val="11"/>
            <rFont val="Calibri"/>
            <family val="2"/>
            <charset val="238"/>
          </rPr>
          <t>IV_F:ForrashianyUtem2</t>
        </r>
      </text>
    </comment>
    <comment ref="AV337" authorId="0" shapeId="0">
      <text>
        <r>
          <rPr>
            <sz val="11"/>
            <rFont val="Calibri"/>
            <family val="2"/>
            <charset val="238"/>
          </rPr>
          <t>IV_F:Indokolas</t>
        </r>
      </text>
    </comment>
    <comment ref="AW337" authorId="0" shapeId="0">
      <text>
        <r>
          <rPr>
            <sz val="11"/>
            <rFont val="Calibri"/>
            <family val="2"/>
            <charset val="238"/>
          </rPr>
          <t>IV_F:Megjegyzes</t>
        </r>
      </text>
    </comment>
    <comment ref="AZ337" authorId="0" shapeId="0">
      <text>
        <r>
          <rPr>
            <sz val="11"/>
            <rFont val="Calibri"/>
            <family val="2"/>
            <charset val="238"/>
          </rPr>
          <t>IV_F:ISA</t>
        </r>
      </text>
    </comment>
    <comment ref="B338" authorId="0" shapeId="0">
      <text>
        <r>
          <rPr>
            <sz val="11"/>
            <rFont val="Calibri"/>
            <family val="2"/>
            <charset val="238"/>
          </rPr>
          <t>IV_F:FontossagiSorrent</t>
        </r>
      </text>
    </comment>
    <comment ref="C338" authorId="0" shapeId="0">
      <text>
        <r>
          <rPr>
            <sz val="11"/>
            <rFont val="Calibri"/>
            <family val="2"/>
            <charset val="238"/>
          </rPr>
          <t>IV_F:FeladatKategoria</t>
        </r>
      </text>
    </comment>
    <comment ref="D338" authorId="0" shapeId="0">
      <text>
        <r>
          <rPr>
            <sz val="11"/>
            <rFont val="Calibri"/>
            <family val="2"/>
            <charset val="238"/>
          </rPr>
          <t>IV_F:FeladatMegnevezes</t>
        </r>
      </text>
    </comment>
    <comment ref="E338" authorId="0" shapeId="0">
      <text>
        <r>
          <rPr>
            <sz val="11"/>
            <rFont val="Calibri"/>
            <family val="2"/>
            <charset val="238"/>
          </rPr>
          <t>IV_F:ElviEngedelySzam</t>
        </r>
      </text>
    </comment>
    <comment ref="F338" authorId="0" shapeId="0">
      <text>
        <r>
          <rPr>
            <sz val="11"/>
            <rFont val="Calibri"/>
            <family val="2"/>
            <charset val="238"/>
          </rPr>
          <t>IV_F:VKR_Kod</t>
        </r>
      </text>
    </comment>
    <comment ref="G338" authorId="0" shapeId="0">
      <text>
        <r>
          <rPr>
            <sz val="11"/>
            <rFont val="Calibri"/>
            <family val="2"/>
            <charset val="238"/>
          </rPr>
          <t>IV_F:VKR_Nev</t>
        </r>
      </text>
    </comment>
    <comment ref="H338" authorId="0" shapeId="0">
      <text>
        <r>
          <rPr>
            <sz val="11"/>
            <rFont val="Calibri"/>
            <family val="2"/>
            <charset val="238"/>
          </rPr>
          <t>IV_F:FeladatSorszam</t>
        </r>
      </text>
    </comment>
    <comment ref="I338" authorId="0" shapeId="0">
      <text>
        <r>
          <rPr>
            <sz val="11"/>
            <rFont val="Calibri"/>
            <family val="2"/>
            <charset val="238"/>
          </rPr>
          <t>IV_F:FeladatAzonosito</t>
        </r>
      </text>
    </comment>
    <comment ref="J338" authorId="0" shapeId="0">
      <text>
        <r>
          <rPr>
            <sz val="11"/>
            <rFont val="Calibri"/>
            <family val="2"/>
            <charset val="238"/>
          </rPr>
          <t>IV_F:EllatasiTerulet</t>
        </r>
      </text>
    </comment>
    <comment ref="K338" authorId="0" shapeId="0">
      <text>
        <r>
          <rPr>
            <sz val="11"/>
            <rFont val="Calibri"/>
            <family val="2"/>
            <charset val="238"/>
          </rPr>
          <t>IV_F:EllatasertFelelos</t>
        </r>
      </text>
    </comment>
    <comment ref="L338" authorId="0" shapeId="0">
      <text>
        <r>
          <rPr>
            <sz val="11"/>
            <rFont val="Calibri"/>
            <family val="2"/>
            <charset val="238"/>
          </rPr>
          <t>IV_F:TervezettNettoKoltseg</t>
        </r>
      </text>
    </comment>
    <comment ref="M338" authorId="0" shapeId="0">
      <text>
        <r>
          <rPr>
            <sz val="11"/>
            <rFont val="Calibri"/>
            <family val="2"/>
            <charset val="238"/>
          </rPr>
          <t>IV_F:IdotartamKezdes</t>
        </r>
      </text>
    </comment>
    <comment ref="N338" authorId="0" shapeId="0">
      <text>
        <r>
          <rPr>
            <sz val="11"/>
            <rFont val="Calibri"/>
            <family val="2"/>
            <charset val="238"/>
          </rPr>
          <t>IV_F:IdotartamBefejezes</t>
        </r>
      </text>
    </comment>
    <comment ref="O338" authorId="0" shapeId="0">
      <text>
        <r>
          <rPr>
            <sz val="11"/>
            <rFont val="Calibri"/>
            <family val="2"/>
            <charset val="238"/>
          </rPr>
          <t>IV_F:NettoKoltsegUtem1</t>
        </r>
      </text>
    </comment>
    <comment ref="P338" authorId="0" shapeId="0">
      <text>
        <r>
          <rPr>
            <sz val="11"/>
            <rFont val="Calibri"/>
            <family val="2"/>
            <charset val="238"/>
          </rPr>
          <t>IV_F:NettoKoltsegUtem2</t>
        </r>
      </text>
    </comment>
    <comment ref="Q338" authorId="0" shapeId="0">
      <text>
        <r>
          <rPr>
            <sz val="11"/>
            <rFont val="Calibri"/>
            <family val="2"/>
            <charset val="238"/>
          </rPr>
          <t>IV_F:EM_Melleklet2_KTG</t>
        </r>
      </text>
    </comment>
    <comment ref="S338" authorId="0" shapeId="0">
      <text>
        <r>
          <rPr>
            <sz val="11"/>
            <rFont val="Calibri"/>
            <family val="2"/>
            <charset val="238"/>
          </rPr>
          <t>IV_F:HDUtem1</t>
        </r>
      </text>
    </comment>
    <comment ref="T338" authorId="0" shapeId="0">
      <text>
        <r>
          <rPr>
            <sz val="11"/>
            <rFont val="Calibri"/>
            <family val="2"/>
            <charset val="238"/>
          </rPr>
          <t>IV_F:ECSUtem1</t>
        </r>
      </text>
    </comment>
    <comment ref="U338" authorId="0" shapeId="0">
      <text>
        <r>
          <rPr>
            <sz val="11"/>
            <rFont val="Calibri"/>
            <family val="2"/>
            <charset val="238"/>
          </rPr>
          <t>IV_F:KFHUtem1</t>
        </r>
      </text>
    </comment>
    <comment ref="V338" authorId="0" shapeId="0">
      <text>
        <r>
          <rPr>
            <sz val="11"/>
            <rFont val="Calibri"/>
            <family val="2"/>
            <charset val="238"/>
          </rPr>
          <t>IV_F:Egyeb_SajatUtem1</t>
        </r>
      </text>
    </comment>
    <comment ref="W338" authorId="0" shapeId="0">
      <text>
        <r>
          <rPr>
            <sz val="11"/>
            <rFont val="Calibri"/>
            <family val="2"/>
            <charset val="238"/>
          </rPr>
          <t>IV_F:DijUtem1</t>
        </r>
      </text>
    </comment>
    <comment ref="X338" authorId="0" shapeId="0">
      <text>
        <r>
          <rPr>
            <sz val="11"/>
            <rFont val="Calibri"/>
            <family val="2"/>
            <charset val="238"/>
          </rPr>
          <t>IV_F:EM_Melleklet1_Utem1</t>
        </r>
      </text>
    </comment>
    <comment ref="Y338" authorId="0" shapeId="0">
      <text>
        <r>
          <rPr>
            <sz val="11"/>
            <rFont val="Calibri"/>
            <family val="2"/>
            <charset val="238"/>
          </rPr>
          <t>IV_F:EgyebAllamiUtem1</t>
        </r>
      </text>
    </comment>
    <comment ref="Z338" authorId="0" shapeId="0">
      <text>
        <r>
          <rPr>
            <sz val="11"/>
            <rFont val="Calibri"/>
            <family val="2"/>
            <charset val="238"/>
          </rPr>
          <t>IV_F:OnkormanyzatiUtem1</t>
        </r>
      </text>
    </comment>
    <comment ref="AA338" authorId="0" shapeId="0">
      <text>
        <r>
          <rPr>
            <sz val="11"/>
            <rFont val="Calibri"/>
            <family val="2"/>
            <charset val="238"/>
          </rPr>
          <t>IV_F:EUUtem1</t>
        </r>
      </text>
    </comment>
    <comment ref="AB338" authorId="0" shapeId="0">
      <text>
        <r>
          <rPr>
            <sz val="11"/>
            <rFont val="Calibri"/>
            <family val="2"/>
            <charset val="238"/>
          </rPr>
          <t>IV_F:EgyebUtem1</t>
        </r>
      </text>
    </comment>
    <comment ref="AC338" authorId="0" shapeId="0">
      <text>
        <r>
          <rPr>
            <sz val="11"/>
            <rFont val="Calibri"/>
            <family val="2"/>
            <charset val="238"/>
          </rPr>
          <t>IV_F:HitelKotvenyUtem1</t>
        </r>
      </text>
    </comment>
    <comment ref="AD338" authorId="0" shapeId="0">
      <text>
        <r>
          <rPr>
            <sz val="11"/>
            <rFont val="Calibri"/>
            <family val="2"/>
            <charset val="238"/>
          </rPr>
          <t>IV_F:OsszesenUtem1</t>
        </r>
      </text>
    </comment>
    <comment ref="AG338" authorId="0" shapeId="0">
      <text>
        <r>
          <rPr>
            <sz val="11"/>
            <rFont val="Calibri"/>
            <family val="2"/>
            <charset val="238"/>
          </rPr>
          <t>IV_F:HDUtem2</t>
        </r>
      </text>
    </comment>
    <comment ref="AH338" authorId="0" shapeId="0">
      <text>
        <r>
          <rPr>
            <sz val="11"/>
            <rFont val="Calibri"/>
            <family val="2"/>
            <charset val="238"/>
          </rPr>
          <t>IV_F:ECSUtem2</t>
        </r>
      </text>
    </comment>
    <comment ref="AI338" authorId="0" shapeId="0">
      <text>
        <r>
          <rPr>
            <sz val="11"/>
            <rFont val="Calibri"/>
            <family val="2"/>
            <charset val="238"/>
          </rPr>
          <t>IV_F:KFHUtem2</t>
        </r>
      </text>
    </comment>
    <comment ref="AJ338" authorId="0" shapeId="0">
      <text>
        <r>
          <rPr>
            <sz val="11"/>
            <rFont val="Calibri"/>
            <family val="2"/>
            <charset val="238"/>
          </rPr>
          <t>IV_F:Egyeb_SajatUtem2</t>
        </r>
      </text>
    </comment>
    <comment ref="AK338" authorId="0" shapeId="0">
      <text>
        <r>
          <rPr>
            <sz val="11"/>
            <rFont val="Calibri"/>
            <family val="2"/>
            <charset val="238"/>
          </rPr>
          <t>IV_F:DijUtem2</t>
        </r>
      </text>
    </comment>
    <comment ref="AL338" authorId="0" shapeId="0">
      <text>
        <r>
          <rPr>
            <sz val="11"/>
            <rFont val="Calibri"/>
            <family val="2"/>
            <charset val="238"/>
          </rPr>
          <t>IV_F:EM_Melleklet1_Utem2</t>
        </r>
      </text>
    </comment>
    <comment ref="AM338" authorId="0" shapeId="0">
      <text>
        <r>
          <rPr>
            <sz val="11"/>
            <rFont val="Calibri"/>
            <family val="2"/>
            <charset val="238"/>
          </rPr>
          <t>IV_F:EgyebAllamiUtem2</t>
        </r>
      </text>
    </comment>
    <comment ref="AN338" authorId="0" shapeId="0">
      <text>
        <r>
          <rPr>
            <sz val="11"/>
            <rFont val="Calibri"/>
            <family val="2"/>
            <charset val="238"/>
          </rPr>
          <t>IV_F:OnkormanyzatiUtem2</t>
        </r>
      </text>
    </comment>
    <comment ref="AO338" authorId="0" shapeId="0">
      <text>
        <r>
          <rPr>
            <sz val="11"/>
            <rFont val="Calibri"/>
            <family val="2"/>
            <charset val="238"/>
          </rPr>
          <t>IV_F:EUUtem2</t>
        </r>
      </text>
    </comment>
    <comment ref="AP338" authorId="0" shapeId="0">
      <text>
        <r>
          <rPr>
            <sz val="11"/>
            <rFont val="Calibri"/>
            <family val="2"/>
            <charset val="238"/>
          </rPr>
          <t>IV_F:EgyebUtem2</t>
        </r>
      </text>
    </comment>
    <comment ref="AQ338" authorId="0" shapeId="0">
      <text>
        <r>
          <rPr>
            <sz val="11"/>
            <rFont val="Calibri"/>
            <family val="2"/>
            <charset val="238"/>
          </rPr>
          <t>IV_F:HitelKotvenyUtem2</t>
        </r>
      </text>
    </comment>
    <comment ref="AR338" authorId="0" shapeId="0">
      <text>
        <r>
          <rPr>
            <sz val="11"/>
            <rFont val="Calibri"/>
            <family val="2"/>
            <charset val="238"/>
          </rPr>
          <t>IV_F:OsszesenUtem2</t>
        </r>
      </text>
    </comment>
    <comment ref="AS338" authorId="0" shapeId="0">
      <text>
        <r>
          <rPr>
            <sz val="11"/>
            <rFont val="Calibri"/>
            <family val="2"/>
            <charset val="238"/>
          </rPr>
          <t>IV_F:ForrashianyUtem2</t>
        </r>
      </text>
    </comment>
    <comment ref="AV338" authorId="0" shapeId="0">
      <text>
        <r>
          <rPr>
            <sz val="11"/>
            <rFont val="Calibri"/>
            <family val="2"/>
            <charset val="238"/>
          </rPr>
          <t>IV_F:Indokolas</t>
        </r>
      </text>
    </comment>
    <comment ref="AW338" authorId="0" shapeId="0">
      <text>
        <r>
          <rPr>
            <sz val="11"/>
            <rFont val="Calibri"/>
            <family val="2"/>
            <charset val="238"/>
          </rPr>
          <t>IV_F:Megjegyzes</t>
        </r>
      </text>
    </comment>
    <comment ref="AZ338" authorId="0" shapeId="0">
      <text>
        <r>
          <rPr>
            <sz val="11"/>
            <rFont val="Calibri"/>
            <family val="2"/>
            <charset val="238"/>
          </rPr>
          <t>IV_F:ISA</t>
        </r>
      </text>
    </comment>
    <comment ref="B339" authorId="0" shapeId="0">
      <text>
        <r>
          <rPr>
            <sz val="11"/>
            <rFont val="Calibri"/>
            <family val="2"/>
            <charset val="238"/>
          </rPr>
          <t>IV_F:FontossagiSorrent</t>
        </r>
      </text>
    </comment>
    <comment ref="C339" authorId="0" shapeId="0">
      <text>
        <r>
          <rPr>
            <sz val="11"/>
            <rFont val="Calibri"/>
            <family val="2"/>
            <charset val="238"/>
          </rPr>
          <t>IV_F:FeladatKategoria</t>
        </r>
      </text>
    </comment>
    <comment ref="D339" authorId="0" shapeId="0">
      <text>
        <r>
          <rPr>
            <sz val="11"/>
            <rFont val="Calibri"/>
            <family val="2"/>
            <charset val="238"/>
          </rPr>
          <t>IV_F:FeladatMegnevezes</t>
        </r>
      </text>
    </comment>
    <comment ref="E339" authorId="0" shapeId="0">
      <text>
        <r>
          <rPr>
            <sz val="11"/>
            <rFont val="Calibri"/>
            <family val="2"/>
            <charset val="238"/>
          </rPr>
          <t>IV_F:ElviEngedelySzam</t>
        </r>
      </text>
    </comment>
    <comment ref="F339" authorId="0" shapeId="0">
      <text>
        <r>
          <rPr>
            <sz val="11"/>
            <rFont val="Calibri"/>
            <family val="2"/>
            <charset val="238"/>
          </rPr>
          <t>IV_F:VKR_Kod</t>
        </r>
      </text>
    </comment>
    <comment ref="G339" authorId="0" shapeId="0">
      <text>
        <r>
          <rPr>
            <sz val="11"/>
            <rFont val="Calibri"/>
            <family val="2"/>
            <charset val="238"/>
          </rPr>
          <t>IV_F:VKR_Nev</t>
        </r>
      </text>
    </comment>
    <comment ref="H339" authorId="0" shapeId="0">
      <text>
        <r>
          <rPr>
            <sz val="11"/>
            <rFont val="Calibri"/>
            <family val="2"/>
            <charset val="238"/>
          </rPr>
          <t>IV_F:FeladatSorszam</t>
        </r>
      </text>
    </comment>
    <comment ref="I339" authorId="0" shapeId="0">
      <text>
        <r>
          <rPr>
            <sz val="11"/>
            <rFont val="Calibri"/>
            <family val="2"/>
            <charset val="238"/>
          </rPr>
          <t>IV_F:FeladatAzonosito</t>
        </r>
      </text>
    </comment>
    <comment ref="J339" authorId="0" shapeId="0">
      <text>
        <r>
          <rPr>
            <sz val="11"/>
            <rFont val="Calibri"/>
            <family val="2"/>
            <charset val="238"/>
          </rPr>
          <t>IV_F:EllatasiTerulet</t>
        </r>
      </text>
    </comment>
    <comment ref="K339" authorId="0" shapeId="0">
      <text>
        <r>
          <rPr>
            <sz val="11"/>
            <rFont val="Calibri"/>
            <family val="2"/>
            <charset val="238"/>
          </rPr>
          <t>IV_F:EllatasertFelelos</t>
        </r>
      </text>
    </comment>
    <comment ref="L339" authorId="0" shapeId="0">
      <text>
        <r>
          <rPr>
            <sz val="11"/>
            <rFont val="Calibri"/>
            <family val="2"/>
            <charset val="238"/>
          </rPr>
          <t>IV_F:TervezettNettoKoltseg</t>
        </r>
      </text>
    </comment>
    <comment ref="M339" authorId="0" shapeId="0">
      <text>
        <r>
          <rPr>
            <sz val="11"/>
            <rFont val="Calibri"/>
            <family val="2"/>
            <charset val="238"/>
          </rPr>
          <t>IV_F:IdotartamKezdes</t>
        </r>
      </text>
    </comment>
    <comment ref="N339" authorId="0" shapeId="0">
      <text>
        <r>
          <rPr>
            <sz val="11"/>
            <rFont val="Calibri"/>
            <family val="2"/>
            <charset val="238"/>
          </rPr>
          <t>IV_F:IdotartamBefejezes</t>
        </r>
      </text>
    </comment>
    <comment ref="O339" authorId="0" shapeId="0">
      <text>
        <r>
          <rPr>
            <sz val="11"/>
            <rFont val="Calibri"/>
            <family val="2"/>
            <charset val="238"/>
          </rPr>
          <t>IV_F:NettoKoltsegUtem1</t>
        </r>
      </text>
    </comment>
    <comment ref="P339" authorId="0" shapeId="0">
      <text>
        <r>
          <rPr>
            <sz val="11"/>
            <rFont val="Calibri"/>
            <family val="2"/>
            <charset val="238"/>
          </rPr>
          <t>IV_F:NettoKoltsegUtem2</t>
        </r>
      </text>
    </comment>
    <comment ref="Q339" authorId="0" shapeId="0">
      <text>
        <r>
          <rPr>
            <sz val="11"/>
            <rFont val="Calibri"/>
            <family val="2"/>
            <charset val="238"/>
          </rPr>
          <t>IV_F:EM_Melleklet2_KTG</t>
        </r>
      </text>
    </comment>
    <comment ref="S339" authorId="0" shapeId="0">
      <text>
        <r>
          <rPr>
            <sz val="11"/>
            <rFont val="Calibri"/>
            <family val="2"/>
            <charset val="238"/>
          </rPr>
          <t>IV_F:HDUtem1</t>
        </r>
      </text>
    </comment>
    <comment ref="T339" authorId="0" shapeId="0">
      <text>
        <r>
          <rPr>
            <sz val="11"/>
            <rFont val="Calibri"/>
            <family val="2"/>
            <charset val="238"/>
          </rPr>
          <t>IV_F:ECSUtem1</t>
        </r>
      </text>
    </comment>
    <comment ref="U339" authorId="0" shapeId="0">
      <text>
        <r>
          <rPr>
            <sz val="11"/>
            <rFont val="Calibri"/>
            <family val="2"/>
            <charset val="238"/>
          </rPr>
          <t>IV_F:KFHUtem1</t>
        </r>
      </text>
    </comment>
    <comment ref="V339" authorId="0" shapeId="0">
      <text>
        <r>
          <rPr>
            <sz val="11"/>
            <rFont val="Calibri"/>
            <family val="2"/>
            <charset val="238"/>
          </rPr>
          <t>IV_F:Egyeb_SajatUtem1</t>
        </r>
      </text>
    </comment>
    <comment ref="W339" authorId="0" shapeId="0">
      <text>
        <r>
          <rPr>
            <sz val="11"/>
            <rFont val="Calibri"/>
            <family val="2"/>
            <charset val="238"/>
          </rPr>
          <t>IV_F:DijUtem1</t>
        </r>
      </text>
    </comment>
    <comment ref="X339" authorId="0" shapeId="0">
      <text>
        <r>
          <rPr>
            <sz val="11"/>
            <rFont val="Calibri"/>
            <family val="2"/>
            <charset val="238"/>
          </rPr>
          <t>IV_F:EM_Melleklet1_Utem1</t>
        </r>
      </text>
    </comment>
    <comment ref="Y339" authorId="0" shapeId="0">
      <text>
        <r>
          <rPr>
            <sz val="11"/>
            <rFont val="Calibri"/>
            <family val="2"/>
            <charset val="238"/>
          </rPr>
          <t>IV_F:EgyebAllamiUtem1</t>
        </r>
      </text>
    </comment>
    <comment ref="Z339" authorId="0" shapeId="0">
      <text>
        <r>
          <rPr>
            <sz val="11"/>
            <rFont val="Calibri"/>
            <family val="2"/>
            <charset val="238"/>
          </rPr>
          <t>IV_F:OnkormanyzatiUtem1</t>
        </r>
      </text>
    </comment>
    <comment ref="AA339" authorId="0" shapeId="0">
      <text>
        <r>
          <rPr>
            <sz val="11"/>
            <rFont val="Calibri"/>
            <family val="2"/>
            <charset val="238"/>
          </rPr>
          <t>IV_F:EUUtem1</t>
        </r>
      </text>
    </comment>
    <comment ref="AB339" authorId="0" shapeId="0">
      <text>
        <r>
          <rPr>
            <sz val="11"/>
            <rFont val="Calibri"/>
            <family val="2"/>
            <charset val="238"/>
          </rPr>
          <t>IV_F:EgyebUtem1</t>
        </r>
      </text>
    </comment>
    <comment ref="AC339" authorId="0" shapeId="0">
      <text>
        <r>
          <rPr>
            <sz val="11"/>
            <rFont val="Calibri"/>
            <family val="2"/>
            <charset val="238"/>
          </rPr>
          <t>IV_F:HitelKotvenyUtem1</t>
        </r>
      </text>
    </comment>
    <comment ref="AD339" authorId="0" shapeId="0">
      <text>
        <r>
          <rPr>
            <sz val="11"/>
            <rFont val="Calibri"/>
            <family val="2"/>
            <charset val="238"/>
          </rPr>
          <t>IV_F:OsszesenUtem1</t>
        </r>
      </text>
    </comment>
    <comment ref="AG339" authorId="0" shapeId="0">
      <text>
        <r>
          <rPr>
            <sz val="11"/>
            <rFont val="Calibri"/>
            <family val="2"/>
            <charset val="238"/>
          </rPr>
          <t>IV_F:HDUtem2</t>
        </r>
      </text>
    </comment>
    <comment ref="AH339" authorId="0" shapeId="0">
      <text>
        <r>
          <rPr>
            <sz val="11"/>
            <rFont val="Calibri"/>
            <family val="2"/>
            <charset val="238"/>
          </rPr>
          <t>IV_F:ECSUtem2</t>
        </r>
      </text>
    </comment>
    <comment ref="AI339" authorId="0" shapeId="0">
      <text>
        <r>
          <rPr>
            <sz val="11"/>
            <rFont val="Calibri"/>
            <family val="2"/>
            <charset val="238"/>
          </rPr>
          <t>IV_F:KFHUtem2</t>
        </r>
      </text>
    </comment>
    <comment ref="AJ339" authorId="0" shapeId="0">
      <text>
        <r>
          <rPr>
            <sz val="11"/>
            <rFont val="Calibri"/>
            <family val="2"/>
            <charset val="238"/>
          </rPr>
          <t>IV_F:Egyeb_SajatUtem2</t>
        </r>
      </text>
    </comment>
    <comment ref="AK339" authorId="0" shapeId="0">
      <text>
        <r>
          <rPr>
            <sz val="11"/>
            <rFont val="Calibri"/>
            <family val="2"/>
            <charset val="238"/>
          </rPr>
          <t>IV_F:DijUtem2</t>
        </r>
      </text>
    </comment>
    <comment ref="AL339" authorId="0" shapeId="0">
      <text>
        <r>
          <rPr>
            <sz val="11"/>
            <rFont val="Calibri"/>
            <family val="2"/>
            <charset val="238"/>
          </rPr>
          <t>IV_F:EM_Melleklet1_Utem2</t>
        </r>
      </text>
    </comment>
    <comment ref="AM339" authorId="0" shapeId="0">
      <text>
        <r>
          <rPr>
            <sz val="11"/>
            <rFont val="Calibri"/>
            <family val="2"/>
            <charset val="238"/>
          </rPr>
          <t>IV_F:EgyebAllamiUtem2</t>
        </r>
      </text>
    </comment>
    <comment ref="AN339" authorId="0" shapeId="0">
      <text>
        <r>
          <rPr>
            <sz val="11"/>
            <rFont val="Calibri"/>
            <family val="2"/>
            <charset val="238"/>
          </rPr>
          <t>IV_F:OnkormanyzatiUtem2</t>
        </r>
      </text>
    </comment>
    <comment ref="AO339" authorId="0" shapeId="0">
      <text>
        <r>
          <rPr>
            <sz val="11"/>
            <rFont val="Calibri"/>
            <family val="2"/>
            <charset val="238"/>
          </rPr>
          <t>IV_F:EUUtem2</t>
        </r>
      </text>
    </comment>
    <comment ref="AP339" authorId="0" shapeId="0">
      <text>
        <r>
          <rPr>
            <sz val="11"/>
            <rFont val="Calibri"/>
            <family val="2"/>
            <charset val="238"/>
          </rPr>
          <t>IV_F:EgyebUtem2</t>
        </r>
      </text>
    </comment>
    <comment ref="AQ339" authorId="0" shapeId="0">
      <text>
        <r>
          <rPr>
            <sz val="11"/>
            <rFont val="Calibri"/>
            <family val="2"/>
            <charset val="238"/>
          </rPr>
          <t>IV_F:HitelKotvenyUtem2</t>
        </r>
      </text>
    </comment>
    <comment ref="AR339" authorId="0" shapeId="0">
      <text>
        <r>
          <rPr>
            <sz val="11"/>
            <rFont val="Calibri"/>
            <family val="2"/>
            <charset val="238"/>
          </rPr>
          <t>IV_F:OsszesenUtem2</t>
        </r>
      </text>
    </comment>
    <comment ref="AS339" authorId="0" shapeId="0">
      <text>
        <r>
          <rPr>
            <sz val="11"/>
            <rFont val="Calibri"/>
            <family val="2"/>
            <charset val="238"/>
          </rPr>
          <t>IV_F:ForrashianyUtem2</t>
        </r>
      </text>
    </comment>
    <comment ref="AV339" authorId="0" shapeId="0">
      <text>
        <r>
          <rPr>
            <sz val="11"/>
            <rFont val="Calibri"/>
            <family val="2"/>
            <charset val="238"/>
          </rPr>
          <t>IV_F:Indokolas</t>
        </r>
      </text>
    </comment>
    <comment ref="AW339" authorId="0" shapeId="0">
      <text>
        <r>
          <rPr>
            <sz val="11"/>
            <rFont val="Calibri"/>
            <family val="2"/>
            <charset val="238"/>
          </rPr>
          <t>IV_F:Megjegyzes</t>
        </r>
      </text>
    </comment>
    <comment ref="AZ339" authorId="0" shapeId="0">
      <text>
        <r>
          <rPr>
            <sz val="11"/>
            <rFont val="Calibri"/>
            <family val="2"/>
            <charset val="238"/>
          </rPr>
          <t>IV_F:ISA</t>
        </r>
      </text>
    </comment>
    <comment ref="B340" authorId="0" shapeId="0">
      <text>
        <r>
          <rPr>
            <sz val="11"/>
            <rFont val="Calibri"/>
            <family val="2"/>
            <charset val="238"/>
          </rPr>
          <t>IV_F:FontossagiSorrent</t>
        </r>
      </text>
    </comment>
    <comment ref="C340" authorId="0" shapeId="0">
      <text>
        <r>
          <rPr>
            <sz val="11"/>
            <rFont val="Calibri"/>
            <family val="2"/>
            <charset val="238"/>
          </rPr>
          <t>IV_F:FeladatKategoria</t>
        </r>
      </text>
    </comment>
    <comment ref="D340" authorId="0" shapeId="0">
      <text>
        <r>
          <rPr>
            <sz val="11"/>
            <rFont val="Calibri"/>
            <family val="2"/>
            <charset val="238"/>
          </rPr>
          <t>IV_F:FeladatMegnevezes</t>
        </r>
      </text>
    </comment>
    <comment ref="E340" authorId="0" shapeId="0">
      <text>
        <r>
          <rPr>
            <sz val="11"/>
            <rFont val="Calibri"/>
            <family val="2"/>
            <charset val="238"/>
          </rPr>
          <t>IV_F:ElviEngedelySzam</t>
        </r>
      </text>
    </comment>
    <comment ref="F340" authorId="0" shapeId="0">
      <text>
        <r>
          <rPr>
            <sz val="11"/>
            <rFont val="Calibri"/>
            <family val="2"/>
            <charset val="238"/>
          </rPr>
          <t>IV_F:VKR_Kod</t>
        </r>
      </text>
    </comment>
    <comment ref="G340" authorId="0" shapeId="0">
      <text>
        <r>
          <rPr>
            <sz val="11"/>
            <rFont val="Calibri"/>
            <family val="2"/>
            <charset val="238"/>
          </rPr>
          <t>IV_F:VKR_Nev</t>
        </r>
      </text>
    </comment>
    <comment ref="H340" authorId="0" shapeId="0">
      <text>
        <r>
          <rPr>
            <sz val="11"/>
            <rFont val="Calibri"/>
            <family val="2"/>
            <charset val="238"/>
          </rPr>
          <t>IV_F:FeladatSorszam</t>
        </r>
      </text>
    </comment>
    <comment ref="I340" authorId="0" shapeId="0">
      <text>
        <r>
          <rPr>
            <sz val="11"/>
            <rFont val="Calibri"/>
            <family val="2"/>
            <charset val="238"/>
          </rPr>
          <t>IV_F:FeladatAzonosito</t>
        </r>
      </text>
    </comment>
    <comment ref="J340" authorId="0" shapeId="0">
      <text>
        <r>
          <rPr>
            <sz val="11"/>
            <rFont val="Calibri"/>
            <family val="2"/>
            <charset val="238"/>
          </rPr>
          <t>IV_F:EllatasiTerulet</t>
        </r>
      </text>
    </comment>
    <comment ref="K340" authorId="0" shapeId="0">
      <text>
        <r>
          <rPr>
            <sz val="11"/>
            <rFont val="Calibri"/>
            <family val="2"/>
            <charset val="238"/>
          </rPr>
          <t>IV_F:EllatasertFelelos</t>
        </r>
      </text>
    </comment>
    <comment ref="L340" authorId="0" shapeId="0">
      <text>
        <r>
          <rPr>
            <sz val="11"/>
            <rFont val="Calibri"/>
            <family val="2"/>
            <charset val="238"/>
          </rPr>
          <t>IV_F:TervezettNettoKoltseg</t>
        </r>
      </text>
    </comment>
    <comment ref="M340" authorId="0" shapeId="0">
      <text>
        <r>
          <rPr>
            <sz val="11"/>
            <rFont val="Calibri"/>
            <family val="2"/>
            <charset val="238"/>
          </rPr>
          <t>IV_F:IdotartamKezdes</t>
        </r>
      </text>
    </comment>
    <comment ref="N340" authorId="0" shapeId="0">
      <text>
        <r>
          <rPr>
            <sz val="11"/>
            <rFont val="Calibri"/>
            <family val="2"/>
            <charset val="238"/>
          </rPr>
          <t>IV_F:IdotartamBefejezes</t>
        </r>
      </text>
    </comment>
    <comment ref="O340" authorId="0" shapeId="0">
      <text>
        <r>
          <rPr>
            <sz val="11"/>
            <rFont val="Calibri"/>
            <family val="2"/>
            <charset val="238"/>
          </rPr>
          <t>IV_F:NettoKoltsegUtem1</t>
        </r>
      </text>
    </comment>
    <comment ref="P340" authorId="0" shapeId="0">
      <text>
        <r>
          <rPr>
            <sz val="11"/>
            <rFont val="Calibri"/>
            <family val="2"/>
            <charset val="238"/>
          </rPr>
          <t>IV_F:NettoKoltsegUtem2</t>
        </r>
      </text>
    </comment>
    <comment ref="Q340" authorId="0" shapeId="0">
      <text>
        <r>
          <rPr>
            <sz val="11"/>
            <rFont val="Calibri"/>
            <family val="2"/>
            <charset val="238"/>
          </rPr>
          <t>IV_F:EM_Melleklet2_KTG</t>
        </r>
      </text>
    </comment>
    <comment ref="S340" authorId="0" shapeId="0">
      <text>
        <r>
          <rPr>
            <sz val="11"/>
            <rFont val="Calibri"/>
            <family val="2"/>
            <charset val="238"/>
          </rPr>
          <t>IV_F:HDUtem1</t>
        </r>
      </text>
    </comment>
    <comment ref="T340" authorId="0" shapeId="0">
      <text>
        <r>
          <rPr>
            <sz val="11"/>
            <rFont val="Calibri"/>
            <family val="2"/>
            <charset val="238"/>
          </rPr>
          <t>IV_F:ECSUtem1</t>
        </r>
      </text>
    </comment>
    <comment ref="U340" authorId="0" shapeId="0">
      <text>
        <r>
          <rPr>
            <sz val="11"/>
            <rFont val="Calibri"/>
            <family val="2"/>
            <charset val="238"/>
          </rPr>
          <t>IV_F:KFHUtem1</t>
        </r>
      </text>
    </comment>
    <comment ref="V340" authorId="0" shapeId="0">
      <text>
        <r>
          <rPr>
            <sz val="11"/>
            <rFont val="Calibri"/>
            <family val="2"/>
            <charset val="238"/>
          </rPr>
          <t>IV_F:Egyeb_SajatUtem1</t>
        </r>
      </text>
    </comment>
    <comment ref="W340" authorId="0" shapeId="0">
      <text>
        <r>
          <rPr>
            <sz val="11"/>
            <rFont val="Calibri"/>
            <family val="2"/>
            <charset val="238"/>
          </rPr>
          <t>IV_F:DijUtem1</t>
        </r>
      </text>
    </comment>
    <comment ref="X340" authorId="0" shapeId="0">
      <text>
        <r>
          <rPr>
            <sz val="11"/>
            <rFont val="Calibri"/>
            <family val="2"/>
            <charset val="238"/>
          </rPr>
          <t>IV_F:EM_Melleklet1_Utem1</t>
        </r>
      </text>
    </comment>
    <comment ref="Y340" authorId="0" shapeId="0">
      <text>
        <r>
          <rPr>
            <sz val="11"/>
            <rFont val="Calibri"/>
            <family val="2"/>
            <charset val="238"/>
          </rPr>
          <t>IV_F:EgyebAllamiUtem1</t>
        </r>
      </text>
    </comment>
    <comment ref="Z340" authorId="0" shapeId="0">
      <text>
        <r>
          <rPr>
            <sz val="11"/>
            <rFont val="Calibri"/>
            <family val="2"/>
            <charset val="238"/>
          </rPr>
          <t>IV_F:OnkormanyzatiUtem1</t>
        </r>
      </text>
    </comment>
    <comment ref="AA340" authorId="0" shapeId="0">
      <text>
        <r>
          <rPr>
            <sz val="11"/>
            <rFont val="Calibri"/>
            <family val="2"/>
            <charset val="238"/>
          </rPr>
          <t>IV_F:EUUtem1</t>
        </r>
      </text>
    </comment>
    <comment ref="AB340" authorId="0" shapeId="0">
      <text>
        <r>
          <rPr>
            <sz val="11"/>
            <rFont val="Calibri"/>
            <family val="2"/>
            <charset val="238"/>
          </rPr>
          <t>IV_F:EgyebUtem1</t>
        </r>
      </text>
    </comment>
    <comment ref="AC340" authorId="0" shapeId="0">
      <text>
        <r>
          <rPr>
            <sz val="11"/>
            <rFont val="Calibri"/>
            <family val="2"/>
            <charset val="238"/>
          </rPr>
          <t>IV_F:HitelKotvenyUtem1</t>
        </r>
      </text>
    </comment>
    <comment ref="AD340" authorId="0" shapeId="0">
      <text>
        <r>
          <rPr>
            <sz val="11"/>
            <rFont val="Calibri"/>
            <family val="2"/>
            <charset val="238"/>
          </rPr>
          <t>IV_F:OsszesenUtem1</t>
        </r>
      </text>
    </comment>
    <comment ref="AG340" authorId="0" shapeId="0">
      <text>
        <r>
          <rPr>
            <sz val="11"/>
            <rFont val="Calibri"/>
            <family val="2"/>
            <charset val="238"/>
          </rPr>
          <t>IV_F:HDUtem2</t>
        </r>
      </text>
    </comment>
    <comment ref="AH340" authorId="0" shapeId="0">
      <text>
        <r>
          <rPr>
            <sz val="11"/>
            <rFont val="Calibri"/>
            <family val="2"/>
            <charset val="238"/>
          </rPr>
          <t>IV_F:ECSUtem2</t>
        </r>
      </text>
    </comment>
    <comment ref="AI340" authorId="0" shapeId="0">
      <text>
        <r>
          <rPr>
            <sz val="11"/>
            <rFont val="Calibri"/>
            <family val="2"/>
            <charset val="238"/>
          </rPr>
          <t>IV_F:KFHUtem2</t>
        </r>
      </text>
    </comment>
    <comment ref="AJ340" authorId="0" shapeId="0">
      <text>
        <r>
          <rPr>
            <sz val="11"/>
            <rFont val="Calibri"/>
            <family val="2"/>
            <charset val="238"/>
          </rPr>
          <t>IV_F:Egyeb_SajatUtem2</t>
        </r>
      </text>
    </comment>
    <comment ref="AK340" authorId="0" shapeId="0">
      <text>
        <r>
          <rPr>
            <sz val="11"/>
            <rFont val="Calibri"/>
            <family val="2"/>
            <charset val="238"/>
          </rPr>
          <t>IV_F:DijUtem2</t>
        </r>
      </text>
    </comment>
    <comment ref="AL340" authorId="0" shapeId="0">
      <text>
        <r>
          <rPr>
            <sz val="11"/>
            <rFont val="Calibri"/>
            <family val="2"/>
            <charset val="238"/>
          </rPr>
          <t>IV_F:EM_Melleklet1_Utem2</t>
        </r>
      </text>
    </comment>
    <comment ref="AM340" authorId="0" shapeId="0">
      <text>
        <r>
          <rPr>
            <sz val="11"/>
            <rFont val="Calibri"/>
            <family val="2"/>
            <charset val="238"/>
          </rPr>
          <t>IV_F:EgyebAllamiUtem2</t>
        </r>
      </text>
    </comment>
    <comment ref="AN340" authorId="0" shapeId="0">
      <text>
        <r>
          <rPr>
            <sz val="11"/>
            <rFont val="Calibri"/>
            <family val="2"/>
            <charset val="238"/>
          </rPr>
          <t>IV_F:OnkormanyzatiUtem2</t>
        </r>
      </text>
    </comment>
    <comment ref="AO340" authorId="0" shapeId="0">
      <text>
        <r>
          <rPr>
            <sz val="11"/>
            <rFont val="Calibri"/>
            <family val="2"/>
            <charset val="238"/>
          </rPr>
          <t>IV_F:EUUtem2</t>
        </r>
      </text>
    </comment>
    <comment ref="AP340" authorId="0" shapeId="0">
      <text>
        <r>
          <rPr>
            <sz val="11"/>
            <rFont val="Calibri"/>
            <family val="2"/>
            <charset val="238"/>
          </rPr>
          <t>IV_F:EgyebUtem2</t>
        </r>
      </text>
    </comment>
    <comment ref="AQ340" authorId="0" shapeId="0">
      <text>
        <r>
          <rPr>
            <sz val="11"/>
            <rFont val="Calibri"/>
            <family val="2"/>
            <charset val="238"/>
          </rPr>
          <t>IV_F:HitelKotvenyUtem2</t>
        </r>
      </text>
    </comment>
    <comment ref="AR340" authorId="0" shapeId="0">
      <text>
        <r>
          <rPr>
            <sz val="11"/>
            <rFont val="Calibri"/>
            <family val="2"/>
            <charset val="238"/>
          </rPr>
          <t>IV_F:OsszesenUtem2</t>
        </r>
      </text>
    </comment>
    <comment ref="AS340" authorId="0" shapeId="0">
      <text>
        <r>
          <rPr>
            <sz val="11"/>
            <rFont val="Calibri"/>
            <family val="2"/>
            <charset val="238"/>
          </rPr>
          <t>IV_F:ForrashianyUtem2</t>
        </r>
      </text>
    </comment>
    <comment ref="AV340" authorId="0" shapeId="0">
      <text>
        <r>
          <rPr>
            <sz val="11"/>
            <rFont val="Calibri"/>
            <family val="2"/>
            <charset val="238"/>
          </rPr>
          <t>IV_F:Indokolas</t>
        </r>
      </text>
    </comment>
    <comment ref="AW340" authorId="0" shapeId="0">
      <text>
        <r>
          <rPr>
            <sz val="11"/>
            <rFont val="Calibri"/>
            <family val="2"/>
            <charset val="238"/>
          </rPr>
          <t>IV_F:Megjegyzes</t>
        </r>
      </text>
    </comment>
    <comment ref="AZ340" authorId="0" shapeId="0">
      <text>
        <r>
          <rPr>
            <sz val="11"/>
            <rFont val="Calibri"/>
            <family val="2"/>
            <charset val="238"/>
          </rPr>
          <t>IV_F:ISA</t>
        </r>
      </text>
    </comment>
    <comment ref="B341" authorId="0" shapeId="0">
      <text>
        <r>
          <rPr>
            <sz val="11"/>
            <rFont val="Calibri"/>
            <family val="2"/>
            <charset val="238"/>
          </rPr>
          <t>IV_F:FontossagiSorrent</t>
        </r>
      </text>
    </comment>
    <comment ref="C341" authorId="0" shapeId="0">
      <text>
        <r>
          <rPr>
            <sz val="11"/>
            <rFont val="Calibri"/>
            <family val="2"/>
            <charset val="238"/>
          </rPr>
          <t>IV_F:FeladatKategoria</t>
        </r>
      </text>
    </comment>
    <comment ref="D341" authorId="0" shapeId="0">
      <text>
        <r>
          <rPr>
            <sz val="11"/>
            <rFont val="Calibri"/>
            <family val="2"/>
            <charset val="238"/>
          </rPr>
          <t>IV_F:FeladatMegnevezes</t>
        </r>
      </text>
    </comment>
    <comment ref="E341" authorId="0" shapeId="0">
      <text>
        <r>
          <rPr>
            <sz val="11"/>
            <rFont val="Calibri"/>
            <family val="2"/>
            <charset val="238"/>
          </rPr>
          <t>IV_F:ElviEngedelySzam</t>
        </r>
      </text>
    </comment>
    <comment ref="F341" authorId="0" shapeId="0">
      <text>
        <r>
          <rPr>
            <sz val="11"/>
            <rFont val="Calibri"/>
            <family val="2"/>
            <charset val="238"/>
          </rPr>
          <t>IV_F:VKR_Kod</t>
        </r>
      </text>
    </comment>
    <comment ref="G341" authorId="0" shapeId="0">
      <text>
        <r>
          <rPr>
            <sz val="11"/>
            <rFont val="Calibri"/>
            <family val="2"/>
            <charset val="238"/>
          </rPr>
          <t>IV_F:VKR_Nev</t>
        </r>
      </text>
    </comment>
    <comment ref="H341" authorId="0" shapeId="0">
      <text>
        <r>
          <rPr>
            <sz val="11"/>
            <rFont val="Calibri"/>
            <family val="2"/>
            <charset val="238"/>
          </rPr>
          <t>IV_F:FeladatSorszam</t>
        </r>
      </text>
    </comment>
    <comment ref="I341" authorId="0" shapeId="0">
      <text>
        <r>
          <rPr>
            <sz val="11"/>
            <rFont val="Calibri"/>
            <family val="2"/>
            <charset val="238"/>
          </rPr>
          <t>IV_F:FeladatAzonosito</t>
        </r>
      </text>
    </comment>
    <comment ref="J341" authorId="0" shapeId="0">
      <text>
        <r>
          <rPr>
            <sz val="11"/>
            <rFont val="Calibri"/>
            <family val="2"/>
            <charset val="238"/>
          </rPr>
          <t>IV_F:EllatasiTerulet</t>
        </r>
      </text>
    </comment>
    <comment ref="K341" authorId="0" shapeId="0">
      <text>
        <r>
          <rPr>
            <sz val="11"/>
            <rFont val="Calibri"/>
            <family val="2"/>
            <charset val="238"/>
          </rPr>
          <t>IV_F:EllatasertFelelos</t>
        </r>
      </text>
    </comment>
    <comment ref="L341" authorId="0" shapeId="0">
      <text>
        <r>
          <rPr>
            <sz val="11"/>
            <rFont val="Calibri"/>
            <family val="2"/>
            <charset val="238"/>
          </rPr>
          <t>IV_F:TervezettNettoKoltseg</t>
        </r>
      </text>
    </comment>
    <comment ref="M341" authorId="0" shapeId="0">
      <text>
        <r>
          <rPr>
            <sz val="11"/>
            <rFont val="Calibri"/>
            <family val="2"/>
            <charset val="238"/>
          </rPr>
          <t>IV_F:IdotartamKezdes</t>
        </r>
      </text>
    </comment>
    <comment ref="N341" authorId="0" shapeId="0">
      <text>
        <r>
          <rPr>
            <sz val="11"/>
            <rFont val="Calibri"/>
            <family val="2"/>
            <charset val="238"/>
          </rPr>
          <t>IV_F:IdotartamBefejezes</t>
        </r>
      </text>
    </comment>
    <comment ref="O341" authorId="0" shapeId="0">
      <text>
        <r>
          <rPr>
            <sz val="11"/>
            <rFont val="Calibri"/>
            <family val="2"/>
            <charset val="238"/>
          </rPr>
          <t>IV_F:NettoKoltsegUtem1</t>
        </r>
      </text>
    </comment>
    <comment ref="P341" authorId="0" shapeId="0">
      <text>
        <r>
          <rPr>
            <sz val="11"/>
            <rFont val="Calibri"/>
            <family val="2"/>
            <charset val="238"/>
          </rPr>
          <t>IV_F:NettoKoltsegUtem2</t>
        </r>
      </text>
    </comment>
    <comment ref="Q341" authorId="0" shapeId="0">
      <text>
        <r>
          <rPr>
            <sz val="11"/>
            <rFont val="Calibri"/>
            <family val="2"/>
            <charset val="238"/>
          </rPr>
          <t>IV_F:EM_Melleklet2_KTG</t>
        </r>
      </text>
    </comment>
    <comment ref="S341" authorId="0" shapeId="0">
      <text>
        <r>
          <rPr>
            <sz val="11"/>
            <rFont val="Calibri"/>
            <family val="2"/>
            <charset val="238"/>
          </rPr>
          <t>IV_F:HDUtem1</t>
        </r>
      </text>
    </comment>
    <comment ref="T341" authorId="0" shapeId="0">
      <text>
        <r>
          <rPr>
            <sz val="11"/>
            <rFont val="Calibri"/>
            <family val="2"/>
            <charset val="238"/>
          </rPr>
          <t>IV_F:ECSUtem1</t>
        </r>
      </text>
    </comment>
    <comment ref="U341" authorId="0" shapeId="0">
      <text>
        <r>
          <rPr>
            <sz val="11"/>
            <rFont val="Calibri"/>
            <family val="2"/>
            <charset val="238"/>
          </rPr>
          <t>IV_F:KFHUtem1</t>
        </r>
      </text>
    </comment>
    <comment ref="V341" authorId="0" shapeId="0">
      <text>
        <r>
          <rPr>
            <sz val="11"/>
            <rFont val="Calibri"/>
            <family val="2"/>
            <charset val="238"/>
          </rPr>
          <t>IV_F:Egyeb_SajatUtem1</t>
        </r>
      </text>
    </comment>
    <comment ref="W341" authorId="0" shapeId="0">
      <text>
        <r>
          <rPr>
            <sz val="11"/>
            <rFont val="Calibri"/>
            <family val="2"/>
            <charset val="238"/>
          </rPr>
          <t>IV_F:DijUtem1</t>
        </r>
      </text>
    </comment>
    <comment ref="X341" authorId="0" shapeId="0">
      <text>
        <r>
          <rPr>
            <sz val="11"/>
            <rFont val="Calibri"/>
            <family val="2"/>
            <charset val="238"/>
          </rPr>
          <t>IV_F:EM_Melleklet1_Utem1</t>
        </r>
      </text>
    </comment>
    <comment ref="Y341" authorId="0" shapeId="0">
      <text>
        <r>
          <rPr>
            <sz val="11"/>
            <rFont val="Calibri"/>
            <family val="2"/>
            <charset val="238"/>
          </rPr>
          <t>IV_F:EgyebAllamiUtem1</t>
        </r>
      </text>
    </comment>
    <comment ref="Z341" authorId="0" shapeId="0">
      <text>
        <r>
          <rPr>
            <sz val="11"/>
            <rFont val="Calibri"/>
            <family val="2"/>
            <charset val="238"/>
          </rPr>
          <t>IV_F:OnkormanyzatiUtem1</t>
        </r>
      </text>
    </comment>
    <comment ref="AA341" authorId="0" shapeId="0">
      <text>
        <r>
          <rPr>
            <sz val="11"/>
            <rFont val="Calibri"/>
            <family val="2"/>
            <charset val="238"/>
          </rPr>
          <t>IV_F:EUUtem1</t>
        </r>
      </text>
    </comment>
    <comment ref="AB341" authorId="0" shapeId="0">
      <text>
        <r>
          <rPr>
            <sz val="11"/>
            <rFont val="Calibri"/>
            <family val="2"/>
            <charset val="238"/>
          </rPr>
          <t>IV_F:EgyebUtem1</t>
        </r>
      </text>
    </comment>
    <comment ref="AC341" authorId="0" shapeId="0">
      <text>
        <r>
          <rPr>
            <sz val="11"/>
            <rFont val="Calibri"/>
            <family val="2"/>
            <charset val="238"/>
          </rPr>
          <t>IV_F:HitelKotvenyUtem1</t>
        </r>
      </text>
    </comment>
    <comment ref="AD341" authorId="0" shapeId="0">
      <text>
        <r>
          <rPr>
            <sz val="11"/>
            <rFont val="Calibri"/>
            <family val="2"/>
            <charset val="238"/>
          </rPr>
          <t>IV_F:OsszesenUtem1</t>
        </r>
      </text>
    </comment>
    <comment ref="AG341" authorId="0" shapeId="0">
      <text>
        <r>
          <rPr>
            <sz val="11"/>
            <rFont val="Calibri"/>
            <family val="2"/>
            <charset val="238"/>
          </rPr>
          <t>IV_F:HDUtem2</t>
        </r>
      </text>
    </comment>
    <comment ref="AH341" authorId="0" shapeId="0">
      <text>
        <r>
          <rPr>
            <sz val="11"/>
            <rFont val="Calibri"/>
            <family val="2"/>
            <charset val="238"/>
          </rPr>
          <t>IV_F:ECSUtem2</t>
        </r>
      </text>
    </comment>
    <comment ref="AI341" authorId="0" shapeId="0">
      <text>
        <r>
          <rPr>
            <sz val="11"/>
            <rFont val="Calibri"/>
            <family val="2"/>
            <charset val="238"/>
          </rPr>
          <t>IV_F:KFHUtem2</t>
        </r>
      </text>
    </comment>
    <comment ref="AJ341" authorId="0" shapeId="0">
      <text>
        <r>
          <rPr>
            <sz val="11"/>
            <rFont val="Calibri"/>
            <family val="2"/>
            <charset val="238"/>
          </rPr>
          <t>IV_F:Egyeb_SajatUtem2</t>
        </r>
      </text>
    </comment>
    <comment ref="AK341" authorId="0" shapeId="0">
      <text>
        <r>
          <rPr>
            <sz val="11"/>
            <rFont val="Calibri"/>
            <family val="2"/>
            <charset val="238"/>
          </rPr>
          <t>IV_F:DijUtem2</t>
        </r>
      </text>
    </comment>
    <comment ref="AL341" authorId="0" shapeId="0">
      <text>
        <r>
          <rPr>
            <sz val="11"/>
            <rFont val="Calibri"/>
            <family val="2"/>
            <charset val="238"/>
          </rPr>
          <t>IV_F:EM_Melleklet1_Utem2</t>
        </r>
      </text>
    </comment>
    <comment ref="AM341" authorId="0" shapeId="0">
      <text>
        <r>
          <rPr>
            <sz val="11"/>
            <rFont val="Calibri"/>
            <family val="2"/>
            <charset val="238"/>
          </rPr>
          <t>IV_F:EgyebAllamiUtem2</t>
        </r>
      </text>
    </comment>
    <comment ref="AN341" authorId="0" shapeId="0">
      <text>
        <r>
          <rPr>
            <sz val="11"/>
            <rFont val="Calibri"/>
            <family val="2"/>
            <charset val="238"/>
          </rPr>
          <t>IV_F:OnkormanyzatiUtem2</t>
        </r>
      </text>
    </comment>
    <comment ref="AO341" authorId="0" shapeId="0">
      <text>
        <r>
          <rPr>
            <sz val="11"/>
            <rFont val="Calibri"/>
            <family val="2"/>
            <charset val="238"/>
          </rPr>
          <t>IV_F:EUUtem2</t>
        </r>
      </text>
    </comment>
    <comment ref="AP341" authorId="0" shapeId="0">
      <text>
        <r>
          <rPr>
            <sz val="11"/>
            <rFont val="Calibri"/>
            <family val="2"/>
            <charset val="238"/>
          </rPr>
          <t>IV_F:EgyebUtem2</t>
        </r>
      </text>
    </comment>
    <comment ref="AQ341" authorId="0" shapeId="0">
      <text>
        <r>
          <rPr>
            <sz val="11"/>
            <rFont val="Calibri"/>
            <family val="2"/>
            <charset val="238"/>
          </rPr>
          <t>IV_F:HitelKotvenyUtem2</t>
        </r>
      </text>
    </comment>
    <comment ref="AR341" authorId="0" shapeId="0">
      <text>
        <r>
          <rPr>
            <sz val="11"/>
            <rFont val="Calibri"/>
            <family val="2"/>
            <charset val="238"/>
          </rPr>
          <t>IV_F:OsszesenUtem2</t>
        </r>
      </text>
    </comment>
    <comment ref="AS341" authorId="0" shapeId="0">
      <text>
        <r>
          <rPr>
            <sz val="11"/>
            <rFont val="Calibri"/>
            <family val="2"/>
            <charset val="238"/>
          </rPr>
          <t>IV_F:ForrashianyUtem2</t>
        </r>
      </text>
    </comment>
    <comment ref="AV341" authorId="0" shapeId="0">
      <text>
        <r>
          <rPr>
            <sz val="11"/>
            <rFont val="Calibri"/>
            <family val="2"/>
            <charset val="238"/>
          </rPr>
          <t>IV_F:Indokolas</t>
        </r>
      </text>
    </comment>
    <comment ref="AW341" authorId="0" shapeId="0">
      <text>
        <r>
          <rPr>
            <sz val="11"/>
            <rFont val="Calibri"/>
            <family val="2"/>
            <charset val="238"/>
          </rPr>
          <t>IV_F:Megjegyzes</t>
        </r>
      </text>
    </comment>
    <comment ref="AZ341" authorId="0" shapeId="0">
      <text>
        <r>
          <rPr>
            <sz val="11"/>
            <rFont val="Calibri"/>
            <family val="2"/>
            <charset val="238"/>
          </rPr>
          <t>IV_F:ISA</t>
        </r>
      </text>
    </comment>
    <comment ref="B342" authorId="0" shapeId="0">
      <text>
        <r>
          <rPr>
            <sz val="11"/>
            <rFont val="Calibri"/>
            <family val="2"/>
            <charset val="238"/>
          </rPr>
          <t>IV_F:FontossagiSorrent</t>
        </r>
      </text>
    </comment>
    <comment ref="C342" authorId="0" shapeId="0">
      <text>
        <r>
          <rPr>
            <sz val="11"/>
            <rFont val="Calibri"/>
            <family val="2"/>
            <charset val="238"/>
          </rPr>
          <t>IV_F:FeladatKategoria</t>
        </r>
      </text>
    </comment>
    <comment ref="D342" authorId="0" shapeId="0">
      <text>
        <r>
          <rPr>
            <sz val="11"/>
            <rFont val="Calibri"/>
            <family val="2"/>
            <charset val="238"/>
          </rPr>
          <t>IV_F:FeladatMegnevezes</t>
        </r>
      </text>
    </comment>
    <comment ref="E342" authorId="0" shapeId="0">
      <text>
        <r>
          <rPr>
            <sz val="11"/>
            <rFont val="Calibri"/>
            <family val="2"/>
            <charset val="238"/>
          </rPr>
          <t>IV_F:ElviEngedelySzam</t>
        </r>
      </text>
    </comment>
    <comment ref="F342" authorId="0" shapeId="0">
      <text>
        <r>
          <rPr>
            <sz val="11"/>
            <rFont val="Calibri"/>
            <family val="2"/>
            <charset val="238"/>
          </rPr>
          <t>IV_F:VKR_Kod</t>
        </r>
      </text>
    </comment>
    <comment ref="G342" authorId="0" shapeId="0">
      <text>
        <r>
          <rPr>
            <sz val="11"/>
            <rFont val="Calibri"/>
            <family val="2"/>
            <charset val="238"/>
          </rPr>
          <t>IV_F:VKR_Nev</t>
        </r>
      </text>
    </comment>
    <comment ref="H342" authorId="0" shapeId="0">
      <text>
        <r>
          <rPr>
            <sz val="11"/>
            <rFont val="Calibri"/>
            <family val="2"/>
            <charset val="238"/>
          </rPr>
          <t>IV_F:FeladatSorszam</t>
        </r>
      </text>
    </comment>
    <comment ref="I342" authorId="0" shapeId="0">
      <text>
        <r>
          <rPr>
            <sz val="11"/>
            <rFont val="Calibri"/>
            <family val="2"/>
            <charset val="238"/>
          </rPr>
          <t>IV_F:FeladatAzonosito</t>
        </r>
      </text>
    </comment>
    <comment ref="J342" authorId="0" shapeId="0">
      <text>
        <r>
          <rPr>
            <sz val="11"/>
            <rFont val="Calibri"/>
            <family val="2"/>
            <charset val="238"/>
          </rPr>
          <t>IV_F:EllatasiTerulet</t>
        </r>
      </text>
    </comment>
    <comment ref="K342" authorId="0" shapeId="0">
      <text>
        <r>
          <rPr>
            <sz val="11"/>
            <rFont val="Calibri"/>
            <family val="2"/>
            <charset val="238"/>
          </rPr>
          <t>IV_F:EllatasertFelelos</t>
        </r>
      </text>
    </comment>
    <comment ref="L342" authorId="0" shapeId="0">
      <text>
        <r>
          <rPr>
            <sz val="11"/>
            <rFont val="Calibri"/>
            <family val="2"/>
            <charset val="238"/>
          </rPr>
          <t>IV_F:TervezettNettoKoltseg</t>
        </r>
      </text>
    </comment>
    <comment ref="M342" authorId="0" shapeId="0">
      <text>
        <r>
          <rPr>
            <sz val="11"/>
            <rFont val="Calibri"/>
            <family val="2"/>
            <charset val="238"/>
          </rPr>
          <t>IV_F:IdotartamKezdes</t>
        </r>
      </text>
    </comment>
    <comment ref="N342" authorId="0" shapeId="0">
      <text>
        <r>
          <rPr>
            <sz val="11"/>
            <rFont val="Calibri"/>
            <family val="2"/>
            <charset val="238"/>
          </rPr>
          <t>IV_F:IdotartamBefejezes</t>
        </r>
      </text>
    </comment>
    <comment ref="O342" authorId="0" shapeId="0">
      <text>
        <r>
          <rPr>
            <sz val="11"/>
            <rFont val="Calibri"/>
            <family val="2"/>
            <charset val="238"/>
          </rPr>
          <t>IV_F:NettoKoltsegUtem1</t>
        </r>
      </text>
    </comment>
    <comment ref="P342" authorId="0" shapeId="0">
      <text>
        <r>
          <rPr>
            <sz val="11"/>
            <rFont val="Calibri"/>
            <family val="2"/>
            <charset val="238"/>
          </rPr>
          <t>IV_F:NettoKoltsegUtem2</t>
        </r>
      </text>
    </comment>
    <comment ref="Q342" authorId="0" shapeId="0">
      <text>
        <r>
          <rPr>
            <sz val="11"/>
            <rFont val="Calibri"/>
            <family val="2"/>
            <charset val="238"/>
          </rPr>
          <t>IV_F:EM_Melleklet2_KTG</t>
        </r>
      </text>
    </comment>
    <comment ref="S342" authorId="0" shapeId="0">
      <text>
        <r>
          <rPr>
            <sz val="11"/>
            <rFont val="Calibri"/>
            <family val="2"/>
            <charset val="238"/>
          </rPr>
          <t>IV_F:HDUtem1</t>
        </r>
      </text>
    </comment>
    <comment ref="T342" authorId="0" shapeId="0">
      <text>
        <r>
          <rPr>
            <sz val="11"/>
            <rFont val="Calibri"/>
            <family val="2"/>
            <charset val="238"/>
          </rPr>
          <t>IV_F:ECSUtem1</t>
        </r>
      </text>
    </comment>
    <comment ref="U342" authorId="0" shapeId="0">
      <text>
        <r>
          <rPr>
            <sz val="11"/>
            <rFont val="Calibri"/>
            <family val="2"/>
            <charset val="238"/>
          </rPr>
          <t>IV_F:KFHUtem1</t>
        </r>
      </text>
    </comment>
    <comment ref="V342" authorId="0" shapeId="0">
      <text>
        <r>
          <rPr>
            <sz val="11"/>
            <rFont val="Calibri"/>
            <family val="2"/>
            <charset val="238"/>
          </rPr>
          <t>IV_F:Egyeb_SajatUtem1</t>
        </r>
      </text>
    </comment>
    <comment ref="W342" authorId="0" shapeId="0">
      <text>
        <r>
          <rPr>
            <sz val="11"/>
            <rFont val="Calibri"/>
            <family val="2"/>
            <charset val="238"/>
          </rPr>
          <t>IV_F:DijUtem1</t>
        </r>
      </text>
    </comment>
    <comment ref="X342" authorId="0" shapeId="0">
      <text>
        <r>
          <rPr>
            <sz val="11"/>
            <rFont val="Calibri"/>
            <family val="2"/>
            <charset val="238"/>
          </rPr>
          <t>IV_F:EM_Melleklet1_Utem1</t>
        </r>
      </text>
    </comment>
    <comment ref="Y342" authorId="0" shapeId="0">
      <text>
        <r>
          <rPr>
            <sz val="11"/>
            <rFont val="Calibri"/>
            <family val="2"/>
            <charset val="238"/>
          </rPr>
          <t>IV_F:EgyebAllamiUtem1</t>
        </r>
      </text>
    </comment>
    <comment ref="Z342" authorId="0" shapeId="0">
      <text>
        <r>
          <rPr>
            <sz val="11"/>
            <rFont val="Calibri"/>
            <family val="2"/>
            <charset val="238"/>
          </rPr>
          <t>IV_F:OnkormanyzatiUtem1</t>
        </r>
      </text>
    </comment>
    <comment ref="AA342" authorId="0" shapeId="0">
      <text>
        <r>
          <rPr>
            <sz val="11"/>
            <rFont val="Calibri"/>
            <family val="2"/>
            <charset val="238"/>
          </rPr>
          <t>IV_F:EUUtem1</t>
        </r>
      </text>
    </comment>
    <comment ref="AB342" authorId="0" shapeId="0">
      <text>
        <r>
          <rPr>
            <sz val="11"/>
            <rFont val="Calibri"/>
            <family val="2"/>
            <charset val="238"/>
          </rPr>
          <t>IV_F:EgyebUtem1</t>
        </r>
      </text>
    </comment>
    <comment ref="AC342" authorId="0" shapeId="0">
      <text>
        <r>
          <rPr>
            <sz val="11"/>
            <rFont val="Calibri"/>
            <family val="2"/>
            <charset val="238"/>
          </rPr>
          <t>IV_F:HitelKotvenyUtem1</t>
        </r>
      </text>
    </comment>
    <comment ref="AD342" authorId="0" shapeId="0">
      <text>
        <r>
          <rPr>
            <sz val="11"/>
            <rFont val="Calibri"/>
            <family val="2"/>
            <charset val="238"/>
          </rPr>
          <t>IV_F:OsszesenUtem1</t>
        </r>
      </text>
    </comment>
    <comment ref="AG342" authorId="0" shapeId="0">
      <text>
        <r>
          <rPr>
            <sz val="11"/>
            <rFont val="Calibri"/>
            <family val="2"/>
            <charset val="238"/>
          </rPr>
          <t>IV_F:HDUtem2</t>
        </r>
      </text>
    </comment>
    <comment ref="AH342" authorId="0" shapeId="0">
      <text>
        <r>
          <rPr>
            <sz val="11"/>
            <rFont val="Calibri"/>
            <family val="2"/>
            <charset val="238"/>
          </rPr>
          <t>IV_F:ECSUtem2</t>
        </r>
      </text>
    </comment>
    <comment ref="AI342" authorId="0" shapeId="0">
      <text>
        <r>
          <rPr>
            <sz val="11"/>
            <rFont val="Calibri"/>
            <family val="2"/>
            <charset val="238"/>
          </rPr>
          <t>IV_F:KFHUtem2</t>
        </r>
      </text>
    </comment>
    <comment ref="AJ342" authorId="0" shapeId="0">
      <text>
        <r>
          <rPr>
            <sz val="11"/>
            <rFont val="Calibri"/>
            <family val="2"/>
            <charset val="238"/>
          </rPr>
          <t>IV_F:Egyeb_SajatUtem2</t>
        </r>
      </text>
    </comment>
    <comment ref="AK342" authorId="0" shapeId="0">
      <text>
        <r>
          <rPr>
            <sz val="11"/>
            <rFont val="Calibri"/>
            <family val="2"/>
            <charset val="238"/>
          </rPr>
          <t>IV_F:DijUtem2</t>
        </r>
      </text>
    </comment>
    <comment ref="AL342" authorId="0" shapeId="0">
      <text>
        <r>
          <rPr>
            <sz val="11"/>
            <rFont val="Calibri"/>
            <family val="2"/>
            <charset val="238"/>
          </rPr>
          <t>IV_F:EM_Melleklet1_Utem2</t>
        </r>
      </text>
    </comment>
    <comment ref="AM342" authorId="0" shapeId="0">
      <text>
        <r>
          <rPr>
            <sz val="11"/>
            <rFont val="Calibri"/>
            <family val="2"/>
            <charset val="238"/>
          </rPr>
          <t>IV_F:EgyebAllamiUtem2</t>
        </r>
      </text>
    </comment>
    <comment ref="AN342" authorId="0" shapeId="0">
      <text>
        <r>
          <rPr>
            <sz val="11"/>
            <rFont val="Calibri"/>
            <family val="2"/>
            <charset val="238"/>
          </rPr>
          <t>IV_F:OnkormanyzatiUtem2</t>
        </r>
      </text>
    </comment>
    <comment ref="AO342" authorId="0" shapeId="0">
      <text>
        <r>
          <rPr>
            <sz val="11"/>
            <rFont val="Calibri"/>
            <family val="2"/>
            <charset val="238"/>
          </rPr>
          <t>IV_F:EUUtem2</t>
        </r>
      </text>
    </comment>
    <comment ref="AP342" authorId="0" shapeId="0">
      <text>
        <r>
          <rPr>
            <sz val="11"/>
            <rFont val="Calibri"/>
            <family val="2"/>
            <charset val="238"/>
          </rPr>
          <t>IV_F:EgyebUtem2</t>
        </r>
      </text>
    </comment>
    <comment ref="AQ342" authorId="0" shapeId="0">
      <text>
        <r>
          <rPr>
            <sz val="11"/>
            <rFont val="Calibri"/>
            <family val="2"/>
            <charset val="238"/>
          </rPr>
          <t>IV_F:HitelKotvenyUtem2</t>
        </r>
      </text>
    </comment>
    <comment ref="AR342" authorId="0" shapeId="0">
      <text>
        <r>
          <rPr>
            <sz val="11"/>
            <rFont val="Calibri"/>
            <family val="2"/>
            <charset val="238"/>
          </rPr>
          <t>IV_F:OsszesenUtem2</t>
        </r>
      </text>
    </comment>
    <comment ref="AS342" authorId="0" shapeId="0">
      <text>
        <r>
          <rPr>
            <sz val="11"/>
            <rFont val="Calibri"/>
            <family val="2"/>
            <charset val="238"/>
          </rPr>
          <t>IV_F:ForrashianyUtem2</t>
        </r>
      </text>
    </comment>
    <comment ref="AV342" authorId="0" shapeId="0">
      <text>
        <r>
          <rPr>
            <sz val="11"/>
            <rFont val="Calibri"/>
            <family val="2"/>
            <charset val="238"/>
          </rPr>
          <t>IV_F:Indokolas</t>
        </r>
      </text>
    </comment>
    <comment ref="AW342" authorId="0" shapeId="0">
      <text>
        <r>
          <rPr>
            <sz val="11"/>
            <rFont val="Calibri"/>
            <family val="2"/>
            <charset val="238"/>
          </rPr>
          <t>IV_F:Megjegyzes</t>
        </r>
      </text>
    </comment>
    <comment ref="AZ342" authorId="0" shapeId="0">
      <text>
        <r>
          <rPr>
            <sz val="11"/>
            <rFont val="Calibri"/>
            <family val="2"/>
            <charset val="238"/>
          </rPr>
          <t>IV_F:ISA</t>
        </r>
      </text>
    </comment>
    <comment ref="B343" authorId="0" shapeId="0">
      <text>
        <r>
          <rPr>
            <sz val="11"/>
            <rFont val="Calibri"/>
            <family val="2"/>
            <charset val="238"/>
          </rPr>
          <t>IV_F:FontossagiSorrent</t>
        </r>
      </text>
    </comment>
    <comment ref="C343" authorId="0" shapeId="0">
      <text>
        <r>
          <rPr>
            <sz val="11"/>
            <rFont val="Calibri"/>
            <family val="2"/>
            <charset val="238"/>
          </rPr>
          <t>IV_F:FeladatKategoria</t>
        </r>
      </text>
    </comment>
    <comment ref="D343" authorId="0" shapeId="0">
      <text>
        <r>
          <rPr>
            <sz val="11"/>
            <rFont val="Calibri"/>
            <family val="2"/>
            <charset val="238"/>
          </rPr>
          <t>IV_F:FeladatMegnevezes</t>
        </r>
      </text>
    </comment>
    <comment ref="E343" authorId="0" shapeId="0">
      <text>
        <r>
          <rPr>
            <sz val="11"/>
            <rFont val="Calibri"/>
            <family val="2"/>
            <charset val="238"/>
          </rPr>
          <t>IV_F:ElviEngedelySzam</t>
        </r>
      </text>
    </comment>
    <comment ref="F343" authorId="0" shapeId="0">
      <text>
        <r>
          <rPr>
            <sz val="11"/>
            <rFont val="Calibri"/>
            <family val="2"/>
            <charset val="238"/>
          </rPr>
          <t>IV_F:VKR_Kod</t>
        </r>
      </text>
    </comment>
    <comment ref="G343" authorId="0" shapeId="0">
      <text>
        <r>
          <rPr>
            <sz val="11"/>
            <rFont val="Calibri"/>
            <family val="2"/>
            <charset val="238"/>
          </rPr>
          <t>IV_F:VKR_Nev</t>
        </r>
      </text>
    </comment>
    <comment ref="H343" authorId="0" shapeId="0">
      <text>
        <r>
          <rPr>
            <sz val="11"/>
            <rFont val="Calibri"/>
            <family val="2"/>
            <charset val="238"/>
          </rPr>
          <t>IV_F:FeladatSorszam</t>
        </r>
      </text>
    </comment>
    <comment ref="I343" authorId="0" shapeId="0">
      <text>
        <r>
          <rPr>
            <sz val="11"/>
            <rFont val="Calibri"/>
            <family val="2"/>
            <charset val="238"/>
          </rPr>
          <t>IV_F:FeladatAzonosito</t>
        </r>
      </text>
    </comment>
    <comment ref="J343" authorId="0" shapeId="0">
      <text>
        <r>
          <rPr>
            <sz val="11"/>
            <rFont val="Calibri"/>
            <family val="2"/>
            <charset val="238"/>
          </rPr>
          <t>IV_F:EllatasiTerulet</t>
        </r>
      </text>
    </comment>
    <comment ref="K343" authorId="0" shapeId="0">
      <text>
        <r>
          <rPr>
            <sz val="11"/>
            <rFont val="Calibri"/>
            <family val="2"/>
            <charset val="238"/>
          </rPr>
          <t>IV_F:EllatasertFelelos</t>
        </r>
      </text>
    </comment>
    <comment ref="L343" authorId="0" shapeId="0">
      <text>
        <r>
          <rPr>
            <sz val="11"/>
            <rFont val="Calibri"/>
            <family val="2"/>
            <charset val="238"/>
          </rPr>
          <t>IV_F:TervezettNettoKoltseg</t>
        </r>
      </text>
    </comment>
    <comment ref="M343" authorId="0" shapeId="0">
      <text>
        <r>
          <rPr>
            <sz val="11"/>
            <rFont val="Calibri"/>
            <family val="2"/>
            <charset val="238"/>
          </rPr>
          <t>IV_F:IdotartamKezdes</t>
        </r>
      </text>
    </comment>
    <comment ref="N343" authorId="0" shapeId="0">
      <text>
        <r>
          <rPr>
            <sz val="11"/>
            <rFont val="Calibri"/>
            <family val="2"/>
            <charset val="238"/>
          </rPr>
          <t>IV_F:IdotartamBefejezes</t>
        </r>
      </text>
    </comment>
    <comment ref="O343" authorId="0" shapeId="0">
      <text>
        <r>
          <rPr>
            <sz val="11"/>
            <rFont val="Calibri"/>
            <family val="2"/>
            <charset val="238"/>
          </rPr>
          <t>IV_F:NettoKoltsegUtem1</t>
        </r>
      </text>
    </comment>
    <comment ref="P343" authorId="0" shapeId="0">
      <text>
        <r>
          <rPr>
            <sz val="11"/>
            <rFont val="Calibri"/>
            <family val="2"/>
            <charset val="238"/>
          </rPr>
          <t>IV_F:NettoKoltsegUtem2</t>
        </r>
      </text>
    </comment>
    <comment ref="Q343" authorId="0" shapeId="0">
      <text>
        <r>
          <rPr>
            <sz val="11"/>
            <rFont val="Calibri"/>
            <family val="2"/>
            <charset val="238"/>
          </rPr>
          <t>IV_F:EM_Melleklet2_KTG</t>
        </r>
      </text>
    </comment>
    <comment ref="S343" authorId="0" shapeId="0">
      <text>
        <r>
          <rPr>
            <sz val="11"/>
            <rFont val="Calibri"/>
            <family val="2"/>
            <charset val="238"/>
          </rPr>
          <t>IV_F:HDUtem1</t>
        </r>
      </text>
    </comment>
    <comment ref="T343" authorId="0" shapeId="0">
      <text>
        <r>
          <rPr>
            <sz val="11"/>
            <rFont val="Calibri"/>
            <family val="2"/>
            <charset val="238"/>
          </rPr>
          <t>IV_F:ECSUtem1</t>
        </r>
      </text>
    </comment>
    <comment ref="U343" authorId="0" shapeId="0">
      <text>
        <r>
          <rPr>
            <sz val="11"/>
            <rFont val="Calibri"/>
            <family val="2"/>
            <charset val="238"/>
          </rPr>
          <t>IV_F:KFHUtem1</t>
        </r>
      </text>
    </comment>
    <comment ref="V343" authorId="0" shapeId="0">
      <text>
        <r>
          <rPr>
            <sz val="11"/>
            <rFont val="Calibri"/>
            <family val="2"/>
            <charset val="238"/>
          </rPr>
          <t>IV_F:Egyeb_SajatUtem1</t>
        </r>
      </text>
    </comment>
    <comment ref="W343" authorId="0" shapeId="0">
      <text>
        <r>
          <rPr>
            <sz val="11"/>
            <rFont val="Calibri"/>
            <family val="2"/>
            <charset val="238"/>
          </rPr>
          <t>IV_F:DijUtem1</t>
        </r>
      </text>
    </comment>
    <comment ref="X343" authorId="0" shapeId="0">
      <text>
        <r>
          <rPr>
            <sz val="11"/>
            <rFont val="Calibri"/>
            <family val="2"/>
            <charset val="238"/>
          </rPr>
          <t>IV_F:EM_Melleklet1_Utem1</t>
        </r>
      </text>
    </comment>
    <comment ref="Y343" authorId="0" shapeId="0">
      <text>
        <r>
          <rPr>
            <sz val="11"/>
            <rFont val="Calibri"/>
            <family val="2"/>
            <charset val="238"/>
          </rPr>
          <t>IV_F:EgyebAllamiUtem1</t>
        </r>
      </text>
    </comment>
    <comment ref="Z343" authorId="0" shapeId="0">
      <text>
        <r>
          <rPr>
            <sz val="11"/>
            <rFont val="Calibri"/>
            <family val="2"/>
            <charset val="238"/>
          </rPr>
          <t>IV_F:OnkormanyzatiUtem1</t>
        </r>
      </text>
    </comment>
    <comment ref="AA343" authorId="0" shapeId="0">
      <text>
        <r>
          <rPr>
            <sz val="11"/>
            <rFont val="Calibri"/>
            <family val="2"/>
            <charset val="238"/>
          </rPr>
          <t>IV_F:EUUtem1</t>
        </r>
      </text>
    </comment>
    <comment ref="AB343" authorId="0" shapeId="0">
      <text>
        <r>
          <rPr>
            <sz val="11"/>
            <rFont val="Calibri"/>
            <family val="2"/>
            <charset val="238"/>
          </rPr>
          <t>IV_F:EgyebUtem1</t>
        </r>
      </text>
    </comment>
    <comment ref="AC343" authorId="0" shapeId="0">
      <text>
        <r>
          <rPr>
            <sz val="11"/>
            <rFont val="Calibri"/>
            <family val="2"/>
            <charset val="238"/>
          </rPr>
          <t>IV_F:HitelKotvenyUtem1</t>
        </r>
      </text>
    </comment>
    <comment ref="AD343" authorId="0" shapeId="0">
      <text>
        <r>
          <rPr>
            <sz val="11"/>
            <rFont val="Calibri"/>
            <family val="2"/>
            <charset val="238"/>
          </rPr>
          <t>IV_F:OsszesenUtem1</t>
        </r>
      </text>
    </comment>
    <comment ref="AG343" authorId="0" shapeId="0">
      <text>
        <r>
          <rPr>
            <sz val="11"/>
            <rFont val="Calibri"/>
            <family val="2"/>
            <charset val="238"/>
          </rPr>
          <t>IV_F:HDUtem2</t>
        </r>
      </text>
    </comment>
    <comment ref="AH343" authorId="0" shapeId="0">
      <text>
        <r>
          <rPr>
            <sz val="11"/>
            <rFont val="Calibri"/>
            <family val="2"/>
            <charset val="238"/>
          </rPr>
          <t>IV_F:ECSUtem2</t>
        </r>
      </text>
    </comment>
    <comment ref="AI343" authorId="0" shapeId="0">
      <text>
        <r>
          <rPr>
            <sz val="11"/>
            <rFont val="Calibri"/>
            <family val="2"/>
            <charset val="238"/>
          </rPr>
          <t>IV_F:KFHUtem2</t>
        </r>
      </text>
    </comment>
    <comment ref="AJ343" authorId="0" shapeId="0">
      <text>
        <r>
          <rPr>
            <sz val="11"/>
            <rFont val="Calibri"/>
            <family val="2"/>
            <charset val="238"/>
          </rPr>
          <t>IV_F:Egyeb_SajatUtem2</t>
        </r>
      </text>
    </comment>
    <comment ref="AK343" authorId="0" shapeId="0">
      <text>
        <r>
          <rPr>
            <sz val="11"/>
            <rFont val="Calibri"/>
            <family val="2"/>
            <charset val="238"/>
          </rPr>
          <t>IV_F:DijUtem2</t>
        </r>
      </text>
    </comment>
    <comment ref="AL343" authorId="0" shapeId="0">
      <text>
        <r>
          <rPr>
            <sz val="11"/>
            <rFont val="Calibri"/>
            <family val="2"/>
            <charset val="238"/>
          </rPr>
          <t>IV_F:EM_Melleklet1_Utem2</t>
        </r>
      </text>
    </comment>
    <comment ref="AM343" authorId="0" shapeId="0">
      <text>
        <r>
          <rPr>
            <sz val="11"/>
            <rFont val="Calibri"/>
            <family val="2"/>
            <charset val="238"/>
          </rPr>
          <t>IV_F:EgyebAllamiUtem2</t>
        </r>
      </text>
    </comment>
    <comment ref="AN343" authorId="0" shapeId="0">
      <text>
        <r>
          <rPr>
            <sz val="11"/>
            <rFont val="Calibri"/>
            <family val="2"/>
            <charset val="238"/>
          </rPr>
          <t>IV_F:OnkormanyzatiUtem2</t>
        </r>
      </text>
    </comment>
    <comment ref="AO343" authorId="0" shapeId="0">
      <text>
        <r>
          <rPr>
            <sz val="11"/>
            <rFont val="Calibri"/>
            <family val="2"/>
            <charset val="238"/>
          </rPr>
          <t>IV_F:EUUtem2</t>
        </r>
      </text>
    </comment>
    <comment ref="AP343" authorId="0" shapeId="0">
      <text>
        <r>
          <rPr>
            <sz val="11"/>
            <rFont val="Calibri"/>
            <family val="2"/>
            <charset val="238"/>
          </rPr>
          <t>IV_F:EgyebUtem2</t>
        </r>
      </text>
    </comment>
    <comment ref="AQ343" authorId="0" shapeId="0">
      <text>
        <r>
          <rPr>
            <sz val="11"/>
            <rFont val="Calibri"/>
            <family val="2"/>
            <charset val="238"/>
          </rPr>
          <t>IV_F:HitelKotvenyUtem2</t>
        </r>
      </text>
    </comment>
    <comment ref="AR343" authorId="0" shapeId="0">
      <text>
        <r>
          <rPr>
            <sz val="11"/>
            <rFont val="Calibri"/>
            <family val="2"/>
            <charset val="238"/>
          </rPr>
          <t>IV_F:OsszesenUtem2</t>
        </r>
      </text>
    </comment>
    <comment ref="AS343" authorId="0" shapeId="0">
      <text>
        <r>
          <rPr>
            <sz val="11"/>
            <rFont val="Calibri"/>
            <family val="2"/>
            <charset val="238"/>
          </rPr>
          <t>IV_F:ForrashianyUtem2</t>
        </r>
      </text>
    </comment>
    <comment ref="AV343" authorId="0" shapeId="0">
      <text>
        <r>
          <rPr>
            <sz val="11"/>
            <rFont val="Calibri"/>
            <family val="2"/>
            <charset val="238"/>
          </rPr>
          <t>IV_F:Indokolas</t>
        </r>
      </text>
    </comment>
    <comment ref="AW343" authorId="0" shapeId="0">
      <text>
        <r>
          <rPr>
            <sz val="11"/>
            <rFont val="Calibri"/>
            <family val="2"/>
            <charset val="238"/>
          </rPr>
          <t>IV_F:Megjegyzes</t>
        </r>
      </text>
    </comment>
    <comment ref="AZ343" authorId="0" shapeId="0">
      <text>
        <r>
          <rPr>
            <sz val="11"/>
            <rFont val="Calibri"/>
            <family val="2"/>
            <charset val="238"/>
          </rPr>
          <t>IV_F:ISA</t>
        </r>
      </text>
    </comment>
    <comment ref="B344" authorId="0" shapeId="0">
      <text>
        <r>
          <rPr>
            <sz val="11"/>
            <rFont val="Calibri"/>
            <family val="2"/>
            <charset val="238"/>
          </rPr>
          <t>IV_F:FontossagiSorrent</t>
        </r>
      </text>
    </comment>
    <comment ref="C344" authorId="0" shapeId="0">
      <text>
        <r>
          <rPr>
            <sz val="11"/>
            <rFont val="Calibri"/>
            <family val="2"/>
            <charset val="238"/>
          </rPr>
          <t>IV_F:FeladatKategoria</t>
        </r>
      </text>
    </comment>
    <comment ref="D344" authorId="0" shapeId="0">
      <text>
        <r>
          <rPr>
            <sz val="11"/>
            <rFont val="Calibri"/>
            <family val="2"/>
            <charset val="238"/>
          </rPr>
          <t>IV_F:FeladatMegnevezes</t>
        </r>
      </text>
    </comment>
    <comment ref="E344" authorId="0" shapeId="0">
      <text>
        <r>
          <rPr>
            <sz val="11"/>
            <rFont val="Calibri"/>
            <family val="2"/>
            <charset val="238"/>
          </rPr>
          <t>IV_F:ElviEngedelySzam</t>
        </r>
      </text>
    </comment>
    <comment ref="F344" authorId="0" shapeId="0">
      <text>
        <r>
          <rPr>
            <sz val="11"/>
            <rFont val="Calibri"/>
            <family val="2"/>
            <charset val="238"/>
          </rPr>
          <t>IV_F:VKR_Kod</t>
        </r>
      </text>
    </comment>
    <comment ref="G344" authorId="0" shapeId="0">
      <text>
        <r>
          <rPr>
            <sz val="11"/>
            <rFont val="Calibri"/>
            <family val="2"/>
            <charset val="238"/>
          </rPr>
          <t>IV_F:VKR_Nev</t>
        </r>
      </text>
    </comment>
    <comment ref="H344" authorId="0" shapeId="0">
      <text>
        <r>
          <rPr>
            <sz val="11"/>
            <rFont val="Calibri"/>
            <family val="2"/>
            <charset val="238"/>
          </rPr>
          <t>IV_F:FeladatSorszam</t>
        </r>
      </text>
    </comment>
    <comment ref="I344" authorId="0" shapeId="0">
      <text>
        <r>
          <rPr>
            <sz val="11"/>
            <rFont val="Calibri"/>
            <family val="2"/>
            <charset val="238"/>
          </rPr>
          <t>IV_F:FeladatAzonosito</t>
        </r>
      </text>
    </comment>
    <comment ref="J344" authorId="0" shapeId="0">
      <text>
        <r>
          <rPr>
            <sz val="11"/>
            <rFont val="Calibri"/>
            <family val="2"/>
            <charset val="238"/>
          </rPr>
          <t>IV_F:EllatasiTerulet</t>
        </r>
      </text>
    </comment>
    <comment ref="K344" authorId="0" shapeId="0">
      <text>
        <r>
          <rPr>
            <sz val="11"/>
            <rFont val="Calibri"/>
            <family val="2"/>
            <charset val="238"/>
          </rPr>
          <t>IV_F:EllatasertFelelos</t>
        </r>
      </text>
    </comment>
    <comment ref="L344" authorId="0" shapeId="0">
      <text>
        <r>
          <rPr>
            <sz val="11"/>
            <rFont val="Calibri"/>
            <family val="2"/>
            <charset val="238"/>
          </rPr>
          <t>IV_F:TervezettNettoKoltseg</t>
        </r>
      </text>
    </comment>
    <comment ref="M344" authorId="0" shapeId="0">
      <text>
        <r>
          <rPr>
            <sz val="11"/>
            <rFont val="Calibri"/>
            <family val="2"/>
            <charset val="238"/>
          </rPr>
          <t>IV_F:IdotartamKezdes</t>
        </r>
      </text>
    </comment>
    <comment ref="N344" authorId="0" shapeId="0">
      <text>
        <r>
          <rPr>
            <sz val="11"/>
            <rFont val="Calibri"/>
            <family val="2"/>
            <charset val="238"/>
          </rPr>
          <t>IV_F:IdotartamBefejezes</t>
        </r>
      </text>
    </comment>
    <comment ref="O344" authorId="0" shapeId="0">
      <text>
        <r>
          <rPr>
            <sz val="11"/>
            <rFont val="Calibri"/>
            <family val="2"/>
            <charset val="238"/>
          </rPr>
          <t>IV_F:NettoKoltsegUtem1</t>
        </r>
      </text>
    </comment>
    <comment ref="P344" authorId="0" shapeId="0">
      <text>
        <r>
          <rPr>
            <sz val="11"/>
            <rFont val="Calibri"/>
            <family val="2"/>
            <charset val="238"/>
          </rPr>
          <t>IV_F:NettoKoltsegUtem2</t>
        </r>
      </text>
    </comment>
    <comment ref="Q344" authorId="0" shapeId="0">
      <text>
        <r>
          <rPr>
            <sz val="11"/>
            <rFont val="Calibri"/>
            <family val="2"/>
            <charset val="238"/>
          </rPr>
          <t>IV_F:EM_Melleklet2_KTG</t>
        </r>
      </text>
    </comment>
    <comment ref="S344" authorId="0" shapeId="0">
      <text>
        <r>
          <rPr>
            <sz val="11"/>
            <rFont val="Calibri"/>
            <family val="2"/>
            <charset val="238"/>
          </rPr>
          <t>IV_F:HDUtem1</t>
        </r>
      </text>
    </comment>
    <comment ref="T344" authorId="0" shapeId="0">
      <text>
        <r>
          <rPr>
            <sz val="11"/>
            <rFont val="Calibri"/>
            <family val="2"/>
            <charset val="238"/>
          </rPr>
          <t>IV_F:ECSUtem1</t>
        </r>
      </text>
    </comment>
    <comment ref="U344" authorId="0" shapeId="0">
      <text>
        <r>
          <rPr>
            <sz val="11"/>
            <rFont val="Calibri"/>
            <family val="2"/>
            <charset val="238"/>
          </rPr>
          <t>IV_F:KFHUtem1</t>
        </r>
      </text>
    </comment>
    <comment ref="V344" authorId="0" shapeId="0">
      <text>
        <r>
          <rPr>
            <sz val="11"/>
            <rFont val="Calibri"/>
            <family val="2"/>
            <charset val="238"/>
          </rPr>
          <t>IV_F:Egyeb_SajatUtem1</t>
        </r>
      </text>
    </comment>
    <comment ref="W344" authorId="0" shapeId="0">
      <text>
        <r>
          <rPr>
            <sz val="11"/>
            <rFont val="Calibri"/>
            <family val="2"/>
            <charset val="238"/>
          </rPr>
          <t>IV_F:DijUtem1</t>
        </r>
      </text>
    </comment>
    <comment ref="X344" authorId="0" shapeId="0">
      <text>
        <r>
          <rPr>
            <sz val="11"/>
            <rFont val="Calibri"/>
            <family val="2"/>
            <charset val="238"/>
          </rPr>
          <t>IV_F:EM_Melleklet1_Utem1</t>
        </r>
      </text>
    </comment>
    <comment ref="Y344" authorId="0" shapeId="0">
      <text>
        <r>
          <rPr>
            <sz val="11"/>
            <rFont val="Calibri"/>
            <family val="2"/>
            <charset val="238"/>
          </rPr>
          <t>IV_F:EgyebAllamiUtem1</t>
        </r>
      </text>
    </comment>
    <comment ref="Z344" authorId="0" shapeId="0">
      <text>
        <r>
          <rPr>
            <sz val="11"/>
            <rFont val="Calibri"/>
            <family val="2"/>
            <charset val="238"/>
          </rPr>
          <t>IV_F:OnkormanyzatiUtem1</t>
        </r>
      </text>
    </comment>
    <comment ref="AA344" authorId="0" shapeId="0">
      <text>
        <r>
          <rPr>
            <sz val="11"/>
            <rFont val="Calibri"/>
            <family val="2"/>
            <charset val="238"/>
          </rPr>
          <t>IV_F:EUUtem1</t>
        </r>
      </text>
    </comment>
    <comment ref="AB344" authorId="0" shapeId="0">
      <text>
        <r>
          <rPr>
            <sz val="11"/>
            <rFont val="Calibri"/>
            <family val="2"/>
            <charset val="238"/>
          </rPr>
          <t>IV_F:EgyebUtem1</t>
        </r>
      </text>
    </comment>
    <comment ref="AC344" authorId="0" shapeId="0">
      <text>
        <r>
          <rPr>
            <sz val="11"/>
            <rFont val="Calibri"/>
            <family val="2"/>
            <charset val="238"/>
          </rPr>
          <t>IV_F:HitelKotvenyUtem1</t>
        </r>
      </text>
    </comment>
    <comment ref="AD344" authorId="0" shapeId="0">
      <text>
        <r>
          <rPr>
            <sz val="11"/>
            <rFont val="Calibri"/>
            <family val="2"/>
            <charset val="238"/>
          </rPr>
          <t>IV_F:OsszesenUtem1</t>
        </r>
      </text>
    </comment>
    <comment ref="AG344" authorId="0" shapeId="0">
      <text>
        <r>
          <rPr>
            <sz val="11"/>
            <rFont val="Calibri"/>
            <family val="2"/>
            <charset val="238"/>
          </rPr>
          <t>IV_F:HDUtem2</t>
        </r>
      </text>
    </comment>
    <comment ref="AH344" authorId="0" shapeId="0">
      <text>
        <r>
          <rPr>
            <sz val="11"/>
            <rFont val="Calibri"/>
            <family val="2"/>
            <charset val="238"/>
          </rPr>
          <t>IV_F:ECSUtem2</t>
        </r>
      </text>
    </comment>
    <comment ref="AI344" authorId="0" shapeId="0">
      <text>
        <r>
          <rPr>
            <sz val="11"/>
            <rFont val="Calibri"/>
            <family val="2"/>
            <charset val="238"/>
          </rPr>
          <t>IV_F:KFHUtem2</t>
        </r>
      </text>
    </comment>
    <comment ref="AJ344" authorId="0" shapeId="0">
      <text>
        <r>
          <rPr>
            <sz val="11"/>
            <rFont val="Calibri"/>
            <family val="2"/>
            <charset val="238"/>
          </rPr>
          <t>IV_F:Egyeb_SajatUtem2</t>
        </r>
      </text>
    </comment>
    <comment ref="AK344" authorId="0" shapeId="0">
      <text>
        <r>
          <rPr>
            <sz val="11"/>
            <rFont val="Calibri"/>
            <family val="2"/>
            <charset val="238"/>
          </rPr>
          <t>IV_F:DijUtem2</t>
        </r>
      </text>
    </comment>
    <comment ref="AL344" authorId="0" shapeId="0">
      <text>
        <r>
          <rPr>
            <sz val="11"/>
            <rFont val="Calibri"/>
            <family val="2"/>
            <charset val="238"/>
          </rPr>
          <t>IV_F:EM_Melleklet1_Utem2</t>
        </r>
      </text>
    </comment>
    <comment ref="AM344" authorId="0" shapeId="0">
      <text>
        <r>
          <rPr>
            <sz val="11"/>
            <rFont val="Calibri"/>
            <family val="2"/>
            <charset val="238"/>
          </rPr>
          <t>IV_F:EgyebAllamiUtem2</t>
        </r>
      </text>
    </comment>
    <comment ref="AN344" authorId="0" shapeId="0">
      <text>
        <r>
          <rPr>
            <sz val="11"/>
            <rFont val="Calibri"/>
            <family val="2"/>
            <charset val="238"/>
          </rPr>
          <t>IV_F:OnkormanyzatiUtem2</t>
        </r>
      </text>
    </comment>
    <comment ref="AO344" authorId="0" shapeId="0">
      <text>
        <r>
          <rPr>
            <sz val="11"/>
            <rFont val="Calibri"/>
            <family val="2"/>
            <charset val="238"/>
          </rPr>
          <t>IV_F:EUUtem2</t>
        </r>
      </text>
    </comment>
    <comment ref="AP344" authorId="0" shapeId="0">
      <text>
        <r>
          <rPr>
            <sz val="11"/>
            <rFont val="Calibri"/>
            <family val="2"/>
            <charset val="238"/>
          </rPr>
          <t>IV_F:EgyebUtem2</t>
        </r>
      </text>
    </comment>
    <comment ref="AQ344" authorId="0" shapeId="0">
      <text>
        <r>
          <rPr>
            <sz val="11"/>
            <rFont val="Calibri"/>
            <family val="2"/>
            <charset val="238"/>
          </rPr>
          <t>IV_F:HitelKotvenyUtem2</t>
        </r>
      </text>
    </comment>
    <comment ref="AR344" authorId="0" shapeId="0">
      <text>
        <r>
          <rPr>
            <sz val="11"/>
            <rFont val="Calibri"/>
            <family val="2"/>
            <charset val="238"/>
          </rPr>
          <t>IV_F:OsszesenUtem2</t>
        </r>
      </text>
    </comment>
    <comment ref="AS344" authorId="0" shapeId="0">
      <text>
        <r>
          <rPr>
            <sz val="11"/>
            <rFont val="Calibri"/>
            <family val="2"/>
            <charset val="238"/>
          </rPr>
          <t>IV_F:ForrashianyUtem2</t>
        </r>
      </text>
    </comment>
    <comment ref="AV344" authorId="0" shapeId="0">
      <text>
        <r>
          <rPr>
            <sz val="11"/>
            <rFont val="Calibri"/>
            <family val="2"/>
            <charset val="238"/>
          </rPr>
          <t>IV_F:Indokolas</t>
        </r>
      </text>
    </comment>
    <comment ref="AW344" authorId="0" shapeId="0">
      <text>
        <r>
          <rPr>
            <sz val="11"/>
            <rFont val="Calibri"/>
            <family val="2"/>
            <charset val="238"/>
          </rPr>
          <t>IV_F:Megjegyzes</t>
        </r>
      </text>
    </comment>
    <comment ref="AZ344" authorId="0" shapeId="0">
      <text>
        <r>
          <rPr>
            <sz val="11"/>
            <rFont val="Calibri"/>
            <family val="2"/>
            <charset val="238"/>
          </rPr>
          <t>IV_F:ISA</t>
        </r>
      </text>
    </comment>
    <comment ref="B345" authorId="0" shapeId="0">
      <text>
        <r>
          <rPr>
            <sz val="11"/>
            <rFont val="Calibri"/>
            <family val="2"/>
            <charset val="238"/>
          </rPr>
          <t>IV_F:FontossagiSorrent</t>
        </r>
      </text>
    </comment>
    <comment ref="C345" authorId="0" shapeId="0">
      <text>
        <r>
          <rPr>
            <sz val="11"/>
            <rFont val="Calibri"/>
            <family val="2"/>
            <charset val="238"/>
          </rPr>
          <t>IV_F:FeladatKategoria</t>
        </r>
      </text>
    </comment>
    <comment ref="D345" authorId="0" shapeId="0">
      <text>
        <r>
          <rPr>
            <sz val="11"/>
            <rFont val="Calibri"/>
            <family val="2"/>
            <charset val="238"/>
          </rPr>
          <t>IV_F:FeladatMegnevezes</t>
        </r>
      </text>
    </comment>
    <comment ref="E345" authorId="0" shapeId="0">
      <text>
        <r>
          <rPr>
            <sz val="11"/>
            <rFont val="Calibri"/>
            <family val="2"/>
            <charset val="238"/>
          </rPr>
          <t>IV_F:ElviEngedelySzam</t>
        </r>
      </text>
    </comment>
    <comment ref="F345" authorId="0" shapeId="0">
      <text>
        <r>
          <rPr>
            <sz val="11"/>
            <rFont val="Calibri"/>
            <family val="2"/>
            <charset val="238"/>
          </rPr>
          <t>IV_F:VKR_Kod</t>
        </r>
      </text>
    </comment>
    <comment ref="G345" authorId="0" shapeId="0">
      <text>
        <r>
          <rPr>
            <sz val="11"/>
            <rFont val="Calibri"/>
            <family val="2"/>
            <charset val="238"/>
          </rPr>
          <t>IV_F:VKR_Nev</t>
        </r>
      </text>
    </comment>
    <comment ref="H345" authorId="0" shapeId="0">
      <text>
        <r>
          <rPr>
            <sz val="11"/>
            <rFont val="Calibri"/>
            <family val="2"/>
            <charset val="238"/>
          </rPr>
          <t>IV_F:FeladatSorszam</t>
        </r>
      </text>
    </comment>
    <comment ref="I345" authorId="0" shapeId="0">
      <text>
        <r>
          <rPr>
            <sz val="11"/>
            <rFont val="Calibri"/>
            <family val="2"/>
            <charset val="238"/>
          </rPr>
          <t>IV_F:FeladatAzonosito</t>
        </r>
      </text>
    </comment>
    <comment ref="J345" authorId="0" shapeId="0">
      <text>
        <r>
          <rPr>
            <sz val="11"/>
            <rFont val="Calibri"/>
            <family val="2"/>
            <charset val="238"/>
          </rPr>
          <t>IV_F:EllatasiTerulet</t>
        </r>
      </text>
    </comment>
    <comment ref="K345" authorId="0" shapeId="0">
      <text>
        <r>
          <rPr>
            <sz val="11"/>
            <rFont val="Calibri"/>
            <family val="2"/>
            <charset val="238"/>
          </rPr>
          <t>IV_F:EllatasertFelelos</t>
        </r>
      </text>
    </comment>
    <comment ref="L345" authorId="0" shapeId="0">
      <text>
        <r>
          <rPr>
            <sz val="11"/>
            <rFont val="Calibri"/>
            <family val="2"/>
            <charset val="238"/>
          </rPr>
          <t>IV_F:TervezettNettoKoltseg</t>
        </r>
      </text>
    </comment>
    <comment ref="M345" authorId="0" shapeId="0">
      <text>
        <r>
          <rPr>
            <sz val="11"/>
            <rFont val="Calibri"/>
            <family val="2"/>
            <charset val="238"/>
          </rPr>
          <t>IV_F:IdotartamKezdes</t>
        </r>
      </text>
    </comment>
    <comment ref="N345" authorId="0" shapeId="0">
      <text>
        <r>
          <rPr>
            <sz val="11"/>
            <rFont val="Calibri"/>
            <family val="2"/>
            <charset val="238"/>
          </rPr>
          <t>IV_F:IdotartamBefejezes</t>
        </r>
      </text>
    </comment>
    <comment ref="O345" authorId="0" shapeId="0">
      <text>
        <r>
          <rPr>
            <sz val="11"/>
            <rFont val="Calibri"/>
            <family val="2"/>
            <charset val="238"/>
          </rPr>
          <t>IV_F:NettoKoltsegUtem1</t>
        </r>
      </text>
    </comment>
    <comment ref="P345" authorId="0" shapeId="0">
      <text>
        <r>
          <rPr>
            <sz val="11"/>
            <rFont val="Calibri"/>
            <family val="2"/>
            <charset val="238"/>
          </rPr>
          <t>IV_F:NettoKoltsegUtem2</t>
        </r>
      </text>
    </comment>
    <comment ref="Q345" authorId="0" shapeId="0">
      <text>
        <r>
          <rPr>
            <sz val="11"/>
            <rFont val="Calibri"/>
            <family val="2"/>
            <charset val="238"/>
          </rPr>
          <t>IV_F:EM_Melleklet2_KTG</t>
        </r>
      </text>
    </comment>
    <comment ref="S345" authorId="0" shapeId="0">
      <text>
        <r>
          <rPr>
            <sz val="11"/>
            <rFont val="Calibri"/>
            <family val="2"/>
            <charset val="238"/>
          </rPr>
          <t>IV_F:HDUtem1</t>
        </r>
      </text>
    </comment>
    <comment ref="T345" authorId="0" shapeId="0">
      <text>
        <r>
          <rPr>
            <sz val="11"/>
            <rFont val="Calibri"/>
            <family val="2"/>
            <charset val="238"/>
          </rPr>
          <t>IV_F:ECSUtem1</t>
        </r>
      </text>
    </comment>
    <comment ref="U345" authorId="0" shapeId="0">
      <text>
        <r>
          <rPr>
            <sz val="11"/>
            <rFont val="Calibri"/>
            <family val="2"/>
            <charset val="238"/>
          </rPr>
          <t>IV_F:KFHUtem1</t>
        </r>
      </text>
    </comment>
    <comment ref="V345" authorId="0" shapeId="0">
      <text>
        <r>
          <rPr>
            <sz val="11"/>
            <rFont val="Calibri"/>
            <family val="2"/>
            <charset val="238"/>
          </rPr>
          <t>IV_F:Egyeb_SajatUtem1</t>
        </r>
      </text>
    </comment>
    <comment ref="W345" authorId="0" shapeId="0">
      <text>
        <r>
          <rPr>
            <sz val="11"/>
            <rFont val="Calibri"/>
            <family val="2"/>
            <charset val="238"/>
          </rPr>
          <t>IV_F:DijUtem1</t>
        </r>
      </text>
    </comment>
    <comment ref="X345" authorId="0" shapeId="0">
      <text>
        <r>
          <rPr>
            <sz val="11"/>
            <rFont val="Calibri"/>
            <family val="2"/>
            <charset val="238"/>
          </rPr>
          <t>IV_F:EM_Melleklet1_Utem1</t>
        </r>
      </text>
    </comment>
    <comment ref="Y345" authorId="0" shapeId="0">
      <text>
        <r>
          <rPr>
            <sz val="11"/>
            <rFont val="Calibri"/>
            <family val="2"/>
            <charset val="238"/>
          </rPr>
          <t>IV_F:EgyebAllamiUtem1</t>
        </r>
      </text>
    </comment>
    <comment ref="Z345" authorId="0" shapeId="0">
      <text>
        <r>
          <rPr>
            <sz val="11"/>
            <rFont val="Calibri"/>
            <family val="2"/>
            <charset val="238"/>
          </rPr>
          <t>IV_F:OnkormanyzatiUtem1</t>
        </r>
      </text>
    </comment>
    <comment ref="AA345" authorId="0" shapeId="0">
      <text>
        <r>
          <rPr>
            <sz val="11"/>
            <rFont val="Calibri"/>
            <family val="2"/>
            <charset val="238"/>
          </rPr>
          <t>IV_F:EUUtem1</t>
        </r>
      </text>
    </comment>
    <comment ref="AB345" authorId="0" shapeId="0">
      <text>
        <r>
          <rPr>
            <sz val="11"/>
            <rFont val="Calibri"/>
            <family val="2"/>
            <charset val="238"/>
          </rPr>
          <t>IV_F:EgyebUtem1</t>
        </r>
      </text>
    </comment>
    <comment ref="AC345" authorId="0" shapeId="0">
      <text>
        <r>
          <rPr>
            <sz val="11"/>
            <rFont val="Calibri"/>
            <family val="2"/>
            <charset val="238"/>
          </rPr>
          <t>IV_F:HitelKotvenyUtem1</t>
        </r>
      </text>
    </comment>
    <comment ref="AD345" authorId="0" shapeId="0">
      <text>
        <r>
          <rPr>
            <sz val="11"/>
            <rFont val="Calibri"/>
            <family val="2"/>
            <charset val="238"/>
          </rPr>
          <t>IV_F:OsszesenUtem1</t>
        </r>
      </text>
    </comment>
    <comment ref="AG345" authorId="0" shapeId="0">
      <text>
        <r>
          <rPr>
            <sz val="11"/>
            <rFont val="Calibri"/>
            <family val="2"/>
            <charset val="238"/>
          </rPr>
          <t>IV_F:HDUtem2</t>
        </r>
      </text>
    </comment>
    <comment ref="AH345" authorId="0" shapeId="0">
      <text>
        <r>
          <rPr>
            <sz val="11"/>
            <rFont val="Calibri"/>
            <family val="2"/>
            <charset val="238"/>
          </rPr>
          <t>IV_F:ECSUtem2</t>
        </r>
      </text>
    </comment>
    <comment ref="AI345" authorId="0" shapeId="0">
      <text>
        <r>
          <rPr>
            <sz val="11"/>
            <rFont val="Calibri"/>
            <family val="2"/>
            <charset val="238"/>
          </rPr>
          <t>IV_F:KFHUtem2</t>
        </r>
      </text>
    </comment>
    <comment ref="AJ345" authorId="0" shapeId="0">
      <text>
        <r>
          <rPr>
            <sz val="11"/>
            <rFont val="Calibri"/>
            <family val="2"/>
            <charset val="238"/>
          </rPr>
          <t>IV_F:Egyeb_SajatUtem2</t>
        </r>
      </text>
    </comment>
    <comment ref="AK345" authorId="0" shapeId="0">
      <text>
        <r>
          <rPr>
            <sz val="11"/>
            <rFont val="Calibri"/>
            <family val="2"/>
            <charset val="238"/>
          </rPr>
          <t>IV_F:DijUtem2</t>
        </r>
      </text>
    </comment>
    <comment ref="AL345" authorId="0" shapeId="0">
      <text>
        <r>
          <rPr>
            <sz val="11"/>
            <rFont val="Calibri"/>
            <family val="2"/>
            <charset val="238"/>
          </rPr>
          <t>IV_F:EM_Melleklet1_Utem2</t>
        </r>
      </text>
    </comment>
    <comment ref="AM345" authorId="0" shapeId="0">
      <text>
        <r>
          <rPr>
            <sz val="11"/>
            <rFont val="Calibri"/>
            <family val="2"/>
            <charset val="238"/>
          </rPr>
          <t>IV_F:EgyebAllamiUtem2</t>
        </r>
      </text>
    </comment>
    <comment ref="AN345" authorId="0" shapeId="0">
      <text>
        <r>
          <rPr>
            <sz val="11"/>
            <rFont val="Calibri"/>
            <family val="2"/>
            <charset val="238"/>
          </rPr>
          <t>IV_F:OnkormanyzatiUtem2</t>
        </r>
      </text>
    </comment>
    <comment ref="AO345" authorId="0" shapeId="0">
      <text>
        <r>
          <rPr>
            <sz val="11"/>
            <rFont val="Calibri"/>
            <family val="2"/>
            <charset val="238"/>
          </rPr>
          <t>IV_F:EUUtem2</t>
        </r>
      </text>
    </comment>
    <comment ref="AP345" authorId="0" shapeId="0">
      <text>
        <r>
          <rPr>
            <sz val="11"/>
            <rFont val="Calibri"/>
            <family val="2"/>
            <charset val="238"/>
          </rPr>
          <t>IV_F:EgyebUtem2</t>
        </r>
      </text>
    </comment>
    <comment ref="AQ345" authorId="0" shapeId="0">
      <text>
        <r>
          <rPr>
            <sz val="11"/>
            <rFont val="Calibri"/>
            <family val="2"/>
            <charset val="238"/>
          </rPr>
          <t>IV_F:HitelKotvenyUtem2</t>
        </r>
      </text>
    </comment>
    <comment ref="AR345" authorId="0" shapeId="0">
      <text>
        <r>
          <rPr>
            <sz val="11"/>
            <rFont val="Calibri"/>
            <family val="2"/>
            <charset val="238"/>
          </rPr>
          <t>IV_F:OsszesenUtem2</t>
        </r>
      </text>
    </comment>
    <comment ref="AS345" authorId="0" shapeId="0">
      <text>
        <r>
          <rPr>
            <sz val="11"/>
            <rFont val="Calibri"/>
            <family val="2"/>
            <charset val="238"/>
          </rPr>
          <t>IV_F:ForrashianyUtem2</t>
        </r>
      </text>
    </comment>
    <comment ref="AV345" authorId="0" shapeId="0">
      <text>
        <r>
          <rPr>
            <sz val="11"/>
            <rFont val="Calibri"/>
            <family val="2"/>
            <charset val="238"/>
          </rPr>
          <t>IV_F:Indokolas</t>
        </r>
      </text>
    </comment>
    <comment ref="AW345" authorId="0" shapeId="0">
      <text>
        <r>
          <rPr>
            <sz val="11"/>
            <rFont val="Calibri"/>
            <family val="2"/>
            <charset val="238"/>
          </rPr>
          <t>IV_F:Megjegyzes</t>
        </r>
      </text>
    </comment>
    <comment ref="AZ345" authorId="0" shapeId="0">
      <text>
        <r>
          <rPr>
            <sz val="11"/>
            <rFont val="Calibri"/>
            <family val="2"/>
            <charset val="238"/>
          </rPr>
          <t>IV_F:ISA</t>
        </r>
      </text>
    </comment>
    <comment ref="B346" authorId="0" shapeId="0">
      <text>
        <r>
          <rPr>
            <sz val="11"/>
            <rFont val="Calibri"/>
            <family val="2"/>
            <charset val="238"/>
          </rPr>
          <t>IV_F:FontossagiSorrent</t>
        </r>
      </text>
    </comment>
    <comment ref="C346" authorId="0" shapeId="0">
      <text>
        <r>
          <rPr>
            <sz val="11"/>
            <rFont val="Calibri"/>
            <family val="2"/>
            <charset val="238"/>
          </rPr>
          <t>IV_F:FeladatKategoria</t>
        </r>
      </text>
    </comment>
    <comment ref="D346" authorId="0" shapeId="0">
      <text>
        <r>
          <rPr>
            <sz val="11"/>
            <rFont val="Calibri"/>
            <family val="2"/>
            <charset val="238"/>
          </rPr>
          <t>IV_F:FeladatMegnevezes</t>
        </r>
      </text>
    </comment>
    <comment ref="E346" authorId="0" shapeId="0">
      <text>
        <r>
          <rPr>
            <sz val="11"/>
            <rFont val="Calibri"/>
            <family val="2"/>
            <charset val="238"/>
          </rPr>
          <t>IV_F:ElviEngedelySzam</t>
        </r>
      </text>
    </comment>
    <comment ref="F346" authorId="0" shapeId="0">
      <text>
        <r>
          <rPr>
            <sz val="11"/>
            <rFont val="Calibri"/>
            <family val="2"/>
            <charset val="238"/>
          </rPr>
          <t>IV_F:VKR_Kod</t>
        </r>
      </text>
    </comment>
    <comment ref="G346" authorId="0" shapeId="0">
      <text>
        <r>
          <rPr>
            <sz val="11"/>
            <rFont val="Calibri"/>
            <family val="2"/>
            <charset val="238"/>
          </rPr>
          <t>IV_F:VKR_Nev</t>
        </r>
      </text>
    </comment>
    <comment ref="H346" authorId="0" shapeId="0">
      <text>
        <r>
          <rPr>
            <sz val="11"/>
            <rFont val="Calibri"/>
            <family val="2"/>
            <charset val="238"/>
          </rPr>
          <t>IV_F:FeladatSorszam</t>
        </r>
      </text>
    </comment>
    <comment ref="I346" authorId="0" shapeId="0">
      <text>
        <r>
          <rPr>
            <sz val="11"/>
            <rFont val="Calibri"/>
            <family val="2"/>
            <charset val="238"/>
          </rPr>
          <t>IV_F:FeladatAzonosito</t>
        </r>
      </text>
    </comment>
    <comment ref="J346" authorId="0" shapeId="0">
      <text>
        <r>
          <rPr>
            <sz val="11"/>
            <rFont val="Calibri"/>
            <family val="2"/>
            <charset val="238"/>
          </rPr>
          <t>IV_F:EllatasiTerulet</t>
        </r>
      </text>
    </comment>
    <comment ref="K346" authorId="0" shapeId="0">
      <text>
        <r>
          <rPr>
            <sz val="11"/>
            <rFont val="Calibri"/>
            <family val="2"/>
            <charset val="238"/>
          </rPr>
          <t>IV_F:EllatasertFelelos</t>
        </r>
      </text>
    </comment>
    <comment ref="L346" authorId="0" shapeId="0">
      <text>
        <r>
          <rPr>
            <sz val="11"/>
            <rFont val="Calibri"/>
            <family val="2"/>
            <charset val="238"/>
          </rPr>
          <t>IV_F:TervezettNettoKoltseg</t>
        </r>
      </text>
    </comment>
    <comment ref="M346" authorId="0" shapeId="0">
      <text>
        <r>
          <rPr>
            <sz val="11"/>
            <rFont val="Calibri"/>
            <family val="2"/>
            <charset val="238"/>
          </rPr>
          <t>IV_F:IdotartamKezdes</t>
        </r>
      </text>
    </comment>
    <comment ref="N346" authorId="0" shapeId="0">
      <text>
        <r>
          <rPr>
            <sz val="11"/>
            <rFont val="Calibri"/>
            <family val="2"/>
            <charset val="238"/>
          </rPr>
          <t>IV_F:IdotartamBefejezes</t>
        </r>
      </text>
    </comment>
    <comment ref="O346" authorId="0" shapeId="0">
      <text>
        <r>
          <rPr>
            <sz val="11"/>
            <rFont val="Calibri"/>
            <family val="2"/>
            <charset val="238"/>
          </rPr>
          <t>IV_F:NettoKoltsegUtem1</t>
        </r>
      </text>
    </comment>
    <comment ref="P346" authorId="0" shapeId="0">
      <text>
        <r>
          <rPr>
            <sz val="11"/>
            <rFont val="Calibri"/>
            <family val="2"/>
            <charset val="238"/>
          </rPr>
          <t>IV_F:NettoKoltsegUtem2</t>
        </r>
      </text>
    </comment>
    <comment ref="Q346" authorId="0" shapeId="0">
      <text>
        <r>
          <rPr>
            <sz val="11"/>
            <rFont val="Calibri"/>
            <family val="2"/>
            <charset val="238"/>
          </rPr>
          <t>IV_F:EM_Melleklet2_KTG</t>
        </r>
      </text>
    </comment>
    <comment ref="S346" authorId="0" shapeId="0">
      <text>
        <r>
          <rPr>
            <sz val="11"/>
            <rFont val="Calibri"/>
            <family val="2"/>
            <charset val="238"/>
          </rPr>
          <t>IV_F:HDUtem1</t>
        </r>
      </text>
    </comment>
    <comment ref="T346" authorId="0" shapeId="0">
      <text>
        <r>
          <rPr>
            <sz val="11"/>
            <rFont val="Calibri"/>
            <family val="2"/>
            <charset val="238"/>
          </rPr>
          <t>IV_F:ECSUtem1</t>
        </r>
      </text>
    </comment>
    <comment ref="U346" authorId="0" shapeId="0">
      <text>
        <r>
          <rPr>
            <sz val="11"/>
            <rFont val="Calibri"/>
            <family val="2"/>
            <charset val="238"/>
          </rPr>
          <t>IV_F:KFHUtem1</t>
        </r>
      </text>
    </comment>
    <comment ref="V346" authorId="0" shapeId="0">
      <text>
        <r>
          <rPr>
            <sz val="11"/>
            <rFont val="Calibri"/>
            <family val="2"/>
            <charset val="238"/>
          </rPr>
          <t>IV_F:Egyeb_SajatUtem1</t>
        </r>
      </text>
    </comment>
    <comment ref="W346" authorId="0" shapeId="0">
      <text>
        <r>
          <rPr>
            <sz val="11"/>
            <rFont val="Calibri"/>
            <family val="2"/>
            <charset val="238"/>
          </rPr>
          <t>IV_F:DijUtem1</t>
        </r>
      </text>
    </comment>
    <comment ref="X346" authorId="0" shapeId="0">
      <text>
        <r>
          <rPr>
            <sz val="11"/>
            <rFont val="Calibri"/>
            <family val="2"/>
            <charset val="238"/>
          </rPr>
          <t>IV_F:EM_Melleklet1_Utem1</t>
        </r>
      </text>
    </comment>
    <comment ref="Y346" authorId="0" shapeId="0">
      <text>
        <r>
          <rPr>
            <sz val="11"/>
            <rFont val="Calibri"/>
            <family val="2"/>
            <charset val="238"/>
          </rPr>
          <t>IV_F:EgyebAllamiUtem1</t>
        </r>
      </text>
    </comment>
    <comment ref="Z346" authorId="0" shapeId="0">
      <text>
        <r>
          <rPr>
            <sz val="11"/>
            <rFont val="Calibri"/>
            <family val="2"/>
            <charset val="238"/>
          </rPr>
          <t>IV_F:OnkormanyzatiUtem1</t>
        </r>
      </text>
    </comment>
    <comment ref="AA346" authorId="0" shapeId="0">
      <text>
        <r>
          <rPr>
            <sz val="11"/>
            <rFont val="Calibri"/>
            <family val="2"/>
            <charset val="238"/>
          </rPr>
          <t>IV_F:EUUtem1</t>
        </r>
      </text>
    </comment>
    <comment ref="AB346" authorId="0" shapeId="0">
      <text>
        <r>
          <rPr>
            <sz val="11"/>
            <rFont val="Calibri"/>
            <family val="2"/>
            <charset val="238"/>
          </rPr>
          <t>IV_F:EgyebUtem1</t>
        </r>
      </text>
    </comment>
    <comment ref="AC346" authorId="0" shapeId="0">
      <text>
        <r>
          <rPr>
            <sz val="11"/>
            <rFont val="Calibri"/>
            <family val="2"/>
            <charset val="238"/>
          </rPr>
          <t>IV_F:HitelKotvenyUtem1</t>
        </r>
      </text>
    </comment>
    <comment ref="AD346" authorId="0" shapeId="0">
      <text>
        <r>
          <rPr>
            <sz val="11"/>
            <rFont val="Calibri"/>
            <family val="2"/>
            <charset val="238"/>
          </rPr>
          <t>IV_F:OsszesenUtem1</t>
        </r>
      </text>
    </comment>
    <comment ref="AG346" authorId="0" shapeId="0">
      <text>
        <r>
          <rPr>
            <sz val="11"/>
            <rFont val="Calibri"/>
            <family val="2"/>
            <charset val="238"/>
          </rPr>
          <t>IV_F:HDUtem2</t>
        </r>
      </text>
    </comment>
    <comment ref="AH346" authorId="0" shapeId="0">
      <text>
        <r>
          <rPr>
            <sz val="11"/>
            <rFont val="Calibri"/>
            <family val="2"/>
            <charset val="238"/>
          </rPr>
          <t>IV_F:ECSUtem2</t>
        </r>
      </text>
    </comment>
    <comment ref="AI346" authorId="0" shapeId="0">
      <text>
        <r>
          <rPr>
            <sz val="11"/>
            <rFont val="Calibri"/>
            <family val="2"/>
            <charset val="238"/>
          </rPr>
          <t>IV_F:KFHUtem2</t>
        </r>
      </text>
    </comment>
    <comment ref="AJ346" authorId="0" shapeId="0">
      <text>
        <r>
          <rPr>
            <sz val="11"/>
            <rFont val="Calibri"/>
            <family val="2"/>
            <charset val="238"/>
          </rPr>
          <t>IV_F:Egyeb_SajatUtem2</t>
        </r>
      </text>
    </comment>
    <comment ref="AK346" authorId="0" shapeId="0">
      <text>
        <r>
          <rPr>
            <sz val="11"/>
            <rFont val="Calibri"/>
            <family val="2"/>
            <charset val="238"/>
          </rPr>
          <t>IV_F:DijUtem2</t>
        </r>
      </text>
    </comment>
    <comment ref="AL346" authorId="0" shapeId="0">
      <text>
        <r>
          <rPr>
            <sz val="11"/>
            <rFont val="Calibri"/>
            <family val="2"/>
            <charset val="238"/>
          </rPr>
          <t>IV_F:EM_Melleklet1_Utem2</t>
        </r>
      </text>
    </comment>
    <comment ref="AM346" authorId="0" shapeId="0">
      <text>
        <r>
          <rPr>
            <sz val="11"/>
            <rFont val="Calibri"/>
            <family val="2"/>
            <charset val="238"/>
          </rPr>
          <t>IV_F:EgyebAllamiUtem2</t>
        </r>
      </text>
    </comment>
    <comment ref="AN346" authorId="0" shapeId="0">
      <text>
        <r>
          <rPr>
            <sz val="11"/>
            <rFont val="Calibri"/>
            <family val="2"/>
            <charset val="238"/>
          </rPr>
          <t>IV_F:OnkormanyzatiUtem2</t>
        </r>
      </text>
    </comment>
    <comment ref="AO346" authorId="0" shapeId="0">
      <text>
        <r>
          <rPr>
            <sz val="11"/>
            <rFont val="Calibri"/>
            <family val="2"/>
            <charset val="238"/>
          </rPr>
          <t>IV_F:EUUtem2</t>
        </r>
      </text>
    </comment>
    <comment ref="AP346" authorId="0" shapeId="0">
      <text>
        <r>
          <rPr>
            <sz val="11"/>
            <rFont val="Calibri"/>
            <family val="2"/>
            <charset val="238"/>
          </rPr>
          <t>IV_F:EgyebUtem2</t>
        </r>
      </text>
    </comment>
    <comment ref="AQ346" authorId="0" shapeId="0">
      <text>
        <r>
          <rPr>
            <sz val="11"/>
            <rFont val="Calibri"/>
            <family val="2"/>
            <charset val="238"/>
          </rPr>
          <t>IV_F:HitelKotvenyUtem2</t>
        </r>
      </text>
    </comment>
    <comment ref="AR346" authorId="0" shapeId="0">
      <text>
        <r>
          <rPr>
            <sz val="11"/>
            <rFont val="Calibri"/>
            <family val="2"/>
            <charset val="238"/>
          </rPr>
          <t>IV_F:OsszesenUtem2</t>
        </r>
      </text>
    </comment>
    <comment ref="AS346" authorId="0" shapeId="0">
      <text>
        <r>
          <rPr>
            <sz val="11"/>
            <rFont val="Calibri"/>
            <family val="2"/>
            <charset val="238"/>
          </rPr>
          <t>IV_F:ForrashianyUtem2</t>
        </r>
      </text>
    </comment>
    <comment ref="AV346" authorId="0" shapeId="0">
      <text>
        <r>
          <rPr>
            <sz val="11"/>
            <rFont val="Calibri"/>
            <family val="2"/>
            <charset val="238"/>
          </rPr>
          <t>IV_F:Indokolas</t>
        </r>
      </text>
    </comment>
    <comment ref="AW346" authorId="0" shapeId="0">
      <text>
        <r>
          <rPr>
            <sz val="11"/>
            <rFont val="Calibri"/>
            <family val="2"/>
            <charset val="238"/>
          </rPr>
          <t>IV_F:Megjegyzes</t>
        </r>
      </text>
    </comment>
    <comment ref="AZ346" authorId="0" shapeId="0">
      <text>
        <r>
          <rPr>
            <sz val="11"/>
            <rFont val="Calibri"/>
            <family val="2"/>
            <charset val="238"/>
          </rPr>
          <t>IV_F:ISA</t>
        </r>
      </text>
    </comment>
    <comment ref="B347" authorId="0" shapeId="0">
      <text>
        <r>
          <rPr>
            <sz val="11"/>
            <rFont val="Calibri"/>
            <family val="2"/>
            <charset val="238"/>
          </rPr>
          <t>IV_F:FontossagiSorrent</t>
        </r>
      </text>
    </comment>
    <comment ref="C347" authorId="0" shapeId="0">
      <text>
        <r>
          <rPr>
            <sz val="11"/>
            <rFont val="Calibri"/>
            <family val="2"/>
            <charset val="238"/>
          </rPr>
          <t>IV_F:FeladatKategoria</t>
        </r>
      </text>
    </comment>
    <comment ref="D347" authorId="0" shapeId="0">
      <text>
        <r>
          <rPr>
            <sz val="11"/>
            <rFont val="Calibri"/>
            <family val="2"/>
            <charset val="238"/>
          </rPr>
          <t>IV_F:FeladatMegnevezes</t>
        </r>
      </text>
    </comment>
    <comment ref="E347" authorId="0" shapeId="0">
      <text>
        <r>
          <rPr>
            <sz val="11"/>
            <rFont val="Calibri"/>
            <family val="2"/>
            <charset val="238"/>
          </rPr>
          <t>IV_F:ElviEngedelySzam</t>
        </r>
      </text>
    </comment>
    <comment ref="F347" authorId="0" shapeId="0">
      <text>
        <r>
          <rPr>
            <sz val="11"/>
            <rFont val="Calibri"/>
            <family val="2"/>
            <charset val="238"/>
          </rPr>
          <t>IV_F:VKR_Kod</t>
        </r>
      </text>
    </comment>
    <comment ref="G347" authorId="0" shapeId="0">
      <text>
        <r>
          <rPr>
            <sz val="11"/>
            <rFont val="Calibri"/>
            <family val="2"/>
            <charset val="238"/>
          </rPr>
          <t>IV_F:VKR_Nev</t>
        </r>
      </text>
    </comment>
    <comment ref="H347" authorId="0" shapeId="0">
      <text>
        <r>
          <rPr>
            <sz val="11"/>
            <rFont val="Calibri"/>
            <family val="2"/>
            <charset val="238"/>
          </rPr>
          <t>IV_F:FeladatSorszam</t>
        </r>
      </text>
    </comment>
    <comment ref="I347" authorId="0" shapeId="0">
      <text>
        <r>
          <rPr>
            <sz val="11"/>
            <rFont val="Calibri"/>
            <family val="2"/>
            <charset val="238"/>
          </rPr>
          <t>IV_F:FeladatAzonosito</t>
        </r>
      </text>
    </comment>
    <comment ref="J347" authorId="0" shapeId="0">
      <text>
        <r>
          <rPr>
            <sz val="11"/>
            <rFont val="Calibri"/>
            <family val="2"/>
            <charset val="238"/>
          </rPr>
          <t>IV_F:EllatasiTerulet</t>
        </r>
      </text>
    </comment>
    <comment ref="K347" authorId="0" shapeId="0">
      <text>
        <r>
          <rPr>
            <sz val="11"/>
            <rFont val="Calibri"/>
            <family val="2"/>
            <charset val="238"/>
          </rPr>
          <t>IV_F:EllatasertFelelos</t>
        </r>
      </text>
    </comment>
    <comment ref="L347" authorId="0" shapeId="0">
      <text>
        <r>
          <rPr>
            <sz val="11"/>
            <rFont val="Calibri"/>
            <family val="2"/>
            <charset val="238"/>
          </rPr>
          <t>IV_F:TervezettNettoKoltseg</t>
        </r>
      </text>
    </comment>
    <comment ref="M347" authorId="0" shapeId="0">
      <text>
        <r>
          <rPr>
            <sz val="11"/>
            <rFont val="Calibri"/>
            <family val="2"/>
            <charset val="238"/>
          </rPr>
          <t>IV_F:IdotartamKezdes</t>
        </r>
      </text>
    </comment>
    <comment ref="N347" authorId="0" shapeId="0">
      <text>
        <r>
          <rPr>
            <sz val="11"/>
            <rFont val="Calibri"/>
            <family val="2"/>
            <charset val="238"/>
          </rPr>
          <t>IV_F:IdotartamBefejezes</t>
        </r>
      </text>
    </comment>
    <comment ref="O347" authorId="0" shapeId="0">
      <text>
        <r>
          <rPr>
            <sz val="11"/>
            <rFont val="Calibri"/>
            <family val="2"/>
            <charset val="238"/>
          </rPr>
          <t>IV_F:NettoKoltsegUtem1</t>
        </r>
      </text>
    </comment>
    <comment ref="P347" authorId="0" shapeId="0">
      <text>
        <r>
          <rPr>
            <sz val="11"/>
            <rFont val="Calibri"/>
            <family val="2"/>
            <charset val="238"/>
          </rPr>
          <t>IV_F:NettoKoltsegUtem2</t>
        </r>
      </text>
    </comment>
    <comment ref="Q347" authorId="0" shapeId="0">
      <text>
        <r>
          <rPr>
            <sz val="11"/>
            <rFont val="Calibri"/>
            <family val="2"/>
            <charset val="238"/>
          </rPr>
          <t>IV_F:EM_Melleklet2_KTG</t>
        </r>
      </text>
    </comment>
    <comment ref="S347" authorId="0" shapeId="0">
      <text>
        <r>
          <rPr>
            <sz val="11"/>
            <rFont val="Calibri"/>
            <family val="2"/>
            <charset val="238"/>
          </rPr>
          <t>IV_F:HDUtem1</t>
        </r>
      </text>
    </comment>
    <comment ref="T347" authorId="0" shapeId="0">
      <text>
        <r>
          <rPr>
            <sz val="11"/>
            <rFont val="Calibri"/>
            <family val="2"/>
            <charset val="238"/>
          </rPr>
          <t>IV_F:ECSUtem1</t>
        </r>
      </text>
    </comment>
    <comment ref="U347" authorId="0" shapeId="0">
      <text>
        <r>
          <rPr>
            <sz val="11"/>
            <rFont val="Calibri"/>
            <family val="2"/>
            <charset val="238"/>
          </rPr>
          <t>IV_F:KFHUtem1</t>
        </r>
      </text>
    </comment>
    <comment ref="V347" authorId="0" shapeId="0">
      <text>
        <r>
          <rPr>
            <sz val="11"/>
            <rFont val="Calibri"/>
            <family val="2"/>
            <charset val="238"/>
          </rPr>
          <t>IV_F:Egyeb_SajatUtem1</t>
        </r>
      </text>
    </comment>
    <comment ref="W347" authorId="0" shapeId="0">
      <text>
        <r>
          <rPr>
            <sz val="11"/>
            <rFont val="Calibri"/>
            <family val="2"/>
            <charset val="238"/>
          </rPr>
          <t>IV_F:DijUtem1</t>
        </r>
      </text>
    </comment>
    <comment ref="X347" authorId="0" shapeId="0">
      <text>
        <r>
          <rPr>
            <sz val="11"/>
            <rFont val="Calibri"/>
            <family val="2"/>
            <charset val="238"/>
          </rPr>
          <t>IV_F:EM_Melleklet1_Utem1</t>
        </r>
      </text>
    </comment>
    <comment ref="Y347" authorId="0" shapeId="0">
      <text>
        <r>
          <rPr>
            <sz val="11"/>
            <rFont val="Calibri"/>
            <family val="2"/>
            <charset val="238"/>
          </rPr>
          <t>IV_F:EgyebAllamiUtem1</t>
        </r>
      </text>
    </comment>
    <comment ref="Z347" authorId="0" shapeId="0">
      <text>
        <r>
          <rPr>
            <sz val="11"/>
            <rFont val="Calibri"/>
            <family val="2"/>
            <charset val="238"/>
          </rPr>
          <t>IV_F:OnkormanyzatiUtem1</t>
        </r>
      </text>
    </comment>
    <comment ref="AA347" authorId="0" shapeId="0">
      <text>
        <r>
          <rPr>
            <sz val="11"/>
            <rFont val="Calibri"/>
            <family val="2"/>
            <charset val="238"/>
          </rPr>
          <t>IV_F:EUUtem1</t>
        </r>
      </text>
    </comment>
    <comment ref="AB347" authorId="0" shapeId="0">
      <text>
        <r>
          <rPr>
            <sz val="11"/>
            <rFont val="Calibri"/>
            <family val="2"/>
            <charset val="238"/>
          </rPr>
          <t>IV_F:EgyebUtem1</t>
        </r>
      </text>
    </comment>
    <comment ref="AC347" authorId="0" shapeId="0">
      <text>
        <r>
          <rPr>
            <sz val="11"/>
            <rFont val="Calibri"/>
            <family val="2"/>
            <charset val="238"/>
          </rPr>
          <t>IV_F:HitelKotvenyUtem1</t>
        </r>
      </text>
    </comment>
    <comment ref="AD347" authorId="0" shapeId="0">
      <text>
        <r>
          <rPr>
            <sz val="11"/>
            <rFont val="Calibri"/>
            <family val="2"/>
            <charset val="238"/>
          </rPr>
          <t>IV_F:OsszesenUtem1</t>
        </r>
      </text>
    </comment>
    <comment ref="AG347" authorId="0" shapeId="0">
      <text>
        <r>
          <rPr>
            <sz val="11"/>
            <rFont val="Calibri"/>
            <family val="2"/>
            <charset val="238"/>
          </rPr>
          <t>IV_F:HDUtem2</t>
        </r>
      </text>
    </comment>
    <comment ref="AH347" authorId="0" shapeId="0">
      <text>
        <r>
          <rPr>
            <sz val="11"/>
            <rFont val="Calibri"/>
            <family val="2"/>
            <charset val="238"/>
          </rPr>
          <t>IV_F:ECSUtem2</t>
        </r>
      </text>
    </comment>
    <comment ref="AI347" authorId="0" shapeId="0">
      <text>
        <r>
          <rPr>
            <sz val="11"/>
            <rFont val="Calibri"/>
            <family val="2"/>
            <charset val="238"/>
          </rPr>
          <t>IV_F:KFHUtem2</t>
        </r>
      </text>
    </comment>
    <comment ref="AJ347" authorId="0" shapeId="0">
      <text>
        <r>
          <rPr>
            <sz val="11"/>
            <rFont val="Calibri"/>
            <family val="2"/>
            <charset val="238"/>
          </rPr>
          <t>IV_F:Egyeb_SajatUtem2</t>
        </r>
      </text>
    </comment>
    <comment ref="AK347" authorId="0" shapeId="0">
      <text>
        <r>
          <rPr>
            <sz val="11"/>
            <rFont val="Calibri"/>
            <family val="2"/>
            <charset val="238"/>
          </rPr>
          <t>IV_F:DijUtem2</t>
        </r>
      </text>
    </comment>
    <comment ref="AL347" authorId="0" shapeId="0">
      <text>
        <r>
          <rPr>
            <sz val="11"/>
            <rFont val="Calibri"/>
            <family val="2"/>
            <charset val="238"/>
          </rPr>
          <t>IV_F:EM_Melleklet1_Utem2</t>
        </r>
      </text>
    </comment>
    <comment ref="AM347" authorId="0" shapeId="0">
      <text>
        <r>
          <rPr>
            <sz val="11"/>
            <rFont val="Calibri"/>
            <family val="2"/>
            <charset val="238"/>
          </rPr>
          <t>IV_F:EgyebAllamiUtem2</t>
        </r>
      </text>
    </comment>
    <comment ref="AN347" authorId="0" shapeId="0">
      <text>
        <r>
          <rPr>
            <sz val="11"/>
            <rFont val="Calibri"/>
            <family val="2"/>
            <charset val="238"/>
          </rPr>
          <t>IV_F:OnkormanyzatiUtem2</t>
        </r>
      </text>
    </comment>
    <comment ref="AO347" authorId="0" shapeId="0">
      <text>
        <r>
          <rPr>
            <sz val="11"/>
            <rFont val="Calibri"/>
            <family val="2"/>
            <charset val="238"/>
          </rPr>
          <t>IV_F:EUUtem2</t>
        </r>
      </text>
    </comment>
    <comment ref="AP347" authorId="0" shapeId="0">
      <text>
        <r>
          <rPr>
            <sz val="11"/>
            <rFont val="Calibri"/>
            <family val="2"/>
            <charset val="238"/>
          </rPr>
          <t>IV_F:EgyebUtem2</t>
        </r>
      </text>
    </comment>
    <comment ref="AQ347" authorId="0" shapeId="0">
      <text>
        <r>
          <rPr>
            <sz val="11"/>
            <rFont val="Calibri"/>
            <family val="2"/>
            <charset val="238"/>
          </rPr>
          <t>IV_F:HitelKotvenyUtem2</t>
        </r>
      </text>
    </comment>
    <comment ref="AR347" authorId="0" shapeId="0">
      <text>
        <r>
          <rPr>
            <sz val="11"/>
            <rFont val="Calibri"/>
            <family val="2"/>
            <charset val="238"/>
          </rPr>
          <t>IV_F:OsszesenUtem2</t>
        </r>
      </text>
    </comment>
    <comment ref="AS347" authorId="0" shapeId="0">
      <text>
        <r>
          <rPr>
            <sz val="11"/>
            <rFont val="Calibri"/>
            <family val="2"/>
            <charset val="238"/>
          </rPr>
          <t>IV_F:ForrashianyUtem2</t>
        </r>
      </text>
    </comment>
    <comment ref="AV347" authorId="0" shapeId="0">
      <text>
        <r>
          <rPr>
            <sz val="11"/>
            <rFont val="Calibri"/>
            <family val="2"/>
            <charset val="238"/>
          </rPr>
          <t>IV_F:Indokolas</t>
        </r>
      </text>
    </comment>
    <comment ref="AW347" authorId="0" shapeId="0">
      <text>
        <r>
          <rPr>
            <sz val="11"/>
            <rFont val="Calibri"/>
            <family val="2"/>
            <charset val="238"/>
          </rPr>
          <t>IV_F:Megjegyzes</t>
        </r>
      </text>
    </comment>
    <comment ref="AZ347" authorId="0" shapeId="0">
      <text>
        <r>
          <rPr>
            <sz val="11"/>
            <rFont val="Calibri"/>
            <family val="2"/>
            <charset val="238"/>
          </rPr>
          <t>IV_F:ISA</t>
        </r>
      </text>
    </comment>
    <comment ref="B348" authorId="0" shapeId="0">
      <text>
        <r>
          <rPr>
            <sz val="11"/>
            <rFont val="Calibri"/>
            <family val="2"/>
            <charset val="238"/>
          </rPr>
          <t>IV_F:FontossagiSorrent</t>
        </r>
      </text>
    </comment>
    <comment ref="C348" authorId="0" shapeId="0">
      <text>
        <r>
          <rPr>
            <sz val="11"/>
            <rFont val="Calibri"/>
            <family val="2"/>
            <charset val="238"/>
          </rPr>
          <t>IV_F:FeladatKategoria</t>
        </r>
      </text>
    </comment>
    <comment ref="D348" authorId="0" shapeId="0">
      <text>
        <r>
          <rPr>
            <sz val="11"/>
            <rFont val="Calibri"/>
            <family val="2"/>
            <charset val="238"/>
          </rPr>
          <t>IV_F:FeladatMegnevezes</t>
        </r>
      </text>
    </comment>
    <comment ref="E348" authorId="0" shapeId="0">
      <text>
        <r>
          <rPr>
            <sz val="11"/>
            <rFont val="Calibri"/>
            <family val="2"/>
            <charset val="238"/>
          </rPr>
          <t>IV_F:ElviEngedelySzam</t>
        </r>
      </text>
    </comment>
    <comment ref="F348" authorId="0" shapeId="0">
      <text>
        <r>
          <rPr>
            <sz val="11"/>
            <rFont val="Calibri"/>
            <family val="2"/>
            <charset val="238"/>
          </rPr>
          <t>IV_F:VKR_Kod</t>
        </r>
      </text>
    </comment>
    <comment ref="G348" authorId="0" shapeId="0">
      <text>
        <r>
          <rPr>
            <sz val="11"/>
            <rFont val="Calibri"/>
            <family val="2"/>
            <charset val="238"/>
          </rPr>
          <t>IV_F:VKR_Nev</t>
        </r>
      </text>
    </comment>
    <comment ref="H348" authorId="0" shapeId="0">
      <text>
        <r>
          <rPr>
            <sz val="11"/>
            <rFont val="Calibri"/>
            <family val="2"/>
            <charset val="238"/>
          </rPr>
          <t>IV_F:FeladatSorszam</t>
        </r>
      </text>
    </comment>
    <comment ref="I348" authorId="0" shapeId="0">
      <text>
        <r>
          <rPr>
            <sz val="11"/>
            <rFont val="Calibri"/>
            <family val="2"/>
            <charset val="238"/>
          </rPr>
          <t>IV_F:FeladatAzonosito</t>
        </r>
      </text>
    </comment>
    <comment ref="J348" authorId="0" shapeId="0">
      <text>
        <r>
          <rPr>
            <sz val="11"/>
            <rFont val="Calibri"/>
            <family val="2"/>
            <charset val="238"/>
          </rPr>
          <t>IV_F:EllatasiTerulet</t>
        </r>
      </text>
    </comment>
    <comment ref="K348" authorId="0" shapeId="0">
      <text>
        <r>
          <rPr>
            <sz val="11"/>
            <rFont val="Calibri"/>
            <family val="2"/>
            <charset val="238"/>
          </rPr>
          <t>IV_F:EllatasertFelelos</t>
        </r>
      </text>
    </comment>
    <comment ref="L348" authorId="0" shapeId="0">
      <text>
        <r>
          <rPr>
            <sz val="11"/>
            <rFont val="Calibri"/>
            <family val="2"/>
            <charset val="238"/>
          </rPr>
          <t>IV_F:TervezettNettoKoltseg</t>
        </r>
      </text>
    </comment>
    <comment ref="M348" authorId="0" shapeId="0">
      <text>
        <r>
          <rPr>
            <sz val="11"/>
            <rFont val="Calibri"/>
            <family val="2"/>
            <charset val="238"/>
          </rPr>
          <t>IV_F:IdotartamKezdes</t>
        </r>
      </text>
    </comment>
    <comment ref="N348" authorId="0" shapeId="0">
      <text>
        <r>
          <rPr>
            <sz val="11"/>
            <rFont val="Calibri"/>
            <family val="2"/>
            <charset val="238"/>
          </rPr>
          <t>IV_F:IdotartamBefejezes</t>
        </r>
      </text>
    </comment>
    <comment ref="O348" authorId="0" shapeId="0">
      <text>
        <r>
          <rPr>
            <sz val="11"/>
            <rFont val="Calibri"/>
            <family val="2"/>
            <charset val="238"/>
          </rPr>
          <t>IV_F:NettoKoltsegUtem1</t>
        </r>
      </text>
    </comment>
    <comment ref="P348" authorId="0" shapeId="0">
      <text>
        <r>
          <rPr>
            <sz val="11"/>
            <rFont val="Calibri"/>
            <family val="2"/>
            <charset val="238"/>
          </rPr>
          <t>IV_F:NettoKoltsegUtem2</t>
        </r>
      </text>
    </comment>
    <comment ref="Q348" authorId="0" shapeId="0">
      <text>
        <r>
          <rPr>
            <sz val="11"/>
            <rFont val="Calibri"/>
            <family val="2"/>
            <charset val="238"/>
          </rPr>
          <t>IV_F:EM_Melleklet2_KTG</t>
        </r>
      </text>
    </comment>
    <comment ref="S348" authorId="0" shapeId="0">
      <text>
        <r>
          <rPr>
            <sz val="11"/>
            <rFont val="Calibri"/>
            <family val="2"/>
            <charset val="238"/>
          </rPr>
          <t>IV_F:HDUtem1</t>
        </r>
      </text>
    </comment>
    <comment ref="T348" authorId="0" shapeId="0">
      <text>
        <r>
          <rPr>
            <sz val="11"/>
            <rFont val="Calibri"/>
            <family val="2"/>
            <charset val="238"/>
          </rPr>
          <t>IV_F:ECSUtem1</t>
        </r>
      </text>
    </comment>
    <comment ref="U348" authorId="0" shapeId="0">
      <text>
        <r>
          <rPr>
            <sz val="11"/>
            <rFont val="Calibri"/>
            <family val="2"/>
            <charset val="238"/>
          </rPr>
          <t>IV_F:KFHUtem1</t>
        </r>
      </text>
    </comment>
    <comment ref="V348" authorId="0" shapeId="0">
      <text>
        <r>
          <rPr>
            <sz val="11"/>
            <rFont val="Calibri"/>
            <family val="2"/>
            <charset val="238"/>
          </rPr>
          <t>IV_F:Egyeb_SajatUtem1</t>
        </r>
      </text>
    </comment>
    <comment ref="W348" authorId="0" shapeId="0">
      <text>
        <r>
          <rPr>
            <sz val="11"/>
            <rFont val="Calibri"/>
            <family val="2"/>
            <charset val="238"/>
          </rPr>
          <t>IV_F:DijUtem1</t>
        </r>
      </text>
    </comment>
    <comment ref="X348" authorId="0" shapeId="0">
      <text>
        <r>
          <rPr>
            <sz val="11"/>
            <rFont val="Calibri"/>
            <family val="2"/>
            <charset val="238"/>
          </rPr>
          <t>IV_F:EM_Melleklet1_Utem1</t>
        </r>
      </text>
    </comment>
    <comment ref="Y348" authorId="0" shapeId="0">
      <text>
        <r>
          <rPr>
            <sz val="11"/>
            <rFont val="Calibri"/>
            <family val="2"/>
            <charset val="238"/>
          </rPr>
          <t>IV_F:EgyebAllamiUtem1</t>
        </r>
      </text>
    </comment>
    <comment ref="Z348" authorId="0" shapeId="0">
      <text>
        <r>
          <rPr>
            <sz val="11"/>
            <rFont val="Calibri"/>
            <family val="2"/>
            <charset val="238"/>
          </rPr>
          <t>IV_F:OnkormanyzatiUtem1</t>
        </r>
      </text>
    </comment>
    <comment ref="AA348" authorId="0" shapeId="0">
      <text>
        <r>
          <rPr>
            <sz val="11"/>
            <rFont val="Calibri"/>
            <family val="2"/>
            <charset val="238"/>
          </rPr>
          <t>IV_F:EUUtem1</t>
        </r>
      </text>
    </comment>
    <comment ref="AB348" authorId="0" shapeId="0">
      <text>
        <r>
          <rPr>
            <sz val="11"/>
            <rFont val="Calibri"/>
            <family val="2"/>
            <charset val="238"/>
          </rPr>
          <t>IV_F:EgyebUtem1</t>
        </r>
      </text>
    </comment>
    <comment ref="AC348" authorId="0" shapeId="0">
      <text>
        <r>
          <rPr>
            <sz val="11"/>
            <rFont val="Calibri"/>
            <family val="2"/>
            <charset val="238"/>
          </rPr>
          <t>IV_F:HitelKotvenyUtem1</t>
        </r>
      </text>
    </comment>
    <comment ref="AD348" authorId="0" shapeId="0">
      <text>
        <r>
          <rPr>
            <sz val="11"/>
            <rFont val="Calibri"/>
            <family val="2"/>
            <charset val="238"/>
          </rPr>
          <t>IV_F:OsszesenUtem1</t>
        </r>
      </text>
    </comment>
    <comment ref="AG348" authorId="0" shapeId="0">
      <text>
        <r>
          <rPr>
            <sz val="11"/>
            <rFont val="Calibri"/>
            <family val="2"/>
            <charset val="238"/>
          </rPr>
          <t>IV_F:HDUtem2</t>
        </r>
      </text>
    </comment>
    <comment ref="AH348" authorId="0" shapeId="0">
      <text>
        <r>
          <rPr>
            <sz val="11"/>
            <rFont val="Calibri"/>
            <family val="2"/>
            <charset val="238"/>
          </rPr>
          <t>IV_F:ECSUtem2</t>
        </r>
      </text>
    </comment>
    <comment ref="AI348" authorId="0" shapeId="0">
      <text>
        <r>
          <rPr>
            <sz val="11"/>
            <rFont val="Calibri"/>
            <family val="2"/>
            <charset val="238"/>
          </rPr>
          <t>IV_F:KFHUtem2</t>
        </r>
      </text>
    </comment>
    <comment ref="AJ348" authorId="0" shapeId="0">
      <text>
        <r>
          <rPr>
            <sz val="11"/>
            <rFont val="Calibri"/>
            <family val="2"/>
            <charset val="238"/>
          </rPr>
          <t>IV_F:Egyeb_SajatUtem2</t>
        </r>
      </text>
    </comment>
    <comment ref="AK348" authorId="0" shapeId="0">
      <text>
        <r>
          <rPr>
            <sz val="11"/>
            <rFont val="Calibri"/>
            <family val="2"/>
            <charset val="238"/>
          </rPr>
          <t>IV_F:DijUtem2</t>
        </r>
      </text>
    </comment>
    <comment ref="AL348" authorId="0" shapeId="0">
      <text>
        <r>
          <rPr>
            <sz val="11"/>
            <rFont val="Calibri"/>
            <family val="2"/>
            <charset val="238"/>
          </rPr>
          <t>IV_F:EM_Melleklet1_Utem2</t>
        </r>
      </text>
    </comment>
    <comment ref="AM348" authorId="0" shapeId="0">
      <text>
        <r>
          <rPr>
            <sz val="11"/>
            <rFont val="Calibri"/>
            <family val="2"/>
            <charset val="238"/>
          </rPr>
          <t>IV_F:EgyebAllamiUtem2</t>
        </r>
      </text>
    </comment>
    <comment ref="AN348" authorId="0" shapeId="0">
      <text>
        <r>
          <rPr>
            <sz val="11"/>
            <rFont val="Calibri"/>
            <family val="2"/>
            <charset val="238"/>
          </rPr>
          <t>IV_F:OnkormanyzatiUtem2</t>
        </r>
      </text>
    </comment>
    <comment ref="AO348" authorId="0" shapeId="0">
      <text>
        <r>
          <rPr>
            <sz val="11"/>
            <rFont val="Calibri"/>
            <family val="2"/>
            <charset val="238"/>
          </rPr>
          <t>IV_F:EUUtem2</t>
        </r>
      </text>
    </comment>
    <comment ref="AP348" authorId="0" shapeId="0">
      <text>
        <r>
          <rPr>
            <sz val="11"/>
            <rFont val="Calibri"/>
            <family val="2"/>
            <charset val="238"/>
          </rPr>
          <t>IV_F:EgyebUtem2</t>
        </r>
      </text>
    </comment>
    <comment ref="AQ348" authorId="0" shapeId="0">
      <text>
        <r>
          <rPr>
            <sz val="11"/>
            <rFont val="Calibri"/>
            <family val="2"/>
            <charset val="238"/>
          </rPr>
          <t>IV_F:HitelKotvenyUtem2</t>
        </r>
      </text>
    </comment>
    <comment ref="AR348" authorId="0" shapeId="0">
      <text>
        <r>
          <rPr>
            <sz val="11"/>
            <rFont val="Calibri"/>
            <family val="2"/>
            <charset val="238"/>
          </rPr>
          <t>IV_F:OsszesenUtem2</t>
        </r>
      </text>
    </comment>
    <comment ref="AS348" authorId="0" shapeId="0">
      <text>
        <r>
          <rPr>
            <sz val="11"/>
            <rFont val="Calibri"/>
            <family val="2"/>
            <charset val="238"/>
          </rPr>
          <t>IV_F:ForrashianyUtem2</t>
        </r>
      </text>
    </comment>
    <comment ref="AV348" authorId="0" shapeId="0">
      <text>
        <r>
          <rPr>
            <sz val="11"/>
            <rFont val="Calibri"/>
            <family val="2"/>
            <charset val="238"/>
          </rPr>
          <t>IV_F:Indokolas</t>
        </r>
      </text>
    </comment>
    <comment ref="AW348" authorId="0" shapeId="0">
      <text>
        <r>
          <rPr>
            <sz val="11"/>
            <rFont val="Calibri"/>
            <family val="2"/>
            <charset val="238"/>
          </rPr>
          <t>IV_F:Megjegyzes</t>
        </r>
      </text>
    </comment>
    <comment ref="AZ348" authorId="0" shapeId="0">
      <text>
        <r>
          <rPr>
            <sz val="11"/>
            <rFont val="Calibri"/>
            <family val="2"/>
            <charset val="238"/>
          </rPr>
          <t>IV_F:ISA</t>
        </r>
      </text>
    </comment>
    <comment ref="B349" authorId="0" shapeId="0">
      <text>
        <r>
          <rPr>
            <sz val="11"/>
            <rFont val="Calibri"/>
            <family val="2"/>
            <charset val="238"/>
          </rPr>
          <t>IV_F:FontossagiSorrent</t>
        </r>
      </text>
    </comment>
    <comment ref="C349" authorId="0" shapeId="0">
      <text>
        <r>
          <rPr>
            <sz val="11"/>
            <rFont val="Calibri"/>
            <family val="2"/>
            <charset val="238"/>
          </rPr>
          <t>IV_F:FeladatKategoria</t>
        </r>
      </text>
    </comment>
    <comment ref="D349" authorId="0" shapeId="0">
      <text>
        <r>
          <rPr>
            <sz val="11"/>
            <rFont val="Calibri"/>
            <family val="2"/>
            <charset val="238"/>
          </rPr>
          <t>IV_F:FeladatMegnevezes</t>
        </r>
      </text>
    </comment>
    <comment ref="E349" authorId="0" shapeId="0">
      <text>
        <r>
          <rPr>
            <sz val="11"/>
            <rFont val="Calibri"/>
            <family val="2"/>
            <charset val="238"/>
          </rPr>
          <t>IV_F:ElviEngedelySzam</t>
        </r>
      </text>
    </comment>
    <comment ref="F349" authorId="0" shapeId="0">
      <text>
        <r>
          <rPr>
            <sz val="11"/>
            <rFont val="Calibri"/>
            <family val="2"/>
            <charset val="238"/>
          </rPr>
          <t>IV_F:VKR_Kod</t>
        </r>
      </text>
    </comment>
    <comment ref="G349" authorId="0" shapeId="0">
      <text>
        <r>
          <rPr>
            <sz val="11"/>
            <rFont val="Calibri"/>
            <family val="2"/>
            <charset val="238"/>
          </rPr>
          <t>IV_F:VKR_Nev</t>
        </r>
      </text>
    </comment>
    <comment ref="H349" authorId="0" shapeId="0">
      <text>
        <r>
          <rPr>
            <sz val="11"/>
            <rFont val="Calibri"/>
            <family val="2"/>
            <charset val="238"/>
          </rPr>
          <t>IV_F:FeladatSorszam</t>
        </r>
      </text>
    </comment>
    <comment ref="I349" authorId="0" shapeId="0">
      <text>
        <r>
          <rPr>
            <sz val="11"/>
            <rFont val="Calibri"/>
            <family val="2"/>
            <charset val="238"/>
          </rPr>
          <t>IV_F:FeladatAzonosito</t>
        </r>
      </text>
    </comment>
    <comment ref="J349" authorId="0" shapeId="0">
      <text>
        <r>
          <rPr>
            <sz val="11"/>
            <rFont val="Calibri"/>
            <family val="2"/>
            <charset val="238"/>
          </rPr>
          <t>IV_F:EllatasiTerulet</t>
        </r>
      </text>
    </comment>
    <comment ref="K349" authorId="0" shapeId="0">
      <text>
        <r>
          <rPr>
            <sz val="11"/>
            <rFont val="Calibri"/>
            <family val="2"/>
            <charset val="238"/>
          </rPr>
          <t>IV_F:EllatasertFelelos</t>
        </r>
      </text>
    </comment>
    <comment ref="L349" authorId="0" shapeId="0">
      <text>
        <r>
          <rPr>
            <sz val="11"/>
            <rFont val="Calibri"/>
            <family val="2"/>
            <charset val="238"/>
          </rPr>
          <t>IV_F:TervezettNettoKoltseg</t>
        </r>
      </text>
    </comment>
    <comment ref="M349" authorId="0" shapeId="0">
      <text>
        <r>
          <rPr>
            <sz val="11"/>
            <rFont val="Calibri"/>
            <family val="2"/>
            <charset val="238"/>
          </rPr>
          <t>IV_F:IdotartamKezdes</t>
        </r>
      </text>
    </comment>
    <comment ref="N349" authorId="0" shapeId="0">
      <text>
        <r>
          <rPr>
            <sz val="11"/>
            <rFont val="Calibri"/>
            <family val="2"/>
            <charset val="238"/>
          </rPr>
          <t>IV_F:IdotartamBefejezes</t>
        </r>
      </text>
    </comment>
    <comment ref="O349" authorId="0" shapeId="0">
      <text>
        <r>
          <rPr>
            <sz val="11"/>
            <rFont val="Calibri"/>
            <family val="2"/>
            <charset val="238"/>
          </rPr>
          <t>IV_F:NettoKoltsegUtem1</t>
        </r>
      </text>
    </comment>
    <comment ref="P349" authorId="0" shapeId="0">
      <text>
        <r>
          <rPr>
            <sz val="11"/>
            <rFont val="Calibri"/>
            <family val="2"/>
            <charset val="238"/>
          </rPr>
          <t>IV_F:NettoKoltsegUtem2</t>
        </r>
      </text>
    </comment>
    <comment ref="Q349" authorId="0" shapeId="0">
      <text>
        <r>
          <rPr>
            <sz val="11"/>
            <rFont val="Calibri"/>
            <family val="2"/>
            <charset val="238"/>
          </rPr>
          <t>IV_F:EM_Melleklet2_KTG</t>
        </r>
      </text>
    </comment>
    <comment ref="S349" authorId="0" shapeId="0">
      <text>
        <r>
          <rPr>
            <sz val="11"/>
            <rFont val="Calibri"/>
            <family val="2"/>
            <charset val="238"/>
          </rPr>
          <t>IV_F:HDUtem1</t>
        </r>
      </text>
    </comment>
    <comment ref="T349" authorId="0" shapeId="0">
      <text>
        <r>
          <rPr>
            <sz val="11"/>
            <rFont val="Calibri"/>
            <family val="2"/>
            <charset val="238"/>
          </rPr>
          <t>IV_F:ECSUtem1</t>
        </r>
      </text>
    </comment>
    <comment ref="U349" authorId="0" shapeId="0">
      <text>
        <r>
          <rPr>
            <sz val="11"/>
            <rFont val="Calibri"/>
            <family val="2"/>
            <charset val="238"/>
          </rPr>
          <t>IV_F:KFHUtem1</t>
        </r>
      </text>
    </comment>
    <comment ref="V349" authorId="0" shapeId="0">
      <text>
        <r>
          <rPr>
            <sz val="11"/>
            <rFont val="Calibri"/>
            <family val="2"/>
            <charset val="238"/>
          </rPr>
          <t>IV_F:Egyeb_SajatUtem1</t>
        </r>
      </text>
    </comment>
    <comment ref="W349" authorId="0" shapeId="0">
      <text>
        <r>
          <rPr>
            <sz val="11"/>
            <rFont val="Calibri"/>
            <family val="2"/>
            <charset val="238"/>
          </rPr>
          <t>IV_F:DijUtem1</t>
        </r>
      </text>
    </comment>
    <comment ref="X349" authorId="0" shapeId="0">
      <text>
        <r>
          <rPr>
            <sz val="11"/>
            <rFont val="Calibri"/>
            <family val="2"/>
            <charset val="238"/>
          </rPr>
          <t>IV_F:EM_Melleklet1_Utem1</t>
        </r>
      </text>
    </comment>
    <comment ref="Y349" authorId="0" shapeId="0">
      <text>
        <r>
          <rPr>
            <sz val="11"/>
            <rFont val="Calibri"/>
            <family val="2"/>
            <charset val="238"/>
          </rPr>
          <t>IV_F:EgyebAllamiUtem1</t>
        </r>
      </text>
    </comment>
    <comment ref="Z349" authorId="0" shapeId="0">
      <text>
        <r>
          <rPr>
            <sz val="11"/>
            <rFont val="Calibri"/>
            <family val="2"/>
            <charset val="238"/>
          </rPr>
          <t>IV_F:OnkormanyzatiUtem1</t>
        </r>
      </text>
    </comment>
    <comment ref="AA349" authorId="0" shapeId="0">
      <text>
        <r>
          <rPr>
            <sz val="11"/>
            <rFont val="Calibri"/>
            <family val="2"/>
            <charset val="238"/>
          </rPr>
          <t>IV_F:EUUtem1</t>
        </r>
      </text>
    </comment>
    <comment ref="AB349" authorId="0" shapeId="0">
      <text>
        <r>
          <rPr>
            <sz val="11"/>
            <rFont val="Calibri"/>
            <family val="2"/>
            <charset val="238"/>
          </rPr>
          <t>IV_F:EgyebUtem1</t>
        </r>
      </text>
    </comment>
    <comment ref="AC349" authorId="0" shapeId="0">
      <text>
        <r>
          <rPr>
            <sz val="11"/>
            <rFont val="Calibri"/>
            <family val="2"/>
            <charset val="238"/>
          </rPr>
          <t>IV_F:HitelKotvenyUtem1</t>
        </r>
      </text>
    </comment>
    <comment ref="AD349" authorId="0" shapeId="0">
      <text>
        <r>
          <rPr>
            <sz val="11"/>
            <rFont val="Calibri"/>
            <family val="2"/>
            <charset val="238"/>
          </rPr>
          <t>IV_F:OsszesenUtem1</t>
        </r>
      </text>
    </comment>
    <comment ref="AG349" authorId="0" shapeId="0">
      <text>
        <r>
          <rPr>
            <sz val="11"/>
            <rFont val="Calibri"/>
            <family val="2"/>
            <charset val="238"/>
          </rPr>
          <t>IV_F:HDUtem2</t>
        </r>
      </text>
    </comment>
    <comment ref="AH349" authorId="0" shapeId="0">
      <text>
        <r>
          <rPr>
            <sz val="11"/>
            <rFont val="Calibri"/>
            <family val="2"/>
            <charset val="238"/>
          </rPr>
          <t>IV_F:ECSUtem2</t>
        </r>
      </text>
    </comment>
    <comment ref="AI349" authorId="0" shapeId="0">
      <text>
        <r>
          <rPr>
            <sz val="11"/>
            <rFont val="Calibri"/>
            <family val="2"/>
            <charset val="238"/>
          </rPr>
          <t>IV_F:KFHUtem2</t>
        </r>
      </text>
    </comment>
    <comment ref="AJ349" authorId="0" shapeId="0">
      <text>
        <r>
          <rPr>
            <sz val="11"/>
            <rFont val="Calibri"/>
            <family val="2"/>
            <charset val="238"/>
          </rPr>
          <t>IV_F:Egyeb_SajatUtem2</t>
        </r>
      </text>
    </comment>
    <comment ref="AK349" authorId="0" shapeId="0">
      <text>
        <r>
          <rPr>
            <sz val="11"/>
            <rFont val="Calibri"/>
            <family val="2"/>
            <charset val="238"/>
          </rPr>
          <t>IV_F:DijUtem2</t>
        </r>
      </text>
    </comment>
    <comment ref="AL349" authorId="0" shapeId="0">
      <text>
        <r>
          <rPr>
            <sz val="11"/>
            <rFont val="Calibri"/>
            <family val="2"/>
            <charset val="238"/>
          </rPr>
          <t>IV_F:EM_Melleklet1_Utem2</t>
        </r>
      </text>
    </comment>
    <comment ref="AM349" authorId="0" shapeId="0">
      <text>
        <r>
          <rPr>
            <sz val="11"/>
            <rFont val="Calibri"/>
            <family val="2"/>
            <charset val="238"/>
          </rPr>
          <t>IV_F:EgyebAllamiUtem2</t>
        </r>
      </text>
    </comment>
    <comment ref="AN349" authorId="0" shapeId="0">
      <text>
        <r>
          <rPr>
            <sz val="11"/>
            <rFont val="Calibri"/>
            <family val="2"/>
            <charset val="238"/>
          </rPr>
          <t>IV_F:OnkormanyzatiUtem2</t>
        </r>
      </text>
    </comment>
    <comment ref="AO349" authorId="0" shapeId="0">
      <text>
        <r>
          <rPr>
            <sz val="11"/>
            <rFont val="Calibri"/>
            <family val="2"/>
            <charset val="238"/>
          </rPr>
          <t>IV_F:EUUtem2</t>
        </r>
      </text>
    </comment>
    <comment ref="AP349" authorId="0" shapeId="0">
      <text>
        <r>
          <rPr>
            <sz val="11"/>
            <rFont val="Calibri"/>
            <family val="2"/>
            <charset val="238"/>
          </rPr>
          <t>IV_F:EgyebUtem2</t>
        </r>
      </text>
    </comment>
    <comment ref="AQ349" authorId="0" shapeId="0">
      <text>
        <r>
          <rPr>
            <sz val="11"/>
            <rFont val="Calibri"/>
            <family val="2"/>
            <charset val="238"/>
          </rPr>
          <t>IV_F:HitelKotvenyUtem2</t>
        </r>
      </text>
    </comment>
    <comment ref="AR349" authorId="0" shapeId="0">
      <text>
        <r>
          <rPr>
            <sz val="11"/>
            <rFont val="Calibri"/>
            <family val="2"/>
            <charset val="238"/>
          </rPr>
          <t>IV_F:OsszesenUtem2</t>
        </r>
      </text>
    </comment>
    <comment ref="AS349" authorId="0" shapeId="0">
      <text>
        <r>
          <rPr>
            <sz val="11"/>
            <rFont val="Calibri"/>
            <family val="2"/>
            <charset val="238"/>
          </rPr>
          <t>IV_F:ForrashianyUtem2</t>
        </r>
      </text>
    </comment>
    <comment ref="AV349" authorId="0" shapeId="0">
      <text>
        <r>
          <rPr>
            <sz val="11"/>
            <rFont val="Calibri"/>
            <family val="2"/>
            <charset val="238"/>
          </rPr>
          <t>IV_F:Indokolas</t>
        </r>
      </text>
    </comment>
    <comment ref="AW349" authorId="0" shapeId="0">
      <text>
        <r>
          <rPr>
            <sz val="11"/>
            <rFont val="Calibri"/>
            <family val="2"/>
            <charset val="238"/>
          </rPr>
          <t>IV_F:Megjegyzes</t>
        </r>
      </text>
    </comment>
    <comment ref="AZ349" authorId="0" shapeId="0">
      <text>
        <r>
          <rPr>
            <sz val="11"/>
            <rFont val="Calibri"/>
            <family val="2"/>
            <charset val="238"/>
          </rPr>
          <t>IV_F:ISA</t>
        </r>
      </text>
    </comment>
    <comment ref="B350" authorId="0" shapeId="0">
      <text>
        <r>
          <rPr>
            <sz val="11"/>
            <rFont val="Calibri"/>
            <family val="2"/>
            <charset val="238"/>
          </rPr>
          <t>IV_F:FontossagiSorrent</t>
        </r>
      </text>
    </comment>
    <comment ref="C350" authorId="0" shapeId="0">
      <text>
        <r>
          <rPr>
            <sz val="11"/>
            <rFont val="Calibri"/>
            <family val="2"/>
            <charset val="238"/>
          </rPr>
          <t>IV_F:FeladatKategoria</t>
        </r>
      </text>
    </comment>
    <comment ref="D350" authorId="0" shapeId="0">
      <text>
        <r>
          <rPr>
            <sz val="11"/>
            <rFont val="Calibri"/>
            <family val="2"/>
            <charset val="238"/>
          </rPr>
          <t>IV_F:FeladatMegnevezes</t>
        </r>
      </text>
    </comment>
    <comment ref="E350" authorId="0" shapeId="0">
      <text>
        <r>
          <rPr>
            <sz val="11"/>
            <rFont val="Calibri"/>
            <family val="2"/>
            <charset val="238"/>
          </rPr>
          <t>IV_F:ElviEngedelySzam</t>
        </r>
      </text>
    </comment>
    <comment ref="F350" authorId="0" shapeId="0">
      <text>
        <r>
          <rPr>
            <sz val="11"/>
            <rFont val="Calibri"/>
            <family val="2"/>
            <charset val="238"/>
          </rPr>
          <t>IV_F:VKR_Kod</t>
        </r>
      </text>
    </comment>
    <comment ref="G350" authorId="0" shapeId="0">
      <text>
        <r>
          <rPr>
            <sz val="11"/>
            <rFont val="Calibri"/>
            <family val="2"/>
            <charset val="238"/>
          </rPr>
          <t>IV_F:VKR_Nev</t>
        </r>
      </text>
    </comment>
    <comment ref="H350" authorId="0" shapeId="0">
      <text>
        <r>
          <rPr>
            <sz val="11"/>
            <rFont val="Calibri"/>
            <family val="2"/>
            <charset val="238"/>
          </rPr>
          <t>IV_F:FeladatSorszam</t>
        </r>
      </text>
    </comment>
    <comment ref="I350" authorId="0" shapeId="0">
      <text>
        <r>
          <rPr>
            <sz val="11"/>
            <rFont val="Calibri"/>
            <family val="2"/>
            <charset val="238"/>
          </rPr>
          <t>IV_F:FeladatAzonosito</t>
        </r>
      </text>
    </comment>
    <comment ref="J350" authorId="0" shapeId="0">
      <text>
        <r>
          <rPr>
            <sz val="11"/>
            <rFont val="Calibri"/>
            <family val="2"/>
            <charset val="238"/>
          </rPr>
          <t>IV_F:EllatasiTerulet</t>
        </r>
      </text>
    </comment>
    <comment ref="K350" authorId="0" shapeId="0">
      <text>
        <r>
          <rPr>
            <sz val="11"/>
            <rFont val="Calibri"/>
            <family val="2"/>
            <charset val="238"/>
          </rPr>
          <t>IV_F:EllatasertFelelos</t>
        </r>
      </text>
    </comment>
    <comment ref="L350" authorId="0" shapeId="0">
      <text>
        <r>
          <rPr>
            <sz val="11"/>
            <rFont val="Calibri"/>
            <family val="2"/>
            <charset val="238"/>
          </rPr>
          <t>IV_F:TervezettNettoKoltseg</t>
        </r>
      </text>
    </comment>
    <comment ref="M350" authorId="0" shapeId="0">
      <text>
        <r>
          <rPr>
            <sz val="11"/>
            <rFont val="Calibri"/>
            <family val="2"/>
            <charset val="238"/>
          </rPr>
          <t>IV_F:IdotartamKezdes</t>
        </r>
      </text>
    </comment>
    <comment ref="N350" authorId="0" shapeId="0">
      <text>
        <r>
          <rPr>
            <sz val="11"/>
            <rFont val="Calibri"/>
            <family val="2"/>
            <charset val="238"/>
          </rPr>
          <t>IV_F:IdotartamBefejezes</t>
        </r>
      </text>
    </comment>
    <comment ref="O350" authorId="0" shapeId="0">
      <text>
        <r>
          <rPr>
            <sz val="11"/>
            <rFont val="Calibri"/>
            <family val="2"/>
            <charset val="238"/>
          </rPr>
          <t>IV_F:NettoKoltsegUtem1</t>
        </r>
      </text>
    </comment>
    <comment ref="P350" authorId="0" shapeId="0">
      <text>
        <r>
          <rPr>
            <sz val="11"/>
            <rFont val="Calibri"/>
            <family val="2"/>
            <charset val="238"/>
          </rPr>
          <t>IV_F:NettoKoltsegUtem2</t>
        </r>
      </text>
    </comment>
    <comment ref="Q350" authorId="0" shapeId="0">
      <text>
        <r>
          <rPr>
            <sz val="11"/>
            <rFont val="Calibri"/>
            <family val="2"/>
            <charset val="238"/>
          </rPr>
          <t>IV_F:EM_Melleklet2_KTG</t>
        </r>
      </text>
    </comment>
    <comment ref="S350" authorId="0" shapeId="0">
      <text>
        <r>
          <rPr>
            <sz val="11"/>
            <rFont val="Calibri"/>
            <family val="2"/>
            <charset val="238"/>
          </rPr>
          <t>IV_F:HDUtem1</t>
        </r>
      </text>
    </comment>
    <comment ref="T350" authorId="0" shapeId="0">
      <text>
        <r>
          <rPr>
            <sz val="11"/>
            <rFont val="Calibri"/>
            <family val="2"/>
            <charset val="238"/>
          </rPr>
          <t>IV_F:ECSUtem1</t>
        </r>
      </text>
    </comment>
    <comment ref="U350" authorId="0" shapeId="0">
      <text>
        <r>
          <rPr>
            <sz val="11"/>
            <rFont val="Calibri"/>
            <family val="2"/>
            <charset val="238"/>
          </rPr>
          <t>IV_F:KFHUtem1</t>
        </r>
      </text>
    </comment>
    <comment ref="V350" authorId="0" shapeId="0">
      <text>
        <r>
          <rPr>
            <sz val="11"/>
            <rFont val="Calibri"/>
            <family val="2"/>
            <charset val="238"/>
          </rPr>
          <t>IV_F:Egyeb_SajatUtem1</t>
        </r>
      </text>
    </comment>
    <comment ref="W350" authorId="0" shapeId="0">
      <text>
        <r>
          <rPr>
            <sz val="11"/>
            <rFont val="Calibri"/>
            <family val="2"/>
            <charset val="238"/>
          </rPr>
          <t>IV_F:DijUtem1</t>
        </r>
      </text>
    </comment>
    <comment ref="X350" authorId="0" shapeId="0">
      <text>
        <r>
          <rPr>
            <sz val="11"/>
            <rFont val="Calibri"/>
            <family val="2"/>
            <charset val="238"/>
          </rPr>
          <t>IV_F:EM_Melleklet1_Utem1</t>
        </r>
      </text>
    </comment>
    <comment ref="Y350" authorId="0" shapeId="0">
      <text>
        <r>
          <rPr>
            <sz val="11"/>
            <rFont val="Calibri"/>
            <family val="2"/>
            <charset val="238"/>
          </rPr>
          <t>IV_F:EgyebAllamiUtem1</t>
        </r>
      </text>
    </comment>
    <comment ref="Z350" authorId="0" shapeId="0">
      <text>
        <r>
          <rPr>
            <sz val="11"/>
            <rFont val="Calibri"/>
            <family val="2"/>
            <charset val="238"/>
          </rPr>
          <t>IV_F:OnkormanyzatiUtem1</t>
        </r>
      </text>
    </comment>
    <comment ref="AA350" authorId="0" shapeId="0">
      <text>
        <r>
          <rPr>
            <sz val="11"/>
            <rFont val="Calibri"/>
            <family val="2"/>
            <charset val="238"/>
          </rPr>
          <t>IV_F:EUUtem1</t>
        </r>
      </text>
    </comment>
    <comment ref="AB350" authorId="0" shapeId="0">
      <text>
        <r>
          <rPr>
            <sz val="11"/>
            <rFont val="Calibri"/>
            <family val="2"/>
            <charset val="238"/>
          </rPr>
          <t>IV_F:EgyebUtem1</t>
        </r>
      </text>
    </comment>
    <comment ref="AC350" authorId="0" shapeId="0">
      <text>
        <r>
          <rPr>
            <sz val="11"/>
            <rFont val="Calibri"/>
            <family val="2"/>
            <charset val="238"/>
          </rPr>
          <t>IV_F:HitelKotvenyUtem1</t>
        </r>
      </text>
    </comment>
    <comment ref="AD350" authorId="0" shapeId="0">
      <text>
        <r>
          <rPr>
            <sz val="11"/>
            <rFont val="Calibri"/>
            <family val="2"/>
            <charset val="238"/>
          </rPr>
          <t>IV_F:OsszesenUtem1</t>
        </r>
      </text>
    </comment>
    <comment ref="AG350" authorId="0" shapeId="0">
      <text>
        <r>
          <rPr>
            <sz val="11"/>
            <rFont val="Calibri"/>
            <family val="2"/>
            <charset val="238"/>
          </rPr>
          <t>IV_F:HDUtem2</t>
        </r>
      </text>
    </comment>
    <comment ref="AH350" authorId="0" shapeId="0">
      <text>
        <r>
          <rPr>
            <sz val="11"/>
            <rFont val="Calibri"/>
            <family val="2"/>
            <charset val="238"/>
          </rPr>
          <t>IV_F:ECSUtem2</t>
        </r>
      </text>
    </comment>
    <comment ref="AI350" authorId="0" shapeId="0">
      <text>
        <r>
          <rPr>
            <sz val="11"/>
            <rFont val="Calibri"/>
            <family val="2"/>
            <charset val="238"/>
          </rPr>
          <t>IV_F:KFHUtem2</t>
        </r>
      </text>
    </comment>
    <comment ref="AJ350" authorId="0" shapeId="0">
      <text>
        <r>
          <rPr>
            <sz val="11"/>
            <rFont val="Calibri"/>
            <family val="2"/>
            <charset val="238"/>
          </rPr>
          <t>IV_F:Egyeb_SajatUtem2</t>
        </r>
      </text>
    </comment>
    <comment ref="AK350" authorId="0" shapeId="0">
      <text>
        <r>
          <rPr>
            <sz val="11"/>
            <rFont val="Calibri"/>
            <family val="2"/>
            <charset val="238"/>
          </rPr>
          <t>IV_F:DijUtem2</t>
        </r>
      </text>
    </comment>
    <comment ref="AL350" authorId="0" shapeId="0">
      <text>
        <r>
          <rPr>
            <sz val="11"/>
            <rFont val="Calibri"/>
            <family val="2"/>
            <charset val="238"/>
          </rPr>
          <t>IV_F:EM_Melleklet1_Utem2</t>
        </r>
      </text>
    </comment>
    <comment ref="AM350" authorId="0" shapeId="0">
      <text>
        <r>
          <rPr>
            <sz val="11"/>
            <rFont val="Calibri"/>
            <family val="2"/>
            <charset val="238"/>
          </rPr>
          <t>IV_F:EgyebAllamiUtem2</t>
        </r>
      </text>
    </comment>
    <comment ref="AN350" authorId="0" shapeId="0">
      <text>
        <r>
          <rPr>
            <sz val="11"/>
            <rFont val="Calibri"/>
            <family val="2"/>
            <charset val="238"/>
          </rPr>
          <t>IV_F:OnkormanyzatiUtem2</t>
        </r>
      </text>
    </comment>
    <comment ref="AO350" authorId="0" shapeId="0">
      <text>
        <r>
          <rPr>
            <sz val="11"/>
            <rFont val="Calibri"/>
            <family val="2"/>
            <charset val="238"/>
          </rPr>
          <t>IV_F:EUUtem2</t>
        </r>
      </text>
    </comment>
    <comment ref="AP350" authorId="0" shapeId="0">
      <text>
        <r>
          <rPr>
            <sz val="11"/>
            <rFont val="Calibri"/>
            <family val="2"/>
            <charset val="238"/>
          </rPr>
          <t>IV_F:EgyebUtem2</t>
        </r>
      </text>
    </comment>
    <comment ref="AQ350" authorId="0" shapeId="0">
      <text>
        <r>
          <rPr>
            <sz val="11"/>
            <rFont val="Calibri"/>
            <family val="2"/>
            <charset val="238"/>
          </rPr>
          <t>IV_F:HitelKotvenyUtem2</t>
        </r>
      </text>
    </comment>
    <comment ref="AR350" authorId="0" shapeId="0">
      <text>
        <r>
          <rPr>
            <sz val="11"/>
            <rFont val="Calibri"/>
            <family val="2"/>
            <charset val="238"/>
          </rPr>
          <t>IV_F:OsszesenUtem2</t>
        </r>
      </text>
    </comment>
    <comment ref="AS350" authorId="0" shapeId="0">
      <text>
        <r>
          <rPr>
            <sz val="11"/>
            <rFont val="Calibri"/>
            <family val="2"/>
            <charset val="238"/>
          </rPr>
          <t>IV_F:ForrashianyUtem2</t>
        </r>
      </text>
    </comment>
    <comment ref="AV350" authorId="0" shapeId="0">
      <text>
        <r>
          <rPr>
            <sz val="11"/>
            <rFont val="Calibri"/>
            <family val="2"/>
            <charset val="238"/>
          </rPr>
          <t>IV_F:Indokolas</t>
        </r>
      </text>
    </comment>
    <comment ref="AW350" authorId="0" shapeId="0">
      <text>
        <r>
          <rPr>
            <sz val="11"/>
            <rFont val="Calibri"/>
            <family val="2"/>
            <charset val="238"/>
          </rPr>
          <t>IV_F:Megjegyzes</t>
        </r>
      </text>
    </comment>
    <comment ref="AZ350" authorId="0" shapeId="0">
      <text>
        <r>
          <rPr>
            <sz val="11"/>
            <rFont val="Calibri"/>
            <family val="2"/>
            <charset val="238"/>
          </rPr>
          <t>IV_F:ISA</t>
        </r>
      </text>
    </comment>
    <comment ref="B351" authorId="0" shapeId="0">
      <text>
        <r>
          <rPr>
            <sz val="11"/>
            <rFont val="Calibri"/>
            <family val="2"/>
            <charset val="238"/>
          </rPr>
          <t>IV_F:FontossagiSorrent</t>
        </r>
      </text>
    </comment>
    <comment ref="C351" authorId="0" shapeId="0">
      <text>
        <r>
          <rPr>
            <sz val="11"/>
            <rFont val="Calibri"/>
            <family val="2"/>
            <charset val="238"/>
          </rPr>
          <t>IV_F:FeladatKategoria</t>
        </r>
      </text>
    </comment>
    <comment ref="D351" authorId="0" shapeId="0">
      <text>
        <r>
          <rPr>
            <sz val="11"/>
            <rFont val="Calibri"/>
            <family val="2"/>
            <charset val="238"/>
          </rPr>
          <t>IV_F:FeladatMegnevezes</t>
        </r>
      </text>
    </comment>
    <comment ref="E351" authorId="0" shapeId="0">
      <text>
        <r>
          <rPr>
            <sz val="11"/>
            <rFont val="Calibri"/>
            <family val="2"/>
            <charset val="238"/>
          </rPr>
          <t>IV_F:ElviEngedelySzam</t>
        </r>
      </text>
    </comment>
    <comment ref="F351" authorId="0" shapeId="0">
      <text>
        <r>
          <rPr>
            <sz val="11"/>
            <rFont val="Calibri"/>
            <family val="2"/>
            <charset val="238"/>
          </rPr>
          <t>IV_F:VKR_Kod</t>
        </r>
      </text>
    </comment>
    <comment ref="G351" authorId="0" shapeId="0">
      <text>
        <r>
          <rPr>
            <sz val="11"/>
            <rFont val="Calibri"/>
            <family val="2"/>
            <charset val="238"/>
          </rPr>
          <t>IV_F:VKR_Nev</t>
        </r>
      </text>
    </comment>
    <comment ref="H351" authorId="0" shapeId="0">
      <text>
        <r>
          <rPr>
            <sz val="11"/>
            <rFont val="Calibri"/>
            <family val="2"/>
            <charset val="238"/>
          </rPr>
          <t>IV_F:FeladatSorszam</t>
        </r>
      </text>
    </comment>
    <comment ref="I351" authorId="0" shapeId="0">
      <text>
        <r>
          <rPr>
            <sz val="11"/>
            <rFont val="Calibri"/>
            <family val="2"/>
            <charset val="238"/>
          </rPr>
          <t>IV_F:FeladatAzonosito</t>
        </r>
      </text>
    </comment>
    <comment ref="J351" authorId="0" shapeId="0">
      <text>
        <r>
          <rPr>
            <sz val="11"/>
            <rFont val="Calibri"/>
            <family val="2"/>
            <charset val="238"/>
          </rPr>
          <t>IV_F:EllatasiTerulet</t>
        </r>
      </text>
    </comment>
    <comment ref="K351" authorId="0" shapeId="0">
      <text>
        <r>
          <rPr>
            <sz val="11"/>
            <rFont val="Calibri"/>
            <family val="2"/>
            <charset val="238"/>
          </rPr>
          <t>IV_F:EllatasertFelelos</t>
        </r>
      </text>
    </comment>
    <comment ref="L351" authorId="0" shapeId="0">
      <text>
        <r>
          <rPr>
            <sz val="11"/>
            <rFont val="Calibri"/>
            <family val="2"/>
            <charset val="238"/>
          </rPr>
          <t>IV_F:TervezettNettoKoltseg</t>
        </r>
      </text>
    </comment>
    <comment ref="M351" authorId="0" shapeId="0">
      <text>
        <r>
          <rPr>
            <sz val="11"/>
            <rFont val="Calibri"/>
            <family val="2"/>
            <charset val="238"/>
          </rPr>
          <t>IV_F:IdotartamKezdes</t>
        </r>
      </text>
    </comment>
    <comment ref="N351" authorId="0" shapeId="0">
      <text>
        <r>
          <rPr>
            <sz val="11"/>
            <rFont val="Calibri"/>
            <family val="2"/>
            <charset val="238"/>
          </rPr>
          <t>IV_F:IdotartamBefejezes</t>
        </r>
      </text>
    </comment>
    <comment ref="O351" authorId="0" shapeId="0">
      <text>
        <r>
          <rPr>
            <sz val="11"/>
            <rFont val="Calibri"/>
            <family val="2"/>
            <charset val="238"/>
          </rPr>
          <t>IV_F:NettoKoltsegUtem1</t>
        </r>
      </text>
    </comment>
    <comment ref="P351" authorId="0" shapeId="0">
      <text>
        <r>
          <rPr>
            <sz val="11"/>
            <rFont val="Calibri"/>
            <family val="2"/>
            <charset val="238"/>
          </rPr>
          <t>IV_F:NettoKoltsegUtem2</t>
        </r>
      </text>
    </comment>
    <comment ref="Q351" authorId="0" shapeId="0">
      <text>
        <r>
          <rPr>
            <sz val="11"/>
            <rFont val="Calibri"/>
            <family val="2"/>
            <charset val="238"/>
          </rPr>
          <t>IV_F:EM_Melleklet2_KTG</t>
        </r>
      </text>
    </comment>
    <comment ref="S351" authorId="0" shapeId="0">
      <text>
        <r>
          <rPr>
            <sz val="11"/>
            <rFont val="Calibri"/>
            <family val="2"/>
            <charset val="238"/>
          </rPr>
          <t>IV_F:HDUtem1</t>
        </r>
      </text>
    </comment>
    <comment ref="T351" authorId="0" shapeId="0">
      <text>
        <r>
          <rPr>
            <sz val="11"/>
            <rFont val="Calibri"/>
            <family val="2"/>
            <charset val="238"/>
          </rPr>
          <t>IV_F:ECSUtem1</t>
        </r>
      </text>
    </comment>
    <comment ref="U351" authorId="0" shapeId="0">
      <text>
        <r>
          <rPr>
            <sz val="11"/>
            <rFont val="Calibri"/>
            <family val="2"/>
            <charset val="238"/>
          </rPr>
          <t>IV_F:KFHUtem1</t>
        </r>
      </text>
    </comment>
    <comment ref="V351" authorId="0" shapeId="0">
      <text>
        <r>
          <rPr>
            <sz val="11"/>
            <rFont val="Calibri"/>
            <family val="2"/>
            <charset val="238"/>
          </rPr>
          <t>IV_F:Egyeb_SajatUtem1</t>
        </r>
      </text>
    </comment>
    <comment ref="W351" authorId="0" shapeId="0">
      <text>
        <r>
          <rPr>
            <sz val="11"/>
            <rFont val="Calibri"/>
            <family val="2"/>
            <charset val="238"/>
          </rPr>
          <t>IV_F:DijUtem1</t>
        </r>
      </text>
    </comment>
    <comment ref="X351" authorId="0" shapeId="0">
      <text>
        <r>
          <rPr>
            <sz val="11"/>
            <rFont val="Calibri"/>
            <family val="2"/>
            <charset val="238"/>
          </rPr>
          <t>IV_F:EM_Melleklet1_Utem1</t>
        </r>
      </text>
    </comment>
    <comment ref="Y351" authorId="0" shapeId="0">
      <text>
        <r>
          <rPr>
            <sz val="11"/>
            <rFont val="Calibri"/>
            <family val="2"/>
            <charset val="238"/>
          </rPr>
          <t>IV_F:EgyebAllamiUtem1</t>
        </r>
      </text>
    </comment>
    <comment ref="Z351" authorId="0" shapeId="0">
      <text>
        <r>
          <rPr>
            <sz val="11"/>
            <rFont val="Calibri"/>
            <family val="2"/>
            <charset val="238"/>
          </rPr>
          <t>IV_F:OnkormanyzatiUtem1</t>
        </r>
      </text>
    </comment>
    <comment ref="AA351" authorId="0" shapeId="0">
      <text>
        <r>
          <rPr>
            <sz val="11"/>
            <rFont val="Calibri"/>
            <family val="2"/>
            <charset val="238"/>
          </rPr>
          <t>IV_F:EUUtem1</t>
        </r>
      </text>
    </comment>
    <comment ref="AB351" authorId="0" shapeId="0">
      <text>
        <r>
          <rPr>
            <sz val="11"/>
            <rFont val="Calibri"/>
            <family val="2"/>
            <charset val="238"/>
          </rPr>
          <t>IV_F:EgyebUtem1</t>
        </r>
      </text>
    </comment>
    <comment ref="AC351" authorId="0" shapeId="0">
      <text>
        <r>
          <rPr>
            <sz val="11"/>
            <rFont val="Calibri"/>
            <family val="2"/>
            <charset val="238"/>
          </rPr>
          <t>IV_F:HitelKotvenyUtem1</t>
        </r>
      </text>
    </comment>
    <comment ref="AD351" authorId="0" shapeId="0">
      <text>
        <r>
          <rPr>
            <sz val="11"/>
            <rFont val="Calibri"/>
            <family val="2"/>
            <charset val="238"/>
          </rPr>
          <t>IV_F:OsszesenUtem1</t>
        </r>
      </text>
    </comment>
    <comment ref="AG351" authorId="0" shapeId="0">
      <text>
        <r>
          <rPr>
            <sz val="11"/>
            <rFont val="Calibri"/>
            <family val="2"/>
            <charset val="238"/>
          </rPr>
          <t>IV_F:HDUtem2</t>
        </r>
      </text>
    </comment>
    <comment ref="AH351" authorId="0" shapeId="0">
      <text>
        <r>
          <rPr>
            <sz val="11"/>
            <rFont val="Calibri"/>
            <family val="2"/>
            <charset val="238"/>
          </rPr>
          <t>IV_F:ECSUtem2</t>
        </r>
      </text>
    </comment>
    <comment ref="AI351" authorId="0" shapeId="0">
      <text>
        <r>
          <rPr>
            <sz val="11"/>
            <rFont val="Calibri"/>
            <family val="2"/>
            <charset val="238"/>
          </rPr>
          <t>IV_F:KFHUtem2</t>
        </r>
      </text>
    </comment>
    <comment ref="AJ351" authorId="0" shapeId="0">
      <text>
        <r>
          <rPr>
            <sz val="11"/>
            <rFont val="Calibri"/>
            <family val="2"/>
            <charset val="238"/>
          </rPr>
          <t>IV_F:Egyeb_SajatUtem2</t>
        </r>
      </text>
    </comment>
    <comment ref="AK351" authorId="0" shapeId="0">
      <text>
        <r>
          <rPr>
            <sz val="11"/>
            <rFont val="Calibri"/>
            <family val="2"/>
            <charset val="238"/>
          </rPr>
          <t>IV_F:DijUtem2</t>
        </r>
      </text>
    </comment>
    <comment ref="AL351" authorId="0" shapeId="0">
      <text>
        <r>
          <rPr>
            <sz val="11"/>
            <rFont val="Calibri"/>
            <family val="2"/>
            <charset val="238"/>
          </rPr>
          <t>IV_F:EM_Melleklet1_Utem2</t>
        </r>
      </text>
    </comment>
    <comment ref="AM351" authorId="0" shapeId="0">
      <text>
        <r>
          <rPr>
            <sz val="11"/>
            <rFont val="Calibri"/>
            <family val="2"/>
            <charset val="238"/>
          </rPr>
          <t>IV_F:EgyebAllamiUtem2</t>
        </r>
      </text>
    </comment>
    <comment ref="AN351" authorId="0" shapeId="0">
      <text>
        <r>
          <rPr>
            <sz val="11"/>
            <rFont val="Calibri"/>
            <family val="2"/>
            <charset val="238"/>
          </rPr>
          <t>IV_F:OnkormanyzatiUtem2</t>
        </r>
      </text>
    </comment>
    <comment ref="AO351" authorId="0" shapeId="0">
      <text>
        <r>
          <rPr>
            <sz val="11"/>
            <rFont val="Calibri"/>
            <family val="2"/>
            <charset val="238"/>
          </rPr>
          <t>IV_F:EUUtem2</t>
        </r>
      </text>
    </comment>
    <comment ref="AP351" authorId="0" shapeId="0">
      <text>
        <r>
          <rPr>
            <sz val="11"/>
            <rFont val="Calibri"/>
            <family val="2"/>
            <charset val="238"/>
          </rPr>
          <t>IV_F:EgyebUtem2</t>
        </r>
      </text>
    </comment>
    <comment ref="AQ351" authorId="0" shapeId="0">
      <text>
        <r>
          <rPr>
            <sz val="11"/>
            <rFont val="Calibri"/>
            <family val="2"/>
            <charset val="238"/>
          </rPr>
          <t>IV_F:HitelKotvenyUtem2</t>
        </r>
      </text>
    </comment>
    <comment ref="AR351" authorId="0" shapeId="0">
      <text>
        <r>
          <rPr>
            <sz val="11"/>
            <rFont val="Calibri"/>
            <family val="2"/>
            <charset val="238"/>
          </rPr>
          <t>IV_F:OsszesenUtem2</t>
        </r>
      </text>
    </comment>
    <comment ref="AS351" authorId="0" shapeId="0">
      <text>
        <r>
          <rPr>
            <sz val="11"/>
            <rFont val="Calibri"/>
            <family val="2"/>
            <charset val="238"/>
          </rPr>
          <t>IV_F:ForrashianyUtem2</t>
        </r>
      </text>
    </comment>
    <comment ref="AV351" authorId="0" shapeId="0">
      <text>
        <r>
          <rPr>
            <sz val="11"/>
            <rFont val="Calibri"/>
            <family val="2"/>
            <charset val="238"/>
          </rPr>
          <t>IV_F:Indokolas</t>
        </r>
      </text>
    </comment>
    <comment ref="AW351" authorId="0" shapeId="0">
      <text>
        <r>
          <rPr>
            <sz val="11"/>
            <rFont val="Calibri"/>
            <family val="2"/>
            <charset val="238"/>
          </rPr>
          <t>IV_F:Megjegyzes</t>
        </r>
      </text>
    </comment>
    <comment ref="AZ351" authorId="0" shapeId="0">
      <text>
        <r>
          <rPr>
            <sz val="11"/>
            <rFont val="Calibri"/>
            <family val="2"/>
            <charset val="238"/>
          </rPr>
          <t>IV_F:ISA</t>
        </r>
      </text>
    </comment>
    <comment ref="B352" authorId="0" shapeId="0">
      <text>
        <r>
          <rPr>
            <sz val="11"/>
            <rFont val="Calibri"/>
            <family val="2"/>
            <charset val="238"/>
          </rPr>
          <t>IV_F:FontossagiSorrent</t>
        </r>
      </text>
    </comment>
    <comment ref="C352" authorId="0" shapeId="0">
      <text>
        <r>
          <rPr>
            <sz val="11"/>
            <rFont val="Calibri"/>
            <family val="2"/>
            <charset val="238"/>
          </rPr>
          <t>IV_F:FeladatKategoria</t>
        </r>
      </text>
    </comment>
    <comment ref="D352" authorId="0" shapeId="0">
      <text>
        <r>
          <rPr>
            <sz val="11"/>
            <rFont val="Calibri"/>
            <family val="2"/>
            <charset val="238"/>
          </rPr>
          <t>IV_F:FeladatMegnevezes</t>
        </r>
      </text>
    </comment>
    <comment ref="E352" authorId="0" shapeId="0">
      <text>
        <r>
          <rPr>
            <sz val="11"/>
            <rFont val="Calibri"/>
            <family val="2"/>
            <charset val="238"/>
          </rPr>
          <t>IV_F:ElviEngedelySzam</t>
        </r>
      </text>
    </comment>
    <comment ref="F352" authorId="0" shapeId="0">
      <text>
        <r>
          <rPr>
            <sz val="11"/>
            <rFont val="Calibri"/>
            <family val="2"/>
            <charset val="238"/>
          </rPr>
          <t>IV_F:VKR_Kod</t>
        </r>
      </text>
    </comment>
    <comment ref="G352" authorId="0" shapeId="0">
      <text>
        <r>
          <rPr>
            <sz val="11"/>
            <rFont val="Calibri"/>
            <family val="2"/>
            <charset val="238"/>
          </rPr>
          <t>IV_F:VKR_Nev</t>
        </r>
      </text>
    </comment>
    <comment ref="H352" authorId="0" shapeId="0">
      <text>
        <r>
          <rPr>
            <sz val="11"/>
            <rFont val="Calibri"/>
            <family val="2"/>
            <charset val="238"/>
          </rPr>
          <t>IV_F:FeladatSorszam</t>
        </r>
      </text>
    </comment>
    <comment ref="I352" authorId="0" shapeId="0">
      <text>
        <r>
          <rPr>
            <sz val="11"/>
            <rFont val="Calibri"/>
            <family val="2"/>
            <charset val="238"/>
          </rPr>
          <t>IV_F:FeladatAzonosito</t>
        </r>
      </text>
    </comment>
    <comment ref="J352" authorId="0" shapeId="0">
      <text>
        <r>
          <rPr>
            <sz val="11"/>
            <rFont val="Calibri"/>
            <family val="2"/>
            <charset val="238"/>
          </rPr>
          <t>IV_F:EllatasiTerulet</t>
        </r>
      </text>
    </comment>
    <comment ref="K352" authorId="0" shapeId="0">
      <text>
        <r>
          <rPr>
            <sz val="11"/>
            <rFont val="Calibri"/>
            <family val="2"/>
            <charset val="238"/>
          </rPr>
          <t>IV_F:EllatasertFelelos</t>
        </r>
      </text>
    </comment>
    <comment ref="L352" authorId="0" shapeId="0">
      <text>
        <r>
          <rPr>
            <sz val="11"/>
            <rFont val="Calibri"/>
            <family val="2"/>
            <charset val="238"/>
          </rPr>
          <t>IV_F:TervezettNettoKoltseg</t>
        </r>
      </text>
    </comment>
    <comment ref="M352" authorId="0" shapeId="0">
      <text>
        <r>
          <rPr>
            <sz val="11"/>
            <rFont val="Calibri"/>
            <family val="2"/>
            <charset val="238"/>
          </rPr>
          <t>IV_F:IdotartamKezdes</t>
        </r>
      </text>
    </comment>
    <comment ref="N352" authorId="0" shapeId="0">
      <text>
        <r>
          <rPr>
            <sz val="11"/>
            <rFont val="Calibri"/>
            <family val="2"/>
            <charset val="238"/>
          </rPr>
          <t>IV_F:IdotartamBefejezes</t>
        </r>
      </text>
    </comment>
    <comment ref="O352" authorId="0" shapeId="0">
      <text>
        <r>
          <rPr>
            <sz val="11"/>
            <rFont val="Calibri"/>
            <family val="2"/>
            <charset val="238"/>
          </rPr>
          <t>IV_F:NettoKoltsegUtem1</t>
        </r>
      </text>
    </comment>
    <comment ref="P352" authorId="0" shapeId="0">
      <text>
        <r>
          <rPr>
            <sz val="11"/>
            <rFont val="Calibri"/>
            <family val="2"/>
            <charset val="238"/>
          </rPr>
          <t>IV_F:NettoKoltsegUtem2</t>
        </r>
      </text>
    </comment>
    <comment ref="Q352" authorId="0" shapeId="0">
      <text>
        <r>
          <rPr>
            <sz val="11"/>
            <rFont val="Calibri"/>
            <family val="2"/>
            <charset val="238"/>
          </rPr>
          <t>IV_F:EM_Melleklet2_KTG</t>
        </r>
      </text>
    </comment>
    <comment ref="S352" authorId="0" shapeId="0">
      <text>
        <r>
          <rPr>
            <sz val="11"/>
            <rFont val="Calibri"/>
            <family val="2"/>
            <charset val="238"/>
          </rPr>
          <t>IV_F:HDUtem1</t>
        </r>
      </text>
    </comment>
    <comment ref="T352" authorId="0" shapeId="0">
      <text>
        <r>
          <rPr>
            <sz val="11"/>
            <rFont val="Calibri"/>
            <family val="2"/>
            <charset val="238"/>
          </rPr>
          <t>IV_F:ECSUtem1</t>
        </r>
      </text>
    </comment>
    <comment ref="U352" authorId="0" shapeId="0">
      <text>
        <r>
          <rPr>
            <sz val="11"/>
            <rFont val="Calibri"/>
            <family val="2"/>
            <charset val="238"/>
          </rPr>
          <t>IV_F:KFHUtem1</t>
        </r>
      </text>
    </comment>
    <comment ref="V352" authorId="0" shapeId="0">
      <text>
        <r>
          <rPr>
            <sz val="11"/>
            <rFont val="Calibri"/>
            <family val="2"/>
            <charset val="238"/>
          </rPr>
          <t>IV_F:Egyeb_SajatUtem1</t>
        </r>
      </text>
    </comment>
    <comment ref="W352" authorId="0" shapeId="0">
      <text>
        <r>
          <rPr>
            <sz val="11"/>
            <rFont val="Calibri"/>
            <family val="2"/>
            <charset val="238"/>
          </rPr>
          <t>IV_F:DijUtem1</t>
        </r>
      </text>
    </comment>
    <comment ref="X352" authorId="0" shapeId="0">
      <text>
        <r>
          <rPr>
            <sz val="11"/>
            <rFont val="Calibri"/>
            <family val="2"/>
            <charset val="238"/>
          </rPr>
          <t>IV_F:EM_Melleklet1_Utem1</t>
        </r>
      </text>
    </comment>
    <comment ref="Y352" authorId="0" shapeId="0">
      <text>
        <r>
          <rPr>
            <sz val="11"/>
            <rFont val="Calibri"/>
            <family val="2"/>
            <charset val="238"/>
          </rPr>
          <t>IV_F:EgyebAllamiUtem1</t>
        </r>
      </text>
    </comment>
    <comment ref="Z352" authorId="0" shapeId="0">
      <text>
        <r>
          <rPr>
            <sz val="11"/>
            <rFont val="Calibri"/>
            <family val="2"/>
            <charset val="238"/>
          </rPr>
          <t>IV_F:OnkormanyzatiUtem1</t>
        </r>
      </text>
    </comment>
    <comment ref="AA352" authorId="0" shapeId="0">
      <text>
        <r>
          <rPr>
            <sz val="11"/>
            <rFont val="Calibri"/>
            <family val="2"/>
            <charset val="238"/>
          </rPr>
          <t>IV_F:EUUtem1</t>
        </r>
      </text>
    </comment>
    <comment ref="AB352" authorId="0" shapeId="0">
      <text>
        <r>
          <rPr>
            <sz val="11"/>
            <rFont val="Calibri"/>
            <family val="2"/>
            <charset val="238"/>
          </rPr>
          <t>IV_F:EgyebUtem1</t>
        </r>
      </text>
    </comment>
    <comment ref="AC352" authorId="0" shapeId="0">
      <text>
        <r>
          <rPr>
            <sz val="11"/>
            <rFont val="Calibri"/>
            <family val="2"/>
            <charset val="238"/>
          </rPr>
          <t>IV_F:HitelKotvenyUtem1</t>
        </r>
      </text>
    </comment>
    <comment ref="AD352" authorId="0" shapeId="0">
      <text>
        <r>
          <rPr>
            <sz val="11"/>
            <rFont val="Calibri"/>
            <family val="2"/>
            <charset val="238"/>
          </rPr>
          <t>IV_F:OsszesenUtem1</t>
        </r>
      </text>
    </comment>
    <comment ref="AG352" authorId="0" shapeId="0">
      <text>
        <r>
          <rPr>
            <sz val="11"/>
            <rFont val="Calibri"/>
            <family val="2"/>
            <charset val="238"/>
          </rPr>
          <t>IV_F:HDUtem2</t>
        </r>
      </text>
    </comment>
    <comment ref="AH352" authorId="0" shapeId="0">
      <text>
        <r>
          <rPr>
            <sz val="11"/>
            <rFont val="Calibri"/>
            <family val="2"/>
            <charset val="238"/>
          </rPr>
          <t>IV_F:ECSUtem2</t>
        </r>
      </text>
    </comment>
    <comment ref="AI352" authorId="0" shapeId="0">
      <text>
        <r>
          <rPr>
            <sz val="11"/>
            <rFont val="Calibri"/>
            <family val="2"/>
            <charset val="238"/>
          </rPr>
          <t>IV_F:KFHUtem2</t>
        </r>
      </text>
    </comment>
    <comment ref="AJ352" authorId="0" shapeId="0">
      <text>
        <r>
          <rPr>
            <sz val="11"/>
            <rFont val="Calibri"/>
            <family val="2"/>
            <charset val="238"/>
          </rPr>
          <t>IV_F:Egyeb_SajatUtem2</t>
        </r>
      </text>
    </comment>
    <comment ref="AK352" authorId="0" shapeId="0">
      <text>
        <r>
          <rPr>
            <sz val="11"/>
            <rFont val="Calibri"/>
            <family val="2"/>
            <charset val="238"/>
          </rPr>
          <t>IV_F:DijUtem2</t>
        </r>
      </text>
    </comment>
    <comment ref="AL352" authorId="0" shapeId="0">
      <text>
        <r>
          <rPr>
            <sz val="11"/>
            <rFont val="Calibri"/>
            <family val="2"/>
            <charset val="238"/>
          </rPr>
          <t>IV_F:EM_Melleklet1_Utem2</t>
        </r>
      </text>
    </comment>
    <comment ref="AM352" authorId="0" shapeId="0">
      <text>
        <r>
          <rPr>
            <sz val="11"/>
            <rFont val="Calibri"/>
            <family val="2"/>
            <charset val="238"/>
          </rPr>
          <t>IV_F:EgyebAllamiUtem2</t>
        </r>
      </text>
    </comment>
    <comment ref="AN352" authorId="0" shapeId="0">
      <text>
        <r>
          <rPr>
            <sz val="11"/>
            <rFont val="Calibri"/>
            <family val="2"/>
            <charset val="238"/>
          </rPr>
          <t>IV_F:OnkormanyzatiUtem2</t>
        </r>
      </text>
    </comment>
    <comment ref="AO352" authorId="0" shapeId="0">
      <text>
        <r>
          <rPr>
            <sz val="11"/>
            <rFont val="Calibri"/>
            <family val="2"/>
            <charset val="238"/>
          </rPr>
          <t>IV_F:EUUtem2</t>
        </r>
      </text>
    </comment>
    <comment ref="AP352" authorId="0" shapeId="0">
      <text>
        <r>
          <rPr>
            <sz val="11"/>
            <rFont val="Calibri"/>
            <family val="2"/>
            <charset val="238"/>
          </rPr>
          <t>IV_F:EgyebUtem2</t>
        </r>
      </text>
    </comment>
    <comment ref="AQ352" authorId="0" shapeId="0">
      <text>
        <r>
          <rPr>
            <sz val="11"/>
            <rFont val="Calibri"/>
            <family val="2"/>
            <charset val="238"/>
          </rPr>
          <t>IV_F:HitelKotvenyUtem2</t>
        </r>
      </text>
    </comment>
    <comment ref="AR352" authorId="0" shapeId="0">
      <text>
        <r>
          <rPr>
            <sz val="11"/>
            <rFont val="Calibri"/>
            <family val="2"/>
            <charset val="238"/>
          </rPr>
          <t>IV_F:OsszesenUtem2</t>
        </r>
      </text>
    </comment>
    <comment ref="AS352" authorId="0" shapeId="0">
      <text>
        <r>
          <rPr>
            <sz val="11"/>
            <rFont val="Calibri"/>
            <family val="2"/>
            <charset val="238"/>
          </rPr>
          <t>IV_F:ForrashianyUtem2</t>
        </r>
      </text>
    </comment>
    <comment ref="AV352" authorId="0" shapeId="0">
      <text>
        <r>
          <rPr>
            <sz val="11"/>
            <rFont val="Calibri"/>
            <family val="2"/>
            <charset val="238"/>
          </rPr>
          <t>IV_F:Indokolas</t>
        </r>
      </text>
    </comment>
    <comment ref="AW352" authorId="0" shapeId="0">
      <text>
        <r>
          <rPr>
            <sz val="11"/>
            <rFont val="Calibri"/>
            <family val="2"/>
            <charset val="238"/>
          </rPr>
          <t>IV_F:Megjegyzes</t>
        </r>
      </text>
    </comment>
    <comment ref="AZ352" authorId="0" shapeId="0">
      <text>
        <r>
          <rPr>
            <sz val="11"/>
            <rFont val="Calibri"/>
            <family val="2"/>
            <charset val="238"/>
          </rPr>
          <t>IV_F:ISA</t>
        </r>
      </text>
    </comment>
    <comment ref="B353" authorId="0" shapeId="0">
      <text>
        <r>
          <rPr>
            <sz val="11"/>
            <rFont val="Calibri"/>
            <family val="2"/>
            <charset val="238"/>
          </rPr>
          <t>IV_F:FontossagiSorrent</t>
        </r>
      </text>
    </comment>
    <comment ref="C353" authorId="0" shapeId="0">
      <text>
        <r>
          <rPr>
            <sz val="11"/>
            <rFont val="Calibri"/>
            <family val="2"/>
            <charset val="238"/>
          </rPr>
          <t>IV_F:FeladatKategoria</t>
        </r>
      </text>
    </comment>
    <comment ref="D353" authorId="0" shapeId="0">
      <text>
        <r>
          <rPr>
            <sz val="11"/>
            <rFont val="Calibri"/>
            <family val="2"/>
            <charset val="238"/>
          </rPr>
          <t>IV_F:FeladatMegnevezes</t>
        </r>
      </text>
    </comment>
    <comment ref="E353" authorId="0" shapeId="0">
      <text>
        <r>
          <rPr>
            <sz val="11"/>
            <rFont val="Calibri"/>
            <family val="2"/>
            <charset val="238"/>
          </rPr>
          <t>IV_F:ElviEngedelySzam</t>
        </r>
      </text>
    </comment>
    <comment ref="F353" authorId="0" shapeId="0">
      <text>
        <r>
          <rPr>
            <sz val="11"/>
            <rFont val="Calibri"/>
            <family val="2"/>
            <charset val="238"/>
          </rPr>
          <t>IV_F:VKR_Kod</t>
        </r>
      </text>
    </comment>
    <comment ref="G353" authorId="0" shapeId="0">
      <text>
        <r>
          <rPr>
            <sz val="11"/>
            <rFont val="Calibri"/>
            <family val="2"/>
            <charset val="238"/>
          </rPr>
          <t>IV_F:VKR_Nev</t>
        </r>
      </text>
    </comment>
    <comment ref="H353" authorId="0" shapeId="0">
      <text>
        <r>
          <rPr>
            <sz val="11"/>
            <rFont val="Calibri"/>
            <family val="2"/>
            <charset val="238"/>
          </rPr>
          <t>IV_F:FeladatSorszam</t>
        </r>
      </text>
    </comment>
    <comment ref="I353" authorId="0" shapeId="0">
      <text>
        <r>
          <rPr>
            <sz val="11"/>
            <rFont val="Calibri"/>
            <family val="2"/>
            <charset val="238"/>
          </rPr>
          <t>IV_F:FeladatAzonosito</t>
        </r>
      </text>
    </comment>
    <comment ref="J353" authorId="0" shapeId="0">
      <text>
        <r>
          <rPr>
            <sz val="11"/>
            <rFont val="Calibri"/>
            <family val="2"/>
            <charset val="238"/>
          </rPr>
          <t>IV_F:EllatasiTerulet</t>
        </r>
      </text>
    </comment>
    <comment ref="K353" authorId="0" shapeId="0">
      <text>
        <r>
          <rPr>
            <sz val="11"/>
            <rFont val="Calibri"/>
            <family val="2"/>
            <charset val="238"/>
          </rPr>
          <t>IV_F:EllatasertFelelos</t>
        </r>
      </text>
    </comment>
    <comment ref="L353" authorId="0" shapeId="0">
      <text>
        <r>
          <rPr>
            <sz val="11"/>
            <rFont val="Calibri"/>
            <family val="2"/>
            <charset val="238"/>
          </rPr>
          <t>IV_F:TervezettNettoKoltseg</t>
        </r>
      </text>
    </comment>
    <comment ref="M353" authorId="0" shapeId="0">
      <text>
        <r>
          <rPr>
            <sz val="11"/>
            <rFont val="Calibri"/>
            <family val="2"/>
            <charset val="238"/>
          </rPr>
          <t>IV_F:IdotartamKezdes</t>
        </r>
      </text>
    </comment>
    <comment ref="N353" authorId="0" shapeId="0">
      <text>
        <r>
          <rPr>
            <sz val="11"/>
            <rFont val="Calibri"/>
            <family val="2"/>
            <charset val="238"/>
          </rPr>
          <t>IV_F:IdotartamBefejezes</t>
        </r>
      </text>
    </comment>
    <comment ref="O353" authorId="0" shapeId="0">
      <text>
        <r>
          <rPr>
            <sz val="11"/>
            <rFont val="Calibri"/>
            <family val="2"/>
            <charset val="238"/>
          </rPr>
          <t>IV_F:NettoKoltsegUtem1</t>
        </r>
      </text>
    </comment>
    <comment ref="P353" authorId="0" shapeId="0">
      <text>
        <r>
          <rPr>
            <sz val="11"/>
            <rFont val="Calibri"/>
            <family val="2"/>
            <charset val="238"/>
          </rPr>
          <t>IV_F:NettoKoltsegUtem2</t>
        </r>
      </text>
    </comment>
    <comment ref="Q353" authorId="0" shapeId="0">
      <text>
        <r>
          <rPr>
            <sz val="11"/>
            <rFont val="Calibri"/>
            <family val="2"/>
            <charset val="238"/>
          </rPr>
          <t>IV_F:EM_Melleklet2_KTG</t>
        </r>
      </text>
    </comment>
    <comment ref="S353" authorId="0" shapeId="0">
      <text>
        <r>
          <rPr>
            <sz val="11"/>
            <rFont val="Calibri"/>
            <family val="2"/>
            <charset val="238"/>
          </rPr>
          <t>IV_F:HDUtem1</t>
        </r>
      </text>
    </comment>
    <comment ref="T353" authorId="0" shapeId="0">
      <text>
        <r>
          <rPr>
            <sz val="11"/>
            <rFont val="Calibri"/>
            <family val="2"/>
            <charset val="238"/>
          </rPr>
          <t>IV_F:ECSUtem1</t>
        </r>
      </text>
    </comment>
    <comment ref="U353" authorId="0" shapeId="0">
      <text>
        <r>
          <rPr>
            <sz val="11"/>
            <rFont val="Calibri"/>
            <family val="2"/>
            <charset val="238"/>
          </rPr>
          <t>IV_F:KFHUtem1</t>
        </r>
      </text>
    </comment>
    <comment ref="V353" authorId="0" shapeId="0">
      <text>
        <r>
          <rPr>
            <sz val="11"/>
            <rFont val="Calibri"/>
            <family val="2"/>
            <charset val="238"/>
          </rPr>
          <t>IV_F:Egyeb_SajatUtem1</t>
        </r>
      </text>
    </comment>
    <comment ref="W353" authorId="0" shapeId="0">
      <text>
        <r>
          <rPr>
            <sz val="11"/>
            <rFont val="Calibri"/>
            <family val="2"/>
            <charset val="238"/>
          </rPr>
          <t>IV_F:DijUtem1</t>
        </r>
      </text>
    </comment>
    <comment ref="X353" authorId="0" shapeId="0">
      <text>
        <r>
          <rPr>
            <sz val="11"/>
            <rFont val="Calibri"/>
            <family val="2"/>
            <charset val="238"/>
          </rPr>
          <t>IV_F:EM_Melleklet1_Utem1</t>
        </r>
      </text>
    </comment>
    <comment ref="Y353" authorId="0" shapeId="0">
      <text>
        <r>
          <rPr>
            <sz val="11"/>
            <rFont val="Calibri"/>
            <family val="2"/>
            <charset val="238"/>
          </rPr>
          <t>IV_F:EgyebAllamiUtem1</t>
        </r>
      </text>
    </comment>
    <comment ref="Z353" authorId="0" shapeId="0">
      <text>
        <r>
          <rPr>
            <sz val="11"/>
            <rFont val="Calibri"/>
            <family val="2"/>
            <charset val="238"/>
          </rPr>
          <t>IV_F:OnkormanyzatiUtem1</t>
        </r>
      </text>
    </comment>
    <comment ref="AA353" authorId="0" shapeId="0">
      <text>
        <r>
          <rPr>
            <sz val="11"/>
            <rFont val="Calibri"/>
            <family val="2"/>
            <charset val="238"/>
          </rPr>
          <t>IV_F:EUUtem1</t>
        </r>
      </text>
    </comment>
    <comment ref="AB353" authorId="0" shapeId="0">
      <text>
        <r>
          <rPr>
            <sz val="11"/>
            <rFont val="Calibri"/>
            <family val="2"/>
            <charset val="238"/>
          </rPr>
          <t>IV_F:EgyebUtem1</t>
        </r>
      </text>
    </comment>
    <comment ref="AC353" authorId="0" shapeId="0">
      <text>
        <r>
          <rPr>
            <sz val="11"/>
            <rFont val="Calibri"/>
            <family val="2"/>
            <charset val="238"/>
          </rPr>
          <t>IV_F:HitelKotvenyUtem1</t>
        </r>
      </text>
    </comment>
    <comment ref="AD353" authorId="0" shapeId="0">
      <text>
        <r>
          <rPr>
            <sz val="11"/>
            <rFont val="Calibri"/>
            <family val="2"/>
            <charset val="238"/>
          </rPr>
          <t>IV_F:OsszesenUtem1</t>
        </r>
      </text>
    </comment>
    <comment ref="AG353" authorId="0" shapeId="0">
      <text>
        <r>
          <rPr>
            <sz val="11"/>
            <rFont val="Calibri"/>
            <family val="2"/>
            <charset val="238"/>
          </rPr>
          <t>IV_F:HDUtem2</t>
        </r>
      </text>
    </comment>
    <comment ref="AH353" authorId="0" shapeId="0">
      <text>
        <r>
          <rPr>
            <sz val="11"/>
            <rFont val="Calibri"/>
            <family val="2"/>
            <charset val="238"/>
          </rPr>
          <t>IV_F:ECSUtem2</t>
        </r>
      </text>
    </comment>
    <comment ref="AI353" authorId="0" shapeId="0">
      <text>
        <r>
          <rPr>
            <sz val="11"/>
            <rFont val="Calibri"/>
            <family val="2"/>
            <charset val="238"/>
          </rPr>
          <t>IV_F:KFHUtem2</t>
        </r>
      </text>
    </comment>
    <comment ref="AJ353" authorId="0" shapeId="0">
      <text>
        <r>
          <rPr>
            <sz val="11"/>
            <rFont val="Calibri"/>
            <family val="2"/>
            <charset val="238"/>
          </rPr>
          <t>IV_F:Egyeb_SajatUtem2</t>
        </r>
      </text>
    </comment>
    <comment ref="AK353" authorId="0" shapeId="0">
      <text>
        <r>
          <rPr>
            <sz val="11"/>
            <rFont val="Calibri"/>
            <family val="2"/>
            <charset val="238"/>
          </rPr>
          <t>IV_F:DijUtem2</t>
        </r>
      </text>
    </comment>
    <comment ref="AL353" authorId="0" shapeId="0">
      <text>
        <r>
          <rPr>
            <sz val="11"/>
            <rFont val="Calibri"/>
            <family val="2"/>
            <charset val="238"/>
          </rPr>
          <t>IV_F:EM_Melleklet1_Utem2</t>
        </r>
      </text>
    </comment>
    <comment ref="AM353" authorId="0" shapeId="0">
      <text>
        <r>
          <rPr>
            <sz val="11"/>
            <rFont val="Calibri"/>
            <family val="2"/>
            <charset val="238"/>
          </rPr>
          <t>IV_F:EgyebAllamiUtem2</t>
        </r>
      </text>
    </comment>
    <comment ref="AN353" authorId="0" shapeId="0">
      <text>
        <r>
          <rPr>
            <sz val="11"/>
            <rFont val="Calibri"/>
            <family val="2"/>
            <charset val="238"/>
          </rPr>
          <t>IV_F:OnkormanyzatiUtem2</t>
        </r>
      </text>
    </comment>
    <comment ref="AO353" authorId="0" shapeId="0">
      <text>
        <r>
          <rPr>
            <sz val="11"/>
            <rFont val="Calibri"/>
            <family val="2"/>
            <charset val="238"/>
          </rPr>
          <t>IV_F:EUUtem2</t>
        </r>
      </text>
    </comment>
    <comment ref="AP353" authorId="0" shapeId="0">
      <text>
        <r>
          <rPr>
            <sz val="11"/>
            <rFont val="Calibri"/>
            <family val="2"/>
            <charset val="238"/>
          </rPr>
          <t>IV_F:EgyebUtem2</t>
        </r>
      </text>
    </comment>
    <comment ref="AQ353" authorId="0" shapeId="0">
      <text>
        <r>
          <rPr>
            <sz val="11"/>
            <rFont val="Calibri"/>
            <family val="2"/>
            <charset val="238"/>
          </rPr>
          <t>IV_F:HitelKotvenyUtem2</t>
        </r>
      </text>
    </comment>
    <comment ref="AR353" authorId="0" shapeId="0">
      <text>
        <r>
          <rPr>
            <sz val="11"/>
            <rFont val="Calibri"/>
            <family val="2"/>
            <charset val="238"/>
          </rPr>
          <t>IV_F:OsszesenUtem2</t>
        </r>
      </text>
    </comment>
    <comment ref="AS353" authorId="0" shapeId="0">
      <text>
        <r>
          <rPr>
            <sz val="11"/>
            <rFont val="Calibri"/>
            <family val="2"/>
            <charset val="238"/>
          </rPr>
          <t>IV_F:ForrashianyUtem2</t>
        </r>
      </text>
    </comment>
    <comment ref="AV353" authorId="0" shapeId="0">
      <text>
        <r>
          <rPr>
            <sz val="11"/>
            <rFont val="Calibri"/>
            <family val="2"/>
            <charset val="238"/>
          </rPr>
          <t>IV_F:Indokolas</t>
        </r>
      </text>
    </comment>
    <comment ref="AW353" authorId="0" shapeId="0">
      <text>
        <r>
          <rPr>
            <sz val="11"/>
            <rFont val="Calibri"/>
            <family val="2"/>
            <charset val="238"/>
          </rPr>
          <t>IV_F:Megjegyzes</t>
        </r>
      </text>
    </comment>
    <comment ref="AZ353" authorId="0" shapeId="0">
      <text>
        <r>
          <rPr>
            <sz val="11"/>
            <rFont val="Calibri"/>
            <family val="2"/>
            <charset val="238"/>
          </rPr>
          <t>IV_F:ISA</t>
        </r>
      </text>
    </comment>
    <comment ref="B354" authorId="0" shapeId="0">
      <text>
        <r>
          <rPr>
            <sz val="11"/>
            <rFont val="Calibri"/>
            <family val="2"/>
            <charset val="238"/>
          </rPr>
          <t>IV_F:FontossagiSorrent</t>
        </r>
      </text>
    </comment>
    <comment ref="C354" authorId="0" shapeId="0">
      <text>
        <r>
          <rPr>
            <sz val="11"/>
            <rFont val="Calibri"/>
            <family val="2"/>
            <charset val="238"/>
          </rPr>
          <t>IV_F:FeladatKategoria</t>
        </r>
      </text>
    </comment>
    <comment ref="D354" authorId="0" shapeId="0">
      <text>
        <r>
          <rPr>
            <sz val="11"/>
            <rFont val="Calibri"/>
            <family val="2"/>
            <charset val="238"/>
          </rPr>
          <t>IV_F:FeladatMegnevezes</t>
        </r>
      </text>
    </comment>
    <comment ref="E354" authorId="0" shapeId="0">
      <text>
        <r>
          <rPr>
            <sz val="11"/>
            <rFont val="Calibri"/>
            <family val="2"/>
            <charset val="238"/>
          </rPr>
          <t>IV_F:ElviEngedelySzam</t>
        </r>
      </text>
    </comment>
    <comment ref="F354" authorId="0" shapeId="0">
      <text>
        <r>
          <rPr>
            <sz val="11"/>
            <rFont val="Calibri"/>
            <family val="2"/>
            <charset val="238"/>
          </rPr>
          <t>IV_F:VKR_Kod</t>
        </r>
      </text>
    </comment>
    <comment ref="G354" authorId="0" shapeId="0">
      <text>
        <r>
          <rPr>
            <sz val="11"/>
            <rFont val="Calibri"/>
            <family val="2"/>
            <charset val="238"/>
          </rPr>
          <t>IV_F:VKR_Nev</t>
        </r>
      </text>
    </comment>
    <comment ref="H354" authorId="0" shapeId="0">
      <text>
        <r>
          <rPr>
            <sz val="11"/>
            <rFont val="Calibri"/>
            <family val="2"/>
            <charset val="238"/>
          </rPr>
          <t>IV_F:FeladatSorszam</t>
        </r>
      </text>
    </comment>
    <comment ref="I354" authorId="0" shapeId="0">
      <text>
        <r>
          <rPr>
            <sz val="11"/>
            <rFont val="Calibri"/>
            <family val="2"/>
            <charset val="238"/>
          </rPr>
          <t>IV_F:FeladatAzonosito</t>
        </r>
      </text>
    </comment>
    <comment ref="J354" authorId="0" shapeId="0">
      <text>
        <r>
          <rPr>
            <sz val="11"/>
            <rFont val="Calibri"/>
            <family val="2"/>
            <charset val="238"/>
          </rPr>
          <t>IV_F:EllatasiTerulet</t>
        </r>
      </text>
    </comment>
    <comment ref="K354" authorId="0" shapeId="0">
      <text>
        <r>
          <rPr>
            <sz val="11"/>
            <rFont val="Calibri"/>
            <family val="2"/>
            <charset val="238"/>
          </rPr>
          <t>IV_F:EllatasertFelelos</t>
        </r>
      </text>
    </comment>
    <comment ref="L354" authorId="0" shapeId="0">
      <text>
        <r>
          <rPr>
            <sz val="11"/>
            <rFont val="Calibri"/>
            <family val="2"/>
            <charset val="238"/>
          </rPr>
          <t>IV_F:TervezettNettoKoltseg</t>
        </r>
      </text>
    </comment>
    <comment ref="M354" authorId="0" shapeId="0">
      <text>
        <r>
          <rPr>
            <sz val="11"/>
            <rFont val="Calibri"/>
            <family val="2"/>
            <charset val="238"/>
          </rPr>
          <t>IV_F:IdotartamKezdes</t>
        </r>
      </text>
    </comment>
    <comment ref="N354" authorId="0" shapeId="0">
      <text>
        <r>
          <rPr>
            <sz val="11"/>
            <rFont val="Calibri"/>
            <family val="2"/>
            <charset val="238"/>
          </rPr>
          <t>IV_F:IdotartamBefejezes</t>
        </r>
      </text>
    </comment>
    <comment ref="O354" authorId="0" shapeId="0">
      <text>
        <r>
          <rPr>
            <sz val="11"/>
            <rFont val="Calibri"/>
            <family val="2"/>
            <charset val="238"/>
          </rPr>
          <t>IV_F:NettoKoltsegUtem1</t>
        </r>
      </text>
    </comment>
    <comment ref="P354" authorId="0" shapeId="0">
      <text>
        <r>
          <rPr>
            <sz val="11"/>
            <rFont val="Calibri"/>
            <family val="2"/>
            <charset val="238"/>
          </rPr>
          <t>IV_F:NettoKoltsegUtem2</t>
        </r>
      </text>
    </comment>
    <comment ref="Q354" authorId="0" shapeId="0">
      <text>
        <r>
          <rPr>
            <sz val="11"/>
            <rFont val="Calibri"/>
            <family val="2"/>
            <charset val="238"/>
          </rPr>
          <t>IV_F:EM_Melleklet2_KTG</t>
        </r>
      </text>
    </comment>
    <comment ref="S354" authorId="0" shapeId="0">
      <text>
        <r>
          <rPr>
            <sz val="11"/>
            <rFont val="Calibri"/>
            <family val="2"/>
            <charset val="238"/>
          </rPr>
          <t>IV_F:HDUtem1</t>
        </r>
      </text>
    </comment>
    <comment ref="T354" authorId="0" shapeId="0">
      <text>
        <r>
          <rPr>
            <sz val="11"/>
            <rFont val="Calibri"/>
            <family val="2"/>
            <charset val="238"/>
          </rPr>
          <t>IV_F:ECSUtem1</t>
        </r>
      </text>
    </comment>
    <comment ref="U354" authorId="0" shapeId="0">
      <text>
        <r>
          <rPr>
            <sz val="11"/>
            <rFont val="Calibri"/>
            <family val="2"/>
            <charset val="238"/>
          </rPr>
          <t>IV_F:KFHUtem1</t>
        </r>
      </text>
    </comment>
    <comment ref="V354" authorId="0" shapeId="0">
      <text>
        <r>
          <rPr>
            <sz val="11"/>
            <rFont val="Calibri"/>
            <family val="2"/>
            <charset val="238"/>
          </rPr>
          <t>IV_F:Egyeb_SajatUtem1</t>
        </r>
      </text>
    </comment>
    <comment ref="W354" authorId="0" shapeId="0">
      <text>
        <r>
          <rPr>
            <sz val="11"/>
            <rFont val="Calibri"/>
            <family val="2"/>
            <charset val="238"/>
          </rPr>
          <t>IV_F:DijUtem1</t>
        </r>
      </text>
    </comment>
    <comment ref="X354" authorId="0" shapeId="0">
      <text>
        <r>
          <rPr>
            <sz val="11"/>
            <rFont val="Calibri"/>
            <family val="2"/>
            <charset val="238"/>
          </rPr>
          <t>IV_F:EM_Melleklet1_Utem1</t>
        </r>
      </text>
    </comment>
    <comment ref="Y354" authorId="0" shapeId="0">
      <text>
        <r>
          <rPr>
            <sz val="11"/>
            <rFont val="Calibri"/>
            <family val="2"/>
            <charset val="238"/>
          </rPr>
          <t>IV_F:EgyebAllamiUtem1</t>
        </r>
      </text>
    </comment>
    <comment ref="Z354" authorId="0" shapeId="0">
      <text>
        <r>
          <rPr>
            <sz val="11"/>
            <rFont val="Calibri"/>
            <family val="2"/>
            <charset val="238"/>
          </rPr>
          <t>IV_F:OnkormanyzatiUtem1</t>
        </r>
      </text>
    </comment>
    <comment ref="AA354" authorId="0" shapeId="0">
      <text>
        <r>
          <rPr>
            <sz val="11"/>
            <rFont val="Calibri"/>
            <family val="2"/>
            <charset val="238"/>
          </rPr>
          <t>IV_F:EUUtem1</t>
        </r>
      </text>
    </comment>
    <comment ref="AB354" authorId="0" shapeId="0">
      <text>
        <r>
          <rPr>
            <sz val="11"/>
            <rFont val="Calibri"/>
            <family val="2"/>
            <charset val="238"/>
          </rPr>
          <t>IV_F:EgyebUtem1</t>
        </r>
      </text>
    </comment>
    <comment ref="AC354" authorId="0" shapeId="0">
      <text>
        <r>
          <rPr>
            <sz val="11"/>
            <rFont val="Calibri"/>
            <family val="2"/>
            <charset val="238"/>
          </rPr>
          <t>IV_F:HitelKotvenyUtem1</t>
        </r>
      </text>
    </comment>
    <comment ref="AD354" authorId="0" shapeId="0">
      <text>
        <r>
          <rPr>
            <sz val="11"/>
            <rFont val="Calibri"/>
            <family val="2"/>
            <charset val="238"/>
          </rPr>
          <t>IV_F:OsszesenUtem1</t>
        </r>
      </text>
    </comment>
    <comment ref="AG354" authorId="0" shapeId="0">
      <text>
        <r>
          <rPr>
            <sz val="11"/>
            <rFont val="Calibri"/>
            <family val="2"/>
            <charset val="238"/>
          </rPr>
          <t>IV_F:HDUtem2</t>
        </r>
      </text>
    </comment>
    <comment ref="AH354" authorId="0" shapeId="0">
      <text>
        <r>
          <rPr>
            <sz val="11"/>
            <rFont val="Calibri"/>
            <family val="2"/>
            <charset val="238"/>
          </rPr>
          <t>IV_F:ECSUtem2</t>
        </r>
      </text>
    </comment>
    <comment ref="AI354" authorId="0" shapeId="0">
      <text>
        <r>
          <rPr>
            <sz val="11"/>
            <rFont val="Calibri"/>
            <family val="2"/>
            <charset val="238"/>
          </rPr>
          <t>IV_F:KFHUtem2</t>
        </r>
      </text>
    </comment>
    <comment ref="AJ354" authorId="0" shapeId="0">
      <text>
        <r>
          <rPr>
            <sz val="11"/>
            <rFont val="Calibri"/>
            <family val="2"/>
            <charset val="238"/>
          </rPr>
          <t>IV_F:Egyeb_SajatUtem2</t>
        </r>
      </text>
    </comment>
    <comment ref="AK354" authorId="0" shapeId="0">
      <text>
        <r>
          <rPr>
            <sz val="11"/>
            <rFont val="Calibri"/>
            <family val="2"/>
            <charset val="238"/>
          </rPr>
          <t>IV_F:DijUtem2</t>
        </r>
      </text>
    </comment>
    <comment ref="AL354" authorId="0" shapeId="0">
      <text>
        <r>
          <rPr>
            <sz val="11"/>
            <rFont val="Calibri"/>
            <family val="2"/>
            <charset val="238"/>
          </rPr>
          <t>IV_F:EM_Melleklet1_Utem2</t>
        </r>
      </text>
    </comment>
    <comment ref="AM354" authorId="0" shapeId="0">
      <text>
        <r>
          <rPr>
            <sz val="11"/>
            <rFont val="Calibri"/>
            <family val="2"/>
            <charset val="238"/>
          </rPr>
          <t>IV_F:EgyebAllamiUtem2</t>
        </r>
      </text>
    </comment>
    <comment ref="AN354" authorId="0" shapeId="0">
      <text>
        <r>
          <rPr>
            <sz val="11"/>
            <rFont val="Calibri"/>
            <family val="2"/>
            <charset val="238"/>
          </rPr>
          <t>IV_F:OnkormanyzatiUtem2</t>
        </r>
      </text>
    </comment>
    <comment ref="AO354" authorId="0" shapeId="0">
      <text>
        <r>
          <rPr>
            <sz val="11"/>
            <rFont val="Calibri"/>
            <family val="2"/>
            <charset val="238"/>
          </rPr>
          <t>IV_F:EUUtem2</t>
        </r>
      </text>
    </comment>
    <comment ref="AP354" authorId="0" shapeId="0">
      <text>
        <r>
          <rPr>
            <sz val="11"/>
            <rFont val="Calibri"/>
            <family val="2"/>
            <charset val="238"/>
          </rPr>
          <t>IV_F:EgyebUtem2</t>
        </r>
      </text>
    </comment>
    <comment ref="AQ354" authorId="0" shapeId="0">
      <text>
        <r>
          <rPr>
            <sz val="11"/>
            <rFont val="Calibri"/>
            <family val="2"/>
            <charset val="238"/>
          </rPr>
          <t>IV_F:HitelKotvenyUtem2</t>
        </r>
      </text>
    </comment>
    <comment ref="AR354" authorId="0" shapeId="0">
      <text>
        <r>
          <rPr>
            <sz val="11"/>
            <rFont val="Calibri"/>
            <family val="2"/>
            <charset val="238"/>
          </rPr>
          <t>IV_F:OsszesenUtem2</t>
        </r>
      </text>
    </comment>
    <comment ref="AS354" authorId="0" shapeId="0">
      <text>
        <r>
          <rPr>
            <sz val="11"/>
            <rFont val="Calibri"/>
            <family val="2"/>
            <charset val="238"/>
          </rPr>
          <t>IV_F:ForrashianyUtem2</t>
        </r>
      </text>
    </comment>
    <comment ref="AV354" authorId="0" shapeId="0">
      <text>
        <r>
          <rPr>
            <sz val="11"/>
            <rFont val="Calibri"/>
            <family val="2"/>
            <charset val="238"/>
          </rPr>
          <t>IV_F:Indokolas</t>
        </r>
      </text>
    </comment>
    <comment ref="AW354" authorId="0" shapeId="0">
      <text>
        <r>
          <rPr>
            <sz val="11"/>
            <rFont val="Calibri"/>
            <family val="2"/>
            <charset val="238"/>
          </rPr>
          <t>IV_F:Megjegyzes</t>
        </r>
      </text>
    </comment>
    <comment ref="AZ354" authorId="0" shapeId="0">
      <text>
        <r>
          <rPr>
            <sz val="11"/>
            <rFont val="Calibri"/>
            <family val="2"/>
            <charset val="238"/>
          </rPr>
          <t>IV_F:ISA</t>
        </r>
      </text>
    </comment>
    <comment ref="B355" authorId="0" shapeId="0">
      <text>
        <r>
          <rPr>
            <sz val="11"/>
            <rFont val="Calibri"/>
            <family val="2"/>
            <charset val="238"/>
          </rPr>
          <t>IV_F:FontossagiSorrent</t>
        </r>
      </text>
    </comment>
    <comment ref="C355" authorId="0" shapeId="0">
      <text>
        <r>
          <rPr>
            <sz val="11"/>
            <rFont val="Calibri"/>
            <family val="2"/>
            <charset val="238"/>
          </rPr>
          <t>IV_F:FeladatKategoria</t>
        </r>
      </text>
    </comment>
    <comment ref="D355" authorId="0" shapeId="0">
      <text>
        <r>
          <rPr>
            <sz val="11"/>
            <rFont val="Calibri"/>
            <family val="2"/>
            <charset val="238"/>
          </rPr>
          <t>IV_F:FeladatMegnevezes</t>
        </r>
      </text>
    </comment>
    <comment ref="E355" authorId="0" shapeId="0">
      <text>
        <r>
          <rPr>
            <sz val="11"/>
            <rFont val="Calibri"/>
            <family val="2"/>
            <charset val="238"/>
          </rPr>
          <t>IV_F:ElviEngedelySzam</t>
        </r>
      </text>
    </comment>
    <comment ref="F355" authorId="0" shapeId="0">
      <text>
        <r>
          <rPr>
            <sz val="11"/>
            <rFont val="Calibri"/>
            <family val="2"/>
            <charset val="238"/>
          </rPr>
          <t>IV_F:VKR_Kod</t>
        </r>
      </text>
    </comment>
    <comment ref="G355" authorId="0" shapeId="0">
      <text>
        <r>
          <rPr>
            <sz val="11"/>
            <rFont val="Calibri"/>
            <family val="2"/>
            <charset val="238"/>
          </rPr>
          <t>IV_F:VKR_Nev</t>
        </r>
      </text>
    </comment>
    <comment ref="H355" authorId="0" shapeId="0">
      <text>
        <r>
          <rPr>
            <sz val="11"/>
            <rFont val="Calibri"/>
            <family val="2"/>
            <charset val="238"/>
          </rPr>
          <t>IV_F:FeladatSorszam</t>
        </r>
      </text>
    </comment>
    <comment ref="I355" authorId="0" shapeId="0">
      <text>
        <r>
          <rPr>
            <sz val="11"/>
            <rFont val="Calibri"/>
            <family val="2"/>
            <charset val="238"/>
          </rPr>
          <t>IV_F:FeladatAzonosito</t>
        </r>
      </text>
    </comment>
    <comment ref="J355" authorId="0" shapeId="0">
      <text>
        <r>
          <rPr>
            <sz val="11"/>
            <rFont val="Calibri"/>
            <family val="2"/>
            <charset val="238"/>
          </rPr>
          <t>IV_F:EllatasiTerulet</t>
        </r>
      </text>
    </comment>
    <comment ref="K355" authorId="0" shapeId="0">
      <text>
        <r>
          <rPr>
            <sz val="11"/>
            <rFont val="Calibri"/>
            <family val="2"/>
            <charset val="238"/>
          </rPr>
          <t>IV_F:EllatasertFelelos</t>
        </r>
      </text>
    </comment>
    <comment ref="L355" authorId="0" shapeId="0">
      <text>
        <r>
          <rPr>
            <sz val="11"/>
            <rFont val="Calibri"/>
            <family val="2"/>
            <charset val="238"/>
          </rPr>
          <t>IV_F:TervezettNettoKoltseg</t>
        </r>
      </text>
    </comment>
    <comment ref="M355" authorId="0" shapeId="0">
      <text>
        <r>
          <rPr>
            <sz val="11"/>
            <rFont val="Calibri"/>
            <family val="2"/>
            <charset val="238"/>
          </rPr>
          <t>IV_F:IdotartamKezdes</t>
        </r>
      </text>
    </comment>
    <comment ref="N355" authorId="0" shapeId="0">
      <text>
        <r>
          <rPr>
            <sz val="11"/>
            <rFont val="Calibri"/>
            <family val="2"/>
            <charset val="238"/>
          </rPr>
          <t>IV_F:IdotartamBefejezes</t>
        </r>
      </text>
    </comment>
    <comment ref="O355" authorId="0" shapeId="0">
      <text>
        <r>
          <rPr>
            <sz val="11"/>
            <rFont val="Calibri"/>
            <family val="2"/>
            <charset val="238"/>
          </rPr>
          <t>IV_F:NettoKoltsegUtem1</t>
        </r>
      </text>
    </comment>
    <comment ref="P355" authorId="0" shapeId="0">
      <text>
        <r>
          <rPr>
            <sz val="11"/>
            <rFont val="Calibri"/>
            <family val="2"/>
            <charset val="238"/>
          </rPr>
          <t>IV_F:NettoKoltsegUtem2</t>
        </r>
      </text>
    </comment>
    <comment ref="Q355" authorId="0" shapeId="0">
      <text>
        <r>
          <rPr>
            <sz val="11"/>
            <rFont val="Calibri"/>
            <family val="2"/>
            <charset val="238"/>
          </rPr>
          <t>IV_F:EM_Melleklet2_KTG</t>
        </r>
      </text>
    </comment>
    <comment ref="S355" authorId="0" shapeId="0">
      <text>
        <r>
          <rPr>
            <sz val="11"/>
            <rFont val="Calibri"/>
            <family val="2"/>
            <charset val="238"/>
          </rPr>
          <t>IV_F:HDUtem1</t>
        </r>
      </text>
    </comment>
    <comment ref="T355" authorId="0" shapeId="0">
      <text>
        <r>
          <rPr>
            <sz val="11"/>
            <rFont val="Calibri"/>
            <family val="2"/>
            <charset val="238"/>
          </rPr>
          <t>IV_F:ECSUtem1</t>
        </r>
      </text>
    </comment>
    <comment ref="U355" authorId="0" shapeId="0">
      <text>
        <r>
          <rPr>
            <sz val="11"/>
            <rFont val="Calibri"/>
            <family val="2"/>
            <charset val="238"/>
          </rPr>
          <t>IV_F:KFHUtem1</t>
        </r>
      </text>
    </comment>
    <comment ref="V355" authorId="0" shapeId="0">
      <text>
        <r>
          <rPr>
            <sz val="11"/>
            <rFont val="Calibri"/>
            <family val="2"/>
            <charset val="238"/>
          </rPr>
          <t>IV_F:Egyeb_SajatUtem1</t>
        </r>
      </text>
    </comment>
    <comment ref="W355" authorId="0" shapeId="0">
      <text>
        <r>
          <rPr>
            <sz val="11"/>
            <rFont val="Calibri"/>
            <family val="2"/>
            <charset val="238"/>
          </rPr>
          <t>IV_F:DijUtem1</t>
        </r>
      </text>
    </comment>
    <comment ref="X355" authorId="0" shapeId="0">
      <text>
        <r>
          <rPr>
            <sz val="11"/>
            <rFont val="Calibri"/>
            <family val="2"/>
            <charset val="238"/>
          </rPr>
          <t>IV_F:EM_Melleklet1_Utem1</t>
        </r>
      </text>
    </comment>
    <comment ref="Y355" authorId="0" shapeId="0">
      <text>
        <r>
          <rPr>
            <sz val="11"/>
            <rFont val="Calibri"/>
            <family val="2"/>
            <charset val="238"/>
          </rPr>
          <t>IV_F:EgyebAllamiUtem1</t>
        </r>
      </text>
    </comment>
    <comment ref="Z355" authorId="0" shapeId="0">
      <text>
        <r>
          <rPr>
            <sz val="11"/>
            <rFont val="Calibri"/>
            <family val="2"/>
            <charset val="238"/>
          </rPr>
          <t>IV_F:OnkormanyzatiUtem1</t>
        </r>
      </text>
    </comment>
    <comment ref="AA355" authorId="0" shapeId="0">
      <text>
        <r>
          <rPr>
            <sz val="11"/>
            <rFont val="Calibri"/>
            <family val="2"/>
            <charset val="238"/>
          </rPr>
          <t>IV_F:EUUtem1</t>
        </r>
      </text>
    </comment>
    <comment ref="AB355" authorId="0" shapeId="0">
      <text>
        <r>
          <rPr>
            <sz val="11"/>
            <rFont val="Calibri"/>
            <family val="2"/>
            <charset val="238"/>
          </rPr>
          <t>IV_F:EgyebUtem1</t>
        </r>
      </text>
    </comment>
    <comment ref="AC355" authorId="0" shapeId="0">
      <text>
        <r>
          <rPr>
            <sz val="11"/>
            <rFont val="Calibri"/>
            <family val="2"/>
            <charset val="238"/>
          </rPr>
          <t>IV_F:HitelKotvenyUtem1</t>
        </r>
      </text>
    </comment>
    <comment ref="AD355" authorId="0" shapeId="0">
      <text>
        <r>
          <rPr>
            <sz val="11"/>
            <rFont val="Calibri"/>
            <family val="2"/>
            <charset val="238"/>
          </rPr>
          <t>IV_F:OsszesenUtem1</t>
        </r>
      </text>
    </comment>
    <comment ref="AG355" authorId="0" shapeId="0">
      <text>
        <r>
          <rPr>
            <sz val="11"/>
            <rFont val="Calibri"/>
            <family val="2"/>
            <charset val="238"/>
          </rPr>
          <t>IV_F:HDUtem2</t>
        </r>
      </text>
    </comment>
    <comment ref="AH355" authorId="0" shapeId="0">
      <text>
        <r>
          <rPr>
            <sz val="11"/>
            <rFont val="Calibri"/>
            <family val="2"/>
            <charset val="238"/>
          </rPr>
          <t>IV_F:ECSUtem2</t>
        </r>
      </text>
    </comment>
    <comment ref="AI355" authorId="0" shapeId="0">
      <text>
        <r>
          <rPr>
            <sz val="11"/>
            <rFont val="Calibri"/>
            <family val="2"/>
            <charset val="238"/>
          </rPr>
          <t>IV_F:KFHUtem2</t>
        </r>
      </text>
    </comment>
    <comment ref="AJ355" authorId="0" shapeId="0">
      <text>
        <r>
          <rPr>
            <sz val="11"/>
            <rFont val="Calibri"/>
            <family val="2"/>
            <charset val="238"/>
          </rPr>
          <t>IV_F:Egyeb_SajatUtem2</t>
        </r>
      </text>
    </comment>
    <comment ref="AK355" authorId="0" shapeId="0">
      <text>
        <r>
          <rPr>
            <sz val="11"/>
            <rFont val="Calibri"/>
            <family val="2"/>
            <charset val="238"/>
          </rPr>
          <t>IV_F:DijUtem2</t>
        </r>
      </text>
    </comment>
    <comment ref="AL355" authorId="0" shapeId="0">
      <text>
        <r>
          <rPr>
            <sz val="11"/>
            <rFont val="Calibri"/>
            <family val="2"/>
            <charset val="238"/>
          </rPr>
          <t>IV_F:EM_Melleklet1_Utem2</t>
        </r>
      </text>
    </comment>
    <comment ref="AM355" authorId="0" shapeId="0">
      <text>
        <r>
          <rPr>
            <sz val="11"/>
            <rFont val="Calibri"/>
            <family val="2"/>
            <charset val="238"/>
          </rPr>
          <t>IV_F:EgyebAllamiUtem2</t>
        </r>
      </text>
    </comment>
    <comment ref="AN355" authorId="0" shapeId="0">
      <text>
        <r>
          <rPr>
            <sz val="11"/>
            <rFont val="Calibri"/>
            <family val="2"/>
            <charset val="238"/>
          </rPr>
          <t>IV_F:OnkormanyzatiUtem2</t>
        </r>
      </text>
    </comment>
    <comment ref="AO355" authorId="0" shapeId="0">
      <text>
        <r>
          <rPr>
            <sz val="11"/>
            <rFont val="Calibri"/>
            <family val="2"/>
            <charset val="238"/>
          </rPr>
          <t>IV_F:EUUtem2</t>
        </r>
      </text>
    </comment>
    <comment ref="AP355" authorId="0" shapeId="0">
      <text>
        <r>
          <rPr>
            <sz val="11"/>
            <rFont val="Calibri"/>
            <family val="2"/>
            <charset val="238"/>
          </rPr>
          <t>IV_F:EgyebUtem2</t>
        </r>
      </text>
    </comment>
    <comment ref="AQ355" authorId="0" shapeId="0">
      <text>
        <r>
          <rPr>
            <sz val="11"/>
            <rFont val="Calibri"/>
            <family val="2"/>
            <charset val="238"/>
          </rPr>
          <t>IV_F:HitelKotvenyUtem2</t>
        </r>
      </text>
    </comment>
    <comment ref="AR355" authorId="0" shapeId="0">
      <text>
        <r>
          <rPr>
            <sz val="11"/>
            <rFont val="Calibri"/>
            <family val="2"/>
            <charset val="238"/>
          </rPr>
          <t>IV_F:OsszesenUtem2</t>
        </r>
      </text>
    </comment>
    <comment ref="AS355" authorId="0" shapeId="0">
      <text>
        <r>
          <rPr>
            <sz val="11"/>
            <rFont val="Calibri"/>
            <family val="2"/>
            <charset val="238"/>
          </rPr>
          <t>IV_F:ForrashianyUtem2</t>
        </r>
      </text>
    </comment>
    <comment ref="AV355" authorId="0" shapeId="0">
      <text>
        <r>
          <rPr>
            <sz val="11"/>
            <rFont val="Calibri"/>
            <family val="2"/>
            <charset val="238"/>
          </rPr>
          <t>IV_F:Indokolas</t>
        </r>
      </text>
    </comment>
    <comment ref="AW355" authorId="0" shapeId="0">
      <text>
        <r>
          <rPr>
            <sz val="11"/>
            <rFont val="Calibri"/>
            <family val="2"/>
            <charset val="238"/>
          </rPr>
          <t>IV_F:Megjegyzes</t>
        </r>
      </text>
    </comment>
    <comment ref="AZ355" authorId="0" shapeId="0">
      <text>
        <r>
          <rPr>
            <sz val="11"/>
            <rFont val="Calibri"/>
            <family val="2"/>
            <charset val="238"/>
          </rPr>
          <t>IV_F:ISA</t>
        </r>
      </text>
    </comment>
    <comment ref="B356" authorId="0" shapeId="0">
      <text>
        <r>
          <rPr>
            <sz val="11"/>
            <rFont val="Calibri"/>
            <family val="2"/>
            <charset val="238"/>
          </rPr>
          <t>IV_F:FontossagiSorrent</t>
        </r>
      </text>
    </comment>
    <comment ref="C356" authorId="0" shapeId="0">
      <text>
        <r>
          <rPr>
            <sz val="11"/>
            <rFont val="Calibri"/>
            <family val="2"/>
            <charset val="238"/>
          </rPr>
          <t>IV_F:FeladatKategoria</t>
        </r>
      </text>
    </comment>
    <comment ref="D356" authorId="0" shapeId="0">
      <text>
        <r>
          <rPr>
            <sz val="11"/>
            <rFont val="Calibri"/>
            <family val="2"/>
            <charset val="238"/>
          </rPr>
          <t>IV_F:FeladatMegnevezes</t>
        </r>
      </text>
    </comment>
    <comment ref="E356" authorId="0" shapeId="0">
      <text>
        <r>
          <rPr>
            <sz val="11"/>
            <rFont val="Calibri"/>
            <family val="2"/>
            <charset val="238"/>
          </rPr>
          <t>IV_F:ElviEngedelySzam</t>
        </r>
      </text>
    </comment>
    <comment ref="F356" authorId="0" shapeId="0">
      <text>
        <r>
          <rPr>
            <sz val="11"/>
            <rFont val="Calibri"/>
            <family val="2"/>
            <charset val="238"/>
          </rPr>
          <t>IV_F:VKR_Kod</t>
        </r>
      </text>
    </comment>
    <comment ref="G356" authorId="0" shapeId="0">
      <text>
        <r>
          <rPr>
            <sz val="11"/>
            <rFont val="Calibri"/>
            <family val="2"/>
            <charset val="238"/>
          </rPr>
          <t>IV_F:VKR_Nev</t>
        </r>
      </text>
    </comment>
    <comment ref="H356" authorId="0" shapeId="0">
      <text>
        <r>
          <rPr>
            <sz val="11"/>
            <rFont val="Calibri"/>
            <family val="2"/>
            <charset val="238"/>
          </rPr>
          <t>IV_F:FeladatSorszam</t>
        </r>
      </text>
    </comment>
    <comment ref="I356" authorId="0" shapeId="0">
      <text>
        <r>
          <rPr>
            <sz val="11"/>
            <rFont val="Calibri"/>
            <family val="2"/>
            <charset val="238"/>
          </rPr>
          <t>IV_F:FeladatAzonosito</t>
        </r>
      </text>
    </comment>
    <comment ref="J356" authorId="0" shapeId="0">
      <text>
        <r>
          <rPr>
            <sz val="11"/>
            <rFont val="Calibri"/>
            <family val="2"/>
            <charset val="238"/>
          </rPr>
          <t>IV_F:EllatasiTerulet</t>
        </r>
      </text>
    </comment>
    <comment ref="K356" authorId="0" shapeId="0">
      <text>
        <r>
          <rPr>
            <sz val="11"/>
            <rFont val="Calibri"/>
            <family val="2"/>
            <charset val="238"/>
          </rPr>
          <t>IV_F:EllatasertFelelos</t>
        </r>
      </text>
    </comment>
    <comment ref="L356" authorId="0" shapeId="0">
      <text>
        <r>
          <rPr>
            <sz val="11"/>
            <rFont val="Calibri"/>
            <family val="2"/>
            <charset val="238"/>
          </rPr>
          <t>IV_F:TervezettNettoKoltseg</t>
        </r>
      </text>
    </comment>
    <comment ref="M356" authorId="0" shapeId="0">
      <text>
        <r>
          <rPr>
            <sz val="11"/>
            <rFont val="Calibri"/>
            <family val="2"/>
            <charset val="238"/>
          </rPr>
          <t>IV_F:IdotartamKezdes</t>
        </r>
      </text>
    </comment>
    <comment ref="N356" authorId="0" shapeId="0">
      <text>
        <r>
          <rPr>
            <sz val="11"/>
            <rFont val="Calibri"/>
            <family val="2"/>
            <charset val="238"/>
          </rPr>
          <t>IV_F:IdotartamBefejezes</t>
        </r>
      </text>
    </comment>
    <comment ref="O356" authorId="0" shapeId="0">
      <text>
        <r>
          <rPr>
            <sz val="11"/>
            <rFont val="Calibri"/>
            <family val="2"/>
            <charset val="238"/>
          </rPr>
          <t>IV_F:NettoKoltsegUtem1</t>
        </r>
      </text>
    </comment>
    <comment ref="P356" authorId="0" shapeId="0">
      <text>
        <r>
          <rPr>
            <sz val="11"/>
            <rFont val="Calibri"/>
            <family val="2"/>
            <charset val="238"/>
          </rPr>
          <t>IV_F:NettoKoltsegUtem2</t>
        </r>
      </text>
    </comment>
    <comment ref="Q356" authorId="0" shapeId="0">
      <text>
        <r>
          <rPr>
            <sz val="11"/>
            <rFont val="Calibri"/>
            <family val="2"/>
            <charset val="238"/>
          </rPr>
          <t>IV_F:EM_Melleklet2_KTG</t>
        </r>
      </text>
    </comment>
    <comment ref="S356" authorId="0" shapeId="0">
      <text>
        <r>
          <rPr>
            <sz val="11"/>
            <rFont val="Calibri"/>
            <family val="2"/>
            <charset val="238"/>
          </rPr>
          <t>IV_F:HDUtem1</t>
        </r>
      </text>
    </comment>
    <comment ref="T356" authorId="0" shapeId="0">
      <text>
        <r>
          <rPr>
            <sz val="11"/>
            <rFont val="Calibri"/>
            <family val="2"/>
            <charset val="238"/>
          </rPr>
          <t>IV_F:ECSUtem1</t>
        </r>
      </text>
    </comment>
    <comment ref="U356" authorId="0" shapeId="0">
      <text>
        <r>
          <rPr>
            <sz val="11"/>
            <rFont val="Calibri"/>
            <family val="2"/>
            <charset val="238"/>
          </rPr>
          <t>IV_F:KFHUtem1</t>
        </r>
      </text>
    </comment>
    <comment ref="V356" authorId="0" shapeId="0">
      <text>
        <r>
          <rPr>
            <sz val="11"/>
            <rFont val="Calibri"/>
            <family val="2"/>
            <charset val="238"/>
          </rPr>
          <t>IV_F:Egyeb_SajatUtem1</t>
        </r>
      </text>
    </comment>
    <comment ref="W356" authorId="0" shapeId="0">
      <text>
        <r>
          <rPr>
            <sz val="11"/>
            <rFont val="Calibri"/>
            <family val="2"/>
            <charset val="238"/>
          </rPr>
          <t>IV_F:DijUtem1</t>
        </r>
      </text>
    </comment>
    <comment ref="X356" authorId="0" shapeId="0">
      <text>
        <r>
          <rPr>
            <sz val="11"/>
            <rFont val="Calibri"/>
            <family val="2"/>
            <charset val="238"/>
          </rPr>
          <t>IV_F:EM_Melleklet1_Utem1</t>
        </r>
      </text>
    </comment>
    <comment ref="Y356" authorId="0" shapeId="0">
      <text>
        <r>
          <rPr>
            <sz val="11"/>
            <rFont val="Calibri"/>
            <family val="2"/>
            <charset val="238"/>
          </rPr>
          <t>IV_F:EgyebAllamiUtem1</t>
        </r>
      </text>
    </comment>
    <comment ref="Z356" authorId="0" shapeId="0">
      <text>
        <r>
          <rPr>
            <sz val="11"/>
            <rFont val="Calibri"/>
            <family val="2"/>
            <charset val="238"/>
          </rPr>
          <t>IV_F:OnkormanyzatiUtem1</t>
        </r>
      </text>
    </comment>
    <comment ref="AA356" authorId="0" shapeId="0">
      <text>
        <r>
          <rPr>
            <sz val="11"/>
            <rFont val="Calibri"/>
            <family val="2"/>
            <charset val="238"/>
          </rPr>
          <t>IV_F:EUUtem1</t>
        </r>
      </text>
    </comment>
    <comment ref="AB356" authorId="0" shapeId="0">
      <text>
        <r>
          <rPr>
            <sz val="11"/>
            <rFont val="Calibri"/>
            <family val="2"/>
            <charset val="238"/>
          </rPr>
          <t>IV_F:EgyebUtem1</t>
        </r>
      </text>
    </comment>
    <comment ref="AC356" authorId="0" shapeId="0">
      <text>
        <r>
          <rPr>
            <sz val="11"/>
            <rFont val="Calibri"/>
            <family val="2"/>
            <charset val="238"/>
          </rPr>
          <t>IV_F:HitelKotvenyUtem1</t>
        </r>
      </text>
    </comment>
    <comment ref="AD356" authorId="0" shapeId="0">
      <text>
        <r>
          <rPr>
            <sz val="11"/>
            <rFont val="Calibri"/>
            <family val="2"/>
            <charset val="238"/>
          </rPr>
          <t>IV_F:OsszesenUtem1</t>
        </r>
      </text>
    </comment>
    <comment ref="AG356" authorId="0" shapeId="0">
      <text>
        <r>
          <rPr>
            <sz val="11"/>
            <rFont val="Calibri"/>
            <family val="2"/>
            <charset val="238"/>
          </rPr>
          <t>IV_F:HDUtem2</t>
        </r>
      </text>
    </comment>
    <comment ref="AH356" authorId="0" shapeId="0">
      <text>
        <r>
          <rPr>
            <sz val="11"/>
            <rFont val="Calibri"/>
            <family val="2"/>
            <charset val="238"/>
          </rPr>
          <t>IV_F:ECSUtem2</t>
        </r>
      </text>
    </comment>
    <comment ref="AI356" authorId="0" shapeId="0">
      <text>
        <r>
          <rPr>
            <sz val="11"/>
            <rFont val="Calibri"/>
            <family val="2"/>
            <charset val="238"/>
          </rPr>
          <t>IV_F:KFHUtem2</t>
        </r>
      </text>
    </comment>
    <comment ref="AJ356" authorId="0" shapeId="0">
      <text>
        <r>
          <rPr>
            <sz val="11"/>
            <rFont val="Calibri"/>
            <family val="2"/>
            <charset val="238"/>
          </rPr>
          <t>IV_F:Egyeb_SajatUtem2</t>
        </r>
      </text>
    </comment>
    <comment ref="AK356" authorId="0" shapeId="0">
      <text>
        <r>
          <rPr>
            <sz val="11"/>
            <rFont val="Calibri"/>
            <family val="2"/>
            <charset val="238"/>
          </rPr>
          <t>IV_F:DijUtem2</t>
        </r>
      </text>
    </comment>
    <comment ref="AL356" authorId="0" shapeId="0">
      <text>
        <r>
          <rPr>
            <sz val="11"/>
            <rFont val="Calibri"/>
            <family val="2"/>
            <charset val="238"/>
          </rPr>
          <t>IV_F:EM_Melleklet1_Utem2</t>
        </r>
      </text>
    </comment>
    <comment ref="AM356" authorId="0" shapeId="0">
      <text>
        <r>
          <rPr>
            <sz val="11"/>
            <rFont val="Calibri"/>
            <family val="2"/>
            <charset val="238"/>
          </rPr>
          <t>IV_F:EgyebAllamiUtem2</t>
        </r>
      </text>
    </comment>
    <comment ref="AN356" authorId="0" shapeId="0">
      <text>
        <r>
          <rPr>
            <sz val="11"/>
            <rFont val="Calibri"/>
            <family val="2"/>
            <charset val="238"/>
          </rPr>
          <t>IV_F:OnkormanyzatiUtem2</t>
        </r>
      </text>
    </comment>
    <comment ref="AO356" authorId="0" shapeId="0">
      <text>
        <r>
          <rPr>
            <sz val="11"/>
            <rFont val="Calibri"/>
            <family val="2"/>
            <charset val="238"/>
          </rPr>
          <t>IV_F:EUUtem2</t>
        </r>
      </text>
    </comment>
    <comment ref="AP356" authorId="0" shapeId="0">
      <text>
        <r>
          <rPr>
            <sz val="11"/>
            <rFont val="Calibri"/>
            <family val="2"/>
            <charset val="238"/>
          </rPr>
          <t>IV_F:EgyebUtem2</t>
        </r>
      </text>
    </comment>
    <comment ref="AQ356" authorId="0" shapeId="0">
      <text>
        <r>
          <rPr>
            <sz val="11"/>
            <rFont val="Calibri"/>
            <family val="2"/>
            <charset val="238"/>
          </rPr>
          <t>IV_F:HitelKotvenyUtem2</t>
        </r>
      </text>
    </comment>
    <comment ref="AR356" authorId="0" shapeId="0">
      <text>
        <r>
          <rPr>
            <sz val="11"/>
            <rFont val="Calibri"/>
            <family val="2"/>
            <charset val="238"/>
          </rPr>
          <t>IV_F:OsszesenUtem2</t>
        </r>
      </text>
    </comment>
    <comment ref="AS356" authorId="0" shapeId="0">
      <text>
        <r>
          <rPr>
            <sz val="11"/>
            <rFont val="Calibri"/>
            <family val="2"/>
            <charset val="238"/>
          </rPr>
          <t>IV_F:ForrashianyUtem2</t>
        </r>
      </text>
    </comment>
    <comment ref="AV356" authorId="0" shapeId="0">
      <text>
        <r>
          <rPr>
            <sz val="11"/>
            <rFont val="Calibri"/>
            <family val="2"/>
            <charset val="238"/>
          </rPr>
          <t>IV_F:Indokolas</t>
        </r>
      </text>
    </comment>
    <comment ref="AW356" authorId="0" shapeId="0">
      <text>
        <r>
          <rPr>
            <sz val="11"/>
            <rFont val="Calibri"/>
            <family val="2"/>
            <charset val="238"/>
          </rPr>
          <t>IV_F:Megjegyzes</t>
        </r>
      </text>
    </comment>
    <comment ref="AZ356" authorId="0" shapeId="0">
      <text>
        <r>
          <rPr>
            <sz val="11"/>
            <rFont val="Calibri"/>
            <family val="2"/>
            <charset val="238"/>
          </rPr>
          <t>IV_F:ISA</t>
        </r>
      </text>
    </comment>
    <comment ref="B357" authorId="0" shapeId="0">
      <text>
        <r>
          <rPr>
            <sz val="11"/>
            <rFont val="Calibri"/>
            <family val="2"/>
            <charset val="238"/>
          </rPr>
          <t>IV_F:FontossagiSorrent</t>
        </r>
      </text>
    </comment>
    <comment ref="C357" authorId="0" shapeId="0">
      <text>
        <r>
          <rPr>
            <sz val="11"/>
            <rFont val="Calibri"/>
            <family val="2"/>
            <charset val="238"/>
          </rPr>
          <t>IV_F:FeladatKategoria</t>
        </r>
      </text>
    </comment>
    <comment ref="D357" authorId="0" shapeId="0">
      <text>
        <r>
          <rPr>
            <sz val="11"/>
            <rFont val="Calibri"/>
            <family val="2"/>
            <charset val="238"/>
          </rPr>
          <t>IV_F:FeladatMegnevezes</t>
        </r>
      </text>
    </comment>
    <comment ref="E357" authorId="0" shapeId="0">
      <text>
        <r>
          <rPr>
            <sz val="11"/>
            <rFont val="Calibri"/>
            <family val="2"/>
            <charset val="238"/>
          </rPr>
          <t>IV_F:ElviEngedelySzam</t>
        </r>
      </text>
    </comment>
    <comment ref="F357" authorId="0" shapeId="0">
      <text>
        <r>
          <rPr>
            <sz val="11"/>
            <rFont val="Calibri"/>
            <family val="2"/>
            <charset val="238"/>
          </rPr>
          <t>IV_F:VKR_Kod</t>
        </r>
      </text>
    </comment>
    <comment ref="G357" authorId="0" shapeId="0">
      <text>
        <r>
          <rPr>
            <sz val="11"/>
            <rFont val="Calibri"/>
            <family val="2"/>
            <charset val="238"/>
          </rPr>
          <t>IV_F:VKR_Nev</t>
        </r>
      </text>
    </comment>
    <comment ref="H357" authorId="0" shapeId="0">
      <text>
        <r>
          <rPr>
            <sz val="11"/>
            <rFont val="Calibri"/>
            <family val="2"/>
            <charset val="238"/>
          </rPr>
          <t>IV_F:FeladatSorszam</t>
        </r>
      </text>
    </comment>
    <comment ref="I357" authorId="0" shapeId="0">
      <text>
        <r>
          <rPr>
            <sz val="11"/>
            <rFont val="Calibri"/>
            <family val="2"/>
            <charset val="238"/>
          </rPr>
          <t>IV_F:FeladatAzonosito</t>
        </r>
      </text>
    </comment>
    <comment ref="J357" authorId="0" shapeId="0">
      <text>
        <r>
          <rPr>
            <sz val="11"/>
            <rFont val="Calibri"/>
            <family val="2"/>
            <charset val="238"/>
          </rPr>
          <t>IV_F:EllatasiTerulet</t>
        </r>
      </text>
    </comment>
    <comment ref="K357" authorId="0" shapeId="0">
      <text>
        <r>
          <rPr>
            <sz val="11"/>
            <rFont val="Calibri"/>
            <family val="2"/>
            <charset val="238"/>
          </rPr>
          <t>IV_F:EllatasertFelelos</t>
        </r>
      </text>
    </comment>
    <comment ref="L357" authorId="0" shapeId="0">
      <text>
        <r>
          <rPr>
            <sz val="11"/>
            <rFont val="Calibri"/>
            <family val="2"/>
            <charset val="238"/>
          </rPr>
          <t>IV_F:TervezettNettoKoltseg</t>
        </r>
      </text>
    </comment>
    <comment ref="M357" authorId="0" shapeId="0">
      <text>
        <r>
          <rPr>
            <sz val="11"/>
            <rFont val="Calibri"/>
            <family val="2"/>
            <charset val="238"/>
          </rPr>
          <t>IV_F:IdotartamKezdes</t>
        </r>
      </text>
    </comment>
    <comment ref="N357" authorId="0" shapeId="0">
      <text>
        <r>
          <rPr>
            <sz val="11"/>
            <rFont val="Calibri"/>
            <family val="2"/>
            <charset val="238"/>
          </rPr>
          <t>IV_F:IdotartamBefejezes</t>
        </r>
      </text>
    </comment>
    <comment ref="O357" authorId="0" shapeId="0">
      <text>
        <r>
          <rPr>
            <sz val="11"/>
            <rFont val="Calibri"/>
            <family val="2"/>
            <charset val="238"/>
          </rPr>
          <t>IV_F:NettoKoltsegUtem1</t>
        </r>
      </text>
    </comment>
    <comment ref="P357" authorId="0" shapeId="0">
      <text>
        <r>
          <rPr>
            <sz val="11"/>
            <rFont val="Calibri"/>
            <family val="2"/>
            <charset val="238"/>
          </rPr>
          <t>IV_F:NettoKoltsegUtem2</t>
        </r>
      </text>
    </comment>
    <comment ref="Q357" authorId="0" shapeId="0">
      <text>
        <r>
          <rPr>
            <sz val="11"/>
            <rFont val="Calibri"/>
            <family val="2"/>
            <charset val="238"/>
          </rPr>
          <t>IV_F:EM_Melleklet2_KTG</t>
        </r>
      </text>
    </comment>
    <comment ref="S357" authorId="0" shapeId="0">
      <text>
        <r>
          <rPr>
            <sz val="11"/>
            <rFont val="Calibri"/>
            <family val="2"/>
            <charset val="238"/>
          </rPr>
          <t>IV_F:HDUtem1</t>
        </r>
      </text>
    </comment>
    <comment ref="T357" authorId="0" shapeId="0">
      <text>
        <r>
          <rPr>
            <sz val="11"/>
            <rFont val="Calibri"/>
            <family val="2"/>
            <charset val="238"/>
          </rPr>
          <t>IV_F:ECSUtem1</t>
        </r>
      </text>
    </comment>
    <comment ref="U357" authorId="0" shapeId="0">
      <text>
        <r>
          <rPr>
            <sz val="11"/>
            <rFont val="Calibri"/>
            <family val="2"/>
            <charset val="238"/>
          </rPr>
          <t>IV_F:KFHUtem1</t>
        </r>
      </text>
    </comment>
    <comment ref="V357" authorId="0" shapeId="0">
      <text>
        <r>
          <rPr>
            <sz val="11"/>
            <rFont val="Calibri"/>
            <family val="2"/>
            <charset val="238"/>
          </rPr>
          <t>IV_F:Egyeb_SajatUtem1</t>
        </r>
      </text>
    </comment>
    <comment ref="W357" authorId="0" shapeId="0">
      <text>
        <r>
          <rPr>
            <sz val="11"/>
            <rFont val="Calibri"/>
            <family val="2"/>
            <charset val="238"/>
          </rPr>
          <t>IV_F:DijUtem1</t>
        </r>
      </text>
    </comment>
    <comment ref="X357" authorId="0" shapeId="0">
      <text>
        <r>
          <rPr>
            <sz val="11"/>
            <rFont val="Calibri"/>
            <family val="2"/>
            <charset val="238"/>
          </rPr>
          <t>IV_F:EM_Melleklet1_Utem1</t>
        </r>
      </text>
    </comment>
    <comment ref="Y357" authorId="0" shapeId="0">
      <text>
        <r>
          <rPr>
            <sz val="11"/>
            <rFont val="Calibri"/>
            <family val="2"/>
            <charset val="238"/>
          </rPr>
          <t>IV_F:EgyebAllamiUtem1</t>
        </r>
      </text>
    </comment>
    <comment ref="Z357" authorId="0" shapeId="0">
      <text>
        <r>
          <rPr>
            <sz val="11"/>
            <rFont val="Calibri"/>
            <family val="2"/>
            <charset val="238"/>
          </rPr>
          <t>IV_F:OnkormanyzatiUtem1</t>
        </r>
      </text>
    </comment>
    <comment ref="AA357" authorId="0" shapeId="0">
      <text>
        <r>
          <rPr>
            <sz val="11"/>
            <rFont val="Calibri"/>
            <family val="2"/>
            <charset val="238"/>
          </rPr>
          <t>IV_F:EUUtem1</t>
        </r>
      </text>
    </comment>
    <comment ref="AB357" authorId="0" shapeId="0">
      <text>
        <r>
          <rPr>
            <sz val="11"/>
            <rFont val="Calibri"/>
            <family val="2"/>
            <charset val="238"/>
          </rPr>
          <t>IV_F:EgyebUtem1</t>
        </r>
      </text>
    </comment>
    <comment ref="AC357" authorId="0" shapeId="0">
      <text>
        <r>
          <rPr>
            <sz val="11"/>
            <rFont val="Calibri"/>
            <family val="2"/>
            <charset val="238"/>
          </rPr>
          <t>IV_F:HitelKotvenyUtem1</t>
        </r>
      </text>
    </comment>
    <comment ref="AD357" authorId="0" shapeId="0">
      <text>
        <r>
          <rPr>
            <sz val="11"/>
            <rFont val="Calibri"/>
            <family val="2"/>
            <charset val="238"/>
          </rPr>
          <t>IV_F:OsszesenUtem1</t>
        </r>
      </text>
    </comment>
    <comment ref="AG357" authorId="0" shapeId="0">
      <text>
        <r>
          <rPr>
            <sz val="11"/>
            <rFont val="Calibri"/>
            <family val="2"/>
            <charset val="238"/>
          </rPr>
          <t>IV_F:HDUtem2</t>
        </r>
      </text>
    </comment>
    <comment ref="AH357" authorId="0" shapeId="0">
      <text>
        <r>
          <rPr>
            <sz val="11"/>
            <rFont val="Calibri"/>
            <family val="2"/>
            <charset val="238"/>
          </rPr>
          <t>IV_F:ECSUtem2</t>
        </r>
      </text>
    </comment>
    <comment ref="AI357" authorId="0" shapeId="0">
      <text>
        <r>
          <rPr>
            <sz val="11"/>
            <rFont val="Calibri"/>
            <family val="2"/>
            <charset val="238"/>
          </rPr>
          <t>IV_F:KFHUtem2</t>
        </r>
      </text>
    </comment>
    <comment ref="AJ357" authorId="0" shapeId="0">
      <text>
        <r>
          <rPr>
            <sz val="11"/>
            <rFont val="Calibri"/>
            <family val="2"/>
            <charset val="238"/>
          </rPr>
          <t>IV_F:Egyeb_SajatUtem2</t>
        </r>
      </text>
    </comment>
    <comment ref="AK357" authorId="0" shapeId="0">
      <text>
        <r>
          <rPr>
            <sz val="11"/>
            <rFont val="Calibri"/>
            <family val="2"/>
            <charset val="238"/>
          </rPr>
          <t>IV_F:DijUtem2</t>
        </r>
      </text>
    </comment>
    <comment ref="AL357" authorId="0" shapeId="0">
      <text>
        <r>
          <rPr>
            <sz val="11"/>
            <rFont val="Calibri"/>
            <family val="2"/>
            <charset val="238"/>
          </rPr>
          <t>IV_F:EM_Melleklet1_Utem2</t>
        </r>
      </text>
    </comment>
    <comment ref="AM357" authorId="0" shapeId="0">
      <text>
        <r>
          <rPr>
            <sz val="11"/>
            <rFont val="Calibri"/>
            <family val="2"/>
            <charset val="238"/>
          </rPr>
          <t>IV_F:EgyebAllamiUtem2</t>
        </r>
      </text>
    </comment>
    <comment ref="AN357" authorId="0" shapeId="0">
      <text>
        <r>
          <rPr>
            <sz val="11"/>
            <rFont val="Calibri"/>
            <family val="2"/>
            <charset val="238"/>
          </rPr>
          <t>IV_F:OnkormanyzatiUtem2</t>
        </r>
      </text>
    </comment>
    <comment ref="AO357" authorId="0" shapeId="0">
      <text>
        <r>
          <rPr>
            <sz val="11"/>
            <rFont val="Calibri"/>
            <family val="2"/>
            <charset val="238"/>
          </rPr>
          <t>IV_F:EUUtem2</t>
        </r>
      </text>
    </comment>
    <comment ref="AP357" authorId="0" shapeId="0">
      <text>
        <r>
          <rPr>
            <sz val="11"/>
            <rFont val="Calibri"/>
            <family val="2"/>
            <charset val="238"/>
          </rPr>
          <t>IV_F:EgyebUtem2</t>
        </r>
      </text>
    </comment>
    <comment ref="AQ357" authorId="0" shapeId="0">
      <text>
        <r>
          <rPr>
            <sz val="11"/>
            <rFont val="Calibri"/>
            <family val="2"/>
            <charset val="238"/>
          </rPr>
          <t>IV_F:HitelKotvenyUtem2</t>
        </r>
      </text>
    </comment>
    <comment ref="AR357" authorId="0" shapeId="0">
      <text>
        <r>
          <rPr>
            <sz val="11"/>
            <rFont val="Calibri"/>
            <family val="2"/>
            <charset val="238"/>
          </rPr>
          <t>IV_F:OsszesenUtem2</t>
        </r>
      </text>
    </comment>
    <comment ref="AS357" authorId="0" shapeId="0">
      <text>
        <r>
          <rPr>
            <sz val="11"/>
            <rFont val="Calibri"/>
            <family val="2"/>
            <charset val="238"/>
          </rPr>
          <t>IV_F:ForrashianyUtem2</t>
        </r>
      </text>
    </comment>
    <comment ref="AV357" authorId="0" shapeId="0">
      <text>
        <r>
          <rPr>
            <sz val="11"/>
            <rFont val="Calibri"/>
            <family val="2"/>
            <charset val="238"/>
          </rPr>
          <t>IV_F:Indokolas</t>
        </r>
      </text>
    </comment>
    <comment ref="AW357" authorId="0" shapeId="0">
      <text>
        <r>
          <rPr>
            <sz val="11"/>
            <rFont val="Calibri"/>
            <family val="2"/>
            <charset val="238"/>
          </rPr>
          <t>IV_F:Megjegyzes</t>
        </r>
      </text>
    </comment>
    <comment ref="AZ357" authorId="0" shapeId="0">
      <text>
        <r>
          <rPr>
            <sz val="11"/>
            <rFont val="Calibri"/>
            <family val="2"/>
            <charset val="238"/>
          </rPr>
          <t>IV_F:ISA</t>
        </r>
      </text>
    </comment>
    <comment ref="B358" authorId="0" shapeId="0">
      <text>
        <r>
          <rPr>
            <sz val="11"/>
            <rFont val="Calibri"/>
            <family val="2"/>
            <charset val="238"/>
          </rPr>
          <t>IV_F:FontossagiSorrent</t>
        </r>
      </text>
    </comment>
    <comment ref="C358" authorId="0" shapeId="0">
      <text>
        <r>
          <rPr>
            <sz val="11"/>
            <rFont val="Calibri"/>
            <family val="2"/>
            <charset val="238"/>
          </rPr>
          <t>IV_F:FeladatKategoria</t>
        </r>
      </text>
    </comment>
    <comment ref="D358" authorId="0" shapeId="0">
      <text>
        <r>
          <rPr>
            <sz val="11"/>
            <rFont val="Calibri"/>
            <family val="2"/>
            <charset val="238"/>
          </rPr>
          <t>IV_F:FeladatMegnevezes</t>
        </r>
      </text>
    </comment>
    <comment ref="E358" authorId="0" shapeId="0">
      <text>
        <r>
          <rPr>
            <sz val="11"/>
            <rFont val="Calibri"/>
            <family val="2"/>
            <charset val="238"/>
          </rPr>
          <t>IV_F:ElviEngedelySzam</t>
        </r>
      </text>
    </comment>
    <comment ref="F358" authorId="0" shapeId="0">
      <text>
        <r>
          <rPr>
            <sz val="11"/>
            <rFont val="Calibri"/>
            <family val="2"/>
            <charset val="238"/>
          </rPr>
          <t>IV_F:VKR_Kod</t>
        </r>
      </text>
    </comment>
    <comment ref="G358" authorId="0" shapeId="0">
      <text>
        <r>
          <rPr>
            <sz val="11"/>
            <rFont val="Calibri"/>
            <family val="2"/>
            <charset val="238"/>
          </rPr>
          <t>IV_F:VKR_Nev</t>
        </r>
      </text>
    </comment>
    <comment ref="H358" authorId="0" shapeId="0">
      <text>
        <r>
          <rPr>
            <sz val="11"/>
            <rFont val="Calibri"/>
            <family val="2"/>
            <charset val="238"/>
          </rPr>
          <t>IV_F:FeladatSorszam</t>
        </r>
      </text>
    </comment>
    <comment ref="I358" authorId="0" shapeId="0">
      <text>
        <r>
          <rPr>
            <sz val="11"/>
            <rFont val="Calibri"/>
            <family val="2"/>
            <charset val="238"/>
          </rPr>
          <t>IV_F:FeladatAzonosito</t>
        </r>
      </text>
    </comment>
    <comment ref="J358" authorId="0" shapeId="0">
      <text>
        <r>
          <rPr>
            <sz val="11"/>
            <rFont val="Calibri"/>
            <family val="2"/>
            <charset val="238"/>
          </rPr>
          <t>IV_F:EllatasiTerulet</t>
        </r>
      </text>
    </comment>
    <comment ref="K358" authorId="0" shapeId="0">
      <text>
        <r>
          <rPr>
            <sz val="11"/>
            <rFont val="Calibri"/>
            <family val="2"/>
            <charset val="238"/>
          </rPr>
          <t>IV_F:EllatasertFelelos</t>
        </r>
      </text>
    </comment>
    <comment ref="L358" authorId="0" shapeId="0">
      <text>
        <r>
          <rPr>
            <sz val="11"/>
            <rFont val="Calibri"/>
            <family val="2"/>
            <charset val="238"/>
          </rPr>
          <t>IV_F:TervezettNettoKoltseg</t>
        </r>
      </text>
    </comment>
    <comment ref="M358" authorId="0" shapeId="0">
      <text>
        <r>
          <rPr>
            <sz val="11"/>
            <rFont val="Calibri"/>
            <family val="2"/>
            <charset val="238"/>
          </rPr>
          <t>IV_F:IdotartamKezdes</t>
        </r>
      </text>
    </comment>
    <comment ref="N358" authorId="0" shapeId="0">
      <text>
        <r>
          <rPr>
            <sz val="11"/>
            <rFont val="Calibri"/>
            <family val="2"/>
            <charset val="238"/>
          </rPr>
          <t>IV_F:IdotartamBefejezes</t>
        </r>
      </text>
    </comment>
    <comment ref="O358" authorId="0" shapeId="0">
      <text>
        <r>
          <rPr>
            <sz val="11"/>
            <rFont val="Calibri"/>
            <family val="2"/>
            <charset val="238"/>
          </rPr>
          <t>IV_F:NettoKoltsegUtem1</t>
        </r>
      </text>
    </comment>
    <comment ref="P358" authorId="0" shapeId="0">
      <text>
        <r>
          <rPr>
            <sz val="11"/>
            <rFont val="Calibri"/>
            <family val="2"/>
            <charset val="238"/>
          </rPr>
          <t>IV_F:NettoKoltsegUtem2</t>
        </r>
      </text>
    </comment>
    <comment ref="Q358" authorId="0" shapeId="0">
      <text>
        <r>
          <rPr>
            <sz val="11"/>
            <rFont val="Calibri"/>
            <family val="2"/>
            <charset val="238"/>
          </rPr>
          <t>IV_F:EM_Melleklet2_KTG</t>
        </r>
      </text>
    </comment>
    <comment ref="S358" authorId="0" shapeId="0">
      <text>
        <r>
          <rPr>
            <sz val="11"/>
            <rFont val="Calibri"/>
            <family val="2"/>
            <charset val="238"/>
          </rPr>
          <t>IV_F:HDUtem1</t>
        </r>
      </text>
    </comment>
    <comment ref="T358" authorId="0" shapeId="0">
      <text>
        <r>
          <rPr>
            <sz val="11"/>
            <rFont val="Calibri"/>
            <family val="2"/>
            <charset val="238"/>
          </rPr>
          <t>IV_F:ECSUtem1</t>
        </r>
      </text>
    </comment>
    <comment ref="U358" authorId="0" shapeId="0">
      <text>
        <r>
          <rPr>
            <sz val="11"/>
            <rFont val="Calibri"/>
            <family val="2"/>
            <charset val="238"/>
          </rPr>
          <t>IV_F:KFHUtem1</t>
        </r>
      </text>
    </comment>
    <comment ref="V358" authorId="0" shapeId="0">
      <text>
        <r>
          <rPr>
            <sz val="11"/>
            <rFont val="Calibri"/>
            <family val="2"/>
            <charset val="238"/>
          </rPr>
          <t>IV_F:Egyeb_SajatUtem1</t>
        </r>
      </text>
    </comment>
    <comment ref="W358" authorId="0" shapeId="0">
      <text>
        <r>
          <rPr>
            <sz val="11"/>
            <rFont val="Calibri"/>
            <family val="2"/>
            <charset val="238"/>
          </rPr>
          <t>IV_F:DijUtem1</t>
        </r>
      </text>
    </comment>
    <comment ref="X358" authorId="0" shapeId="0">
      <text>
        <r>
          <rPr>
            <sz val="11"/>
            <rFont val="Calibri"/>
            <family val="2"/>
            <charset val="238"/>
          </rPr>
          <t>IV_F:EM_Melleklet1_Utem1</t>
        </r>
      </text>
    </comment>
    <comment ref="Y358" authorId="0" shapeId="0">
      <text>
        <r>
          <rPr>
            <sz val="11"/>
            <rFont val="Calibri"/>
            <family val="2"/>
            <charset val="238"/>
          </rPr>
          <t>IV_F:EgyebAllamiUtem1</t>
        </r>
      </text>
    </comment>
    <comment ref="Z358" authorId="0" shapeId="0">
      <text>
        <r>
          <rPr>
            <sz val="11"/>
            <rFont val="Calibri"/>
            <family val="2"/>
            <charset val="238"/>
          </rPr>
          <t>IV_F:OnkormanyzatiUtem1</t>
        </r>
      </text>
    </comment>
    <comment ref="AA358" authorId="0" shapeId="0">
      <text>
        <r>
          <rPr>
            <sz val="11"/>
            <rFont val="Calibri"/>
            <family val="2"/>
            <charset val="238"/>
          </rPr>
          <t>IV_F:EUUtem1</t>
        </r>
      </text>
    </comment>
    <comment ref="AB358" authorId="0" shapeId="0">
      <text>
        <r>
          <rPr>
            <sz val="11"/>
            <rFont val="Calibri"/>
            <family val="2"/>
            <charset val="238"/>
          </rPr>
          <t>IV_F:EgyebUtem1</t>
        </r>
      </text>
    </comment>
    <comment ref="AC358" authorId="0" shapeId="0">
      <text>
        <r>
          <rPr>
            <sz val="11"/>
            <rFont val="Calibri"/>
            <family val="2"/>
            <charset val="238"/>
          </rPr>
          <t>IV_F:HitelKotvenyUtem1</t>
        </r>
      </text>
    </comment>
    <comment ref="AD358" authorId="0" shapeId="0">
      <text>
        <r>
          <rPr>
            <sz val="11"/>
            <rFont val="Calibri"/>
            <family val="2"/>
            <charset val="238"/>
          </rPr>
          <t>IV_F:OsszesenUtem1</t>
        </r>
      </text>
    </comment>
    <comment ref="AG358" authorId="0" shapeId="0">
      <text>
        <r>
          <rPr>
            <sz val="11"/>
            <rFont val="Calibri"/>
            <family val="2"/>
            <charset val="238"/>
          </rPr>
          <t>IV_F:HDUtem2</t>
        </r>
      </text>
    </comment>
    <comment ref="AH358" authorId="0" shapeId="0">
      <text>
        <r>
          <rPr>
            <sz val="11"/>
            <rFont val="Calibri"/>
            <family val="2"/>
            <charset val="238"/>
          </rPr>
          <t>IV_F:ECSUtem2</t>
        </r>
      </text>
    </comment>
    <comment ref="AI358" authorId="0" shapeId="0">
      <text>
        <r>
          <rPr>
            <sz val="11"/>
            <rFont val="Calibri"/>
            <family val="2"/>
            <charset val="238"/>
          </rPr>
          <t>IV_F:KFHUtem2</t>
        </r>
      </text>
    </comment>
    <comment ref="AJ358" authorId="0" shapeId="0">
      <text>
        <r>
          <rPr>
            <sz val="11"/>
            <rFont val="Calibri"/>
            <family val="2"/>
            <charset val="238"/>
          </rPr>
          <t>IV_F:Egyeb_SajatUtem2</t>
        </r>
      </text>
    </comment>
    <comment ref="AK358" authorId="0" shapeId="0">
      <text>
        <r>
          <rPr>
            <sz val="11"/>
            <rFont val="Calibri"/>
            <family val="2"/>
            <charset val="238"/>
          </rPr>
          <t>IV_F:DijUtem2</t>
        </r>
      </text>
    </comment>
    <comment ref="AL358" authorId="0" shapeId="0">
      <text>
        <r>
          <rPr>
            <sz val="11"/>
            <rFont val="Calibri"/>
            <family val="2"/>
            <charset val="238"/>
          </rPr>
          <t>IV_F:EM_Melleklet1_Utem2</t>
        </r>
      </text>
    </comment>
    <comment ref="AM358" authorId="0" shapeId="0">
      <text>
        <r>
          <rPr>
            <sz val="11"/>
            <rFont val="Calibri"/>
            <family val="2"/>
            <charset val="238"/>
          </rPr>
          <t>IV_F:EgyebAllamiUtem2</t>
        </r>
      </text>
    </comment>
    <comment ref="AN358" authorId="0" shapeId="0">
      <text>
        <r>
          <rPr>
            <sz val="11"/>
            <rFont val="Calibri"/>
            <family val="2"/>
            <charset val="238"/>
          </rPr>
          <t>IV_F:OnkormanyzatiUtem2</t>
        </r>
      </text>
    </comment>
    <comment ref="AO358" authorId="0" shapeId="0">
      <text>
        <r>
          <rPr>
            <sz val="11"/>
            <rFont val="Calibri"/>
            <family val="2"/>
            <charset val="238"/>
          </rPr>
          <t>IV_F:EUUtem2</t>
        </r>
      </text>
    </comment>
    <comment ref="AP358" authorId="0" shapeId="0">
      <text>
        <r>
          <rPr>
            <sz val="11"/>
            <rFont val="Calibri"/>
            <family val="2"/>
            <charset val="238"/>
          </rPr>
          <t>IV_F:EgyebUtem2</t>
        </r>
      </text>
    </comment>
    <comment ref="AQ358" authorId="0" shapeId="0">
      <text>
        <r>
          <rPr>
            <sz val="11"/>
            <rFont val="Calibri"/>
            <family val="2"/>
            <charset val="238"/>
          </rPr>
          <t>IV_F:HitelKotvenyUtem2</t>
        </r>
      </text>
    </comment>
    <comment ref="AR358" authorId="0" shapeId="0">
      <text>
        <r>
          <rPr>
            <sz val="11"/>
            <rFont val="Calibri"/>
            <family val="2"/>
            <charset val="238"/>
          </rPr>
          <t>IV_F:OsszesenUtem2</t>
        </r>
      </text>
    </comment>
    <comment ref="AS358" authorId="0" shapeId="0">
      <text>
        <r>
          <rPr>
            <sz val="11"/>
            <rFont val="Calibri"/>
            <family val="2"/>
            <charset val="238"/>
          </rPr>
          <t>IV_F:ForrashianyUtem2</t>
        </r>
      </text>
    </comment>
    <comment ref="AV358" authorId="0" shapeId="0">
      <text>
        <r>
          <rPr>
            <sz val="11"/>
            <rFont val="Calibri"/>
            <family val="2"/>
            <charset val="238"/>
          </rPr>
          <t>IV_F:Indokolas</t>
        </r>
      </text>
    </comment>
    <comment ref="AW358" authorId="0" shapeId="0">
      <text>
        <r>
          <rPr>
            <sz val="11"/>
            <rFont val="Calibri"/>
            <family val="2"/>
            <charset val="238"/>
          </rPr>
          <t>IV_F:Megjegyzes</t>
        </r>
      </text>
    </comment>
    <comment ref="AZ358" authorId="0" shapeId="0">
      <text>
        <r>
          <rPr>
            <sz val="11"/>
            <rFont val="Calibri"/>
            <family val="2"/>
            <charset val="238"/>
          </rPr>
          <t>IV_F:ISA</t>
        </r>
      </text>
    </comment>
    <comment ref="B359" authorId="0" shapeId="0">
      <text>
        <r>
          <rPr>
            <sz val="11"/>
            <rFont val="Calibri"/>
            <family val="2"/>
            <charset val="238"/>
          </rPr>
          <t>IV_F:FontossagiSorrent</t>
        </r>
      </text>
    </comment>
    <comment ref="C359" authorId="0" shapeId="0">
      <text>
        <r>
          <rPr>
            <sz val="11"/>
            <rFont val="Calibri"/>
            <family val="2"/>
            <charset val="238"/>
          </rPr>
          <t>IV_F:FeladatKategoria</t>
        </r>
      </text>
    </comment>
    <comment ref="D359" authorId="0" shapeId="0">
      <text>
        <r>
          <rPr>
            <sz val="11"/>
            <rFont val="Calibri"/>
            <family val="2"/>
            <charset val="238"/>
          </rPr>
          <t>IV_F:FeladatMegnevezes</t>
        </r>
      </text>
    </comment>
    <comment ref="E359" authorId="0" shapeId="0">
      <text>
        <r>
          <rPr>
            <sz val="11"/>
            <rFont val="Calibri"/>
            <family val="2"/>
            <charset val="238"/>
          </rPr>
          <t>IV_F:ElviEngedelySzam</t>
        </r>
      </text>
    </comment>
    <comment ref="F359" authorId="0" shapeId="0">
      <text>
        <r>
          <rPr>
            <sz val="11"/>
            <rFont val="Calibri"/>
            <family val="2"/>
            <charset val="238"/>
          </rPr>
          <t>IV_F:VKR_Kod</t>
        </r>
      </text>
    </comment>
    <comment ref="G359" authorId="0" shapeId="0">
      <text>
        <r>
          <rPr>
            <sz val="11"/>
            <rFont val="Calibri"/>
            <family val="2"/>
            <charset val="238"/>
          </rPr>
          <t>IV_F:VKR_Nev</t>
        </r>
      </text>
    </comment>
    <comment ref="H359" authorId="0" shapeId="0">
      <text>
        <r>
          <rPr>
            <sz val="11"/>
            <rFont val="Calibri"/>
            <family val="2"/>
            <charset val="238"/>
          </rPr>
          <t>IV_F:FeladatSorszam</t>
        </r>
      </text>
    </comment>
    <comment ref="I359" authorId="0" shapeId="0">
      <text>
        <r>
          <rPr>
            <sz val="11"/>
            <rFont val="Calibri"/>
            <family val="2"/>
            <charset val="238"/>
          </rPr>
          <t>IV_F:FeladatAzonosito</t>
        </r>
      </text>
    </comment>
    <comment ref="J359" authorId="0" shapeId="0">
      <text>
        <r>
          <rPr>
            <sz val="11"/>
            <rFont val="Calibri"/>
            <family val="2"/>
            <charset val="238"/>
          </rPr>
          <t>IV_F:EllatasiTerulet</t>
        </r>
      </text>
    </comment>
    <comment ref="K359" authorId="0" shapeId="0">
      <text>
        <r>
          <rPr>
            <sz val="11"/>
            <rFont val="Calibri"/>
            <family val="2"/>
            <charset val="238"/>
          </rPr>
          <t>IV_F:EllatasertFelelos</t>
        </r>
      </text>
    </comment>
    <comment ref="L359" authorId="0" shapeId="0">
      <text>
        <r>
          <rPr>
            <sz val="11"/>
            <rFont val="Calibri"/>
            <family val="2"/>
            <charset val="238"/>
          </rPr>
          <t>IV_F:TervezettNettoKoltseg</t>
        </r>
      </text>
    </comment>
    <comment ref="M359" authorId="0" shapeId="0">
      <text>
        <r>
          <rPr>
            <sz val="11"/>
            <rFont val="Calibri"/>
            <family val="2"/>
            <charset val="238"/>
          </rPr>
          <t>IV_F:IdotartamKezdes</t>
        </r>
      </text>
    </comment>
    <comment ref="N359" authorId="0" shapeId="0">
      <text>
        <r>
          <rPr>
            <sz val="11"/>
            <rFont val="Calibri"/>
            <family val="2"/>
            <charset val="238"/>
          </rPr>
          <t>IV_F:IdotartamBefejezes</t>
        </r>
      </text>
    </comment>
    <comment ref="O359" authorId="0" shapeId="0">
      <text>
        <r>
          <rPr>
            <sz val="11"/>
            <rFont val="Calibri"/>
            <family val="2"/>
            <charset val="238"/>
          </rPr>
          <t>IV_F:NettoKoltsegUtem1</t>
        </r>
      </text>
    </comment>
    <comment ref="P359" authorId="0" shapeId="0">
      <text>
        <r>
          <rPr>
            <sz val="11"/>
            <rFont val="Calibri"/>
            <family val="2"/>
            <charset val="238"/>
          </rPr>
          <t>IV_F:NettoKoltsegUtem2</t>
        </r>
      </text>
    </comment>
    <comment ref="Q359" authorId="0" shapeId="0">
      <text>
        <r>
          <rPr>
            <sz val="11"/>
            <rFont val="Calibri"/>
            <family val="2"/>
            <charset val="238"/>
          </rPr>
          <t>IV_F:EM_Melleklet2_KTG</t>
        </r>
      </text>
    </comment>
    <comment ref="S359" authorId="0" shapeId="0">
      <text>
        <r>
          <rPr>
            <sz val="11"/>
            <rFont val="Calibri"/>
            <family val="2"/>
            <charset val="238"/>
          </rPr>
          <t>IV_F:HDUtem1</t>
        </r>
      </text>
    </comment>
    <comment ref="T359" authorId="0" shapeId="0">
      <text>
        <r>
          <rPr>
            <sz val="11"/>
            <rFont val="Calibri"/>
            <family val="2"/>
            <charset val="238"/>
          </rPr>
          <t>IV_F:ECSUtem1</t>
        </r>
      </text>
    </comment>
    <comment ref="U359" authorId="0" shapeId="0">
      <text>
        <r>
          <rPr>
            <sz val="11"/>
            <rFont val="Calibri"/>
            <family val="2"/>
            <charset val="238"/>
          </rPr>
          <t>IV_F:KFHUtem1</t>
        </r>
      </text>
    </comment>
    <comment ref="V359" authorId="0" shapeId="0">
      <text>
        <r>
          <rPr>
            <sz val="11"/>
            <rFont val="Calibri"/>
            <family val="2"/>
            <charset val="238"/>
          </rPr>
          <t>IV_F:Egyeb_SajatUtem1</t>
        </r>
      </text>
    </comment>
    <comment ref="W359" authorId="0" shapeId="0">
      <text>
        <r>
          <rPr>
            <sz val="11"/>
            <rFont val="Calibri"/>
            <family val="2"/>
            <charset val="238"/>
          </rPr>
          <t>IV_F:DijUtem1</t>
        </r>
      </text>
    </comment>
    <comment ref="X359" authorId="0" shapeId="0">
      <text>
        <r>
          <rPr>
            <sz val="11"/>
            <rFont val="Calibri"/>
            <family val="2"/>
            <charset val="238"/>
          </rPr>
          <t>IV_F:EM_Melleklet1_Utem1</t>
        </r>
      </text>
    </comment>
    <comment ref="Y359" authorId="0" shapeId="0">
      <text>
        <r>
          <rPr>
            <sz val="11"/>
            <rFont val="Calibri"/>
            <family val="2"/>
            <charset val="238"/>
          </rPr>
          <t>IV_F:EgyebAllamiUtem1</t>
        </r>
      </text>
    </comment>
    <comment ref="Z359" authorId="0" shapeId="0">
      <text>
        <r>
          <rPr>
            <sz val="11"/>
            <rFont val="Calibri"/>
            <family val="2"/>
            <charset val="238"/>
          </rPr>
          <t>IV_F:OnkormanyzatiUtem1</t>
        </r>
      </text>
    </comment>
    <comment ref="AA359" authorId="0" shapeId="0">
      <text>
        <r>
          <rPr>
            <sz val="11"/>
            <rFont val="Calibri"/>
            <family val="2"/>
            <charset val="238"/>
          </rPr>
          <t>IV_F:EUUtem1</t>
        </r>
      </text>
    </comment>
    <comment ref="AB359" authorId="0" shapeId="0">
      <text>
        <r>
          <rPr>
            <sz val="11"/>
            <rFont val="Calibri"/>
            <family val="2"/>
            <charset val="238"/>
          </rPr>
          <t>IV_F:EgyebUtem1</t>
        </r>
      </text>
    </comment>
    <comment ref="AC359" authorId="0" shapeId="0">
      <text>
        <r>
          <rPr>
            <sz val="11"/>
            <rFont val="Calibri"/>
            <family val="2"/>
            <charset val="238"/>
          </rPr>
          <t>IV_F:HitelKotvenyUtem1</t>
        </r>
      </text>
    </comment>
    <comment ref="AD359" authorId="0" shapeId="0">
      <text>
        <r>
          <rPr>
            <sz val="11"/>
            <rFont val="Calibri"/>
            <family val="2"/>
            <charset val="238"/>
          </rPr>
          <t>IV_F:OsszesenUtem1</t>
        </r>
      </text>
    </comment>
    <comment ref="AG359" authorId="0" shapeId="0">
      <text>
        <r>
          <rPr>
            <sz val="11"/>
            <rFont val="Calibri"/>
            <family val="2"/>
            <charset val="238"/>
          </rPr>
          <t>IV_F:HDUtem2</t>
        </r>
      </text>
    </comment>
    <comment ref="AH359" authorId="0" shapeId="0">
      <text>
        <r>
          <rPr>
            <sz val="11"/>
            <rFont val="Calibri"/>
            <family val="2"/>
            <charset val="238"/>
          </rPr>
          <t>IV_F:ECSUtem2</t>
        </r>
      </text>
    </comment>
    <comment ref="AI359" authorId="0" shapeId="0">
      <text>
        <r>
          <rPr>
            <sz val="11"/>
            <rFont val="Calibri"/>
            <family val="2"/>
            <charset val="238"/>
          </rPr>
          <t>IV_F:KFHUtem2</t>
        </r>
      </text>
    </comment>
    <comment ref="AJ359" authorId="0" shapeId="0">
      <text>
        <r>
          <rPr>
            <sz val="11"/>
            <rFont val="Calibri"/>
            <family val="2"/>
            <charset val="238"/>
          </rPr>
          <t>IV_F:Egyeb_SajatUtem2</t>
        </r>
      </text>
    </comment>
    <comment ref="AK359" authorId="0" shapeId="0">
      <text>
        <r>
          <rPr>
            <sz val="11"/>
            <rFont val="Calibri"/>
            <family val="2"/>
            <charset val="238"/>
          </rPr>
          <t>IV_F:DijUtem2</t>
        </r>
      </text>
    </comment>
    <comment ref="AL359" authorId="0" shapeId="0">
      <text>
        <r>
          <rPr>
            <sz val="11"/>
            <rFont val="Calibri"/>
            <family val="2"/>
            <charset val="238"/>
          </rPr>
          <t>IV_F:EM_Melleklet1_Utem2</t>
        </r>
      </text>
    </comment>
    <comment ref="AM359" authorId="0" shapeId="0">
      <text>
        <r>
          <rPr>
            <sz val="11"/>
            <rFont val="Calibri"/>
            <family val="2"/>
            <charset val="238"/>
          </rPr>
          <t>IV_F:EgyebAllamiUtem2</t>
        </r>
      </text>
    </comment>
    <comment ref="AN359" authorId="0" shapeId="0">
      <text>
        <r>
          <rPr>
            <sz val="11"/>
            <rFont val="Calibri"/>
            <family val="2"/>
            <charset val="238"/>
          </rPr>
          <t>IV_F:OnkormanyzatiUtem2</t>
        </r>
      </text>
    </comment>
    <comment ref="AO359" authorId="0" shapeId="0">
      <text>
        <r>
          <rPr>
            <sz val="11"/>
            <rFont val="Calibri"/>
            <family val="2"/>
            <charset val="238"/>
          </rPr>
          <t>IV_F:EUUtem2</t>
        </r>
      </text>
    </comment>
    <comment ref="AP359" authorId="0" shapeId="0">
      <text>
        <r>
          <rPr>
            <sz val="11"/>
            <rFont val="Calibri"/>
            <family val="2"/>
            <charset val="238"/>
          </rPr>
          <t>IV_F:EgyebUtem2</t>
        </r>
      </text>
    </comment>
    <comment ref="AQ359" authorId="0" shapeId="0">
      <text>
        <r>
          <rPr>
            <sz val="11"/>
            <rFont val="Calibri"/>
            <family val="2"/>
            <charset val="238"/>
          </rPr>
          <t>IV_F:HitelKotvenyUtem2</t>
        </r>
      </text>
    </comment>
    <comment ref="AR359" authorId="0" shapeId="0">
      <text>
        <r>
          <rPr>
            <sz val="11"/>
            <rFont val="Calibri"/>
            <family val="2"/>
            <charset val="238"/>
          </rPr>
          <t>IV_F:OsszesenUtem2</t>
        </r>
      </text>
    </comment>
    <comment ref="AS359" authorId="0" shapeId="0">
      <text>
        <r>
          <rPr>
            <sz val="11"/>
            <rFont val="Calibri"/>
            <family val="2"/>
            <charset val="238"/>
          </rPr>
          <t>IV_F:ForrashianyUtem2</t>
        </r>
      </text>
    </comment>
    <comment ref="AV359" authorId="0" shapeId="0">
      <text>
        <r>
          <rPr>
            <sz val="11"/>
            <rFont val="Calibri"/>
            <family val="2"/>
            <charset val="238"/>
          </rPr>
          <t>IV_F:Indokolas</t>
        </r>
      </text>
    </comment>
    <comment ref="AW359" authorId="0" shapeId="0">
      <text>
        <r>
          <rPr>
            <sz val="11"/>
            <rFont val="Calibri"/>
            <family val="2"/>
            <charset val="238"/>
          </rPr>
          <t>IV_F:Megjegyzes</t>
        </r>
      </text>
    </comment>
    <comment ref="AZ359" authorId="0" shapeId="0">
      <text>
        <r>
          <rPr>
            <sz val="11"/>
            <rFont val="Calibri"/>
            <family val="2"/>
            <charset val="238"/>
          </rPr>
          <t>IV_F:ISA</t>
        </r>
      </text>
    </comment>
    <comment ref="B360" authorId="0" shapeId="0">
      <text>
        <r>
          <rPr>
            <sz val="11"/>
            <rFont val="Calibri"/>
            <family val="2"/>
            <charset val="238"/>
          </rPr>
          <t>IV_F:FontossagiSorrent</t>
        </r>
      </text>
    </comment>
    <comment ref="C360" authorId="0" shapeId="0">
      <text>
        <r>
          <rPr>
            <sz val="11"/>
            <rFont val="Calibri"/>
            <family val="2"/>
            <charset val="238"/>
          </rPr>
          <t>IV_F:FeladatKategoria</t>
        </r>
      </text>
    </comment>
    <comment ref="D360" authorId="0" shapeId="0">
      <text>
        <r>
          <rPr>
            <sz val="11"/>
            <rFont val="Calibri"/>
            <family val="2"/>
            <charset val="238"/>
          </rPr>
          <t>IV_F:FeladatMegnevezes</t>
        </r>
      </text>
    </comment>
    <comment ref="E360" authorId="0" shapeId="0">
      <text>
        <r>
          <rPr>
            <sz val="11"/>
            <rFont val="Calibri"/>
            <family val="2"/>
            <charset val="238"/>
          </rPr>
          <t>IV_F:ElviEngedelySzam</t>
        </r>
      </text>
    </comment>
    <comment ref="F360" authorId="0" shapeId="0">
      <text>
        <r>
          <rPr>
            <sz val="11"/>
            <rFont val="Calibri"/>
            <family val="2"/>
            <charset val="238"/>
          </rPr>
          <t>IV_F:VKR_Kod</t>
        </r>
      </text>
    </comment>
    <comment ref="G360" authorId="0" shapeId="0">
      <text>
        <r>
          <rPr>
            <sz val="11"/>
            <rFont val="Calibri"/>
            <family val="2"/>
            <charset val="238"/>
          </rPr>
          <t>IV_F:VKR_Nev</t>
        </r>
      </text>
    </comment>
    <comment ref="H360" authorId="0" shapeId="0">
      <text>
        <r>
          <rPr>
            <sz val="11"/>
            <rFont val="Calibri"/>
            <family val="2"/>
            <charset val="238"/>
          </rPr>
          <t>IV_F:FeladatSorszam</t>
        </r>
      </text>
    </comment>
    <comment ref="I360" authorId="0" shapeId="0">
      <text>
        <r>
          <rPr>
            <sz val="11"/>
            <rFont val="Calibri"/>
            <family val="2"/>
            <charset val="238"/>
          </rPr>
          <t>IV_F:FeladatAzonosito</t>
        </r>
      </text>
    </comment>
    <comment ref="J360" authorId="0" shapeId="0">
      <text>
        <r>
          <rPr>
            <sz val="11"/>
            <rFont val="Calibri"/>
            <family val="2"/>
            <charset val="238"/>
          </rPr>
          <t>IV_F:EllatasiTerulet</t>
        </r>
      </text>
    </comment>
    <comment ref="K360" authorId="0" shapeId="0">
      <text>
        <r>
          <rPr>
            <sz val="11"/>
            <rFont val="Calibri"/>
            <family val="2"/>
            <charset val="238"/>
          </rPr>
          <t>IV_F:EllatasertFelelos</t>
        </r>
      </text>
    </comment>
    <comment ref="L360" authorId="0" shapeId="0">
      <text>
        <r>
          <rPr>
            <sz val="11"/>
            <rFont val="Calibri"/>
            <family val="2"/>
            <charset val="238"/>
          </rPr>
          <t>IV_F:TervezettNettoKoltseg</t>
        </r>
      </text>
    </comment>
    <comment ref="M360" authorId="0" shapeId="0">
      <text>
        <r>
          <rPr>
            <sz val="11"/>
            <rFont val="Calibri"/>
            <family val="2"/>
            <charset val="238"/>
          </rPr>
          <t>IV_F:IdotartamKezdes</t>
        </r>
      </text>
    </comment>
    <comment ref="N360" authorId="0" shapeId="0">
      <text>
        <r>
          <rPr>
            <sz val="11"/>
            <rFont val="Calibri"/>
            <family val="2"/>
            <charset val="238"/>
          </rPr>
          <t>IV_F:IdotartamBefejezes</t>
        </r>
      </text>
    </comment>
    <comment ref="O360" authorId="0" shapeId="0">
      <text>
        <r>
          <rPr>
            <sz val="11"/>
            <rFont val="Calibri"/>
            <family val="2"/>
            <charset val="238"/>
          </rPr>
          <t>IV_F:NettoKoltsegUtem1</t>
        </r>
      </text>
    </comment>
    <comment ref="P360" authorId="0" shapeId="0">
      <text>
        <r>
          <rPr>
            <sz val="11"/>
            <rFont val="Calibri"/>
            <family val="2"/>
            <charset val="238"/>
          </rPr>
          <t>IV_F:NettoKoltsegUtem2</t>
        </r>
      </text>
    </comment>
    <comment ref="Q360" authorId="0" shapeId="0">
      <text>
        <r>
          <rPr>
            <sz val="11"/>
            <rFont val="Calibri"/>
            <family val="2"/>
            <charset val="238"/>
          </rPr>
          <t>IV_F:EM_Melleklet2_KTG</t>
        </r>
      </text>
    </comment>
    <comment ref="S360" authorId="0" shapeId="0">
      <text>
        <r>
          <rPr>
            <sz val="11"/>
            <rFont val="Calibri"/>
            <family val="2"/>
            <charset val="238"/>
          </rPr>
          <t>IV_F:HDUtem1</t>
        </r>
      </text>
    </comment>
    <comment ref="T360" authorId="0" shapeId="0">
      <text>
        <r>
          <rPr>
            <sz val="11"/>
            <rFont val="Calibri"/>
            <family val="2"/>
            <charset val="238"/>
          </rPr>
          <t>IV_F:ECSUtem1</t>
        </r>
      </text>
    </comment>
    <comment ref="U360" authorId="0" shapeId="0">
      <text>
        <r>
          <rPr>
            <sz val="11"/>
            <rFont val="Calibri"/>
            <family val="2"/>
            <charset val="238"/>
          </rPr>
          <t>IV_F:KFHUtem1</t>
        </r>
      </text>
    </comment>
    <comment ref="V360" authorId="0" shapeId="0">
      <text>
        <r>
          <rPr>
            <sz val="11"/>
            <rFont val="Calibri"/>
            <family val="2"/>
            <charset val="238"/>
          </rPr>
          <t>IV_F:Egyeb_SajatUtem1</t>
        </r>
      </text>
    </comment>
    <comment ref="W360" authorId="0" shapeId="0">
      <text>
        <r>
          <rPr>
            <sz val="11"/>
            <rFont val="Calibri"/>
            <family val="2"/>
            <charset val="238"/>
          </rPr>
          <t>IV_F:DijUtem1</t>
        </r>
      </text>
    </comment>
    <comment ref="X360" authorId="0" shapeId="0">
      <text>
        <r>
          <rPr>
            <sz val="11"/>
            <rFont val="Calibri"/>
            <family val="2"/>
            <charset val="238"/>
          </rPr>
          <t>IV_F:EM_Melleklet1_Utem1</t>
        </r>
      </text>
    </comment>
    <comment ref="Y360" authorId="0" shapeId="0">
      <text>
        <r>
          <rPr>
            <sz val="11"/>
            <rFont val="Calibri"/>
            <family val="2"/>
            <charset val="238"/>
          </rPr>
          <t>IV_F:EgyebAllamiUtem1</t>
        </r>
      </text>
    </comment>
    <comment ref="Z360" authorId="0" shapeId="0">
      <text>
        <r>
          <rPr>
            <sz val="11"/>
            <rFont val="Calibri"/>
            <family val="2"/>
            <charset val="238"/>
          </rPr>
          <t>IV_F:OnkormanyzatiUtem1</t>
        </r>
      </text>
    </comment>
    <comment ref="AA360" authorId="0" shapeId="0">
      <text>
        <r>
          <rPr>
            <sz val="11"/>
            <rFont val="Calibri"/>
            <family val="2"/>
            <charset val="238"/>
          </rPr>
          <t>IV_F:EUUtem1</t>
        </r>
      </text>
    </comment>
    <comment ref="AB360" authorId="0" shapeId="0">
      <text>
        <r>
          <rPr>
            <sz val="11"/>
            <rFont val="Calibri"/>
            <family val="2"/>
            <charset val="238"/>
          </rPr>
          <t>IV_F:EgyebUtem1</t>
        </r>
      </text>
    </comment>
    <comment ref="AC360" authorId="0" shapeId="0">
      <text>
        <r>
          <rPr>
            <sz val="11"/>
            <rFont val="Calibri"/>
            <family val="2"/>
            <charset val="238"/>
          </rPr>
          <t>IV_F:HitelKotvenyUtem1</t>
        </r>
      </text>
    </comment>
    <comment ref="AD360" authorId="0" shapeId="0">
      <text>
        <r>
          <rPr>
            <sz val="11"/>
            <rFont val="Calibri"/>
            <family val="2"/>
            <charset val="238"/>
          </rPr>
          <t>IV_F:OsszesenUtem1</t>
        </r>
      </text>
    </comment>
    <comment ref="AG360" authorId="0" shapeId="0">
      <text>
        <r>
          <rPr>
            <sz val="11"/>
            <rFont val="Calibri"/>
            <family val="2"/>
            <charset val="238"/>
          </rPr>
          <t>IV_F:HDUtem2</t>
        </r>
      </text>
    </comment>
    <comment ref="AH360" authorId="0" shapeId="0">
      <text>
        <r>
          <rPr>
            <sz val="11"/>
            <rFont val="Calibri"/>
            <family val="2"/>
            <charset val="238"/>
          </rPr>
          <t>IV_F:ECSUtem2</t>
        </r>
      </text>
    </comment>
    <comment ref="AI360" authorId="0" shapeId="0">
      <text>
        <r>
          <rPr>
            <sz val="11"/>
            <rFont val="Calibri"/>
            <family val="2"/>
            <charset val="238"/>
          </rPr>
          <t>IV_F:KFHUtem2</t>
        </r>
      </text>
    </comment>
    <comment ref="AJ360" authorId="0" shapeId="0">
      <text>
        <r>
          <rPr>
            <sz val="11"/>
            <rFont val="Calibri"/>
            <family val="2"/>
            <charset val="238"/>
          </rPr>
          <t>IV_F:Egyeb_SajatUtem2</t>
        </r>
      </text>
    </comment>
    <comment ref="AK360" authorId="0" shapeId="0">
      <text>
        <r>
          <rPr>
            <sz val="11"/>
            <rFont val="Calibri"/>
            <family val="2"/>
            <charset val="238"/>
          </rPr>
          <t>IV_F:DijUtem2</t>
        </r>
      </text>
    </comment>
    <comment ref="AL360" authorId="0" shapeId="0">
      <text>
        <r>
          <rPr>
            <sz val="11"/>
            <rFont val="Calibri"/>
            <family val="2"/>
            <charset val="238"/>
          </rPr>
          <t>IV_F:EM_Melleklet1_Utem2</t>
        </r>
      </text>
    </comment>
    <comment ref="AM360" authorId="0" shapeId="0">
      <text>
        <r>
          <rPr>
            <sz val="11"/>
            <rFont val="Calibri"/>
            <family val="2"/>
            <charset val="238"/>
          </rPr>
          <t>IV_F:EgyebAllamiUtem2</t>
        </r>
      </text>
    </comment>
    <comment ref="AN360" authorId="0" shapeId="0">
      <text>
        <r>
          <rPr>
            <sz val="11"/>
            <rFont val="Calibri"/>
            <family val="2"/>
            <charset val="238"/>
          </rPr>
          <t>IV_F:OnkormanyzatiUtem2</t>
        </r>
      </text>
    </comment>
    <comment ref="AO360" authorId="0" shapeId="0">
      <text>
        <r>
          <rPr>
            <sz val="11"/>
            <rFont val="Calibri"/>
            <family val="2"/>
            <charset val="238"/>
          </rPr>
          <t>IV_F:EUUtem2</t>
        </r>
      </text>
    </comment>
    <comment ref="AP360" authorId="0" shapeId="0">
      <text>
        <r>
          <rPr>
            <sz val="11"/>
            <rFont val="Calibri"/>
            <family val="2"/>
            <charset val="238"/>
          </rPr>
          <t>IV_F:EgyebUtem2</t>
        </r>
      </text>
    </comment>
    <comment ref="AQ360" authorId="0" shapeId="0">
      <text>
        <r>
          <rPr>
            <sz val="11"/>
            <rFont val="Calibri"/>
            <family val="2"/>
            <charset val="238"/>
          </rPr>
          <t>IV_F:HitelKotvenyUtem2</t>
        </r>
      </text>
    </comment>
    <comment ref="AR360" authorId="0" shapeId="0">
      <text>
        <r>
          <rPr>
            <sz val="11"/>
            <rFont val="Calibri"/>
            <family val="2"/>
            <charset val="238"/>
          </rPr>
          <t>IV_F:OsszesenUtem2</t>
        </r>
      </text>
    </comment>
    <comment ref="AS360" authorId="0" shapeId="0">
      <text>
        <r>
          <rPr>
            <sz val="11"/>
            <rFont val="Calibri"/>
            <family val="2"/>
            <charset val="238"/>
          </rPr>
          <t>IV_F:ForrashianyUtem2</t>
        </r>
      </text>
    </comment>
    <comment ref="AV360" authorId="0" shapeId="0">
      <text>
        <r>
          <rPr>
            <sz val="11"/>
            <rFont val="Calibri"/>
            <family val="2"/>
            <charset val="238"/>
          </rPr>
          <t>IV_F:Indokolas</t>
        </r>
      </text>
    </comment>
    <comment ref="AW360" authorId="0" shapeId="0">
      <text>
        <r>
          <rPr>
            <sz val="11"/>
            <rFont val="Calibri"/>
            <family val="2"/>
            <charset val="238"/>
          </rPr>
          <t>IV_F:Megjegyzes</t>
        </r>
      </text>
    </comment>
    <comment ref="AZ360" authorId="0" shapeId="0">
      <text>
        <r>
          <rPr>
            <sz val="11"/>
            <rFont val="Calibri"/>
            <family val="2"/>
            <charset val="238"/>
          </rPr>
          <t>IV_F:ISA</t>
        </r>
      </text>
    </comment>
    <comment ref="B361" authorId="0" shapeId="0">
      <text>
        <r>
          <rPr>
            <sz val="11"/>
            <rFont val="Calibri"/>
            <family val="2"/>
            <charset val="238"/>
          </rPr>
          <t>IV_F:FontossagiSorrent</t>
        </r>
      </text>
    </comment>
    <comment ref="C361" authorId="0" shapeId="0">
      <text>
        <r>
          <rPr>
            <sz val="11"/>
            <rFont val="Calibri"/>
            <family val="2"/>
            <charset val="238"/>
          </rPr>
          <t>IV_F:FeladatKategoria</t>
        </r>
      </text>
    </comment>
    <comment ref="D361" authorId="0" shapeId="0">
      <text>
        <r>
          <rPr>
            <sz val="11"/>
            <rFont val="Calibri"/>
            <family val="2"/>
            <charset val="238"/>
          </rPr>
          <t>IV_F:FeladatMegnevezes</t>
        </r>
      </text>
    </comment>
    <comment ref="E361" authorId="0" shapeId="0">
      <text>
        <r>
          <rPr>
            <sz val="11"/>
            <rFont val="Calibri"/>
            <family val="2"/>
            <charset val="238"/>
          </rPr>
          <t>IV_F:ElviEngedelySzam</t>
        </r>
      </text>
    </comment>
    <comment ref="F361" authorId="0" shapeId="0">
      <text>
        <r>
          <rPr>
            <sz val="11"/>
            <rFont val="Calibri"/>
            <family val="2"/>
            <charset val="238"/>
          </rPr>
          <t>IV_F:VKR_Kod</t>
        </r>
      </text>
    </comment>
    <comment ref="G361" authorId="0" shapeId="0">
      <text>
        <r>
          <rPr>
            <sz val="11"/>
            <rFont val="Calibri"/>
            <family val="2"/>
            <charset val="238"/>
          </rPr>
          <t>IV_F:VKR_Nev</t>
        </r>
      </text>
    </comment>
    <comment ref="H361" authorId="0" shapeId="0">
      <text>
        <r>
          <rPr>
            <sz val="11"/>
            <rFont val="Calibri"/>
            <family val="2"/>
            <charset val="238"/>
          </rPr>
          <t>IV_F:FeladatSorszam</t>
        </r>
      </text>
    </comment>
    <comment ref="I361" authorId="0" shapeId="0">
      <text>
        <r>
          <rPr>
            <sz val="11"/>
            <rFont val="Calibri"/>
            <family val="2"/>
            <charset val="238"/>
          </rPr>
          <t>IV_F:FeladatAzonosito</t>
        </r>
      </text>
    </comment>
    <comment ref="J361" authorId="0" shapeId="0">
      <text>
        <r>
          <rPr>
            <sz val="11"/>
            <rFont val="Calibri"/>
            <family val="2"/>
            <charset val="238"/>
          </rPr>
          <t>IV_F:EllatasiTerulet</t>
        </r>
      </text>
    </comment>
    <comment ref="K361" authorId="0" shapeId="0">
      <text>
        <r>
          <rPr>
            <sz val="11"/>
            <rFont val="Calibri"/>
            <family val="2"/>
            <charset val="238"/>
          </rPr>
          <t>IV_F:EllatasertFelelos</t>
        </r>
      </text>
    </comment>
    <comment ref="L361" authorId="0" shapeId="0">
      <text>
        <r>
          <rPr>
            <sz val="11"/>
            <rFont val="Calibri"/>
            <family val="2"/>
            <charset val="238"/>
          </rPr>
          <t>IV_F:TervezettNettoKoltseg</t>
        </r>
      </text>
    </comment>
    <comment ref="M361" authorId="0" shapeId="0">
      <text>
        <r>
          <rPr>
            <sz val="11"/>
            <rFont val="Calibri"/>
            <family val="2"/>
            <charset val="238"/>
          </rPr>
          <t>IV_F:IdotartamKezdes</t>
        </r>
      </text>
    </comment>
    <comment ref="N361" authorId="0" shapeId="0">
      <text>
        <r>
          <rPr>
            <sz val="11"/>
            <rFont val="Calibri"/>
            <family val="2"/>
            <charset val="238"/>
          </rPr>
          <t>IV_F:IdotartamBefejezes</t>
        </r>
      </text>
    </comment>
    <comment ref="O361" authorId="0" shapeId="0">
      <text>
        <r>
          <rPr>
            <sz val="11"/>
            <rFont val="Calibri"/>
            <family val="2"/>
            <charset val="238"/>
          </rPr>
          <t>IV_F:NettoKoltsegUtem1</t>
        </r>
      </text>
    </comment>
    <comment ref="P361" authorId="0" shapeId="0">
      <text>
        <r>
          <rPr>
            <sz val="11"/>
            <rFont val="Calibri"/>
            <family val="2"/>
            <charset val="238"/>
          </rPr>
          <t>IV_F:NettoKoltsegUtem2</t>
        </r>
      </text>
    </comment>
    <comment ref="Q361" authorId="0" shapeId="0">
      <text>
        <r>
          <rPr>
            <sz val="11"/>
            <rFont val="Calibri"/>
            <family val="2"/>
            <charset val="238"/>
          </rPr>
          <t>IV_F:EM_Melleklet2_KTG</t>
        </r>
      </text>
    </comment>
    <comment ref="S361" authorId="0" shapeId="0">
      <text>
        <r>
          <rPr>
            <sz val="11"/>
            <rFont val="Calibri"/>
            <family val="2"/>
            <charset val="238"/>
          </rPr>
          <t>IV_F:HDUtem1</t>
        </r>
      </text>
    </comment>
    <comment ref="T361" authorId="0" shapeId="0">
      <text>
        <r>
          <rPr>
            <sz val="11"/>
            <rFont val="Calibri"/>
            <family val="2"/>
            <charset val="238"/>
          </rPr>
          <t>IV_F:ECSUtem1</t>
        </r>
      </text>
    </comment>
    <comment ref="U361" authorId="0" shapeId="0">
      <text>
        <r>
          <rPr>
            <sz val="11"/>
            <rFont val="Calibri"/>
            <family val="2"/>
            <charset val="238"/>
          </rPr>
          <t>IV_F:KFHUtem1</t>
        </r>
      </text>
    </comment>
    <comment ref="V361" authorId="0" shapeId="0">
      <text>
        <r>
          <rPr>
            <sz val="11"/>
            <rFont val="Calibri"/>
            <family val="2"/>
            <charset val="238"/>
          </rPr>
          <t>IV_F:Egyeb_SajatUtem1</t>
        </r>
      </text>
    </comment>
    <comment ref="W361" authorId="0" shapeId="0">
      <text>
        <r>
          <rPr>
            <sz val="11"/>
            <rFont val="Calibri"/>
            <family val="2"/>
            <charset val="238"/>
          </rPr>
          <t>IV_F:DijUtem1</t>
        </r>
      </text>
    </comment>
    <comment ref="X361" authorId="0" shapeId="0">
      <text>
        <r>
          <rPr>
            <sz val="11"/>
            <rFont val="Calibri"/>
            <family val="2"/>
            <charset val="238"/>
          </rPr>
          <t>IV_F:EM_Melleklet1_Utem1</t>
        </r>
      </text>
    </comment>
    <comment ref="Y361" authorId="0" shapeId="0">
      <text>
        <r>
          <rPr>
            <sz val="11"/>
            <rFont val="Calibri"/>
            <family val="2"/>
            <charset val="238"/>
          </rPr>
          <t>IV_F:EgyebAllamiUtem1</t>
        </r>
      </text>
    </comment>
    <comment ref="Z361" authorId="0" shapeId="0">
      <text>
        <r>
          <rPr>
            <sz val="11"/>
            <rFont val="Calibri"/>
            <family val="2"/>
            <charset val="238"/>
          </rPr>
          <t>IV_F:OnkormanyzatiUtem1</t>
        </r>
      </text>
    </comment>
    <comment ref="AA361" authorId="0" shapeId="0">
      <text>
        <r>
          <rPr>
            <sz val="11"/>
            <rFont val="Calibri"/>
            <family val="2"/>
            <charset val="238"/>
          </rPr>
          <t>IV_F:EUUtem1</t>
        </r>
      </text>
    </comment>
    <comment ref="AB361" authorId="0" shapeId="0">
      <text>
        <r>
          <rPr>
            <sz val="11"/>
            <rFont val="Calibri"/>
            <family val="2"/>
            <charset val="238"/>
          </rPr>
          <t>IV_F:EgyebUtem1</t>
        </r>
      </text>
    </comment>
    <comment ref="AC361" authorId="0" shapeId="0">
      <text>
        <r>
          <rPr>
            <sz val="11"/>
            <rFont val="Calibri"/>
            <family val="2"/>
            <charset val="238"/>
          </rPr>
          <t>IV_F:HitelKotvenyUtem1</t>
        </r>
      </text>
    </comment>
    <comment ref="AD361" authorId="0" shapeId="0">
      <text>
        <r>
          <rPr>
            <sz val="11"/>
            <rFont val="Calibri"/>
            <family val="2"/>
            <charset val="238"/>
          </rPr>
          <t>IV_F:OsszesenUtem1</t>
        </r>
      </text>
    </comment>
    <comment ref="AG361" authorId="0" shapeId="0">
      <text>
        <r>
          <rPr>
            <sz val="11"/>
            <rFont val="Calibri"/>
            <family val="2"/>
            <charset val="238"/>
          </rPr>
          <t>IV_F:HDUtem2</t>
        </r>
      </text>
    </comment>
    <comment ref="AH361" authorId="0" shapeId="0">
      <text>
        <r>
          <rPr>
            <sz val="11"/>
            <rFont val="Calibri"/>
            <family val="2"/>
            <charset val="238"/>
          </rPr>
          <t>IV_F:ECSUtem2</t>
        </r>
      </text>
    </comment>
    <comment ref="AI361" authorId="0" shapeId="0">
      <text>
        <r>
          <rPr>
            <sz val="11"/>
            <rFont val="Calibri"/>
            <family val="2"/>
            <charset val="238"/>
          </rPr>
          <t>IV_F:KFHUtem2</t>
        </r>
      </text>
    </comment>
    <comment ref="AJ361" authorId="0" shapeId="0">
      <text>
        <r>
          <rPr>
            <sz val="11"/>
            <rFont val="Calibri"/>
            <family val="2"/>
            <charset val="238"/>
          </rPr>
          <t>IV_F:Egyeb_SajatUtem2</t>
        </r>
      </text>
    </comment>
    <comment ref="AK361" authorId="0" shapeId="0">
      <text>
        <r>
          <rPr>
            <sz val="11"/>
            <rFont val="Calibri"/>
            <family val="2"/>
            <charset val="238"/>
          </rPr>
          <t>IV_F:DijUtem2</t>
        </r>
      </text>
    </comment>
    <comment ref="AL361" authorId="0" shapeId="0">
      <text>
        <r>
          <rPr>
            <sz val="11"/>
            <rFont val="Calibri"/>
            <family val="2"/>
            <charset val="238"/>
          </rPr>
          <t>IV_F:EM_Melleklet1_Utem2</t>
        </r>
      </text>
    </comment>
    <comment ref="AM361" authorId="0" shapeId="0">
      <text>
        <r>
          <rPr>
            <sz val="11"/>
            <rFont val="Calibri"/>
            <family val="2"/>
            <charset val="238"/>
          </rPr>
          <t>IV_F:EgyebAllamiUtem2</t>
        </r>
      </text>
    </comment>
    <comment ref="AN361" authorId="0" shapeId="0">
      <text>
        <r>
          <rPr>
            <sz val="11"/>
            <rFont val="Calibri"/>
            <family val="2"/>
            <charset val="238"/>
          </rPr>
          <t>IV_F:OnkormanyzatiUtem2</t>
        </r>
      </text>
    </comment>
    <comment ref="AO361" authorId="0" shapeId="0">
      <text>
        <r>
          <rPr>
            <sz val="11"/>
            <rFont val="Calibri"/>
            <family val="2"/>
            <charset val="238"/>
          </rPr>
          <t>IV_F:EUUtem2</t>
        </r>
      </text>
    </comment>
    <comment ref="AP361" authorId="0" shapeId="0">
      <text>
        <r>
          <rPr>
            <sz val="11"/>
            <rFont val="Calibri"/>
            <family val="2"/>
            <charset val="238"/>
          </rPr>
          <t>IV_F:EgyebUtem2</t>
        </r>
      </text>
    </comment>
    <comment ref="AQ361" authorId="0" shapeId="0">
      <text>
        <r>
          <rPr>
            <sz val="11"/>
            <rFont val="Calibri"/>
            <family val="2"/>
            <charset val="238"/>
          </rPr>
          <t>IV_F:HitelKotvenyUtem2</t>
        </r>
      </text>
    </comment>
    <comment ref="AR361" authorId="0" shapeId="0">
      <text>
        <r>
          <rPr>
            <sz val="11"/>
            <rFont val="Calibri"/>
            <family val="2"/>
            <charset val="238"/>
          </rPr>
          <t>IV_F:OsszesenUtem2</t>
        </r>
      </text>
    </comment>
    <comment ref="AS361" authorId="0" shapeId="0">
      <text>
        <r>
          <rPr>
            <sz val="11"/>
            <rFont val="Calibri"/>
            <family val="2"/>
            <charset val="238"/>
          </rPr>
          <t>IV_F:ForrashianyUtem2</t>
        </r>
      </text>
    </comment>
    <comment ref="AV361" authorId="0" shapeId="0">
      <text>
        <r>
          <rPr>
            <sz val="11"/>
            <rFont val="Calibri"/>
            <family val="2"/>
            <charset val="238"/>
          </rPr>
          <t>IV_F:Indokolas</t>
        </r>
      </text>
    </comment>
    <comment ref="AW361" authorId="0" shapeId="0">
      <text>
        <r>
          <rPr>
            <sz val="11"/>
            <rFont val="Calibri"/>
            <family val="2"/>
            <charset val="238"/>
          </rPr>
          <t>IV_F:Megjegyzes</t>
        </r>
      </text>
    </comment>
    <comment ref="AZ361" authorId="0" shapeId="0">
      <text>
        <r>
          <rPr>
            <sz val="11"/>
            <rFont val="Calibri"/>
            <family val="2"/>
            <charset val="238"/>
          </rPr>
          <t>IV_F:ISA</t>
        </r>
      </text>
    </comment>
    <comment ref="B362" authorId="0" shapeId="0">
      <text>
        <r>
          <rPr>
            <sz val="11"/>
            <rFont val="Calibri"/>
            <family val="2"/>
            <charset val="238"/>
          </rPr>
          <t>IV_F:FontossagiSorrent</t>
        </r>
      </text>
    </comment>
    <comment ref="C362" authorId="0" shapeId="0">
      <text>
        <r>
          <rPr>
            <sz val="11"/>
            <rFont val="Calibri"/>
            <family val="2"/>
            <charset val="238"/>
          </rPr>
          <t>IV_F:FeladatKategoria</t>
        </r>
      </text>
    </comment>
    <comment ref="D362" authorId="0" shapeId="0">
      <text>
        <r>
          <rPr>
            <sz val="11"/>
            <rFont val="Calibri"/>
            <family val="2"/>
            <charset val="238"/>
          </rPr>
          <t>IV_F:FeladatMegnevezes</t>
        </r>
      </text>
    </comment>
    <comment ref="E362" authorId="0" shapeId="0">
      <text>
        <r>
          <rPr>
            <sz val="11"/>
            <rFont val="Calibri"/>
            <family val="2"/>
            <charset val="238"/>
          </rPr>
          <t>IV_F:ElviEngedelySzam</t>
        </r>
      </text>
    </comment>
    <comment ref="F362" authorId="0" shapeId="0">
      <text>
        <r>
          <rPr>
            <sz val="11"/>
            <rFont val="Calibri"/>
            <family val="2"/>
            <charset val="238"/>
          </rPr>
          <t>IV_F:VKR_Kod</t>
        </r>
      </text>
    </comment>
    <comment ref="G362" authorId="0" shapeId="0">
      <text>
        <r>
          <rPr>
            <sz val="11"/>
            <rFont val="Calibri"/>
            <family val="2"/>
            <charset val="238"/>
          </rPr>
          <t>IV_F:VKR_Nev</t>
        </r>
      </text>
    </comment>
    <comment ref="H362" authorId="0" shapeId="0">
      <text>
        <r>
          <rPr>
            <sz val="11"/>
            <rFont val="Calibri"/>
            <family val="2"/>
            <charset val="238"/>
          </rPr>
          <t>IV_F:FeladatSorszam</t>
        </r>
      </text>
    </comment>
    <comment ref="I362" authorId="0" shapeId="0">
      <text>
        <r>
          <rPr>
            <sz val="11"/>
            <rFont val="Calibri"/>
            <family val="2"/>
            <charset val="238"/>
          </rPr>
          <t>IV_F:FeladatAzonosito</t>
        </r>
      </text>
    </comment>
    <comment ref="J362" authorId="0" shapeId="0">
      <text>
        <r>
          <rPr>
            <sz val="11"/>
            <rFont val="Calibri"/>
            <family val="2"/>
            <charset val="238"/>
          </rPr>
          <t>IV_F:EllatasiTerulet</t>
        </r>
      </text>
    </comment>
    <comment ref="K362" authorId="0" shapeId="0">
      <text>
        <r>
          <rPr>
            <sz val="11"/>
            <rFont val="Calibri"/>
            <family val="2"/>
            <charset val="238"/>
          </rPr>
          <t>IV_F:EllatasertFelelos</t>
        </r>
      </text>
    </comment>
    <comment ref="L362" authorId="0" shapeId="0">
      <text>
        <r>
          <rPr>
            <sz val="11"/>
            <rFont val="Calibri"/>
            <family val="2"/>
            <charset val="238"/>
          </rPr>
          <t>IV_F:TervezettNettoKoltseg</t>
        </r>
      </text>
    </comment>
    <comment ref="M362" authorId="0" shapeId="0">
      <text>
        <r>
          <rPr>
            <sz val="11"/>
            <rFont val="Calibri"/>
            <family val="2"/>
            <charset val="238"/>
          </rPr>
          <t>IV_F:IdotartamKezdes</t>
        </r>
      </text>
    </comment>
    <comment ref="N362" authorId="0" shapeId="0">
      <text>
        <r>
          <rPr>
            <sz val="11"/>
            <rFont val="Calibri"/>
            <family val="2"/>
            <charset val="238"/>
          </rPr>
          <t>IV_F:IdotartamBefejezes</t>
        </r>
      </text>
    </comment>
    <comment ref="O362" authorId="0" shapeId="0">
      <text>
        <r>
          <rPr>
            <sz val="11"/>
            <rFont val="Calibri"/>
            <family val="2"/>
            <charset val="238"/>
          </rPr>
          <t>IV_F:NettoKoltsegUtem1</t>
        </r>
      </text>
    </comment>
    <comment ref="P362" authorId="0" shapeId="0">
      <text>
        <r>
          <rPr>
            <sz val="11"/>
            <rFont val="Calibri"/>
            <family val="2"/>
            <charset val="238"/>
          </rPr>
          <t>IV_F:NettoKoltsegUtem2</t>
        </r>
      </text>
    </comment>
    <comment ref="Q362" authorId="0" shapeId="0">
      <text>
        <r>
          <rPr>
            <sz val="11"/>
            <rFont val="Calibri"/>
            <family val="2"/>
            <charset val="238"/>
          </rPr>
          <t>IV_F:EM_Melleklet2_KTG</t>
        </r>
      </text>
    </comment>
    <comment ref="S362" authorId="0" shapeId="0">
      <text>
        <r>
          <rPr>
            <sz val="11"/>
            <rFont val="Calibri"/>
            <family val="2"/>
            <charset val="238"/>
          </rPr>
          <t>IV_F:HDUtem1</t>
        </r>
      </text>
    </comment>
    <comment ref="T362" authorId="0" shapeId="0">
      <text>
        <r>
          <rPr>
            <sz val="11"/>
            <rFont val="Calibri"/>
            <family val="2"/>
            <charset val="238"/>
          </rPr>
          <t>IV_F:ECSUtem1</t>
        </r>
      </text>
    </comment>
    <comment ref="U362" authorId="0" shapeId="0">
      <text>
        <r>
          <rPr>
            <sz val="11"/>
            <rFont val="Calibri"/>
            <family val="2"/>
            <charset val="238"/>
          </rPr>
          <t>IV_F:KFHUtem1</t>
        </r>
      </text>
    </comment>
    <comment ref="V362" authorId="0" shapeId="0">
      <text>
        <r>
          <rPr>
            <sz val="11"/>
            <rFont val="Calibri"/>
            <family val="2"/>
            <charset val="238"/>
          </rPr>
          <t>IV_F:Egyeb_SajatUtem1</t>
        </r>
      </text>
    </comment>
    <comment ref="W362" authorId="0" shapeId="0">
      <text>
        <r>
          <rPr>
            <sz val="11"/>
            <rFont val="Calibri"/>
            <family val="2"/>
            <charset val="238"/>
          </rPr>
          <t>IV_F:DijUtem1</t>
        </r>
      </text>
    </comment>
    <comment ref="X362" authorId="0" shapeId="0">
      <text>
        <r>
          <rPr>
            <sz val="11"/>
            <rFont val="Calibri"/>
            <family val="2"/>
            <charset val="238"/>
          </rPr>
          <t>IV_F:EM_Melleklet1_Utem1</t>
        </r>
      </text>
    </comment>
    <comment ref="Y362" authorId="0" shapeId="0">
      <text>
        <r>
          <rPr>
            <sz val="11"/>
            <rFont val="Calibri"/>
            <family val="2"/>
            <charset val="238"/>
          </rPr>
          <t>IV_F:EgyebAllamiUtem1</t>
        </r>
      </text>
    </comment>
    <comment ref="Z362" authorId="0" shapeId="0">
      <text>
        <r>
          <rPr>
            <sz val="11"/>
            <rFont val="Calibri"/>
            <family val="2"/>
            <charset val="238"/>
          </rPr>
          <t>IV_F:OnkormanyzatiUtem1</t>
        </r>
      </text>
    </comment>
    <comment ref="AA362" authorId="0" shapeId="0">
      <text>
        <r>
          <rPr>
            <sz val="11"/>
            <rFont val="Calibri"/>
            <family val="2"/>
            <charset val="238"/>
          </rPr>
          <t>IV_F:EUUtem1</t>
        </r>
      </text>
    </comment>
    <comment ref="AB362" authorId="0" shapeId="0">
      <text>
        <r>
          <rPr>
            <sz val="11"/>
            <rFont val="Calibri"/>
            <family val="2"/>
            <charset val="238"/>
          </rPr>
          <t>IV_F:EgyebUtem1</t>
        </r>
      </text>
    </comment>
    <comment ref="AC362" authorId="0" shapeId="0">
      <text>
        <r>
          <rPr>
            <sz val="11"/>
            <rFont val="Calibri"/>
            <family val="2"/>
            <charset val="238"/>
          </rPr>
          <t>IV_F:HitelKotvenyUtem1</t>
        </r>
      </text>
    </comment>
    <comment ref="AD362" authorId="0" shapeId="0">
      <text>
        <r>
          <rPr>
            <sz val="11"/>
            <rFont val="Calibri"/>
            <family val="2"/>
            <charset val="238"/>
          </rPr>
          <t>IV_F:OsszesenUtem1</t>
        </r>
      </text>
    </comment>
    <comment ref="AG362" authorId="0" shapeId="0">
      <text>
        <r>
          <rPr>
            <sz val="11"/>
            <rFont val="Calibri"/>
            <family val="2"/>
            <charset val="238"/>
          </rPr>
          <t>IV_F:HDUtem2</t>
        </r>
      </text>
    </comment>
    <comment ref="AH362" authorId="0" shapeId="0">
      <text>
        <r>
          <rPr>
            <sz val="11"/>
            <rFont val="Calibri"/>
            <family val="2"/>
            <charset val="238"/>
          </rPr>
          <t>IV_F:ECSUtem2</t>
        </r>
      </text>
    </comment>
    <comment ref="AI362" authorId="0" shapeId="0">
      <text>
        <r>
          <rPr>
            <sz val="11"/>
            <rFont val="Calibri"/>
            <family val="2"/>
            <charset val="238"/>
          </rPr>
          <t>IV_F:KFHUtem2</t>
        </r>
      </text>
    </comment>
    <comment ref="AJ362" authorId="0" shapeId="0">
      <text>
        <r>
          <rPr>
            <sz val="11"/>
            <rFont val="Calibri"/>
            <family val="2"/>
            <charset val="238"/>
          </rPr>
          <t>IV_F:Egyeb_SajatUtem2</t>
        </r>
      </text>
    </comment>
    <comment ref="AK362" authorId="0" shapeId="0">
      <text>
        <r>
          <rPr>
            <sz val="11"/>
            <rFont val="Calibri"/>
            <family val="2"/>
            <charset val="238"/>
          </rPr>
          <t>IV_F:DijUtem2</t>
        </r>
      </text>
    </comment>
    <comment ref="AL362" authorId="0" shapeId="0">
      <text>
        <r>
          <rPr>
            <sz val="11"/>
            <rFont val="Calibri"/>
            <family val="2"/>
            <charset val="238"/>
          </rPr>
          <t>IV_F:EM_Melleklet1_Utem2</t>
        </r>
      </text>
    </comment>
    <comment ref="AM362" authorId="0" shapeId="0">
      <text>
        <r>
          <rPr>
            <sz val="11"/>
            <rFont val="Calibri"/>
            <family val="2"/>
            <charset val="238"/>
          </rPr>
          <t>IV_F:EgyebAllamiUtem2</t>
        </r>
      </text>
    </comment>
    <comment ref="AN362" authorId="0" shapeId="0">
      <text>
        <r>
          <rPr>
            <sz val="11"/>
            <rFont val="Calibri"/>
            <family val="2"/>
            <charset val="238"/>
          </rPr>
          <t>IV_F:OnkormanyzatiUtem2</t>
        </r>
      </text>
    </comment>
    <comment ref="AO362" authorId="0" shapeId="0">
      <text>
        <r>
          <rPr>
            <sz val="11"/>
            <rFont val="Calibri"/>
            <family val="2"/>
            <charset val="238"/>
          </rPr>
          <t>IV_F:EUUtem2</t>
        </r>
      </text>
    </comment>
    <comment ref="AP362" authorId="0" shapeId="0">
      <text>
        <r>
          <rPr>
            <sz val="11"/>
            <rFont val="Calibri"/>
            <family val="2"/>
            <charset val="238"/>
          </rPr>
          <t>IV_F:EgyebUtem2</t>
        </r>
      </text>
    </comment>
    <comment ref="AQ362" authorId="0" shapeId="0">
      <text>
        <r>
          <rPr>
            <sz val="11"/>
            <rFont val="Calibri"/>
            <family val="2"/>
            <charset val="238"/>
          </rPr>
          <t>IV_F:HitelKotvenyUtem2</t>
        </r>
      </text>
    </comment>
    <comment ref="AR362" authorId="0" shapeId="0">
      <text>
        <r>
          <rPr>
            <sz val="11"/>
            <rFont val="Calibri"/>
            <family val="2"/>
            <charset val="238"/>
          </rPr>
          <t>IV_F:OsszesenUtem2</t>
        </r>
      </text>
    </comment>
    <comment ref="AS362" authorId="0" shapeId="0">
      <text>
        <r>
          <rPr>
            <sz val="11"/>
            <rFont val="Calibri"/>
            <family val="2"/>
            <charset val="238"/>
          </rPr>
          <t>IV_F:ForrashianyUtem2</t>
        </r>
      </text>
    </comment>
    <comment ref="AV362" authorId="0" shapeId="0">
      <text>
        <r>
          <rPr>
            <sz val="11"/>
            <rFont val="Calibri"/>
            <family val="2"/>
            <charset val="238"/>
          </rPr>
          <t>IV_F:Indokolas</t>
        </r>
      </text>
    </comment>
    <comment ref="AW362" authorId="0" shapeId="0">
      <text>
        <r>
          <rPr>
            <sz val="11"/>
            <rFont val="Calibri"/>
            <family val="2"/>
            <charset val="238"/>
          </rPr>
          <t>IV_F:Megjegyzes</t>
        </r>
      </text>
    </comment>
    <comment ref="AZ362" authorId="0" shapeId="0">
      <text>
        <r>
          <rPr>
            <sz val="11"/>
            <rFont val="Calibri"/>
            <family val="2"/>
            <charset val="238"/>
          </rPr>
          <t>IV_F:ISA</t>
        </r>
      </text>
    </comment>
    <comment ref="B363" authorId="0" shapeId="0">
      <text>
        <r>
          <rPr>
            <sz val="11"/>
            <rFont val="Calibri"/>
            <family val="2"/>
            <charset val="238"/>
          </rPr>
          <t>IV_F:FontossagiSorrent</t>
        </r>
      </text>
    </comment>
    <comment ref="C363" authorId="0" shapeId="0">
      <text>
        <r>
          <rPr>
            <sz val="11"/>
            <rFont val="Calibri"/>
            <family val="2"/>
            <charset val="238"/>
          </rPr>
          <t>IV_F:FeladatKategoria</t>
        </r>
      </text>
    </comment>
    <comment ref="D363" authorId="0" shapeId="0">
      <text>
        <r>
          <rPr>
            <sz val="11"/>
            <rFont val="Calibri"/>
            <family val="2"/>
            <charset val="238"/>
          </rPr>
          <t>IV_F:FeladatMegnevezes</t>
        </r>
      </text>
    </comment>
    <comment ref="E363" authorId="0" shapeId="0">
      <text>
        <r>
          <rPr>
            <sz val="11"/>
            <rFont val="Calibri"/>
            <family val="2"/>
            <charset val="238"/>
          </rPr>
          <t>IV_F:ElviEngedelySzam</t>
        </r>
      </text>
    </comment>
    <comment ref="F363" authorId="0" shapeId="0">
      <text>
        <r>
          <rPr>
            <sz val="11"/>
            <rFont val="Calibri"/>
            <family val="2"/>
            <charset val="238"/>
          </rPr>
          <t>IV_F:VKR_Kod</t>
        </r>
      </text>
    </comment>
    <comment ref="G363" authorId="0" shapeId="0">
      <text>
        <r>
          <rPr>
            <sz val="11"/>
            <rFont val="Calibri"/>
            <family val="2"/>
            <charset val="238"/>
          </rPr>
          <t>IV_F:VKR_Nev</t>
        </r>
      </text>
    </comment>
    <comment ref="H363" authorId="0" shapeId="0">
      <text>
        <r>
          <rPr>
            <sz val="11"/>
            <rFont val="Calibri"/>
            <family val="2"/>
            <charset val="238"/>
          </rPr>
          <t>IV_F:FeladatSorszam</t>
        </r>
      </text>
    </comment>
    <comment ref="I363" authorId="0" shapeId="0">
      <text>
        <r>
          <rPr>
            <sz val="11"/>
            <rFont val="Calibri"/>
            <family val="2"/>
            <charset val="238"/>
          </rPr>
          <t>IV_F:FeladatAzonosito</t>
        </r>
      </text>
    </comment>
    <comment ref="J363" authorId="0" shapeId="0">
      <text>
        <r>
          <rPr>
            <sz val="11"/>
            <rFont val="Calibri"/>
            <family val="2"/>
            <charset val="238"/>
          </rPr>
          <t>IV_F:EllatasiTerulet</t>
        </r>
      </text>
    </comment>
    <comment ref="K363" authorId="0" shapeId="0">
      <text>
        <r>
          <rPr>
            <sz val="11"/>
            <rFont val="Calibri"/>
            <family val="2"/>
            <charset val="238"/>
          </rPr>
          <t>IV_F:EllatasertFelelos</t>
        </r>
      </text>
    </comment>
    <comment ref="L363" authorId="0" shapeId="0">
      <text>
        <r>
          <rPr>
            <sz val="11"/>
            <rFont val="Calibri"/>
            <family val="2"/>
            <charset val="238"/>
          </rPr>
          <t>IV_F:TervezettNettoKoltseg</t>
        </r>
      </text>
    </comment>
    <comment ref="M363" authorId="0" shapeId="0">
      <text>
        <r>
          <rPr>
            <sz val="11"/>
            <rFont val="Calibri"/>
            <family val="2"/>
            <charset val="238"/>
          </rPr>
          <t>IV_F:IdotartamKezdes</t>
        </r>
      </text>
    </comment>
    <comment ref="N363" authorId="0" shapeId="0">
      <text>
        <r>
          <rPr>
            <sz val="11"/>
            <rFont val="Calibri"/>
            <family val="2"/>
            <charset val="238"/>
          </rPr>
          <t>IV_F:IdotartamBefejezes</t>
        </r>
      </text>
    </comment>
    <comment ref="O363" authorId="0" shapeId="0">
      <text>
        <r>
          <rPr>
            <sz val="11"/>
            <rFont val="Calibri"/>
            <family val="2"/>
            <charset val="238"/>
          </rPr>
          <t>IV_F:NettoKoltsegUtem1</t>
        </r>
      </text>
    </comment>
    <comment ref="P363" authorId="0" shapeId="0">
      <text>
        <r>
          <rPr>
            <sz val="11"/>
            <rFont val="Calibri"/>
            <family val="2"/>
            <charset val="238"/>
          </rPr>
          <t>IV_F:NettoKoltsegUtem2</t>
        </r>
      </text>
    </comment>
    <comment ref="Q363" authorId="0" shapeId="0">
      <text>
        <r>
          <rPr>
            <sz val="11"/>
            <rFont val="Calibri"/>
            <family val="2"/>
            <charset val="238"/>
          </rPr>
          <t>IV_F:EM_Melleklet2_KTG</t>
        </r>
      </text>
    </comment>
    <comment ref="S363" authorId="0" shapeId="0">
      <text>
        <r>
          <rPr>
            <sz val="11"/>
            <rFont val="Calibri"/>
            <family val="2"/>
            <charset val="238"/>
          </rPr>
          <t>IV_F:HDUtem1</t>
        </r>
      </text>
    </comment>
    <comment ref="T363" authorId="0" shapeId="0">
      <text>
        <r>
          <rPr>
            <sz val="11"/>
            <rFont val="Calibri"/>
            <family val="2"/>
            <charset val="238"/>
          </rPr>
          <t>IV_F:ECSUtem1</t>
        </r>
      </text>
    </comment>
    <comment ref="U363" authorId="0" shapeId="0">
      <text>
        <r>
          <rPr>
            <sz val="11"/>
            <rFont val="Calibri"/>
            <family val="2"/>
            <charset val="238"/>
          </rPr>
          <t>IV_F:KFHUtem1</t>
        </r>
      </text>
    </comment>
    <comment ref="V363" authorId="0" shapeId="0">
      <text>
        <r>
          <rPr>
            <sz val="11"/>
            <rFont val="Calibri"/>
            <family val="2"/>
            <charset val="238"/>
          </rPr>
          <t>IV_F:Egyeb_SajatUtem1</t>
        </r>
      </text>
    </comment>
    <comment ref="W363" authorId="0" shapeId="0">
      <text>
        <r>
          <rPr>
            <sz val="11"/>
            <rFont val="Calibri"/>
            <family val="2"/>
            <charset val="238"/>
          </rPr>
          <t>IV_F:DijUtem1</t>
        </r>
      </text>
    </comment>
    <comment ref="X363" authorId="0" shapeId="0">
      <text>
        <r>
          <rPr>
            <sz val="11"/>
            <rFont val="Calibri"/>
            <family val="2"/>
            <charset val="238"/>
          </rPr>
          <t>IV_F:EM_Melleklet1_Utem1</t>
        </r>
      </text>
    </comment>
    <comment ref="Y363" authorId="0" shapeId="0">
      <text>
        <r>
          <rPr>
            <sz val="11"/>
            <rFont val="Calibri"/>
            <family val="2"/>
            <charset val="238"/>
          </rPr>
          <t>IV_F:EgyebAllamiUtem1</t>
        </r>
      </text>
    </comment>
    <comment ref="Z363" authorId="0" shapeId="0">
      <text>
        <r>
          <rPr>
            <sz val="11"/>
            <rFont val="Calibri"/>
            <family val="2"/>
            <charset val="238"/>
          </rPr>
          <t>IV_F:OnkormanyzatiUtem1</t>
        </r>
      </text>
    </comment>
    <comment ref="AA363" authorId="0" shapeId="0">
      <text>
        <r>
          <rPr>
            <sz val="11"/>
            <rFont val="Calibri"/>
            <family val="2"/>
            <charset val="238"/>
          </rPr>
          <t>IV_F:EUUtem1</t>
        </r>
      </text>
    </comment>
    <comment ref="AB363" authorId="0" shapeId="0">
      <text>
        <r>
          <rPr>
            <sz val="11"/>
            <rFont val="Calibri"/>
            <family val="2"/>
            <charset val="238"/>
          </rPr>
          <t>IV_F:EgyebUtem1</t>
        </r>
      </text>
    </comment>
    <comment ref="AC363" authorId="0" shapeId="0">
      <text>
        <r>
          <rPr>
            <sz val="11"/>
            <rFont val="Calibri"/>
            <family val="2"/>
            <charset val="238"/>
          </rPr>
          <t>IV_F:HitelKotvenyUtem1</t>
        </r>
      </text>
    </comment>
    <comment ref="AD363" authorId="0" shapeId="0">
      <text>
        <r>
          <rPr>
            <sz val="11"/>
            <rFont val="Calibri"/>
            <family val="2"/>
            <charset val="238"/>
          </rPr>
          <t>IV_F:OsszesenUtem1</t>
        </r>
      </text>
    </comment>
    <comment ref="AG363" authorId="0" shapeId="0">
      <text>
        <r>
          <rPr>
            <sz val="11"/>
            <rFont val="Calibri"/>
            <family val="2"/>
            <charset val="238"/>
          </rPr>
          <t>IV_F:HDUtem2</t>
        </r>
      </text>
    </comment>
    <comment ref="AH363" authorId="0" shapeId="0">
      <text>
        <r>
          <rPr>
            <sz val="11"/>
            <rFont val="Calibri"/>
            <family val="2"/>
            <charset val="238"/>
          </rPr>
          <t>IV_F:ECSUtem2</t>
        </r>
      </text>
    </comment>
    <comment ref="AI363" authorId="0" shapeId="0">
      <text>
        <r>
          <rPr>
            <sz val="11"/>
            <rFont val="Calibri"/>
            <family val="2"/>
            <charset val="238"/>
          </rPr>
          <t>IV_F:KFHUtem2</t>
        </r>
      </text>
    </comment>
    <comment ref="AJ363" authorId="0" shapeId="0">
      <text>
        <r>
          <rPr>
            <sz val="11"/>
            <rFont val="Calibri"/>
            <family val="2"/>
            <charset val="238"/>
          </rPr>
          <t>IV_F:Egyeb_SajatUtem2</t>
        </r>
      </text>
    </comment>
    <comment ref="AK363" authorId="0" shapeId="0">
      <text>
        <r>
          <rPr>
            <sz val="11"/>
            <rFont val="Calibri"/>
            <family val="2"/>
            <charset val="238"/>
          </rPr>
          <t>IV_F:DijUtem2</t>
        </r>
      </text>
    </comment>
    <comment ref="AL363" authorId="0" shapeId="0">
      <text>
        <r>
          <rPr>
            <sz val="11"/>
            <rFont val="Calibri"/>
            <family val="2"/>
            <charset val="238"/>
          </rPr>
          <t>IV_F:EM_Melleklet1_Utem2</t>
        </r>
      </text>
    </comment>
    <comment ref="AM363" authorId="0" shapeId="0">
      <text>
        <r>
          <rPr>
            <sz val="11"/>
            <rFont val="Calibri"/>
            <family val="2"/>
            <charset val="238"/>
          </rPr>
          <t>IV_F:EgyebAllamiUtem2</t>
        </r>
      </text>
    </comment>
    <comment ref="AN363" authorId="0" shapeId="0">
      <text>
        <r>
          <rPr>
            <sz val="11"/>
            <rFont val="Calibri"/>
            <family val="2"/>
            <charset val="238"/>
          </rPr>
          <t>IV_F:OnkormanyzatiUtem2</t>
        </r>
      </text>
    </comment>
    <comment ref="AO363" authorId="0" shapeId="0">
      <text>
        <r>
          <rPr>
            <sz val="11"/>
            <rFont val="Calibri"/>
            <family val="2"/>
            <charset val="238"/>
          </rPr>
          <t>IV_F:EUUtem2</t>
        </r>
      </text>
    </comment>
    <comment ref="AP363" authorId="0" shapeId="0">
      <text>
        <r>
          <rPr>
            <sz val="11"/>
            <rFont val="Calibri"/>
            <family val="2"/>
            <charset val="238"/>
          </rPr>
          <t>IV_F:EgyebUtem2</t>
        </r>
      </text>
    </comment>
    <comment ref="AQ363" authorId="0" shapeId="0">
      <text>
        <r>
          <rPr>
            <sz val="11"/>
            <rFont val="Calibri"/>
            <family val="2"/>
            <charset val="238"/>
          </rPr>
          <t>IV_F:HitelKotvenyUtem2</t>
        </r>
      </text>
    </comment>
    <comment ref="AR363" authorId="0" shapeId="0">
      <text>
        <r>
          <rPr>
            <sz val="11"/>
            <rFont val="Calibri"/>
            <family val="2"/>
            <charset val="238"/>
          </rPr>
          <t>IV_F:OsszesenUtem2</t>
        </r>
      </text>
    </comment>
    <comment ref="AS363" authorId="0" shapeId="0">
      <text>
        <r>
          <rPr>
            <sz val="11"/>
            <rFont val="Calibri"/>
            <family val="2"/>
            <charset val="238"/>
          </rPr>
          <t>IV_F:ForrashianyUtem2</t>
        </r>
      </text>
    </comment>
    <comment ref="AV363" authorId="0" shapeId="0">
      <text>
        <r>
          <rPr>
            <sz val="11"/>
            <rFont val="Calibri"/>
            <family val="2"/>
            <charset val="238"/>
          </rPr>
          <t>IV_F:Indokolas</t>
        </r>
      </text>
    </comment>
    <comment ref="AW363" authorId="0" shapeId="0">
      <text>
        <r>
          <rPr>
            <sz val="11"/>
            <rFont val="Calibri"/>
            <family val="2"/>
            <charset val="238"/>
          </rPr>
          <t>IV_F:Megjegyzes</t>
        </r>
      </text>
    </comment>
    <comment ref="AZ363" authorId="0" shapeId="0">
      <text>
        <r>
          <rPr>
            <sz val="11"/>
            <rFont val="Calibri"/>
            <family val="2"/>
            <charset val="238"/>
          </rPr>
          <t>IV_F:ISA</t>
        </r>
      </text>
    </comment>
    <comment ref="B364" authorId="0" shapeId="0">
      <text>
        <r>
          <rPr>
            <sz val="11"/>
            <rFont val="Calibri"/>
            <family val="2"/>
            <charset val="238"/>
          </rPr>
          <t>IV_F:FontossagiSorrent</t>
        </r>
      </text>
    </comment>
    <comment ref="C364" authorId="0" shapeId="0">
      <text>
        <r>
          <rPr>
            <sz val="11"/>
            <rFont val="Calibri"/>
            <family val="2"/>
            <charset val="238"/>
          </rPr>
          <t>IV_F:FeladatKategoria</t>
        </r>
      </text>
    </comment>
    <comment ref="D364" authorId="0" shapeId="0">
      <text>
        <r>
          <rPr>
            <sz val="11"/>
            <rFont val="Calibri"/>
            <family val="2"/>
            <charset val="238"/>
          </rPr>
          <t>IV_F:FeladatMegnevezes</t>
        </r>
      </text>
    </comment>
    <comment ref="E364" authorId="0" shapeId="0">
      <text>
        <r>
          <rPr>
            <sz val="11"/>
            <rFont val="Calibri"/>
            <family val="2"/>
            <charset val="238"/>
          </rPr>
          <t>IV_F:ElviEngedelySzam</t>
        </r>
      </text>
    </comment>
    <comment ref="F364" authorId="0" shapeId="0">
      <text>
        <r>
          <rPr>
            <sz val="11"/>
            <rFont val="Calibri"/>
            <family val="2"/>
            <charset val="238"/>
          </rPr>
          <t>IV_F:VKR_Kod</t>
        </r>
      </text>
    </comment>
    <comment ref="G364" authorId="0" shapeId="0">
      <text>
        <r>
          <rPr>
            <sz val="11"/>
            <rFont val="Calibri"/>
            <family val="2"/>
            <charset val="238"/>
          </rPr>
          <t>IV_F:VKR_Nev</t>
        </r>
      </text>
    </comment>
    <comment ref="H364" authorId="0" shapeId="0">
      <text>
        <r>
          <rPr>
            <sz val="11"/>
            <rFont val="Calibri"/>
            <family val="2"/>
            <charset val="238"/>
          </rPr>
          <t>IV_F:FeladatSorszam</t>
        </r>
      </text>
    </comment>
    <comment ref="I364" authorId="0" shapeId="0">
      <text>
        <r>
          <rPr>
            <sz val="11"/>
            <rFont val="Calibri"/>
            <family val="2"/>
            <charset val="238"/>
          </rPr>
          <t>IV_F:FeladatAzonosito</t>
        </r>
      </text>
    </comment>
    <comment ref="J364" authorId="0" shapeId="0">
      <text>
        <r>
          <rPr>
            <sz val="11"/>
            <rFont val="Calibri"/>
            <family val="2"/>
            <charset val="238"/>
          </rPr>
          <t>IV_F:EllatasiTerulet</t>
        </r>
      </text>
    </comment>
    <comment ref="K364" authorId="0" shapeId="0">
      <text>
        <r>
          <rPr>
            <sz val="11"/>
            <rFont val="Calibri"/>
            <family val="2"/>
            <charset val="238"/>
          </rPr>
          <t>IV_F:EllatasertFelelos</t>
        </r>
      </text>
    </comment>
    <comment ref="L364" authorId="0" shapeId="0">
      <text>
        <r>
          <rPr>
            <sz val="11"/>
            <rFont val="Calibri"/>
            <family val="2"/>
            <charset val="238"/>
          </rPr>
          <t>IV_F:TervezettNettoKoltseg</t>
        </r>
      </text>
    </comment>
    <comment ref="M364" authorId="0" shapeId="0">
      <text>
        <r>
          <rPr>
            <sz val="11"/>
            <rFont val="Calibri"/>
            <family val="2"/>
            <charset val="238"/>
          </rPr>
          <t>IV_F:IdotartamKezdes</t>
        </r>
      </text>
    </comment>
    <comment ref="N364" authorId="0" shapeId="0">
      <text>
        <r>
          <rPr>
            <sz val="11"/>
            <rFont val="Calibri"/>
            <family val="2"/>
            <charset val="238"/>
          </rPr>
          <t>IV_F:IdotartamBefejezes</t>
        </r>
      </text>
    </comment>
    <comment ref="O364" authorId="0" shapeId="0">
      <text>
        <r>
          <rPr>
            <sz val="11"/>
            <rFont val="Calibri"/>
            <family val="2"/>
            <charset val="238"/>
          </rPr>
          <t>IV_F:NettoKoltsegUtem1</t>
        </r>
      </text>
    </comment>
    <comment ref="P364" authorId="0" shapeId="0">
      <text>
        <r>
          <rPr>
            <sz val="11"/>
            <rFont val="Calibri"/>
            <family val="2"/>
            <charset val="238"/>
          </rPr>
          <t>IV_F:NettoKoltsegUtem2</t>
        </r>
      </text>
    </comment>
    <comment ref="Q364" authorId="0" shapeId="0">
      <text>
        <r>
          <rPr>
            <sz val="11"/>
            <rFont val="Calibri"/>
            <family val="2"/>
            <charset val="238"/>
          </rPr>
          <t>IV_F:EM_Melleklet2_KTG</t>
        </r>
      </text>
    </comment>
    <comment ref="S364" authorId="0" shapeId="0">
      <text>
        <r>
          <rPr>
            <sz val="11"/>
            <rFont val="Calibri"/>
            <family val="2"/>
            <charset val="238"/>
          </rPr>
          <t>IV_F:HDUtem1</t>
        </r>
      </text>
    </comment>
    <comment ref="T364" authorId="0" shapeId="0">
      <text>
        <r>
          <rPr>
            <sz val="11"/>
            <rFont val="Calibri"/>
            <family val="2"/>
            <charset val="238"/>
          </rPr>
          <t>IV_F:ECSUtem1</t>
        </r>
      </text>
    </comment>
    <comment ref="U364" authorId="0" shapeId="0">
      <text>
        <r>
          <rPr>
            <sz val="11"/>
            <rFont val="Calibri"/>
            <family val="2"/>
            <charset val="238"/>
          </rPr>
          <t>IV_F:KFHUtem1</t>
        </r>
      </text>
    </comment>
    <comment ref="V364" authorId="0" shapeId="0">
      <text>
        <r>
          <rPr>
            <sz val="11"/>
            <rFont val="Calibri"/>
            <family val="2"/>
            <charset val="238"/>
          </rPr>
          <t>IV_F:Egyeb_SajatUtem1</t>
        </r>
      </text>
    </comment>
    <comment ref="W364" authorId="0" shapeId="0">
      <text>
        <r>
          <rPr>
            <sz val="11"/>
            <rFont val="Calibri"/>
            <family val="2"/>
            <charset val="238"/>
          </rPr>
          <t>IV_F:DijUtem1</t>
        </r>
      </text>
    </comment>
    <comment ref="X364" authorId="0" shapeId="0">
      <text>
        <r>
          <rPr>
            <sz val="11"/>
            <rFont val="Calibri"/>
            <family val="2"/>
            <charset val="238"/>
          </rPr>
          <t>IV_F:EM_Melleklet1_Utem1</t>
        </r>
      </text>
    </comment>
    <comment ref="Y364" authorId="0" shapeId="0">
      <text>
        <r>
          <rPr>
            <sz val="11"/>
            <rFont val="Calibri"/>
            <family val="2"/>
            <charset val="238"/>
          </rPr>
          <t>IV_F:EgyebAllamiUtem1</t>
        </r>
      </text>
    </comment>
    <comment ref="Z364" authorId="0" shapeId="0">
      <text>
        <r>
          <rPr>
            <sz val="11"/>
            <rFont val="Calibri"/>
            <family val="2"/>
            <charset val="238"/>
          </rPr>
          <t>IV_F:OnkormanyzatiUtem1</t>
        </r>
      </text>
    </comment>
    <comment ref="AA364" authorId="0" shapeId="0">
      <text>
        <r>
          <rPr>
            <sz val="11"/>
            <rFont val="Calibri"/>
            <family val="2"/>
            <charset val="238"/>
          </rPr>
          <t>IV_F:EUUtem1</t>
        </r>
      </text>
    </comment>
    <comment ref="AB364" authorId="0" shapeId="0">
      <text>
        <r>
          <rPr>
            <sz val="11"/>
            <rFont val="Calibri"/>
            <family val="2"/>
            <charset val="238"/>
          </rPr>
          <t>IV_F:EgyebUtem1</t>
        </r>
      </text>
    </comment>
    <comment ref="AC364" authorId="0" shapeId="0">
      <text>
        <r>
          <rPr>
            <sz val="11"/>
            <rFont val="Calibri"/>
            <family val="2"/>
            <charset val="238"/>
          </rPr>
          <t>IV_F:HitelKotvenyUtem1</t>
        </r>
      </text>
    </comment>
    <comment ref="AD364" authorId="0" shapeId="0">
      <text>
        <r>
          <rPr>
            <sz val="11"/>
            <rFont val="Calibri"/>
            <family val="2"/>
            <charset val="238"/>
          </rPr>
          <t>IV_F:OsszesenUtem1</t>
        </r>
      </text>
    </comment>
    <comment ref="AG364" authorId="0" shapeId="0">
      <text>
        <r>
          <rPr>
            <sz val="11"/>
            <rFont val="Calibri"/>
            <family val="2"/>
            <charset val="238"/>
          </rPr>
          <t>IV_F:HDUtem2</t>
        </r>
      </text>
    </comment>
    <comment ref="AH364" authorId="0" shapeId="0">
      <text>
        <r>
          <rPr>
            <sz val="11"/>
            <rFont val="Calibri"/>
            <family val="2"/>
            <charset val="238"/>
          </rPr>
          <t>IV_F:ECSUtem2</t>
        </r>
      </text>
    </comment>
    <comment ref="AI364" authorId="0" shapeId="0">
      <text>
        <r>
          <rPr>
            <sz val="11"/>
            <rFont val="Calibri"/>
            <family val="2"/>
            <charset val="238"/>
          </rPr>
          <t>IV_F:KFHUtem2</t>
        </r>
      </text>
    </comment>
    <comment ref="AJ364" authorId="0" shapeId="0">
      <text>
        <r>
          <rPr>
            <sz val="11"/>
            <rFont val="Calibri"/>
            <family val="2"/>
            <charset val="238"/>
          </rPr>
          <t>IV_F:Egyeb_SajatUtem2</t>
        </r>
      </text>
    </comment>
    <comment ref="AK364" authorId="0" shapeId="0">
      <text>
        <r>
          <rPr>
            <sz val="11"/>
            <rFont val="Calibri"/>
            <family val="2"/>
            <charset val="238"/>
          </rPr>
          <t>IV_F:DijUtem2</t>
        </r>
      </text>
    </comment>
    <comment ref="AL364" authorId="0" shapeId="0">
      <text>
        <r>
          <rPr>
            <sz val="11"/>
            <rFont val="Calibri"/>
            <family val="2"/>
            <charset val="238"/>
          </rPr>
          <t>IV_F:EM_Melleklet1_Utem2</t>
        </r>
      </text>
    </comment>
    <comment ref="AM364" authorId="0" shapeId="0">
      <text>
        <r>
          <rPr>
            <sz val="11"/>
            <rFont val="Calibri"/>
            <family val="2"/>
            <charset val="238"/>
          </rPr>
          <t>IV_F:EgyebAllamiUtem2</t>
        </r>
      </text>
    </comment>
    <comment ref="AN364" authorId="0" shapeId="0">
      <text>
        <r>
          <rPr>
            <sz val="11"/>
            <rFont val="Calibri"/>
            <family val="2"/>
            <charset val="238"/>
          </rPr>
          <t>IV_F:OnkormanyzatiUtem2</t>
        </r>
      </text>
    </comment>
    <comment ref="AO364" authorId="0" shapeId="0">
      <text>
        <r>
          <rPr>
            <sz val="11"/>
            <rFont val="Calibri"/>
            <family val="2"/>
            <charset val="238"/>
          </rPr>
          <t>IV_F:EUUtem2</t>
        </r>
      </text>
    </comment>
    <comment ref="AP364" authorId="0" shapeId="0">
      <text>
        <r>
          <rPr>
            <sz val="11"/>
            <rFont val="Calibri"/>
            <family val="2"/>
            <charset val="238"/>
          </rPr>
          <t>IV_F:EgyebUtem2</t>
        </r>
      </text>
    </comment>
    <comment ref="AQ364" authorId="0" shapeId="0">
      <text>
        <r>
          <rPr>
            <sz val="11"/>
            <rFont val="Calibri"/>
            <family val="2"/>
            <charset val="238"/>
          </rPr>
          <t>IV_F:HitelKotvenyUtem2</t>
        </r>
      </text>
    </comment>
    <comment ref="AR364" authorId="0" shapeId="0">
      <text>
        <r>
          <rPr>
            <sz val="11"/>
            <rFont val="Calibri"/>
            <family val="2"/>
            <charset val="238"/>
          </rPr>
          <t>IV_F:OsszesenUtem2</t>
        </r>
      </text>
    </comment>
    <comment ref="AS364" authorId="0" shapeId="0">
      <text>
        <r>
          <rPr>
            <sz val="11"/>
            <rFont val="Calibri"/>
            <family val="2"/>
            <charset val="238"/>
          </rPr>
          <t>IV_F:ForrashianyUtem2</t>
        </r>
      </text>
    </comment>
    <comment ref="AV364" authorId="0" shapeId="0">
      <text>
        <r>
          <rPr>
            <sz val="11"/>
            <rFont val="Calibri"/>
            <family val="2"/>
            <charset val="238"/>
          </rPr>
          <t>IV_F:Indokolas</t>
        </r>
      </text>
    </comment>
    <comment ref="AW364" authorId="0" shapeId="0">
      <text>
        <r>
          <rPr>
            <sz val="11"/>
            <rFont val="Calibri"/>
            <family val="2"/>
            <charset val="238"/>
          </rPr>
          <t>IV_F:Megjegyzes</t>
        </r>
      </text>
    </comment>
    <comment ref="AZ364" authorId="0" shapeId="0">
      <text>
        <r>
          <rPr>
            <sz val="11"/>
            <rFont val="Calibri"/>
            <family val="2"/>
            <charset val="238"/>
          </rPr>
          <t>IV_F:ISA</t>
        </r>
      </text>
    </comment>
    <comment ref="B365" authorId="0" shapeId="0">
      <text>
        <r>
          <rPr>
            <sz val="11"/>
            <rFont val="Calibri"/>
            <family val="2"/>
            <charset val="238"/>
          </rPr>
          <t>IV_F:FontossagiSorrent</t>
        </r>
      </text>
    </comment>
    <comment ref="C365" authorId="0" shapeId="0">
      <text>
        <r>
          <rPr>
            <sz val="11"/>
            <rFont val="Calibri"/>
            <family val="2"/>
            <charset val="238"/>
          </rPr>
          <t>IV_F:FeladatKategoria</t>
        </r>
      </text>
    </comment>
    <comment ref="D365" authorId="0" shapeId="0">
      <text>
        <r>
          <rPr>
            <sz val="11"/>
            <rFont val="Calibri"/>
            <family val="2"/>
            <charset val="238"/>
          </rPr>
          <t>IV_F:FeladatMegnevezes</t>
        </r>
      </text>
    </comment>
    <comment ref="E365" authorId="0" shapeId="0">
      <text>
        <r>
          <rPr>
            <sz val="11"/>
            <rFont val="Calibri"/>
            <family val="2"/>
            <charset val="238"/>
          </rPr>
          <t>IV_F:ElviEngedelySzam</t>
        </r>
      </text>
    </comment>
    <comment ref="F365" authorId="0" shapeId="0">
      <text>
        <r>
          <rPr>
            <sz val="11"/>
            <rFont val="Calibri"/>
            <family val="2"/>
            <charset val="238"/>
          </rPr>
          <t>IV_F:VKR_Kod</t>
        </r>
      </text>
    </comment>
    <comment ref="G365" authorId="0" shapeId="0">
      <text>
        <r>
          <rPr>
            <sz val="11"/>
            <rFont val="Calibri"/>
            <family val="2"/>
            <charset val="238"/>
          </rPr>
          <t>IV_F:VKR_Nev</t>
        </r>
      </text>
    </comment>
    <comment ref="H365" authorId="0" shapeId="0">
      <text>
        <r>
          <rPr>
            <sz val="11"/>
            <rFont val="Calibri"/>
            <family val="2"/>
            <charset val="238"/>
          </rPr>
          <t>IV_F:FeladatSorszam</t>
        </r>
      </text>
    </comment>
    <comment ref="I365" authorId="0" shapeId="0">
      <text>
        <r>
          <rPr>
            <sz val="11"/>
            <rFont val="Calibri"/>
            <family val="2"/>
            <charset val="238"/>
          </rPr>
          <t>IV_F:FeladatAzonosito</t>
        </r>
      </text>
    </comment>
    <comment ref="J365" authorId="0" shapeId="0">
      <text>
        <r>
          <rPr>
            <sz val="11"/>
            <rFont val="Calibri"/>
            <family val="2"/>
            <charset val="238"/>
          </rPr>
          <t>IV_F:EllatasiTerulet</t>
        </r>
      </text>
    </comment>
    <comment ref="K365" authorId="0" shapeId="0">
      <text>
        <r>
          <rPr>
            <sz val="11"/>
            <rFont val="Calibri"/>
            <family val="2"/>
            <charset val="238"/>
          </rPr>
          <t>IV_F:EllatasertFelelos</t>
        </r>
      </text>
    </comment>
    <comment ref="L365" authorId="0" shapeId="0">
      <text>
        <r>
          <rPr>
            <sz val="11"/>
            <rFont val="Calibri"/>
            <family val="2"/>
            <charset val="238"/>
          </rPr>
          <t>IV_F:TervezettNettoKoltseg</t>
        </r>
      </text>
    </comment>
    <comment ref="M365" authorId="0" shapeId="0">
      <text>
        <r>
          <rPr>
            <sz val="11"/>
            <rFont val="Calibri"/>
            <family val="2"/>
            <charset val="238"/>
          </rPr>
          <t>IV_F:IdotartamKezdes</t>
        </r>
      </text>
    </comment>
    <comment ref="N365" authorId="0" shapeId="0">
      <text>
        <r>
          <rPr>
            <sz val="11"/>
            <rFont val="Calibri"/>
            <family val="2"/>
            <charset val="238"/>
          </rPr>
          <t>IV_F:IdotartamBefejezes</t>
        </r>
      </text>
    </comment>
    <comment ref="O365" authorId="0" shapeId="0">
      <text>
        <r>
          <rPr>
            <sz val="11"/>
            <rFont val="Calibri"/>
            <family val="2"/>
            <charset val="238"/>
          </rPr>
          <t>IV_F:NettoKoltsegUtem1</t>
        </r>
      </text>
    </comment>
    <comment ref="P365" authorId="0" shapeId="0">
      <text>
        <r>
          <rPr>
            <sz val="11"/>
            <rFont val="Calibri"/>
            <family val="2"/>
            <charset val="238"/>
          </rPr>
          <t>IV_F:NettoKoltsegUtem2</t>
        </r>
      </text>
    </comment>
    <comment ref="Q365" authorId="0" shapeId="0">
      <text>
        <r>
          <rPr>
            <sz val="11"/>
            <rFont val="Calibri"/>
            <family val="2"/>
            <charset val="238"/>
          </rPr>
          <t>IV_F:EM_Melleklet2_KTG</t>
        </r>
      </text>
    </comment>
    <comment ref="S365" authorId="0" shapeId="0">
      <text>
        <r>
          <rPr>
            <sz val="11"/>
            <rFont val="Calibri"/>
            <family val="2"/>
            <charset val="238"/>
          </rPr>
          <t>IV_F:HDUtem1</t>
        </r>
      </text>
    </comment>
    <comment ref="T365" authorId="0" shapeId="0">
      <text>
        <r>
          <rPr>
            <sz val="11"/>
            <rFont val="Calibri"/>
            <family val="2"/>
            <charset val="238"/>
          </rPr>
          <t>IV_F:ECSUtem1</t>
        </r>
      </text>
    </comment>
    <comment ref="U365" authorId="0" shapeId="0">
      <text>
        <r>
          <rPr>
            <sz val="11"/>
            <rFont val="Calibri"/>
            <family val="2"/>
            <charset val="238"/>
          </rPr>
          <t>IV_F:KFHUtem1</t>
        </r>
      </text>
    </comment>
    <comment ref="V365" authorId="0" shapeId="0">
      <text>
        <r>
          <rPr>
            <sz val="11"/>
            <rFont val="Calibri"/>
            <family val="2"/>
            <charset val="238"/>
          </rPr>
          <t>IV_F:Egyeb_SajatUtem1</t>
        </r>
      </text>
    </comment>
    <comment ref="W365" authorId="0" shapeId="0">
      <text>
        <r>
          <rPr>
            <sz val="11"/>
            <rFont val="Calibri"/>
            <family val="2"/>
            <charset val="238"/>
          </rPr>
          <t>IV_F:DijUtem1</t>
        </r>
      </text>
    </comment>
    <comment ref="X365" authorId="0" shapeId="0">
      <text>
        <r>
          <rPr>
            <sz val="11"/>
            <rFont val="Calibri"/>
            <family val="2"/>
            <charset val="238"/>
          </rPr>
          <t>IV_F:EM_Melleklet1_Utem1</t>
        </r>
      </text>
    </comment>
    <comment ref="Y365" authorId="0" shapeId="0">
      <text>
        <r>
          <rPr>
            <sz val="11"/>
            <rFont val="Calibri"/>
            <family val="2"/>
            <charset val="238"/>
          </rPr>
          <t>IV_F:EgyebAllamiUtem1</t>
        </r>
      </text>
    </comment>
    <comment ref="Z365" authorId="0" shapeId="0">
      <text>
        <r>
          <rPr>
            <sz val="11"/>
            <rFont val="Calibri"/>
            <family val="2"/>
            <charset val="238"/>
          </rPr>
          <t>IV_F:OnkormanyzatiUtem1</t>
        </r>
      </text>
    </comment>
    <comment ref="AA365" authorId="0" shapeId="0">
      <text>
        <r>
          <rPr>
            <sz val="11"/>
            <rFont val="Calibri"/>
            <family val="2"/>
            <charset val="238"/>
          </rPr>
          <t>IV_F:EUUtem1</t>
        </r>
      </text>
    </comment>
    <comment ref="AB365" authorId="0" shapeId="0">
      <text>
        <r>
          <rPr>
            <sz val="11"/>
            <rFont val="Calibri"/>
            <family val="2"/>
            <charset val="238"/>
          </rPr>
          <t>IV_F:EgyebUtem1</t>
        </r>
      </text>
    </comment>
    <comment ref="AC365" authorId="0" shapeId="0">
      <text>
        <r>
          <rPr>
            <sz val="11"/>
            <rFont val="Calibri"/>
            <family val="2"/>
            <charset val="238"/>
          </rPr>
          <t>IV_F:HitelKotvenyUtem1</t>
        </r>
      </text>
    </comment>
    <comment ref="AD365" authorId="0" shapeId="0">
      <text>
        <r>
          <rPr>
            <sz val="11"/>
            <rFont val="Calibri"/>
            <family val="2"/>
            <charset val="238"/>
          </rPr>
          <t>IV_F:OsszesenUtem1</t>
        </r>
      </text>
    </comment>
    <comment ref="AG365" authorId="0" shapeId="0">
      <text>
        <r>
          <rPr>
            <sz val="11"/>
            <rFont val="Calibri"/>
            <family val="2"/>
            <charset val="238"/>
          </rPr>
          <t>IV_F:HDUtem2</t>
        </r>
      </text>
    </comment>
    <comment ref="AH365" authorId="0" shapeId="0">
      <text>
        <r>
          <rPr>
            <sz val="11"/>
            <rFont val="Calibri"/>
            <family val="2"/>
            <charset val="238"/>
          </rPr>
          <t>IV_F:ECSUtem2</t>
        </r>
      </text>
    </comment>
    <comment ref="AI365" authorId="0" shapeId="0">
      <text>
        <r>
          <rPr>
            <sz val="11"/>
            <rFont val="Calibri"/>
            <family val="2"/>
            <charset val="238"/>
          </rPr>
          <t>IV_F:KFHUtem2</t>
        </r>
      </text>
    </comment>
    <comment ref="AJ365" authorId="0" shapeId="0">
      <text>
        <r>
          <rPr>
            <sz val="11"/>
            <rFont val="Calibri"/>
            <family val="2"/>
            <charset val="238"/>
          </rPr>
          <t>IV_F:Egyeb_SajatUtem2</t>
        </r>
      </text>
    </comment>
    <comment ref="AK365" authorId="0" shapeId="0">
      <text>
        <r>
          <rPr>
            <sz val="11"/>
            <rFont val="Calibri"/>
            <family val="2"/>
            <charset val="238"/>
          </rPr>
          <t>IV_F:DijUtem2</t>
        </r>
      </text>
    </comment>
    <comment ref="AL365" authorId="0" shapeId="0">
      <text>
        <r>
          <rPr>
            <sz val="11"/>
            <rFont val="Calibri"/>
            <family val="2"/>
            <charset val="238"/>
          </rPr>
          <t>IV_F:EM_Melleklet1_Utem2</t>
        </r>
      </text>
    </comment>
    <comment ref="AM365" authorId="0" shapeId="0">
      <text>
        <r>
          <rPr>
            <sz val="11"/>
            <rFont val="Calibri"/>
            <family val="2"/>
            <charset val="238"/>
          </rPr>
          <t>IV_F:EgyebAllamiUtem2</t>
        </r>
      </text>
    </comment>
    <comment ref="AN365" authorId="0" shapeId="0">
      <text>
        <r>
          <rPr>
            <sz val="11"/>
            <rFont val="Calibri"/>
            <family val="2"/>
            <charset val="238"/>
          </rPr>
          <t>IV_F:OnkormanyzatiUtem2</t>
        </r>
      </text>
    </comment>
    <comment ref="AO365" authorId="0" shapeId="0">
      <text>
        <r>
          <rPr>
            <sz val="11"/>
            <rFont val="Calibri"/>
            <family val="2"/>
            <charset val="238"/>
          </rPr>
          <t>IV_F:EUUtem2</t>
        </r>
      </text>
    </comment>
    <comment ref="AP365" authorId="0" shapeId="0">
      <text>
        <r>
          <rPr>
            <sz val="11"/>
            <rFont val="Calibri"/>
            <family val="2"/>
            <charset val="238"/>
          </rPr>
          <t>IV_F:EgyebUtem2</t>
        </r>
      </text>
    </comment>
    <comment ref="AQ365" authorId="0" shapeId="0">
      <text>
        <r>
          <rPr>
            <sz val="11"/>
            <rFont val="Calibri"/>
            <family val="2"/>
            <charset val="238"/>
          </rPr>
          <t>IV_F:HitelKotvenyUtem2</t>
        </r>
      </text>
    </comment>
    <comment ref="AR365" authorId="0" shapeId="0">
      <text>
        <r>
          <rPr>
            <sz val="11"/>
            <rFont val="Calibri"/>
            <family val="2"/>
            <charset val="238"/>
          </rPr>
          <t>IV_F:OsszesenUtem2</t>
        </r>
      </text>
    </comment>
    <comment ref="AS365" authorId="0" shapeId="0">
      <text>
        <r>
          <rPr>
            <sz val="11"/>
            <rFont val="Calibri"/>
            <family val="2"/>
            <charset val="238"/>
          </rPr>
          <t>IV_F:ForrashianyUtem2</t>
        </r>
      </text>
    </comment>
    <comment ref="AV365" authorId="0" shapeId="0">
      <text>
        <r>
          <rPr>
            <sz val="11"/>
            <rFont val="Calibri"/>
            <family val="2"/>
            <charset val="238"/>
          </rPr>
          <t>IV_F:Indokolas</t>
        </r>
      </text>
    </comment>
    <comment ref="AW365" authorId="0" shapeId="0">
      <text>
        <r>
          <rPr>
            <sz val="11"/>
            <rFont val="Calibri"/>
            <family val="2"/>
            <charset val="238"/>
          </rPr>
          <t>IV_F:Megjegyzes</t>
        </r>
      </text>
    </comment>
    <comment ref="AZ365" authorId="0" shapeId="0">
      <text>
        <r>
          <rPr>
            <sz val="11"/>
            <rFont val="Calibri"/>
            <family val="2"/>
            <charset val="238"/>
          </rPr>
          <t>IV_F:ISA</t>
        </r>
      </text>
    </comment>
    <comment ref="B366" authorId="0" shapeId="0">
      <text>
        <r>
          <rPr>
            <sz val="11"/>
            <rFont val="Calibri"/>
            <family val="2"/>
            <charset val="238"/>
          </rPr>
          <t>IV_F:FontossagiSorrent</t>
        </r>
      </text>
    </comment>
    <comment ref="C366" authorId="0" shapeId="0">
      <text>
        <r>
          <rPr>
            <sz val="11"/>
            <rFont val="Calibri"/>
            <family val="2"/>
            <charset val="238"/>
          </rPr>
          <t>IV_F:FeladatKategoria</t>
        </r>
      </text>
    </comment>
    <comment ref="D366" authorId="0" shapeId="0">
      <text>
        <r>
          <rPr>
            <sz val="11"/>
            <rFont val="Calibri"/>
            <family val="2"/>
            <charset val="238"/>
          </rPr>
          <t>IV_F:FeladatMegnevezes</t>
        </r>
      </text>
    </comment>
    <comment ref="E366" authorId="0" shapeId="0">
      <text>
        <r>
          <rPr>
            <sz val="11"/>
            <rFont val="Calibri"/>
            <family val="2"/>
            <charset val="238"/>
          </rPr>
          <t>IV_F:ElviEngedelySzam</t>
        </r>
      </text>
    </comment>
    <comment ref="F366" authorId="0" shapeId="0">
      <text>
        <r>
          <rPr>
            <sz val="11"/>
            <rFont val="Calibri"/>
            <family val="2"/>
            <charset val="238"/>
          </rPr>
          <t>IV_F:VKR_Kod</t>
        </r>
      </text>
    </comment>
    <comment ref="G366" authorId="0" shapeId="0">
      <text>
        <r>
          <rPr>
            <sz val="11"/>
            <rFont val="Calibri"/>
            <family val="2"/>
            <charset val="238"/>
          </rPr>
          <t>IV_F:VKR_Nev</t>
        </r>
      </text>
    </comment>
    <comment ref="H366" authorId="0" shapeId="0">
      <text>
        <r>
          <rPr>
            <sz val="11"/>
            <rFont val="Calibri"/>
            <family val="2"/>
            <charset val="238"/>
          </rPr>
          <t>IV_F:FeladatSorszam</t>
        </r>
      </text>
    </comment>
    <comment ref="I366" authorId="0" shapeId="0">
      <text>
        <r>
          <rPr>
            <sz val="11"/>
            <rFont val="Calibri"/>
            <family val="2"/>
            <charset val="238"/>
          </rPr>
          <t>IV_F:FeladatAzonosito</t>
        </r>
      </text>
    </comment>
    <comment ref="J366" authorId="0" shapeId="0">
      <text>
        <r>
          <rPr>
            <sz val="11"/>
            <rFont val="Calibri"/>
            <family val="2"/>
            <charset val="238"/>
          </rPr>
          <t>IV_F:EllatasiTerulet</t>
        </r>
      </text>
    </comment>
    <comment ref="K366" authorId="0" shapeId="0">
      <text>
        <r>
          <rPr>
            <sz val="11"/>
            <rFont val="Calibri"/>
            <family val="2"/>
            <charset val="238"/>
          </rPr>
          <t>IV_F:EllatasertFelelos</t>
        </r>
      </text>
    </comment>
    <comment ref="L366" authorId="0" shapeId="0">
      <text>
        <r>
          <rPr>
            <sz val="11"/>
            <rFont val="Calibri"/>
            <family val="2"/>
            <charset val="238"/>
          </rPr>
          <t>IV_F:TervezettNettoKoltseg</t>
        </r>
      </text>
    </comment>
    <comment ref="M366" authorId="0" shapeId="0">
      <text>
        <r>
          <rPr>
            <sz val="11"/>
            <rFont val="Calibri"/>
            <family val="2"/>
            <charset val="238"/>
          </rPr>
          <t>IV_F:IdotartamKezdes</t>
        </r>
      </text>
    </comment>
    <comment ref="N366" authorId="0" shapeId="0">
      <text>
        <r>
          <rPr>
            <sz val="11"/>
            <rFont val="Calibri"/>
            <family val="2"/>
            <charset val="238"/>
          </rPr>
          <t>IV_F:IdotartamBefejezes</t>
        </r>
      </text>
    </comment>
    <comment ref="O366" authorId="0" shapeId="0">
      <text>
        <r>
          <rPr>
            <sz val="11"/>
            <rFont val="Calibri"/>
            <family val="2"/>
            <charset val="238"/>
          </rPr>
          <t>IV_F:NettoKoltsegUtem1</t>
        </r>
      </text>
    </comment>
    <comment ref="P366" authorId="0" shapeId="0">
      <text>
        <r>
          <rPr>
            <sz val="11"/>
            <rFont val="Calibri"/>
            <family val="2"/>
            <charset val="238"/>
          </rPr>
          <t>IV_F:NettoKoltsegUtem2</t>
        </r>
      </text>
    </comment>
    <comment ref="Q366" authorId="0" shapeId="0">
      <text>
        <r>
          <rPr>
            <sz val="11"/>
            <rFont val="Calibri"/>
            <family val="2"/>
            <charset val="238"/>
          </rPr>
          <t>IV_F:EM_Melleklet2_KTG</t>
        </r>
      </text>
    </comment>
    <comment ref="S366" authorId="0" shapeId="0">
      <text>
        <r>
          <rPr>
            <sz val="11"/>
            <rFont val="Calibri"/>
            <family val="2"/>
            <charset val="238"/>
          </rPr>
          <t>IV_F:HDUtem1</t>
        </r>
      </text>
    </comment>
    <comment ref="T366" authorId="0" shapeId="0">
      <text>
        <r>
          <rPr>
            <sz val="11"/>
            <rFont val="Calibri"/>
            <family val="2"/>
            <charset val="238"/>
          </rPr>
          <t>IV_F:ECSUtem1</t>
        </r>
      </text>
    </comment>
    <comment ref="U366" authorId="0" shapeId="0">
      <text>
        <r>
          <rPr>
            <sz val="11"/>
            <rFont val="Calibri"/>
            <family val="2"/>
            <charset val="238"/>
          </rPr>
          <t>IV_F:KFHUtem1</t>
        </r>
      </text>
    </comment>
    <comment ref="V366" authorId="0" shapeId="0">
      <text>
        <r>
          <rPr>
            <sz val="11"/>
            <rFont val="Calibri"/>
            <family val="2"/>
            <charset val="238"/>
          </rPr>
          <t>IV_F:Egyeb_SajatUtem1</t>
        </r>
      </text>
    </comment>
    <comment ref="W366" authorId="0" shapeId="0">
      <text>
        <r>
          <rPr>
            <sz val="11"/>
            <rFont val="Calibri"/>
            <family val="2"/>
            <charset val="238"/>
          </rPr>
          <t>IV_F:DijUtem1</t>
        </r>
      </text>
    </comment>
    <comment ref="X366" authorId="0" shapeId="0">
      <text>
        <r>
          <rPr>
            <sz val="11"/>
            <rFont val="Calibri"/>
            <family val="2"/>
            <charset val="238"/>
          </rPr>
          <t>IV_F:EM_Melleklet1_Utem1</t>
        </r>
      </text>
    </comment>
    <comment ref="Y366" authorId="0" shapeId="0">
      <text>
        <r>
          <rPr>
            <sz val="11"/>
            <rFont val="Calibri"/>
            <family val="2"/>
            <charset val="238"/>
          </rPr>
          <t>IV_F:EgyebAllamiUtem1</t>
        </r>
      </text>
    </comment>
    <comment ref="Z366" authorId="0" shapeId="0">
      <text>
        <r>
          <rPr>
            <sz val="11"/>
            <rFont val="Calibri"/>
            <family val="2"/>
            <charset val="238"/>
          </rPr>
          <t>IV_F:OnkormanyzatiUtem1</t>
        </r>
      </text>
    </comment>
    <comment ref="AA366" authorId="0" shapeId="0">
      <text>
        <r>
          <rPr>
            <sz val="11"/>
            <rFont val="Calibri"/>
            <family val="2"/>
            <charset val="238"/>
          </rPr>
          <t>IV_F:EUUtem1</t>
        </r>
      </text>
    </comment>
    <comment ref="AB366" authorId="0" shapeId="0">
      <text>
        <r>
          <rPr>
            <sz val="11"/>
            <rFont val="Calibri"/>
            <family val="2"/>
            <charset val="238"/>
          </rPr>
          <t>IV_F:EgyebUtem1</t>
        </r>
      </text>
    </comment>
    <comment ref="AC366" authorId="0" shapeId="0">
      <text>
        <r>
          <rPr>
            <sz val="11"/>
            <rFont val="Calibri"/>
            <family val="2"/>
            <charset val="238"/>
          </rPr>
          <t>IV_F:HitelKotvenyUtem1</t>
        </r>
      </text>
    </comment>
    <comment ref="AD366" authorId="0" shapeId="0">
      <text>
        <r>
          <rPr>
            <sz val="11"/>
            <rFont val="Calibri"/>
            <family val="2"/>
            <charset val="238"/>
          </rPr>
          <t>IV_F:OsszesenUtem1</t>
        </r>
      </text>
    </comment>
    <comment ref="AG366" authorId="0" shapeId="0">
      <text>
        <r>
          <rPr>
            <sz val="11"/>
            <rFont val="Calibri"/>
            <family val="2"/>
            <charset val="238"/>
          </rPr>
          <t>IV_F:HDUtem2</t>
        </r>
      </text>
    </comment>
    <comment ref="AH366" authorId="0" shapeId="0">
      <text>
        <r>
          <rPr>
            <sz val="11"/>
            <rFont val="Calibri"/>
            <family val="2"/>
            <charset val="238"/>
          </rPr>
          <t>IV_F:ECSUtem2</t>
        </r>
      </text>
    </comment>
    <comment ref="AI366" authorId="0" shapeId="0">
      <text>
        <r>
          <rPr>
            <sz val="11"/>
            <rFont val="Calibri"/>
            <family val="2"/>
            <charset val="238"/>
          </rPr>
          <t>IV_F:KFHUtem2</t>
        </r>
      </text>
    </comment>
    <comment ref="AJ366" authorId="0" shapeId="0">
      <text>
        <r>
          <rPr>
            <sz val="11"/>
            <rFont val="Calibri"/>
            <family val="2"/>
            <charset val="238"/>
          </rPr>
          <t>IV_F:Egyeb_SajatUtem2</t>
        </r>
      </text>
    </comment>
    <comment ref="AK366" authorId="0" shapeId="0">
      <text>
        <r>
          <rPr>
            <sz val="11"/>
            <rFont val="Calibri"/>
            <family val="2"/>
            <charset val="238"/>
          </rPr>
          <t>IV_F:DijUtem2</t>
        </r>
      </text>
    </comment>
    <comment ref="AL366" authorId="0" shapeId="0">
      <text>
        <r>
          <rPr>
            <sz val="11"/>
            <rFont val="Calibri"/>
            <family val="2"/>
            <charset val="238"/>
          </rPr>
          <t>IV_F:EM_Melleklet1_Utem2</t>
        </r>
      </text>
    </comment>
    <comment ref="AM366" authorId="0" shapeId="0">
      <text>
        <r>
          <rPr>
            <sz val="11"/>
            <rFont val="Calibri"/>
            <family val="2"/>
            <charset val="238"/>
          </rPr>
          <t>IV_F:EgyebAllamiUtem2</t>
        </r>
      </text>
    </comment>
    <comment ref="AN366" authorId="0" shapeId="0">
      <text>
        <r>
          <rPr>
            <sz val="11"/>
            <rFont val="Calibri"/>
            <family val="2"/>
            <charset val="238"/>
          </rPr>
          <t>IV_F:OnkormanyzatiUtem2</t>
        </r>
      </text>
    </comment>
    <comment ref="AO366" authorId="0" shapeId="0">
      <text>
        <r>
          <rPr>
            <sz val="11"/>
            <rFont val="Calibri"/>
            <family val="2"/>
            <charset val="238"/>
          </rPr>
          <t>IV_F:EUUtem2</t>
        </r>
      </text>
    </comment>
    <comment ref="AP366" authorId="0" shapeId="0">
      <text>
        <r>
          <rPr>
            <sz val="11"/>
            <rFont val="Calibri"/>
            <family val="2"/>
            <charset val="238"/>
          </rPr>
          <t>IV_F:EgyebUtem2</t>
        </r>
      </text>
    </comment>
    <comment ref="AQ366" authorId="0" shapeId="0">
      <text>
        <r>
          <rPr>
            <sz val="11"/>
            <rFont val="Calibri"/>
            <family val="2"/>
            <charset val="238"/>
          </rPr>
          <t>IV_F:HitelKotvenyUtem2</t>
        </r>
      </text>
    </comment>
    <comment ref="AR366" authorId="0" shapeId="0">
      <text>
        <r>
          <rPr>
            <sz val="11"/>
            <rFont val="Calibri"/>
            <family val="2"/>
            <charset val="238"/>
          </rPr>
          <t>IV_F:OsszesenUtem2</t>
        </r>
      </text>
    </comment>
    <comment ref="AS366" authorId="0" shapeId="0">
      <text>
        <r>
          <rPr>
            <sz val="11"/>
            <rFont val="Calibri"/>
            <family val="2"/>
            <charset val="238"/>
          </rPr>
          <t>IV_F:ForrashianyUtem2</t>
        </r>
      </text>
    </comment>
    <comment ref="AV366" authorId="0" shapeId="0">
      <text>
        <r>
          <rPr>
            <sz val="11"/>
            <rFont val="Calibri"/>
            <family val="2"/>
            <charset val="238"/>
          </rPr>
          <t>IV_F:Indokolas</t>
        </r>
      </text>
    </comment>
    <comment ref="AW366" authorId="0" shapeId="0">
      <text>
        <r>
          <rPr>
            <sz val="11"/>
            <rFont val="Calibri"/>
            <family val="2"/>
            <charset val="238"/>
          </rPr>
          <t>IV_F:Megjegyzes</t>
        </r>
      </text>
    </comment>
    <comment ref="AZ366" authorId="0" shapeId="0">
      <text>
        <r>
          <rPr>
            <sz val="11"/>
            <rFont val="Calibri"/>
            <family val="2"/>
            <charset val="238"/>
          </rPr>
          <t>IV_F:ISA</t>
        </r>
      </text>
    </comment>
    <comment ref="B367" authorId="0" shapeId="0">
      <text>
        <r>
          <rPr>
            <sz val="11"/>
            <rFont val="Calibri"/>
            <family val="2"/>
            <charset val="238"/>
          </rPr>
          <t>IV_F:FontossagiSorrent</t>
        </r>
      </text>
    </comment>
    <comment ref="C367" authorId="0" shapeId="0">
      <text>
        <r>
          <rPr>
            <sz val="11"/>
            <rFont val="Calibri"/>
            <family val="2"/>
            <charset val="238"/>
          </rPr>
          <t>IV_F:FeladatKategoria</t>
        </r>
      </text>
    </comment>
    <comment ref="D367" authorId="0" shapeId="0">
      <text>
        <r>
          <rPr>
            <sz val="11"/>
            <rFont val="Calibri"/>
            <family val="2"/>
            <charset val="238"/>
          </rPr>
          <t>IV_F:FeladatMegnevezes</t>
        </r>
      </text>
    </comment>
    <comment ref="E367" authorId="0" shapeId="0">
      <text>
        <r>
          <rPr>
            <sz val="11"/>
            <rFont val="Calibri"/>
            <family val="2"/>
            <charset val="238"/>
          </rPr>
          <t>IV_F:ElviEngedelySzam</t>
        </r>
      </text>
    </comment>
    <comment ref="F367" authorId="0" shapeId="0">
      <text>
        <r>
          <rPr>
            <sz val="11"/>
            <rFont val="Calibri"/>
            <family val="2"/>
            <charset val="238"/>
          </rPr>
          <t>IV_F:VKR_Kod</t>
        </r>
      </text>
    </comment>
    <comment ref="G367" authorId="0" shapeId="0">
      <text>
        <r>
          <rPr>
            <sz val="11"/>
            <rFont val="Calibri"/>
            <family val="2"/>
            <charset val="238"/>
          </rPr>
          <t>IV_F:VKR_Nev</t>
        </r>
      </text>
    </comment>
    <comment ref="H367" authorId="0" shapeId="0">
      <text>
        <r>
          <rPr>
            <sz val="11"/>
            <rFont val="Calibri"/>
            <family val="2"/>
            <charset val="238"/>
          </rPr>
          <t>IV_F:FeladatSorszam</t>
        </r>
      </text>
    </comment>
    <comment ref="I367" authorId="0" shapeId="0">
      <text>
        <r>
          <rPr>
            <sz val="11"/>
            <rFont val="Calibri"/>
            <family val="2"/>
            <charset val="238"/>
          </rPr>
          <t>IV_F:FeladatAzonosito</t>
        </r>
      </text>
    </comment>
    <comment ref="J367" authorId="0" shapeId="0">
      <text>
        <r>
          <rPr>
            <sz val="11"/>
            <rFont val="Calibri"/>
            <family val="2"/>
            <charset val="238"/>
          </rPr>
          <t>IV_F:EllatasiTerulet</t>
        </r>
      </text>
    </comment>
    <comment ref="K367" authorId="0" shapeId="0">
      <text>
        <r>
          <rPr>
            <sz val="11"/>
            <rFont val="Calibri"/>
            <family val="2"/>
            <charset val="238"/>
          </rPr>
          <t>IV_F:EllatasertFelelos</t>
        </r>
      </text>
    </comment>
    <comment ref="L367" authorId="0" shapeId="0">
      <text>
        <r>
          <rPr>
            <sz val="11"/>
            <rFont val="Calibri"/>
            <family val="2"/>
            <charset val="238"/>
          </rPr>
          <t>IV_F:TervezettNettoKoltseg</t>
        </r>
      </text>
    </comment>
    <comment ref="M367" authorId="0" shapeId="0">
      <text>
        <r>
          <rPr>
            <sz val="11"/>
            <rFont val="Calibri"/>
            <family val="2"/>
            <charset val="238"/>
          </rPr>
          <t>IV_F:IdotartamKezdes</t>
        </r>
      </text>
    </comment>
    <comment ref="N367" authorId="0" shapeId="0">
      <text>
        <r>
          <rPr>
            <sz val="11"/>
            <rFont val="Calibri"/>
            <family val="2"/>
            <charset val="238"/>
          </rPr>
          <t>IV_F:IdotartamBefejezes</t>
        </r>
      </text>
    </comment>
    <comment ref="O367" authorId="0" shapeId="0">
      <text>
        <r>
          <rPr>
            <sz val="11"/>
            <rFont val="Calibri"/>
            <family val="2"/>
            <charset val="238"/>
          </rPr>
          <t>IV_F:NettoKoltsegUtem1</t>
        </r>
      </text>
    </comment>
    <comment ref="P367" authorId="0" shapeId="0">
      <text>
        <r>
          <rPr>
            <sz val="11"/>
            <rFont val="Calibri"/>
            <family val="2"/>
            <charset val="238"/>
          </rPr>
          <t>IV_F:NettoKoltsegUtem2</t>
        </r>
      </text>
    </comment>
    <comment ref="Q367" authorId="0" shapeId="0">
      <text>
        <r>
          <rPr>
            <sz val="11"/>
            <rFont val="Calibri"/>
            <family val="2"/>
            <charset val="238"/>
          </rPr>
          <t>IV_F:EM_Melleklet2_KTG</t>
        </r>
      </text>
    </comment>
    <comment ref="S367" authorId="0" shapeId="0">
      <text>
        <r>
          <rPr>
            <sz val="11"/>
            <rFont val="Calibri"/>
            <family val="2"/>
            <charset val="238"/>
          </rPr>
          <t>IV_F:HDUtem1</t>
        </r>
      </text>
    </comment>
    <comment ref="T367" authorId="0" shapeId="0">
      <text>
        <r>
          <rPr>
            <sz val="11"/>
            <rFont val="Calibri"/>
            <family val="2"/>
            <charset val="238"/>
          </rPr>
          <t>IV_F:ECSUtem1</t>
        </r>
      </text>
    </comment>
    <comment ref="U367" authorId="0" shapeId="0">
      <text>
        <r>
          <rPr>
            <sz val="11"/>
            <rFont val="Calibri"/>
            <family val="2"/>
            <charset val="238"/>
          </rPr>
          <t>IV_F:KFHUtem1</t>
        </r>
      </text>
    </comment>
    <comment ref="V367" authorId="0" shapeId="0">
      <text>
        <r>
          <rPr>
            <sz val="11"/>
            <rFont val="Calibri"/>
            <family val="2"/>
            <charset val="238"/>
          </rPr>
          <t>IV_F:Egyeb_SajatUtem1</t>
        </r>
      </text>
    </comment>
    <comment ref="W367" authorId="0" shapeId="0">
      <text>
        <r>
          <rPr>
            <sz val="11"/>
            <rFont val="Calibri"/>
            <family val="2"/>
            <charset val="238"/>
          </rPr>
          <t>IV_F:DijUtem1</t>
        </r>
      </text>
    </comment>
    <comment ref="X367" authorId="0" shapeId="0">
      <text>
        <r>
          <rPr>
            <sz val="11"/>
            <rFont val="Calibri"/>
            <family val="2"/>
            <charset val="238"/>
          </rPr>
          <t>IV_F:EM_Melleklet1_Utem1</t>
        </r>
      </text>
    </comment>
    <comment ref="Y367" authorId="0" shapeId="0">
      <text>
        <r>
          <rPr>
            <sz val="11"/>
            <rFont val="Calibri"/>
            <family val="2"/>
            <charset val="238"/>
          </rPr>
          <t>IV_F:EgyebAllamiUtem1</t>
        </r>
      </text>
    </comment>
    <comment ref="Z367" authorId="0" shapeId="0">
      <text>
        <r>
          <rPr>
            <sz val="11"/>
            <rFont val="Calibri"/>
            <family val="2"/>
            <charset val="238"/>
          </rPr>
          <t>IV_F:OnkormanyzatiUtem1</t>
        </r>
      </text>
    </comment>
    <comment ref="AA367" authorId="0" shapeId="0">
      <text>
        <r>
          <rPr>
            <sz val="11"/>
            <rFont val="Calibri"/>
            <family val="2"/>
            <charset val="238"/>
          </rPr>
          <t>IV_F:EUUtem1</t>
        </r>
      </text>
    </comment>
    <comment ref="AB367" authorId="0" shapeId="0">
      <text>
        <r>
          <rPr>
            <sz val="11"/>
            <rFont val="Calibri"/>
            <family val="2"/>
            <charset val="238"/>
          </rPr>
          <t>IV_F:EgyebUtem1</t>
        </r>
      </text>
    </comment>
    <comment ref="AC367" authorId="0" shapeId="0">
      <text>
        <r>
          <rPr>
            <sz val="11"/>
            <rFont val="Calibri"/>
            <family val="2"/>
            <charset val="238"/>
          </rPr>
          <t>IV_F:HitelKotvenyUtem1</t>
        </r>
      </text>
    </comment>
    <comment ref="AD367" authorId="0" shapeId="0">
      <text>
        <r>
          <rPr>
            <sz val="11"/>
            <rFont val="Calibri"/>
            <family val="2"/>
            <charset val="238"/>
          </rPr>
          <t>IV_F:OsszesenUtem1</t>
        </r>
      </text>
    </comment>
    <comment ref="AG367" authorId="0" shapeId="0">
      <text>
        <r>
          <rPr>
            <sz val="11"/>
            <rFont val="Calibri"/>
            <family val="2"/>
            <charset val="238"/>
          </rPr>
          <t>IV_F:HDUtem2</t>
        </r>
      </text>
    </comment>
    <comment ref="AH367" authorId="0" shapeId="0">
      <text>
        <r>
          <rPr>
            <sz val="11"/>
            <rFont val="Calibri"/>
            <family val="2"/>
            <charset val="238"/>
          </rPr>
          <t>IV_F:ECSUtem2</t>
        </r>
      </text>
    </comment>
    <comment ref="AI367" authorId="0" shapeId="0">
      <text>
        <r>
          <rPr>
            <sz val="11"/>
            <rFont val="Calibri"/>
            <family val="2"/>
            <charset val="238"/>
          </rPr>
          <t>IV_F:KFHUtem2</t>
        </r>
      </text>
    </comment>
    <comment ref="AJ367" authorId="0" shapeId="0">
      <text>
        <r>
          <rPr>
            <sz val="11"/>
            <rFont val="Calibri"/>
            <family val="2"/>
            <charset val="238"/>
          </rPr>
          <t>IV_F:Egyeb_SajatUtem2</t>
        </r>
      </text>
    </comment>
    <comment ref="AK367" authorId="0" shapeId="0">
      <text>
        <r>
          <rPr>
            <sz val="11"/>
            <rFont val="Calibri"/>
            <family val="2"/>
            <charset val="238"/>
          </rPr>
          <t>IV_F:DijUtem2</t>
        </r>
      </text>
    </comment>
    <comment ref="AL367" authorId="0" shapeId="0">
      <text>
        <r>
          <rPr>
            <sz val="11"/>
            <rFont val="Calibri"/>
            <family val="2"/>
            <charset val="238"/>
          </rPr>
          <t>IV_F:EM_Melleklet1_Utem2</t>
        </r>
      </text>
    </comment>
    <comment ref="AM367" authorId="0" shapeId="0">
      <text>
        <r>
          <rPr>
            <sz val="11"/>
            <rFont val="Calibri"/>
            <family val="2"/>
            <charset val="238"/>
          </rPr>
          <t>IV_F:EgyebAllamiUtem2</t>
        </r>
      </text>
    </comment>
    <comment ref="AN367" authorId="0" shapeId="0">
      <text>
        <r>
          <rPr>
            <sz val="11"/>
            <rFont val="Calibri"/>
            <family val="2"/>
            <charset val="238"/>
          </rPr>
          <t>IV_F:OnkormanyzatiUtem2</t>
        </r>
      </text>
    </comment>
    <comment ref="AO367" authorId="0" shapeId="0">
      <text>
        <r>
          <rPr>
            <sz val="11"/>
            <rFont val="Calibri"/>
            <family val="2"/>
            <charset val="238"/>
          </rPr>
          <t>IV_F:EUUtem2</t>
        </r>
      </text>
    </comment>
    <comment ref="AP367" authorId="0" shapeId="0">
      <text>
        <r>
          <rPr>
            <sz val="11"/>
            <rFont val="Calibri"/>
            <family val="2"/>
            <charset val="238"/>
          </rPr>
          <t>IV_F:EgyebUtem2</t>
        </r>
      </text>
    </comment>
    <comment ref="AQ367" authorId="0" shapeId="0">
      <text>
        <r>
          <rPr>
            <sz val="11"/>
            <rFont val="Calibri"/>
            <family val="2"/>
            <charset val="238"/>
          </rPr>
          <t>IV_F:HitelKotvenyUtem2</t>
        </r>
      </text>
    </comment>
    <comment ref="AR367" authorId="0" shapeId="0">
      <text>
        <r>
          <rPr>
            <sz val="11"/>
            <rFont val="Calibri"/>
            <family val="2"/>
            <charset val="238"/>
          </rPr>
          <t>IV_F:OsszesenUtem2</t>
        </r>
      </text>
    </comment>
    <comment ref="AS367" authorId="0" shapeId="0">
      <text>
        <r>
          <rPr>
            <sz val="11"/>
            <rFont val="Calibri"/>
            <family val="2"/>
            <charset val="238"/>
          </rPr>
          <t>IV_F:ForrashianyUtem2</t>
        </r>
      </text>
    </comment>
    <comment ref="AV367" authorId="0" shapeId="0">
      <text>
        <r>
          <rPr>
            <sz val="11"/>
            <rFont val="Calibri"/>
            <family val="2"/>
            <charset val="238"/>
          </rPr>
          <t>IV_F:Indokolas</t>
        </r>
      </text>
    </comment>
    <comment ref="AW367" authorId="0" shapeId="0">
      <text>
        <r>
          <rPr>
            <sz val="11"/>
            <rFont val="Calibri"/>
            <family val="2"/>
            <charset val="238"/>
          </rPr>
          <t>IV_F:Megjegyzes</t>
        </r>
      </text>
    </comment>
    <comment ref="AZ367" authorId="0" shapeId="0">
      <text>
        <r>
          <rPr>
            <sz val="11"/>
            <rFont val="Calibri"/>
            <family val="2"/>
            <charset val="238"/>
          </rPr>
          <t>IV_F:ISA</t>
        </r>
      </text>
    </comment>
    <comment ref="B368" authorId="0" shapeId="0">
      <text>
        <r>
          <rPr>
            <sz val="11"/>
            <rFont val="Calibri"/>
            <family val="2"/>
            <charset val="238"/>
          </rPr>
          <t>IV_F:FontossagiSorrent</t>
        </r>
      </text>
    </comment>
    <comment ref="C368" authorId="0" shapeId="0">
      <text>
        <r>
          <rPr>
            <sz val="11"/>
            <rFont val="Calibri"/>
            <family val="2"/>
            <charset val="238"/>
          </rPr>
          <t>IV_F:FeladatKategoria</t>
        </r>
      </text>
    </comment>
    <comment ref="D368" authorId="0" shapeId="0">
      <text>
        <r>
          <rPr>
            <sz val="11"/>
            <rFont val="Calibri"/>
            <family val="2"/>
            <charset val="238"/>
          </rPr>
          <t>IV_F:FeladatMegnevezes</t>
        </r>
      </text>
    </comment>
    <comment ref="E368" authorId="0" shapeId="0">
      <text>
        <r>
          <rPr>
            <sz val="11"/>
            <rFont val="Calibri"/>
            <family val="2"/>
            <charset val="238"/>
          </rPr>
          <t>IV_F:ElviEngedelySzam</t>
        </r>
      </text>
    </comment>
    <comment ref="F368" authorId="0" shapeId="0">
      <text>
        <r>
          <rPr>
            <sz val="11"/>
            <rFont val="Calibri"/>
            <family val="2"/>
            <charset val="238"/>
          </rPr>
          <t>IV_F:VKR_Kod</t>
        </r>
      </text>
    </comment>
    <comment ref="G368" authorId="0" shapeId="0">
      <text>
        <r>
          <rPr>
            <sz val="11"/>
            <rFont val="Calibri"/>
            <family val="2"/>
            <charset val="238"/>
          </rPr>
          <t>IV_F:VKR_Nev</t>
        </r>
      </text>
    </comment>
    <comment ref="H368" authorId="0" shapeId="0">
      <text>
        <r>
          <rPr>
            <sz val="11"/>
            <rFont val="Calibri"/>
            <family val="2"/>
            <charset val="238"/>
          </rPr>
          <t>IV_F:FeladatSorszam</t>
        </r>
      </text>
    </comment>
    <comment ref="I368" authorId="0" shapeId="0">
      <text>
        <r>
          <rPr>
            <sz val="11"/>
            <rFont val="Calibri"/>
            <family val="2"/>
            <charset val="238"/>
          </rPr>
          <t>IV_F:FeladatAzonosito</t>
        </r>
      </text>
    </comment>
    <comment ref="J368" authorId="0" shapeId="0">
      <text>
        <r>
          <rPr>
            <sz val="11"/>
            <rFont val="Calibri"/>
            <family val="2"/>
            <charset val="238"/>
          </rPr>
          <t>IV_F:EllatasiTerulet</t>
        </r>
      </text>
    </comment>
    <comment ref="K368" authorId="0" shapeId="0">
      <text>
        <r>
          <rPr>
            <sz val="11"/>
            <rFont val="Calibri"/>
            <family val="2"/>
            <charset val="238"/>
          </rPr>
          <t>IV_F:EllatasertFelelos</t>
        </r>
      </text>
    </comment>
    <comment ref="L368" authorId="0" shapeId="0">
      <text>
        <r>
          <rPr>
            <sz val="11"/>
            <rFont val="Calibri"/>
            <family val="2"/>
            <charset val="238"/>
          </rPr>
          <t>IV_F:TervezettNettoKoltseg</t>
        </r>
      </text>
    </comment>
    <comment ref="M368" authorId="0" shapeId="0">
      <text>
        <r>
          <rPr>
            <sz val="11"/>
            <rFont val="Calibri"/>
            <family val="2"/>
            <charset val="238"/>
          </rPr>
          <t>IV_F:IdotartamKezdes</t>
        </r>
      </text>
    </comment>
    <comment ref="N368" authorId="0" shapeId="0">
      <text>
        <r>
          <rPr>
            <sz val="11"/>
            <rFont val="Calibri"/>
            <family val="2"/>
            <charset val="238"/>
          </rPr>
          <t>IV_F:IdotartamBefejezes</t>
        </r>
      </text>
    </comment>
    <comment ref="O368" authorId="0" shapeId="0">
      <text>
        <r>
          <rPr>
            <sz val="11"/>
            <rFont val="Calibri"/>
            <family val="2"/>
            <charset val="238"/>
          </rPr>
          <t>IV_F:NettoKoltsegUtem1</t>
        </r>
      </text>
    </comment>
    <comment ref="P368" authorId="0" shapeId="0">
      <text>
        <r>
          <rPr>
            <sz val="11"/>
            <rFont val="Calibri"/>
            <family val="2"/>
            <charset val="238"/>
          </rPr>
          <t>IV_F:NettoKoltsegUtem2</t>
        </r>
      </text>
    </comment>
    <comment ref="Q368" authorId="0" shapeId="0">
      <text>
        <r>
          <rPr>
            <sz val="11"/>
            <rFont val="Calibri"/>
            <family val="2"/>
            <charset val="238"/>
          </rPr>
          <t>IV_F:EM_Melleklet2_KTG</t>
        </r>
      </text>
    </comment>
    <comment ref="S368" authorId="0" shapeId="0">
      <text>
        <r>
          <rPr>
            <sz val="11"/>
            <rFont val="Calibri"/>
            <family val="2"/>
            <charset val="238"/>
          </rPr>
          <t>IV_F:HDUtem1</t>
        </r>
      </text>
    </comment>
    <comment ref="T368" authorId="0" shapeId="0">
      <text>
        <r>
          <rPr>
            <sz val="11"/>
            <rFont val="Calibri"/>
            <family val="2"/>
            <charset val="238"/>
          </rPr>
          <t>IV_F:ECSUtem1</t>
        </r>
      </text>
    </comment>
    <comment ref="U368" authorId="0" shapeId="0">
      <text>
        <r>
          <rPr>
            <sz val="11"/>
            <rFont val="Calibri"/>
            <family val="2"/>
            <charset val="238"/>
          </rPr>
          <t>IV_F:KFHUtem1</t>
        </r>
      </text>
    </comment>
    <comment ref="V368" authorId="0" shapeId="0">
      <text>
        <r>
          <rPr>
            <sz val="11"/>
            <rFont val="Calibri"/>
            <family val="2"/>
            <charset val="238"/>
          </rPr>
          <t>IV_F:Egyeb_SajatUtem1</t>
        </r>
      </text>
    </comment>
    <comment ref="W368" authorId="0" shapeId="0">
      <text>
        <r>
          <rPr>
            <sz val="11"/>
            <rFont val="Calibri"/>
            <family val="2"/>
            <charset val="238"/>
          </rPr>
          <t>IV_F:DijUtem1</t>
        </r>
      </text>
    </comment>
    <comment ref="X368" authorId="0" shapeId="0">
      <text>
        <r>
          <rPr>
            <sz val="11"/>
            <rFont val="Calibri"/>
            <family val="2"/>
            <charset val="238"/>
          </rPr>
          <t>IV_F:EM_Melleklet1_Utem1</t>
        </r>
      </text>
    </comment>
    <comment ref="Y368" authorId="0" shapeId="0">
      <text>
        <r>
          <rPr>
            <sz val="11"/>
            <rFont val="Calibri"/>
            <family val="2"/>
            <charset val="238"/>
          </rPr>
          <t>IV_F:EgyebAllamiUtem1</t>
        </r>
      </text>
    </comment>
    <comment ref="Z368" authorId="0" shapeId="0">
      <text>
        <r>
          <rPr>
            <sz val="11"/>
            <rFont val="Calibri"/>
            <family val="2"/>
            <charset val="238"/>
          </rPr>
          <t>IV_F:OnkormanyzatiUtem1</t>
        </r>
      </text>
    </comment>
    <comment ref="AA368" authorId="0" shapeId="0">
      <text>
        <r>
          <rPr>
            <sz val="11"/>
            <rFont val="Calibri"/>
            <family val="2"/>
            <charset val="238"/>
          </rPr>
          <t>IV_F:EUUtem1</t>
        </r>
      </text>
    </comment>
    <comment ref="AB368" authorId="0" shapeId="0">
      <text>
        <r>
          <rPr>
            <sz val="11"/>
            <rFont val="Calibri"/>
            <family val="2"/>
            <charset val="238"/>
          </rPr>
          <t>IV_F:EgyebUtem1</t>
        </r>
      </text>
    </comment>
    <comment ref="AC368" authorId="0" shapeId="0">
      <text>
        <r>
          <rPr>
            <sz val="11"/>
            <rFont val="Calibri"/>
            <family val="2"/>
            <charset val="238"/>
          </rPr>
          <t>IV_F:HitelKotvenyUtem1</t>
        </r>
      </text>
    </comment>
    <comment ref="AD368" authorId="0" shapeId="0">
      <text>
        <r>
          <rPr>
            <sz val="11"/>
            <rFont val="Calibri"/>
            <family val="2"/>
            <charset val="238"/>
          </rPr>
          <t>IV_F:OsszesenUtem1</t>
        </r>
      </text>
    </comment>
    <comment ref="AG368" authorId="0" shapeId="0">
      <text>
        <r>
          <rPr>
            <sz val="11"/>
            <rFont val="Calibri"/>
            <family val="2"/>
            <charset val="238"/>
          </rPr>
          <t>IV_F:HDUtem2</t>
        </r>
      </text>
    </comment>
    <comment ref="AH368" authorId="0" shapeId="0">
      <text>
        <r>
          <rPr>
            <sz val="11"/>
            <rFont val="Calibri"/>
            <family val="2"/>
            <charset val="238"/>
          </rPr>
          <t>IV_F:ECSUtem2</t>
        </r>
      </text>
    </comment>
    <comment ref="AI368" authorId="0" shapeId="0">
      <text>
        <r>
          <rPr>
            <sz val="11"/>
            <rFont val="Calibri"/>
            <family val="2"/>
            <charset val="238"/>
          </rPr>
          <t>IV_F:KFHUtem2</t>
        </r>
      </text>
    </comment>
    <comment ref="AJ368" authorId="0" shapeId="0">
      <text>
        <r>
          <rPr>
            <sz val="11"/>
            <rFont val="Calibri"/>
            <family val="2"/>
            <charset val="238"/>
          </rPr>
          <t>IV_F:Egyeb_SajatUtem2</t>
        </r>
      </text>
    </comment>
    <comment ref="AK368" authorId="0" shapeId="0">
      <text>
        <r>
          <rPr>
            <sz val="11"/>
            <rFont val="Calibri"/>
            <family val="2"/>
            <charset val="238"/>
          </rPr>
          <t>IV_F:DijUtem2</t>
        </r>
      </text>
    </comment>
    <comment ref="AL368" authorId="0" shapeId="0">
      <text>
        <r>
          <rPr>
            <sz val="11"/>
            <rFont val="Calibri"/>
            <family val="2"/>
            <charset val="238"/>
          </rPr>
          <t>IV_F:EM_Melleklet1_Utem2</t>
        </r>
      </text>
    </comment>
    <comment ref="AM368" authorId="0" shapeId="0">
      <text>
        <r>
          <rPr>
            <sz val="11"/>
            <rFont val="Calibri"/>
            <family val="2"/>
            <charset val="238"/>
          </rPr>
          <t>IV_F:EgyebAllamiUtem2</t>
        </r>
      </text>
    </comment>
    <comment ref="AN368" authorId="0" shapeId="0">
      <text>
        <r>
          <rPr>
            <sz val="11"/>
            <rFont val="Calibri"/>
            <family val="2"/>
            <charset val="238"/>
          </rPr>
          <t>IV_F:OnkormanyzatiUtem2</t>
        </r>
      </text>
    </comment>
    <comment ref="AO368" authorId="0" shapeId="0">
      <text>
        <r>
          <rPr>
            <sz val="11"/>
            <rFont val="Calibri"/>
            <family val="2"/>
            <charset val="238"/>
          </rPr>
          <t>IV_F:EUUtem2</t>
        </r>
      </text>
    </comment>
    <comment ref="AP368" authorId="0" shapeId="0">
      <text>
        <r>
          <rPr>
            <sz val="11"/>
            <rFont val="Calibri"/>
            <family val="2"/>
            <charset val="238"/>
          </rPr>
          <t>IV_F:EgyebUtem2</t>
        </r>
      </text>
    </comment>
    <comment ref="AQ368" authorId="0" shapeId="0">
      <text>
        <r>
          <rPr>
            <sz val="11"/>
            <rFont val="Calibri"/>
            <family val="2"/>
            <charset val="238"/>
          </rPr>
          <t>IV_F:HitelKotvenyUtem2</t>
        </r>
      </text>
    </comment>
    <comment ref="AR368" authorId="0" shapeId="0">
      <text>
        <r>
          <rPr>
            <sz val="11"/>
            <rFont val="Calibri"/>
            <family val="2"/>
            <charset val="238"/>
          </rPr>
          <t>IV_F:OsszesenUtem2</t>
        </r>
      </text>
    </comment>
    <comment ref="AS368" authorId="0" shapeId="0">
      <text>
        <r>
          <rPr>
            <sz val="11"/>
            <rFont val="Calibri"/>
            <family val="2"/>
            <charset val="238"/>
          </rPr>
          <t>IV_F:ForrashianyUtem2</t>
        </r>
      </text>
    </comment>
    <comment ref="AV368" authorId="0" shapeId="0">
      <text>
        <r>
          <rPr>
            <sz val="11"/>
            <rFont val="Calibri"/>
            <family val="2"/>
            <charset val="238"/>
          </rPr>
          <t>IV_F:Indokolas</t>
        </r>
      </text>
    </comment>
    <comment ref="AW368" authorId="0" shapeId="0">
      <text>
        <r>
          <rPr>
            <sz val="11"/>
            <rFont val="Calibri"/>
            <family val="2"/>
            <charset val="238"/>
          </rPr>
          <t>IV_F:Megjegyzes</t>
        </r>
      </text>
    </comment>
    <comment ref="AZ368" authorId="0" shapeId="0">
      <text>
        <r>
          <rPr>
            <sz val="11"/>
            <rFont val="Calibri"/>
            <family val="2"/>
            <charset val="238"/>
          </rPr>
          <t>IV_F:ISA</t>
        </r>
      </text>
    </comment>
    <comment ref="B369" authorId="0" shapeId="0">
      <text>
        <r>
          <rPr>
            <sz val="11"/>
            <rFont val="Calibri"/>
            <family val="2"/>
            <charset val="238"/>
          </rPr>
          <t>IV_F:FontossagiSorrent</t>
        </r>
      </text>
    </comment>
    <comment ref="C369" authorId="0" shapeId="0">
      <text>
        <r>
          <rPr>
            <sz val="11"/>
            <rFont val="Calibri"/>
            <family val="2"/>
            <charset val="238"/>
          </rPr>
          <t>IV_F:FeladatKategoria</t>
        </r>
      </text>
    </comment>
    <comment ref="D369" authorId="0" shapeId="0">
      <text>
        <r>
          <rPr>
            <sz val="11"/>
            <rFont val="Calibri"/>
            <family val="2"/>
            <charset val="238"/>
          </rPr>
          <t>IV_F:FeladatMegnevezes</t>
        </r>
      </text>
    </comment>
    <comment ref="E369" authorId="0" shapeId="0">
      <text>
        <r>
          <rPr>
            <sz val="11"/>
            <rFont val="Calibri"/>
            <family val="2"/>
            <charset val="238"/>
          </rPr>
          <t>IV_F:ElviEngedelySzam</t>
        </r>
      </text>
    </comment>
    <comment ref="F369" authorId="0" shapeId="0">
      <text>
        <r>
          <rPr>
            <sz val="11"/>
            <rFont val="Calibri"/>
            <family val="2"/>
            <charset val="238"/>
          </rPr>
          <t>IV_F:VKR_Kod</t>
        </r>
      </text>
    </comment>
    <comment ref="G369" authorId="0" shapeId="0">
      <text>
        <r>
          <rPr>
            <sz val="11"/>
            <rFont val="Calibri"/>
            <family val="2"/>
            <charset val="238"/>
          </rPr>
          <t>IV_F:VKR_Nev</t>
        </r>
      </text>
    </comment>
    <comment ref="H369" authorId="0" shapeId="0">
      <text>
        <r>
          <rPr>
            <sz val="11"/>
            <rFont val="Calibri"/>
            <family val="2"/>
            <charset val="238"/>
          </rPr>
          <t>IV_F:FeladatSorszam</t>
        </r>
      </text>
    </comment>
    <comment ref="I369" authorId="0" shapeId="0">
      <text>
        <r>
          <rPr>
            <sz val="11"/>
            <rFont val="Calibri"/>
            <family val="2"/>
            <charset val="238"/>
          </rPr>
          <t>IV_F:FeladatAzonosito</t>
        </r>
      </text>
    </comment>
    <comment ref="J369" authorId="0" shapeId="0">
      <text>
        <r>
          <rPr>
            <sz val="11"/>
            <rFont val="Calibri"/>
            <family val="2"/>
            <charset val="238"/>
          </rPr>
          <t>IV_F:EllatasiTerulet</t>
        </r>
      </text>
    </comment>
    <comment ref="K369" authorId="0" shapeId="0">
      <text>
        <r>
          <rPr>
            <sz val="11"/>
            <rFont val="Calibri"/>
            <family val="2"/>
            <charset val="238"/>
          </rPr>
          <t>IV_F:EllatasertFelelos</t>
        </r>
      </text>
    </comment>
    <comment ref="L369" authorId="0" shapeId="0">
      <text>
        <r>
          <rPr>
            <sz val="11"/>
            <rFont val="Calibri"/>
            <family val="2"/>
            <charset val="238"/>
          </rPr>
          <t>IV_F:TervezettNettoKoltseg</t>
        </r>
      </text>
    </comment>
    <comment ref="M369" authorId="0" shapeId="0">
      <text>
        <r>
          <rPr>
            <sz val="11"/>
            <rFont val="Calibri"/>
            <family val="2"/>
            <charset val="238"/>
          </rPr>
          <t>IV_F:IdotartamKezdes</t>
        </r>
      </text>
    </comment>
    <comment ref="N369" authorId="0" shapeId="0">
      <text>
        <r>
          <rPr>
            <sz val="11"/>
            <rFont val="Calibri"/>
            <family val="2"/>
            <charset val="238"/>
          </rPr>
          <t>IV_F:IdotartamBefejezes</t>
        </r>
      </text>
    </comment>
    <comment ref="O369" authorId="0" shapeId="0">
      <text>
        <r>
          <rPr>
            <sz val="11"/>
            <rFont val="Calibri"/>
            <family val="2"/>
            <charset val="238"/>
          </rPr>
          <t>IV_F:NettoKoltsegUtem1</t>
        </r>
      </text>
    </comment>
    <comment ref="P369" authorId="0" shapeId="0">
      <text>
        <r>
          <rPr>
            <sz val="11"/>
            <rFont val="Calibri"/>
            <family val="2"/>
            <charset val="238"/>
          </rPr>
          <t>IV_F:NettoKoltsegUtem2</t>
        </r>
      </text>
    </comment>
    <comment ref="Q369" authorId="0" shapeId="0">
      <text>
        <r>
          <rPr>
            <sz val="11"/>
            <rFont val="Calibri"/>
            <family val="2"/>
            <charset val="238"/>
          </rPr>
          <t>IV_F:EM_Melleklet2_KTG</t>
        </r>
      </text>
    </comment>
    <comment ref="S369" authorId="0" shapeId="0">
      <text>
        <r>
          <rPr>
            <sz val="11"/>
            <rFont val="Calibri"/>
            <family val="2"/>
            <charset val="238"/>
          </rPr>
          <t>IV_F:HDUtem1</t>
        </r>
      </text>
    </comment>
    <comment ref="T369" authorId="0" shapeId="0">
      <text>
        <r>
          <rPr>
            <sz val="11"/>
            <rFont val="Calibri"/>
            <family val="2"/>
            <charset val="238"/>
          </rPr>
          <t>IV_F:ECSUtem1</t>
        </r>
      </text>
    </comment>
    <comment ref="U369" authorId="0" shapeId="0">
      <text>
        <r>
          <rPr>
            <sz val="11"/>
            <rFont val="Calibri"/>
            <family val="2"/>
            <charset val="238"/>
          </rPr>
          <t>IV_F:KFHUtem1</t>
        </r>
      </text>
    </comment>
    <comment ref="V369" authorId="0" shapeId="0">
      <text>
        <r>
          <rPr>
            <sz val="11"/>
            <rFont val="Calibri"/>
            <family val="2"/>
            <charset val="238"/>
          </rPr>
          <t>IV_F:Egyeb_SajatUtem1</t>
        </r>
      </text>
    </comment>
    <comment ref="W369" authorId="0" shapeId="0">
      <text>
        <r>
          <rPr>
            <sz val="11"/>
            <rFont val="Calibri"/>
            <family val="2"/>
            <charset val="238"/>
          </rPr>
          <t>IV_F:DijUtem1</t>
        </r>
      </text>
    </comment>
    <comment ref="X369" authorId="0" shapeId="0">
      <text>
        <r>
          <rPr>
            <sz val="11"/>
            <rFont val="Calibri"/>
            <family val="2"/>
            <charset val="238"/>
          </rPr>
          <t>IV_F:EM_Melleklet1_Utem1</t>
        </r>
      </text>
    </comment>
    <comment ref="Y369" authorId="0" shapeId="0">
      <text>
        <r>
          <rPr>
            <sz val="11"/>
            <rFont val="Calibri"/>
            <family val="2"/>
            <charset val="238"/>
          </rPr>
          <t>IV_F:EgyebAllamiUtem1</t>
        </r>
      </text>
    </comment>
    <comment ref="Z369" authorId="0" shapeId="0">
      <text>
        <r>
          <rPr>
            <sz val="11"/>
            <rFont val="Calibri"/>
            <family val="2"/>
            <charset val="238"/>
          </rPr>
          <t>IV_F:OnkormanyzatiUtem1</t>
        </r>
      </text>
    </comment>
    <comment ref="AA369" authorId="0" shapeId="0">
      <text>
        <r>
          <rPr>
            <sz val="11"/>
            <rFont val="Calibri"/>
            <family val="2"/>
            <charset val="238"/>
          </rPr>
          <t>IV_F:EUUtem1</t>
        </r>
      </text>
    </comment>
    <comment ref="AB369" authorId="0" shapeId="0">
      <text>
        <r>
          <rPr>
            <sz val="11"/>
            <rFont val="Calibri"/>
            <family val="2"/>
            <charset val="238"/>
          </rPr>
          <t>IV_F:EgyebUtem1</t>
        </r>
      </text>
    </comment>
    <comment ref="AC369" authorId="0" shapeId="0">
      <text>
        <r>
          <rPr>
            <sz val="11"/>
            <rFont val="Calibri"/>
            <family val="2"/>
            <charset val="238"/>
          </rPr>
          <t>IV_F:HitelKotvenyUtem1</t>
        </r>
      </text>
    </comment>
    <comment ref="AD369" authorId="0" shapeId="0">
      <text>
        <r>
          <rPr>
            <sz val="11"/>
            <rFont val="Calibri"/>
            <family val="2"/>
            <charset val="238"/>
          </rPr>
          <t>IV_F:OsszesenUtem1</t>
        </r>
      </text>
    </comment>
    <comment ref="AG369" authorId="0" shapeId="0">
      <text>
        <r>
          <rPr>
            <sz val="11"/>
            <rFont val="Calibri"/>
            <family val="2"/>
            <charset val="238"/>
          </rPr>
          <t>IV_F:HDUtem2</t>
        </r>
      </text>
    </comment>
    <comment ref="AH369" authorId="0" shapeId="0">
      <text>
        <r>
          <rPr>
            <sz val="11"/>
            <rFont val="Calibri"/>
            <family val="2"/>
            <charset val="238"/>
          </rPr>
          <t>IV_F:ECSUtem2</t>
        </r>
      </text>
    </comment>
    <comment ref="AI369" authorId="0" shapeId="0">
      <text>
        <r>
          <rPr>
            <sz val="11"/>
            <rFont val="Calibri"/>
            <family val="2"/>
            <charset val="238"/>
          </rPr>
          <t>IV_F:KFHUtem2</t>
        </r>
      </text>
    </comment>
    <comment ref="AJ369" authorId="0" shapeId="0">
      <text>
        <r>
          <rPr>
            <sz val="11"/>
            <rFont val="Calibri"/>
            <family val="2"/>
            <charset val="238"/>
          </rPr>
          <t>IV_F:Egyeb_SajatUtem2</t>
        </r>
      </text>
    </comment>
    <comment ref="AK369" authorId="0" shapeId="0">
      <text>
        <r>
          <rPr>
            <sz val="11"/>
            <rFont val="Calibri"/>
            <family val="2"/>
            <charset val="238"/>
          </rPr>
          <t>IV_F:DijUtem2</t>
        </r>
      </text>
    </comment>
    <comment ref="AL369" authorId="0" shapeId="0">
      <text>
        <r>
          <rPr>
            <sz val="11"/>
            <rFont val="Calibri"/>
            <family val="2"/>
            <charset val="238"/>
          </rPr>
          <t>IV_F:EM_Melleklet1_Utem2</t>
        </r>
      </text>
    </comment>
    <comment ref="AM369" authorId="0" shapeId="0">
      <text>
        <r>
          <rPr>
            <sz val="11"/>
            <rFont val="Calibri"/>
            <family val="2"/>
            <charset val="238"/>
          </rPr>
          <t>IV_F:EgyebAllamiUtem2</t>
        </r>
      </text>
    </comment>
    <comment ref="AN369" authorId="0" shapeId="0">
      <text>
        <r>
          <rPr>
            <sz val="11"/>
            <rFont val="Calibri"/>
            <family val="2"/>
            <charset val="238"/>
          </rPr>
          <t>IV_F:OnkormanyzatiUtem2</t>
        </r>
      </text>
    </comment>
    <comment ref="AO369" authorId="0" shapeId="0">
      <text>
        <r>
          <rPr>
            <sz val="11"/>
            <rFont val="Calibri"/>
            <family val="2"/>
            <charset val="238"/>
          </rPr>
          <t>IV_F:EUUtem2</t>
        </r>
      </text>
    </comment>
    <comment ref="AP369" authorId="0" shapeId="0">
      <text>
        <r>
          <rPr>
            <sz val="11"/>
            <rFont val="Calibri"/>
            <family val="2"/>
            <charset val="238"/>
          </rPr>
          <t>IV_F:EgyebUtem2</t>
        </r>
      </text>
    </comment>
    <comment ref="AQ369" authorId="0" shapeId="0">
      <text>
        <r>
          <rPr>
            <sz val="11"/>
            <rFont val="Calibri"/>
            <family val="2"/>
            <charset val="238"/>
          </rPr>
          <t>IV_F:HitelKotvenyUtem2</t>
        </r>
      </text>
    </comment>
    <comment ref="AR369" authorId="0" shapeId="0">
      <text>
        <r>
          <rPr>
            <sz val="11"/>
            <rFont val="Calibri"/>
            <family val="2"/>
            <charset val="238"/>
          </rPr>
          <t>IV_F:OsszesenUtem2</t>
        </r>
      </text>
    </comment>
    <comment ref="AS369" authorId="0" shapeId="0">
      <text>
        <r>
          <rPr>
            <sz val="11"/>
            <rFont val="Calibri"/>
            <family val="2"/>
            <charset val="238"/>
          </rPr>
          <t>IV_F:ForrashianyUtem2</t>
        </r>
      </text>
    </comment>
    <comment ref="AV369" authorId="0" shapeId="0">
      <text>
        <r>
          <rPr>
            <sz val="11"/>
            <rFont val="Calibri"/>
            <family val="2"/>
            <charset val="238"/>
          </rPr>
          <t>IV_F:Indokolas</t>
        </r>
      </text>
    </comment>
    <comment ref="AW369" authorId="0" shapeId="0">
      <text>
        <r>
          <rPr>
            <sz val="11"/>
            <rFont val="Calibri"/>
            <family val="2"/>
            <charset val="238"/>
          </rPr>
          <t>IV_F:Megjegyzes</t>
        </r>
      </text>
    </comment>
    <comment ref="AZ369" authorId="0" shapeId="0">
      <text>
        <r>
          <rPr>
            <sz val="11"/>
            <rFont val="Calibri"/>
            <family val="2"/>
            <charset val="238"/>
          </rPr>
          <t>IV_F:ISA</t>
        </r>
      </text>
    </comment>
    <comment ref="B370" authorId="0" shapeId="0">
      <text>
        <r>
          <rPr>
            <sz val="11"/>
            <rFont val="Calibri"/>
            <family val="2"/>
            <charset val="238"/>
          </rPr>
          <t>IV_F:FontossagiSorrent</t>
        </r>
      </text>
    </comment>
    <comment ref="C370" authorId="0" shapeId="0">
      <text>
        <r>
          <rPr>
            <sz val="11"/>
            <rFont val="Calibri"/>
            <family val="2"/>
            <charset val="238"/>
          </rPr>
          <t>IV_F:FeladatKategoria</t>
        </r>
      </text>
    </comment>
    <comment ref="D370" authorId="0" shapeId="0">
      <text>
        <r>
          <rPr>
            <sz val="11"/>
            <rFont val="Calibri"/>
            <family val="2"/>
            <charset val="238"/>
          </rPr>
          <t>IV_F:FeladatMegnevezes</t>
        </r>
      </text>
    </comment>
    <comment ref="E370" authorId="0" shapeId="0">
      <text>
        <r>
          <rPr>
            <sz val="11"/>
            <rFont val="Calibri"/>
            <family val="2"/>
            <charset val="238"/>
          </rPr>
          <t>IV_F:ElviEngedelySzam</t>
        </r>
      </text>
    </comment>
    <comment ref="F370" authorId="0" shapeId="0">
      <text>
        <r>
          <rPr>
            <sz val="11"/>
            <rFont val="Calibri"/>
            <family val="2"/>
            <charset val="238"/>
          </rPr>
          <t>IV_F:VKR_Kod</t>
        </r>
      </text>
    </comment>
    <comment ref="G370" authorId="0" shapeId="0">
      <text>
        <r>
          <rPr>
            <sz val="11"/>
            <rFont val="Calibri"/>
            <family val="2"/>
            <charset val="238"/>
          </rPr>
          <t>IV_F:VKR_Nev</t>
        </r>
      </text>
    </comment>
    <comment ref="H370" authorId="0" shapeId="0">
      <text>
        <r>
          <rPr>
            <sz val="11"/>
            <rFont val="Calibri"/>
            <family val="2"/>
            <charset val="238"/>
          </rPr>
          <t>IV_F:FeladatSorszam</t>
        </r>
      </text>
    </comment>
    <comment ref="I370" authorId="0" shapeId="0">
      <text>
        <r>
          <rPr>
            <sz val="11"/>
            <rFont val="Calibri"/>
            <family val="2"/>
            <charset val="238"/>
          </rPr>
          <t>IV_F:FeladatAzonosito</t>
        </r>
      </text>
    </comment>
    <comment ref="J370" authorId="0" shapeId="0">
      <text>
        <r>
          <rPr>
            <sz val="11"/>
            <rFont val="Calibri"/>
            <family val="2"/>
            <charset val="238"/>
          </rPr>
          <t>IV_F:EllatasiTerulet</t>
        </r>
      </text>
    </comment>
    <comment ref="K370" authorId="0" shapeId="0">
      <text>
        <r>
          <rPr>
            <sz val="11"/>
            <rFont val="Calibri"/>
            <family val="2"/>
            <charset val="238"/>
          </rPr>
          <t>IV_F:EllatasertFelelos</t>
        </r>
      </text>
    </comment>
    <comment ref="L370" authorId="0" shapeId="0">
      <text>
        <r>
          <rPr>
            <sz val="11"/>
            <rFont val="Calibri"/>
            <family val="2"/>
            <charset val="238"/>
          </rPr>
          <t>IV_F:TervezettNettoKoltseg</t>
        </r>
      </text>
    </comment>
    <comment ref="M370" authorId="0" shapeId="0">
      <text>
        <r>
          <rPr>
            <sz val="11"/>
            <rFont val="Calibri"/>
            <family val="2"/>
            <charset val="238"/>
          </rPr>
          <t>IV_F:IdotartamKezdes</t>
        </r>
      </text>
    </comment>
    <comment ref="N370" authorId="0" shapeId="0">
      <text>
        <r>
          <rPr>
            <sz val="11"/>
            <rFont val="Calibri"/>
            <family val="2"/>
            <charset val="238"/>
          </rPr>
          <t>IV_F:IdotartamBefejezes</t>
        </r>
      </text>
    </comment>
    <comment ref="O370" authorId="0" shapeId="0">
      <text>
        <r>
          <rPr>
            <sz val="11"/>
            <rFont val="Calibri"/>
            <family val="2"/>
            <charset val="238"/>
          </rPr>
          <t>IV_F:NettoKoltsegUtem1</t>
        </r>
      </text>
    </comment>
    <comment ref="P370" authorId="0" shapeId="0">
      <text>
        <r>
          <rPr>
            <sz val="11"/>
            <rFont val="Calibri"/>
            <family val="2"/>
            <charset val="238"/>
          </rPr>
          <t>IV_F:NettoKoltsegUtem2</t>
        </r>
      </text>
    </comment>
    <comment ref="Q370" authorId="0" shapeId="0">
      <text>
        <r>
          <rPr>
            <sz val="11"/>
            <rFont val="Calibri"/>
            <family val="2"/>
            <charset val="238"/>
          </rPr>
          <t>IV_F:EM_Melleklet2_KTG</t>
        </r>
      </text>
    </comment>
    <comment ref="S370" authorId="0" shapeId="0">
      <text>
        <r>
          <rPr>
            <sz val="11"/>
            <rFont val="Calibri"/>
            <family val="2"/>
            <charset val="238"/>
          </rPr>
          <t>IV_F:HDUtem1</t>
        </r>
      </text>
    </comment>
    <comment ref="T370" authorId="0" shapeId="0">
      <text>
        <r>
          <rPr>
            <sz val="11"/>
            <rFont val="Calibri"/>
            <family val="2"/>
            <charset val="238"/>
          </rPr>
          <t>IV_F:ECSUtem1</t>
        </r>
      </text>
    </comment>
    <comment ref="U370" authorId="0" shapeId="0">
      <text>
        <r>
          <rPr>
            <sz val="11"/>
            <rFont val="Calibri"/>
            <family val="2"/>
            <charset val="238"/>
          </rPr>
          <t>IV_F:KFHUtem1</t>
        </r>
      </text>
    </comment>
    <comment ref="V370" authorId="0" shapeId="0">
      <text>
        <r>
          <rPr>
            <sz val="11"/>
            <rFont val="Calibri"/>
            <family val="2"/>
            <charset val="238"/>
          </rPr>
          <t>IV_F:Egyeb_SajatUtem1</t>
        </r>
      </text>
    </comment>
    <comment ref="W370" authorId="0" shapeId="0">
      <text>
        <r>
          <rPr>
            <sz val="11"/>
            <rFont val="Calibri"/>
            <family val="2"/>
            <charset val="238"/>
          </rPr>
          <t>IV_F:DijUtem1</t>
        </r>
      </text>
    </comment>
    <comment ref="X370" authorId="0" shapeId="0">
      <text>
        <r>
          <rPr>
            <sz val="11"/>
            <rFont val="Calibri"/>
            <family val="2"/>
            <charset val="238"/>
          </rPr>
          <t>IV_F:EM_Melleklet1_Utem1</t>
        </r>
      </text>
    </comment>
    <comment ref="Y370" authorId="0" shapeId="0">
      <text>
        <r>
          <rPr>
            <sz val="11"/>
            <rFont val="Calibri"/>
            <family val="2"/>
            <charset val="238"/>
          </rPr>
          <t>IV_F:EgyebAllamiUtem1</t>
        </r>
      </text>
    </comment>
    <comment ref="Z370" authorId="0" shapeId="0">
      <text>
        <r>
          <rPr>
            <sz val="11"/>
            <rFont val="Calibri"/>
            <family val="2"/>
            <charset val="238"/>
          </rPr>
          <t>IV_F:OnkormanyzatiUtem1</t>
        </r>
      </text>
    </comment>
    <comment ref="AA370" authorId="0" shapeId="0">
      <text>
        <r>
          <rPr>
            <sz val="11"/>
            <rFont val="Calibri"/>
            <family val="2"/>
            <charset val="238"/>
          </rPr>
          <t>IV_F:EUUtem1</t>
        </r>
      </text>
    </comment>
    <comment ref="AB370" authorId="0" shapeId="0">
      <text>
        <r>
          <rPr>
            <sz val="11"/>
            <rFont val="Calibri"/>
            <family val="2"/>
            <charset val="238"/>
          </rPr>
          <t>IV_F:EgyebUtem1</t>
        </r>
      </text>
    </comment>
    <comment ref="AC370" authorId="0" shapeId="0">
      <text>
        <r>
          <rPr>
            <sz val="11"/>
            <rFont val="Calibri"/>
            <family val="2"/>
            <charset val="238"/>
          </rPr>
          <t>IV_F:HitelKotvenyUtem1</t>
        </r>
      </text>
    </comment>
    <comment ref="AD370" authorId="0" shapeId="0">
      <text>
        <r>
          <rPr>
            <sz val="11"/>
            <rFont val="Calibri"/>
            <family val="2"/>
            <charset val="238"/>
          </rPr>
          <t>IV_F:OsszesenUtem1</t>
        </r>
      </text>
    </comment>
    <comment ref="AG370" authorId="0" shapeId="0">
      <text>
        <r>
          <rPr>
            <sz val="11"/>
            <rFont val="Calibri"/>
            <family val="2"/>
            <charset val="238"/>
          </rPr>
          <t>IV_F:HDUtem2</t>
        </r>
      </text>
    </comment>
    <comment ref="AH370" authorId="0" shapeId="0">
      <text>
        <r>
          <rPr>
            <sz val="11"/>
            <rFont val="Calibri"/>
            <family val="2"/>
            <charset val="238"/>
          </rPr>
          <t>IV_F:ECSUtem2</t>
        </r>
      </text>
    </comment>
    <comment ref="AI370" authorId="0" shapeId="0">
      <text>
        <r>
          <rPr>
            <sz val="11"/>
            <rFont val="Calibri"/>
            <family val="2"/>
            <charset val="238"/>
          </rPr>
          <t>IV_F:KFHUtem2</t>
        </r>
      </text>
    </comment>
    <comment ref="AJ370" authorId="0" shapeId="0">
      <text>
        <r>
          <rPr>
            <sz val="11"/>
            <rFont val="Calibri"/>
            <family val="2"/>
            <charset val="238"/>
          </rPr>
          <t>IV_F:Egyeb_SajatUtem2</t>
        </r>
      </text>
    </comment>
    <comment ref="AK370" authorId="0" shapeId="0">
      <text>
        <r>
          <rPr>
            <sz val="11"/>
            <rFont val="Calibri"/>
            <family val="2"/>
            <charset val="238"/>
          </rPr>
          <t>IV_F:DijUtem2</t>
        </r>
      </text>
    </comment>
    <comment ref="AL370" authorId="0" shapeId="0">
      <text>
        <r>
          <rPr>
            <sz val="11"/>
            <rFont val="Calibri"/>
            <family val="2"/>
            <charset val="238"/>
          </rPr>
          <t>IV_F:EM_Melleklet1_Utem2</t>
        </r>
      </text>
    </comment>
    <comment ref="AM370" authorId="0" shapeId="0">
      <text>
        <r>
          <rPr>
            <sz val="11"/>
            <rFont val="Calibri"/>
            <family val="2"/>
            <charset val="238"/>
          </rPr>
          <t>IV_F:EgyebAllamiUtem2</t>
        </r>
      </text>
    </comment>
    <comment ref="AN370" authorId="0" shapeId="0">
      <text>
        <r>
          <rPr>
            <sz val="11"/>
            <rFont val="Calibri"/>
            <family val="2"/>
            <charset val="238"/>
          </rPr>
          <t>IV_F:OnkormanyzatiUtem2</t>
        </r>
      </text>
    </comment>
    <comment ref="AO370" authorId="0" shapeId="0">
      <text>
        <r>
          <rPr>
            <sz val="11"/>
            <rFont val="Calibri"/>
            <family val="2"/>
            <charset val="238"/>
          </rPr>
          <t>IV_F:EUUtem2</t>
        </r>
      </text>
    </comment>
    <comment ref="AP370" authorId="0" shapeId="0">
      <text>
        <r>
          <rPr>
            <sz val="11"/>
            <rFont val="Calibri"/>
            <family val="2"/>
            <charset val="238"/>
          </rPr>
          <t>IV_F:EgyebUtem2</t>
        </r>
      </text>
    </comment>
    <comment ref="AQ370" authorId="0" shapeId="0">
      <text>
        <r>
          <rPr>
            <sz val="11"/>
            <rFont val="Calibri"/>
            <family val="2"/>
            <charset val="238"/>
          </rPr>
          <t>IV_F:HitelKotvenyUtem2</t>
        </r>
      </text>
    </comment>
    <comment ref="AR370" authorId="0" shapeId="0">
      <text>
        <r>
          <rPr>
            <sz val="11"/>
            <rFont val="Calibri"/>
            <family val="2"/>
            <charset val="238"/>
          </rPr>
          <t>IV_F:OsszesenUtem2</t>
        </r>
      </text>
    </comment>
    <comment ref="AS370" authorId="0" shapeId="0">
      <text>
        <r>
          <rPr>
            <sz val="11"/>
            <rFont val="Calibri"/>
            <family val="2"/>
            <charset val="238"/>
          </rPr>
          <t>IV_F:ForrashianyUtem2</t>
        </r>
      </text>
    </comment>
    <comment ref="AV370" authorId="0" shapeId="0">
      <text>
        <r>
          <rPr>
            <sz val="11"/>
            <rFont val="Calibri"/>
            <family val="2"/>
            <charset val="238"/>
          </rPr>
          <t>IV_F:Indokolas</t>
        </r>
      </text>
    </comment>
    <comment ref="AW370" authorId="0" shapeId="0">
      <text>
        <r>
          <rPr>
            <sz val="11"/>
            <rFont val="Calibri"/>
            <family val="2"/>
            <charset val="238"/>
          </rPr>
          <t>IV_F:Megjegyzes</t>
        </r>
      </text>
    </comment>
    <comment ref="AZ370" authorId="0" shapeId="0">
      <text>
        <r>
          <rPr>
            <sz val="11"/>
            <rFont val="Calibri"/>
            <family val="2"/>
            <charset val="238"/>
          </rPr>
          <t>IV_F:ISA</t>
        </r>
      </text>
    </comment>
    <comment ref="B371" authorId="0" shapeId="0">
      <text>
        <r>
          <rPr>
            <sz val="11"/>
            <rFont val="Calibri"/>
            <family val="2"/>
            <charset val="238"/>
          </rPr>
          <t>IV_F:FontossagiSorrent</t>
        </r>
      </text>
    </comment>
    <comment ref="C371" authorId="0" shapeId="0">
      <text>
        <r>
          <rPr>
            <sz val="11"/>
            <rFont val="Calibri"/>
            <family val="2"/>
            <charset val="238"/>
          </rPr>
          <t>IV_F:FeladatKategoria</t>
        </r>
      </text>
    </comment>
    <comment ref="D371" authorId="0" shapeId="0">
      <text>
        <r>
          <rPr>
            <sz val="11"/>
            <rFont val="Calibri"/>
            <family val="2"/>
            <charset val="238"/>
          </rPr>
          <t>IV_F:FeladatMegnevezes</t>
        </r>
      </text>
    </comment>
    <comment ref="E371" authorId="0" shapeId="0">
      <text>
        <r>
          <rPr>
            <sz val="11"/>
            <rFont val="Calibri"/>
            <family val="2"/>
            <charset val="238"/>
          </rPr>
          <t>IV_F:ElviEngedelySzam</t>
        </r>
      </text>
    </comment>
    <comment ref="F371" authorId="0" shapeId="0">
      <text>
        <r>
          <rPr>
            <sz val="11"/>
            <rFont val="Calibri"/>
            <family val="2"/>
            <charset val="238"/>
          </rPr>
          <t>IV_F:VKR_Kod</t>
        </r>
      </text>
    </comment>
    <comment ref="G371" authorId="0" shapeId="0">
      <text>
        <r>
          <rPr>
            <sz val="11"/>
            <rFont val="Calibri"/>
            <family val="2"/>
            <charset val="238"/>
          </rPr>
          <t>IV_F:VKR_Nev</t>
        </r>
      </text>
    </comment>
    <comment ref="H371" authorId="0" shapeId="0">
      <text>
        <r>
          <rPr>
            <sz val="11"/>
            <rFont val="Calibri"/>
            <family val="2"/>
            <charset val="238"/>
          </rPr>
          <t>IV_F:FeladatSorszam</t>
        </r>
      </text>
    </comment>
    <comment ref="I371" authorId="0" shapeId="0">
      <text>
        <r>
          <rPr>
            <sz val="11"/>
            <rFont val="Calibri"/>
            <family val="2"/>
            <charset val="238"/>
          </rPr>
          <t>IV_F:FeladatAzonosito</t>
        </r>
      </text>
    </comment>
    <comment ref="J371" authorId="0" shapeId="0">
      <text>
        <r>
          <rPr>
            <sz val="11"/>
            <rFont val="Calibri"/>
            <family val="2"/>
            <charset val="238"/>
          </rPr>
          <t>IV_F:EllatasiTerulet</t>
        </r>
      </text>
    </comment>
    <comment ref="K371" authorId="0" shapeId="0">
      <text>
        <r>
          <rPr>
            <sz val="11"/>
            <rFont val="Calibri"/>
            <family val="2"/>
            <charset val="238"/>
          </rPr>
          <t>IV_F:EllatasertFelelos</t>
        </r>
      </text>
    </comment>
    <comment ref="L371" authorId="0" shapeId="0">
      <text>
        <r>
          <rPr>
            <sz val="11"/>
            <rFont val="Calibri"/>
            <family val="2"/>
            <charset val="238"/>
          </rPr>
          <t>IV_F:TervezettNettoKoltseg</t>
        </r>
      </text>
    </comment>
    <comment ref="M371" authorId="0" shapeId="0">
      <text>
        <r>
          <rPr>
            <sz val="11"/>
            <rFont val="Calibri"/>
            <family val="2"/>
            <charset val="238"/>
          </rPr>
          <t>IV_F:IdotartamKezdes</t>
        </r>
      </text>
    </comment>
    <comment ref="N371" authorId="0" shapeId="0">
      <text>
        <r>
          <rPr>
            <sz val="11"/>
            <rFont val="Calibri"/>
            <family val="2"/>
            <charset val="238"/>
          </rPr>
          <t>IV_F:IdotartamBefejezes</t>
        </r>
      </text>
    </comment>
    <comment ref="O371" authorId="0" shapeId="0">
      <text>
        <r>
          <rPr>
            <sz val="11"/>
            <rFont val="Calibri"/>
            <family val="2"/>
            <charset val="238"/>
          </rPr>
          <t>IV_F:NettoKoltsegUtem1</t>
        </r>
      </text>
    </comment>
    <comment ref="P371" authorId="0" shapeId="0">
      <text>
        <r>
          <rPr>
            <sz val="11"/>
            <rFont val="Calibri"/>
            <family val="2"/>
            <charset val="238"/>
          </rPr>
          <t>IV_F:NettoKoltsegUtem2</t>
        </r>
      </text>
    </comment>
    <comment ref="Q371" authorId="0" shapeId="0">
      <text>
        <r>
          <rPr>
            <sz val="11"/>
            <rFont val="Calibri"/>
            <family val="2"/>
            <charset val="238"/>
          </rPr>
          <t>IV_F:EM_Melleklet2_KTG</t>
        </r>
      </text>
    </comment>
    <comment ref="S371" authorId="0" shapeId="0">
      <text>
        <r>
          <rPr>
            <sz val="11"/>
            <rFont val="Calibri"/>
            <family val="2"/>
            <charset val="238"/>
          </rPr>
          <t>IV_F:HDUtem1</t>
        </r>
      </text>
    </comment>
    <comment ref="T371" authorId="0" shapeId="0">
      <text>
        <r>
          <rPr>
            <sz val="11"/>
            <rFont val="Calibri"/>
            <family val="2"/>
            <charset val="238"/>
          </rPr>
          <t>IV_F:ECSUtem1</t>
        </r>
      </text>
    </comment>
    <comment ref="U371" authorId="0" shapeId="0">
      <text>
        <r>
          <rPr>
            <sz val="11"/>
            <rFont val="Calibri"/>
            <family val="2"/>
            <charset val="238"/>
          </rPr>
          <t>IV_F:KFHUtem1</t>
        </r>
      </text>
    </comment>
    <comment ref="V371" authorId="0" shapeId="0">
      <text>
        <r>
          <rPr>
            <sz val="11"/>
            <rFont val="Calibri"/>
            <family val="2"/>
            <charset val="238"/>
          </rPr>
          <t>IV_F:Egyeb_SajatUtem1</t>
        </r>
      </text>
    </comment>
    <comment ref="W371" authorId="0" shapeId="0">
      <text>
        <r>
          <rPr>
            <sz val="11"/>
            <rFont val="Calibri"/>
            <family val="2"/>
            <charset val="238"/>
          </rPr>
          <t>IV_F:DijUtem1</t>
        </r>
      </text>
    </comment>
    <comment ref="X371" authorId="0" shapeId="0">
      <text>
        <r>
          <rPr>
            <sz val="11"/>
            <rFont val="Calibri"/>
            <family val="2"/>
            <charset val="238"/>
          </rPr>
          <t>IV_F:EM_Melleklet1_Utem1</t>
        </r>
      </text>
    </comment>
    <comment ref="Y371" authorId="0" shapeId="0">
      <text>
        <r>
          <rPr>
            <sz val="11"/>
            <rFont val="Calibri"/>
            <family val="2"/>
            <charset val="238"/>
          </rPr>
          <t>IV_F:EgyebAllamiUtem1</t>
        </r>
      </text>
    </comment>
    <comment ref="Z371" authorId="0" shapeId="0">
      <text>
        <r>
          <rPr>
            <sz val="11"/>
            <rFont val="Calibri"/>
            <family val="2"/>
            <charset val="238"/>
          </rPr>
          <t>IV_F:OnkormanyzatiUtem1</t>
        </r>
      </text>
    </comment>
    <comment ref="AA371" authorId="0" shapeId="0">
      <text>
        <r>
          <rPr>
            <sz val="11"/>
            <rFont val="Calibri"/>
            <family val="2"/>
            <charset val="238"/>
          </rPr>
          <t>IV_F:EUUtem1</t>
        </r>
      </text>
    </comment>
    <comment ref="AB371" authorId="0" shapeId="0">
      <text>
        <r>
          <rPr>
            <sz val="11"/>
            <rFont val="Calibri"/>
            <family val="2"/>
            <charset val="238"/>
          </rPr>
          <t>IV_F:EgyebUtem1</t>
        </r>
      </text>
    </comment>
    <comment ref="AC371" authorId="0" shapeId="0">
      <text>
        <r>
          <rPr>
            <sz val="11"/>
            <rFont val="Calibri"/>
            <family val="2"/>
            <charset val="238"/>
          </rPr>
          <t>IV_F:HitelKotvenyUtem1</t>
        </r>
      </text>
    </comment>
    <comment ref="AD371" authorId="0" shapeId="0">
      <text>
        <r>
          <rPr>
            <sz val="11"/>
            <rFont val="Calibri"/>
            <family val="2"/>
            <charset val="238"/>
          </rPr>
          <t>IV_F:OsszesenUtem1</t>
        </r>
      </text>
    </comment>
    <comment ref="AG371" authorId="0" shapeId="0">
      <text>
        <r>
          <rPr>
            <sz val="11"/>
            <rFont val="Calibri"/>
            <family val="2"/>
            <charset val="238"/>
          </rPr>
          <t>IV_F:HDUtem2</t>
        </r>
      </text>
    </comment>
    <comment ref="AH371" authorId="0" shapeId="0">
      <text>
        <r>
          <rPr>
            <sz val="11"/>
            <rFont val="Calibri"/>
            <family val="2"/>
            <charset val="238"/>
          </rPr>
          <t>IV_F:ECSUtem2</t>
        </r>
      </text>
    </comment>
    <comment ref="AI371" authorId="0" shapeId="0">
      <text>
        <r>
          <rPr>
            <sz val="11"/>
            <rFont val="Calibri"/>
            <family val="2"/>
            <charset val="238"/>
          </rPr>
          <t>IV_F:KFHUtem2</t>
        </r>
      </text>
    </comment>
    <comment ref="AJ371" authorId="0" shapeId="0">
      <text>
        <r>
          <rPr>
            <sz val="11"/>
            <rFont val="Calibri"/>
            <family val="2"/>
            <charset val="238"/>
          </rPr>
          <t>IV_F:Egyeb_SajatUtem2</t>
        </r>
      </text>
    </comment>
    <comment ref="AK371" authorId="0" shapeId="0">
      <text>
        <r>
          <rPr>
            <sz val="11"/>
            <rFont val="Calibri"/>
            <family val="2"/>
            <charset val="238"/>
          </rPr>
          <t>IV_F:DijUtem2</t>
        </r>
      </text>
    </comment>
    <comment ref="AL371" authorId="0" shapeId="0">
      <text>
        <r>
          <rPr>
            <sz val="11"/>
            <rFont val="Calibri"/>
            <family val="2"/>
            <charset val="238"/>
          </rPr>
          <t>IV_F:EM_Melleklet1_Utem2</t>
        </r>
      </text>
    </comment>
    <comment ref="AM371" authorId="0" shapeId="0">
      <text>
        <r>
          <rPr>
            <sz val="11"/>
            <rFont val="Calibri"/>
            <family val="2"/>
            <charset val="238"/>
          </rPr>
          <t>IV_F:EgyebAllamiUtem2</t>
        </r>
      </text>
    </comment>
    <comment ref="AN371" authorId="0" shapeId="0">
      <text>
        <r>
          <rPr>
            <sz val="11"/>
            <rFont val="Calibri"/>
            <family val="2"/>
            <charset val="238"/>
          </rPr>
          <t>IV_F:OnkormanyzatiUtem2</t>
        </r>
      </text>
    </comment>
    <comment ref="AO371" authorId="0" shapeId="0">
      <text>
        <r>
          <rPr>
            <sz val="11"/>
            <rFont val="Calibri"/>
            <family val="2"/>
            <charset val="238"/>
          </rPr>
          <t>IV_F:EUUtem2</t>
        </r>
      </text>
    </comment>
    <comment ref="AP371" authorId="0" shapeId="0">
      <text>
        <r>
          <rPr>
            <sz val="11"/>
            <rFont val="Calibri"/>
            <family val="2"/>
            <charset val="238"/>
          </rPr>
          <t>IV_F:EgyebUtem2</t>
        </r>
      </text>
    </comment>
    <comment ref="AQ371" authorId="0" shapeId="0">
      <text>
        <r>
          <rPr>
            <sz val="11"/>
            <rFont val="Calibri"/>
            <family val="2"/>
            <charset val="238"/>
          </rPr>
          <t>IV_F:HitelKotvenyUtem2</t>
        </r>
      </text>
    </comment>
    <comment ref="AR371" authorId="0" shapeId="0">
      <text>
        <r>
          <rPr>
            <sz val="11"/>
            <rFont val="Calibri"/>
            <family val="2"/>
            <charset val="238"/>
          </rPr>
          <t>IV_F:OsszesenUtem2</t>
        </r>
      </text>
    </comment>
    <comment ref="AS371" authorId="0" shapeId="0">
      <text>
        <r>
          <rPr>
            <sz val="11"/>
            <rFont val="Calibri"/>
            <family val="2"/>
            <charset val="238"/>
          </rPr>
          <t>IV_F:ForrashianyUtem2</t>
        </r>
      </text>
    </comment>
    <comment ref="AV371" authorId="0" shapeId="0">
      <text>
        <r>
          <rPr>
            <sz val="11"/>
            <rFont val="Calibri"/>
            <family val="2"/>
            <charset val="238"/>
          </rPr>
          <t>IV_F:Indokolas</t>
        </r>
      </text>
    </comment>
    <comment ref="AW371" authorId="0" shapeId="0">
      <text>
        <r>
          <rPr>
            <sz val="11"/>
            <rFont val="Calibri"/>
            <family val="2"/>
            <charset val="238"/>
          </rPr>
          <t>IV_F:Megjegyzes</t>
        </r>
      </text>
    </comment>
    <comment ref="AZ371" authorId="0" shapeId="0">
      <text>
        <r>
          <rPr>
            <sz val="11"/>
            <rFont val="Calibri"/>
            <family val="2"/>
            <charset val="238"/>
          </rPr>
          <t>IV_F:ISA</t>
        </r>
      </text>
    </comment>
    <comment ref="B372" authorId="0" shapeId="0">
      <text>
        <r>
          <rPr>
            <sz val="11"/>
            <rFont val="Calibri"/>
            <family val="2"/>
            <charset val="238"/>
          </rPr>
          <t>IV_F:FontossagiSorrent</t>
        </r>
      </text>
    </comment>
    <comment ref="C372" authorId="0" shapeId="0">
      <text>
        <r>
          <rPr>
            <sz val="11"/>
            <rFont val="Calibri"/>
            <family val="2"/>
            <charset val="238"/>
          </rPr>
          <t>IV_F:FeladatKategoria</t>
        </r>
      </text>
    </comment>
    <comment ref="D372" authorId="0" shapeId="0">
      <text>
        <r>
          <rPr>
            <sz val="11"/>
            <rFont val="Calibri"/>
            <family val="2"/>
            <charset val="238"/>
          </rPr>
          <t>IV_F:FeladatMegnevezes</t>
        </r>
      </text>
    </comment>
    <comment ref="E372" authorId="0" shapeId="0">
      <text>
        <r>
          <rPr>
            <sz val="11"/>
            <rFont val="Calibri"/>
            <family val="2"/>
            <charset val="238"/>
          </rPr>
          <t>IV_F:ElviEngedelySzam</t>
        </r>
      </text>
    </comment>
    <comment ref="F372" authorId="0" shapeId="0">
      <text>
        <r>
          <rPr>
            <sz val="11"/>
            <rFont val="Calibri"/>
            <family val="2"/>
            <charset val="238"/>
          </rPr>
          <t>IV_F:VKR_Kod</t>
        </r>
      </text>
    </comment>
    <comment ref="G372" authorId="0" shapeId="0">
      <text>
        <r>
          <rPr>
            <sz val="11"/>
            <rFont val="Calibri"/>
            <family val="2"/>
            <charset val="238"/>
          </rPr>
          <t>IV_F:VKR_Nev</t>
        </r>
      </text>
    </comment>
    <comment ref="H372" authorId="0" shapeId="0">
      <text>
        <r>
          <rPr>
            <sz val="11"/>
            <rFont val="Calibri"/>
            <family val="2"/>
            <charset val="238"/>
          </rPr>
          <t>IV_F:FeladatSorszam</t>
        </r>
      </text>
    </comment>
    <comment ref="I372" authorId="0" shapeId="0">
      <text>
        <r>
          <rPr>
            <sz val="11"/>
            <rFont val="Calibri"/>
            <family val="2"/>
            <charset val="238"/>
          </rPr>
          <t>IV_F:FeladatAzonosito</t>
        </r>
      </text>
    </comment>
    <comment ref="J372" authorId="0" shapeId="0">
      <text>
        <r>
          <rPr>
            <sz val="11"/>
            <rFont val="Calibri"/>
            <family val="2"/>
            <charset val="238"/>
          </rPr>
          <t>IV_F:EllatasiTerulet</t>
        </r>
      </text>
    </comment>
    <comment ref="K372" authorId="0" shapeId="0">
      <text>
        <r>
          <rPr>
            <sz val="11"/>
            <rFont val="Calibri"/>
            <family val="2"/>
            <charset val="238"/>
          </rPr>
          <t>IV_F:EllatasertFelelos</t>
        </r>
      </text>
    </comment>
    <comment ref="L372" authorId="0" shapeId="0">
      <text>
        <r>
          <rPr>
            <sz val="11"/>
            <rFont val="Calibri"/>
            <family val="2"/>
            <charset val="238"/>
          </rPr>
          <t>IV_F:TervezettNettoKoltseg</t>
        </r>
      </text>
    </comment>
    <comment ref="M372" authorId="0" shapeId="0">
      <text>
        <r>
          <rPr>
            <sz val="11"/>
            <rFont val="Calibri"/>
            <family val="2"/>
            <charset val="238"/>
          </rPr>
          <t>IV_F:IdotartamKezdes</t>
        </r>
      </text>
    </comment>
    <comment ref="N372" authorId="0" shapeId="0">
      <text>
        <r>
          <rPr>
            <sz val="11"/>
            <rFont val="Calibri"/>
            <family val="2"/>
            <charset val="238"/>
          </rPr>
          <t>IV_F:IdotartamBefejezes</t>
        </r>
      </text>
    </comment>
    <comment ref="O372" authorId="0" shapeId="0">
      <text>
        <r>
          <rPr>
            <sz val="11"/>
            <rFont val="Calibri"/>
            <family val="2"/>
            <charset val="238"/>
          </rPr>
          <t>IV_F:NettoKoltsegUtem1</t>
        </r>
      </text>
    </comment>
    <comment ref="P372" authorId="0" shapeId="0">
      <text>
        <r>
          <rPr>
            <sz val="11"/>
            <rFont val="Calibri"/>
            <family val="2"/>
            <charset val="238"/>
          </rPr>
          <t>IV_F:NettoKoltsegUtem2</t>
        </r>
      </text>
    </comment>
    <comment ref="Q372" authorId="0" shapeId="0">
      <text>
        <r>
          <rPr>
            <sz val="11"/>
            <rFont val="Calibri"/>
            <family val="2"/>
            <charset val="238"/>
          </rPr>
          <t>IV_F:EM_Melleklet2_KTG</t>
        </r>
      </text>
    </comment>
    <comment ref="S372" authorId="0" shapeId="0">
      <text>
        <r>
          <rPr>
            <sz val="11"/>
            <rFont val="Calibri"/>
            <family val="2"/>
            <charset val="238"/>
          </rPr>
          <t>IV_F:HDUtem1</t>
        </r>
      </text>
    </comment>
    <comment ref="T372" authorId="0" shapeId="0">
      <text>
        <r>
          <rPr>
            <sz val="11"/>
            <rFont val="Calibri"/>
            <family val="2"/>
            <charset val="238"/>
          </rPr>
          <t>IV_F:ECSUtem1</t>
        </r>
      </text>
    </comment>
    <comment ref="U372" authorId="0" shapeId="0">
      <text>
        <r>
          <rPr>
            <sz val="11"/>
            <rFont val="Calibri"/>
            <family val="2"/>
            <charset val="238"/>
          </rPr>
          <t>IV_F:KFHUtem1</t>
        </r>
      </text>
    </comment>
    <comment ref="V372" authorId="0" shapeId="0">
      <text>
        <r>
          <rPr>
            <sz val="11"/>
            <rFont val="Calibri"/>
            <family val="2"/>
            <charset val="238"/>
          </rPr>
          <t>IV_F:Egyeb_SajatUtem1</t>
        </r>
      </text>
    </comment>
    <comment ref="W372" authorId="0" shapeId="0">
      <text>
        <r>
          <rPr>
            <sz val="11"/>
            <rFont val="Calibri"/>
            <family val="2"/>
            <charset val="238"/>
          </rPr>
          <t>IV_F:DijUtem1</t>
        </r>
      </text>
    </comment>
    <comment ref="X372" authorId="0" shapeId="0">
      <text>
        <r>
          <rPr>
            <sz val="11"/>
            <rFont val="Calibri"/>
            <family val="2"/>
            <charset val="238"/>
          </rPr>
          <t>IV_F:EM_Melleklet1_Utem1</t>
        </r>
      </text>
    </comment>
    <comment ref="Y372" authorId="0" shapeId="0">
      <text>
        <r>
          <rPr>
            <sz val="11"/>
            <rFont val="Calibri"/>
            <family val="2"/>
            <charset val="238"/>
          </rPr>
          <t>IV_F:EgyebAllamiUtem1</t>
        </r>
      </text>
    </comment>
    <comment ref="Z372" authorId="0" shapeId="0">
      <text>
        <r>
          <rPr>
            <sz val="11"/>
            <rFont val="Calibri"/>
            <family val="2"/>
            <charset val="238"/>
          </rPr>
          <t>IV_F:OnkormanyzatiUtem1</t>
        </r>
      </text>
    </comment>
    <comment ref="AA372" authorId="0" shapeId="0">
      <text>
        <r>
          <rPr>
            <sz val="11"/>
            <rFont val="Calibri"/>
            <family val="2"/>
            <charset val="238"/>
          </rPr>
          <t>IV_F:EUUtem1</t>
        </r>
      </text>
    </comment>
    <comment ref="AB372" authorId="0" shapeId="0">
      <text>
        <r>
          <rPr>
            <sz val="11"/>
            <rFont val="Calibri"/>
            <family val="2"/>
            <charset val="238"/>
          </rPr>
          <t>IV_F:EgyebUtem1</t>
        </r>
      </text>
    </comment>
    <comment ref="AC372" authorId="0" shapeId="0">
      <text>
        <r>
          <rPr>
            <sz val="11"/>
            <rFont val="Calibri"/>
            <family val="2"/>
            <charset val="238"/>
          </rPr>
          <t>IV_F:HitelKotvenyUtem1</t>
        </r>
      </text>
    </comment>
    <comment ref="AD372" authorId="0" shapeId="0">
      <text>
        <r>
          <rPr>
            <sz val="11"/>
            <rFont val="Calibri"/>
            <family val="2"/>
            <charset val="238"/>
          </rPr>
          <t>IV_F:OsszesenUtem1</t>
        </r>
      </text>
    </comment>
    <comment ref="AG372" authorId="0" shapeId="0">
      <text>
        <r>
          <rPr>
            <sz val="11"/>
            <rFont val="Calibri"/>
            <family val="2"/>
            <charset val="238"/>
          </rPr>
          <t>IV_F:HDUtem2</t>
        </r>
      </text>
    </comment>
    <comment ref="AH372" authorId="0" shapeId="0">
      <text>
        <r>
          <rPr>
            <sz val="11"/>
            <rFont val="Calibri"/>
            <family val="2"/>
            <charset val="238"/>
          </rPr>
          <t>IV_F:ECSUtem2</t>
        </r>
      </text>
    </comment>
    <comment ref="AI372" authorId="0" shapeId="0">
      <text>
        <r>
          <rPr>
            <sz val="11"/>
            <rFont val="Calibri"/>
            <family val="2"/>
            <charset val="238"/>
          </rPr>
          <t>IV_F:KFHUtem2</t>
        </r>
      </text>
    </comment>
    <comment ref="AJ372" authorId="0" shapeId="0">
      <text>
        <r>
          <rPr>
            <sz val="11"/>
            <rFont val="Calibri"/>
            <family val="2"/>
            <charset val="238"/>
          </rPr>
          <t>IV_F:Egyeb_SajatUtem2</t>
        </r>
      </text>
    </comment>
    <comment ref="AK372" authorId="0" shapeId="0">
      <text>
        <r>
          <rPr>
            <sz val="11"/>
            <rFont val="Calibri"/>
            <family val="2"/>
            <charset val="238"/>
          </rPr>
          <t>IV_F:DijUtem2</t>
        </r>
      </text>
    </comment>
    <comment ref="AL372" authorId="0" shapeId="0">
      <text>
        <r>
          <rPr>
            <sz val="11"/>
            <rFont val="Calibri"/>
            <family val="2"/>
            <charset val="238"/>
          </rPr>
          <t>IV_F:EM_Melleklet1_Utem2</t>
        </r>
      </text>
    </comment>
    <comment ref="AM372" authorId="0" shapeId="0">
      <text>
        <r>
          <rPr>
            <sz val="11"/>
            <rFont val="Calibri"/>
            <family val="2"/>
            <charset val="238"/>
          </rPr>
          <t>IV_F:EgyebAllamiUtem2</t>
        </r>
      </text>
    </comment>
    <comment ref="AN372" authorId="0" shapeId="0">
      <text>
        <r>
          <rPr>
            <sz val="11"/>
            <rFont val="Calibri"/>
            <family val="2"/>
            <charset val="238"/>
          </rPr>
          <t>IV_F:OnkormanyzatiUtem2</t>
        </r>
      </text>
    </comment>
    <comment ref="AO372" authorId="0" shapeId="0">
      <text>
        <r>
          <rPr>
            <sz val="11"/>
            <rFont val="Calibri"/>
            <family val="2"/>
            <charset val="238"/>
          </rPr>
          <t>IV_F:EUUtem2</t>
        </r>
      </text>
    </comment>
    <comment ref="AP372" authorId="0" shapeId="0">
      <text>
        <r>
          <rPr>
            <sz val="11"/>
            <rFont val="Calibri"/>
            <family val="2"/>
            <charset val="238"/>
          </rPr>
          <t>IV_F:EgyebUtem2</t>
        </r>
      </text>
    </comment>
    <comment ref="AQ372" authorId="0" shapeId="0">
      <text>
        <r>
          <rPr>
            <sz val="11"/>
            <rFont val="Calibri"/>
            <family val="2"/>
            <charset val="238"/>
          </rPr>
          <t>IV_F:HitelKotvenyUtem2</t>
        </r>
      </text>
    </comment>
    <comment ref="AR372" authorId="0" shapeId="0">
      <text>
        <r>
          <rPr>
            <sz val="11"/>
            <rFont val="Calibri"/>
            <family val="2"/>
            <charset val="238"/>
          </rPr>
          <t>IV_F:OsszesenUtem2</t>
        </r>
      </text>
    </comment>
    <comment ref="AS372" authorId="0" shapeId="0">
      <text>
        <r>
          <rPr>
            <sz val="11"/>
            <rFont val="Calibri"/>
            <family val="2"/>
            <charset val="238"/>
          </rPr>
          <t>IV_F:ForrashianyUtem2</t>
        </r>
      </text>
    </comment>
    <comment ref="AV372" authorId="0" shapeId="0">
      <text>
        <r>
          <rPr>
            <sz val="11"/>
            <rFont val="Calibri"/>
            <family val="2"/>
            <charset val="238"/>
          </rPr>
          <t>IV_F:Indokolas</t>
        </r>
      </text>
    </comment>
    <comment ref="AW372" authorId="0" shapeId="0">
      <text>
        <r>
          <rPr>
            <sz val="11"/>
            <rFont val="Calibri"/>
            <family val="2"/>
            <charset val="238"/>
          </rPr>
          <t>IV_F:Megjegyzes</t>
        </r>
      </text>
    </comment>
    <comment ref="AZ372" authorId="0" shapeId="0">
      <text>
        <r>
          <rPr>
            <sz val="11"/>
            <rFont val="Calibri"/>
            <family val="2"/>
            <charset val="238"/>
          </rPr>
          <t>IV_F:ISA</t>
        </r>
      </text>
    </comment>
    <comment ref="B373" authorId="0" shapeId="0">
      <text>
        <r>
          <rPr>
            <sz val="11"/>
            <rFont val="Calibri"/>
            <family val="2"/>
            <charset val="238"/>
          </rPr>
          <t>IV_F:FontossagiSorrent</t>
        </r>
      </text>
    </comment>
    <comment ref="C373" authorId="0" shapeId="0">
      <text>
        <r>
          <rPr>
            <sz val="11"/>
            <rFont val="Calibri"/>
            <family val="2"/>
            <charset val="238"/>
          </rPr>
          <t>IV_F:FeladatKategoria</t>
        </r>
      </text>
    </comment>
    <comment ref="D373" authorId="0" shapeId="0">
      <text>
        <r>
          <rPr>
            <sz val="11"/>
            <rFont val="Calibri"/>
            <family val="2"/>
            <charset val="238"/>
          </rPr>
          <t>IV_F:FeladatMegnevezes</t>
        </r>
      </text>
    </comment>
    <comment ref="E373" authorId="0" shapeId="0">
      <text>
        <r>
          <rPr>
            <sz val="11"/>
            <rFont val="Calibri"/>
            <family val="2"/>
            <charset val="238"/>
          </rPr>
          <t>IV_F:ElviEngedelySzam</t>
        </r>
      </text>
    </comment>
    <comment ref="F373" authorId="0" shapeId="0">
      <text>
        <r>
          <rPr>
            <sz val="11"/>
            <rFont val="Calibri"/>
            <family val="2"/>
            <charset val="238"/>
          </rPr>
          <t>IV_F:VKR_Kod</t>
        </r>
      </text>
    </comment>
    <comment ref="G373" authorId="0" shapeId="0">
      <text>
        <r>
          <rPr>
            <sz val="11"/>
            <rFont val="Calibri"/>
            <family val="2"/>
            <charset val="238"/>
          </rPr>
          <t>IV_F:VKR_Nev</t>
        </r>
      </text>
    </comment>
    <comment ref="H373" authorId="0" shapeId="0">
      <text>
        <r>
          <rPr>
            <sz val="11"/>
            <rFont val="Calibri"/>
            <family val="2"/>
            <charset val="238"/>
          </rPr>
          <t>IV_F:FeladatSorszam</t>
        </r>
      </text>
    </comment>
    <comment ref="I373" authorId="0" shapeId="0">
      <text>
        <r>
          <rPr>
            <sz val="11"/>
            <rFont val="Calibri"/>
            <family val="2"/>
            <charset val="238"/>
          </rPr>
          <t>IV_F:FeladatAzonosito</t>
        </r>
      </text>
    </comment>
    <comment ref="J373" authorId="0" shapeId="0">
      <text>
        <r>
          <rPr>
            <sz val="11"/>
            <rFont val="Calibri"/>
            <family val="2"/>
            <charset val="238"/>
          </rPr>
          <t>IV_F:EllatasiTerulet</t>
        </r>
      </text>
    </comment>
    <comment ref="K373" authorId="0" shapeId="0">
      <text>
        <r>
          <rPr>
            <sz val="11"/>
            <rFont val="Calibri"/>
            <family val="2"/>
            <charset val="238"/>
          </rPr>
          <t>IV_F:EllatasertFelelos</t>
        </r>
      </text>
    </comment>
    <comment ref="L373" authorId="0" shapeId="0">
      <text>
        <r>
          <rPr>
            <sz val="11"/>
            <rFont val="Calibri"/>
            <family val="2"/>
            <charset val="238"/>
          </rPr>
          <t>IV_F:TervezettNettoKoltseg</t>
        </r>
      </text>
    </comment>
    <comment ref="M373" authorId="0" shapeId="0">
      <text>
        <r>
          <rPr>
            <sz val="11"/>
            <rFont val="Calibri"/>
            <family val="2"/>
            <charset val="238"/>
          </rPr>
          <t>IV_F:IdotartamKezdes</t>
        </r>
      </text>
    </comment>
    <comment ref="N373" authorId="0" shapeId="0">
      <text>
        <r>
          <rPr>
            <sz val="11"/>
            <rFont val="Calibri"/>
            <family val="2"/>
            <charset val="238"/>
          </rPr>
          <t>IV_F:IdotartamBefejezes</t>
        </r>
      </text>
    </comment>
    <comment ref="O373" authorId="0" shapeId="0">
      <text>
        <r>
          <rPr>
            <sz val="11"/>
            <rFont val="Calibri"/>
            <family val="2"/>
            <charset val="238"/>
          </rPr>
          <t>IV_F:NettoKoltsegUtem1</t>
        </r>
      </text>
    </comment>
    <comment ref="P373" authorId="0" shapeId="0">
      <text>
        <r>
          <rPr>
            <sz val="11"/>
            <rFont val="Calibri"/>
            <family val="2"/>
            <charset val="238"/>
          </rPr>
          <t>IV_F:NettoKoltsegUtem2</t>
        </r>
      </text>
    </comment>
    <comment ref="Q373" authorId="0" shapeId="0">
      <text>
        <r>
          <rPr>
            <sz val="11"/>
            <rFont val="Calibri"/>
            <family val="2"/>
            <charset val="238"/>
          </rPr>
          <t>IV_F:EM_Melleklet2_KTG</t>
        </r>
      </text>
    </comment>
    <comment ref="S373" authorId="0" shapeId="0">
      <text>
        <r>
          <rPr>
            <sz val="11"/>
            <rFont val="Calibri"/>
            <family val="2"/>
            <charset val="238"/>
          </rPr>
          <t>IV_F:HDUtem1</t>
        </r>
      </text>
    </comment>
    <comment ref="T373" authorId="0" shapeId="0">
      <text>
        <r>
          <rPr>
            <sz val="11"/>
            <rFont val="Calibri"/>
            <family val="2"/>
            <charset val="238"/>
          </rPr>
          <t>IV_F:ECSUtem1</t>
        </r>
      </text>
    </comment>
    <comment ref="U373" authorId="0" shapeId="0">
      <text>
        <r>
          <rPr>
            <sz val="11"/>
            <rFont val="Calibri"/>
            <family val="2"/>
            <charset val="238"/>
          </rPr>
          <t>IV_F:KFHUtem1</t>
        </r>
      </text>
    </comment>
    <comment ref="V373" authorId="0" shapeId="0">
      <text>
        <r>
          <rPr>
            <sz val="11"/>
            <rFont val="Calibri"/>
            <family val="2"/>
            <charset val="238"/>
          </rPr>
          <t>IV_F:Egyeb_SajatUtem1</t>
        </r>
      </text>
    </comment>
    <comment ref="W373" authorId="0" shapeId="0">
      <text>
        <r>
          <rPr>
            <sz val="11"/>
            <rFont val="Calibri"/>
            <family val="2"/>
            <charset val="238"/>
          </rPr>
          <t>IV_F:DijUtem1</t>
        </r>
      </text>
    </comment>
    <comment ref="X373" authorId="0" shapeId="0">
      <text>
        <r>
          <rPr>
            <sz val="11"/>
            <rFont val="Calibri"/>
            <family val="2"/>
            <charset val="238"/>
          </rPr>
          <t>IV_F:EM_Melleklet1_Utem1</t>
        </r>
      </text>
    </comment>
    <comment ref="Y373" authorId="0" shapeId="0">
      <text>
        <r>
          <rPr>
            <sz val="11"/>
            <rFont val="Calibri"/>
            <family val="2"/>
            <charset val="238"/>
          </rPr>
          <t>IV_F:EgyebAllamiUtem1</t>
        </r>
      </text>
    </comment>
    <comment ref="Z373" authorId="0" shapeId="0">
      <text>
        <r>
          <rPr>
            <sz val="11"/>
            <rFont val="Calibri"/>
            <family val="2"/>
            <charset val="238"/>
          </rPr>
          <t>IV_F:OnkormanyzatiUtem1</t>
        </r>
      </text>
    </comment>
    <comment ref="AA373" authorId="0" shapeId="0">
      <text>
        <r>
          <rPr>
            <sz val="11"/>
            <rFont val="Calibri"/>
            <family val="2"/>
            <charset val="238"/>
          </rPr>
          <t>IV_F:EUUtem1</t>
        </r>
      </text>
    </comment>
    <comment ref="AB373" authorId="0" shapeId="0">
      <text>
        <r>
          <rPr>
            <sz val="11"/>
            <rFont val="Calibri"/>
            <family val="2"/>
            <charset val="238"/>
          </rPr>
          <t>IV_F:EgyebUtem1</t>
        </r>
      </text>
    </comment>
    <comment ref="AC373" authorId="0" shapeId="0">
      <text>
        <r>
          <rPr>
            <sz val="11"/>
            <rFont val="Calibri"/>
            <family val="2"/>
            <charset val="238"/>
          </rPr>
          <t>IV_F:HitelKotvenyUtem1</t>
        </r>
      </text>
    </comment>
    <comment ref="AD373" authorId="0" shapeId="0">
      <text>
        <r>
          <rPr>
            <sz val="11"/>
            <rFont val="Calibri"/>
            <family val="2"/>
            <charset val="238"/>
          </rPr>
          <t>IV_F:OsszesenUtem1</t>
        </r>
      </text>
    </comment>
    <comment ref="AG373" authorId="0" shapeId="0">
      <text>
        <r>
          <rPr>
            <sz val="11"/>
            <rFont val="Calibri"/>
            <family val="2"/>
            <charset val="238"/>
          </rPr>
          <t>IV_F:HDUtem2</t>
        </r>
      </text>
    </comment>
    <comment ref="AH373" authorId="0" shapeId="0">
      <text>
        <r>
          <rPr>
            <sz val="11"/>
            <rFont val="Calibri"/>
            <family val="2"/>
            <charset val="238"/>
          </rPr>
          <t>IV_F:ECSUtem2</t>
        </r>
      </text>
    </comment>
    <comment ref="AI373" authorId="0" shapeId="0">
      <text>
        <r>
          <rPr>
            <sz val="11"/>
            <rFont val="Calibri"/>
            <family val="2"/>
            <charset val="238"/>
          </rPr>
          <t>IV_F:KFHUtem2</t>
        </r>
      </text>
    </comment>
    <comment ref="AJ373" authorId="0" shapeId="0">
      <text>
        <r>
          <rPr>
            <sz val="11"/>
            <rFont val="Calibri"/>
            <family val="2"/>
            <charset val="238"/>
          </rPr>
          <t>IV_F:Egyeb_SajatUtem2</t>
        </r>
      </text>
    </comment>
    <comment ref="AK373" authorId="0" shapeId="0">
      <text>
        <r>
          <rPr>
            <sz val="11"/>
            <rFont val="Calibri"/>
            <family val="2"/>
            <charset val="238"/>
          </rPr>
          <t>IV_F:DijUtem2</t>
        </r>
      </text>
    </comment>
    <comment ref="AL373" authorId="0" shapeId="0">
      <text>
        <r>
          <rPr>
            <sz val="11"/>
            <rFont val="Calibri"/>
            <family val="2"/>
            <charset val="238"/>
          </rPr>
          <t>IV_F:EM_Melleklet1_Utem2</t>
        </r>
      </text>
    </comment>
    <comment ref="AM373" authorId="0" shapeId="0">
      <text>
        <r>
          <rPr>
            <sz val="11"/>
            <rFont val="Calibri"/>
            <family val="2"/>
            <charset val="238"/>
          </rPr>
          <t>IV_F:EgyebAllamiUtem2</t>
        </r>
      </text>
    </comment>
    <comment ref="AN373" authorId="0" shapeId="0">
      <text>
        <r>
          <rPr>
            <sz val="11"/>
            <rFont val="Calibri"/>
            <family val="2"/>
            <charset val="238"/>
          </rPr>
          <t>IV_F:OnkormanyzatiUtem2</t>
        </r>
      </text>
    </comment>
    <comment ref="AO373" authorId="0" shapeId="0">
      <text>
        <r>
          <rPr>
            <sz val="11"/>
            <rFont val="Calibri"/>
            <family val="2"/>
            <charset val="238"/>
          </rPr>
          <t>IV_F:EUUtem2</t>
        </r>
      </text>
    </comment>
    <comment ref="AP373" authorId="0" shapeId="0">
      <text>
        <r>
          <rPr>
            <sz val="11"/>
            <rFont val="Calibri"/>
            <family val="2"/>
            <charset val="238"/>
          </rPr>
          <t>IV_F:EgyebUtem2</t>
        </r>
      </text>
    </comment>
    <comment ref="AQ373" authorId="0" shapeId="0">
      <text>
        <r>
          <rPr>
            <sz val="11"/>
            <rFont val="Calibri"/>
            <family val="2"/>
            <charset val="238"/>
          </rPr>
          <t>IV_F:HitelKotvenyUtem2</t>
        </r>
      </text>
    </comment>
    <comment ref="AR373" authorId="0" shapeId="0">
      <text>
        <r>
          <rPr>
            <sz val="11"/>
            <rFont val="Calibri"/>
            <family val="2"/>
            <charset val="238"/>
          </rPr>
          <t>IV_F:OsszesenUtem2</t>
        </r>
      </text>
    </comment>
    <comment ref="AS373" authorId="0" shapeId="0">
      <text>
        <r>
          <rPr>
            <sz val="11"/>
            <rFont val="Calibri"/>
            <family val="2"/>
            <charset val="238"/>
          </rPr>
          <t>IV_F:ForrashianyUtem2</t>
        </r>
      </text>
    </comment>
    <comment ref="AV373" authorId="0" shapeId="0">
      <text>
        <r>
          <rPr>
            <sz val="11"/>
            <rFont val="Calibri"/>
            <family val="2"/>
            <charset val="238"/>
          </rPr>
          <t>IV_F:Indokolas</t>
        </r>
      </text>
    </comment>
    <comment ref="AW373" authorId="0" shapeId="0">
      <text>
        <r>
          <rPr>
            <sz val="11"/>
            <rFont val="Calibri"/>
            <family val="2"/>
            <charset val="238"/>
          </rPr>
          <t>IV_F:Megjegyzes</t>
        </r>
      </text>
    </comment>
    <comment ref="AZ373" authorId="0" shapeId="0">
      <text>
        <r>
          <rPr>
            <sz val="11"/>
            <rFont val="Calibri"/>
            <family val="2"/>
            <charset val="238"/>
          </rPr>
          <t>IV_F:ISA</t>
        </r>
      </text>
    </comment>
    <comment ref="B374" authorId="0" shapeId="0">
      <text>
        <r>
          <rPr>
            <sz val="11"/>
            <rFont val="Calibri"/>
            <family val="2"/>
            <charset val="238"/>
          </rPr>
          <t>IV_F:FontossagiSorrent</t>
        </r>
      </text>
    </comment>
    <comment ref="C374" authorId="0" shapeId="0">
      <text>
        <r>
          <rPr>
            <sz val="11"/>
            <rFont val="Calibri"/>
            <family val="2"/>
            <charset val="238"/>
          </rPr>
          <t>IV_F:FeladatKategoria</t>
        </r>
      </text>
    </comment>
    <comment ref="D374" authorId="0" shapeId="0">
      <text>
        <r>
          <rPr>
            <sz val="11"/>
            <rFont val="Calibri"/>
            <family val="2"/>
            <charset val="238"/>
          </rPr>
          <t>IV_F:FeladatMegnevezes</t>
        </r>
      </text>
    </comment>
    <comment ref="E374" authorId="0" shapeId="0">
      <text>
        <r>
          <rPr>
            <sz val="11"/>
            <rFont val="Calibri"/>
            <family val="2"/>
            <charset val="238"/>
          </rPr>
          <t>IV_F:ElviEngedelySzam</t>
        </r>
      </text>
    </comment>
    <comment ref="F374" authorId="0" shapeId="0">
      <text>
        <r>
          <rPr>
            <sz val="11"/>
            <rFont val="Calibri"/>
            <family val="2"/>
            <charset val="238"/>
          </rPr>
          <t>IV_F:VKR_Kod</t>
        </r>
      </text>
    </comment>
    <comment ref="G374" authorId="0" shapeId="0">
      <text>
        <r>
          <rPr>
            <sz val="11"/>
            <rFont val="Calibri"/>
            <family val="2"/>
            <charset val="238"/>
          </rPr>
          <t>IV_F:VKR_Nev</t>
        </r>
      </text>
    </comment>
    <comment ref="H374" authorId="0" shapeId="0">
      <text>
        <r>
          <rPr>
            <sz val="11"/>
            <rFont val="Calibri"/>
            <family val="2"/>
            <charset val="238"/>
          </rPr>
          <t>IV_F:FeladatSorszam</t>
        </r>
      </text>
    </comment>
    <comment ref="I374" authorId="0" shapeId="0">
      <text>
        <r>
          <rPr>
            <sz val="11"/>
            <rFont val="Calibri"/>
            <family val="2"/>
            <charset val="238"/>
          </rPr>
          <t>IV_F:FeladatAzonosito</t>
        </r>
      </text>
    </comment>
    <comment ref="J374" authorId="0" shapeId="0">
      <text>
        <r>
          <rPr>
            <sz val="11"/>
            <rFont val="Calibri"/>
            <family val="2"/>
            <charset val="238"/>
          </rPr>
          <t>IV_F:EllatasiTerulet</t>
        </r>
      </text>
    </comment>
    <comment ref="K374" authorId="0" shapeId="0">
      <text>
        <r>
          <rPr>
            <sz val="11"/>
            <rFont val="Calibri"/>
            <family val="2"/>
            <charset val="238"/>
          </rPr>
          <t>IV_F:EllatasertFelelos</t>
        </r>
      </text>
    </comment>
    <comment ref="L374" authorId="0" shapeId="0">
      <text>
        <r>
          <rPr>
            <sz val="11"/>
            <rFont val="Calibri"/>
            <family val="2"/>
            <charset val="238"/>
          </rPr>
          <t>IV_F:TervezettNettoKoltseg</t>
        </r>
      </text>
    </comment>
    <comment ref="M374" authorId="0" shapeId="0">
      <text>
        <r>
          <rPr>
            <sz val="11"/>
            <rFont val="Calibri"/>
            <family val="2"/>
            <charset val="238"/>
          </rPr>
          <t>IV_F:IdotartamKezdes</t>
        </r>
      </text>
    </comment>
    <comment ref="N374" authorId="0" shapeId="0">
      <text>
        <r>
          <rPr>
            <sz val="11"/>
            <rFont val="Calibri"/>
            <family val="2"/>
            <charset val="238"/>
          </rPr>
          <t>IV_F:IdotartamBefejezes</t>
        </r>
      </text>
    </comment>
    <comment ref="O374" authorId="0" shapeId="0">
      <text>
        <r>
          <rPr>
            <sz val="11"/>
            <rFont val="Calibri"/>
            <family val="2"/>
            <charset val="238"/>
          </rPr>
          <t>IV_F:NettoKoltsegUtem1</t>
        </r>
      </text>
    </comment>
    <comment ref="P374" authorId="0" shapeId="0">
      <text>
        <r>
          <rPr>
            <sz val="11"/>
            <rFont val="Calibri"/>
            <family val="2"/>
            <charset val="238"/>
          </rPr>
          <t>IV_F:NettoKoltsegUtem2</t>
        </r>
      </text>
    </comment>
    <comment ref="Q374" authorId="0" shapeId="0">
      <text>
        <r>
          <rPr>
            <sz val="11"/>
            <rFont val="Calibri"/>
            <family val="2"/>
            <charset val="238"/>
          </rPr>
          <t>IV_F:EM_Melleklet2_KTG</t>
        </r>
      </text>
    </comment>
    <comment ref="S374" authorId="0" shapeId="0">
      <text>
        <r>
          <rPr>
            <sz val="11"/>
            <rFont val="Calibri"/>
            <family val="2"/>
            <charset val="238"/>
          </rPr>
          <t>IV_F:HDUtem1</t>
        </r>
      </text>
    </comment>
    <comment ref="T374" authorId="0" shapeId="0">
      <text>
        <r>
          <rPr>
            <sz val="11"/>
            <rFont val="Calibri"/>
            <family val="2"/>
            <charset val="238"/>
          </rPr>
          <t>IV_F:ECSUtem1</t>
        </r>
      </text>
    </comment>
    <comment ref="U374" authorId="0" shapeId="0">
      <text>
        <r>
          <rPr>
            <sz val="11"/>
            <rFont val="Calibri"/>
            <family val="2"/>
            <charset val="238"/>
          </rPr>
          <t>IV_F:KFHUtem1</t>
        </r>
      </text>
    </comment>
    <comment ref="V374" authorId="0" shapeId="0">
      <text>
        <r>
          <rPr>
            <sz val="11"/>
            <rFont val="Calibri"/>
            <family val="2"/>
            <charset val="238"/>
          </rPr>
          <t>IV_F:Egyeb_SajatUtem1</t>
        </r>
      </text>
    </comment>
    <comment ref="W374" authorId="0" shapeId="0">
      <text>
        <r>
          <rPr>
            <sz val="11"/>
            <rFont val="Calibri"/>
            <family val="2"/>
            <charset val="238"/>
          </rPr>
          <t>IV_F:DijUtem1</t>
        </r>
      </text>
    </comment>
    <comment ref="X374" authorId="0" shapeId="0">
      <text>
        <r>
          <rPr>
            <sz val="11"/>
            <rFont val="Calibri"/>
            <family val="2"/>
            <charset val="238"/>
          </rPr>
          <t>IV_F:EM_Melleklet1_Utem1</t>
        </r>
      </text>
    </comment>
    <comment ref="Y374" authorId="0" shapeId="0">
      <text>
        <r>
          <rPr>
            <sz val="11"/>
            <rFont val="Calibri"/>
            <family val="2"/>
            <charset val="238"/>
          </rPr>
          <t>IV_F:EgyebAllamiUtem1</t>
        </r>
      </text>
    </comment>
    <comment ref="Z374" authorId="0" shapeId="0">
      <text>
        <r>
          <rPr>
            <sz val="11"/>
            <rFont val="Calibri"/>
            <family val="2"/>
            <charset val="238"/>
          </rPr>
          <t>IV_F:OnkormanyzatiUtem1</t>
        </r>
      </text>
    </comment>
    <comment ref="AA374" authorId="0" shapeId="0">
      <text>
        <r>
          <rPr>
            <sz val="11"/>
            <rFont val="Calibri"/>
            <family val="2"/>
            <charset val="238"/>
          </rPr>
          <t>IV_F:EUUtem1</t>
        </r>
      </text>
    </comment>
    <comment ref="AB374" authorId="0" shapeId="0">
      <text>
        <r>
          <rPr>
            <sz val="11"/>
            <rFont val="Calibri"/>
            <family val="2"/>
            <charset val="238"/>
          </rPr>
          <t>IV_F:EgyebUtem1</t>
        </r>
      </text>
    </comment>
    <comment ref="AC374" authorId="0" shapeId="0">
      <text>
        <r>
          <rPr>
            <sz val="11"/>
            <rFont val="Calibri"/>
            <family val="2"/>
            <charset val="238"/>
          </rPr>
          <t>IV_F:HitelKotvenyUtem1</t>
        </r>
      </text>
    </comment>
    <comment ref="AD374" authorId="0" shapeId="0">
      <text>
        <r>
          <rPr>
            <sz val="11"/>
            <rFont val="Calibri"/>
            <family val="2"/>
            <charset val="238"/>
          </rPr>
          <t>IV_F:OsszesenUtem1</t>
        </r>
      </text>
    </comment>
    <comment ref="AG374" authorId="0" shapeId="0">
      <text>
        <r>
          <rPr>
            <sz val="11"/>
            <rFont val="Calibri"/>
            <family val="2"/>
            <charset val="238"/>
          </rPr>
          <t>IV_F:HDUtem2</t>
        </r>
      </text>
    </comment>
    <comment ref="AH374" authorId="0" shapeId="0">
      <text>
        <r>
          <rPr>
            <sz val="11"/>
            <rFont val="Calibri"/>
            <family val="2"/>
            <charset val="238"/>
          </rPr>
          <t>IV_F:ECSUtem2</t>
        </r>
      </text>
    </comment>
    <comment ref="AI374" authorId="0" shapeId="0">
      <text>
        <r>
          <rPr>
            <sz val="11"/>
            <rFont val="Calibri"/>
            <family val="2"/>
            <charset val="238"/>
          </rPr>
          <t>IV_F:KFHUtem2</t>
        </r>
      </text>
    </comment>
    <comment ref="AJ374" authorId="0" shapeId="0">
      <text>
        <r>
          <rPr>
            <sz val="11"/>
            <rFont val="Calibri"/>
            <family val="2"/>
            <charset val="238"/>
          </rPr>
          <t>IV_F:Egyeb_SajatUtem2</t>
        </r>
      </text>
    </comment>
    <comment ref="AK374" authorId="0" shapeId="0">
      <text>
        <r>
          <rPr>
            <sz val="11"/>
            <rFont val="Calibri"/>
            <family val="2"/>
            <charset val="238"/>
          </rPr>
          <t>IV_F:DijUtem2</t>
        </r>
      </text>
    </comment>
    <comment ref="AL374" authorId="0" shapeId="0">
      <text>
        <r>
          <rPr>
            <sz val="11"/>
            <rFont val="Calibri"/>
            <family val="2"/>
            <charset val="238"/>
          </rPr>
          <t>IV_F:EM_Melleklet1_Utem2</t>
        </r>
      </text>
    </comment>
    <comment ref="AM374" authorId="0" shapeId="0">
      <text>
        <r>
          <rPr>
            <sz val="11"/>
            <rFont val="Calibri"/>
            <family val="2"/>
            <charset val="238"/>
          </rPr>
          <t>IV_F:EgyebAllamiUtem2</t>
        </r>
      </text>
    </comment>
    <comment ref="AN374" authorId="0" shapeId="0">
      <text>
        <r>
          <rPr>
            <sz val="11"/>
            <rFont val="Calibri"/>
            <family val="2"/>
            <charset val="238"/>
          </rPr>
          <t>IV_F:OnkormanyzatiUtem2</t>
        </r>
      </text>
    </comment>
    <comment ref="AO374" authorId="0" shapeId="0">
      <text>
        <r>
          <rPr>
            <sz val="11"/>
            <rFont val="Calibri"/>
            <family val="2"/>
            <charset val="238"/>
          </rPr>
          <t>IV_F:EUUtem2</t>
        </r>
      </text>
    </comment>
    <comment ref="AP374" authorId="0" shapeId="0">
      <text>
        <r>
          <rPr>
            <sz val="11"/>
            <rFont val="Calibri"/>
            <family val="2"/>
            <charset val="238"/>
          </rPr>
          <t>IV_F:EgyebUtem2</t>
        </r>
      </text>
    </comment>
    <comment ref="AQ374" authorId="0" shapeId="0">
      <text>
        <r>
          <rPr>
            <sz val="11"/>
            <rFont val="Calibri"/>
            <family val="2"/>
            <charset val="238"/>
          </rPr>
          <t>IV_F:HitelKotvenyUtem2</t>
        </r>
      </text>
    </comment>
    <comment ref="AR374" authorId="0" shapeId="0">
      <text>
        <r>
          <rPr>
            <sz val="11"/>
            <rFont val="Calibri"/>
            <family val="2"/>
            <charset val="238"/>
          </rPr>
          <t>IV_F:OsszesenUtem2</t>
        </r>
      </text>
    </comment>
    <comment ref="AS374" authorId="0" shapeId="0">
      <text>
        <r>
          <rPr>
            <sz val="11"/>
            <rFont val="Calibri"/>
            <family val="2"/>
            <charset val="238"/>
          </rPr>
          <t>IV_F:ForrashianyUtem2</t>
        </r>
      </text>
    </comment>
    <comment ref="AV374" authorId="0" shapeId="0">
      <text>
        <r>
          <rPr>
            <sz val="11"/>
            <rFont val="Calibri"/>
            <family val="2"/>
            <charset val="238"/>
          </rPr>
          <t>IV_F:Indokolas</t>
        </r>
      </text>
    </comment>
    <comment ref="AW374" authorId="0" shapeId="0">
      <text>
        <r>
          <rPr>
            <sz val="11"/>
            <rFont val="Calibri"/>
            <family val="2"/>
            <charset val="238"/>
          </rPr>
          <t>IV_F:Megjegyzes</t>
        </r>
      </text>
    </comment>
    <comment ref="AZ374" authorId="0" shapeId="0">
      <text>
        <r>
          <rPr>
            <sz val="11"/>
            <rFont val="Calibri"/>
            <family val="2"/>
            <charset val="238"/>
          </rPr>
          <t>IV_F:ISA</t>
        </r>
      </text>
    </comment>
    <comment ref="B375" authorId="0" shapeId="0">
      <text>
        <r>
          <rPr>
            <sz val="11"/>
            <rFont val="Calibri"/>
            <family val="2"/>
            <charset val="238"/>
          </rPr>
          <t>IV_F:FontossagiSorrent</t>
        </r>
      </text>
    </comment>
    <comment ref="C375" authorId="0" shapeId="0">
      <text>
        <r>
          <rPr>
            <sz val="11"/>
            <rFont val="Calibri"/>
            <family val="2"/>
            <charset val="238"/>
          </rPr>
          <t>IV_F:FeladatKategoria</t>
        </r>
      </text>
    </comment>
    <comment ref="D375" authorId="0" shapeId="0">
      <text>
        <r>
          <rPr>
            <sz val="11"/>
            <rFont val="Calibri"/>
            <family val="2"/>
            <charset val="238"/>
          </rPr>
          <t>IV_F:FeladatMegnevezes</t>
        </r>
      </text>
    </comment>
    <comment ref="E375" authorId="0" shapeId="0">
      <text>
        <r>
          <rPr>
            <sz val="11"/>
            <rFont val="Calibri"/>
            <family val="2"/>
            <charset val="238"/>
          </rPr>
          <t>IV_F:ElviEngedelySzam</t>
        </r>
      </text>
    </comment>
    <comment ref="F375" authorId="0" shapeId="0">
      <text>
        <r>
          <rPr>
            <sz val="11"/>
            <rFont val="Calibri"/>
            <family val="2"/>
            <charset val="238"/>
          </rPr>
          <t>IV_F:VKR_Kod</t>
        </r>
      </text>
    </comment>
    <comment ref="G375" authorId="0" shapeId="0">
      <text>
        <r>
          <rPr>
            <sz val="11"/>
            <rFont val="Calibri"/>
            <family val="2"/>
            <charset val="238"/>
          </rPr>
          <t>IV_F:VKR_Nev</t>
        </r>
      </text>
    </comment>
    <comment ref="H375" authorId="0" shapeId="0">
      <text>
        <r>
          <rPr>
            <sz val="11"/>
            <rFont val="Calibri"/>
            <family val="2"/>
            <charset val="238"/>
          </rPr>
          <t>IV_F:FeladatSorszam</t>
        </r>
      </text>
    </comment>
    <comment ref="I375" authorId="0" shapeId="0">
      <text>
        <r>
          <rPr>
            <sz val="11"/>
            <rFont val="Calibri"/>
            <family val="2"/>
            <charset val="238"/>
          </rPr>
          <t>IV_F:FeladatAzonosito</t>
        </r>
      </text>
    </comment>
    <comment ref="J375" authorId="0" shapeId="0">
      <text>
        <r>
          <rPr>
            <sz val="11"/>
            <rFont val="Calibri"/>
            <family val="2"/>
            <charset val="238"/>
          </rPr>
          <t>IV_F:EllatasiTerulet</t>
        </r>
      </text>
    </comment>
    <comment ref="K375" authorId="0" shapeId="0">
      <text>
        <r>
          <rPr>
            <sz val="11"/>
            <rFont val="Calibri"/>
            <family val="2"/>
            <charset val="238"/>
          </rPr>
          <t>IV_F:EllatasertFelelos</t>
        </r>
      </text>
    </comment>
    <comment ref="L375" authorId="0" shapeId="0">
      <text>
        <r>
          <rPr>
            <sz val="11"/>
            <rFont val="Calibri"/>
            <family val="2"/>
            <charset val="238"/>
          </rPr>
          <t>IV_F:TervezettNettoKoltseg</t>
        </r>
      </text>
    </comment>
    <comment ref="M375" authorId="0" shapeId="0">
      <text>
        <r>
          <rPr>
            <sz val="11"/>
            <rFont val="Calibri"/>
            <family val="2"/>
            <charset val="238"/>
          </rPr>
          <t>IV_F:IdotartamKezdes</t>
        </r>
      </text>
    </comment>
    <comment ref="N375" authorId="0" shapeId="0">
      <text>
        <r>
          <rPr>
            <sz val="11"/>
            <rFont val="Calibri"/>
            <family val="2"/>
            <charset val="238"/>
          </rPr>
          <t>IV_F:IdotartamBefejezes</t>
        </r>
      </text>
    </comment>
    <comment ref="O375" authorId="0" shapeId="0">
      <text>
        <r>
          <rPr>
            <sz val="11"/>
            <rFont val="Calibri"/>
            <family val="2"/>
            <charset val="238"/>
          </rPr>
          <t>IV_F:NettoKoltsegUtem1</t>
        </r>
      </text>
    </comment>
    <comment ref="P375" authorId="0" shapeId="0">
      <text>
        <r>
          <rPr>
            <sz val="11"/>
            <rFont val="Calibri"/>
            <family val="2"/>
            <charset val="238"/>
          </rPr>
          <t>IV_F:NettoKoltsegUtem2</t>
        </r>
      </text>
    </comment>
    <comment ref="Q375" authorId="0" shapeId="0">
      <text>
        <r>
          <rPr>
            <sz val="11"/>
            <rFont val="Calibri"/>
            <family val="2"/>
            <charset val="238"/>
          </rPr>
          <t>IV_F:EM_Melleklet2_KTG</t>
        </r>
      </text>
    </comment>
    <comment ref="S375" authorId="0" shapeId="0">
      <text>
        <r>
          <rPr>
            <sz val="11"/>
            <rFont val="Calibri"/>
            <family val="2"/>
            <charset val="238"/>
          </rPr>
          <t>IV_F:HDUtem1</t>
        </r>
      </text>
    </comment>
    <comment ref="T375" authorId="0" shapeId="0">
      <text>
        <r>
          <rPr>
            <sz val="11"/>
            <rFont val="Calibri"/>
            <family val="2"/>
            <charset val="238"/>
          </rPr>
          <t>IV_F:ECSUtem1</t>
        </r>
      </text>
    </comment>
    <comment ref="U375" authorId="0" shapeId="0">
      <text>
        <r>
          <rPr>
            <sz val="11"/>
            <rFont val="Calibri"/>
            <family val="2"/>
            <charset val="238"/>
          </rPr>
          <t>IV_F:KFHUtem1</t>
        </r>
      </text>
    </comment>
    <comment ref="V375" authorId="0" shapeId="0">
      <text>
        <r>
          <rPr>
            <sz val="11"/>
            <rFont val="Calibri"/>
            <family val="2"/>
            <charset val="238"/>
          </rPr>
          <t>IV_F:Egyeb_SajatUtem1</t>
        </r>
      </text>
    </comment>
    <comment ref="W375" authorId="0" shapeId="0">
      <text>
        <r>
          <rPr>
            <sz val="11"/>
            <rFont val="Calibri"/>
            <family val="2"/>
            <charset val="238"/>
          </rPr>
          <t>IV_F:DijUtem1</t>
        </r>
      </text>
    </comment>
    <comment ref="X375" authorId="0" shapeId="0">
      <text>
        <r>
          <rPr>
            <sz val="11"/>
            <rFont val="Calibri"/>
            <family val="2"/>
            <charset val="238"/>
          </rPr>
          <t>IV_F:EM_Melleklet1_Utem1</t>
        </r>
      </text>
    </comment>
    <comment ref="Y375" authorId="0" shapeId="0">
      <text>
        <r>
          <rPr>
            <sz val="11"/>
            <rFont val="Calibri"/>
            <family val="2"/>
            <charset val="238"/>
          </rPr>
          <t>IV_F:EgyebAllamiUtem1</t>
        </r>
      </text>
    </comment>
    <comment ref="Z375" authorId="0" shapeId="0">
      <text>
        <r>
          <rPr>
            <sz val="11"/>
            <rFont val="Calibri"/>
            <family val="2"/>
            <charset val="238"/>
          </rPr>
          <t>IV_F:OnkormanyzatiUtem1</t>
        </r>
      </text>
    </comment>
    <comment ref="AA375" authorId="0" shapeId="0">
      <text>
        <r>
          <rPr>
            <sz val="11"/>
            <rFont val="Calibri"/>
            <family val="2"/>
            <charset val="238"/>
          </rPr>
          <t>IV_F:EUUtem1</t>
        </r>
      </text>
    </comment>
    <comment ref="AB375" authorId="0" shapeId="0">
      <text>
        <r>
          <rPr>
            <sz val="11"/>
            <rFont val="Calibri"/>
            <family val="2"/>
            <charset val="238"/>
          </rPr>
          <t>IV_F:EgyebUtem1</t>
        </r>
      </text>
    </comment>
    <comment ref="AC375" authorId="0" shapeId="0">
      <text>
        <r>
          <rPr>
            <sz val="11"/>
            <rFont val="Calibri"/>
            <family val="2"/>
            <charset val="238"/>
          </rPr>
          <t>IV_F:HitelKotvenyUtem1</t>
        </r>
      </text>
    </comment>
    <comment ref="AD375" authorId="0" shapeId="0">
      <text>
        <r>
          <rPr>
            <sz val="11"/>
            <rFont val="Calibri"/>
            <family val="2"/>
            <charset val="238"/>
          </rPr>
          <t>IV_F:OsszesenUtem1</t>
        </r>
      </text>
    </comment>
    <comment ref="AG375" authorId="0" shapeId="0">
      <text>
        <r>
          <rPr>
            <sz val="11"/>
            <rFont val="Calibri"/>
            <family val="2"/>
            <charset val="238"/>
          </rPr>
          <t>IV_F:HDUtem2</t>
        </r>
      </text>
    </comment>
    <comment ref="AH375" authorId="0" shapeId="0">
      <text>
        <r>
          <rPr>
            <sz val="11"/>
            <rFont val="Calibri"/>
            <family val="2"/>
            <charset val="238"/>
          </rPr>
          <t>IV_F:ECSUtem2</t>
        </r>
      </text>
    </comment>
    <comment ref="AI375" authorId="0" shapeId="0">
      <text>
        <r>
          <rPr>
            <sz val="11"/>
            <rFont val="Calibri"/>
            <family val="2"/>
            <charset val="238"/>
          </rPr>
          <t>IV_F:KFHUtem2</t>
        </r>
      </text>
    </comment>
    <comment ref="AJ375" authorId="0" shapeId="0">
      <text>
        <r>
          <rPr>
            <sz val="11"/>
            <rFont val="Calibri"/>
            <family val="2"/>
            <charset val="238"/>
          </rPr>
          <t>IV_F:Egyeb_SajatUtem2</t>
        </r>
      </text>
    </comment>
    <comment ref="AK375" authorId="0" shapeId="0">
      <text>
        <r>
          <rPr>
            <sz val="11"/>
            <rFont val="Calibri"/>
            <family val="2"/>
            <charset val="238"/>
          </rPr>
          <t>IV_F:DijUtem2</t>
        </r>
      </text>
    </comment>
    <comment ref="AL375" authorId="0" shapeId="0">
      <text>
        <r>
          <rPr>
            <sz val="11"/>
            <rFont val="Calibri"/>
            <family val="2"/>
            <charset val="238"/>
          </rPr>
          <t>IV_F:EM_Melleklet1_Utem2</t>
        </r>
      </text>
    </comment>
    <comment ref="AM375" authorId="0" shapeId="0">
      <text>
        <r>
          <rPr>
            <sz val="11"/>
            <rFont val="Calibri"/>
            <family val="2"/>
            <charset val="238"/>
          </rPr>
          <t>IV_F:EgyebAllamiUtem2</t>
        </r>
      </text>
    </comment>
    <comment ref="AN375" authorId="0" shapeId="0">
      <text>
        <r>
          <rPr>
            <sz val="11"/>
            <rFont val="Calibri"/>
            <family val="2"/>
            <charset val="238"/>
          </rPr>
          <t>IV_F:OnkormanyzatiUtem2</t>
        </r>
      </text>
    </comment>
    <comment ref="AO375" authorId="0" shapeId="0">
      <text>
        <r>
          <rPr>
            <sz val="11"/>
            <rFont val="Calibri"/>
            <family val="2"/>
            <charset val="238"/>
          </rPr>
          <t>IV_F:EUUtem2</t>
        </r>
      </text>
    </comment>
    <comment ref="AP375" authorId="0" shapeId="0">
      <text>
        <r>
          <rPr>
            <sz val="11"/>
            <rFont val="Calibri"/>
            <family val="2"/>
            <charset val="238"/>
          </rPr>
          <t>IV_F:EgyebUtem2</t>
        </r>
      </text>
    </comment>
    <comment ref="AQ375" authorId="0" shapeId="0">
      <text>
        <r>
          <rPr>
            <sz val="11"/>
            <rFont val="Calibri"/>
            <family val="2"/>
            <charset val="238"/>
          </rPr>
          <t>IV_F:HitelKotvenyUtem2</t>
        </r>
      </text>
    </comment>
    <comment ref="AR375" authorId="0" shapeId="0">
      <text>
        <r>
          <rPr>
            <sz val="11"/>
            <rFont val="Calibri"/>
            <family val="2"/>
            <charset val="238"/>
          </rPr>
          <t>IV_F:OsszesenUtem2</t>
        </r>
      </text>
    </comment>
    <comment ref="AS375" authorId="0" shapeId="0">
      <text>
        <r>
          <rPr>
            <sz val="11"/>
            <rFont val="Calibri"/>
            <family val="2"/>
            <charset val="238"/>
          </rPr>
          <t>IV_F:ForrashianyUtem2</t>
        </r>
      </text>
    </comment>
    <comment ref="AV375" authorId="0" shapeId="0">
      <text>
        <r>
          <rPr>
            <sz val="11"/>
            <rFont val="Calibri"/>
            <family val="2"/>
            <charset val="238"/>
          </rPr>
          <t>IV_F:Indokolas</t>
        </r>
      </text>
    </comment>
    <comment ref="AW375" authorId="0" shapeId="0">
      <text>
        <r>
          <rPr>
            <sz val="11"/>
            <rFont val="Calibri"/>
            <family val="2"/>
            <charset val="238"/>
          </rPr>
          <t>IV_F:Megjegyzes</t>
        </r>
      </text>
    </comment>
    <comment ref="AZ375" authorId="0" shapeId="0">
      <text>
        <r>
          <rPr>
            <sz val="11"/>
            <rFont val="Calibri"/>
            <family val="2"/>
            <charset val="238"/>
          </rPr>
          <t>IV_F:ISA</t>
        </r>
      </text>
    </comment>
    <comment ref="B376" authorId="0" shapeId="0">
      <text>
        <r>
          <rPr>
            <sz val="11"/>
            <rFont val="Calibri"/>
            <family val="2"/>
            <charset val="238"/>
          </rPr>
          <t>IV_F:FontossagiSorrent</t>
        </r>
      </text>
    </comment>
    <comment ref="C376" authorId="0" shapeId="0">
      <text>
        <r>
          <rPr>
            <sz val="11"/>
            <rFont val="Calibri"/>
            <family val="2"/>
            <charset val="238"/>
          </rPr>
          <t>IV_F:FeladatKategoria</t>
        </r>
      </text>
    </comment>
    <comment ref="D376" authorId="0" shapeId="0">
      <text>
        <r>
          <rPr>
            <sz val="11"/>
            <rFont val="Calibri"/>
            <family val="2"/>
            <charset val="238"/>
          </rPr>
          <t>IV_F:FeladatMegnevezes</t>
        </r>
      </text>
    </comment>
    <comment ref="E376" authorId="0" shapeId="0">
      <text>
        <r>
          <rPr>
            <sz val="11"/>
            <rFont val="Calibri"/>
            <family val="2"/>
            <charset val="238"/>
          </rPr>
          <t>IV_F:ElviEngedelySzam</t>
        </r>
      </text>
    </comment>
    <comment ref="F376" authorId="0" shapeId="0">
      <text>
        <r>
          <rPr>
            <sz val="11"/>
            <rFont val="Calibri"/>
            <family val="2"/>
            <charset val="238"/>
          </rPr>
          <t>IV_F:VKR_Kod</t>
        </r>
      </text>
    </comment>
    <comment ref="G376" authorId="0" shapeId="0">
      <text>
        <r>
          <rPr>
            <sz val="11"/>
            <rFont val="Calibri"/>
            <family val="2"/>
            <charset val="238"/>
          </rPr>
          <t>IV_F:VKR_Nev</t>
        </r>
      </text>
    </comment>
    <comment ref="H376" authorId="0" shapeId="0">
      <text>
        <r>
          <rPr>
            <sz val="11"/>
            <rFont val="Calibri"/>
            <family val="2"/>
            <charset val="238"/>
          </rPr>
          <t>IV_F:FeladatSorszam</t>
        </r>
      </text>
    </comment>
    <comment ref="I376" authorId="0" shapeId="0">
      <text>
        <r>
          <rPr>
            <sz val="11"/>
            <rFont val="Calibri"/>
            <family val="2"/>
            <charset val="238"/>
          </rPr>
          <t>IV_F:FeladatAzonosito</t>
        </r>
      </text>
    </comment>
    <comment ref="J376" authorId="0" shapeId="0">
      <text>
        <r>
          <rPr>
            <sz val="11"/>
            <rFont val="Calibri"/>
            <family val="2"/>
            <charset val="238"/>
          </rPr>
          <t>IV_F:EllatasiTerulet</t>
        </r>
      </text>
    </comment>
    <comment ref="K376" authorId="0" shapeId="0">
      <text>
        <r>
          <rPr>
            <sz val="11"/>
            <rFont val="Calibri"/>
            <family val="2"/>
            <charset val="238"/>
          </rPr>
          <t>IV_F:EllatasertFelelos</t>
        </r>
      </text>
    </comment>
    <comment ref="L376" authorId="0" shapeId="0">
      <text>
        <r>
          <rPr>
            <sz val="11"/>
            <rFont val="Calibri"/>
            <family val="2"/>
            <charset val="238"/>
          </rPr>
          <t>IV_F:TervezettNettoKoltseg</t>
        </r>
      </text>
    </comment>
    <comment ref="M376" authorId="0" shapeId="0">
      <text>
        <r>
          <rPr>
            <sz val="11"/>
            <rFont val="Calibri"/>
            <family val="2"/>
            <charset val="238"/>
          </rPr>
          <t>IV_F:IdotartamKezdes</t>
        </r>
      </text>
    </comment>
    <comment ref="N376" authorId="0" shapeId="0">
      <text>
        <r>
          <rPr>
            <sz val="11"/>
            <rFont val="Calibri"/>
            <family val="2"/>
            <charset val="238"/>
          </rPr>
          <t>IV_F:IdotartamBefejezes</t>
        </r>
      </text>
    </comment>
    <comment ref="O376" authorId="0" shapeId="0">
      <text>
        <r>
          <rPr>
            <sz val="11"/>
            <rFont val="Calibri"/>
            <family val="2"/>
            <charset val="238"/>
          </rPr>
          <t>IV_F:NettoKoltsegUtem1</t>
        </r>
      </text>
    </comment>
    <comment ref="P376" authorId="0" shapeId="0">
      <text>
        <r>
          <rPr>
            <sz val="11"/>
            <rFont val="Calibri"/>
            <family val="2"/>
            <charset val="238"/>
          </rPr>
          <t>IV_F:NettoKoltsegUtem2</t>
        </r>
      </text>
    </comment>
    <comment ref="Q376" authorId="0" shapeId="0">
      <text>
        <r>
          <rPr>
            <sz val="11"/>
            <rFont val="Calibri"/>
            <family val="2"/>
            <charset val="238"/>
          </rPr>
          <t>IV_F:EM_Melleklet2_KTG</t>
        </r>
      </text>
    </comment>
    <comment ref="S376" authorId="0" shapeId="0">
      <text>
        <r>
          <rPr>
            <sz val="11"/>
            <rFont val="Calibri"/>
            <family val="2"/>
            <charset val="238"/>
          </rPr>
          <t>IV_F:HDUtem1</t>
        </r>
      </text>
    </comment>
    <comment ref="T376" authorId="0" shapeId="0">
      <text>
        <r>
          <rPr>
            <sz val="11"/>
            <rFont val="Calibri"/>
            <family val="2"/>
            <charset val="238"/>
          </rPr>
          <t>IV_F:ECSUtem1</t>
        </r>
      </text>
    </comment>
    <comment ref="U376" authorId="0" shapeId="0">
      <text>
        <r>
          <rPr>
            <sz val="11"/>
            <rFont val="Calibri"/>
            <family val="2"/>
            <charset val="238"/>
          </rPr>
          <t>IV_F:KFHUtem1</t>
        </r>
      </text>
    </comment>
    <comment ref="V376" authorId="0" shapeId="0">
      <text>
        <r>
          <rPr>
            <sz val="11"/>
            <rFont val="Calibri"/>
            <family val="2"/>
            <charset val="238"/>
          </rPr>
          <t>IV_F:Egyeb_SajatUtem1</t>
        </r>
      </text>
    </comment>
    <comment ref="W376" authorId="0" shapeId="0">
      <text>
        <r>
          <rPr>
            <sz val="11"/>
            <rFont val="Calibri"/>
            <family val="2"/>
            <charset val="238"/>
          </rPr>
          <t>IV_F:DijUtem1</t>
        </r>
      </text>
    </comment>
    <comment ref="X376" authorId="0" shapeId="0">
      <text>
        <r>
          <rPr>
            <sz val="11"/>
            <rFont val="Calibri"/>
            <family val="2"/>
            <charset val="238"/>
          </rPr>
          <t>IV_F:EM_Melleklet1_Utem1</t>
        </r>
      </text>
    </comment>
    <comment ref="Y376" authorId="0" shapeId="0">
      <text>
        <r>
          <rPr>
            <sz val="11"/>
            <rFont val="Calibri"/>
            <family val="2"/>
            <charset val="238"/>
          </rPr>
          <t>IV_F:EgyebAllamiUtem1</t>
        </r>
      </text>
    </comment>
    <comment ref="Z376" authorId="0" shapeId="0">
      <text>
        <r>
          <rPr>
            <sz val="11"/>
            <rFont val="Calibri"/>
            <family val="2"/>
            <charset val="238"/>
          </rPr>
          <t>IV_F:OnkormanyzatiUtem1</t>
        </r>
      </text>
    </comment>
    <comment ref="AA376" authorId="0" shapeId="0">
      <text>
        <r>
          <rPr>
            <sz val="11"/>
            <rFont val="Calibri"/>
            <family val="2"/>
            <charset val="238"/>
          </rPr>
          <t>IV_F:EUUtem1</t>
        </r>
      </text>
    </comment>
    <comment ref="AB376" authorId="0" shapeId="0">
      <text>
        <r>
          <rPr>
            <sz val="11"/>
            <rFont val="Calibri"/>
            <family val="2"/>
            <charset val="238"/>
          </rPr>
          <t>IV_F:EgyebUtem1</t>
        </r>
      </text>
    </comment>
    <comment ref="AC376" authorId="0" shapeId="0">
      <text>
        <r>
          <rPr>
            <sz val="11"/>
            <rFont val="Calibri"/>
            <family val="2"/>
            <charset val="238"/>
          </rPr>
          <t>IV_F:HitelKotvenyUtem1</t>
        </r>
      </text>
    </comment>
    <comment ref="AD376" authorId="0" shapeId="0">
      <text>
        <r>
          <rPr>
            <sz val="11"/>
            <rFont val="Calibri"/>
            <family val="2"/>
            <charset val="238"/>
          </rPr>
          <t>IV_F:OsszesenUtem1</t>
        </r>
      </text>
    </comment>
    <comment ref="AG376" authorId="0" shapeId="0">
      <text>
        <r>
          <rPr>
            <sz val="11"/>
            <rFont val="Calibri"/>
            <family val="2"/>
            <charset val="238"/>
          </rPr>
          <t>IV_F:HDUtem2</t>
        </r>
      </text>
    </comment>
    <comment ref="AH376" authorId="0" shapeId="0">
      <text>
        <r>
          <rPr>
            <sz val="11"/>
            <rFont val="Calibri"/>
            <family val="2"/>
            <charset val="238"/>
          </rPr>
          <t>IV_F:ECSUtem2</t>
        </r>
      </text>
    </comment>
    <comment ref="AI376" authorId="0" shapeId="0">
      <text>
        <r>
          <rPr>
            <sz val="11"/>
            <rFont val="Calibri"/>
            <family val="2"/>
            <charset val="238"/>
          </rPr>
          <t>IV_F:KFHUtem2</t>
        </r>
      </text>
    </comment>
    <comment ref="AJ376" authorId="0" shapeId="0">
      <text>
        <r>
          <rPr>
            <sz val="11"/>
            <rFont val="Calibri"/>
            <family val="2"/>
            <charset val="238"/>
          </rPr>
          <t>IV_F:Egyeb_SajatUtem2</t>
        </r>
      </text>
    </comment>
    <comment ref="AK376" authorId="0" shapeId="0">
      <text>
        <r>
          <rPr>
            <sz val="11"/>
            <rFont val="Calibri"/>
            <family val="2"/>
            <charset val="238"/>
          </rPr>
          <t>IV_F:DijUtem2</t>
        </r>
      </text>
    </comment>
    <comment ref="AL376" authorId="0" shapeId="0">
      <text>
        <r>
          <rPr>
            <sz val="11"/>
            <rFont val="Calibri"/>
            <family val="2"/>
            <charset val="238"/>
          </rPr>
          <t>IV_F:EM_Melleklet1_Utem2</t>
        </r>
      </text>
    </comment>
    <comment ref="AM376" authorId="0" shapeId="0">
      <text>
        <r>
          <rPr>
            <sz val="11"/>
            <rFont val="Calibri"/>
            <family val="2"/>
            <charset val="238"/>
          </rPr>
          <t>IV_F:EgyebAllamiUtem2</t>
        </r>
      </text>
    </comment>
    <comment ref="AN376" authorId="0" shapeId="0">
      <text>
        <r>
          <rPr>
            <sz val="11"/>
            <rFont val="Calibri"/>
            <family val="2"/>
            <charset val="238"/>
          </rPr>
          <t>IV_F:OnkormanyzatiUtem2</t>
        </r>
      </text>
    </comment>
    <comment ref="AO376" authorId="0" shapeId="0">
      <text>
        <r>
          <rPr>
            <sz val="11"/>
            <rFont val="Calibri"/>
            <family val="2"/>
            <charset val="238"/>
          </rPr>
          <t>IV_F:EUUtem2</t>
        </r>
      </text>
    </comment>
    <comment ref="AP376" authorId="0" shapeId="0">
      <text>
        <r>
          <rPr>
            <sz val="11"/>
            <rFont val="Calibri"/>
            <family val="2"/>
            <charset val="238"/>
          </rPr>
          <t>IV_F:EgyebUtem2</t>
        </r>
      </text>
    </comment>
    <comment ref="AQ376" authorId="0" shapeId="0">
      <text>
        <r>
          <rPr>
            <sz val="11"/>
            <rFont val="Calibri"/>
            <family val="2"/>
            <charset val="238"/>
          </rPr>
          <t>IV_F:HitelKotvenyUtem2</t>
        </r>
      </text>
    </comment>
    <comment ref="AR376" authorId="0" shapeId="0">
      <text>
        <r>
          <rPr>
            <sz val="11"/>
            <rFont val="Calibri"/>
            <family val="2"/>
            <charset val="238"/>
          </rPr>
          <t>IV_F:OsszesenUtem2</t>
        </r>
      </text>
    </comment>
    <comment ref="AS376" authorId="0" shapeId="0">
      <text>
        <r>
          <rPr>
            <sz val="11"/>
            <rFont val="Calibri"/>
            <family val="2"/>
            <charset val="238"/>
          </rPr>
          <t>IV_F:ForrashianyUtem2</t>
        </r>
      </text>
    </comment>
    <comment ref="AV376" authorId="0" shapeId="0">
      <text>
        <r>
          <rPr>
            <sz val="11"/>
            <rFont val="Calibri"/>
            <family val="2"/>
            <charset val="238"/>
          </rPr>
          <t>IV_F:Indokolas</t>
        </r>
      </text>
    </comment>
    <comment ref="AW376" authorId="0" shapeId="0">
      <text>
        <r>
          <rPr>
            <sz val="11"/>
            <rFont val="Calibri"/>
            <family val="2"/>
            <charset val="238"/>
          </rPr>
          <t>IV_F:Megjegyzes</t>
        </r>
      </text>
    </comment>
    <comment ref="AZ376" authorId="0" shapeId="0">
      <text>
        <r>
          <rPr>
            <sz val="11"/>
            <rFont val="Calibri"/>
            <family val="2"/>
            <charset val="238"/>
          </rPr>
          <t>IV_F:ISA</t>
        </r>
      </text>
    </comment>
    <comment ref="B377" authorId="0" shapeId="0">
      <text>
        <r>
          <rPr>
            <sz val="11"/>
            <rFont val="Calibri"/>
            <family val="2"/>
            <charset val="238"/>
          </rPr>
          <t>IV_F:FontossagiSorrent</t>
        </r>
      </text>
    </comment>
    <comment ref="C377" authorId="0" shapeId="0">
      <text>
        <r>
          <rPr>
            <sz val="11"/>
            <rFont val="Calibri"/>
            <family val="2"/>
            <charset val="238"/>
          </rPr>
          <t>IV_F:FeladatKategoria</t>
        </r>
      </text>
    </comment>
    <comment ref="D377" authorId="0" shapeId="0">
      <text>
        <r>
          <rPr>
            <sz val="11"/>
            <rFont val="Calibri"/>
            <family val="2"/>
            <charset val="238"/>
          </rPr>
          <t>IV_F:FeladatMegnevezes</t>
        </r>
      </text>
    </comment>
    <comment ref="E377" authorId="0" shapeId="0">
      <text>
        <r>
          <rPr>
            <sz val="11"/>
            <rFont val="Calibri"/>
            <family val="2"/>
            <charset val="238"/>
          </rPr>
          <t>IV_F:ElviEngedelySzam</t>
        </r>
      </text>
    </comment>
    <comment ref="F377" authorId="0" shapeId="0">
      <text>
        <r>
          <rPr>
            <sz val="11"/>
            <rFont val="Calibri"/>
            <family val="2"/>
            <charset val="238"/>
          </rPr>
          <t>IV_F:VKR_Kod</t>
        </r>
      </text>
    </comment>
    <comment ref="G377" authorId="0" shapeId="0">
      <text>
        <r>
          <rPr>
            <sz val="11"/>
            <rFont val="Calibri"/>
            <family val="2"/>
            <charset val="238"/>
          </rPr>
          <t>IV_F:VKR_Nev</t>
        </r>
      </text>
    </comment>
    <comment ref="H377" authorId="0" shapeId="0">
      <text>
        <r>
          <rPr>
            <sz val="11"/>
            <rFont val="Calibri"/>
            <family val="2"/>
            <charset val="238"/>
          </rPr>
          <t>IV_F:FeladatSorszam</t>
        </r>
      </text>
    </comment>
    <comment ref="I377" authorId="0" shapeId="0">
      <text>
        <r>
          <rPr>
            <sz val="11"/>
            <rFont val="Calibri"/>
            <family val="2"/>
            <charset val="238"/>
          </rPr>
          <t>IV_F:FeladatAzonosito</t>
        </r>
      </text>
    </comment>
    <comment ref="J377" authorId="0" shapeId="0">
      <text>
        <r>
          <rPr>
            <sz val="11"/>
            <rFont val="Calibri"/>
            <family val="2"/>
            <charset val="238"/>
          </rPr>
          <t>IV_F:EllatasiTerulet</t>
        </r>
      </text>
    </comment>
    <comment ref="K377" authorId="0" shapeId="0">
      <text>
        <r>
          <rPr>
            <sz val="11"/>
            <rFont val="Calibri"/>
            <family val="2"/>
            <charset val="238"/>
          </rPr>
          <t>IV_F:EllatasertFelelos</t>
        </r>
      </text>
    </comment>
    <comment ref="L377" authorId="0" shapeId="0">
      <text>
        <r>
          <rPr>
            <sz val="11"/>
            <rFont val="Calibri"/>
            <family val="2"/>
            <charset val="238"/>
          </rPr>
          <t>IV_F:TervezettNettoKoltseg</t>
        </r>
      </text>
    </comment>
    <comment ref="M377" authorId="0" shapeId="0">
      <text>
        <r>
          <rPr>
            <sz val="11"/>
            <rFont val="Calibri"/>
            <family val="2"/>
            <charset val="238"/>
          </rPr>
          <t>IV_F:IdotartamKezdes</t>
        </r>
      </text>
    </comment>
    <comment ref="N377" authorId="0" shapeId="0">
      <text>
        <r>
          <rPr>
            <sz val="11"/>
            <rFont val="Calibri"/>
            <family val="2"/>
            <charset val="238"/>
          </rPr>
          <t>IV_F:IdotartamBefejezes</t>
        </r>
      </text>
    </comment>
    <comment ref="O377" authorId="0" shapeId="0">
      <text>
        <r>
          <rPr>
            <sz val="11"/>
            <rFont val="Calibri"/>
            <family val="2"/>
            <charset val="238"/>
          </rPr>
          <t>IV_F:NettoKoltsegUtem1</t>
        </r>
      </text>
    </comment>
    <comment ref="P377" authorId="0" shapeId="0">
      <text>
        <r>
          <rPr>
            <sz val="11"/>
            <rFont val="Calibri"/>
            <family val="2"/>
            <charset val="238"/>
          </rPr>
          <t>IV_F:NettoKoltsegUtem2</t>
        </r>
      </text>
    </comment>
    <comment ref="Q377" authorId="0" shapeId="0">
      <text>
        <r>
          <rPr>
            <sz val="11"/>
            <rFont val="Calibri"/>
            <family val="2"/>
            <charset val="238"/>
          </rPr>
          <t>IV_F:EM_Melleklet2_KTG</t>
        </r>
      </text>
    </comment>
    <comment ref="S377" authorId="0" shapeId="0">
      <text>
        <r>
          <rPr>
            <sz val="11"/>
            <rFont val="Calibri"/>
            <family val="2"/>
            <charset val="238"/>
          </rPr>
          <t>IV_F:HDUtem1</t>
        </r>
      </text>
    </comment>
    <comment ref="T377" authorId="0" shapeId="0">
      <text>
        <r>
          <rPr>
            <sz val="11"/>
            <rFont val="Calibri"/>
            <family val="2"/>
            <charset val="238"/>
          </rPr>
          <t>IV_F:ECSUtem1</t>
        </r>
      </text>
    </comment>
    <comment ref="U377" authorId="0" shapeId="0">
      <text>
        <r>
          <rPr>
            <sz val="11"/>
            <rFont val="Calibri"/>
            <family val="2"/>
            <charset val="238"/>
          </rPr>
          <t>IV_F:KFHUtem1</t>
        </r>
      </text>
    </comment>
    <comment ref="V377" authorId="0" shapeId="0">
      <text>
        <r>
          <rPr>
            <sz val="11"/>
            <rFont val="Calibri"/>
            <family val="2"/>
            <charset val="238"/>
          </rPr>
          <t>IV_F:Egyeb_SajatUtem1</t>
        </r>
      </text>
    </comment>
    <comment ref="W377" authorId="0" shapeId="0">
      <text>
        <r>
          <rPr>
            <sz val="11"/>
            <rFont val="Calibri"/>
            <family val="2"/>
            <charset val="238"/>
          </rPr>
          <t>IV_F:DijUtem1</t>
        </r>
      </text>
    </comment>
    <comment ref="X377" authorId="0" shapeId="0">
      <text>
        <r>
          <rPr>
            <sz val="11"/>
            <rFont val="Calibri"/>
            <family val="2"/>
            <charset val="238"/>
          </rPr>
          <t>IV_F:EM_Melleklet1_Utem1</t>
        </r>
      </text>
    </comment>
    <comment ref="Y377" authorId="0" shapeId="0">
      <text>
        <r>
          <rPr>
            <sz val="11"/>
            <rFont val="Calibri"/>
            <family val="2"/>
            <charset val="238"/>
          </rPr>
          <t>IV_F:EgyebAllamiUtem1</t>
        </r>
      </text>
    </comment>
    <comment ref="Z377" authorId="0" shapeId="0">
      <text>
        <r>
          <rPr>
            <sz val="11"/>
            <rFont val="Calibri"/>
            <family val="2"/>
            <charset val="238"/>
          </rPr>
          <t>IV_F:OnkormanyzatiUtem1</t>
        </r>
      </text>
    </comment>
    <comment ref="AA377" authorId="0" shapeId="0">
      <text>
        <r>
          <rPr>
            <sz val="11"/>
            <rFont val="Calibri"/>
            <family val="2"/>
            <charset val="238"/>
          </rPr>
          <t>IV_F:EUUtem1</t>
        </r>
      </text>
    </comment>
    <comment ref="AB377" authorId="0" shapeId="0">
      <text>
        <r>
          <rPr>
            <sz val="11"/>
            <rFont val="Calibri"/>
            <family val="2"/>
            <charset val="238"/>
          </rPr>
          <t>IV_F:EgyebUtem1</t>
        </r>
      </text>
    </comment>
    <comment ref="AC377" authorId="0" shapeId="0">
      <text>
        <r>
          <rPr>
            <sz val="11"/>
            <rFont val="Calibri"/>
            <family val="2"/>
            <charset val="238"/>
          </rPr>
          <t>IV_F:HitelKotvenyUtem1</t>
        </r>
      </text>
    </comment>
    <comment ref="AD377" authorId="0" shapeId="0">
      <text>
        <r>
          <rPr>
            <sz val="11"/>
            <rFont val="Calibri"/>
            <family val="2"/>
            <charset val="238"/>
          </rPr>
          <t>IV_F:OsszesenUtem1</t>
        </r>
      </text>
    </comment>
    <comment ref="AG377" authorId="0" shapeId="0">
      <text>
        <r>
          <rPr>
            <sz val="11"/>
            <rFont val="Calibri"/>
            <family val="2"/>
            <charset val="238"/>
          </rPr>
          <t>IV_F:HDUtem2</t>
        </r>
      </text>
    </comment>
    <comment ref="AH377" authorId="0" shapeId="0">
      <text>
        <r>
          <rPr>
            <sz val="11"/>
            <rFont val="Calibri"/>
            <family val="2"/>
            <charset val="238"/>
          </rPr>
          <t>IV_F:ECSUtem2</t>
        </r>
      </text>
    </comment>
    <comment ref="AI377" authorId="0" shapeId="0">
      <text>
        <r>
          <rPr>
            <sz val="11"/>
            <rFont val="Calibri"/>
            <family val="2"/>
            <charset val="238"/>
          </rPr>
          <t>IV_F:KFHUtem2</t>
        </r>
      </text>
    </comment>
    <comment ref="AJ377" authorId="0" shapeId="0">
      <text>
        <r>
          <rPr>
            <sz val="11"/>
            <rFont val="Calibri"/>
            <family val="2"/>
            <charset val="238"/>
          </rPr>
          <t>IV_F:Egyeb_SajatUtem2</t>
        </r>
      </text>
    </comment>
    <comment ref="AK377" authorId="0" shapeId="0">
      <text>
        <r>
          <rPr>
            <sz val="11"/>
            <rFont val="Calibri"/>
            <family val="2"/>
            <charset val="238"/>
          </rPr>
          <t>IV_F:DijUtem2</t>
        </r>
      </text>
    </comment>
    <comment ref="AL377" authorId="0" shapeId="0">
      <text>
        <r>
          <rPr>
            <sz val="11"/>
            <rFont val="Calibri"/>
            <family val="2"/>
            <charset val="238"/>
          </rPr>
          <t>IV_F:EM_Melleklet1_Utem2</t>
        </r>
      </text>
    </comment>
    <comment ref="AM377" authorId="0" shapeId="0">
      <text>
        <r>
          <rPr>
            <sz val="11"/>
            <rFont val="Calibri"/>
            <family val="2"/>
            <charset val="238"/>
          </rPr>
          <t>IV_F:EgyebAllamiUtem2</t>
        </r>
      </text>
    </comment>
    <comment ref="AN377" authorId="0" shapeId="0">
      <text>
        <r>
          <rPr>
            <sz val="11"/>
            <rFont val="Calibri"/>
            <family val="2"/>
            <charset val="238"/>
          </rPr>
          <t>IV_F:OnkormanyzatiUtem2</t>
        </r>
      </text>
    </comment>
    <comment ref="AO377" authorId="0" shapeId="0">
      <text>
        <r>
          <rPr>
            <sz val="11"/>
            <rFont val="Calibri"/>
            <family val="2"/>
            <charset val="238"/>
          </rPr>
          <t>IV_F:EUUtem2</t>
        </r>
      </text>
    </comment>
    <comment ref="AP377" authorId="0" shapeId="0">
      <text>
        <r>
          <rPr>
            <sz val="11"/>
            <rFont val="Calibri"/>
            <family val="2"/>
            <charset val="238"/>
          </rPr>
          <t>IV_F:EgyebUtem2</t>
        </r>
      </text>
    </comment>
    <comment ref="AQ377" authorId="0" shapeId="0">
      <text>
        <r>
          <rPr>
            <sz val="11"/>
            <rFont val="Calibri"/>
            <family val="2"/>
            <charset val="238"/>
          </rPr>
          <t>IV_F:HitelKotvenyUtem2</t>
        </r>
      </text>
    </comment>
    <comment ref="AR377" authorId="0" shapeId="0">
      <text>
        <r>
          <rPr>
            <sz val="11"/>
            <rFont val="Calibri"/>
            <family val="2"/>
            <charset val="238"/>
          </rPr>
          <t>IV_F:OsszesenUtem2</t>
        </r>
      </text>
    </comment>
    <comment ref="AS377" authorId="0" shapeId="0">
      <text>
        <r>
          <rPr>
            <sz val="11"/>
            <rFont val="Calibri"/>
            <family val="2"/>
            <charset val="238"/>
          </rPr>
          <t>IV_F:ForrashianyUtem2</t>
        </r>
      </text>
    </comment>
    <comment ref="AV377" authorId="0" shapeId="0">
      <text>
        <r>
          <rPr>
            <sz val="11"/>
            <rFont val="Calibri"/>
            <family val="2"/>
            <charset val="238"/>
          </rPr>
          <t>IV_F:Indokolas</t>
        </r>
      </text>
    </comment>
    <comment ref="AW377" authorId="0" shapeId="0">
      <text>
        <r>
          <rPr>
            <sz val="11"/>
            <rFont val="Calibri"/>
            <family val="2"/>
            <charset val="238"/>
          </rPr>
          <t>IV_F:Megjegyzes</t>
        </r>
      </text>
    </comment>
    <comment ref="AZ377" authorId="0" shapeId="0">
      <text>
        <r>
          <rPr>
            <sz val="11"/>
            <rFont val="Calibri"/>
            <family val="2"/>
            <charset val="238"/>
          </rPr>
          <t>IV_F:ISA</t>
        </r>
      </text>
    </comment>
    <comment ref="B378" authorId="0" shapeId="0">
      <text>
        <r>
          <rPr>
            <sz val="11"/>
            <rFont val="Calibri"/>
            <family val="2"/>
            <charset val="238"/>
          </rPr>
          <t>IV_F:FontossagiSorrent</t>
        </r>
      </text>
    </comment>
    <comment ref="C378" authorId="0" shapeId="0">
      <text>
        <r>
          <rPr>
            <sz val="11"/>
            <rFont val="Calibri"/>
            <family val="2"/>
            <charset val="238"/>
          </rPr>
          <t>IV_F:FeladatKategoria</t>
        </r>
      </text>
    </comment>
    <comment ref="D378" authorId="0" shapeId="0">
      <text>
        <r>
          <rPr>
            <sz val="11"/>
            <rFont val="Calibri"/>
            <family val="2"/>
            <charset val="238"/>
          </rPr>
          <t>IV_F:FeladatMegnevezes</t>
        </r>
      </text>
    </comment>
    <comment ref="E378" authorId="0" shapeId="0">
      <text>
        <r>
          <rPr>
            <sz val="11"/>
            <rFont val="Calibri"/>
            <family val="2"/>
            <charset val="238"/>
          </rPr>
          <t>IV_F:ElviEngedelySzam</t>
        </r>
      </text>
    </comment>
    <comment ref="F378" authorId="0" shapeId="0">
      <text>
        <r>
          <rPr>
            <sz val="11"/>
            <rFont val="Calibri"/>
            <family val="2"/>
            <charset val="238"/>
          </rPr>
          <t>IV_F:VKR_Kod</t>
        </r>
      </text>
    </comment>
    <comment ref="G378" authorId="0" shapeId="0">
      <text>
        <r>
          <rPr>
            <sz val="11"/>
            <rFont val="Calibri"/>
            <family val="2"/>
            <charset val="238"/>
          </rPr>
          <t>IV_F:VKR_Nev</t>
        </r>
      </text>
    </comment>
    <comment ref="H378" authorId="0" shapeId="0">
      <text>
        <r>
          <rPr>
            <sz val="11"/>
            <rFont val="Calibri"/>
            <family val="2"/>
            <charset val="238"/>
          </rPr>
          <t>IV_F:FeladatSorszam</t>
        </r>
      </text>
    </comment>
    <comment ref="I378" authorId="0" shapeId="0">
      <text>
        <r>
          <rPr>
            <sz val="11"/>
            <rFont val="Calibri"/>
            <family val="2"/>
            <charset val="238"/>
          </rPr>
          <t>IV_F:FeladatAzonosito</t>
        </r>
      </text>
    </comment>
    <comment ref="J378" authorId="0" shapeId="0">
      <text>
        <r>
          <rPr>
            <sz val="11"/>
            <rFont val="Calibri"/>
            <family val="2"/>
            <charset val="238"/>
          </rPr>
          <t>IV_F:EllatasiTerulet</t>
        </r>
      </text>
    </comment>
    <comment ref="K378" authorId="0" shapeId="0">
      <text>
        <r>
          <rPr>
            <sz val="11"/>
            <rFont val="Calibri"/>
            <family val="2"/>
            <charset val="238"/>
          </rPr>
          <t>IV_F:EllatasertFelelos</t>
        </r>
      </text>
    </comment>
    <comment ref="L378" authorId="0" shapeId="0">
      <text>
        <r>
          <rPr>
            <sz val="11"/>
            <rFont val="Calibri"/>
            <family val="2"/>
            <charset val="238"/>
          </rPr>
          <t>IV_F:TervezettNettoKoltseg</t>
        </r>
      </text>
    </comment>
    <comment ref="M378" authorId="0" shapeId="0">
      <text>
        <r>
          <rPr>
            <sz val="11"/>
            <rFont val="Calibri"/>
            <family val="2"/>
            <charset val="238"/>
          </rPr>
          <t>IV_F:IdotartamKezdes</t>
        </r>
      </text>
    </comment>
    <comment ref="N378" authorId="0" shapeId="0">
      <text>
        <r>
          <rPr>
            <sz val="11"/>
            <rFont val="Calibri"/>
            <family val="2"/>
            <charset val="238"/>
          </rPr>
          <t>IV_F:IdotartamBefejezes</t>
        </r>
      </text>
    </comment>
    <comment ref="O378" authorId="0" shapeId="0">
      <text>
        <r>
          <rPr>
            <sz val="11"/>
            <rFont val="Calibri"/>
            <family val="2"/>
            <charset val="238"/>
          </rPr>
          <t>IV_F:NettoKoltsegUtem1</t>
        </r>
      </text>
    </comment>
    <comment ref="P378" authorId="0" shapeId="0">
      <text>
        <r>
          <rPr>
            <sz val="11"/>
            <rFont val="Calibri"/>
            <family val="2"/>
            <charset val="238"/>
          </rPr>
          <t>IV_F:NettoKoltsegUtem2</t>
        </r>
      </text>
    </comment>
    <comment ref="Q378" authorId="0" shapeId="0">
      <text>
        <r>
          <rPr>
            <sz val="11"/>
            <rFont val="Calibri"/>
            <family val="2"/>
            <charset val="238"/>
          </rPr>
          <t>IV_F:EM_Melleklet2_KTG</t>
        </r>
      </text>
    </comment>
    <comment ref="S378" authorId="0" shapeId="0">
      <text>
        <r>
          <rPr>
            <sz val="11"/>
            <rFont val="Calibri"/>
            <family val="2"/>
            <charset val="238"/>
          </rPr>
          <t>IV_F:HDUtem1</t>
        </r>
      </text>
    </comment>
    <comment ref="T378" authorId="0" shapeId="0">
      <text>
        <r>
          <rPr>
            <sz val="11"/>
            <rFont val="Calibri"/>
            <family val="2"/>
            <charset val="238"/>
          </rPr>
          <t>IV_F:ECSUtem1</t>
        </r>
      </text>
    </comment>
    <comment ref="U378" authorId="0" shapeId="0">
      <text>
        <r>
          <rPr>
            <sz val="11"/>
            <rFont val="Calibri"/>
            <family val="2"/>
            <charset val="238"/>
          </rPr>
          <t>IV_F:KFHUtem1</t>
        </r>
      </text>
    </comment>
    <comment ref="V378" authorId="0" shapeId="0">
      <text>
        <r>
          <rPr>
            <sz val="11"/>
            <rFont val="Calibri"/>
            <family val="2"/>
            <charset val="238"/>
          </rPr>
          <t>IV_F:Egyeb_SajatUtem1</t>
        </r>
      </text>
    </comment>
    <comment ref="W378" authorId="0" shapeId="0">
      <text>
        <r>
          <rPr>
            <sz val="11"/>
            <rFont val="Calibri"/>
            <family val="2"/>
            <charset val="238"/>
          </rPr>
          <t>IV_F:DijUtem1</t>
        </r>
      </text>
    </comment>
    <comment ref="X378" authorId="0" shapeId="0">
      <text>
        <r>
          <rPr>
            <sz val="11"/>
            <rFont val="Calibri"/>
            <family val="2"/>
            <charset val="238"/>
          </rPr>
          <t>IV_F:EM_Melleklet1_Utem1</t>
        </r>
      </text>
    </comment>
    <comment ref="Y378" authorId="0" shapeId="0">
      <text>
        <r>
          <rPr>
            <sz val="11"/>
            <rFont val="Calibri"/>
            <family val="2"/>
            <charset val="238"/>
          </rPr>
          <t>IV_F:EgyebAllamiUtem1</t>
        </r>
      </text>
    </comment>
    <comment ref="Z378" authorId="0" shapeId="0">
      <text>
        <r>
          <rPr>
            <sz val="11"/>
            <rFont val="Calibri"/>
            <family val="2"/>
            <charset val="238"/>
          </rPr>
          <t>IV_F:OnkormanyzatiUtem1</t>
        </r>
      </text>
    </comment>
    <comment ref="AA378" authorId="0" shapeId="0">
      <text>
        <r>
          <rPr>
            <sz val="11"/>
            <rFont val="Calibri"/>
            <family val="2"/>
            <charset val="238"/>
          </rPr>
          <t>IV_F:EUUtem1</t>
        </r>
      </text>
    </comment>
    <comment ref="AB378" authorId="0" shapeId="0">
      <text>
        <r>
          <rPr>
            <sz val="11"/>
            <rFont val="Calibri"/>
            <family val="2"/>
            <charset val="238"/>
          </rPr>
          <t>IV_F:EgyebUtem1</t>
        </r>
      </text>
    </comment>
    <comment ref="AC378" authorId="0" shapeId="0">
      <text>
        <r>
          <rPr>
            <sz val="11"/>
            <rFont val="Calibri"/>
            <family val="2"/>
            <charset val="238"/>
          </rPr>
          <t>IV_F:HitelKotvenyUtem1</t>
        </r>
      </text>
    </comment>
    <comment ref="AD378" authorId="0" shapeId="0">
      <text>
        <r>
          <rPr>
            <sz val="11"/>
            <rFont val="Calibri"/>
            <family val="2"/>
            <charset val="238"/>
          </rPr>
          <t>IV_F:OsszesenUtem1</t>
        </r>
      </text>
    </comment>
    <comment ref="AG378" authorId="0" shapeId="0">
      <text>
        <r>
          <rPr>
            <sz val="11"/>
            <rFont val="Calibri"/>
            <family val="2"/>
            <charset val="238"/>
          </rPr>
          <t>IV_F:HDUtem2</t>
        </r>
      </text>
    </comment>
    <comment ref="AH378" authorId="0" shapeId="0">
      <text>
        <r>
          <rPr>
            <sz val="11"/>
            <rFont val="Calibri"/>
            <family val="2"/>
            <charset val="238"/>
          </rPr>
          <t>IV_F:ECSUtem2</t>
        </r>
      </text>
    </comment>
    <comment ref="AI378" authorId="0" shapeId="0">
      <text>
        <r>
          <rPr>
            <sz val="11"/>
            <rFont val="Calibri"/>
            <family val="2"/>
            <charset val="238"/>
          </rPr>
          <t>IV_F:KFHUtem2</t>
        </r>
      </text>
    </comment>
    <comment ref="AJ378" authorId="0" shapeId="0">
      <text>
        <r>
          <rPr>
            <sz val="11"/>
            <rFont val="Calibri"/>
            <family val="2"/>
            <charset val="238"/>
          </rPr>
          <t>IV_F:Egyeb_SajatUtem2</t>
        </r>
      </text>
    </comment>
    <comment ref="AK378" authorId="0" shapeId="0">
      <text>
        <r>
          <rPr>
            <sz val="11"/>
            <rFont val="Calibri"/>
            <family val="2"/>
            <charset val="238"/>
          </rPr>
          <t>IV_F:DijUtem2</t>
        </r>
      </text>
    </comment>
    <comment ref="AL378" authorId="0" shapeId="0">
      <text>
        <r>
          <rPr>
            <sz val="11"/>
            <rFont val="Calibri"/>
            <family val="2"/>
            <charset val="238"/>
          </rPr>
          <t>IV_F:EM_Melleklet1_Utem2</t>
        </r>
      </text>
    </comment>
    <comment ref="AM378" authorId="0" shapeId="0">
      <text>
        <r>
          <rPr>
            <sz val="11"/>
            <rFont val="Calibri"/>
            <family val="2"/>
            <charset val="238"/>
          </rPr>
          <t>IV_F:EgyebAllamiUtem2</t>
        </r>
      </text>
    </comment>
    <comment ref="AN378" authorId="0" shapeId="0">
      <text>
        <r>
          <rPr>
            <sz val="11"/>
            <rFont val="Calibri"/>
            <family val="2"/>
            <charset val="238"/>
          </rPr>
          <t>IV_F:OnkormanyzatiUtem2</t>
        </r>
      </text>
    </comment>
    <comment ref="AO378" authorId="0" shapeId="0">
      <text>
        <r>
          <rPr>
            <sz val="11"/>
            <rFont val="Calibri"/>
            <family val="2"/>
            <charset val="238"/>
          </rPr>
          <t>IV_F:EUUtem2</t>
        </r>
      </text>
    </comment>
    <comment ref="AP378" authorId="0" shapeId="0">
      <text>
        <r>
          <rPr>
            <sz val="11"/>
            <rFont val="Calibri"/>
            <family val="2"/>
            <charset val="238"/>
          </rPr>
          <t>IV_F:EgyebUtem2</t>
        </r>
      </text>
    </comment>
    <comment ref="AQ378" authorId="0" shapeId="0">
      <text>
        <r>
          <rPr>
            <sz val="11"/>
            <rFont val="Calibri"/>
            <family val="2"/>
            <charset val="238"/>
          </rPr>
          <t>IV_F:HitelKotvenyUtem2</t>
        </r>
      </text>
    </comment>
    <comment ref="AR378" authorId="0" shapeId="0">
      <text>
        <r>
          <rPr>
            <sz val="11"/>
            <rFont val="Calibri"/>
            <family val="2"/>
            <charset val="238"/>
          </rPr>
          <t>IV_F:OsszesenUtem2</t>
        </r>
      </text>
    </comment>
    <comment ref="AS378" authorId="0" shapeId="0">
      <text>
        <r>
          <rPr>
            <sz val="11"/>
            <rFont val="Calibri"/>
            <family val="2"/>
            <charset val="238"/>
          </rPr>
          <t>IV_F:ForrashianyUtem2</t>
        </r>
      </text>
    </comment>
    <comment ref="AV378" authorId="0" shapeId="0">
      <text>
        <r>
          <rPr>
            <sz val="11"/>
            <rFont val="Calibri"/>
            <family val="2"/>
            <charset val="238"/>
          </rPr>
          <t>IV_F:Indokolas</t>
        </r>
      </text>
    </comment>
    <comment ref="AW378" authorId="0" shapeId="0">
      <text>
        <r>
          <rPr>
            <sz val="11"/>
            <rFont val="Calibri"/>
            <family val="2"/>
            <charset val="238"/>
          </rPr>
          <t>IV_F:Megjegyzes</t>
        </r>
      </text>
    </comment>
    <comment ref="AZ378" authorId="0" shapeId="0">
      <text>
        <r>
          <rPr>
            <sz val="11"/>
            <rFont val="Calibri"/>
            <family val="2"/>
            <charset val="238"/>
          </rPr>
          <t>IV_F:ISA</t>
        </r>
      </text>
    </comment>
    <comment ref="B379" authorId="0" shapeId="0">
      <text>
        <r>
          <rPr>
            <sz val="11"/>
            <rFont val="Calibri"/>
            <family val="2"/>
            <charset val="238"/>
          </rPr>
          <t>IV_F:FontossagiSorrent</t>
        </r>
      </text>
    </comment>
    <comment ref="C379" authorId="0" shapeId="0">
      <text>
        <r>
          <rPr>
            <sz val="11"/>
            <rFont val="Calibri"/>
            <family val="2"/>
            <charset val="238"/>
          </rPr>
          <t>IV_F:FeladatKategoria</t>
        </r>
      </text>
    </comment>
    <comment ref="D379" authorId="0" shapeId="0">
      <text>
        <r>
          <rPr>
            <sz val="11"/>
            <rFont val="Calibri"/>
            <family val="2"/>
            <charset val="238"/>
          </rPr>
          <t>IV_F:FeladatMegnevezes</t>
        </r>
      </text>
    </comment>
    <comment ref="E379" authorId="0" shapeId="0">
      <text>
        <r>
          <rPr>
            <sz val="11"/>
            <rFont val="Calibri"/>
            <family val="2"/>
            <charset val="238"/>
          </rPr>
          <t>IV_F:ElviEngedelySzam</t>
        </r>
      </text>
    </comment>
    <comment ref="F379" authorId="0" shapeId="0">
      <text>
        <r>
          <rPr>
            <sz val="11"/>
            <rFont val="Calibri"/>
            <family val="2"/>
            <charset val="238"/>
          </rPr>
          <t>IV_F:VKR_Kod</t>
        </r>
      </text>
    </comment>
    <comment ref="G379" authorId="0" shapeId="0">
      <text>
        <r>
          <rPr>
            <sz val="11"/>
            <rFont val="Calibri"/>
            <family val="2"/>
            <charset val="238"/>
          </rPr>
          <t>IV_F:VKR_Nev</t>
        </r>
      </text>
    </comment>
    <comment ref="H379" authorId="0" shapeId="0">
      <text>
        <r>
          <rPr>
            <sz val="11"/>
            <rFont val="Calibri"/>
            <family val="2"/>
            <charset val="238"/>
          </rPr>
          <t>IV_F:FeladatSorszam</t>
        </r>
      </text>
    </comment>
    <comment ref="I379" authorId="0" shapeId="0">
      <text>
        <r>
          <rPr>
            <sz val="11"/>
            <rFont val="Calibri"/>
            <family val="2"/>
            <charset val="238"/>
          </rPr>
          <t>IV_F:FeladatAzonosito</t>
        </r>
      </text>
    </comment>
    <comment ref="J379" authorId="0" shapeId="0">
      <text>
        <r>
          <rPr>
            <sz val="11"/>
            <rFont val="Calibri"/>
            <family val="2"/>
            <charset val="238"/>
          </rPr>
          <t>IV_F:EllatasiTerulet</t>
        </r>
      </text>
    </comment>
    <comment ref="K379" authorId="0" shapeId="0">
      <text>
        <r>
          <rPr>
            <sz val="11"/>
            <rFont val="Calibri"/>
            <family val="2"/>
            <charset val="238"/>
          </rPr>
          <t>IV_F:EllatasertFelelos</t>
        </r>
      </text>
    </comment>
    <comment ref="L379" authorId="0" shapeId="0">
      <text>
        <r>
          <rPr>
            <sz val="11"/>
            <rFont val="Calibri"/>
            <family val="2"/>
            <charset val="238"/>
          </rPr>
          <t>IV_F:TervezettNettoKoltseg</t>
        </r>
      </text>
    </comment>
    <comment ref="M379" authorId="0" shapeId="0">
      <text>
        <r>
          <rPr>
            <sz val="11"/>
            <rFont val="Calibri"/>
            <family val="2"/>
            <charset val="238"/>
          </rPr>
          <t>IV_F:IdotartamKezdes</t>
        </r>
      </text>
    </comment>
    <comment ref="N379" authorId="0" shapeId="0">
      <text>
        <r>
          <rPr>
            <sz val="11"/>
            <rFont val="Calibri"/>
            <family val="2"/>
            <charset val="238"/>
          </rPr>
          <t>IV_F:IdotartamBefejezes</t>
        </r>
      </text>
    </comment>
    <comment ref="O379" authorId="0" shapeId="0">
      <text>
        <r>
          <rPr>
            <sz val="11"/>
            <rFont val="Calibri"/>
            <family val="2"/>
            <charset val="238"/>
          </rPr>
          <t>IV_F:NettoKoltsegUtem1</t>
        </r>
      </text>
    </comment>
    <comment ref="P379" authorId="0" shapeId="0">
      <text>
        <r>
          <rPr>
            <sz val="11"/>
            <rFont val="Calibri"/>
            <family val="2"/>
            <charset val="238"/>
          </rPr>
          <t>IV_F:NettoKoltsegUtem2</t>
        </r>
      </text>
    </comment>
    <comment ref="Q379" authorId="0" shapeId="0">
      <text>
        <r>
          <rPr>
            <sz val="11"/>
            <rFont val="Calibri"/>
            <family val="2"/>
            <charset val="238"/>
          </rPr>
          <t>IV_F:EM_Melleklet2_KTG</t>
        </r>
      </text>
    </comment>
    <comment ref="S379" authorId="0" shapeId="0">
      <text>
        <r>
          <rPr>
            <sz val="11"/>
            <rFont val="Calibri"/>
            <family val="2"/>
            <charset val="238"/>
          </rPr>
          <t>IV_F:HDUtem1</t>
        </r>
      </text>
    </comment>
    <comment ref="T379" authorId="0" shapeId="0">
      <text>
        <r>
          <rPr>
            <sz val="11"/>
            <rFont val="Calibri"/>
            <family val="2"/>
            <charset val="238"/>
          </rPr>
          <t>IV_F:ECSUtem1</t>
        </r>
      </text>
    </comment>
    <comment ref="U379" authorId="0" shapeId="0">
      <text>
        <r>
          <rPr>
            <sz val="11"/>
            <rFont val="Calibri"/>
            <family val="2"/>
            <charset val="238"/>
          </rPr>
          <t>IV_F:KFHUtem1</t>
        </r>
      </text>
    </comment>
    <comment ref="V379" authorId="0" shapeId="0">
      <text>
        <r>
          <rPr>
            <sz val="11"/>
            <rFont val="Calibri"/>
            <family val="2"/>
            <charset val="238"/>
          </rPr>
          <t>IV_F:Egyeb_SajatUtem1</t>
        </r>
      </text>
    </comment>
    <comment ref="W379" authorId="0" shapeId="0">
      <text>
        <r>
          <rPr>
            <sz val="11"/>
            <rFont val="Calibri"/>
            <family val="2"/>
            <charset val="238"/>
          </rPr>
          <t>IV_F:DijUtem1</t>
        </r>
      </text>
    </comment>
    <comment ref="X379" authorId="0" shapeId="0">
      <text>
        <r>
          <rPr>
            <sz val="11"/>
            <rFont val="Calibri"/>
            <family val="2"/>
            <charset val="238"/>
          </rPr>
          <t>IV_F:EM_Melleklet1_Utem1</t>
        </r>
      </text>
    </comment>
    <comment ref="Y379" authorId="0" shapeId="0">
      <text>
        <r>
          <rPr>
            <sz val="11"/>
            <rFont val="Calibri"/>
            <family val="2"/>
            <charset val="238"/>
          </rPr>
          <t>IV_F:EgyebAllamiUtem1</t>
        </r>
      </text>
    </comment>
    <comment ref="Z379" authorId="0" shapeId="0">
      <text>
        <r>
          <rPr>
            <sz val="11"/>
            <rFont val="Calibri"/>
            <family val="2"/>
            <charset val="238"/>
          </rPr>
          <t>IV_F:OnkormanyzatiUtem1</t>
        </r>
      </text>
    </comment>
    <comment ref="AA379" authorId="0" shapeId="0">
      <text>
        <r>
          <rPr>
            <sz val="11"/>
            <rFont val="Calibri"/>
            <family val="2"/>
            <charset val="238"/>
          </rPr>
          <t>IV_F:EUUtem1</t>
        </r>
      </text>
    </comment>
    <comment ref="AB379" authorId="0" shapeId="0">
      <text>
        <r>
          <rPr>
            <sz val="11"/>
            <rFont val="Calibri"/>
            <family val="2"/>
            <charset val="238"/>
          </rPr>
          <t>IV_F:EgyebUtem1</t>
        </r>
      </text>
    </comment>
    <comment ref="AC379" authorId="0" shapeId="0">
      <text>
        <r>
          <rPr>
            <sz val="11"/>
            <rFont val="Calibri"/>
            <family val="2"/>
            <charset val="238"/>
          </rPr>
          <t>IV_F:HitelKotvenyUtem1</t>
        </r>
      </text>
    </comment>
    <comment ref="AD379" authorId="0" shapeId="0">
      <text>
        <r>
          <rPr>
            <sz val="11"/>
            <rFont val="Calibri"/>
            <family val="2"/>
            <charset val="238"/>
          </rPr>
          <t>IV_F:OsszesenUtem1</t>
        </r>
      </text>
    </comment>
    <comment ref="AG379" authorId="0" shapeId="0">
      <text>
        <r>
          <rPr>
            <sz val="11"/>
            <rFont val="Calibri"/>
            <family val="2"/>
            <charset val="238"/>
          </rPr>
          <t>IV_F:HDUtem2</t>
        </r>
      </text>
    </comment>
    <comment ref="AH379" authorId="0" shapeId="0">
      <text>
        <r>
          <rPr>
            <sz val="11"/>
            <rFont val="Calibri"/>
            <family val="2"/>
            <charset val="238"/>
          </rPr>
          <t>IV_F:ECSUtem2</t>
        </r>
      </text>
    </comment>
    <comment ref="AI379" authorId="0" shapeId="0">
      <text>
        <r>
          <rPr>
            <sz val="11"/>
            <rFont val="Calibri"/>
            <family val="2"/>
            <charset val="238"/>
          </rPr>
          <t>IV_F:KFHUtem2</t>
        </r>
      </text>
    </comment>
    <comment ref="AJ379" authorId="0" shapeId="0">
      <text>
        <r>
          <rPr>
            <sz val="11"/>
            <rFont val="Calibri"/>
            <family val="2"/>
            <charset val="238"/>
          </rPr>
          <t>IV_F:Egyeb_SajatUtem2</t>
        </r>
      </text>
    </comment>
    <comment ref="AK379" authorId="0" shapeId="0">
      <text>
        <r>
          <rPr>
            <sz val="11"/>
            <rFont val="Calibri"/>
            <family val="2"/>
            <charset val="238"/>
          </rPr>
          <t>IV_F:DijUtem2</t>
        </r>
      </text>
    </comment>
    <comment ref="AL379" authorId="0" shapeId="0">
      <text>
        <r>
          <rPr>
            <sz val="11"/>
            <rFont val="Calibri"/>
            <family val="2"/>
            <charset val="238"/>
          </rPr>
          <t>IV_F:EM_Melleklet1_Utem2</t>
        </r>
      </text>
    </comment>
    <comment ref="AM379" authorId="0" shapeId="0">
      <text>
        <r>
          <rPr>
            <sz val="11"/>
            <rFont val="Calibri"/>
            <family val="2"/>
            <charset val="238"/>
          </rPr>
          <t>IV_F:EgyebAllamiUtem2</t>
        </r>
      </text>
    </comment>
    <comment ref="AN379" authorId="0" shapeId="0">
      <text>
        <r>
          <rPr>
            <sz val="11"/>
            <rFont val="Calibri"/>
            <family val="2"/>
            <charset val="238"/>
          </rPr>
          <t>IV_F:OnkormanyzatiUtem2</t>
        </r>
      </text>
    </comment>
    <comment ref="AO379" authorId="0" shapeId="0">
      <text>
        <r>
          <rPr>
            <sz val="11"/>
            <rFont val="Calibri"/>
            <family val="2"/>
            <charset val="238"/>
          </rPr>
          <t>IV_F:EUUtem2</t>
        </r>
      </text>
    </comment>
    <comment ref="AP379" authorId="0" shapeId="0">
      <text>
        <r>
          <rPr>
            <sz val="11"/>
            <rFont val="Calibri"/>
            <family val="2"/>
            <charset val="238"/>
          </rPr>
          <t>IV_F:EgyebUtem2</t>
        </r>
      </text>
    </comment>
    <comment ref="AQ379" authorId="0" shapeId="0">
      <text>
        <r>
          <rPr>
            <sz val="11"/>
            <rFont val="Calibri"/>
            <family val="2"/>
            <charset val="238"/>
          </rPr>
          <t>IV_F:HitelKotvenyUtem2</t>
        </r>
      </text>
    </comment>
    <comment ref="AR379" authorId="0" shapeId="0">
      <text>
        <r>
          <rPr>
            <sz val="11"/>
            <rFont val="Calibri"/>
            <family val="2"/>
            <charset val="238"/>
          </rPr>
          <t>IV_F:OsszesenUtem2</t>
        </r>
      </text>
    </comment>
    <comment ref="AS379" authorId="0" shapeId="0">
      <text>
        <r>
          <rPr>
            <sz val="11"/>
            <rFont val="Calibri"/>
            <family val="2"/>
            <charset val="238"/>
          </rPr>
          <t>IV_F:ForrashianyUtem2</t>
        </r>
      </text>
    </comment>
    <comment ref="AV379" authorId="0" shapeId="0">
      <text>
        <r>
          <rPr>
            <sz val="11"/>
            <rFont val="Calibri"/>
            <family val="2"/>
            <charset val="238"/>
          </rPr>
          <t>IV_F:Indokolas</t>
        </r>
      </text>
    </comment>
    <comment ref="AW379" authorId="0" shapeId="0">
      <text>
        <r>
          <rPr>
            <sz val="11"/>
            <rFont val="Calibri"/>
            <family val="2"/>
            <charset val="238"/>
          </rPr>
          <t>IV_F:Megjegyzes</t>
        </r>
      </text>
    </comment>
    <comment ref="AZ379" authorId="0" shapeId="0">
      <text>
        <r>
          <rPr>
            <sz val="11"/>
            <rFont val="Calibri"/>
            <family val="2"/>
            <charset val="238"/>
          </rPr>
          <t>IV_F:ISA</t>
        </r>
      </text>
    </comment>
    <comment ref="B380" authorId="0" shapeId="0">
      <text>
        <r>
          <rPr>
            <sz val="11"/>
            <rFont val="Calibri"/>
            <family val="2"/>
            <charset val="238"/>
          </rPr>
          <t>IV_F:FontossagiSorrent</t>
        </r>
      </text>
    </comment>
    <comment ref="C380" authorId="0" shapeId="0">
      <text>
        <r>
          <rPr>
            <sz val="11"/>
            <rFont val="Calibri"/>
            <family val="2"/>
            <charset val="238"/>
          </rPr>
          <t>IV_F:FeladatKategoria</t>
        </r>
      </text>
    </comment>
    <comment ref="D380" authorId="0" shapeId="0">
      <text>
        <r>
          <rPr>
            <sz val="11"/>
            <rFont val="Calibri"/>
            <family val="2"/>
            <charset val="238"/>
          </rPr>
          <t>IV_F:FeladatMegnevezes</t>
        </r>
      </text>
    </comment>
    <comment ref="E380" authorId="0" shapeId="0">
      <text>
        <r>
          <rPr>
            <sz val="11"/>
            <rFont val="Calibri"/>
            <family val="2"/>
            <charset val="238"/>
          </rPr>
          <t>IV_F:ElviEngedelySzam</t>
        </r>
      </text>
    </comment>
    <comment ref="F380" authorId="0" shapeId="0">
      <text>
        <r>
          <rPr>
            <sz val="11"/>
            <rFont val="Calibri"/>
            <family val="2"/>
            <charset val="238"/>
          </rPr>
          <t>IV_F:VKR_Kod</t>
        </r>
      </text>
    </comment>
    <comment ref="G380" authorId="0" shapeId="0">
      <text>
        <r>
          <rPr>
            <sz val="11"/>
            <rFont val="Calibri"/>
            <family val="2"/>
            <charset val="238"/>
          </rPr>
          <t>IV_F:VKR_Nev</t>
        </r>
      </text>
    </comment>
    <comment ref="H380" authorId="0" shapeId="0">
      <text>
        <r>
          <rPr>
            <sz val="11"/>
            <rFont val="Calibri"/>
            <family val="2"/>
            <charset val="238"/>
          </rPr>
          <t>IV_F:FeladatSorszam</t>
        </r>
      </text>
    </comment>
    <comment ref="I380" authorId="0" shapeId="0">
      <text>
        <r>
          <rPr>
            <sz val="11"/>
            <rFont val="Calibri"/>
            <family val="2"/>
            <charset val="238"/>
          </rPr>
          <t>IV_F:FeladatAzonosito</t>
        </r>
      </text>
    </comment>
    <comment ref="J380" authorId="0" shapeId="0">
      <text>
        <r>
          <rPr>
            <sz val="11"/>
            <rFont val="Calibri"/>
            <family val="2"/>
            <charset val="238"/>
          </rPr>
          <t>IV_F:EllatasiTerulet</t>
        </r>
      </text>
    </comment>
    <comment ref="K380" authorId="0" shapeId="0">
      <text>
        <r>
          <rPr>
            <sz val="11"/>
            <rFont val="Calibri"/>
            <family val="2"/>
            <charset val="238"/>
          </rPr>
          <t>IV_F:EllatasertFelelos</t>
        </r>
      </text>
    </comment>
    <comment ref="L380" authorId="0" shapeId="0">
      <text>
        <r>
          <rPr>
            <sz val="11"/>
            <rFont val="Calibri"/>
            <family val="2"/>
            <charset val="238"/>
          </rPr>
          <t>IV_F:TervezettNettoKoltseg</t>
        </r>
      </text>
    </comment>
    <comment ref="M380" authorId="0" shapeId="0">
      <text>
        <r>
          <rPr>
            <sz val="11"/>
            <rFont val="Calibri"/>
            <family val="2"/>
            <charset val="238"/>
          </rPr>
          <t>IV_F:IdotartamKezdes</t>
        </r>
      </text>
    </comment>
    <comment ref="N380" authorId="0" shapeId="0">
      <text>
        <r>
          <rPr>
            <sz val="11"/>
            <rFont val="Calibri"/>
            <family val="2"/>
            <charset val="238"/>
          </rPr>
          <t>IV_F:IdotartamBefejezes</t>
        </r>
      </text>
    </comment>
    <comment ref="O380" authorId="0" shapeId="0">
      <text>
        <r>
          <rPr>
            <sz val="11"/>
            <rFont val="Calibri"/>
            <family val="2"/>
            <charset val="238"/>
          </rPr>
          <t>IV_F:NettoKoltsegUtem1</t>
        </r>
      </text>
    </comment>
    <comment ref="P380" authorId="0" shapeId="0">
      <text>
        <r>
          <rPr>
            <sz val="11"/>
            <rFont val="Calibri"/>
            <family val="2"/>
            <charset val="238"/>
          </rPr>
          <t>IV_F:NettoKoltsegUtem2</t>
        </r>
      </text>
    </comment>
    <comment ref="Q380" authorId="0" shapeId="0">
      <text>
        <r>
          <rPr>
            <sz val="11"/>
            <rFont val="Calibri"/>
            <family val="2"/>
            <charset val="238"/>
          </rPr>
          <t>IV_F:EM_Melleklet2_KTG</t>
        </r>
      </text>
    </comment>
    <comment ref="S380" authorId="0" shapeId="0">
      <text>
        <r>
          <rPr>
            <sz val="11"/>
            <rFont val="Calibri"/>
            <family val="2"/>
            <charset val="238"/>
          </rPr>
          <t>IV_F:HDUtem1</t>
        </r>
      </text>
    </comment>
    <comment ref="T380" authorId="0" shapeId="0">
      <text>
        <r>
          <rPr>
            <sz val="11"/>
            <rFont val="Calibri"/>
            <family val="2"/>
            <charset val="238"/>
          </rPr>
          <t>IV_F:ECSUtem1</t>
        </r>
      </text>
    </comment>
    <comment ref="U380" authorId="0" shapeId="0">
      <text>
        <r>
          <rPr>
            <sz val="11"/>
            <rFont val="Calibri"/>
            <family val="2"/>
            <charset val="238"/>
          </rPr>
          <t>IV_F:KFHUtem1</t>
        </r>
      </text>
    </comment>
    <comment ref="V380" authorId="0" shapeId="0">
      <text>
        <r>
          <rPr>
            <sz val="11"/>
            <rFont val="Calibri"/>
            <family val="2"/>
            <charset val="238"/>
          </rPr>
          <t>IV_F:Egyeb_SajatUtem1</t>
        </r>
      </text>
    </comment>
    <comment ref="W380" authorId="0" shapeId="0">
      <text>
        <r>
          <rPr>
            <sz val="11"/>
            <rFont val="Calibri"/>
            <family val="2"/>
            <charset val="238"/>
          </rPr>
          <t>IV_F:DijUtem1</t>
        </r>
      </text>
    </comment>
    <comment ref="X380" authorId="0" shapeId="0">
      <text>
        <r>
          <rPr>
            <sz val="11"/>
            <rFont val="Calibri"/>
            <family val="2"/>
            <charset val="238"/>
          </rPr>
          <t>IV_F:EM_Melleklet1_Utem1</t>
        </r>
      </text>
    </comment>
    <comment ref="Y380" authorId="0" shapeId="0">
      <text>
        <r>
          <rPr>
            <sz val="11"/>
            <rFont val="Calibri"/>
            <family val="2"/>
            <charset val="238"/>
          </rPr>
          <t>IV_F:EgyebAllamiUtem1</t>
        </r>
      </text>
    </comment>
    <comment ref="Z380" authorId="0" shapeId="0">
      <text>
        <r>
          <rPr>
            <sz val="11"/>
            <rFont val="Calibri"/>
            <family val="2"/>
            <charset val="238"/>
          </rPr>
          <t>IV_F:OnkormanyzatiUtem1</t>
        </r>
      </text>
    </comment>
    <comment ref="AA380" authorId="0" shapeId="0">
      <text>
        <r>
          <rPr>
            <sz val="11"/>
            <rFont val="Calibri"/>
            <family val="2"/>
            <charset val="238"/>
          </rPr>
          <t>IV_F:EUUtem1</t>
        </r>
      </text>
    </comment>
    <comment ref="AB380" authorId="0" shapeId="0">
      <text>
        <r>
          <rPr>
            <sz val="11"/>
            <rFont val="Calibri"/>
            <family val="2"/>
            <charset val="238"/>
          </rPr>
          <t>IV_F:EgyebUtem1</t>
        </r>
      </text>
    </comment>
    <comment ref="AC380" authorId="0" shapeId="0">
      <text>
        <r>
          <rPr>
            <sz val="11"/>
            <rFont val="Calibri"/>
            <family val="2"/>
            <charset val="238"/>
          </rPr>
          <t>IV_F:HitelKotvenyUtem1</t>
        </r>
      </text>
    </comment>
    <comment ref="AD380" authorId="0" shapeId="0">
      <text>
        <r>
          <rPr>
            <sz val="11"/>
            <rFont val="Calibri"/>
            <family val="2"/>
            <charset val="238"/>
          </rPr>
          <t>IV_F:OsszesenUtem1</t>
        </r>
      </text>
    </comment>
    <comment ref="AG380" authorId="0" shapeId="0">
      <text>
        <r>
          <rPr>
            <sz val="11"/>
            <rFont val="Calibri"/>
            <family val="2"/>
            <charset val="238"/>
          </rPr>
          <t>IV_F:HDUtem2</t>
        </r>
      </text>
    </comment>
    <comment ref="AH380" authorId="0" shapeId="0">
      <text>
        <r>
          <rPr>
            <sz val="11"/>
            <rFont val="Calibri"/>
            <family val="2"/>
            <charset val="238"/>
          </rPr>
          <t>IV_F:ECSUtem2</t>
        </r>
      </text>
    </comment>
    <comment ref="AI380" authorId="0" shapeId="0">
      <text>
        <r>
          <rPr>
            <sz val="11"/>
            <rFont val="Calibri"/>
            <family val="2"/>
            <charset val="238"/>
          </rPr>
          <t>IV_F:KFHUtem2</t>
        </r>
      </text>
    </comment>
    <comment ref="AJ380" authorId="0" shapeId="0">
      <text>
        <r>
          <rPr>
            <sz val="11"/>
            <rFont val="Calibri"/>
            <family val="2"/>
            <charset val="238"/>
          </rPr>
          <t>IV_F:Egyeb_SajatUtem2</t>
        </r>
      </text>
    </comment>
    <comment ref="AK380" authorId="0" shapeId="0">
      <text>
        <r>
          <rPr>
            <sz val="11"/>
            <rFont val="Calibri"/>
            <family val="2"/>
            <charset val="238"/>
          </rPr>
          <t>IV_F:DijUtem2</t>
        </r>
      </text>
    </comment>
    <comment ref="AL380" authorId="0" shapeId="0">
      <text>
        <r>
          <rPr>
            <sz val="11"/>
            <rFont val="Calibri"/>
            <family val="2"/>
            <charset val="238"/>
          </rPr>
          <t>IV_F:EM_Melleklet1_Utem2</t>
        </r>
      </text>
    </comment>
    <comment ref="AM380" authorId="0" shapeId="0">
      <text>
        <r>
          <rPr>
            <sz val="11"/>
            <rFont val="Calibri"/>
            <family val="2"/>
            <charset val="238"/>
          </rPr>
          <t>IV_F:EgyebAllamiUtem2</t>
        </r>
      </text>
    </comment>
    <comment ref="AN380" authorId="0" shapeId="0">
      <text>
        <r>
          <rPr>
            <sz val="11"/>
            <rFont val="Calibri"/>
            <family val="2"/>
            <charset val="238"/>
          </rPr>
          <t>IV_F:OnkormanyzatiUtem2</t>
        </r>
      </text>
    </comment>
    <comment ref="AO380" authorId="0" shapeId="0">
      <text>
        <r>
          <rPr>
            <sz val="11"/>
            <rFont val="Calibri"/>
            <family val="2"/>
            <charset val="238"/>
          </rPr>
          <t>IV_F:EUUtem2</t>
        </r>
      </text>
    </comment>
    <comment ref="AP380" authorId="0" shapeId="0">
      <text>
        <r>
          <rPr>
            <sz val="11"/>
            <rFont val="Calibri"/>
            <family val="2"/>
            <charset val="238"/>
          </rPr>
          <t>IV_F:EgyebUtem2</t>
        </r>
      </text>
    </comment>
    <comment ref="AQ380" authorId="0" shapeId="0">
      <text>
        <r>
          <rPr>
            <sz val="11"/>
            <rFont val="Calibri"/>
            <family val="2"/>
            <charset val="238"/>
          </rPr>
          <t>IV_F:HitelKotvenyUtem2</t>
        </r>
      </text>
    </comment>
    <comment ref="AR380" authorId="0" shapeId="0">
      <text>
        <r>
          <rPr>
            <sz val="11"/>
            <rFont val="Calibri"/>
            <family val="2"/>
            <charset val="238"/>
          </rPr>
          <t>IV_F:OsszesenUtem2</t>
        </r>
      </text>
    </comment>
    <comment ref="AS380" authorId="0" shapeId="0">
      <text>
        <r>
          <rPr>
            <sz val="11"/>
            <rFont val="Calibri"/>
            <family val="2"/>
            <charset val="238"/>
          </rPr>
          <t>IV_F:ForrashianyUtem2</t>
        </r>
      </text>
    </comment>
    <comment ref="AV380" authorId="0" shapeId="0">
      <text>
        <r>
          <rPr>
            <sz val="11"/>
            <rFont val="Calibri"/>
            <family val="2"/>
            <charset val="238"/>
          </rPr>
          <t>IV_F:Indokolas</t>
        </r>
      </text>
    </comment>
    <comment ref="AW380" authorId="0" shapeId="0">
      <text>
        <r>
          <rPr>
            <sz val="11"/>
            <rFont val="Calibri"/>
            <family val="2"/>
            <charset val="238"/>
          </rPr>
          <t>IV_F:Megjegyzes</t>
        </r>
      </text>
    </comment>
    <comment ref="AZ380" authorId="0" shapeId="0">
      <text>
        <r>
          <rPr>
            <sz val="11"/>
            <rFont val="Calibri"/>
            <family val="2"/>
            <charset val="238"/>
          </rPr>
          <t>IV_F:ISA</t>
        </r>
      </text>
    </comment>
    <comment ref="B381" authorId="0" shapeId="0">
      <text>
        <r>
          <rPr>
            <sz val="11"/>
            <rFont val="Calibri"/>
            <family val="2"/>
            <charset val="238"/>
          </rPr>
          <t>IV_F:FontossagiSorrent</t>
        </r>
      </text>
    </comment>
    <comment ref="C381" authorId="0" shapeId="0">
      <text>
        <r>
          <rPr>
            <sz val="11"/>
            <rFont val="Calibri"/>
            <family val="2"/>
            <charset val="238"/>
          </rPr>
          <t>IV_F:FeladatKategoria</t>
        </r>
      </text>
    </comment>
    <comment ref="D381" authorId="0" shapeId="0">
      <text>
        <r>
          <rPr>
            <sz val="11"/>
            <rFont val="Calibri"/>
            <family val="2"/>
            <charset val="238"/>
          </rPr>
          <t>IV_F:FeladatMegnevezes</t>
        </r>
      </text>
    </comment>
    <comment ref="E381" authorId="0" shapeId="0">
      <text>
        <r>
          <rPr>
            <sz val="11"/>
            <rFont val="Calibri"/>
            <family val="2"/>
            <charset val="238"/>
          </rPr>
          <t>IV_F:ElviEngedelySzam</t>
        </r>
      </text>
    </comment>
    <comment ref="F381" authorId="0" shapeId="0">
      <text>
        <r>
          <rPr>
            <sz val="11"/>
            <rFont val="Calibri"/>
            <family val="2"/>
            <charset val="238"/>
          </rPr>
          <t>IV_F:VKR_Kod</t>
        </r>
      </text>
    </comment>
    <comment ref="G381" authorId="0" shapeId="0">
      <text>
        <r>
          <rPr>
            <sz val="11"/>
            <rFont val="Calibri"/>
            <family val="2"/>
            <charset val="238"/>
          </rPr>
          <t>IV_F:VKR_Nev</t>
        </r>
      </text>
    </comment>
    <comment ref="H381" authorId="0" shapeId="0">
      <text>
        <r>
          <rPr>
            <sz val="11"/>
            <rFont val="Calibri"/>
            <family val="2"/>
            <charset val="238"/>
          </rPr>
          <t>IV_F:FeladatSorszam</t>
        </r>
      </text>
    </comment>
    <comment ref="I381" authorId="0" shapeId="0">
      <text>
        <r>
          <rPr>
            <sz val="11"/>
            <rFont val="Calibri"/>
            <family val="2"/>
            <charset val="238"/>
          </rPr>
          <t>IV_F:FeladatAzonosito</t>
        </r>
      </text>
    </comment>
    <comment ref="J381" authorId="0" shapeId="0">
      <text>
        <r>
          <rPr>
            <sz val="11"/>
            <rFont val="Calibri"/>
            <family val="2"/>
            <charset val="238"/>
          </rPr>
          <t>IV_F:EllatasiTerulet</t>
        </r>
      </text>
    </comment>
    <comment ref="K381" authorId="0" shapeId="0">
      <text>
        <r>
          <rPr>
            <sz val="11"/>
            <rFont val="Calibri"/>
            <family val="2"/>
            <charset val="238"/>
          </rPr>
          <t>IV_F:EllatasertFelelos</t>
        </r>
      </text>
    </comment>
    <comment ref="L381" authorId="0" shapeId="0">
      <text>
        <r>
          <rPr>
            <sz val="11"/>
            <rFont val="Calibri"/>
            <family val="2"/>
            <charset val="238"/>
          </rPr>
          <t>IV_F:TervezettNettoKoltseg</t>
        </r>
      </text>
    </comment>
    <comment ref="M381" authorId="0" shapeId="0">
      <text>
        <r>
          <rPr>
            <sz val="11"/>
            <rFont val="Calibri"/>
            <family val="2"/>
            <charset val="238"/>
          </rPr>
          <t>IV_F:IdotartamKezdes</t>
        </r>
      </text>
    </comment>
    <comment ref="N381" authorId="0" shapeId="0">
      <text>
        <r>
          <rPr>
            <sz val="11"/>
            <rFont val="Calibri"/>
            <family val="2"/>
            <charset val="238"/>
          </rPr>
          <t>IV_F:IdotartamBefejezes</t>
        </r>
      </text>
    </comment>
    <comment ref="O381" authorId="0" shapeId="0">
      <text>
        <r>
          <rPr>
            <sz val="11"/>
            <rFont val="Calibri"/>
            <family val="2"/>
            <charset val="238"/>
          </rPr>
          <t>IV_F:NettoKoltsegUtem1</t>
        </r>
      </text>
    </comment>
    <comment ref="P381" authorId="0" shapeId="0">
      <text>
        <r>
          <rPr>
            <sz val="11"/>
            <rFont val="Calibri"/>
            <family val="2"/>
            <charset val="238"/>
          </rPr>
          <t>IV_F:NettoKoltsegUtem2</t>
        </r>
      </text>
    </comment>
    <comment ref="Q381" authorId="0" shapeId="0">
      <text>
        <r>
          <rPr>
            <sz val="11"/>
            <rFont val="Calibri"/>
            <family val="2"/>
            <charset val="238"/>
          </rPr>
          <t>IV_F:EM_Melleklet2_KTG</t>
        </r>
      </text>
    </comment>
    <comment ref="S381" authorId="0" shapeId="0">
      <text>
        <r>
          <rPr>
            <sz val="11"/>
            <rFont val="Calibri"/>
            <family val="2"/>
            <charset val="238"/>
          </rPr>
          <t>IV_F:HDUtem1</t>
        </r>
      </text>
    </comment>
    <comment ref="T381" authorId="0" shapeId="0">
      <text>
        <r>
          <rPr>
            <sz val="11"/>
            <rFont val="Calibri"/>
            <family val="2"/>
            <charset val="238"/>
          </rPr>
          <t>IV_F:ECSUtem1</t>
        </r>
      </text>
    </comment>
    <comment ref="U381" authorId="0" shapeId="0">
      <text>
        <r>
          <rPr>
            <sz val="11"/>
            <rFont val="Calibri"/>
            <family val="2"/>
            <charset val="238"/>
          </rPr>
          <t>IV_F:KFHUtem1</t>
        </r>
      </text>
    </comment>
    <comment ref="V381" authorId="0" shapeId="0">
      <text>
        <r>
          <rPr>
            <sz val="11"/>
            <rFont val="Calibri"/>
            <family val="2"/>
            <charset val="238"/>
          </rPr>
          <t>IV_F:Egyeb_SajatUtem1</t>
        </r>
      </text>
    </comment>
    <comment ref="W381" authorId="0" shapeId="0">
      <text>
        <r>
          <rPr>
            <sz val="11"/>
            <rFont val="Calibri"/>
            <family val="2"/>
            <charset val="238"/>
          </rPr>
          <t>IV_F:DijUtem1</t>
        </r>
      </text>
    </comment>
    <comment ref="X381" authorId="0" shapeId="0">
      <text>
        <r>
          <rPr>
            <sz val="11"/>
            <rFont val="Calibri"/>
            <family val="2"/>
            <charset val="238"/>
          </rPr>
          <t>IV_F:EM_Melleklet1_Utem1</t>
        </r>
      </text>
    </comment>
    <comment ref="Y381" authorId="0" shapeId="0">
      <text>
        <r>
          <rPr>
            <sz val="11"/>
            <rFont val="Calibri"/>
            <family val="2"/>
            <charset val="238"/>
          </rPr>
          <t>IV_F:EgyebAllamiUtem1</t>
        </r>
      </text>
    </comment>
    <comment ref="Z381" authorId="0" shapeId="0">
      <text>
        <r>
          <rPr>
            <sz val="11"/>
            <rFont val="Calibri"/>
            <family val="2"/>
            <charset val="238"/>
          </rPr>
          <t>IV_F:OnkormanyzatiUtem1</t>
        </r>
      </text>
    </comment>
    <comment ref="AA381" authorId="0" shapeId="0">
      <text>
        <r>
          <rPr>
            <sz val="11"/>
            <rFont val="Calibri"/>
            <family val="2"/>
            <charset val="238"/>
          </rPr>
          <t>IV_F:EUUtem1</t>
        </r>
      </text>
    </comment>
    <comment ref="AB381" authorId="0" shapeId="0">
      <text>
        <r>
          <rPr>
            <sz val="11"/>
            <rFont val="Calibri"/>
            <family val="2"/>
            <charset val="238"/>
          </rPr>
          <t>IV_F:EgyebUtem1</t>
        </r>
      </text>
    </comment>
    <comment ref="AC381" authorId="0" shapeId="0">
      <text>
        <r>
          <rPr>
            <sz val="11"/>
            <rFont val="Calibri"/>
            <family val="2"/>
            <charset val="238"/>
          </rPr>
          <t>IV_F:HitelKotvenyUtem1</t>
        </r>
      </text>
    </comment>
    <comment ref="AD381" authorId="0" shapeId="0">
      <text>
        <r>
          <rPr>
            <sz val="11"/>
            <rFont val="Calibri"/>
            <family val="2"/>
            <charset val="238"/>
          </rPr>
          <t>IV_F:OsszesenUtem1</t>
        </r>
      </text>
    </comment>
    <comment ref="AG381" authorId="0" shapeId="0">
      <text>
        <r>
          <rPr>
            <sz val="11"/>
            <rFont val="Calibri"/>
            <family val="2"/>
            <charset val="238"/>
          </rPr>
          <t>IV_F:HDUtem2</t>
        </r>
      </text>
    </comment>
    <comment ref="AH381" authorId="0" shapeId="0">
      <text>
        <r>
          <rPr>
            <sz val="11"/>
            <rFont val="Calibri"/>
            <family val="2"/>
            <charset val="238"/>
          </rPr>
          <t>IV_F:ECSUtem2</t>
        </r>
      </text>
    </comment>
    <comment ref="AI381" authorId="0" shapeId="0">
      <text>
        <r>
          <rPr>
            <sz val="11"/>
            <rFont val="Calibri"/>
            <family val="2"/>
            <charset val="238"/>
          </rPr>
          <t>IV_F:KFHUtem2</t>
        </r>
      </text>
    </comment>
    <comment ref="AJ381" authorId="0" shapeId="0">
      <text>
        <r>
          <rPr>
            <sz val="11"/>
            <rFont val="Calibri"/>
            <family val="2"/>
            <charset val="238"/>
          </rPr>
          <t>IV_F:Egyeb_SajatUtem2</t>
        </r>
      </text>
    </comment>
    <comment ref="AK381" authorId="0" shapeId="0">
      <text>
        <r>
          <rPr>
            <sz val="11"/>
            <rFont val="Calibri"/>
            <family val="2"/>
            <charset val="238"/>
          </rPr>
          <t>IV_F:DijUtem2</t>
        </r>
      </text>
    </comment>
    <comment ref="AL381" authorId="0" shapeId="0">
      <text>
        <r>
          <rPr>
            <sz val="11"/>
            <rFont val="Calibri"/>
            <family val="2"/>
            <charset val="238"/>
          </rPr>
          <t>IV_F:EM_Melleklet1_Utem2</t>
        </r>
      </text>
    </comment>
    <comment ref="AM381" authorId="0" shapeId="0">
      <text>
        <r>
          <rPr>
            <sz val="11"/>
            <rFont val="Calibri"/>
            <family val="2"/>
            <charset val="238"/>
          </rPr>
          <t>IV_F:EgyebAllamiUtem2</t>
        </r>
      </text>
    </comment>
    <comment ref="AN381" authorId="0" shapeId="0">
      <text>
        <r>
          <rPr>
            <sz val="11"/>
            <rFont val="Calibri"/>
            <family val="2"/>
            <charset val="238"/>
          </rPr>
          <t>IV_F:OnkormanyzatiUtem2</t>
        </r>
      </text>
    </comment>
    <comment ref="AO381" authorId="0" shapeId="0">
      <text>
        <r>
          <rPr>
            <sz val="11"/>
            <rFont val="Calibri"/>
            <family val="2"/>
            <charset val="238"/>
          </rPr>
          <t>IV_F:EUUtem2</t>
        </r>
      </text>
    </comment>
    <comment ref="AP381" authorId="0" shapeId="0">
      <text>
        <r>
          <rPr>
            <sz val="11"/>
            <rFont val="Calibri"/>
            <family val="2"/>
            <charset val="238"/>
          </rPr>
          <t>IV_F:EgyebUtem2</t>
        </r>
      </text>
    </comment>
    <comment ref="AQ381" authorId="0" shapeId="0">
      <text>
        <r>
          <rPr>
            <sz val="11"/>
            <rFont val="Calibri"/>
            <family val="2"/>
            <charset val="238"/>
          </rPr>
          <t>IV_F:HitelKotvenyUtem2</t>
        </r>
      </text>
    </comment>
    <comment ref="AR381" authorId="0" shapeId="0">
      <text>
        <r>
          <rPr>
            <sz val="11"/>
            <rFont val="Calibri"/>
            <family val="2"/>
            <charset val="238"/>
          </rPr>
          <t>IV_F:OsszesenUtem2</t>
        </r>
      </text>
    </comment>
    <comment ref="AS381" authorId="0" shapeId="0">
      <text>
        <r>
          <rPr>
            <sz val="11"/>
            <rFont val="Calibri"/>
            <family val="2"/>
            <charset val="238"/>
          </rPr>
          <t>IV_F:ForrashianyUtem2</t>
        </r>
      </text>
    </comment>
    <comment ref="AV381" authorId="0" shapeId="0">
      <text>
        <r>
          <rPr>
            <sz val="11"/>
            <rFont val="Calibri"/>
            <family val="2"/>
            <charset val="238"/>
          </rPr>
          <t>IV_F:Indokolas</t>
        </r>
      </text>
    </comment>
    <comment ref="AW381" authorId="0" shapeId="0">
      <text>
        <r>
          <rPr>
            <sz val="11"/>
            <rFont val="Calibri"/>
            <family val="2"/>
            <charset val="238"/>
          </rPr>
          <t>IV_F:Megjegyzes</t>
        </r>
      </text>
    </comment>
    <comment ref="AZ381" authorId="0" shapeId="0">
      <text>
        <r>
          <rPr>
            <sz val="11"/>
            <rFont val="Calibri"/>
            <family val="2"/>
            <charset val="238"/>
          </rPr>
          <t>IV_F:ISA</t>
        </r>
      </text>
    </comment>
    <comment ref="B382" authorId="0" shapeId="0">
      <text>
        <r>
          <rPr>
            <sz val="11"/>
            <rFont val="Calibri"/>
            <family val="2"/>
            <charset val="238"/>
          </rPr>
          <t>IV_F:FontossagiSorrent</t>
        </r>
      </text>
    </comment>
    <comment ref="C382" authorId="0" shapeId="0">
      <text>
        <r>
          <rPr>
            <sz val="11"/>
            <rFont val="Calibri"/>
            <family val="2"/>
            <charset val="238"/>
          </rPr>
          <t>IV_F:FeladatKategoria</t>
        </r>
      </text>
    </comment>
    <comment ref="D382" authorId="0" shapeId="0">
      <text>
        <r>
          <rPr>
            <sz val="11"/>
            <rFont val="Calibri"/>
            <family val="2"/>
            <charset val="238"/>
          </rPr>
          <t>IV_F:FeladatMegnevezes</t>
        </r>
      </text>
    </comment>
    <comment ref="E382" authorId="0" shapeId="0">
      <text>
        <r>
          <rPr>
            <sz val="11"/>
            <rFont val="Calibri"/>
            <family val="2"/>
            <charset val="238"/>
          </rPr>
          <t>IV_F:ElviEngedelySzam</t>
        </r>
      </text>
    </comment>
    <comment ref="F382" authorId="0" shapeId="0">
      <text>
        <r>
          <rPr>
            <sz val="11"/>
            <rFont val="Calibri"/>
            <family val="2"/>
            <charset val="238"/>
          </rPr>
          <t>IV_F:VKR_Kod</t>
        </r>
      </text>
    </comment>
    <comment ref="G382" authorId="0" shapeId="0">
      <text>
        <r>
          <rPr>
            <sz val="11"/>
            <rFont val="Calibri"/>
            <family val="2"/>
            <charset val="238"/>
          </rPr>
          <t>IV_F:VKR_Nev</t>
        </r>
      </text>
    </comment>
    <comment ref="H382" authorId="0" shapeId="0">
      <text>
        <r>
          <rPr>
            <sz val="11"/>
            <rFont val="Calibri"/>
            <family val="2"/>
            <charset val="238"/>
          </rPr>
          <t>IV_F:FeladatSorszam</t>
        </r>
      </text>
    </comment>
    <comment ref="I382" authorId="0" shapeId="0">
      <text>
        <r>
          <rPr>
            <sz val="11"/>
            <rFont val="Calibri"/>
            <family val="2"/>
            <charset val="238"/>
          </rPr>
          <t>IV_F:FeladatAzonosito</t>
        </r>
      </text>
    </comment>
    <comment ref="J382" authorId="0" shapeId="0">
      <text>
        <r>
          <rPr>
            <sz val="11"/>
            <rFont val="Calibri"/>
            <family val="2"/>
            <charset val="238"/>
          </rPr>
          <t>IV_F:EllatasiTerulet</t>
        </r>
      </text>
    </comment>
    <comment ref="K382" authorId="0" shapeId="0">
      <text>
        <r>
          <rPr>
            <sz val="11"/>
            <rFont val="Calibri"/>
            <family val="2"/>
            <charset val="238"/>
          </rPr>
          <t>IV_F:EllatasertFelelos</t>
        </r>
      </text>
    </comment>
    <comment ref="L382" authorId="0" shapeId="0">
      <text>
        <r>
          <rPr>
            <sz val="11"/>
            <rFont val="Calibri"/>
            <family val="2"/>
            <charset val="238"/>
          </rPr>
          <t>IV_F:TervezettNettoKoltseg</t>
        </r>
      </text>
    </comment>
    <comment ref="M382" authorId="0" shapeId="0">
      <text>
        <r>
          <rPr>
            <sz val="11"/>
            <rFont val="Calibri"/>
            <family val="2"/>
            <charset val="238"/>
          </rPr>
          <t>IV_F:IdotartamKezdes</t>
        </r>
      </text>
    </comment>
    <comment ref="N382" authorId="0" shapeId="0">
      <text>
        <r>
          <rPr>
            <sz val="11"/>
            <rFont val="Calibri"/>
            <family val="2"/>
            <charset val="238"/>
          </rPr>
          <t>IV_F:IdotartamBefejezes</t>
        </r>
      </text>
    </comment>
    <comment ref="O382" authorId="0" shapeId="0">
      <text>
        <r>
          <rPr>
            <sz val="11"/>
            <rFont val="Calibri"/>
            <family val="2"/>
            <charset val="238"/>
          </rPr>
          <t>IV_F:NettoKoltsegUtem1</t>
        </r>
      </text>
    </comment>
    <comment ref="P382" authorId="0" shapeId="0">
      <text>
        <r>
          <rPr>
            <sz val="11"/>
            <rFont val="Calibri"/>
            <family val="2"/>
            <charset val="238"/>
          </rPr>
          <t>IV_F:NettoKoltsegUtem2</t>
        </r>
      </text>
    </comment>
    <comment ref="Q382" authorId="0" shapeId="0">
      <text>
        <r>
          <rPr>
            <sz val="11"/>
            <rFont val="Calibri"/>
            <family val="2"/>
            <charset val="238"/>
          </rPr>
          <t>IV_F:EM_Melleklet2_KTG</t>
        </r>
      </text>
    </comment>
    <comment ref="S382" authorId="0" shapeId="0">
      <text>
        <r>
          <rPr>
            <sz val="11"/>
            <rFont val="Calibri"/>
            <family val="2"/>
            <charset val="238"/>
          </rPr>
          <t>IV_F:HDUtem1</t>
        </r>
      </text>
    </comment>
    <comment ref="T382" authorId="0" shapeId="0">
      <text>
        <r>
          <rPr>
            <sz val="11"/>
            <rFont val="Calibri"/>
            <family val="2"/>
            <charset val="238"/>
          </rPr>
          <t>IV_F:ECSUtem1</t>
        </r>
      </text>
    </comment>
    <comment ref="U382" authorId="0" shapeId="0">
      <text>
        <r>
          <rPr>
            <sz val="11"/>
            <rFont val="Calibri"/>
            <family val="2"/>
            <charset val="238"/>
          </rPr>
          <t>IV_F:KFHUtem1</t>
        </r>
      </text>
    </comment>
    <comment ref="V382" authorId="0" shapeId="0">
      <text>
        <r>
          <rPr>
            <sz val="11"/>
            <rFont val="Calibri"/>
            <family val="2"/>
            <charset val="238"/>
          </rPr>
          <t>IV_F:Egyeb_SajatUtem1</t>
        </r>
      </text>
    </comment>
    <comment ref="W382" authorId="0" shapeId="0">
      <text>
        <r>
          <rPr>
            <sz val="11"/>
            <rFont val="Calibri"/>
            <family val="2"/>
            <charset val="238"/>
          </rPr>
          <t>IV_F:DijUtem1</t>
        </r>
      </text>
    </comment>
    <comment ref="X382" authorId="0" shapeId="0">
      <text>
        <r>
          <rPr>
            <sz val="11"/>
            <rFont val="Calibri"/>
            <family val="2"/>
            <charset val="238"/>
          </rPr>
          <t>IV_F:EM_Melleklet1_Utem1</t>
        </r>
      </text>
    </comment>
    <comment ref="Y382" authorId="0" shapeId="0">
      <text>
        <r>
          <rPr>
            <sz val="11"/>
            <rFont val="Calibri"/>
            <family val="2"/>
            <charset val="238"/>
          </rPr>
          <t>IV_F:EgyebAllamiUtem1</t>
        </r>
      </text>
    </comment>
    <comment ref="Z382" authorId="0" shapeId="0">
      <text>
        <r>
          <rPr>
            <sz val="11"/>
            <rFont val="Calibri"/>
            <family val="2"/>
            <charset val="238"/>
          </rPr>
          <t>IV_F:OnkormanyzatiUtem1</t>
        </r>
      </text>
    </comment>
    <comment ref="AA382" authorId="0" shapeId="0">
      <text>
        <r>
          <rPr>
            <sz val="11"/>
            <rFont val="Calibri"/>
            <family val="2"/>
            <charset val="238"/>
          </rPr>
          <t>IV_F:EUUtem1</t>
        </r>
      </text>
    </comment>
    <comment ref="AB382" authorId="0" shapeId="0">
      <text>
        <r>
          <rPr>
            <sz val="11"/>
            <rFont val="Calibri"/>
            <family val="2"/>
            <charset val="238"/>
          </rPr>
          <t>IV_F:EgyebUtem1</t>
        </r>
      </text>
    </comment>
    <comment ref="AC382" authorId="0" shapeId="0">
      <text>
        <r>
          <rPr>
            <sz val="11"/>
            <rFont val="Calibri"/>
            <family val="2"/>
            <charset val="238"/>
          </rPr>
          <t>IV_F:HitelKotvenyUtem1</t>
        </r>
      </text>
    </comment>
    <comment ref="AD382" authorId="0" shapeId="0">
      <text>
        <r>
          <rPr>
            <sz val="11"/>
            <rFont val="Calibri"/>
            <family val="2"/>
            <charset val="238"/>
          </rPr>
          <t>IV_F:OsszesenUtem1</t>
        </r>
      </text>
    </comment>
    <comment ref="AG382" authorId="0" shapeId="0">
      <text>
        <r>
          <rPr>
            <sz val="11"/>
            <rFont val="Calibri"/>
            <family val="2"/>
            <charset val="238"/>
          </rPr>
          <t>IV_F:HDUtem2</t>
        </r>
      </text>
    </comment>
    <comment ref="AH382" authorId="0" shapeId="0">
      <text>
        <r>
          <rPr>
            <sz val="11"/>
            <rFont val="Calibri"/>
            <family val="2"/>
            <charset val="238"/>
          </rPr>
          <t>IV_F:ECSUtem2</t>
        </r>
      </text>
    </comment>
    <comment ref="AI382" authorId="0" shapeId="0">
      <text>
        <r>
          <rPr>
            <sz val="11"/>
            <rFont val="Calibri"/>
            <family val="2"/>
            <charset val="238"/>
          </rPr>
          <t>IV_F:KFHUtem2</t>
        </r>
      </text>
    </comment>
    <comment ref="AJ382" authorId="0" shapeId="0">
      <text>
        <r>
          <rPr>
            <sz val="11"/>
            <rFont val="Calibri"/>
            <family val="2"/>
            <charset val="238"/>
          </rPr>
          <t>IV_F:Egyeb_SajatUtem2</t>
        </r>
      </text>
    </comment>
    <comment ref="AK382" authorId="0" shapeId="0">
      <text>
        <r>
          <rPr>
            <sz val="11"/>
            <rFont val="Calibri"/>
            <family val="2"/>
            <charset val="238"/>
          </rPr>
          <t>IV_F:DijUtem2</t>
        </r>
      </text>
    </comment>
    <comment ref="AL382" authorId="0" shapeId="0">
      <text>
        <r>
          <rPr>
            <sz val="11"/>
            <rFont val="Calibri"/>
            <family val="2"/>
            <charset val="238"/>
          </rPr>
          <t>IV_F:EM_Melleklet1_Utem2</t>
        </r>
      </text>
    </comment>
    <comment ref="AM382" authorId="0" shapeId="0">
      <text>
        <r>
          <rPr>
            <sz val="11"/>
            <rFont val="Calibri"/>
            <family val="2"/>
            <charset val="238"/>
          </rPr>
          <t>IV_F:EgyebAllamiUtem2</t>
        </r>
      </text>
    </comment>
    <comment ref="AN382" authorId="0" shapeId="0">
      <text>
        <r>
          <rPr>
            <sz val="11"/>
            <rFont val="Calibri"/>
            <family val="2"/>
            <charset val="238"/>
          </rPr>
          <t>IV_F:OnkormanyzatiUtem2</t>
        </r>
      </text>
    </comment>
    <comment ref="AO382" authorId="0" shapeId="0">
      <text>
        <r>
          <rPr>
            <sz val="11"/>
            <rFont val="Calibri"/>
            <family val="2"/>
            <charset val="238"/>
          </rPr>
          <t>IV_F:EUUtem2</t>
        </r>
      </text>
    </comment>
    <comment ref="AP382" authorId="0" shapeId="0">
      <text>
        <r>
          <rPr>
            <sz val="11"/>
            <rFont val="Calibri"/>
            <family val="2"/>
            <charset val="238"/>
          </rPr>
          <t>IV_F:EgyebUtem2</t>
        </r>
      </text>
    </comment>
    <comment ref="AQ382" authorId="0" shapeId="0">
      <text>
        <r>
          <rPr>
            <sz val="11"/>
            <rFont val="Calibri"/>
            <family val="2"/>
            <charset val="238"/>
          </rPr>
          <t>IV_F:HitelKotvenyUtem2</t>
        </r>
      </text>
    </comment>
    <comment ref="AR382" authorId="0" shapeId="0">
      <text>
        <r>
          <rPr>
            <sz val="11"/>
            <rFont val="Calibri"/>
            <family val="2"/>
            <charset val="238"/>
          </rPr>
          <t>IV_F:OsszesenUtem2</t>
        </r>
      </text>
    </comment>
    <comment ref="AS382" authorId="0" shapeId="0">
      <text>
        <r>
          <rPr>
            <sz val="11"/>
            <rFont val="Calibri"/>
            <family val="2"/>
            <charset val="238"/>
          </rPr>
          <t>IV_F:ForrashianyUtem2</t>
        </r>
      </text>
    </comment>
    <comment ref="AV382" authorId="0" shapeId="0">
      <text>
        <r>
          <rPr>
            <sz val="11"/>
            <rFont val="Calibri"/>
            <family val="2"/>
            <charset val="238"/>
          </rPr>
          <t>IV_F:Indokolas</t>
        </r>
      </text>
    </comment>
    <comment ref="AW382" authorId="0" shapeId="0">
      <text>
        <r>
          <rPr>
            <sz val="11"/>
            <rFont val="Calibri"/>
            <family val="2"/>
            <charset val="238"/>
          </rPr>
          <t>IV_F:Megjegyzes</t>
        </r>
      </text>
    </comment>
    <comment ref="AZ382" authorId="0" shapeId="0">
      <text>
        <r>
          <rPr>
            <sz val="11"/>
            <rFont val="Calibri"/>
            <family val="2"/>
            <charset val="238"/>
          </rPr>
          <t>IV_F:ISA</t>
        </r>
      </text>
    </comment>
    <comment ref="B383" authorId="0" shapeId="0">
      <text>
        <r>
          <rPr>
            <sz val="11"/>
            <rFont val="Calibri"/>
            <family val="2"/>
            <charset val="238"/>
          </rPr>
          <t>IV_F:FontossagiSorrent</t>
        </r>
      </text>
    </comment>
    <comment ref="C383" authorId="0" shapeId="0">
      <text>
        <r>
          <rPr>
            <sz val="11"/>
            <rFont val="Calibri"/>
            <family val="2"/>
            <charset val="238"/>
          </rPr>
          <t>IV_F:FeladatKategoria</t>
        </r>
      </text>
    </comment>
    <comment ref="D383" authorId="0" shapeId="0">
      <text>
        <r>
          <rPr>
            <sz val="11"/>
            <rFont val="Calibri"/>
            <family val="2"/>
            <charset val="238"/>
          </rPr>
          <t>IV_F:FeladatMegnevezes</t>
        </r>
      </text>
    </comment>
    <comment ref="E383" authorId="0" shapeId="0">
      <text>
        <r>
          <rPr>
            <sz val="11"/>
            <rFont val="Calibri"/>
            <family val="2"/>
            <charset val="238"/>
          </rPr>
          <t>IV_F:ElviEngedelySzam</t>
        </r>
      </text>
    </comment>
    <comment ref="F383" authorId="0" shapeId="0">
      <text>
        <r>
          <rPr>
            <sz val="11"/>
            <rFont val="Calibri"/>
            <family val="2"/>
            <charset val="238"/>
          </rPr>
          <t>IV_F:VKR_Kod</t>
        </r>
      </text>
    </comment>
    <comment ref="G383" authorId="0" shapeId="0">
      <text>
        <r>
          <rPr>
            <sz val="11"/>
            <rFont val="Calibri"/>
            <family val="2"/>
            <charset val="238"/>
          </rPr>
          <t>IV_F:VKR_Nev</t>
        </r>
      </text>
    </comment>
    <comment ref="H383" authorId="0" shapeId="0">
      <text>
        <r>
          <rPr>
            <sz val="11"/>
            <rFont val="Calibri"/>
            <family val="2"/>
            <charset val="238"/>
          </rPr>
          <t>IV_F:FeladatSorszam</t>
        </r>
      </text>
    </comment>
    <comment ref="I383" authorId="0" shapeId="0">
      <text>
        <r>
          <rPr>
            <sz val="11"/>
            <rFont val="Calibri"/>
            <family val="2"/>
            <charset val="238"/>
          </rPr>
          <t>IV_F:FeladatAzonosito</t>
        </r>
      </text>
    </comment>
    <comment ref="J383" authorId="0" shapeId="0">
      <text>
        <r>
          <rPr>
            <sz val="11"/>
            <rFont val="Calibri"/>
            <family val="2"/>
            <charset val="238"/>
          </rPr>
          <t>IV_F:EllatasiTerulet</t>
        </r>
      </text>
    </comment>
    <comment ref="K383" authorId="0" shapeId="0">
      <text>
        <r>
          <rPr>
            <sz val="11"/>
            <rFont val="Calibri"/>
            <family val="2"/>
            <charset val="238"/>
          </rPr>
          <t>IV_F:EllatasertFelelos</t>
        </r>
      </text>
    </comment>
    <comment ref="L383" authorId="0" shapeId="0">
      <text>
        <r>
          <rPr>
            <sz val="11"/>
            <rFont val="Calibri"/>
            <family val="2"/>
            <charset val="238"/>
          </rPr>
          <t>IV_F:TervezettNettoKoltseg</t>
        </r>
      </text>
    </comment>
    <comment ref="M383" authorId="0" shapeId="0">
      <text>
        <r>
          <rPr>
            <sz val="11"/>
            <rFont val="Calibri"/>
            <family val="2"/>
            <charset val="238"/>
          </rPr>
          <t>IV_F:IdotartamKezdes</t>
        </r>
      </text>
    </comment>
    <comment ref="N383" authorId="0" shapeId="0">
      <text>
        <r>
          <rPr>
            <sz val="11"/>
            <rFont val="Calibri"/>
            <family val="2"/>
            <charset val="238"/>
          </rPr>
          <t>IV_F:IdotartamBefejezes</t>
        </r>
      </text>
    </comment>
    <comment ref="O383" authorId="0" shapeId="0">
      <text>
        <r>
          <rPr>
            <sz val="11"/>
            <rFont val="Calibri"/>
            <family val="2"/>
            <charset val="238"/>
          </rPr>
          <t>IV_F:NettoKoltsegUtem1</t>
        </r>
      </text>
    </comment>
    <comment ref="P383" authorId="0" shapeId="0">
      <text>
        <r>
          <rPr>
            <sz val="11"/>
            <rFont val="Calibri"/>
            <family val="2"/>
            <charset val="238"/>
          </rPr>
          <t>IV_F:NettoKoltsegUtem2</t>
        </r>
      </text>
    </comment>
    <comment ref="Q383" authorId="0" shapeId="0">
      <text>
        <r>
          <rPr>
            <sz val="11"/>
            <rFont val="Calibri"/>
            <family val="2"/>
            <charset val="238"/>
          </rPr>
          <t>IV_F:EM_Melleklet2_KTG</t>
        </r>
      </text>
    </comment>
    <comment ref="S383" authorId="0" shapeId="0">
      <text>
        <r>
          <rPr>
            <sz val="11"/>
            <rFont val="Calibri"/>
            <family val="2"/>
            <charset val="238"/>
          </rPr>
          <t>IV_F:HDUtem1</t>
        </r>
      </text>
    </comment>
    <comment ref="T383" authorId="0" shapeId="0">
      <text>
        <r>
          <rPr>
            <sz val="11"/>
            <rFont val="Calibri"/>
            <family val="2"/>
            <charset val="238"/>
          </rPr>
          <t>IV_F:ECSUtem1</t>
        </r>
      </text>
    </comment>
    <comment ref="U383" authorId="0" shapeId="0">
      <text>
        <r>
          <rPr>
            <sz val="11"/>
            <rFont val="Calibri"/>
            <family val="2"/>
            <charset val="238"/>
          </rPr>
          <t>IV_F:KFHUtem1</t>
        </r>
      </text>
    </comment>
    <comment ref="V383" authorId="0" shapeId="0">
      <text>
        <r>
          <rPr>
            <sz val="11"/>
            <rFont val="Calibri"/>
            <family val="2"/>
            <charset val="238"/>
          </rPr>
          <t>IV_F:Egyeb_SajatUtem1</t>
        </r>
      </text>
    </comment>
    <comment ref="W383" authorId="0" shapeId="0">
      <text>
        <r>
          <rPr>
            <sz val="11"/>
            <rFont val="Calibri"/>
            <family val="2"/>
            <charset val="238"/>
          </rPr>
          <t>IV_F:DijUtem1</t>
        </r>
      </text>
    </comment>
    <comment ref="X383" authorId="0" shapeId="0">
      <text>
        <r>
          <rPr>
            <sz val="11"/>
            <rFont val="Calibri"/>
            <family val="2"/>
            <charset val="238"/>
          </rPr>
          <t>IV_F:EM_Melleklet1_Utem1</t>
        </r>
      </text>
    </comment>
    <comment ref="Y383" authorId="0" shapeId="0">
      <text>
        <r>
          <rPr>
            <sz val="11"/>
            <rFont val="Calibri"/>
            <family val="2"/>
            <charset val="238"/>
          </rPr>
          <t>IV_F:EgyebAllamiUtem1</t>
        </r>
      </text>
    </comment>
    <comment ref="Z383" authorId="0" shapeId="0">
      <text>
        <r>
          <rPr>
            <sz val="11"/>
            <rFont val="Calibri"/>
            <family val="2"/>
            <charset val="238"/>
          </rPr>
          <t>IV_F:OnkormanyzatiUtem1</t>
        </r>
      </text>
    </comment>
    <comment ref="AA383" authorId="0" shapeId="0">
      <text>
        <r>
          <rPr>
            <sz val="11"/>
            <rFont val="Calibri"/>
            <family val="2"/>
            <charset val="238"/>
          </rPr>
          <t>IV_F:EUUtem1</t>
        </r>
      </text>
    </comment>
    <comment ref="AB383" authorId="0" shapeId="0">
      <text>
        <r>
          <rPr>
            <sz val="11"/>
            <rFont val="Calibri"/>
            <family val="2"/>
            <charset val="238"/>
          </rPr>
          <t>IV_F:EgyebUtem1</t>
        </r>
      </text>
    </comment>
    <comment ref="AC383" authorId="0" shapeId="0">
      <text>
        <r>
          <rPr>
            <sz val="11"/>
            <rFont val="Calibri"/>
            <family val="2"/>
            <charset val="238"/>
          </rPr>
          <t>IV_F:HitelKotvenyUtem1</t>
        </r>
      </text>
    </comment>
    <comment ref="AD383" authorId="0" shapeId="0">
      <text>
        <r>
          <rPr>
            <sz val="11"/>
            <rFont val="Calibri"/>
            <family val="2"/>
            <charset val="238"/>
          </rPr>
          <t>IV_F:OsszesenUtem1</t>
        </r>
      </text>
    </comment>
    <comment ref="AG383" authorId="0" shapeId="0">
      <text>
        <r>
          <rPr>
            <sz val="11"/>
            <rFont val="Calibri"/>
            <family val="2"/>
            <charset val="238"/>
          </rPr>
          <t>IV_F:HDUtem2</t>
        </r>
      </text>
    </comment>
    <comment ref="AH383" authorId="0" shapeId="0">
      <text>
        <r>
          <rPr>
            <sz val="11"/>
            <rFont val="Calibri"/>
            <family val="2"/>
            <charset val="238"/>
          </rPr>
          <t>IV_F:ECSUtem2</t>
        </r>
      </text>
    </comment>
    <comment ref="AI383" authorId="0" shapeId="0">
      <text>
        <r>
          <rPr>
            <sz val="11"/>
            <rFont val="Calibri"/>
            <family val="2"/>
            <charset val="238"/>
          </rPr>
          <t>IV_F:KFHUtem2</t>
        </r>
      </text>
    </comment>
    <comment ref="AJ383" authorId="0" shapeId="0">
      <text>
        <r>
          <rPr>
            <sz val="11"/>
            <rFont val="Calibri"/>
            <family val="2"/>
            <charset val="238"/>
          </rPr>
          <t>IV_F:Egyeb_SajatUtem2</t>
        </r>
      </text>
    </comment>
    <comment ref="AK383" authorId="0" shapeId="0">
      <text>
        <r>
          <rPr>
            <sz val="11"/>
            <rFont val="Calibri"/>
            <family val="2"/>
            <charset val="238"/>
          </rPr>
          <t>IV_F:DijUtem2</t>
        </r>
      </text>
    </comment>
    <comment ref="AL383" authorId="0" shapeId="0">
      <text>
        <r>
          <rPr>
            <sz val="11"/>
            <rFont val="Calibri"/>
            <family val="2"/>
            <charset val="238"/>
          </rPr>
          <t>IV_F:EM_Melleklet1_Utem2</t>
        </r>
      </text>
    </comment>
    <comment ref="AM383" authorId="0" shapeId="0">
      <text>
        <r>
          <rPr>
            <sz val="11"/>
            <rFont val="Calibri"/>
            <family val="2"/>
            <charset val="238"/>
          </rPr>
          <t>IV_F:EgyebAllamiUtem2</t>
        </r>
      </text>
    </comment>
    <comment ref="AN383" authorId="0" shapeId="0">
      <text>
        <r>
          <rPr>
            <sz val="11"/>
            <rFont val="Calibri"/>
            <family val="2"/>
            <charset val="238"/>
          </rPr>
          <t>IV_F:OnkormanyzatiUtem2</t>
        </r>
      </text>
    </comment>
    <comment ref="AO383" authorId="0" shapeId="0">
      <text>
        <r>
          <rPr>
            <sz val="11"/>
            <rFont val="Calibri"/>
            <family val="2"/>
            <charset val="238"/>
          </rPr>
          <t>IV_F:EUUtem2</t>
        </r>
      </text>
    </comment>
    <comment ref="AP383" authorId="0" shapeId="0">
      <text>
        <r>
          <rPr>
            <sz val="11"/>
            <rFont val="Calibri"/>
            <family val="2"/>
            <charset val="238"/>
          </rPr>
          <t>IV_F:EgyebUtem2</t>
        </r>
      </text>
    </comment>
    <comment ref="AQ383" authorId="0" shapeId="0">
      <text>
        <r>
          <rPr>
            <sz val="11"/>
            <rFont val="Calibri"/>
            <family val="2"/>
            <charset val="238"/>
          </rPr>
          <t>IV_F:HitelKotvenyUtem2</t>
        </r>
      </text>
    </comment>
    <comment ref="AR383" authorId="0" shapeId="0">
      <text>
        <r>
          <rPr>
            <sz val="11"/>
            <rFont val="Calibri"/>
            <family val="2"/>
            <charset val="238"/>
          </rPr>
          <t>IV_F:OsszesenUtem2</t>
        </r>
      </text>
    </comment>
    <comment ref="AS383" authorId="0" shapeId="0">
      <text>
        <r>
          <rPr>
            <sz val="11"/>
            <rFont val="Calibri"/>
            <family val="2"/>
            <charset val="238"/>
          </rPr>
          <t>IV_F:ForrashianyUtem2</t>
        </r>
      </text>
    </comment>
    <comment ref="AV383" authorId="0" shapeId="0">
      <text>
        <r>
          <rPr>
            <sz val="11"/>
            <rFont val="Calibri"/>
            <family val="2"/>
            <charset val="238"/>
          </rPr>
          <t>IV_F:Indokolas</t>
        </r>
      </text>
    </comment>
    <comment ref="AW383" authorId="0" shapeId="0">
      <text>
        <r>
          <rPr>
            <sz val="11"/>
            <rFont val="Calibri"/>
            <family val="2"/>
            <charset val="238"/>
          </rPr>
          <t>IV_F:Megjegyzes</t>
        </r>
      </text>
    </comment>
    <comment ref="AZ383" authorId="0" shapeId="0">
      <text>
        <r>
          <rPr>
            <sz val="11"/>
            <rFont val="Calibri"/>
            <family val="2"/>
            <charset val="238"/>
          </rPr>
          <t>IV_F:ISA</t>
        </r>
      </text>
    </comment>
    <comment ref="B384" authorId="0" shapeId="0">
      <text>
        <r>
          <rPr>
            <sz val="11"/>
            <rFont val="Calibri"/>
            <family val="2"/>
            <charset val="238"/>
          </rPr>
          <t>IV_F:FontossagiSorrent</t>
        </r>
      </text>
    </comment>
    <comment ref="C384" authorId="0" shapeId="0">
      <text>
        <r>
          <rPr>
            <sz val="11"/>
            <rFont val="Calibri"/>
            <family val="2"/>
            <charset val="238"/>
          </rPr>
          <t>IV_F:FeladatKategoria</t>
        </r>
      </text>
    </comment>
    <comment ref="D384" authorId="0" shapeId="0">
      <text>
        <r>
          <rPr>
            <sz val="11"/>
            <rFont val="Calibri"/>
            <family val="2"/>
            <charset val="238"/>
          </rPr>
          <t>IV_F:FeladatMegnevezes</t>
        </r>
      </text>
    </comment>
    <comment ref="E384" authorId="0" shapeId="0">
      <text>
        <r>
          <rPr>
            <sz val="11"/>
            <rFont val="Calibri"/>
            <family val="2"/>
            <charset val="238"/>
          </rPr>
          <t>IV_F:ElviEngedelySzam</t>
        </r>
      </text>
    </comment>
    <comment ref="F384" authorId="0" shapeId="0">
      <text>
        <r>
          <rPr>
            <sz val="11"/>
            <rFont val="Calibri"/>
            <family val="2"/>
            <charset val="238"/>
          </rPr>
          <t>IV_F:VKR_Kod</t>
        </r>
      </text>
    </comment>
    <comment ref="G384" authorId="0" shapeId="0">
      <text>
        <r>
          <rPr>
            <sz val="11"/>
            <rFont val="Calibri"/>
            <family val="2"/>
            <charset val="238"/>
          </rPr>
          <t>IV_F:VKR_Nev</t>
        </r>
      </text>
    </comment>
    <comment ref="H384" authorId="0" shapeId="0">
      <text>
        <r>
          <rPr>
            <sz val="11"/>
            <rFont val="Calibri"/>
            <family val="2"/>
            <charset val="238"/>
          </rPr>
          <t>IV_F:FeladatSorszam</t>
        </r>
      </text>
    </comment>
    <comment ref="I384" authorId="0" shapeId="0">
      <text>
        <r>
          <rPr>
            <sz val="11"/>
            <rFont val="Calibri"/>
            <family val="2"/>
            <charset val="238"/>
          </rPr>
          <t>IV_F:FeladatAzonosito</t>
        </r>
      </text>
    </comment>
    <comment ref="J384" authorId="0" shapeId="0">
      <text>
        <r>
          <rPr>
            <sz val="11"/>
            <rFont val="Calibri"/>
            <family val="2"/>
            <charset val="238"/>
          </rPr>
          <t>IV_F:EllatasiTerulet</t>
        </r>
      </text>
    </comment>
    <comment ref="K384" authorId="0" shapeId="0">
      <text>
        <r>
          <rPr>
            <sz val="11"/>
            <rFont val="Calibri"/>
            <family val="2"/>
            <charset val="238"/>
          </rPr>
          <t>IV_F:EllatasertFelelos</t>
        </r>
      </text>
    </comment>
    <comment ref="L384" authorId="0" shapeId="0">
      <text>
        <r>
          <rPr>
            <sz val="11"/>
            <rFont val="Calibri"/>
            <family val="2"/>
            <charset val="238"/>
          </rPr>
          <t>IV_F:TervezettNettoKoltseg</t>
        </r>
      </text>
    </comment>
    <comment ref="M384" authorId="0" shapeId="0">
      <text>
        <r>
          <rPr>
            <sz val="11"/>
            <rFont val="Calibri"/>
            <family val="2"/>
            <charset val="238"/>
          </rPr>
          <t>IV_F:IdotartamKezdes</t>
        </r>
      </text>
    </comment>
    <comment ref="N384" authorId="0" shapeId="0">
      <text>
        <r>
          <rPr>
            <sz val="11"/>
            <rFont val="Calibri"/>
            <family val="2"/>
            <charset val="238"/>
          </rPr>
          <t>IV_F:IdotartamBefejezes</t>
        </r>
      </text>
    </comment>
    <comment ref="O384" authorId="0" shapeId="0">
      <text>
        <r>
          <rPr>
            <sz val="11"/>
            <rFont val="Calibri"/>
            <family val="2"/>
            <charset val="238"/>
          </rPr>
          <t>IV_F:NettoKoltsegUtem1</t>
        </r>
      </text>
    </comment>
    <comment ref="P384" authorId="0" shapeId="0">
      <text>
        <r>
          <rPr>
            <sz val="11"/>
            <rFont val="Calibri"/>
            <family val="2"/>
            <charset val="238"/>
          </rPr>
          <t>IV_F:NettoKoltsegUtem2</t>
        </r>
      </text>
    </comment>
    <comment ref="Q384" authorId="0" shapeId="0">
      <text>
        <r>
          <rPr>
            <sz val="11"/>
            <rFont val="Calibri"/>
            <family val="2"/>
            <charset val="238"/>
          </rPr>
          <t>IV_F:EM_Melleklet2_KTG</t>
        </r>
      </text>
    </comment>
    <comment ref="S384" authorId="0" shapeId="0">
      <text>
        <r>
          <rPr>
            <sz val="11"/>
            <rFont val="Calibri"/>
            <family val="2"/>
            <charset val="238"/>
          </rPr>
          <t>IV_F:HDUtem1</t>
        </r>
      </text>
    </comment>
    <comment ref="T384" authorId="0" shapeId="0">
      <text>
        <r>
          <rPr>
            <sz val="11"/>
            <rFont val="Calibri"/>
            <family val="2"/>
            <charset val="238"/>
          </rPr>
          <t>IV_F:ECSUtem1</t>
        </r>
      </text>
    </comment>
    <comment ref="U384" authorId="0" shapeId="0">
      <text>
        <r>
          <rPr>
            <sz val="11"/>
            <rFont val="Calibri"/>
            <family val="2"/>
            <charset val="238"/>
          </rPr>
          <t>IV_F:KFHUtem1</t>
        </r>
      </text>
    </comment>
    <comment ref="V384" authorId="0" shapeId="0">
      <text>
        <r>
          <rPr>
            <sz val="11"/>
            <rFont val="Calibri"/>
            <family val="2"/>
            <charset val="238"/>
          </rPr>
          <t>IV_F:Egyeb_SajatUtem1</t>
        </r>
      </text>
    </comment>
    <comment ref="W384" authorId="0" shapeId="0">
      <text>
        <r>
          <rPr>
            <sz val="11"/>
            <rFont val="Calibri"/>
            <family val="2"/>
            <charset val="238"/>
          </rPr>
          <t>IV_F:DijUtem1</t>
        </r>
      </text>
    </comment>
    <comment ref="X384" authorId="0" shapeId="0">
      <text>
        <r>
          <rPr>
            <sz val="11"/>
            <rFont val="Calibri"/>
            <family val="2"/>
            <charset val="238"/>
          </rPr>
          <t>IV_F:EM_Melleklet1_Utem1</t>
        </r>
      </text>
    </comment>
    <comment ref="Y384" authorId="0" shapeId="0">
      <text>
        <r>
          <rPr>
            <sz val="11"/>
            <rFont val="Calibri"/>
            <family val="2"/>
            <charset val="238"/>
          </rPr>
          <t>IV_F:EgyebAllamiUtem1</t>
        </r>
      </text>
    </comment>
    <comment ref="Z384" authorId="0" shapeId="0">
      <text>
        <r>
          <rPr>
            <sz val="11"/>
            <rFont val="Calibri"/>
            <family val="2"/>
            <charset val="238"/>
          </rPr>
          <t>IV_F:OnkormanyzatiUtem1</t>
        </r>
      </text>
    </comment>
    <comment ref="AA384" authorId="0" shapeId="0">
      <text>
        <r>
          <rPr>
            <sz val="11"/>
            <rFont val="Calibri"/>
            <family val="2"/>
            <charset val="238"/>
          </rPr>
          <t>IV_F:EUUtem1</t>
        </r>
      </text>
    </comment>
    <comment ref="AB384" authorId="0" shapeId="0">
      <text>
        <r>
          <rPr>
            <sz val="11"/>
            <rFont val="Calibri"/>
            <family val="2"/>
            <charset val="238"/>
          </rPr>
          <t>IV_F:EgyebUtem1</t>
        </r>
      </text>
    </comment>
    <comment ref="AC384" authorId="0" shapeId="0">
      <text>
        <r>
          <rPr>
            <sz val="11"/>
            <rFont val="Calibri"/>
            <family val="2"/>
            <charset val="238"/>
          </rPr>
          <t>IV_F:HitelKotvenyUtem1</t>
        </r>
      </text>
    </comment>
    <comment ref="AD384" authorId="0" shapeId="0">
      <text>
        <r>
          <rPr>
            <sz val="11"/>
            <rFont val="Calibri"/>
            <family val="2"/>
            <charset val="238"/>
          </rPr>
          <t>IV_F:OsszesenUtem1</t>
        </r>
      </text>
    </comment>
    <comment ref="AG384" authorId="0" shapeId="0">
      <text>
        <r>
          <rPr>
            <sz val="11"/>
            <rFont val="Calibri"/>
            <family val="2"/>
            <charset val="238"/>
          </rPr>
          <t>IV_F:HDUtem2</t>
        </r>
      </text>
    </comment>
    <comment ref="AH384" authorId="0" shapeId="0">
      <text>
        <r>
          <rPr>
            <sz val="11"/>
            <rFont val="Calibri"/>
            <family val="2"/>
            <charset val="238"/>
          </rPr>
          <t>IV_F:ECSUtem2</t>
        </r>
      </text>
    </comment>
    <comment ref="AI384" authorId="0" shapeId="0">
      <text>
        <r>
          <rPr>
            <sz val="11"/>
            <rFont val="Calibri"/>
            <family val="2"/>
            <charset val="238"/>
          </rPr>
          <t>IV_F:KFHUtem2</t>
        </r>
      </text>
    </comment>
    <comment ref="AJ384" authorId="0" shapeId="0">
      <text>
        <r>
          <rPr>
            <sz val="11"/>
            <rFont val="Calibri"/>
            <family val="2"/>
            <charset val="238"/>
          </rPr>
          <t>IV_F:Egyeb_SajatUtem2</t>
        </r>
      </text>
    </comment>
    <comment ref="AK384" authorId="0" shapeId="0">
      <text>
        <r>
          <rPr>
            <sz val="11"/>
            <rFont val="Calibri"/>
            <family val="2"/>
            <charset val="238"/>
          </rPr>
          <t>IV_F:DijUtem2</t>
        </r>
      </text>
    </comment>
    <comment ref="AL384" authorId="0" shapeId="0">
      <text>
        <r>
          <rPr>
            <sz val="11"/>
            <rFont val="Calibri"/>
            <family val="2"/>
            <charset val="238"/>
          </rPr>
          <t>IV_F:EM_Melleklet1_Utem2</t>
        </r>
      </text>
    </comment>
    <comment ref="AM384" authorId="0" shapeId="0">
      <text>
        <r>
          <rPr>
            <sz val="11"/>
            <rFont val="Calibri"/>
            <family val="2"/>
            <charset val="238"/>
          </rPr>
          <t>IV_F:EgyebAllamiUtem2</t>
        </r>
      </text>
    </comment>
    <comment ref="AN384" authorId="0" shapeId="0">
      <text>
        <r>
          <rPr>
            <sz val="11"/>
            <rFont val="Calibri"/>
            <family val="2"/>
            <charset val="238"/>
          </rPr>
          <t>IV_F:OnkormanyzatiUtem2</t>
        </r>
      </text>
    </comment>
    <comment ref="AO384" authorId="0" shapeId="0">
      <text>
        <r>
          <rPr>
            <sz val="11"/>
            <rFont val="Calibri"/>
            <family val="2"/>
            <charset val="238"/>
          </rPr>
          <t>IV_F:EUUtem2</t>
        </r>
      </text>
    </comment>
    <comment ref="AP384" authorId="0" shapeId="0">
      <text>
        <r>
          <rPr>
            <sz val="11"/>
            <rFont val="Calibri"/>
            <family val="2"/>
            <charset val="238"/>
          </rPr>
          <t>IV_F:EgyebUtem2</t>
        </r>
      </text>
    </comment>
    <comment ref="AQ384" authorId="0" shapeId="0">
      <text>
        <r>
          <rPr>
            <sz val="11"/>
            <rFont val="Calibri"/>
            <family val="2"/>
            <charset val="238"/>
          </rPr>
          <t>IV_F:HitelKotvenyUtem2</t>
        </r>
      </text>
    </comment>
    <comment ref="AR384" authorId="0" shapeId="0">
      <text>
        <r>
          <rPr>
            <sz val="11"/>
            <rFont val="Calibri"/>
            <family val="2"/>
            <charset val="238"/>
          </rPr>
          <t>IV_F:OsszesenUtem2</t>
        </r>
      </text>
    </comment>
    <comment ref="AS384" authorId="0" shapeId="0">
      <text>
        <r>
          <rPr>
            <sz val="11"/>
            <rFont val="Calibri"/>
            <family val="2"/>
            <charset val="238"/>
          </rPr>
          <t>IV_F:ForrashianyUtem2</t>
        </r>
      </text>
    </comment>
    <comment ref="AV384" authorId="0" shapeId="0">
      <text>
        <r>
          <rPr>
            <sz val="11"/>
            <rFont val="Calibri"/>
            <family val="2"/>
            <charset val="238"/>
          </rPr>
          <t>IV_F:Indokolas</t>
        </r>
      </text>
    </comment>
    <comment ref="AW384" authorId="0" shapeId="0">
      <text>
        <r>
          <rPr>
            <sz val="11"/>
            <rFont val="Calibri"/>
            <family val="2"/>
            <charset val="238"/>
          </rPr>
          <t>IV_F:Megjegyzes</t>
        </r>
      </text>
    </comment>
    <comment ref="AZ384" authorId="0" shapeId="0">
      <text>
        <r>
          <rPr>
            <sz val="11"/>
            <rFont val="Calibri"/>
            <family val="2"/>
            <charset val="238"/>
          </rPr>
          <t>IV_F:ISA</t>
        </r>
      </text>
    </comment>
    <comment ref="B385" authorId="0" shapeId="0">
      <text>
        <r>
          <rPr>
            <sz val="11"/>
            <rFont val="Calibri"/>
            <family val="2"/>
            <charset val="238"/>
          </rPr>
          <t>IV_F:FontossagiSorrent</t>
        </r>
      </text>
    </comment>
    <comment ref="C385" authorId="0" shapeId="0">
      <text>
        <r>
          <rPr>
            <sz val="11"/>
            <rFont val="Calibri"/>
            <family val="2"/>
            <charset val="238"/>
          </rPr>
          <t>IV_F:FeladatKategoria</t>
        </r>
      </text>
    </comment>
    <comment ref="D385" authorId="0" shapeId="0">
      <text>
        <r>
          <rPr>
            <sz val="11"/>
            <rFont val="Calibri"/>
            <family val="2"/>
            <charset val="238"/>
          </rPr>
          <t>IV_F:FeladatMegnevezes</t>
        </r>
      </text>
    </comment>
    <comment ref="E385" authorId="0" shapeId="0">
      <text>
        <r>
          <rPr>
            <sz val="11"/>
            <rFont val="Calibri"/>
            <family val="2"/>
            <charset val="238"/>
          </rPr>
          <t>IV_F:ElviEngedelySzam</t>
        </r>
      </text>
    </comment>
    <comment ref="F385" authorId="0" shapeId="0">
      <text>
        <r>
          <rPr>
            <sz val="11"/>
            <rFont val="Calibri"/>
            <family val="2"/>
            <charset val="238"/>
          </rPr>
          <t>IV_F:VKR_Kod</t>
        </r>
      </text>
    </comment>
    <comment ref="G385" authorId="0" shapeId="0">
      <text>
        <r>
          <rPr>
            <sz val="11"/>
            <rFont val="Calibri"/>
            <family val="2"/>
            <charset val="238"/>
          </rPr>
          <t>IV_F:VKR_Nev</t>
        </r>
      </text>
    </comment>
    <comment ref="H385" authorId="0" shapeId="0">
      <text>
        <r>
          <rPr>
            <sz val="11"/>
            <rFont val="Calibri"/>
            <family val="2"/>
            <charset val="238"/>
          </rPr>
          <t>IV_F:FeladatSorszam</t>
        </r>
      </text>
    </comment>
    <comment ref="I385" authorId="0" shapeId="0">
      <text>
        <r>
          <rPr>
            <sz val="11"/>
            <rFont val="Calibri"/>
            <family val="2"/>
            <charset val="238"/>
          </rPr>
          <t>IV_F:FeladatAzonosito</t>
        </r>
      </text>
    </comment>
    <comment ref="J385" authorId="0" shapeId="0">
      <text>
        <r>
          <rPr>
            <sz val="11"/>
            <rFont val="Calibri"/>
            <family val="2"/>
            <charset val="238"/>
          </rPr>
          <t>IV_F:EllatasiTerulet</t>
        </r>
      </text>
    </comment>
    <comment ref="K385" authorId="0" shapeId="0">
      <text>
        <r>
          <rPr>
            <sz val="11"/>
            <rFont val="Calibri"/>
            <family val="2"/>
            <charset val="238"/>
          </rPr>
          <t>IV_F:EllatasertFelelos</t>
        </r>
      </text>
    </comment>
    <comment ref="L385" authorId="0" shapeId="0">
      <text>
        <r>
          <rPr>
            <sz val="11"/>
            <rFont val="Calibri"/>
            <family val="2"/>
            <charset val="238"/>
          </rPr>
          <t>IV_F:TervezettNettoKoltseg</t>
        </r>
      </text>
    </comment>
    <comment ref="M385" authorId="0" shapeId="0">
      <text>
        <r>
          <rPr>
            <sz val="11"/>
            <rFont val="Calibri"/>
            <family val="2"/>
            <charset val="238"/>
          </rPr>
          <t>IV_F:IdotartamKezdes</t>
        </r>
      </text>
    </comment>
    <comment ref="N385" authorId="0" shapeId="0">
      <text>
        <r>
          <rPr>
            <sz val="11"/>
            <rFont val="Calibri"/>
            <family val="2"/>
            <charset val="238"/>
          </rPr>
          <t>IV_F:IdotartamBefejezes</t>
        </r>
      </text>
    </comment>
    <comment ref="O385" authorId="0" shapeId="0">
      <text>
        <r>
          <rPr>
            <sz val="11"/>
            <rFont val="Calibri"/>
            <family val="2"/>
            <charset val="238"/>
          </rPr>
          <t>IV_F:NettoKoltsegUtem1</t>
        </r>
      </text>
    </comment>
    <comment ref="P385" authorId="0" shapeId="0">
      <text>
        <r>
          <rPr>
            <sz val="11"/>
            <rFont val="Calibri"/>
            <family val="2"/>
            <charset val="238"/>
          </rPr>
          <t>IV_F:NettoKoltsegUtem2</t>
        </r>
      </text>
    </comment>
    <comment ref="Q385" authorId="0" shapeId="0">
      <text>
        <r>
          <rPr>
            <sz val="11"/>
            <rFont val="Calibri"/>
            <family val="2"/>
            <charset val="238"/>
          </rPr>
          <t>IV_F:EM_Melleklet2_KTG</t>
        </r>
      </text>
    </comment>
    <comment ref="S385" authorId="0" shapeId="0">
      <text>
        <r>
          <rPr>
            <sz val="11"/>
            <rFont val="Calibri"/>
            <family val="2"/>
            <charset val="238"/>
          </rPr>
          <t>IV_F:HDUtem1</t>
        </r>
      </text>
    </comment>
    <comment ref="T385" authorId="0" shapeId="0">
      <text>
        <r>
          <rPr>
            <sz val="11"/>
            <rFont val="Calibri"/>
            <family val="2"/>
            <charset val="238"/>
          </rPr>
          <t>IV_F:ECSUtem1</t>
        </r>
      </text>
    </comment>
    <comment ref="U385" authorId="0" shapeId="0">
      <text>
        <r>
          <rPr>
            <sz val="11"/>
            <rFont val="Calibri"/>
            <family val="2"/>
            <charset val="238"/>
          </rPr>
          <t>IV_F:KFHUtem1</t>
        </r>
      </text>
    </comment>
    <comment ref="V385" authorId="0" shapeId="0">
      <text>
        <r>
          <rPr>
            <sz val="11"/>
            <rFont val="Calibri"/>
            <family val="2"/>
            <charset val="238"/>
          </rPr>
          <t>IV_F:Egyeb_SajatUtem1</t>
        </r>
      </text>
    </comment>
    <comment ref="W385" authorId="0" shapeId="0">
      <text>
        <r>
          <rPr>
            <sz val="11"/>
            <rFont val="Calibri"/>
            <family val="2"/>
            <charset val="238"/>
          </rPr>
          <t>IV_F:DijUtem1</t>
        </r>
      </text>
    </comment>
    <comment ref="X385" authorId="0" shapeId="0">
      <text>
        <r>
          <rPr>
            <sz val="11"/>
            <rFont val="Calibri"/>
            <family val="2"/>
            <charset val="238"/>
          </rPr>
          <t>IV_F:EM_Melleklet1_Utem1</t>
        </r>
      </text>
    </comment>
    <comment ref="Y385" authorId="0" shapeId="0">
      <text>
        <r>
          <rPr>
            <sz val="11"/>
            <rFont val="Calibri"/>
            <family val="2"/>
            <charset val="238"/>
          </rPr>
          <t>IV_F:EgyebAllamiUtem1</t>
        </r>
      </text>
    </comment>
    <comment ref="Z385" authorId="0" shapeId="0">
      <text>
        <r>
          <rPr>
            <sz val="11"/>
            <rFont val="Calibri"/>
            <family val="2"/>
            <charset val="238"/>
          </rPr>
          <t>IV_F:OnkormanyzatiUtem1</t>
        </r>
      </text>
    </comment>
    <comment ref="AA385" authorId="0" shapeId="0">
      <text>
        <r>
          <rPr>
            <sz val="11"/>
            <rFont val="Calibri"/>
            <family val="2"/>
            <charset val="238"/>
          </rPr>
          <t>IV_F:EUUtem1</t>
        </r>
      </text>
    </comment>
    <comment ref="AB385" authorId="0" shapeId="0">
      <text>
        <r>
          <rPr>
            <sz val="11"/>
            <rFont val="Calibri"/>
            <family val="2"/>
            <charset val="238"/>
          </rPr>
          <t>IV_F:EgyebUtem1</t>
        </r>
      </text>
    </comment>
    <comment ref="AC385" authorId="0" shapeId="0">
      <text>
        <r>
          <rPr>
            <sz val="11"/>
            <rFont val="Calibri"/>
            <family val="2"/>
            <charset val="238"/>
          </rPr>
          <t>IV_F:HitelKotvenyUtem1</t>
        </r>
      </text>
    </comment>
    <comment ref="AD385" authorId="0" shapeId="0">
      <text>
        <r>
          <rPr>
            <sz val="11"/>
            <rFont val="Calibri"/>
            <family val="2"/>
            <charset val="238"/>
          </rPr>
          <t>IV_F:OsszesenUtem1</t>
        </r>
      </text>
    </comment>
    <comment ref="AG385" authorId="0" shapeId="0">
      <text>
        <r>
          <rPr>
            <sz val="11"/>
            <rFont val="Calibri"/>
            <family val="2"/>
            <charset val="238"/>
          </rPr>
          <t>IV_F:HDUtem2</t>
        </r>
      </text>
    </comment>
    <comment ref="AH385" authorId="0" shapeId="0">
      <text>
        <r>
          <rPr>
            <sz val="11"/>
            <rFont val="Calibri"/>
            <family val="2"/>
            <charset val="238"/>
          </rPr>
          <t>IV_F:ECSUtem2</t>
        </r>
      </text>
    </comment>
    <comment ref="AI385" authorId="0" shapeId="0">
      <text>
        <r>
          <rPr>
            <sz val="11"/>
            <rFont val="Calibri"/>
            <family val="2"/>
            <charset val="238"/>
          </rPr>
          <t>IV_F:KFHUtem2</t>
        </r>
      </text>
    </comment>
    <comment ref="AJ385" authorId="0" shapeId="0">
      <text>
        <r>
          <rPr>
            <sz val="11"/>
            <rFont val="Calibri"/>
            <family val="2"/>
            <charset val="238"/>
          </rPr>
          <t>IV_F:Egyeb_SajatUtem2</t>
        </r>
      </text>
    </comment>
    <comment ref="AK385" authorId="0" shapeId="0">
      <text>
        <r>
          <rPr>
            <sz val="11"/>
            <rFont val="Calibri"/>
            <family val="2"/>
            <charset val="238"/>
          </rPr>
          <t>IV_F:DijUtem2</t>
        </r>
      </text>
    </comment>
    <comment ref="AL385" authorId="0" shapeId="0">
      <text>
        <r>
          <rPr>
            <sz val="11"/>
            <rFont val="Calibri"/>
            <family val="2"/>
            <charset val="238"/>
          </rPr>
          <t>IV_F:EM_Melleklet1_Utem2</t>
        </r>
      </text>
    </comment>
    <comment ref="AM385" authorId="0" shapeId="0">
      <text>
        <r>
          <rPr>
            <sz val="11"/>
            <rFont val="Calibri"/>
            <family val="2"/>
            <charset val="238"/>
          </rPr>
          <t>IV_F:EgyebAllamiUtem2</t>
        </r>
      </text>
    </comment>
    <comment ref="AN385" authorId="0" shapeId="0">
      <text>
        <r>
          <rPr>
            <sz val="11"/>
            <rFont val="Calibri"/>
            <family val="2"/>
            <charset val="238"/>
          </rPr>
          <t>IV_F:OnkormanyzatiUtem2</t>
        </r>
      </text>
    </comment>
    <comment ref="AO385" authorId="0" shapeId="0">
      <text>
        <r>
          <rPr>
            <sz val="11"/>
            <rFont val="Calibri"/>
            <family val="2"/>
            <charset val="238"/>
          </rPr>
          <t>IV_F:EUUtem2</t>
        </r>
      </text>
    </comment>
    <comment ref="AP385" authorId="0" shapeId="0">
      <text>
        <r>
          <rPr>
            <sz val="11"/>
            <rFont val="Calibri"/>
            <family val="2"/>
            <charset val="238"/>
          </rPr>
          <t>IV_F:EgyebUtem2</t>
        </r>
      </text>
    </comment>
    <comment ref="AQ385" authorId="0" shapeId="0">
      <text>
        <r>
          <rPr>
            <sz val="11"/>
            <rFont val="Calibri"/>
            <family val="2"/>
            <charset val="238"/>
          </rPr>
          <t>IV_F:HitelKotvenyUtem2</t>
        </r>
      </text>
    </comment>
    <comment ref="AR385" authorId="0" shapeId="0">
      <text>
        <r>
          <rPr>
            <sz val="11"/>
            <rFont val="Calibri"/>
            <family val="2"/>
            <charset val="238"/>
          </rPr>
          <t>IV_F:OsszesenUtem2</t>
        </r>
      </text>
    </comment>
    <comment ref="AS385" authorId="0" shapeId="0">
      <text>
        <r>
          <rPr>
            <sz val="11"/>
            <rFont val="Calibri"/>
            <family val="2"/>
            <charset val="238"/>
          </rPr>
          <t>IV_F:ForrashianyUtem2</t>
        </r>
      </text>
    </comment>
    <comment ref="AV385" authorId="0" shapeId="0">
      <text>
        <r>
          <rPr>
            <sz val="11"/>
            <rFont val="Calibri"/>
            <family val="2"/>
            <charset val="238"/>
          </rPr>
          <t>IV_F:Indokolas</t>
        </r>
      </text>
    </comment>
    <comment ref="AW385" authorId="0" shapeId="0">
      <text>
        <r>
          <rPr>
            <sz val="11"/>
            <rFont val="Calibri"/>
            <family val="2"/>
            <charset val="238"/>
          </rPr>
          <t>IV_F:Megjegyzes</t>
        </r>
      </text>
    </comment>
    <comment ref="AZ385" authorId="0" shapeId="0">
      <text>
        <r>
          <rPr>
            <sz val="11"/>
            <rFont val="Calibri"/>
            <family val="2"/>
            <charset val="238"/>
          </rPr>
          <t>IV_F:ISA</t>
        </r>
      </text>
    </comment>
    <comment ref="B386" authorId="0" shapeId="0">
      <text>
        <r>
          <rPr>
            <sz val="11"/>
            <rFont val="Calibri"/>
            <family val="2"/>
            <charset val="238"/>
          </rPr>
          <t>IV_F:FontossagiSorrent</t>
        </r>
      </text>
    </comment>
    <comment ref="C386" authorId="0" shapeId="0">
      <text>
        <r>
          <rPr>
            <sz val="11"/>
            <rFont val="Calibri"/>
            <family val="2"/>
            <charset val="238"/>
          </rPr>
          <t>IV_F:FeladatKategoria</t>
        </r>
      </text>
    </comment>
    <comment ref="D386" authorId="0" shapeId="0">
      <text>
        <r>
          <rPr>
            <sz val="11"/>
            <rFont val="Calibri"/>
            <family val="2"/>
            <charset val="238"/>
          </rPr>
          <t>IV_F:FeladatMegnevezes</t>
        </r>
      </text>
    </comment>
    <comment ref="E386" authorId="0" shapeId="0">
      <text>
        <r>
          <rPr>
            <sz val="11"/>
            <rFont val="Calibri"/>
            <family val="2"/>
            <charset val="238"/>
          </rPr>
          <t>IV_F:ElviEngedelySzam</t>
        </r>
      </text>
    </comment>
    <comment ref="F386" authorId="0" shapeId="0">
      <text>
        <r>
          <rPr>
            <sz val="11"/>
            <rFont val="Calibri"/>
            <family val="2"/>
            <charset val="238"/>
          </rPr>
          <t>IV_F:VKR_Kod</t>
        </r>
      </text>
    </comment>
    <comment ref="G386" authorId="0" shapeId="0">
      <text>
        <r>
          <rPr>
            <sz val="11"/>
            <rFont val="Calibri"/>
            <family val="2"/>
            <charset val="238"/>
          </rPr>
          <t>IV_F:VKR_Nev</t>
        </r>
      </text>
    </comment>
    <comment ref="H386" authorId="0" shapeId="0">
      <text>
        <r>
          <rPr>
            <sz val="11"/>
            <rFont val="Calibri"/>
            <family val="2"/>
            <charset val="238"/>
          </rPr>
          <t>IV_F:FeladatSorszam</t>
        </r>
      </text>
    </comment>
    <comment ref="I386" authorId="0" shapeId="0">
      <text>
        <r>
          <rPr>
            <sz val="11"/>
            <rFont val="Calibri"/>
            <family val="2"/>
            <charset val="238"/>
          </rPr>
          <t>IV_F:FeladatAzonosito</t>
        </r>
      </text>
    </comment>
    <comment ref="J386" authorId="0" shapeId="0">
      <text>
        <r>
          <rPr>
            <sz val="11"/>
            <rFont val="Calibri"/>
            <family val="2"/>
            <charset val="238"/>
          </rPr>
          <t>IV_F:EllatasiTerulet</t>
        </r>
      </text>
    </comment>
    <comment ref="K386" authorId="0" shapeId="0">
      <text>
        <r>
          <rPr>
            <sz val="11"/>
            <rFont val="Calibri"/>
            <family val="2"/>
            <charset val="238"/>
          </rPr>
          <t>IV_F:EllatasertFelelos</t>
        </r>
      </text>
    </comment>
    <comment ref="L386" authorId="0" shapeId="0">
      <text>
        <r>
          <rPr>
            <sz val="11"/>
            <rFont val="Calibri"/>
            <family val="2"/>
            <charset val="238"/>
          </rPr>
          <t>IV_F:TervezettNettoKoltseg</t>
        </r>
      </text>
    </comment>
    <comment ref="M386" authorId="0" shapeId="0">
      <text>
        <r>
          <rPr>
            <sz val="11"/>
            <rFont val="Calibri"/>
            <family val="2"/>
            <charset val="238"/>
          </rPr>
          <t>IV_F:IdotartamKezdes</t>
        </r>
      </text>
    </comment>
    <comment ref="N386" authorId="0" shapeId="0">
      <text>
        <r>
          <rPr>
            <sz val="11"/>
            <rFont val="Calibri"/>
            <family val="2"/>
            <charset val="238"/>
          </rPr>
          <t>IV_F:IdotartamBefejezes</t>
        </r>
      </text>
    </comment>
    <comment ref="O386" authorId="0" shapeId="0">
      <text>
        <r>
          <rPr>
            <sz val="11"/>
            <rFont val="Calibri"/>
            <family val="2"/>
            <charset val="238"/>
          </rPr>
          <t>IV_F:NettoKoltsegUtem1</t>
        </r>
      </text>
    </comment>
    <comment ref="P386" authorId="0" shapeId="0">
      <text>
        <r>
          <rPr>
            <sz val="11"/>
            <rFont val="Calibri"/>
            <family val="2"/>
            <charset val="238"/>
          </rPr>
          <t>IV_F:NettoKoltsegUtem2</t>
        </r>
      </text>
    </comment>
    <comment ref="Q386" authorId="0" shapeId="0">
      <text>
        <r>
          <rPr>
            <sz val="11"/>
            <rFont val="Calibri"/>
            <family val="2"/>
            <charset val="238"/>
          </rPr>
          <t>IV_F:EM_Melleklet2_KTG</t>
        </r>
      </text>
    </comment>
    <comment ref="S386" authorId="0" shapeId="0">
      <text>
        <r>
          <rPr>
            <sz val="11"/>
            <rFont val="Calibri"/>
            <family val="2"/>
            <charset val="238"/>
          </rPr>
          <t>IV_F:HDUtem1</t>
        </r>
      </text>
    </comment>
    <comment ref="T386" authorId="0" shapeId="0">
      <text>
        <r>
          <rPr>
            <sz val="11"/>
            <rFont val="Calibri"/>
            <family val="2"/>
            <charset val="238"/>
          </rPr>
          <t>IV_F:ECSUtem1</t>
        </r>
      </text>
    </comment>
    <comment ref="U386" authorId="0" shapeId="0">
      <text>
        <r>
          <rPr>
            <sz val="11"/>
            <rFont val="Calibri"/>
            <family val="2"/>
            <charset val="238"/>
          </rPr>
          <t>IV_F:KFHUtem1</t>
        </r>
      </text>
    </comment>
    <comment ref="V386" authorId="0" shapeId="0">
      <text>
        <r>
          <rPr>
            <sz val="11"/>
            <rFont val="Calibri"/>
            <family val="2"/>
            <charset val="238"/>
          </rPr>
          <t>IV_F:Egyeb_SajatUtem1</t>
        </r>
      </text>
    </comment>
    <comment ref="W386" authorId="0" shapeId="0">
      <text>
        <r>
          <rPr>
            <sz val="11"/>
            <rFont val="Calibri"/>
            <family val="2"/>
            <charset val="238"/>
          </rPr>
          <t>IV_F:DijUtem1</t>
        </r>
      </text>
    </comment>
    <comment ref="X386" authorId="0" shapeId="0">
      <text>
        <r>
          <rPr>
            <sz val="11"/>
            <rFont val="Calibri"/>
            <family val="2"/>
            <charset val="238"/>
          </rPr>
          <t>IV_F:EM_Melleklet1_Utem1</t>
        </r>
      </text>
    </comment>
    <comment ref="Y386" authorId="0" shapeId="0">
      <text>
        <r>
          <rPr>
            <sz val="11"/>
            <rFont val="Calibri"/>
            <family val="2"/>
            <charset val="238"/>
          </rPr>
          <t>IV_F:EgyebAllamiUtem1</t>
        </r>
      </text>
    </comment>
    <comment ref="Z386" authorId="0" shapeId="0">
      <text>
        <r>
          <rPr>
            <sz val="11"/>
            <rFont val="Calibri"/>
            <family val="2"/>
            <charset val="238"/>
          </rPr>
          <t>IV_F:OnkormanyzatiUtem1</t>
        </r>
      </text>
    </comment>
    <comment ref="AA386" authorId="0" shapeId="0">
      <text>
        <r>
          <rPr>
            <sz val="11"/>
            <rFont val="Calibri"/>
            <family val="2"/>
            <charset val="238"/>
          </rPr>
          <t>IV_F:EUUtem1</t>
        </r>
      </text>
    </comment>
    <comment ref="AB386" authorId="0" shapeId="0">
      <text>
        <r>
          <rPr>
            <sz val="11"/>
            <rFont val="Calibri"/>
            <family val="2"/>
            <charset val="238"/>
          </rPr>
          <t>IV_F:EgyebUtem1</t>
        </r>
      </text>
    </comment>
    <comment ref="AC386" authorId="0" shapeId="0">
      <text>
        <r>
          <rPr>
            <sz val="11"/>
            <rFont val="Calibri"/>
            <family val="2"/>
            <charset val="238"/>
          </rPr>
          <t>IV_F:HitelKotvenyUtem1</t>
        </r>
      </text>
    </comment>
    <comment ref="AD386" authorId="0" shapeId="0">
      <text>
        <r>
          <rPr>
            <sz val="11"/>
            <rFont val="Calibri"/>
            <family val="2"/>
            <charset val="238"/>
          </rPr>
          <t>IV_F:OsszesenUtem1</t>
        </r>
      </text>
    </comment>
    <comment ref="AG386" authorId="0" shapeId="0">
      <text>
        <r>
          <rPr>
            <sz val="11"/>
            <rFont val="Calibri"/>
            <family val="2"/>
            <charset val="238"/>
          </rPr>
          <t>IV_F:HDUtem2</t>
        </r>
      </text>
    </comment>
    <comment ref="AH386" authorId="0" shapeId="0">
      <text>
        <r>
          <rPr>
            <sz val="11"/>
            <rFont val="Calibri"/>
            <family val="2"/>
            <charset val="238"/>
          </rPr>
          <t>IV_F:ECSUtem2</t>
        </r>
      </text>
    </comment>
    <comment ref="AI386" authorId="0" shapeId="0">
      <text>
        <r>
          <rPr>
            <sz val="11"/>
            <rFont val="Calibri"/>
            <family val="2"/>
            <charset val="238"/>
          </rPr>
          <t>IV_F:KFHUtem2</t>
        </r>
      </text>
    </comment>
    <comment ref="AJ386" authorId="0" shapeId="0">
      <text>
        <r>
          <rPr>
            <sz val="11"/>
            <rFont val="Calibri"/>
            <family val="2"/>
            <charset val="238"/>
          </rPr>
          <t>IV_F:Egyeb_SajatUtem2</t>
        </r>
      </text>
    </comment>
    <comment ref="AK386" authorId="0" shapeId="0">
      <text>
        <r>
          <rPr>
            <sz val="11"/>
            <rFont val="Calibri"/>
            <family val="2"/>
            <charset val="238"/>
          </rPr>
          <t>IV_F:DijUtem2</t>
        </r>
      </text>
    </comment>
    <comment ref="AL386" authorId="0" shapeId="0">
      <text>
        <r>
          <rPr>
            <sz val="11"/>
            <rFont val="Calibri"/>
            <family val="2"/>
            <charset val="238"/>
          </rPr>
          <t>IV_F:EM_Melleklet1_Utem2</t>
        </r>
      </text>
    </comment>
    <comment ref="AM386" authorId="0" shapeId="0">
      <text>
        <r>
          <rPr>
            <sz val="11"/>
            <rFont val="Calibri"/>
            <family val="2"/>
            <charset val="238"/>
          </rPr>
          <t>IV_F:EgyebAllamiUtem2</t>
        </r>
      </text>
    </comment>
    <comment ref="AN386" authorId="0" shapeId="0">
      <text>
        <r>
          <rPr>
            <sz val="11"/>
            <rFont val="Calibri"/>
            <family val="2"/>
            <charset val="238"/>
          </rPr>
          <t>IV_F:OnkormanyzatiUtem2</t>
        </r>
      </text>
    </comment>
    <comment ref="AO386" authorId="0" shapeId="0">
      <text>
        <r>
          <rPr>
            <sz val="11"/>
            <rFont val="Calibri"/>
            <family val="2"/>
            <charset val="238"/>
          </rPr>
          <t>IV_F:EUUtem2</t>
        </r>
      </text>
    </comment>
    <comment ref="AP386" authorId="0" shapeId="0">
      <text>
        <r>
          <rPr>
            <sz val="11"/>
            <rFont val="Calibri"/>
            <family val="2"/>
            <charset val="238"/>
          </rPr>
          <t>IV_F:EgyebUtem2</t>
        </r>
      </text>
    </comment>
    <comment ref="AQ386" authorId="0" shapeId="0">
      <text>
        <r>
          <rPr>
            <sz val="11"/>
            <rFont val="Calibri"/>
            <family val="2"/>
            <charset val="238"/>
          </rPr>
          <t>IV_F:HitelKotvenyUtem2</t>
        </r>
      </text>
    </comment>
    <comment ref="AR386" authorId="0" shapeId="0">
      <text>
        <r>
          <rPr>
            <sz val="11"/>
            <rFont val="Calibri"/>
            <family val="2"/>
            <charset val="238"/>
          </rPr>
          <t>IV_F:OsszesenUtem2</t>
        </r>
      </text>
    </comment>
    <comment ref="AS386" authorId="0" shapeId="0">
      <text>
        <r>
          <rPr>
            <sz val="11"/>
            <rFont val="Calibri"/>
            <family val="2"/>
            <charset val="238"/>
          </rPr>
          <t>IV_F:ForrashianyUtem2</t>
        </r>
      </text>
    </comment>
    <comment ref="AV386" authorId="0" shapeId="0">
      <text>
        <r>
          <rPr>
            <sz val="11"/>
            <rFont val="Calibri"/>
            <family val="2"/>
            <charset val="238"/>
          </rPr>
          <t>IV_F:Indokolas</t>
        </r>
      </text>
    </comment>
    <comment ref="AW386" authorId="0" shapeId="0">
      <text>
        <r>
          <rPr>
            <sz val="11"/>
            <rFont val="Calibri"/>
            <family val="2"/>
            <charset val="238"/>
          </rPr>
          <t>IV_F:Megjegyzes</t>
        </r>
      </text>
    </comment>
    <comment ref="AZ386" authorId="0" shapeId="0">
      <text>
        <r>
          <rPr>
            <sz val="11"/>
            <rFont val="Calibri"/>
            <family val="2"/>
            <charset val="238"/>
          </rPr>
          <t>IV_F:ISA</t>
        </r>
      </text>
    </comment>
    <comment ref="B387" authorId="0" shapeId="0">
      <text>
        <r>
          <rPr>
            <sz val="11"/>
            <rFont val="Calibri"/>
            <family val="2"/>
            <charset val="238"/>
          </rPr>
          <t>IV_F:FontossagiSorrent</t>
        </r>
      </text>
    </comment>
    <comment ref="C387" authorId="0" shapeId="0">
      <text>
        <r>
          <rPr>
            <sz val="11"/>
            <rFont val="Calibri"/>
            <family val="2"/>
            <charset val="238"/>
          </rPr>
          <t>IV_F:FeladatKategoria</t>
        </r>
      </text>
    </comment>
    <comment ref="D387" authorId="0" shapeId="0">
      <text>
        <r>
          <rPr>
            <sz val="11"/>
            <rFont val="Calibri"/>
            <family val="2"/>
            <charset val="238"/>
          </rPr>
          <t>IV_F:FeladatMegnevezes</t>
        </r>
      </text>
    </comment>
    <comment ref="E387" authorId="0" shapeId="0">
      <text>
        <r>
          <rPr>
            <sz val="11"/>
            <rFont val="Calibri"/>
            <family val="2"/>
            <charset val="238"/>
          </rPr>
          <t>IV_F:ElviEngedelySzam</t>
        </r>
      </text>
    </comment>
    <comment ref="F387" authorId="0" shapeId="0">
      <text>
        <r>
          <rPr>
            <sz val="11"/>
            <rFont val="Calibri"/>
            <family val="2"/>
            <charset val="238"/>
          </rPr>
          <t>IV_F:VKR_Kod</t>
        </r>
      </text>
    </comment>
    <comment ref="G387" authorId="0" shapeId="0">
      <text>
        <r>
          <rPr>
            <sz val="11"/>
            <rFont val="Calibri"/>
            <family val="2"/>
            <charset val="238"/>
          </rPr>
          <t>IV_F:VKR_Nev</t>
        </r>
      </text>
    </comment>
    <comment ref="H387" authorId="0" shapeId="0">
      <text>
        <r>
          <rPr>
            <sz val="11"/>
            <rFont val="Calibri"/>
            <family val="2"/>
            <charset val="238"/>
          </rPr>
          <t>IV_F:FeladatSorszam</t>
        </r>
      </text>
    </comment>
    <comment ref="I387" authorId="0" shapeId="0">
      <text>
        <r>
          <rPr>
            <sz val="11"/>
            <rFont val="Calibri"/>
            <family val="2"/>
            <charset val="238"/>
          </rPr>
          <t>IV_F:FeladatAzonosito</t>
        </r>
      </text>
    </comment>
    <comment ref="J387" authorId="0" shapeId="0">
      <text>
        <r>
          <rPr>
            <sz val="11"/>
            <rFont val="Calibri"/>
            <family val="2"/>
            <charset val="238"/>
          </rPr>
          <t>IV_F:EllatasiTerulet</t>
        </r>
      </text>
    </comment>
    <comment ref="K387" authorId="0" shapeId="0">
      <text>
        <r>
          <rPr>
            <sz val="11"/>
            <rFont val="Calibri"/>
            <family val="2"/>
            <charset val="238"/>
          </rPr>
          <t>IV_F:EllatasertFelelos</t>
        </r>
      </text>
    </comment>
    <comment ref="L387" authorId="0" shapeId="0">
      <text>
        <r>
          <rPr>
            <sz val="11"/>
            <rFont val="Calibri"/>
            <family val="2"/>
            <charset val="238"/>
          </rPr>
          <t>IV_F:TervezettNettoKoltseg</t>
        </r>
      </text>
    </comment>
    <comment ref="M387" authorId="0" shapeId="0">
      <text>
        <r>
          <rPr>
            <sz val="11"/>
            <rFont val="Calibri"/>
            <family val="2"/>
            <charset val="238"/>
          </rPr>
          <t>IV_F:IdotartamKezdes</t>
        </r>
      </text>
    </comment>
    <comment ref="N387" authorId="0" shapeId="0">
      <text>
        <r>
          <rPr>
            <sz val="11"/>
            <rFont val="Calibri"/>
            <family val="2"/>
            <charset val="238"/>
          </rPr>
          <t>IV_F:IdotartamBefejezes</t>
        </r>
      </text>
    </comment>
    <comment ref="O387" authorId="0" shapeId="0">
      <text>
        <r>
          <rPr>
            <sz val="11"/>
            <rFont val="Calibri"/>
            <family val="2"/>
            <charset val="238"/>
          </rPr>
          <t>IV_F:NettoKoltsegUtem1</t>
        </r>
      </text>
    </comment>
    <comment ref="P387" authorId="0" shapeId="0">
      <text>
        <r>
          <rPr>
            <sz val="11"/>
            <rFont val="Calibri"/>
            <family val="2"/>
            <charset val="238"/>
          </rPr>
          <t>IV_F:NettoKoltsegUtem2</t>
        </r>
      </text>
    </comment>
    <comment ref="Q387" authorId="0" shapeId="0">
      <text>
        <r>
          <rPr>
            <sz val="11"/>
            <rFont val="Calibri"/>
            <family val="2"/>
            <charset val="238"/>
          </rPr>
          <t>IV_F:EM_Melleklet2_KTG</t>
        </r>
      </text>
    </comment>
    <comment ref="S387" authorId="0" shapeId="0">
      <text>
        <r>
          <rPr>
            <sz val="11"/>
            <rFont val="Calibri"/>
            <family val="2"/>
            <charset val="238"/>
          </rPr>
          <t>IV_F:HDUtem1</t>
        </r>
      </text>
    </comment>
    <comment ref="T387" authorId="0" shapeId="0">
      <text>
        <r>
          <rPr>
            <sz val="11"/>
            <rFont val="Calibri"/>
            <family val="2"/>
            <charset val="238"/>
          </rPr>
          <t>IV_F:ECSUtem1</t>
        </r>
      </text>
    </comment>
    <comment ref="U387" authorId="0" shapeId="0">
      <text>
        <r>
          <rPr>
            <sz val="11"/>
            <rFont val="Calibri"/>
            <family val="2"/>
            <charset val="238"/>
          </rPr>
          <t>IV_F:KFHUtem1</t>
        </r>
      </text>
    </comment>
    <comment ref="V387" authorId="0" shapeId="0">
      <text>
        <r>
          <rPr>
            <sz val="11"/>
            <rFont val="Calibri"/>
            <family val="2"/>
            <charset val="238"/>
          </rPr>
          <t>IV_F:Egyeb_SajatUtem1</t>
        </r>
      </text>
    </comment>
    <comment ref="W387" authorId="0" shapeId="0">
      <text>
        <r>
          <rPr>
            <sz val="11"/>
            <rFont val="Calibri"/>
            <family val="2"/>
            <charset val="238"/>
          </rPr>
          <t>IV_F:DijUtem1</t>
        </r>
      </text>
    </comment>
    <comment ref="X387" authorId="0" shapeId="0">
      <text>
        <r>
          <rPr>
            <sz val="11"/>
            <rFont val="Calibri"/>
            <family val="2"/>
            <charset val="238"/>
          </rPr>
          <t>IV_F:EM_Melleklet1_Utem1</t>
        </r>
      </text>
    </comment>
    <comment ref="Y387" authorId="0" shapeId="0">
      <text>
        <r>
          <rPr>
            <sz val="11"/>
            <rFont val="Calibri"/>
            <family val="2"/>
            <charset val="238"/>
          </rPr>
          <t>IV_F:EgyebAllamiUtem1</t>
        </r>
      </text>
    </comment>
    <comment ref="Z387" authorId="0" shapeId="0">
      <text>
        <r>
          <rPr>
            <sz val="11"/>
            <rFont val="Calibri"/>
            <family val="2"/>
            <charset val="238"/>
          </rPr>
          <t>IV_F:OnkormanyzatiUtem1</t>
        </r>
      </text>
    </comment>
    <comment ref="AA387" authorId="0" shapeId="0">
      <text>
        <r>
          <rPr>
            <sz val="11"/>
            <rFont val="Calibri"/>
            <family val="2"/>
            <charset val="238"/>
          </rPr>
          <t>IV_F:EUUtem1</t>
        </r>
      </text>
    </comment>
    <comment ref="AB387" authorId="0" shapeId="0">
      <text>
        <r>
          <rPr>
            <sz val="11"/>
            <rFont val="Calibri"/>
            <family val="2"/>
            <charset val="238"/>
          </rPr>
          <t>IV_F:EgyebUtem1</t>
        </r>
      </text>
    </comment>
    <comment ref="AC387" authorId="0" shapeId="0">
      <text>
        <r>
          <rPr>
            <sz val="11"/>
            <rFont val="Calibri"/>
            <family val="2"/>
            <charset val="238"/>
          </rPr>
          <t>IV_F:HitelKotvenyUtem1</t>
        </r>
      </text>
    </comment>
    <comment ref="AD387" authorId="0" shapeId="0">
      <text>
        <r>
          <rPr>
            <sz val="11"/>
            <rFont val="Calibri"/>
            <family val="2"/>
            <charset val="238"/>
          </rPr>
          <t>IV_F:OsszesenUtem1</t>
        </r>
      </text>
    </comment>
    <comment ref="AG387" authorId="0" shapeId="0">
      <text>
        <r>
          <rPr>
            <sz val="11"/>
            <rFont val="Calibri"/>
            <family val="2"/>
            <charset val="238"/>
          </rPr>
          <t>IV_F:HDUtem2</t>
        </r>
      </text>
    </comment>
    <comment ref="AH387" authorId="0" shapeId="0">
      <text>
        <r>
          <rPr>
            <sz val="11"/>
            <rFont val="Calibri"/>
            <family val="2"/>
            <charset val="238"/>
          </rPr>
          <t>IV_F:ECSUtem2</t>
        </r>
      </text>
    </comment>
    <comment ref="AI387" authorId="0" shapeId="0">
      <text>
        <r>
          <rPr>
            <sz val="11"/>
            <rFont val="Calibri"/>
            <family val="2"/>
            <charset val="238"/>
          </rPr>
          <t>IV_F:KFHUtem2</t>
        </r>
      </text>
    </comment>
    <comment ref="AJ387" authorId="0" shapeId="0">
      <text>
        <r>
          <rPr>
            <sz val="11"/>
            <rFont val="Calibri"/>
            <family val="2"/>
            <charset val="238"/>
          </rPr>
          <t>IV_F:Egyeb_SajatUtem2</t>
        </r>
      </text>
    </comment>
    <comment ref="AK387" authorId="0" shapeId="0">
      <text>
        <r>
          <rPr>
            <sz val="11"/>
            <rFont val="Calibri"/>
            <family val="2"/>
            <charset val="238"/>
          </rPr>
          <t>IV_F:DijUtem2</t>
        </r>
      </text>
    </comment>
    <comment ref="AL387" authorId="0" shapeId="0">
      <text>
        <r>
          <rPr>
            <sz val="11"/>
            <rFont val="Calibri"/>
            <family val="2"/>
            <charset val="238"/>
          </rPr>
          <t>IV_F:EM_Melleklet1_Utem2</t>
        </r>
      </text>
    </comment>
    <comment ref="AM387" authorId="0" shapeId="0">
      <text>
        <r>
          <rPr>
            <sz val="11"/>
            <rFont val="Calibri"/>
            <family val="2"/>
            <charset val="238"/>
          </rPr>
          <t>IV_F:EgyebAllamiUtem2</t>
        </r>
      </text>
    </comment>
    <comment ref="AN387" authorId="0" shapeId="0">
      <text>
        <r>
          <rPr>
            <sz val="11"/>
            <rFont val="Calibri"/>
            <family val="2"/>
            <charset val="238"/>
          </rPr>
          <t>IV_F:OnkormanyzatiUtem2</t>
        </r>
      </text>
    </comment>
    <comment ref="AO387" authorId="0" shapeId="0">
      <text>
        <r>
          <rPr>
            <sz val="11"/>
            <rFont val="Calibri"/>
            <family val="2"/>
            <charset val="238"/>
          </rPr>
          <t>IV_F:EUUtem2</t>
        </r>
      </text>
    </comment>
    <comment ref="AP387" authorId="0" shapeId="0">
      <text>
        <r>
          <rPr>
            <sz val="11"/>
            <rFont val="Calibri"/>
            <family val="2"/>
            <charset val="238"/>
          </rPr>
          <t>IV_F:EgyebUtem2</t>
        </r>
      </text>
    </comment>
    <comment ref="AQ387" authorId="0" shapeId="0">
      <text>
        <r>
          <rPr>
            <sz val="11"/>
            <rFont val="Calibri"/>
            <family val="2"/>
            <charset val="238"/>
          </rPr>
          <t>IV_F:HitelKotvenyUtem2</t>
        </r>
      </text>
    </comment>
    <comment ref="AR387" authorId="0" shapeId="0">
      <text>
        <r>
          <rPr>
            <sz val="11"/>
            <rFont val="Calibri"/>
            <family val="2"/>
            <charset val="238"/>
          </rPr>
          <t>IV_F:OsszesenUtem2</t>
        </r>
      </text>
    </comment>
    <comment ref="AS387" authorId="0" shapeId="0">
      <text>
        <r>
          <rPr>
            <sz val="11"/>
            <rFont val="Calibri"/>
            <family val="2"/>
            <charset val="238"/>
          </rPr>
          <t>IV_F:ForrashianyUtem2</t>
        </r>
      </text>
    </comment>
    <comment ref="AV387" authorId="0" shapeId="0">
      <text>
        <r>
          <rPr>
            <sz val="11"/>
            <rFont val="Calibri"/>
            <family val="2"/>
            <charset val="238"/>
          </rPr>
          <t>IV_F:Indokolas</t>
        </r>
      </text>
    </comment>
    <comment ref="AW387" authorId="0" shapeId="0">
      <text>
        <r>
          <rPr>
            <sz val="11"/>
            <rFont val="Calibri"/>
            <family val="2"/>
            <charset val="238"/>
          </rPr>
          <t>IV_F:Megjegyzes</t>
        </r>
      </text>
    </comment>
    <comment ref="AZ387" authorId="0" shapeId="0">
      <text>
        <r>
          <rPr>
            <sz val="11"/>
            <rFont val="Calibri"/>
            <family val="2"/>
            <charset val="238"/>
          </rPr>
          <t>IV_F:ISA</t>
        </r>
      </text>
    </comment>
    <comment ref="B388" authorId="0" shapeId="0">
      <text>
        <r>
          <rPr>
            <sz val="11"/>
            <rFont val="Calibri"/>
            <family val="2"/>
            <charset val="238"/>
          </rPr>
          <t>IV_F:FontossagiSorrent</t>
        </r>
      </text>
    </comment>
    <comment ref="C388" authorId="0" shapeId="0">
      <text>
        <r>
          <rPr>
            <sz val="11"/>
            <rFont val="Calibri"/>
            <family val="2"/>
            <charset val="238"/>
          </rPr>
          <t>IV_F:FeladatKategoria</t>
        </r>
      </text>
    </comment>
    <comment ref="D388" authorId="0" shapeId="0">
      <text>
        <r>
          <rPr>
            <sz val="11"/>
            <rFont val="Calibri"/>
            <family val="2"/>
            <charset val="238"/>
          </rPr>
          <t>IV_F:FeladatMegnevezes</t>
        </r>
      </text>
    </comment>
    <comment ref="E388" authorId="0" shapeId="0">
      <text>
        <r>
          <rPr>
            <sz val="11"/>
            <rFont val="Calibri"/>
            <family val="2"/>
            <charset val="238"/>
          </rPr>
          <t>IV_F:ElviEngedelySzam</t>
        </r>
      </text>
    </comment>
    <comment ref="F388" authorId="0" shapeId="0">
      <text>
        <r>
          <rPr>
            <sz val="11"/>
            <rFont val="Calibri"/>
            <family val="2"/>
            <charset val="238"/>
          </rPr>
          <t>IV_F:VKR_Kod</t>
        </r>
      </text>
    </comment>
    <comment ref="G388" authorId="0" shapeId="0">
      <text>
        <r>
          <rPr>
            <sz val="11"/>
            <rFont val="Calibri"/>
            <family val="2"/>
            <charset val="238"/>
          </rPr>
          <t>IV_F:VKR_Nev</t>
        </r>
      </text>
    </comment>
    <comment ref="H388" authorId="0" shapeId="0">
      <text>
        <r>
          <rPr>
            <sz val="11"/>
            <rFont val="Calibri"/>
            <family val="2"/>
            <charset val="238"/>
          </rPr>
          <t>IV_F:FeladatSorszam</t>
        </r>
      </text>
    </comment>
    <comment ref="I388" authorId="0" shapeId="0">
      <text>
        <r>
          <rPr>
            <sz val="11"/>
            <rFont val="Calibri"/>
            <family val="2"/>
            <charset val="238"/>
          </rPr>
          <t>IV_F:FeladatAzonosito</t>
        </r>
      </text>
    </comment>
    <comment ref="J388" authorId="0" shapeId="0">
      <text>
        <r>
          <rPr>
            <sz val="11"/>
            <rFont val="Calibri"/>
            <family val="2"/>
            <charset val="238"/>
          </rPr>
          <t>IV_F:EllatasiTerulet</t>
        </r>
      </text>
    </comment>
    <comment ref="K388" authorId="0" shapeId="0">
      <text>
        <r>
          <rPr>
            <sz val="11"/>
            <rFont val="Calibri"/>
            <family val="2"/>
            <charset val="238"/>
          </rPr>
          <t>IV_F:EllatasertFelelos</t>
        </r>
      </text>
    </comment>
    <comment ref="L388" authorId="0" shapeId="0">
      <text>
        <r>
          <rPr>
            <sz val="11"/>
            <rFont val="Calibri"/>
            <family val="2"/>
            <charset val="238"/>
          </rPr>
          <t>IV_F:TervezettNettoKoltseg</t>
        </r>
      </text>
    </comment>
    <comment ref="M388" authorId="0" shapeId="0">
      <text>
        <r>
          <rPr>
            <sz val="11"/>
            <rFont val="Calibri"/>
            <family val="2"/>
            <charset val="238"/>
          </rPr>
          <t>IV_F:IdotartamKezdes</t>
        </r>
      </text>
    </comment>
    <comment ref="N388" authorId="0" shapeId="0">
      <text>
        <r>
          <rPr>
            <sz val="11"/>
            <rFont val="Calibri"/>
            <family val="2"/>
            <charset val="238"/>
          </rPr>
          <t>IV_F:IdotartamBefejezes</t>
        </r>
      </text>
    </comment>
    <comment ref="O388" authorId="0" shapeId="0">
      <text>
        <r>
          <rPr>
            <sz val="11"/>
            <rFont val="Calibri"/>
            <family val="2"/>
            <charset val="238"/>
          </rPr>
          <t>IV_F:NettoKoltsegUtem1</t>
        </r>
      </text>
    </comment>
    <comment ref="P388" authorId="0" shapeId="0">
      <text>
        <r>
          <rPr>
            <sz val="11"/>
            <rFont val="Calibri"/>
            <family val="2"/>
            <charset val="238"/>
          </rPr>
          <t>IV_F:NettoKoltsegUtem2</t>
        </r>
      </text>
    </comment>
    <comment ref="Q388" authorId="0" shapeId="0">
      <text>
        <r>
          <rPr>
            <sz val="11"/>
            <rFont val="Calibri"/>
            <family val="2"/>
            <charset val="238"/>
          </rPr>
          <t>IV_F:EM_Melleklet2_KTG</t>
        </r>
      </text>
    </comment>
    <comment ref="S388" authorId="0" shapeId="0">
      <text>
        <r>
          <rPr>
            <sz val="11"/>
            <rFont val="Calibri"/>
            <family val="2"/>
            <charset val="238"/>
          </rPr>
          <t>IV_F:HDUtem1</t>
        </r>
      </text>
    </comment>
    <comment ref="T388" authorId="0" shapeId="0">
      <text>
        <r>
          <rPr>
            <sz val="11"/>
            <rFont val="Calibri"/>
            <family val="2"/>
            <charset val="238"/>
          </rPr>
          <t>IV_F:ECSUtem1</t>
        </r>
      </text>
    </comment>
    <comment ref="U388" authorId="0" shapeId="0">
      <text>
        <r>
          <rPr>
            <sz val="11"/>
            <rFont val="Calibri"/>
            <family val="2"/>
            <charset val="238"/>
          </rPr>
          <t>IV_F:KFHUtem1</t>
        </r>
      </text>
    </comment>
    <comment ref="V388" authorId="0" shapeId="0">
      <text>
        <r>
          <rPr>
            <sz val="11"/>
            <rFont val="Calibri"/>
            <family val="2"/>
            <charset val="238"/>
          </rPr>
          <t>IV_F:Egyeb_SajatUtem1</t>
        </r>
      </text>
    </comment>
    <comment ref="W388" authorId="0" shapeId="0">
      <text>
        <r>
          <rPr>
            <sz val="11"/>
            <rFont val="Calibri"/>
            <family val="2"/>
            <charset val="238"/>
          </rPr>
          <t>IV_F:DijUtem1</t>
        </r>
      </text>
    </comment>
    <comment ref="X388" authorId="0" shapeId="0">
      <text>
        <r>
          <rPr>
            <sz val="11"/>
            <rFont val="Calibri"/>
            <family val="2"/>
            <charset val="238"/>
          </rPr>
          <t>IV_F:EM_Melleklet1_Utem1</t>
        </r>
      </text>
    </comment>
    <comment ref="Y388" authorId="0" shapeId="0">
      <text>
        <r>
          <rPr>
            <sz val="11"/>
            <rFont val="Calibri"/>
            <family val="2"/>
            <charset val="238"/>
          </rPr>
          <t>IV_F:EgyebAllamiUtem1</t>
        </r>
      </text>
    </comment>
    <comment ref="Z388" authorId="0" shapeId="0">
      <text>
        <r>
          <rPr>
            <sz val="11"/>
            <rFont val="Calibri"/>
            <family val="2"/>
            <charset val="238"/>
          </rPr>
          <t>IV_F:OnkormanyzatiUtem1</t>
        </r>
      </text>
    </comment>
    <comment ref="AA388" authorId="0" shapeId="0">
      <text>
        <r>
          <rPr>
            <sz val="11"/>
            <rFont val="Calibri"/>
            <family val="2"/>
            <charset val="238"/>
          </rPr>
          <t>IV_F:EUUtem1</t>
        </r>
      </text>
    </comment>
    <comment ref="AB388" authorId="0" shapeId="0">
      <text>
        <r>
          <rPr>
            <sz val="11"/>
            <rFont val="Calibri"/>
            <family val="2"/>
            <charset val="238"/>
          </rPr>
          <t>IV_F:EgyebUtem1</t>
        </r>
      </text>
    </comment>
    <comment ref="AC388" authorId="0" shapeId="0">
      <text>
        <r>
          <rPr>
            <sz val="11"/>
            <rFont val="Calibri"/>
            <family val="2"/>
            <charset val="238"/>
          </rPr>
          <t>IV_F:HitelKotvenyUtem1</t>
        </r>
      </text>
    </comment>
    <comment ref="AD388" authorId="0" shapeId="0">
      <text>
        <r>
          <rPr>
            <sz val="11"/>
            <rFont val="Calibri"/>
            <family val="2"/>
            <charset val="238"/>
          </rPr>
          <t>IV_F:OsszesenUtem1</t>
        </r>
      </text>
    </comment>
    <comment ref="AG388" authorId="0" shapeId="0">
      <text>
        <r>
          <rPr>
            <sz val="11"/>
            <rFont val="Calibri"/>
            <family val="2"/>
            <charset val="238"/>
          </rPr>
          <t>IV_F:HDUtem2</t>
        </r>
      </text>
    </comment>
    <comment ref="AH388" authorId="0" shapeId="0">
      <text>
        <r>
          <rPr>
            <sz val="11"/>
            <rFont val="Calibri"/>
            <family val="2"/>
            <charset val="238"/>
          </rPr>
          <t>IV_F:ECSUtem2</t>
        </r>
      </text>
    </comment>
    <comment ref="AI388" authorId="0" shapeId="0">
      <text>
        <r>
          <rPr>
            <sz val="11"/>
            <rFont val="Calibri"/>
            <family val="2"/>
            <charset val="238"/>
          </rPr>
          <t>IV_F:KFHUtem2</t>
        </r>
      </text>
    </comment>
    <comment ref="AJ388" authorId="0" shapeId="0">
      <text>
        <r>
          <rPr>
            <sz val="11"/>
            <rFont val="Calibri"/>
            <family val="2"/>
            <charset val="238"/>
          </rPr>
          <t>IV_F:Egyeb_SajatUtem2</t>
        </r>
      </text>
    </comment>
    <comment ref="AK388" authorId="0" shapeId="0">
      <text>
        <r>
          <rPr>
            <sz val="11"/>
            <rFont val="Calibri"/>
            <family val="2"/>
            <charset val="238"/>
          </rPr>
          <t>IV_F:DijUtem2</t>
        </r>
      </text>
    </comment>
    <comment ref="AL388" authorId="0" shapeId="0">
      <text>
        <r>
          <rPr>
            <sz val="11"/>
            <rFont val="Calibri"/>
            <family val="2"/>
            <charset val="238"/>
          </rPr>
          <t>IV_F:EM_Melleklet1_Utem2</t>
        </r>
      </text>
    </comment>
    <comment ref="AM388" authorId="0" shapeId="0">
      <text>
        <r>
          <rPr>
            <sz val="11"/>
            <rFont val="Calibri"/>
            <family val="2"/>
            <charset val="238"/>
          </rPr>
          <t>IV_F:EgyebAllamiUtem2</t>
        </r>
      </text>
    </comment>
    <comment ref="AN388" authorId="0" shapeId="0">
      <text>
        <r>
          <rPr>
            <sz val="11"/>
            <rFont val="Calibri"/>
            <family val="2"/>
            <charset val="238"/>
          </rPr>
          <t>IV_F:OnkormanyzatiUtem2</t>
        </r>
      </text>
    </comment>
    <comment ref="AO388" authorId="0" shapeId="0">
      <text>
        <r>
          <rPr>
            <sz val="11"/>
            <rFont val="Calibri"/>
            <family val="2"/>
            <charset val="238"/>
          </rPr>
          <t>IV_F:EUUtem2</t>
        </r>
      </text>
    </comment>
    <comment ref="AP388" authorId="0" shapeId="0">
      <text>
        <r>
          <rPr>
            <sz val="11"/>
            <rFont val="Calibri"/>
            <family val="2"/>
            <charset val="238"/>
          </rPr>
          <t>IV_F:EgyebUtem2</t>
        </r>
      </text>
    </comment>
    <comment ref="AQ388" authorId="0" shapeId="0">
      <text>
        <r>
          <rPr>
            <sz val="11"/>
            <rFont val="Calibri"/>
            <family val="2"/>
            <charset val="238"/>
          </rPr>
          <t>IV_F:HitelKotvenyUtem2</t>
        </r>
      </text>
    </comment>
    <comment ref="AR388" authorId="0" shapeId="0">
      <text>
        <r>
          <rPr>
            <sz val="11"/>
            <rFont val="Calibri"/>
            <family val="2"/>
            <charset val="238"/>
          </rPr>
          <t>IV_F:OsszesenUtem2</t>
        </r>
      </text>
    </comment>
    <comment ref="AS388" authorId="0" shapeId="0">
      <text>
        <r>
          <rPr>
            <sz val="11"/>
            <rFont val="Calibri"/>
            <family val="2"/>
            <charset val="238"/>
          </rPr>
          <t>IV_F:ForrashianyUtem2</t>
        </r>
      </text>
    </comment>
    <comment ref="AV388" authorId="0" shapeId="0">
      <text>
        <r>
          <rPr>
            <sz val="11"/>
            <rFont val="Calibri"/>
            <family val="2"/>
            <charset val="238"/>
          </rPr>
          <t>IV_F:Indokolas</t>
        </r>
      </text>
    </comment>
    <comment ref="AW388" authorId="0" shapeId="0">
      <text>
        <r>
          <rPr>
            <sz val="11"/>
            <rFont val="Calibri"/>
            <family val="2"/>
            <charset val="238"/>
          </rPr>
          <t>IV_F:Megjegyzes</t>
        </r>
      </text>
    </comment>
    <comment ref="AZ388" authorId="0" shapeId="0">
      <text>
        <r>
          <rPr>
            <sz val="11"/>
            <rFont val="Calibri"/>
            <family val="2"/>
            <charset val="238"/>
          </rPr>
          <t>IV_F:ISA</t>
        </r>
      </text>
    </comment>
    <comment ref="B389" authorId="0" shapeId="0">
      <text>
        <r>
          <rPr>
            <sz val="11"/>
            <rFont val="Calibri"/>
            <family val="2"/>
            <charset val="238"/>
          </rPr>
          <t>IV_F:FontossagiSorrent</t>
        </r>
      </text>
    </comment>
    <comment ref="C389" authorId="0" shapeId="0">
      <text>
        <r>
          <rPr>
            <sz val="11"/>
            <rFont val="Calibri"/>
            <family val="2"/>
            <charset val="238"/>
          </rPr>
          <t>IV_F:FeladatKategoria</t>
        </r>
      </text>
    </comment>
    <comment ref="D389" authorId="0" shapeId="0">
      <text>
        <r>
          <rPr>
            <sz val="11"/>
            <rFont val="Calibri"/>
            <family val="2"/>
            <charset val="238"/>
          </rPr>
          <t>IV_F:FeladatMegnevezes</t>
        </r>
      </text>
    </comment>
    <comment ref="E389" authorId="0" shapeId="0">
      <text>
        <r>
          <rPr>
            <sz val="11"/>
            <rFont val="Calibri"/>
            <family val="2"/>
            <charset val="238"/>
          </rPr>
          <t>IV_F:ElviEngedelySzam</t>
        </r>
      </text>
    </comment>
    <comment ref="F389" authorId="0" shapeId="0">
      <text>
        <r>
          <rPr>
            <sz val="11"/>
            <rFont val="Calibri"/>
            <family val="2"/>
            <charset val="238"/>
          </rPr>
          <t>IV_F:VKR_Kod</t>
        </r>
      </text>
    </comment>
    <comment ref="G389" authorId="0" shapeId="0">
      <text>
        <r>
          <rPr>
            <sz val="11"/>
            <rFont val="Calibri"/>
            <family val="2"/>
            <charset val="238"/>
          </rPr>
          <t>IV_F:VKR_Nev</t>
        </r>
      </text>
    </comment>
    <comment ref="H389" authorId="0" shapeId="0">
      <text>
        <r>
          <rPr>
            <sz val="11"/>
            <rFont val="Calibri"/>
            <family val="2"/>
            <charset val="238"/>
          </rPr>
          <t>IV_F:FeladatSorszam</t>
        </r>
      </text>
    </comment>
    <comment ref="I389" authorId="0" shapeId="0">
      <text>
        <r>
          <rPr>
            <sz val="11"/>
            <rFont val="Calibri"/>
            <family val="2"/>
            <charset val="238"/>
          </rPr>
          <t>IV_F:FeladatAzonosito</t>
        </r>
      </text>
    </comment>
    <comment ref="J389" authorId="0" shapeId="0">
      <text>
        <r>
          <rPr>
            <sz val="11"/>
            <rFont val="Calibri"/>
            <family val="2"/>
            <charset val="238"/>
          </rPr>
          <t>IV_F:EllatasiTerulet</t>
        </r>
      </text>
    </comment>
    <comment ref="K389" authorId="0" shapeId="0">
      <text>
        <r>
          <rPr>
            <sz val="11"/>
            <rFont val="Calibri"/>
            <family val="2"/>
            <charset val="238"/>
          </rPr>
          <t>IV_F:EllatasertFelelos</t>
        </r>
      </text>
    </comment>
    <comment ref="L389" authorId="0" shapeId="0">
      <text>
        <r>
          <rPr>
            <sz val="11"/>
            <rFont val="Calibri"/>
            <family val="2"/>
            <charset val="238"/>
          </rPr>
          <t>IV_F:TervezettNettoKoltseg</t>
        </r>
      </text>
    </comment>
    <comment ref="M389" authorId="0" shapeId="0">
      <text>
        <r>
          <rPr>
            <sz val="11"/>
            <rFont val="Calibri"/>
            <family val="2"/>
            <charset val="238"/>
          </rPr>
          <t>IV_F:IdotartamKezdes</t>
        </r>
      </text>
    </comment>
    <comment ref="N389" authorId="0" shapeId="0">
      <text>
        <r>
          <rPr>
            <sz val="11"/>
            <rFont val="Calibri"/>
            <family val="2"/>
            <charset val="238"/>
          </rPr>
          <t>IV_F:IdotartamBefejezes</t>
        </r>
      </text>
    </comment>
    <comment ref="O389" authorId="0" shapeId="0">
      <text>
        <r>
          <rPr>
            <sz val="11"/>
            <rFont val="Calibri"/>
            <family val="2"/>
            <charset val="238"/>
          </rPr>
          <t>IV_F:NettoKoltsegUtem1</t>
        </r>
      </text>
    </comment>
    <comment ref="P389" authorId="0" shapeId="0">
      <text>
        <r>
          <rPr>
            <sz val="11"/>
            <rFont val="Calibri"/>
            <family val="2"/>
            <charset val="238"/>
          </rPr>
          <t>IV_F:NettoKoltsegUtem2</t>
        </r>
      </text>
    </comment>
    <comment ref="Q389" authorId="0" shapeId="0">
      <text>
        <r>
          <rPr>
            <sz val="11"/>
            <rFont val="Calibri"/>
            <family val="2"/>
            <charset val="238"/>
          </rPr>
          <t>IV_F:EM_Melleklet2_KTG</t>
        </r>
      </text>
    </comment>
    <comment ref="S389" authorId="0" shapeId="0">
      <text>
        <r>
          <rPr>
            <sz val="11"/>
            <rFont val="Calibri"/>
            <family val="2"/>
            <charset val="238"/>
          </rPr>
          <t>IV_F:HDUtem1</t>
        </r>
      </text>
    </comment>
    <comment ref="T389" authorId="0" shapeId="0">
      <text>
        <r>
          <rPr>
            <sz val="11"/>
            <rFont val="Calibri"/>
            <family val="2"/>
            <charset val="238"/>
          </rPr>
          <t>IV_F:ECSUtem1</t>
        </r>
      </text>
    </comment>
    <comment ref="U389" authorId="0" shapeId="0">
      <text>
        <r>
          <rPr>
            <sz val="11"/>
            <rFont val="Calibri"/>
            <family val="2"/>
            <charset val="238"/>
          </rPr>
          <t>IV_F:KFHUtem1</t>
        </r>
      </text>
    </comment>
    <comment ref="V389" authorId="0" shapeId="0">
      <text>
        <r>
          <rPr>
            <sz val="11"/>
            <rFont val="Calibri"/>
            <family val="2"/>
            <charset val="238"/>
          </rPr>
          <t>IV_F:Egyeb_SajatUtem1</t>
        </r>
      </text>
    </comment>
    <comment ref="W389" authorId="0" shapeId="0">
      <text>
        <r>
          <rPr>
            <sz val="11"/>
            <rFont val="Calibri"/>
            <family val="2"/>
            <charset val="238"/>
          </rPr>
          <t>IV_F:DijUtem1</t>
        </r>
      </text>
    </comment>
    <comment ref="X389" authorId="0" shapeId="0">
      <text>
        <r>
          <rPr>
            <sz val="11"/>
            <rFont val="Calibri"/>
            <family val="2"/>
            <charset val="238"/>
          </rPr>
          <t>IV_F:EM_Melleklet1_Utem1</t>
        </r>
      </text>
    </comment>
    <comment ref="Y389" authorId="0" shapeId="0">
      <text>
        <r>
          <rPr>
            <sz val="11"/>
            <rFont val="Calibri"/>
            <family val="2"/>
            <charset val="238"/>
          </rPr>
          <t>IV_F:EgyebAllamiUtem1</t>
        </r>
      </text>
    </comment>
    <comment ref="Z389" authorId="0" shapeId="0">
      <text>
        <r>
          <rPr>
            <sz val="11"/>
            <rFont val="Calibri"/>
            <family val="2"/>
            <charset val="238"/>
          </rPr>
          <t>IV_F:OnkormanyzatiUtem1</t>
        </r>
      </text>
    </comment>
    <comment ref="AA389" authorId="0" shapeId="0">
      <text>
        <r>
          <rPr>
            <sz val="11"/>
            <rFont val="Calibri"/>
            <family val="2"/>
            <charset val="238"/>
          </rPr>
          <t>IV_F:EUUtem1</t>
        </r>
      </text>
    </comment>
    <comment ref="AB389" authorId="0" shapeId="0">
      <text>
        <r>
          <rPr>
            <sz val="11"/>
            <rFont val="Calibri"/>
            <family val="2"/>
            <charset val="238"/>
          </rPr>
          <t>IV_F:EgyebUtem1</t>
        </r>
      </text>
    </comment>
    <comment ref="AC389" authorId="0" shapeId="0">
      <text>
        <r>
          <rPr>
            <sz val="11"/>
            <rFont val="Calibri"/>
            <family val="2"/>
            <charset val="238"/>
          </rPr>
          <t>IV_F:HitelKotvenyUtem1</t>
        </r>
      </text>
    </comment>
    <comment ref="AD389" authorId="0" shapeId="0">
      <text>
        <r>
          <rPr>
            <sz val="11"/>
            <rFont val="Calibri"/>
            <family val="2"/>
            <charset val="238"/>
          </rPr>
          <t>IV_F:OsszesenUtem1</t>
        </r>
      </text>
    </comment>
    <comment ref="AG389" authorId="0" shapeId="0">
      <text>
        <r>
          <rPr>
            <sz val="11"/>
            <rFont val="Calibri"/>
            <family val="2"/>
            <charset val="238"/>
          </rPr>
          <t>IV_F:HDUtem2</t>
        </r>
      </text>
    </comment>
    <comment ref="AH389" authorId="0" shapeId="0">
      <text>
        <r>
          <rPr>
            <sz val="11"/>
            <rFont val="Calibri"/>
            <family val="2"/>
            <charset val="238"/>
          </rPr>
          <t>IV_F:ECSUtem2</t>
        </r>
      </text>
    </comment>
    <comment ref="AI389" authorId="0" shapeId="0">
      <text>
        <r>
          <rPr>
            <sz val="11"/>
            <rFont val="Calibri"/>
            <family val="2"/>
            <charset val="238"/>
          </rPr>
          <t>IV_F:KFHUtem2</t>
        </r>
      </text>
    </comment>
    <comment ref="AJ389" authorId="0" shapeId="0">
      <text>
        <r>
          <rPr>
            <sz val="11"/>
            <rFont val="Calibri"/>
            <family val="2"/>
            <charset val="238"/>
          </rPr>
          <t>IV_F:Egyeb_SajatUtem2</t>
        </r>
      </text>
    </comment>
    <comment ref="AK389" authorId="0" shapeId="0">
      <text>
        <r>
          <rPr>
            <sz val="11"/>
            <rFont val="Calibri"/>
            <family val="2"/>
            <charset val="238"/>
          </rPr>
          <t>IV_F:DijUtem2</t>
        </r>
      </text>
    </comment>
    <comment ref="AL389" authorId="0" shapeId="0">
      <text>
        <r>
          <rPr>
            <sz val="11"/>
            <rFont val="Calibri"/>
            <family val="2"/>
            <charset val="238"/>
          </rPr>
          <t>IV_F:EM_Melleklet1_Utem2</t>
        </r>
      </text>
    </comment>
    <comment ref="AM389" authorId="0" shapeId="0">
      <text>
        <r>
          <rPr>
            <sz val="11"/>
            <rFont val="Calibri"/>
            <family val="2"/>
            <charset val="238"/>
          </rPr>
          <t>IV_F:EgyebAllamiUtem2</t>
        </r>
      </text>
    </comment>
    <comment ref="AN389" authorId="0" shapeId="0">
      <text>
        <r>
          <rPr>
            <sz val="11"/>
            <rFont val="Calibri"/>
            <family val="2"/>
            <charset val="238"/>
          </rPr>
          <t>IV_F:OnkormanyzatiUtem2</t>
        </r>
      </text>
    </comment>
    <comment ref="AO389" authorId="0" shapeId="0">
      <text>
        <r>
          <rPr>
            <sz val="11"/>
            <rFont val="Calibri"/>
            <family val="2"/>
            <charset val="238"/>
          </rPr>
          <t>IV_F:EUUtem2</t>
        </r>
      </text>
    </comment>
    <comment ref="AP389" authorId="0" shapeId="0">
      <text>
        <r>
          <rPr>
            <sz val="11"/>
            <rFont val="Calibri"/>
            <family val="2"/>
            <charset val="238"/>
          </rPr>
          <t>IV_F:EgyebUtem2</t>
        </r>
      </text>
    </comment>
    <comment ref="AQ389" authorId="0" shapeId="0">
      <text>
        <r>
          <rPr>
            <sz val="11"/>
            <rFont val="Calibri"/>
            <family val="2"/>
            <charset val="238"/>
          </rPr>
          <t>IV_F:HitelKotvenyUtem2</t>
        </r>
      </text>
    </comment>
    <comment ref="AR389" authorId="0" shapeId="0">
      <text>
        <r>
          <rPr>
            <sz val="11"/>
            <rFont val="Calibri"/>
            <family val="2"/>
            <charset val="238"/>
          </rPr>
          <t>IV_F:OsszesenUtem2</t>
        </r>
      </text>
    </comment>
    <comment ref="AS389" authorId="0" shapeId="0">
      <text>
        <r>
          <rPr>
            <sz val="11"/>
            <rFont val="Calibri"/>
            <family val="2"/>
            <charset val="238"/>
          </rPr>
          <t>IV_F:ForrashianyUtem2</t>
        </r>
      </text>
    </comment>
    <comment ref="AV389" authorId="0" shapeId="0">
      <text>
        <r>
          <rPr>
            <sz val="11"/>
            <rFont val="Calibri"/>
            <family val="2"/>
            <charset val="238"/>
          </rPr>
          <t>IV_F:Indokolas</t>
        </r>
      </text>
    </comment>
    <comment ref="AW389" authorId="0" shapeId="0">
      <text>
        <r>
          <rPr>
            <sz val="11"/>
            <rFont val="Calibri"/>
            <family val="2"/>
            <charset val="238"/>
          </rPr>
          <t>IV_F:Megjegyzes</t>
        </r>
      </text>
    </comment>
    <comment ref="AZ389" authorId="0" shapeId="0">
      <text>
        <r>
          <rPr>
            <sz val="11"/>
            <rFont val="Calibri"/>
            <family val="2"/>
            <charset val="238"/>
          </rPr>
          <t>IV_F:ISA</t>
        </r>
      </text>
    </comment>
    <comment ref="B390" authorId="0" shapeId="0">
      <text>
        <r>
          <rPr>
            <sz val="11"/>
            <rFont val="Calibri"/>
            <family val="2"/>
            <charset val="238"/>
          </rPr>
          <t>IV_F:FontossagiSorrent</t>
        </r>
      </text>
    </comment>
    <comment ref="C390" authorId="0" shapeId="0">
      <text>
        <r>
          <rPr>
            <sz val="11"/>
            <rFont val="Calibri"/>
            <family val="2"/>
            <charset val="238"/>
          </rPr>
          <t>IV_F:FeladatKategoria</t>
        </r>
      </text>
    </comment>
    <comment ref="D390" authorId="0" shapeId="0">
      <text>
        <r>
          <rPr>
            <sz val="11"/>
            <rFont val="Calibri"/>
            <family val="2"/>
            <charset val="238"/>
          </rPr>
          <t>IV_F:FeladatMegnevezes</t>
        </r>
      </text>
    </comment>
    <comment ref="E390" authorId="0" shapeId="0">
      <text>
        <r>
          <rPr>
            <sz val="11"/>
            <rFont val="Calibri"/>
            <family val="2"/>
            <charset val="238"/>
          </rPr>
          <t>IV_F:ElviEngedelySzam</t>
        </r>
      </text>
    </comment>
    <comment ref="F390" authorId="0" shapeId="0">
      <text>
        <r>
          <rPr>
            <sz val="11"/>
            <rFont val="Calibri"/>
            <family val="2"/>
            <charset val="238"/>
          </rPr>
          <t>IV_F:VKR_Kod</t>
        </r>
      </text>
    </comment>
    <comment ref="G390" authorId="0" shapeId="0">
      <text>
        <r>
          <rPr>
            <sz val="11"/>
            <rFont val="Calibri"/>
            <family val="2"/>
            <charset val="238"/>
          </rPr>
          <t>IV_F:VKR_Nev</t>
        </r>
      </text>
    </comment>
    <comment ref="H390" authorId="0" shapeId="0">
      <text>
        <r>
          <rPr>
            <sz val="11"/>
            <rFont val="Calibri"/>
            <family val="2"/>
            <charset val="238"/>
          </rPr>
          <t>IV_F:FeladatSorszam</t>
        </r>
      </text>
    </comment>
    <comment ref="I390" authorId="0" shapeId="0">
      <text>
        <r>
          <rPr>
            <sz val="11"/>
            <rFont val="Calibri"/>
            <family val="2"/>
            <charset val="238"/>
          </rPr>
          <t>IV_F:FeladatAzonosito</t>
        </r>
      </text>
    </comment>
    <comment ref="J390" authorId="0" shapeId="0">
      <text>
        <r>
          <rPr>
            <sz val="11"/>
            <rFont val="Calibri"/>
            <family val="2"/>
            <charset val="238"/>
          </rPr>
          <t>IV_F:EllatasiTerulet</t>
        </r>
      </text>
    </comment>
    <comment ref="K390" authorId="0" shapeId="0">
      <text>
        <r>
          <rPr>
            <sz val="11"/>
            <rFont val="Calibri"/>
            <family val="2"/>
            <charset val="238"/>
          </rPr>
          <t>IV_F:EllatasertFelelos</t>
        </r>
      </text>
    </comment>
    <comment ref="L390" authorId="0" shapeId="0">
      <text>
        <r>
          <rPr>
            <sz val="11"/>
            <rFont val="Calibri"/>
            <family val="2"/>
            <charset val="238"/>
          </rPr>
          <t>IV_F:TervezettNettoKoltseg</t>
        </r>
      </text>
    </comment>
    <comment ref="M390" authorId="0" shapeId="0">
      <text>
        <r>
          <rPr>
            <sz val="11"/>
            <rFont val="Calibri"/>
            <family val="2"/>
            <charset val="238"/>
          </rPr>
          <t>IV_F:IdotartamKezdes</t>
        </r>
      </text>
    </comment>
    <comment ref="N390" authorId="0" shapeId="0">
      <text>
        <r>
          <rPr>
            <sz val="11"/>
            <rFont val="Calibri"/>
            <family val="2"/>
            <charset val="238"/>
          </rPr>
          <t>IV_F:IdotartamBefejezes</t>
        </r>
      </text>
    </comment>
    <comment ref="O390" authorId="0" shapeId="0">
      <text>
        <r>
          <rPr>
            <sz val="11"/>
            <rFont val="Calibri"/>
            <family val="2"/>
            <charset val="238"/>
          </rPr>
          <t>IV_F:NettoKoltsegUtem1</t>
        </r>
      </text>
    </comment>
    <comment ref="P390" authorId="0" shapeId="0">
      <text>
        <r>
          <rPr>
            <sz val="11"/>
            <rFont val="Calibri"/>
            <family val="2"/>
            <charset val="238"/>
          </rPr>
          <t>IV_F:NettoKoltsegUtem2</t>
        </r>
      </text>
    </comment>
    <comment ref="Q390" authorId="0" shapeId="0">
      <text>
        <r>
          <rPr>
            <sz val="11"/>
            <rFont val="Calibri"/>
            <family val="2"/>
            <charset val="238"/>
          </rPr>
          <t>IV_F:EM_Melleklet2_KTG</t>
        </r>
      </text>
    </comment>
    <comment ref="S390" authorId="0" shapeId="0">
      <text>
        <r>
          <rPr>
            <sz val="11"/>
            <rFont val="Calibri"/>
            <family val="2"/>
            <charset val="238"/>
          </rPr>
          <t>IV_F:HDUtem1</t>
        </r>
      </text>
    </comment>
    <comment ref="T390" authorId="0" shapeId="0">
      <text>
        <r>
          <rPr>
            <sz val="11"/>
            <rFont val="Calibri"/>
            <family val="2"/>
            <charset val="238"/>
          </rPr>
          <t>IV_F:ECSUtem1</t>
        </r>
      </text>
    </comment>
    <comment ref="U390" authorId="0" shapeId="0">
      <text>
        <r>
          <rPr>
            <sz val="11"/>
            <rFont val="Calibri"/>
            <family val="2"/>
            <charset val="238"/>
          </rPr>
          <t>IV_F:KFHUtem1</t>
        </r>
      </text>
    </comment>
    <comment ref="V390" authorId="0" shapeId="0">
      <text>
        <r>
          <rPr>
            <sz val="11"/>
            <rFont val="Calibri"/>
            <family val="2"/>
            <charset val="238"/>
          </rPr>
          <t>IV_F:Egyeb_SajatUtem1</t>
        </r>
      </text>
    </comment>
    <comment ref="W390" authorId="0" shapeId="0">
      <text>
        <r>
          <rPr>
            <sz val="11"/>
            <rFont val="Calibri"/>
            <family val="2"/>
            <charset val="238"/>
          </rPr>
          <t>IV_F:DijUtem1</t>
        </r>
      </text>
    </comment>
    <comment ref="X390" authorId="0" shapeId="0">
      <text>
        <r>
          <rPr>
            <sz val="11"/>
            <rFont val="Calibri"/>
            <family val="2"/>
            <charset val="238"/>
          </rPr>
          <t>IV_F:EM_Melleklet1_Utem1</t>
        </r>
      </text>
    </comment>
    <comment ref="Y390" authorId="0" shapeId="0">
      <text>
        <r>
          <rPr>
            <sz val="11"/>
            <rFont val="Calibri"/>
            <family val="2"/>
            <charset val="238"/>
          </rPr>
          <t>IV_F:EgyebAllamiUtem1</t>
        </r>
      </text>
    </comment>
    <comment ref="Z390" authorId="0" shapeId="0">
      <text>
        <r>
          <rPr>
            <sz val="11"/>
            <rFont val="Calibri"/>
            <family val="2"/>
            <charset val="238"/>
          </rPr>
          <t>IV_F:OnkormanyzatiUtem1</t>
        </r>
      </text>
    </comment>
    <comment ref="AA390" authorId="0" shapeId="0">
      <text>
        <r>
          <rPr>
            <sz val="11"/>
            <rFont val="Calibri"/>
            <family val="2"/>
            <charset val="238"/>
          </rPr>
          <t>IV_F:EUUtem1</t>
        </r>
      </text>
    </comment>
    <comment ref="AB390" authorId="0" shapeId="0">
      <text>
        <r>
          <rPr>
            <sz val="11"/>
            <rFont val="Calibri"/>
            <family val="2"/>
            <charset val="238"/>
          </rPr>
          <t>IV_F:EgyebUtem1</t>
        </r>
      </text>
    </comment>
    <comment ref="AC390" authorId="0" shapeId="0">
      <text>
        <r>
          <rPr>
            <sz val="11"/>
            <rFont val="Calibri"/>
            <family val="2"/>
            <charset val="238"/>
          </rPr>
          <t>IV_F:HitelKotvenyUtem1</t>
        </r>
      </text>
    </comment>
    <comment ref="AD390" authorId="0" shapeId="0">
      <text>
        <r>
          <rPr>
            <sz val="11"/>
            <rFont val="Calibri"/>
            <family val="2"/>
            <charset val="238"/>
          </rPr>
          <t>IV_F:OsszesenUtem1</t>
        </r>
      </text>
    </comment>
    <comment ref="AG390" authorId="0" shapeId="0">
      <text>
        <r>
          <rPr>
            <sz val="11"/>
            <rFont val="Calibri"/>
            <family val="2"/>
            <charset val="238"/>
          </rPr>
          <t>IV_F:HDUtem2</t>
        </r>
      </text>
    </comment>
    <comment ref="AH390" authorId="0" shapeId="0">
      <text>
        <r>
          <rPr>
            <sz val="11"/>
            <rFont val="Calibri"/>
            <family val="2"/>
            <charset val="238"/>
          </rPr>
          <t>IV_F:ECSUtem2</t>
        </r>
      </text>
    </comment>
    <comment ref="AI390" authorId="0" shapeId="0">
      <text>
        <r>
          <rPr>
            <sz val="11"/>
            <rFont val="Calibri"/>
            <family val="2"/>
            <charset val="238"/>
          </rPr>
          <t>IV_F:KFHUtem2</t>
        </r>
      </text>
    </comment>
    <comment ref="AJ390" authorId="0" shapeId="0">
      <text>
        <r>
          <rPr>
            <sz val="11"/>
            <rFont val="Calibri"/>
            <family val="2"/>
            <charset val="238"/>
          </rPr>
          <t>IV_F:Egyeb_SajatUtem2</t>
        </r>
      </text>
    </comment>
    <comment ref="AK390" authorId="0" shapeId="0">
      <text>
        <r>
          <rPr>
            <sz val="11"/>
            <rFont val="Calibri"/>
            <family val="2"/>
            <charset val="238"/>
          </rPr>
          <t>IV_F:DijUtem2</t>
        </r>
      </text>
    </comment>
    <comment ref="AL390" authorId="0" shapeId="0">
      <text>
        <r>
          <rPr>
            <sz val="11"/>
            <rFont val="Calibri"/>
            <family val="2"/>
            <charset val="238"/>
          </rPr>
          <t>IV_F:EM_Melleklet1_Utem2</t>
        </r>
      </text>
    </comment>
    <comment ref="AM390" authorId="0" shapeId="0">
      <text>
        <r>
          <rPr>
            <sz val="11"/>
            <rFont val="Calibri"/>
            <family val="2"/>
            <charset val="238"/>
          </rPr>
          <t>IV_F:EgyebAllamiUtem2</t>
        </r>
      </text>
    </comment>
    <comment ref="AN390" authorId="0" shapeId="0">
      <text>
        <r>
          <rPr>
            <sz val="11"/>
            <rFont val="Calibri"/>
            <family val="2"/>
            <charset val="238"/>
          </rPr>
          <t>IV_F:OnkormanyzatiUtem2</t>
        </r>
      </text>
    </comment>
    <comment ref="AO390" authorId="0" shapeId="0">
      <text>
        <r>
          <rPr>
            <sz val="11"/>
            <rFont val="Calibri"/>
            <family val="2"/>
            <charset val="238"/>
          </rPr>
          <t>IV_F:EUUtem2</t>
        </r>
      </text>
    </comment>
    <comment ref="AP390" authorId="0" shapeId="0">
      <text>
        <r>
          <rPr>
            <sz val="11"/>
            <rFont val="Calibri"/>
            <family val="2"/>
            <charset val="238"/>
          </rPr>
          <t>IV_F:EgyebUtem2</t>
        </r>
      </text>
    </comment>
    <comment ref="AQ390" authorId="0" shapeId="0">
      <text>
        <r>
          <rPr>
            <sz val="11"/>
            <rFont val="Calibri"/>
            <family val="2"/>
            <charset val="238"/>
          </rPr>
          <t>IV_F:HitelKotvenyUtem2</t>
        </r>
      </text>
    </comment>
    <comment ref="AR390" authorId="0" shapeId="0">
      <text>
        <r>
          <rPr>
            <sz val="11"/>
            <rFont val="Calibri"/>
            <family val="2"/>
            <charset val="238"/>
          </rPr>
          <t>IV_F:OsszesenUtem2</t>
        </r>
      </text>
    </comment>
    <comment ref="AS390" authorId="0" shapeId="0">
      <text>
        <r>
          <rPr>
            <sz val="11"/>
            <rFont val="Calibri"/>
            <family val="2"/>
            <charset val="238"/>
          </rPr>
          <t>IV_F:ForrashianyUtem2</t>
        </r>
      </text>
    </comment>
    <comment ref="AV390" authorId="0" shapeId="0">
      <text>
        <r>
          <rPr>
            <sz val="11"/>
            <rFont val="Calibri"/>
            <family val="2"/>
            <charset val="238"/>
          </rPr>
          <t>IV_F:Indokolas</t>
        </r>
      </text>
    </comment>
    <comment ref="AW390" authorId="0" shapeId="0">
      <text>
        <r>
          <rPr>
            <sz val="11"/>
            <rFont val="Calibri"/>
            <family val="2"/>
            <charset val="238"/>
          </rPr>
          <t>IV_F:Megjegyzes</t>
        </r>
      </text>
    </comment>
    <comment ref="AZ390" authorId="0" shapeId="0">
      <text>
        <r>
          <rPr>
            <sz val="11"/>
            <rFont val="Calibri"/>
            <family val="2"/>
            <charset val="238"/>
          </rPr>
          <t>IV_F:ISA</t>
        </r>
      </text>
    </comment>
    <comment ref="B391" authorId="0" shapeId="0">
      <text>
        <r>
          <rPr>
            <sz val="11"/>
            <rFont val="Calibri"/>
            <family val="2"/>
            <charset val="238"/>
          </rPr>
          <t>IV_F:FontossagiSorrent</t>
        </r>
      </text>
    </comment>
    <comment ref="C391" authorId="0" shapeId="0">
      <text>
        <r>
          <rPr>
            <sz val="11"/>
            <rFont val="Calibri"/>
            <family val="2"/>
            <charset val="238"/>
          </rPr>
          <t>IV_F:FeladatKategoria</t>
        </r>
      </text>
    </comment>
    <comment ref="D391" authorId="0" shapeId="0">
      <text>
        <r>
          <rPr>
            <sz val="11"/>
            <rFont val="Calibri"/>
            <family val="2"/>
            <charset val="238"/>
          </rPr>
          <t>IV_F:FeladatMegnevezes</t>
        </r>
      </text>
    </comment>
    <comment ref="E391" authorId="0" shapeId="0">
      <text>
        <r>
          <rPr>
            <sz val="11"/>
            <rFont val="Calibri"/>
            <family val="2"/>
            <charset val="238"/>
          </rPr>
          <t>IV_F:ElviEngedelySzam</t>
        </r>
      </text>
    </comment>
    <comment ref="F391" authorId="0" shapeId="0">
      <text>
        <r>
          <rPr>
            <sz val="11"/>
            <rFont val="Calibri"/>
            <family val="2"/>
            <charset val="238"/>
          </rPr>
          <t>IV_F:VKR_Kod</t>
        </r>
      </text>
    </comment>
    <comment ref="G391" authorId="0" shapeId="0">
      <text>
        <r>
          <rPr>
            <sz val="11"/>
            <rFont val="Calibri"/>
            <family val="2"/>
            <charset val="238"/>
          </rPr>
          <t>IV_F:VKR_Nev</t>
        </r>
      </text>
    </comment>
    <comment ref="H391" authorId="0" shapeId="0">
      <text>
        <r>
          <rPr>
            <sz val="11"/>
            <rFont val="Calibri"/>
            <family val="2"/>
            <charset val="238"/>
          </rPr>
          <t>IV_F:FeladatSorszam</t>
        </r>
      </text>
    </comment>
    <comment ref="I391" authorId="0" shapeId="0">
      <text>
        <r>
          <rPr>
            <sz val="11"/>
            <rFont val="Calibri"/>
            <family val="2"/>
            <charset val="238"/>
          </rPr>
          <t>IV_F:FeladatAzonosito</t>
        </r>
      </text>
    </comment>
    <comment ref="J391" authorId="0" shapeId="0">
      <text>
        <r>
          <rPr>
            <sz val="11"/>
            <rFont val="Calibri"/>
            <family val="2"/>
            <charset val="238"/>
          </rPr>
          <t>IV_F:EllatasiTerulet</t>
        </r>
      </text>
    </comment>
    <comment ref="K391" authorId="0" shapeId="0">
      <text>
        <r>
          <rPr>
            <sz val="11"/>
            <rFont val="Calibri"/>
            <family val="2"/>
            <charset val="238"/>
          </rPr>
          <t>IV_F:EllatasertFelelos</t>
        </r>
      </text>
    </comment>
    <comment ref="L391" authorId="0" shapeId="0">
      <text>
        <r>
          <rPr>
            <sz val="11"/>
            <rFont val="Calibri"/>
            <family val="2"/>
            <charset val="238"/>
          </rPr>
          <t>IV_F:TervezettNettoKoltseg</t>
        </r>
      </text>
    </comment>
    <comment ref="M391" authorId="0" shapeId="0">
      <text>
        <r>
          <rPr>
            <sz val="11"/>
            <rFont val="Calibri"/>
            <family val="2"/>
            <charset val="238"/>
          </rPr>
          <t>IV_F:IdotartamKezdes</t>
        </r>
      </text>
    </comment>
    <comment ref="N391" authorId="0" shapeId="0">
      <text>
        <r>
          <rPr>
            <sz val="11"/>
            <rFont val="Calibri"/>
            <family val="2"/>
            <charset val="238"/>
          </rPr>
          <t>IV_F:IdotartamBefejezes</t>
        </r>
      </text>
    </comment>
    <comment ref="O391" authorId="0" shapeId="0">
      <text>
        <r>
          <rPr>
            <sz val="11"/>
            <rFont val="Calibri"/>
            <family val="2"/>
            <charset val="238"/>
          </rPr>
          <t>IV_F:NettoKoltsegUtem1</t>
        </r>
      </text>
    </comment>
    <comment ref="P391" authorId="0" shapeId="0">
      <text>
        <r>
          <rPr>
            <sz val="11"/>
            <rFont val="Calibri"/>
            <family val="2"/>
            <charset val="238"/>
          </rPr>
          <t>IV_F:NettoKoltsegUtem2</t>
        </r>
      </text>
    </comment>
    <comment ref="Q391" authorId="0" shapeId="0">
      <text>
        <r>
          <rPr>
            <sz val="11"/>
            <rFont val="Calibri"/>
            <family val="2"/>
            <charset val="238"/>
          </rPr>
          <t>IV_F:EM_Melleklet2_KTG</t>
        </r>
      </text>
    </comment>
    <comment ref="S391" authorId="0" shapeId="0">
      <text>
        <r>
          <rPr>
            <sz val="11"/>
            <rFont val="Calibri"/>
            <family val="2"/>
            <charset val="238"/>
          </rPr>
          <t>IV_F:HDUtem1</t>
        </r>
      </text>
    </comment>
    <comment ref="T391" authorId="0" shapeId="0">
      <text>
        <r>
          <rPr>
            <sz val="11"/>
            <rFont val="Calibri"/>
            <family val="2"/>
            <charset val="238"/>
          </rPr>
          <t>IV_F:ECSUtem1</t>
        </r>
      </text>
    </comment>
    <comment ref="U391" authorId="0" shapeId="0">
      <text>
        <r>
          <rPr>
            <sz val="11"/>
            <rFont val="Calibri"/>
            <family val="2"/>
            <charset val="238"/>
          </rPr>
          <t>IV_F:KFHUtem1</t>
        </r>
      </text>
    </comment>
    <comment ref="V391" authorId="0" shapeId="0">
      <text>
        <r>
          <rPr>
            <sz val="11"/>
            <rFont val="Calibri"/>
            <family val="2"/>
            <charset val="238"/>
          </rPr>
          <t>IV_F:Egyeb_SajatUtem1</t>
        </r>
      </text>
    </comment>
    <comment ref="W391" authorId="0" shapeId="0">
      <text>
        <r>
          <rPr>
            <sz val="11"/>
            <rFont val="Calibri"/>
            <family val="2"/>
            <charset val="238"/>
          </rPr>
          <t>IV_F:DijUtem1</t>
        </r>
      </text>
    </comment>
    <comment ref="X391" authorId="0" shapeId="0">
      <text>
        <r>
          <rPr>
            <sz val="11"/>
            <rFont val="Calibri"/>
            <family val="2"/>
            <charset val="238"/>
          </rPr>
          <t>IV_F:EM_Melleklet1_Utem1</t>
        </r>
      </text>
    </comment>
    <comment ref="Y391" authorId="0" shapeId="0">
      <text>
        <r>
          <rPr>
            <sz val="11"/>
            <rFont val="Calibri"/>
            <family val="2"/>
            <charset val="238"/>
          </rPr>
          <t>IV_F:EgyebAllamiUtem1</t>
        </r>
      </text>
    </comment>
    <comment ref="Z391" authorId="0" shapeId="0">
      <text>
        <r>
          <rPr>
            <sz val="11"/>
            <rFont val="Calibri"/>
            <family val="2"/>
            <charset val="238"/>
          </rPr>
          <t>IV_F:OnkormanyzatiUtem1</t>
        </r>
      </text>
    </comment>
    <comment ref="AA391" authorId="0" shapeId="0">
      <text>
        <r>
          <rPr>
            <sz val="11"/>
            <rFont val="Calibri"/>
            <family val="2"/>
            <charset val="238"/>
          </rPr>
          <t>IV_F:EUUtem1</t>
        </r>
      </text>
    </comment>
    <comment ref="AB391" authorId="0" shapeId="0">
      <text>
        <r>
          <rPr>
            <sz val="11"/>
            <rFont val="Calibri"/>
            <family val="2"/>
            <charset val="238"/>
          </rPr>
          <t>IV_F:EgyebUtem1</t>
        </r>
      </text>
    </comment>
    <comment ref="AC391" authorId="0" shapeId="0">
      <text>
        <r>
          <rPr>
            <sz val="11"/>
            <rFont val="Calibri"/>
            <family val="2"/>
            <charset val="238"/>
          </rPr>
          <t>IV_F:HitelKotvenyUtem1</t>
        </r>
      </text>
    </comment>
    <comment ref="AD391" authorId="0" shapeId="0">
      <text>
        <r>
          <rPr>
            <sz val="11"/>
            <rFont val="Calibri"/>
            <family val="2"/>
            <charset val="238"/>
          </rPr>
          <t>IV_F:OsszesenUtem1</t>
        </r>
      </text>
    </comment>
    <comment ref="AG391" authorId="0" shapeId="0">
      <text>
        <r>
          <rPr>
            <sz val="11"/>
            <rFont val="Calibri"/>
            <family val="2"/>
            <charset val="238"/>
          </rPr>
          <t>IV_F:HDUtem2</t>
        </r>
      </text>
    </comment>
    <comment ref="AH391" authorId="0" shapeId="0">
      <text>
        <r>
          <rPr>
            <sz val="11"/>
            <rFont val="Calibri"/>
            <family val="2"/>
            <charset val="238"/>
          </rPr>
          <t>IV_F:ECSUtem2</t>
        </r>
      </text>
    </comment>
    <comment ref="AI391" authorId="0" shapeId="0">
      <text>
        <r>
          <rPr>
            <sz val="11"/>
            <rFont val="Calibri"/>
            <family val="2"/>
            <charset val="238"/>
          </rPr>
          <t>IV_F:KFHUtem2</t>
        </r>
      </text>
    </comment>
    <comment ref="AJ391" authorId="0" shapeId="0">
      <text>
        <r>
          <rPr>
            <sz val="11"/>
            <rFont val="Calibri"/>
            <family val="2"/>
            <charset val="238"/>
          </rPr>
          <t>IV_F:Egyeb_SajatUtem2</t>
        </r>
      </text>
    </comment>
    <comment ref="AK391" authorId="0" shapeId="0">
      <text>
        <r>
          <rPr>
            <sz val="11"/>
            <rFont val="Calibri"/>
            <family val="2"/>
            <charset val="238"/>
          </rPr>
          <t>IV_F:DijUtem2</t>
        </r>
      </text>
    </comment>
    <comment ref="AL391" authorId="0" shapeId="0">
      <text>
        <r>
          <rPr>
            <sz val="11"/>
            <rFont val="Calibri"/>
            <family val="2"/>
            <charset val="238"/>
          </rPr>
          <t>IV_F:EM_Melleklet1_Utem2</t>
        </r>
      </text>
    </comment>
    <comment ref="AM391" authorId="0" shapeId="0">
      <text>
        <r>
          <rPr>
            <sz val="11"/>
            <rFont val="Calibri"/>
            <family val="2"/>
            <charset val="238"/>
          </rPr>
          <t>IV_F:EgyebAllamiUtem2</t>
        </r>
      </text>
    </comment>
    <comment ref="AN391" authorId="0" shapeId="0">
      <text>
        <r>
          <rPr>
            <sz val="11"/>
            <rFont val="Calibri"/>
            <family val="2"/>
            <charset val="238"/>
          </rPr>
          <t>IV_F:OnkormanyzatiUtem2</t>
        </r>
      </text>
    </comment>
    <comment ref="AO391" authorId="0" shapeId="0">
      <text>
        <r>
          <rPr>
            <sz val="11"/>
            <rFont val="Calibri"/>
            <family val="2"/>
            <charset val="238"/>
          </rPr>
          <t>IV_F:EUUtem2</t>
        </r>
      </text>
    </comment>
    <comment ref="AP391" authorId="0" shapeId="0">
      <text>
        <r>
          <rPr>
            <sz val="11"/>
            <rFont val="Calibri"/>
            <family val="2"/>
            <charset val="238"/>
          </rPr>
          <t>IV_F:EgyebUtem2</t>
        </r>
      </text>
    </comment>
    <comment ref="AQ391" authorId="0" shapeId="0">
      <text>
        <r>
          <rPr>
            <sz val="11"/>
            <rFont val="Calibri"/>
            <family val="2"/>
            <charset val="238"/>
          </rPr>
          <t>IV_F:HitelKotvenyUtem2</t>
        </r>
      </text>
    </comment>
    <comment ref="AR391" authorId="0" shapeId="0">
      <text>
        <r>
          <rPr>
            <sz val="11"/>
            <rFont val="Calibri"/>
            <family val="2"/>
            <charset val="238"/>
          </rPr>
          <t>IV_F:OsszesenUtem2</t>
        </r>
      </text>
    </comment>
    <comment ref="AS391" authorId="0" shapeId="0">
      <text>
        <r>
          <rPr>
            <sz val="11"/>
            <rFont val="Calibri"/>
            <family val="2"/>
            <charset val="238"/>
          </rPr>
          <t>IV_F:ForrashianyUtem2</t>
        </r>
      </text>
    </comment>
    <comment ref="AV391" authorId="0" shapeId="0">
      <text>
        <r>
          <rPr>
            <sz val="11"/>
            <rFont val="Calibri"/>
            <family val="2"/>
            <charset val="238"/>
          </rPr>
          <t>IV_F:Indokolas</t>
        </r>
      </text>
    </comment>
    <comment ref="AW391" authorId="0" shapeId="0">
      <text>
        <r>
          <rPr>
            <sz val="11"/>
            <rFont val="Calibri"/>
            <family val="2"/>
            <charset val="238"/>
          </rPr>
          <t>IV_F:Megjegyzes</t>
        </r>
      </text>
    </comment>
    <comment ref="AZ391" authorId="0" shapeId="0">
      <text>
        <r>
          <rPr>
            <sz val="11"/>
            <rFont val="Calibri"/>
            <family val="2"/>
            <charset val="238"/>
          </rPr>
          <t>IV_F:ISA</t>
        </r>
      </text>
    </comment>
    <comment ref="B392" authorId="0" shapeId="0">
      <text>
        <r>
          <rPr>
            <sz val="11"/>
            <rFont val="Calibri"/>
            <family val="2"/>
            <charset val="238"/>
          </rPr>
          <t>IV_F:FontossagiSorrent</t>
        </r>
      </text>
    </comment>
    <comment ref="C392" authorId="0" shapeId="0">
      <text>
        <r>
          <rPr>
            <sz val="11"/>
            <rFont val="Calibri"/>
            <family val="2"/>
            <charset val="238"/>
          </rPr>
          <t>IV_F:FeladatKategoria</t>
        </r>
      </text>
    </comment>
    <comment ref="D392" authorId="0" shapeId="0">
      <text>
        <r>
          <rPr>
            <sz val="11"/>
            <rFont val="Calibri"/>
            <family val="2"/>
            <charset val="238"/>
          </rPr>
          <t>IV_F:FeladatMegnevezes</t>
        </r>
      </text>
    </comment>
    <comment ref="E392" authorId="0" shapeId="0">
      <text>
        <r>
          <rPr>
            <sz val="11"/>
            <rFont val="Calibri"/>
            <family val="2"/>
            <charset val="238"/>
          </rPr>
          <t>IV_F:ElviEngedelySzam</t>
        </r>
      </text>
    </comment>
    <comment ref="F392" authorId="0" shapeId="0">
      <text>
        <r>
          <rPr>
            <sz val="11"/>
            <rFont val="Calibri"/>
            <family val="2"/>
            <charset val="238"/>
          </rPr>
          <t>IV_F:VKR_Kod</t>
        </r>
      </text>
    </comment>
    <comment ref="G392" authorId="0" shapeId="0">
      <text>
        <r>
          <rPr>
            <sz val="11"/>
            <rFont val="Calibri"/>
            <family val="2"/>
            <charset val="238"/>
          </rPr>
          <t>IV_F:VKR_Nev</t>
        </r>
      </text>
    </comment>
    <comment ref="H392" authorId="0" shapeId="0">
      <text>
        <r>
          <rPr>
            <sz val="11"/>
            <rFont val="Calibri"/>
            <family val="2"/>
            <charset val="238"/>
          </rPr>
          <t>IV_F:FeladatSorszam</t>
        </r>
      </text>
    </comment>
    <comment ref="I392" authorId="0" shapeId="0">
      <text>
        <r>
          <rPr>
            <sz val="11"/>
            <rFont val="Calibri"/>
            <family val="2"/>
            <charset val="238"/>
          </rPr>
          <t>IV_F:FeladatAzonosito</t>
        </r>
      </text>
    </comment>
    <comment ref="J392" authorId="0" shapeId="0">
      <text>
        <r>
          <rPr>
            <sz val="11"/>
            <rFont val="Calibri"/>
            <family val="2"/>
            <charset val="238"/>
          </rPr>
          <t>IV_F:EllatasiTerulet</t>
        </r>
      </text>
    </comment>
    <comment ref="K392" authorId="0" shapeId="0">
      <text>
        <r>
          <rPr>
            <sz val="11"/>
            <rFont val="Calibri"/>
            <family val="2"/>
            <charset val="238"/>
          </rPr>
          <t>IV_F:EllatasertFelelos</t>
        </r>
      </text>
    </comment>
    <comment ref="L392" authorId="0" shapeId="0">
      <text>
        <r>
          <rPr>
            <sz val="11"/>
            <rFont val="Calibri"/>
            <family val="2"/>
            <charset val="238"/>
          </rPr>
          <t>IV_F:TervezettNettoKoltseg</t>
        </r>
      </text>
    </comment>
    <comment ref="M392" authorId="0" shapeId="0">
      <text>
        <r>
          <rPr>
            <sz val="11"/>
            <rFont val="Calibri"/>
            <family val="2"/>
            <charset val="238"/>
          </rPr>
          <t>IV_F:IdotartamKezdes</t>
        </r>
      </text>
    </comment>
    <comment ref="N392" authorId="0" shapeId="0">
      <text>
        <r>
          <rPr>
            <sz val="11"/>
            <rFont val="Calibri"/>
            <family val="2"/>
            <charset val="238"/>
          </rPr>
          <t>IV_F:IdotartamBefejezes</t>
        </r>
      </text>
    </comment>
    <comment ref="O392" authorId="0" shapeId="0">
      <text>
        <r>
          <rPr>
            <sz val="11"/>
            <rFont val="Calibri"/>
            <family val="2"/>
            <charset val="238"/>
          </rPr>
          <t>IV_F:NettoKoltsegUtem1</t>
        </r>
      </text>
    </comment>
    <comment ref="P392" authorId="0" shapeId="0">
      <text>
        <r>
          <rPr>
            <sz val="11"/>
            <rFont val="Calibri"/>
            <family val="2"/>
            <charset val="238"/>
          </rPr>
          <t>IV_F:NettoKoltsegUtem2</t>
        </r>
      </text>
    </comment>
    <comment ref="Q392" authorId="0" shapeId="0">
      <text>
        <r>
          <rPr>
            <sz val="11"/>
            <rFont val="Calibri"/>
            <family val="2"/>
            <charset val="238"/>
          </rPr>
          <t>IV_F:EM_Melleklet2_KTG</t>
        </r>
      </text>
    </comment>
    <comment ref="S392" authorId="0" shapeId="0">
      <text>
        <r>
          <rPr>
            <sz val="11"/>
            <rFont val="Calibri"/>
            <family val="2"/>
            <charset val="238"/>
          </rPr>
          <t>IV_F:HDUtem1</t>
        </r>
      </text>
    </comment>
    <comment ref="T392" authorId="0" shapeId="0">
      <text>
        <r>
          <rPr>
            <sz val="11"/>
            <rFont val="Calibri"/>
            <family val="2"/>
            <charset val="238"/>
          </rPr>
          <t>IV_F:ECSUtem1</t>
        </r>
      </text>
    </comment>
    <comment ref="U392" authorId="0" shapeId="0">
      <text>
        <r>
          <rPr>
            <sz val="11"/>
            <rFont val="Calibri"/>
            <family val="2"/>
            <charset val="238"/>
          </rPr>
          <t>IV_F:KFHUtem1</t>
        </r>
      </text>
    </comment>
    <comment ref="V392" authorId="0" shapeId="0">
      <text>
        <r>
          <rPr>
            <sz val="11"/>
            <rFont val="Calibri"/>
            <family val="2"/>
            <charset val="238"/>
          </rPr>
          <t>IV_F:Egyeb_SajatUtem1</t>
        </r>
      </text>
    </comment>
    <comment ref="W392" authorId="0" shapeId="0">
      <text>
        <r>
          <rPr>
            <sz val="11"/>
            <rFont val="Calibri"/>
            <family val="2"/>
            <charset val="238"/>
          </rPr>
          <t>IV_F:DijUtem1</t>
        </r>
      </text>
    </comment>
    <comment ref="X392" authorId="0" shapeId="0">
      <text>
        <r>
          <rPr>
            <sz val="11"/>
            <rFont val="Calibri"/>
            <family val="2"/>
            <charset val="238"/>
          </rPr>
          <t>IV_F:EM_Melleklet1_Utem1</t>
        </r>
      </text>
    </comment>
    <comment ref="Y392" authorId="0" shapeId="0">
      <text>
        <r>
          <rPr>
            <sz val="11"/>
            <rFont val="Calibri"/>
            <family val="2"/>
            <charset val="238"/>
          </rPr>
          <t>IV_F:EgyebAllamiUtem1</t>
        </r>
      </text>
    </comment>
    <comment ref="Z392" authorId="0" shapeId="0">
      <text>
        <r>
          <rPr>
            <sz val="11"/>
            <rFont val="Calibri"/>
            <family val="2"/>
            <charset val="238"/>
          </rPr>
          <t>IV_F:OnkormanyzatiUtem1</t>
        </r>
      </text>
    </comment>
    <comment ref="AA392" authorId="0" shapeId="0">
      <text>
        <r>
          <rPr>
            <sz val="11"/>
            <rFont val="Calibri"/>
            <family val="2"/>
            <charset val="238"/>
          </rPr>
          <t>IV_F:EUUtem1</t>
        </r>
      </text>
    </comment>
    <comment ref="AB392" authorId="0" shapeId="0">
      <text>
        <r>
          <rPr>
            <sz val="11"/>
            <rFont val="Calibri"/>
            <family val="2"/>
            <charset val="238"/>
          </rPr>
          <t>IV_F:EgyebUtem1</t>
        </r>
      </text>
    </comment>
    <comment ref="AC392" authorId="0" shapeId="0">
      <text>
        <r>
          <rPr>
            <sz val="11"/>
            <rFont val="Calibri"/>
            <family val="2"/>
            <charset val="238"/>
          </rPr>
          <t>IV_F:HitelKotvenyUtem1</t>
        </r>
      </text>
    </comment>
    <comment ref="AD392" authorId="0" shapeId="0">
      <text>
        <r>
          <rPr>
            <sz val="11"/>
            <rFont val="Calibri"/>
            <family val="2"/>
            <charset val="238"/>
          </rPr>
          <t>IV_F:OsszesenUtem1</t>
        </r>
      </text>
    </comment>
    <comment ref="AG392" authorId="0" shapeId="0">
      <text>
        <r>
          <rPr>
            <sz val="11"/>
            <rFont val="Calibri"/>
            <family val="2"/>
            <charset val="238"/>
          </rPr>
          <t>IV_F:HDUtem2</t>
        </r>
      </text>
    </comment>
    <comment ref="AH392" authorId="0" shapeId="0">
      <text>
        <r>
          <rPr>
            <sz val="11"/>
            <rFont val="Calibri"/>
            <family val="2"/>
            <charset val="238"/>
          </rPr>
          <t>IV_F:ECSUtem2</t>
        </r>
      </text>
    </comment>
    <comment ref="AI392" authorId="0" shapeId="0">
      <text>
        <r>
          <rPr>
            <sz val="11"/>
            <rFont val="Calibri"/>
            <family val="2"/>
            <charset val="238"/>
          </rPr>
          <t>IV_F:KFHUtem2</t>
        </r>
      </text>
    </comment>
    <comment ref="AJ392" authorId="0" shapeId="0">
      <text>
        <r>
          <rPr>
            <sz val="11"/>
            <rFont val="Calibri"/>
            <family val="2"/>
            <charset val="238"/>
          </rPr>
          <t>IV_F:Egyeb_SajatUtem2</t>
        </r>
      </text>
    </comment>
    <comment ref="AK392" authorId="0" shapeId="0">
      <text>
        <r>
          <rPr>
            <sz val="11"/>
            <rFont val="Calibri"/>
            <family val="2"/>
            <charset val="238"/>
          </rPr>
          <t>IV_F:DijUtem2</t>
        </r>
      </text>
    </comment>
    <comment ref="AL392" authorId="0" shapeId="0">
      <text>
        <r>
          <rPr>
            <sz val="11"/>
            <rFont val="Calibri"/>
            <family val="2"/>
            <charset val="238"/>
          </rPr>
          <t>IV_F:EM_Melleklet1_Utem2</t>
        </r>
      </text>
    </comment>
    <comment ref="AM392" authorId="0" shapeId="0">
      <text>
        <r>
          <rPr>
            <sz val="11"/>
            <rFont val="Calibri"/>
            <family val="2"/>
            <charset val="238"/>
          </rPr>
          <t>IV_F:EgyebAllamiUtem2</t>
        </r>
      </text>
    </comment>
    <comment ref="AN392" authorId="0" shapeId="0">
      <text>
        <r>
          <rPr>
            <sz val="11"/>
            <rFont val="Calibri"/>
            <family val="2"/>
            <charset val="238"/>
          </rPr>
          <t>IV_F:OnkormanyzatiUtem2</t>
        </r>
      </text>
    </comment>
    <comment ref="AO392" authorId="0" shapeId="0">
      <text>
        <r>
          <rPr>
            <sz val="11"/>
            <rFont val="Calibri"/>
            <family val="2"/>
            <charset val="238"/>
          </rPr>
          <t>IV_F:EUUtem2</t>
        </r>
      </text>
    </comment>
    <comment ref="AP392" authorId="0" shapeId="0">
      <text>
        <r>
          <rPr>
            <sz val="11"/>
            <rFont val="Calibri"/>
            <family val="2"/>
            <charset val="238"/>
          </rPr>
          <t>IV_F:EgyebUtem2</t>
        </r>
      </text>
    </comment>
    <comment ref="AQ392" authorId="0" shapeId="0">
      <text>
        <r>
          <rPr>
            <sz val="11"/>
            <rFont val="Calibri"/>
            <family val="2"/>
            <charset val="238"/>
          </rPr>
          <t>IV_F:HitelKotvenyUtem2</t>
        </r>
      </text>
    </comment>
    <comment ref="AR392" authorId="0" shapeId="0">
      <text>
        <r>
          <rPr>
            <sz val="11"/>
            <rFont val="Calibri"/>
            <family val="2"/>
            <charset val="238"/>
          </rPr>
          <t>IV_F:OsszesenUtem2</t>
        </r>
      </text>
    </comment>
    <comment ref="AS392" authorId="0" shapeId="0">
      <text>
        <r>
          <rPr>
            <sz val="11"/>
            <rFont val="Calibri"/>
            <family val="2"/>
            <charset val="238"/>
          </rPr>
          <t>IV_F:ForrashianyUtem2</t>
        </r>
      </text>
    </comment>
    <comment ref="AV392" authorId="0" shapeId="0">
      <text>
        <r>
          <rPr>
            <sz val="11"/>
            <rFont val="Calibri"/>
            <family val="2"/>
            <charset val="238"/>
          </rPr>
          <t>IV_F:Indokolas</t>
        </r>
      </text>
    </comment>
    <comment ref="AW392" authorId="0" shapeId="0">
      <text>
        <r>
          <rPr>
            <sz val="11"/>
            <rFont val="Calibri"/>
            <family val="2"/>
            <charset val="238"/>
          </rPr>
          <t>IV_F:Megjegyzes</t>
        </r>
      </text>
    </comment>
    <comment ref="AZ392" authorId="0" shapeId="0">
      <text>
        <r>
          <rPr>
            <sz val="11"/>
            <rFont val="Calibri"/>
            <family val="2"/>
            <charset val="238"/>
          </rPr>
          <t>IV_F:ISA</t>
        </r>
      </text>
    </comment>
    <comment ref="B393" authorId="0" shapeId="0">
      <text>
        <r>
          <rPr>
            <sz val="11"/>
            <rFont val="Calibri"/>
            <family val="2"/>
            <charset val="238"/>
          </rPr>
          <t>IV_F:FontossagiSorrent</t>
        </r>
      </text>
    </comment>
    <comment ref="C393" authorId="0" shapeId="0">
      <text>
        <r>
          <rPr>
            <sz val="11"/>
            <rFont val="Calibri"/>
            <family val="2"/>
            <charset val="238"/>
          </rPr>
          <t>IV_F:FeladatKategoria</t>
        </r>
      </text>
    </comment>
    <comment ref="D393" authorId="0" shapeId="0">
      <text>
        <r>
          <rPr>
            <sz val="11"/>
            <rFont val="Calibri"/>
            <family val="2"/>
            <charset val="238"/>
          </rPr>
          <t>IV_F:FeladatMegnevezes</t>
        </r>
      </text>
    </comment>
    <comment ref="E393" authorId="0" shapeId="0">
      <text>
        <r>
          <rPr>
            <sz val="11"/>
            <rFont val="Calibri"/>
            <family val="2"/>
            <charset val="238"/>
          </rPr>
          <t>IV_F:ElviEngedelySzam</t>
        </r>
      </text>
    </comment>
    <comment ref="F393" authorId="0" shapeId="0">
      <text>
        <r>
          <rPr>
            <sz val="11"/>
            <rFont val="Calibri"/>
            <family val="2"/>
            <charset val="238"/>
          </rPr>
          <t>IV_F:VKR_Kod</t>
        </r>
      </text>
    </comment>
    <comment ref="G393" authorId="0" shapeId="0">
      <text>
        <r>
          <rPr>
            <sz val="11"/>
            <rFont val="Calibri"/>
            <family val="2"/>
            <charset val="238"/>
          </rPr>
          <t>IV_F:VKR_Nev</t>
        </r>
      </text>
    </comment>
    <comment ref="H393" authorId="0" shapeId="0">
      <text>
        <r>
          <rPr>
            <sz val="11"/>
            <rFont val="Calibri"/>
            <family val="2"/>
            <charset val="238"/>
          </rPr>
          <t>IV_F:FeladatSorszam</t>
        </r>
      </text>
    </comment>
    <comment ref="I393" authorId="0" shapeId="0">
      <text>
        <r>
          <rPr>
            <sz val="11"/>
            <rFont val="Calibri"/>
            <family val="2"/>
            <charset val="238"/>
          </rPr>
          <t>IV_F:FeladatAzonosito</t>
        </r>
      </text>
    </comment>
    <comment ref="J393" authorId="0" shapeId="0">
      <text>
        <r>
          <rPr>
            <sz val="11"/>
            <rFont val="Calibri"/>
            <family val="2"/>
            <charset val="238"/>
          </rPr>
          <t>IV_F:EllatasiTerulet</t>
        </r>
      </text>
    </comment>
    <comment ref="K393" authorId="0" shapeId="0">
      <text>
        <r>
          <rPr>
            <sz val="11"/>
            <rFont val="Calibri"/>
            <family val="2"/>
            <charset val="238"/>
          </rPr>
          <t>IV_F:EllatasertFelelos</t>
        </r>
      </text>
    </comment>
    <comment ref="L393" authorId="0" shapeId="0">
      <text>
        <r>
          <rPr>
            <sz val="11"/>
            <rFont val="Calibri"/>
            <family val="2"/>
            <charset val="238"/>
          </rPr>
          <t>IV_F:TervezettNettoKoltseg</t>
        </r>
      </text>
    </comment>
    <comment ref="M393" authorId="0" shapeId="0">
      <text>
        <r>
          <rPr>
            <sz val="11"/>
            <rFont val="Calibri"/>
            <family val="2"/>
            <charset val="238"/>
          </rPr>
          <t>IV_F:IdotartamKezdes</t>
        </r>
      </text>
    </comment>
    <comment ref="N393" authorId="0" shapeId="0">
      <text>
        <r>
          <rPr>
            <sz val="11"/>
            <rFont val="Calibri"/>
            <family val="2"/>
            <charset val="238"/>
          </rPr>
          <t>IV_F:IdotartamBefejezes</t>
        </r>
      </text>
    </comment>
    <comment ref="O393" authorId="0" shapeId="0">
      <text>
        <r>
          <rPr>
            <sz val="11"/>
            <rFont val="Calibri"/>
            <family val="2"/>
            <charset val="238"/>
          </rPr>
          <t>IV_F:NettoKoltsegUtem1</t>
        </r>
      </text>
    </comment>
    <comment ref="P393" authorId="0" shapeId="0">
      <text>
        <r>
          <rPr>
            <sz val="11"/>
            <rFont val="Calibri"/>
            <family val="2"/>
            <charset val="238"/>
          </rPr>
          <t>IV_F:NettoKoltsegUtem2</t>
        </r>
      </text>
    </comment>
    <comment ref="Q393" authorId="0" shapeId="0">
      <text>
        <r>
          <rPr>
            <sz val="11"/>
            <rFont val="Calibri"/>
            <family val="2"/>
            <charset val="238"/>
          </rPr>
          <t>IV_F:EM_Melleklet2_KTG</t>
        </r>
      </text>
    </comment>
    <comment ref="S393" authorId="0" shapeId="0">
      <text>
        <r>
          <rPr>
            <sz val="11"/>
            <rFont val="Calibri"/>
            <family val="2"/>
            <charset val="238"/>
          </rPr>
          <t>IV_F:HDUtem1</t>
        </r>
      </text>
    </comment>
    <comment ref="T393" authorId="0" shapeId="0">
      <text>
        <r>
          <rPr>
            <sz val="11"/>
            <rFont val="Calibri"/>
            <family val="2"/>
            <charset val="238"/>
          </rPr>
          <t>IV_F:ECSUtem1</t>
        </r>
      </text>
    </comment>
    <comment ref="U393" authorId="0" shapeId="0">
      <text>
        <r>
          <rPr>
            <sz val="11"/>
            <rFont val="Calibri"/>
            <family val="2"/>
            <charset val="238"/>
          </rPr>
          <t>IV_F:KFHUtem1</t>
        </r>
      </text>
    </comment>
    <comment ref="V393" authorId="0" shapeId="0">
      <text>
        <r>
          <rPr>
            <sz val="11"/>
            <rFont val="Calibri"/>
            <family val="2"/>
            <charset val="238"/>
          </rPr>
          <t>IV_F:Egyeb_SajatUtem1</t>
        </r>
      </text>
    </comment>
    <comment ref="W393" authorId="0" shapeId="0">
      <text>
        <r>
          <rPr>
            <sz val="11"/>
            <rFont val="Calibri"/>
            <family val="2"/>
            <charset val="238"/>
          </rPr>
          <t>IV_F:DijUtem1</t>
        </r>
      </text>
    </comment>
    <comment ref="X393" authorId="0" shapeId="0">
      <text>
        <r>
          <rPr>
            <sz val="11"/>
            <rFont val="Calibri"/>
            <family val="2"/>
            <charset val="238"/>
          </rPr>
          <t>IV_F:EM_Melleklet1_Utem1</t>
        </r>
      </text>
    </comment>
    <comment ref="Y393" authorId="0" shapeId="0">
      <text>
        <r>
          <rPr>
            <sz val="11"/>
            <rFont val="Calibri"/>
            <family val="2"/>
            <charset val="238"/>
          </rPr>
          <t>IV_F:EgyebAllamiUtem1</t>
        </r>
      </text>
    </comment>
    <comment ref="Z393" authorId="0" shapeId="0">
      <text>
        <r>
          <rPr>
            <sz val="11"/>
            <rFont val="Calibri"/>
            <family val="2"/>
            <charset val="238"/>
          </rPr>
          <t>IV_F:OnkormanyzatiUtem1</t>
        </r>
      </text>
    </comment>
    <comment ref="AA393" authorId="0" shapeId="0">
      <text>
        <r>
          <rPr>
            <sz val="11"/>
            <rFont val="Calibri"/>
            <family val="2"/>
            <charset val="238"/>
          </rPr>
          <t>IV_F:EUUtem1</t>
        </r>
      </text>
    </comment>
    <comment ref="AB393" authorId="0" shapeId="0">
      <text>
        <r>
          <rPr>
            <sz val="11"/>
            <rFont val="Calibri"/>
            <family val="2"/>
            <charset val="238"/>
          </rPr>
          <t>IV_F:EgyebUtem1</t>
        </r>
      </text>
    </comment>
    <comment ref="AC393" authorId="0" shapeId="0">
      <text>
        <r>
          <rPr>
            <sz val="11"/>
            <rFont val="Calibri"/>
            <family val="2"/>
            <charset val="238"/>
          </rPr>
          <t>IV_F:HitelKotvenyUtem1</t>
        </r>
      </text>
    </comment>
    <comment ref="AD393" authorId="0" shapeId="0">
      <text>
        <r>
          <rPr>
            <sz val="11"/>
            <rFont val="Calibri"/>
            <family val="2"/>
            <charset val="238"/>
          </rPr>
          <t>IV_F:OsszesenUtem1</t>
        </r>
      </text>
    </comment>
    <comment ref="AG393" authorId="0" shapeId="0">
      <text>
        <r>
          <rPr>
            <sz val="11"/>
            <rFont val="Calibri"/>
            <family val="2"/>
            <charset val="238"/>
          </rPr>
          <t>IV_F:HDUtem2</t>
        </r>
      </text>
    </comment>
    <comment ref="AH393" authorId="0" shapeId="0">
      <text>
        <r>
          <rPr>
            <sz val="11"/>
            <rFont val="Calibri"/>
            <family val="2"/>
            <charset val="238"/>
          </rPr>
          <t>IV_F:ECSUtem2</t>
        </r>
      </text>
    </comment>
    <comment ref="AI393" authorId="0" shapeId="0">
      <text>
        <r>
          <rPr>
            <sz val="11"/>
            <rFont val="Calibri"/>
            <family val="2"/>
            <charset val="238"/>
          </rPr>
          <t>IV_F:KFHUtem2</t>
        </r>
      </text>
    </comment>
    <comment ref="AJ393" authorId="0" shapeId="0">
      <text>
        <r>
          <rPr>
            <sz val="11"/>
            <rFont val="Calibri"/>
            <family val="2"/>
            <charset val="238"/>
          </rPr>
          <t>IV_F:Egyeb_SajatUtem2</t>
        </r>
      </text>
    </comment>
    <comment ref="AK393" authorId="0" shapeId="0">
      <text>
        <r>
          <rPr>
            <sz val="11"/>
            <rFont val="Calibri"/>
            <family val="2"/>
            <charset val="238"/>
          </rPr>
          <t>IV_F:DijUtem2</t>
        </r>
      </text>
    </comment>
    <comment ref="AL393" authorId="0" shapeId="0">
      <text>
        <r>
          <rPr>
            <sz val="11"/>
            <rFont val="Calibri"/>
            <family val="2"/>
            <charset val="238"/>
          </rPr>
          <t>IV_F:EM_Melleklet1_Utem2</t>
        </r>
      </text>
    </comment>
    <comment ref="AM393" authorId="0" shapeId="0">
      <text>
        <r>
          <rPr>
            <sz val="11"/>
            <rFont val="Calibri"/>
            <family val="2"/>
            <charset val="238"/>
          </rPr>
          <t>IV_F:EgyebAllamiUtem2</t>
        </r>
      </text>
    </comment>
    <comment ref="AN393" authorId="0" shapeId="0">
      <text>
        <r>
          <rPr>
            <sz val="11"/>
            <rFont val="Calibri"/>
            <family val="2"/>
            <charset val="238"/>
          </rPr>
          <t>IV_F:OnkormanyzatiUtem2</t>
        </r>
      </text>
    </comment>
    <comment ref="AO393" authorId="0" shapeId="0">
      <text>
        <r>
          <rPr>
            <sz val="11"/>
            <rFont val="Calibri"/>
            <family val="2"/>
            <charset val="238"/>
          </rPr>
          <t>IV_F:EUUtem2</t>
        </r>
      </text>
    </comment>
    <comment ref="AP393" authorId="0" shapeId="0">
      <text>
        <r>
          <rPr>
            <sz val="11"/>
            <rFont val="Calibri"/>
            <family val="2"/>
            <charset val="238"/>
          </rPr>
          <t>IV_F:EgyebUtem2</t>
        </r>
      </text>
    </comment>
    <comment ref="AQ393" authorId="0" shapeId="0">
      <text>
        <r>
          <rPr>
            <sz val="11"/>
            <rFont val="Calibri"/>
            <family val="2"/>
            <charset val="238"/>
          </rPr>
          <t>IV_F:HitelKotvenyUtem2</t>
        </r>
      </text>
    </comment>
    <comment ref="AR393" authorId="0" shapeId="0">
      <text>
        <r>
          <rPr>
            <sz val="11"/>
            <rFont val="Calibri"/>
            <family val="2"/>
            <charset val="238"/>
          </rPr>
          <t>IV_F:OsszesenUtem2</t>
        </r>
      </text>
    </comment>
    <comment ref="AS393" authorId="0" shapeId="0">
      <text>
        <r>
          <rPr>
            <sz val="11"/>
            <rFont val="Calibri"/>
            <family val="2"/>
            <charset val="238"/>
          </rPr>
          <t>IV_F:ForrashianyUtem2</t>
        </r>
      </text>
    </comment>
    <comment ref="AV393" authorId="0" shapeId="0">
      <text>
        <r>
          <rPr>
            <sz val="11"/>
            <rFont val="Calibri"/>
            <family val="2"/>
            <charset val="238"/>
          </rPr>
          <t>IV_F:Indokolas</t>
        </r>
      </text>
    </comment>
    <comment ref="AW393" authorId="0" shapeId="0">
      <text>
        <r>
          <rPr>
            <sz val="11"/>
            <rFont val="Calibri"/>
            <family val="2"/>
            <charset val="238"/>
          </rPr>
          <t>IV_F:Megjegyzes</t>
        </r>
      </text>
    </comment>
    <comment ref="AZ393" authorId="0" shapeId="0">
      <text>
        <r>
          <rPr>
            <sz val="11"/>
            <rFont val="Calibri"/>
            <family val="2"/>
            <charset val="238"/>
          </rPr>
          <t>IV_F:ISA</t>
        </r>
      </text>
    </comment>
    <comment ref="B394" authorId="0" shapeId="0">
      <text>
        <r>
          <rPr>
            <sz val="11"/>
            <rFont val="Calibri"/>
            <family val="2"/>
            <charset val="238"/>
          </rPr>
          <t>IV_F:FontossagiSorrent</t>
        </r>
      </text>
    </comment>
    <comment ref="C394" authorId="0" shapeId="0">
      <text>
        <r>
          <rPr>
            <sz val="11"/>
            <rFont val="Calibri"/>
            <family val="2"/>
            <charset val="238"/>
          </rPr>
          <t>IV_F:FeladatKategoria</t>
        </r>
      </text>
    </comment>
    <comment ref="D394" authorId="0" shapeId="0">
      <text>
        <r>
          <rPr>
            <sz val="11"/>
            <rFont val="Calibri"/>
            <family val="2"/>
            <charset val="238"/>
          </rPr>
          <t>IV_F:FeladatMegnevezes</t>
        </r>
      </text>
    </comment>
    <comment ref="E394" authorId="0" shapeId="0">
      <text>
        <r>
          <rPr>
            <sz val="11"/>
            <rFont val="Calibri"/>
            <family val="2"/>
            <charset val="238"/>
          </rPr>
          <t>IV_F:ElviEngedelySzam</t>
        </r>
      </text>
    </comment>
    <comment ref="F394" authorId="0" shapeId="0">
      <text>
        <r>
          <rPr>
            <sz val="11"/>
            <rFont val="Calibri"/>
            <family val="2"/>
            <charset val="238"/>
          </rPr>
          <t>IV_F:VKR_Kod</t>
        </r>
      </text>
    </comment>
    <comment ref="G394" authorId="0" shapeId="0">
      <text>
        <r>
          <rPr>
            <sz val="11"/>
            <rFont val="Calibri"/>
            <family val="2"/>
            <charset val="238"/>
          </rPr>
          <t>IV_F:VKR_Nev</t>
        </r>
      </text>
    </comment>
    <comment ref="H394" authorId="0" shapeId="0">
      <text>
        <r>
          <rPr>
            <sz val="11"/>
            <rFont val="Calibri"/>
            <family val="2"/>
            <charset val="238"/>
          </rPr>
          <t>IV_F:FeladatSorszam</t>
        </r>
      </text>
    </comment>
    <comment ref="I394" authorId="0" shapeId="0">
      <text>
        <r>
          <rPr>
            <sz val="11"/>
            <rFont val="Calibri"/>
            <family val="2"/>
            <charset val="238"/>
          </rPr>
          <t>IV_F:FeladatAzonosito</t>
        </r>
      </text>
    </comment>
    <comment ref="J394" authorId="0" shapeId="0">
      <text>
        <r>
          <rPr>
            <sz val="11"/>
            <rFont val="Calibri"/>
            <family val="2"/>
            <charset val="238"/>
          </rPr>
          <t>IV_F:EllatasiTerulet</t>
        </r>
      </text>
    </comment>
    <comment ref="K394" authorId="0" shapeId="0">
      <text>
        <r>
          <rPr>
            <sz val="11"/>
            <rFont val="Calibri"/>
            <family val="2"/>
            <charset val="238"/>
          </rPr>
          <t>IV_F:EllatasertFelelos</t>
        </r>
      </text>
    </comment>
    <comment ref="L394" authorId="0" shapeId="0">
      <text>
        <r>
          <rPr>
            <sz val="11"/>
            <rFont val="Calibri"/>
            <family val="2"/>
            <charset val="238"/>
          </rPr>
          <t>IV_F:TervezettNettoKoltseg</t>
        </r>
      </text>
    </comment>
    <comment ref="M394" authorId="0" shapeId="0">
      <text>
        <r>
          <rPr>
            <sz val="11"/>
            <rFont val="Calibri"/>
            <family val="2"/>
            <charset val="238"/>
          </rPr>
          <t>IV_F:IdotartamKezdes</t>
        </r>
      </text>
    </comment>
    <comment ref="N394" authorId="0" shapeId="0">
      <text>
        <r>
          <rPr>
            <sz val="11"/>
            <rFont val="Calibri"/>
            <family val="2"/>
            <charset val="238"/>
          </rPr>
          <t>IV_F:IdotartamBefejezes</t>
        </r>
      </text>
    </comment>
    <comment ref="O394" authorId="0" shapeId="0">
      <text>
        <r>
          <rPr>
            <sz val="11"/>
            <rFont val="Calibri"/>
            <family val="2"/>
            <charset val="238"/>
          </rPr>
          <t>IV_F:NettoKoltsegUtem1</t>
        </r>
      </text>
    </comment>
    <comment ref="P394" authorId="0" shapeId="0">
      <text>
        <r>
          <rPr>
            <sz val="11"/>
            <rFont val="Calibri"/>
            <family val="2"/>
            <charset val="238"/>
          </rPr>
          <t>IV_F:NettoKoltsegUtem2</t>
        </r>
      </text>
    </comment>
    <comment ref="Q394" authorId="0" shapeId="0">
      <text>
        <r>
          <rPr>
            <sz val="11"/>
            <rFont val="Calibri"/>
            <family val="2"/>
            <charset val="238"/>
          </rPr>
          <t>IV_F:EM_Melleklet2_KTG</t>
        </r>
      </text>
    </comment>
    <comment ref="S394" authorId="0" shapeId="0">
      <text>
        <r>
          <rPr>
            <sz val="11"/>
            <rFont val="Calibri"/>
            <family val="2"/>
            <charset val="238"/>
          </rPr>
          <t>IV_F:HDUtem1</t>
        </r>
      </text>
    </comment>
    <comment ref="T394" authorId="0" shapeId="0">
      <text>
        <r>
          <rPr>
            <sz val="11"/>
            <rFont val="Calibri"/>
            <family val="2"/>
            <charset val="238"/>
          </rPr>
          <t>IV_F:ECSUtem1</t>
        </r>
      </text>
    </comment>
    <comment ref="U394" authorId="0" shapeId="0">
      <text>
        <r>
          <rPr>
            <sz val="11"/>
            <rFont val="Calibri"/>
            <family val="2"/>
            <charset val="238"/>
          </rPr>
          <t>IV_F:KFHUtem1</t>
        </r>
      </text>
    </comment>
    <comment ref="V394" authorId="0" shapeId="0">
      <text>
        <r>
          <rPr>
            <sz val="11"/>
            <rFont val="Calibri"/>
            <family val="2"/>
            <charset val="238"/>
          </rPr>
          <t>IV_F:Egyeb_SajatUtem1</t>
        </r>
      </text>
    </comment>
    <comment ref="W394" authorId="0" shapeId="0">
      <text>
        <r>
          <rPr>
            <sz val="11"/>
            <rFont val="Calibri"/>
            <family val="2"/>
            <charset val="238"/>
          </rPr>
          <t>IV_F:DijUtem1</t>
        </r>
      </text>
    </comment>
    <comment ref="X394" authorId="0" shapeId="0">
      <text>
        <r>
          <rPr>
            <sz val="11"/>
            <rFont val="Calibri"/>
            <family val="2"/>
            <charset val="238"/>
          </rPr>
          <t>IV_F:EM_Melleklet1_Utem1</t>
        </r>
      </text>
    </comment>
    <comment ref="Y394" authorId="0" shapeId="0">
      <text>
        <r>
          <rPr>
            <sz val="11"/>
            <rFont val="Calibri"/>
            <family val="2"/>
            <charset val="238"/>
          </rPr>
          <t>IV_F:EgyebAllamiUtem1</t>
        </r>
      </text>
    </comment>
    <comment ref="Z394" authorId="0" shapeId="0">
      <text>
        <r>
          <rPr>
            <sz val="11"/>
            <rFont val="Calibri"/>
            <family val="2"/>
            <charset val="238"/>
          </rPr>
          <t>IV_F:OnkormanyzatiUtem1</t>
        </r>
      </text>
    </comment>
    <comment ref="AA394" authorId="0" shapeId="0">
      <text>
        <r>
          <rPr>
            <sz val="11"/>
            <rFont val="Calibri"/>
            <family val="2"/>
            <charset val="238"/>
          </rPr>
          <t>IV_F:EUUtem1</t>
        </r>
      </text>
    </comment>
    <comment ref="AB394" authorId="0" shapeId="0">
      <text>
        <r>
          <rPr>
            <sz val="11"/>
            <rFont val="Calibri"/>
            <family val="2"/>
            <charset val="238"/>
          </rPr>
          <t>IV_F:EgyebUtem1</t>
        </r>
      </text>
    </comment>
    <comment ref="AC394" authorId="0" shapeId="0">
      <text>
        <r>
          <rPr>
            <sz val="11"/>
            <rFont val="Calibri"/>
            <family val="2"/>
            <charset val="238"/>
          </rPr>
          <t>IV_F:HitelKotvenyUtem1</t>
        </r>
      </text>
    </comment>
    <comment ref="AD394" authorId="0" shapeId="0">
      <text>
        <r>
          <rPr>
            <sz val="11"/>
            <rFont val="Calibri"/>
            <family val="2"/>
            <charset val="238"/>
          </rPr>
          <t>IV_F:OsszesenUtem1</t>
        </r>
      </text>
    </comment>
    <comment ref="AG394" authorId="0" shapeId="0">
      <text>
        <r>
          <rPr>
            <sz val="11"/>
            <rFont val="Calibri"/>
            <family val="2"/>
            <charset val="238"/>
          </rPr>
          <t>IV_F:HDUtem2</t>
        </r>
      </text>
    </comment>
    <comment ref="AH394" authorId="0" shapeId="0">
      <text>
        <r>
          <rPr>
            <sz val="11"/>
            <rFont val="Calibri"/>
            <family val="2"/>
            <charset val="238"/>
          </rPr>
          <t>IV_F:ECSUtem2</t>
        </r>
      </text>
    </comment>
    <comment ref="AI394" authorId="0" shapeId="0">
      <text>
        <r>
          <rPr>
            <sz val="11"/>
            <rFont val="Calibri"/>
            <family val="2"/>
            <charset val="238"/>
          </rPr>
          <t>IV_F:KFHUtem2</t>
        </r>
      </text>
    </comment>
    <comment ref="AJ394" authorId="0" shapeId="0">
      <text>
        <r>
          <rPr>
            <sz val="11"/>
            <rFont val="Calibri"/>
            <family val="2"/>
            <charset val="238"/>
          </rPr>
          <t>IV_F:Egyeb_SajatUtem2</t>
        </r>
      </text>
    </comment>
    <comment ref="AK394" authorId="0" shapeId="0">
      <text>
        <r>
          <rPr>
            <sz val="11"/>
            <rFont val="Calibri"/>
            <family val="2"/>
            <charset val="238"/>
          </rPr>
          <t>IV_F:DijUtem2</t>
        </r>
      </text>
    </comment>
    <comment ref="AL394" authorId="0" shapeId="0">
      <text>
        <r>
          <rPr>
            <sz val="11"/>
            <rFont val="Calibri"/>
            <family val="2"/>
            <charset val="238"/>
          </rPr>
          <t>IV_F:EM_Melleklet1_Utem2</t>
        </r>
      </text>
    </comment>
    <comment ref="AM394" authorId="0" shapeId="0">
      <text>
        <r>
          <rPr>
            <sz val="11"/>
            <rFont val="Calibri"/>
            <family val="2"/>
            <charset val="238"/>
          </rPr>
          <t>IV_F:EgyebAllamiUtem2</t>
        </r>
      </text>
    </comment>
    <comment ref="AN394" authorId="0" shapeId="0">
      <text>
        <r>
          <rPr>
            <sz val="11"/>
            <rFont val="Calibri"/>
            <family val="2"/>
            <charset val="238"/>
          </rPr>
          <t>IV_F:OnkormanyzatiUtem2</t>
        </r>
      </text>
    </comment>
    <comment ref="AO394" authorId="0" shapeId="0">
      <text>
        <r>
          <rPr>
            <sz val="11"/>
            <rFont val="Calibri"/>
            <family val="2"/>
            <charset val="238"/>
          </rPr>
          <t>IV_F:EUUtem2</t>
        </r>
      </text>
    </comment>
    <comment ref="AP394" authorId="0" shapeId="0">
      <text>
        <r>
          <rPr>
            <sz val="11"/>
            <rFont val="Calibri"/>
            <family val="2"/>
            <charset val="238"/>
          </rPr>
          <t>IV_F:EgyebUtem2</t>
        </r>
      </text>
    </comment>
    <comment ref="AQ394" authorId="0" shapeId="0">
      <text>
        <r>
          <rPr>
            <sz val="11"/>
            <rFont val="Calibri"/>
            <family val="2"/>
            <charset val="238"/>
          </rPr>
          <t>IV_F:HitelKotvenyUtem2</t>
        </r>
      </text>
    </comment>
    <comment ref="AR394" authorId="0" shapeId="0">
      <text>
        <r>
          <rPr>
            <sz val="11"/>
            <rFont val="Calibri"/>
            <family val="2"/>
            <charset val="238"/>
          </rPr>
          <t>IV_F:OsszesenUtem2</t>
        </r>
      </text>
    </comment>
    <comment ref="AS394" authorId="0" shapeId="0">
      <text>
        <r>
          <rPr>
            <sz val="11"/>
            <rFont val="Calibri"/>
            <family val="2"/>
            <charset val="238"/>
          </rPr>
          <t>IV_F:ForrashianyUtem2</t>
        </r>
      </text>
    </comment>
    <comment ref="AV394" authorId="0" shapeId="0">
      <text>
        <r>
          <rPr>
            <sz val="11"/>
            <rFont val="Calibri"/>
            <family val="2"/>
            <charset val="238"/>
          </rPr>
          <t>IV_F:Indokolas</t>
        </r>
      </text>
    </comment>
    <comment ref="AW394" authorId="0" shapeId="0">
      <text>
        <r>
          <rPr>
            <sz val="11"/>
            <rFont val="Calibri"/>
            <family val="2"/>
            <charset val="238"/>
          </rPr>
          <t>IV_F:Megjegyzes</t>
        </r>
      </text>
    </comment>
    <comment ref="AZ394" authorId="0" shapeId="0">
      <text>
        <r>
          <rPr>
            <sz val="11"/>
            <rFont val="Calibri"/>
            <family val="2"/>
            <charset val="238"/>
          </rPr>
          <t>IV_F:ISA</t>
        </r>
      </text>
    </comment>
    <comment ref="B395" authorId="0" shapeId="0">
      <text>
        <r>
          <rPr>
            <sz val="11"/>
            <rFont val="Calibri"/>
            <family val="2"/>
            <charset val="238"/>
          </rPr>
          <t>IV_F:FontossagiSorrent</t>
        </r>
      </text>
    </comment>
    <comment ref="C395" authorId="0" shapeId="0">
      <text>
        <r>
          <rPr>
            <sz val="11"/>
            <rFont val="Calibri"/>
            <family val="2"/>
            <charset val="238"/>
          </rPr>
          <t>IV_F:FeladatKategoria</t>
        </r>
      </text>
    </comment>
    <comment ref="D395" authorId="0" shapeId="0">
      <text>
        <r>
          <rPr>
            <sz val="11"/>
            <rFont val="Calibri"/>
            <family val="2"/>
            <charset val="238"/>
          </rPr>
          <t>IV_F:FeladatMegnevezes</t>
        </r>
      </text>
    </comment>
    <comment ref="E395" authorId="0" shapeId="0">
      <text>
        <r>
          <rPr>
            <sz val="11"/>
            <rFont val="Calibri"/>
            <family val="2"/>
            <charset val="238"/>
          </rPr>
          <t>IV_F:ElviEngedelySzam</t>
        </r>
      </text>
    </comment>
    <comment ref="F395" authorId="0" shapeId="0">
      <text>
        <r>
          <rPr>
            <sz val="11"/>
            <rFont val="Calibri"/>
            <family val="2"/>
            <charset val="238"/>
          </rPr>
          <t>IV_F:VKR_Kod</t>
        </r>
      </text>
    </comment>
    <comment ref="G395" authorId="0" shapeId="0">
      <text>
        <r>
          <rPr>
            <sz val="11"/>
            <rFont val="Calibri"/>
            <family val="2"/>
            <charset val="238"/>
          </rPr>
          <t>IV_F:VKR_Nev</t>
        </r>
      </text>
    </comment>
    <comment ref="H395" authorId="0" shapeId="0">
      <text>
        <r>
          <rPr>
            <sz val="11"/>
            <rFont val="Calibri"/>
            <family val="2"/>
            <charset val="238"/>
          </rPr>
          <t>IV_F:FeladatSorszam</t>
        </r>
      </text>
    </comment>
    <comment ref="I395" authorId="0" shapeId="0">
      <text>
        <r>
          <rPr>
            <sz val="11"/>
            <rFont val="Calibri"/>
            <family val="2"/>
            <charset val="238"/>
          </rPr>
          <t>IV_F:FeladatAzonosito</t>
        </r>
      </text>
    </comment>
    <comment ref="J395" authorId="0" shapeId="0">
      <text>
        <r>
          <rPr>
            <sz val="11"/>
            <rFont val="Calibri"/>
            <family val="2"/>
            <charset val="238"/>
          </rPr>
          <t>IV_F:EllatasiTerulet</t>
        </r>
      </text>
    </comment>
    <comment ref="K395" authorId="0" shapeId="0">
      <text>
        <r>
          <rPr>
            <sz val="11"/>
            <rFont val="Calibri"/>
            <family val="2"/>
            <charset val="238"/>
          </rPr>
          <t>IV_F:EllatasertFelelos</t>
        </r>
      </text>
    </comment>
    <comment ref="L395" authorId="0" shapeId="0">
      <text>
        <r>
          <rPr>
            <sz val="11"/>
            <rFont val="Calibri"/>
            <family val="2"/>
            <charset val="238"/>
          </rPr>
          <t>IV_F:TervezettNettoKoltseg</t>
        </r>
      </text>
    </comment>
    <comment ref="M395" authorId="0" shapeId="0">
      <text>
        <r>
          <rPr>
            <sz val="11"/>
            <rFont val="Calibri"/>
            <family val="2"/>
            <charset val="238"/>
          </rPr>
          <t>IV_F:IdotartamKezdes</t>
        </r>
      </text>
    </comment>
    <comment ref="N395" authorId="0" shapeId="0">
      <text>
        <r>
          <rPr>
            <sz val="11"/>
            <rFont val="Calibri"/>
            <family val="2"/>
            <charset val="238"/>
          </rPr>
          <t>IV_F:IdotartamBefejezes</t>
        </r>
      </text>
    </comment>
    <comment ref="O395" authorId="0" shapeId="0">
      <text>
        <r>
          <rPr>
            <sz val="11"/>
            <rFont val="Calibri"/>
            <family val="2"/>
            <charset val="238"/>
          </rPr>
          <t>IV_F:NettoKoltsegUtem1</t>
        </r>
      </text>
    </comment>
    <comment ref="P395" authorId="0" shapeId="0">
      <text>
        <r>
          <rPr>
            <sz val="11"/>
            <rFont val="Calibri"/>
            <family val="2"/>
            <charset val="238"/>
          </rPr>
          <t>IV_F:NettoKoltsegUtem2</t>
        </r>
      </text>
    </comment>
    <comment ref="Q395" authorId="0" shapeId="0">
      <text>
        <r>
          <rPr>
            <sz val="11"/>
            <rFont val="Calibri"/>
            <family val="2"/>
            <charset val="238"/>
          </rPr>
          <t>IV_F:EM_Melleklet2_KTG</t>
        </r>
      </text>
    </comment>
    <comment ref="S395" authorId="0" shapeId="0">
      <text>
        <r>
          <rPr>
            <sz val="11"/>
            <rFont val="Calibri"/>
            <family val="2"/>
            <charset val="238"/>
          </rPr>
          <t>IV_F:HDUtem1</t>
        </r>
      </text>
    </comment>
    <comment ref="T395" authorId="0" shapeId="0">
      <text>
        <r>
          <rPr>
            <sz val="11"/>
            <rFont val="Calibri"/>
            <family val="2"/>
            <charset val="238"/>
          </rPr>
          <t>IV_F:ECSUtem1</t>
        </r>
      </text>
    </comment>
    <comment ref="U395" authorId="0" shapeId="0">
      <text>
        <r>
          <rPr>
            <sz val="11"/>
            <rFont val="Calibri"/>
            <family val="2"/>
            <charset val="238"/>
          </rPr>
          <t>IV_F:KFHUtem1</t>
        </r>
      </text>
    </comment>
    <comment ref="V395" authorId="0" shapeId="0">
      <text>
        <r>
          <rPr>
            <sz val="11"/>
            <rFont val="Calibri"/>
            <family val="2"/>
            <charset val="238"/>
          </rPr>
          <t>IV_F:Egyeb_SajatUtem1</t>
        </r>
      </text>
    </comment>
    <comment ref="W395" authorId="0" shapeId="0">
      <text>
        <r>
          <rPr>
            <sz val="11"/>
            <rFont val="Calibri"/>
            <family val="2"/>
            <charset val="238"/>
          </rPr>
          <t>IV_F:DijUtem1</t>
        </r>
      </text>
    </comment>
    <comment ref="X395" authorId="0" shapeId="0">
      <text>
        <r>
          <rPr>
            <sz val="11"/>
            <rFont val="Calibri"/>
            <family val="2"/>
            <charset val="238"/>
          </rPr>
          <t>IV_F:EM_Melleklet1_Utem1</t>
        </r>
      </text>
    </comment>
    <comment ref="Y395" authorId="0" shapeId="0">
      <text>
        <r>
          <rPr>
            <sz val="11"/>
            <rFont val="Calibri"/>
            <family val="2"/>
            <charset val="238"/>
          </rPr>
          <t>IV_F:EgyebAllamiUtem1</t>
        </r>
      </text>
    </comment>
    <comment ref="Z395" authorId="0" shapeId="0">
      <text>
        <r>
          <rPr>
            <sz val="11"/>
            <rFont val="Calibri"/>
            <family val="2"/>
            <charset val="238"/>
          </rPr>
          <t>IV_F:OnkormanyzatiUtem1</t>
        </r>
      </text>
    </comment>
    <comment ref="AA395" authorId="0" shapeId="0">
      <text>
        <r>
          <rPr>
            <sz val="11"/>
            <rFont val="Calibri"/>
            <family val="2"/>
            <charset val="238"/>
          </rPr>
          <t>IV_F:EUUtem1</t>
        </r>
      </text>
    </comment>
    <comment ref="AB395" authorId="0" shapeId="0">
      <text>
        <r>
          <rPr>
            <sz val="11"/>
            <rFont val="Calibri"/>
            <family val="2"/>
            <charset val="238"/>
          </rPr>
          <t>IV_F:EgyebUtem1</t>
        </r>
      </text>
    </comment>
    <comment ref="AC395" authorId="0" shapeId="0">
      <text>
        <r>
          <rPr>
            <sz val="11"/>
            <rFont val="Calibri"/>
            <family val="2"/>
            <charset val="238"/>
          </rPr>
          <t>IV_F:HitelKotvenyUtem1</t>
        </r>
      </text>
    </comment>
    <comment ref="AD395" authorId="0" shapeId="0">
      <text>
        <r>
          <rPr>
            <sz val="11"/>
            <rFont val="Calibri"/>
            <family val="2"/>
            <charset val="238"/>
          </rPr>
          <t>IV_F:OsszesenUtem1</t>
        </r>
      </text>
    </comment>
    <comment ref="AG395" authorId="0" shapeId="0">
      <text>
        <r>
          <rPr>
            <sz val="11"/>
            <rFont val="Calibri"/>
            <family val="2"/>
            <charset val="238"/>
          </rPr>
          <t>IV_F:HDUtem2</t>
        </r>
      </text>
    </comment>
    <comment ref="AH395" authorId="0" shapeId="0">
      <text>
        <r>
          <rPr>
            <sz val="11"/>
            <rFont val="Calibri"/>
            <family val="2"/>
            <charset val="238"/>
          </rPr>
          <t>IV_F:ECSUtem2</t>
        </r>
      </text>
    </comment>
    <comment ref="AI395" authorId="0" shapeId="0">
      <text>
        <r>
          <rPr>
            <sz val="11"/>
            <rFont val="Calibri"/>
            <family val="2"/>
            <charset val="238"/>
          </rPr>
          <t>IV_F:KFHUtem2</t>
        </r>
      </text>
    </comment>
    <comment ref="AJ395" authorId="0" shapeId="0">
      <text>
        <r>
          <rPr>
            <sz val="11"/>
            <rFont val="Calibri"/>
            <family val="2"/>
            <charset val="238"/>
          </rPr>
          <t>IV_F:Egyeb_SajatUtem2</t>
        </r>
      </text>
    </comment>
    <comment ref="AK395" authorId="0" shapeId="0">
      <text>
        <r>
          <rPr>
            <sz val="11"/>
            <rFont val="Calibri"/>
            <family val="2"/>
            <charset val="238"/>
          </rPr>
          <t>IV_F:DijUtem2</t>
        </r>
      </text>
    </comment>
    <comment ref="AL395" authorId="0" shapeId="0">
      <text>
        <r>
          <rPr>
            <sz val="11"/>
            <rFont val="Calibri"/>
            <family val="2"/>
            <charset val="238"/>
          </rPr>
          <t>IV_F:EM_Melleklet1_Utem2</t>
        </r>
      </text>
    </comment>
    <comment ref="AM395" authorId="0" shapeId="0">
      <text>
        <r>
          <rPr>
            <sz val="11"/>
            <rFont val="Calibri"/>
            <family val="2"/>
            <charset val="238"/>
          </rPr>
          <t>IV_F:EgyebAllamiUtem2</t>
        </r>
      </text>
    </comment>
    <comment ref="AN395" authorId="0" shapeId="0">
      <text>
        <r>
          <rPr>
            <sz val="11"/>
            <rFont val="Calibri"/>
            <family val="2"/>
            <charset val="238"/>
          </rPr>
          <t>IV_F:OnkormanyzatiUtem2</t>
        </r>
      </text>
    </comment>
    <comment ref="AO395" authorId="0" shapeId="0">
      <text>
        <r>
          <rPr>
            <sz val="11"/>
            <rFont val="Calibri"/>
            <family val="2"/>
            <charset val="238"/>
          </rPr>
          <t>IV_F:EUUtem2</t>
        </r>
      </text>
    </comment>
    <comment ref="AP395" authorId="0" shapeId="0">
      <text>
        <r>
          <rPr>
            <sz val="11"/>
            <rFont val="Calibri"/>
            <family val="2"/>
            <charset val="238"/>
          </rPr>
          <t>IV_F:EgyebUtem2</t>
        </r>
      </text>
    </comment>
    <comment ref="AQ395" authorId="0" shapeId="0">
      <text>
        <r>
          <rPr>
            <sz val="11"/>
            <rFont val="Calibri"/>
            <family val="2"/>
            <charset val="238"/>
          </rPr>
          <t>IV_F:HitelKotvenyUtem2</t>
        </r>
      </text>
    </comment>
    <comment ref="AR395" authorId="0" shapeId="0">
      <text>
        <r>
          <rPr>
            <sz val="11"/>
            <rFont val="Calibri"/>
            <family val="2"/>
            <charset val="238"/>
          </rPr>
          <t>IV_F:OsszesenUtem2</t>
        </r>
      </text>
    </comment>
    <comment ref="AS395" authorId="0" shapeId="0">
      <text>
        <r>
          <rPr>
            <sz val="11"/>
            <rFont val="Calibri"/>
            <family val="2"/>
            <charset val="238"/>
          </rPr>
          <t>IV_F:ForrashianyUtem2</t>
        </r>
      </text>
    </comment>
    <comment ref="AV395" authorId="0" shapeId="0">
      <text>
        <r>
          <rPr>
            <sz val="11"/>
            <rFont val="Calibri"/>
            <family val="2"/>
            <charset val="238"/>
          </rPr>
          <t>IV_F:Indokolas</t>
        </r>
      </text>
    </comment>
    <comment ref="AW395" authorId="0" shapeId="0">
      <text>
        <r>
          <rPr>
            <sz val="11"/>
            <rFont val="Calibri"/>
            <family val="2"/>
            <charset val="238"/>
          </rPr>
          <t>IV_F:Megjegyzes</t>
        </r>
      </text>
    </comment>
    <comment ref="AZ395" authorId="0" shapeId="0">
      <text>
        <r>
          <rPr>
            <sz val="11"/>
            <rFont val="Calibri"/>
            <family val="2"/>
            <charset val="238"/>
          </rPr>
          <t>IV_F:ISA</t>
        </r>
      </text>
    </comment>
    <comment ref="B396" authorId="0" shapeId="0">
      <text>
        <r>
          <rPr>
            <sz val="11"/>
            <rFont val="Calibri"/>
            <family val="2"/>
            <charset val="238"/>
          </rPr>
          <t>IV_F:FontossagiSorrent</t>
        </r>
      </text>
    </comment>
    <comment ref="C396" authorId="0" shapeId="0">
      <text>
        <r>
          <rPr>
            <sz val="11"/>
            <rFont val="Calibri"/>
            <family val="2"/>
            <charset val="238"/>
          </rPr>
          <t>IV_F:FeladatKategoria</t>
        </r>
      </text>
    </comment>
    <comment ref="D396" authorId="0" shapeId="0">
      <text>
        <r>
          <rPr>
            <sz val="11"/>
            <rFont val="Calibri"/>
            <family val="2"/>
            <charset val="238"/>
          </rPr>
          <t>IV_F:FeladatMegnevezes</t>
        </r>
      </text>
    </comment>
    <comment ref="E396" authorId="0" shapeId="0">
      <text>
        <r>
          <rPr>
            <sz val="11"/>
            <rFont val="Calibri"/>
            <family val="2"/>
            <charset val="238"/>
          </rPr>
          <t>IV_F:ElviEngedelySzam</t>
        </r>
      </text>
    </comment>
    <comment ref="F396" authorId="0" shapeId="0">
      <text>
        <r>
          <rPr>
            <sz val="11"/>
            <rFont val="Calibri"/>
            <family val="2"/>
            <charset val="238"/>
          </rPr>
          <t>IV_F:VKR_Kod</t>
        </r>
      </text>
    </comment>
    <comment ref="G396" authorId="0" shapeId="0">
      <text>
        <r>
          <rPr>
            <sz val="11"/>
            <rFont val="Calibri"/>
            <family val="2"/>
            <charset val="238"/>
          </rPr>
          <t>IV_F:VKR_Nev</t>
        </r>
      </text>
    </comment>
    <comment ref="H396" authorId="0" shapeId="0">
      <text>
        <r>
          <rPr>
            <sz val="11"/>
            <rFont val="Calibri"/>
            <family val="2"/>
            <charset val="238"/>
          </rPr>
          <t>IV_F:FeladatSorszam</t>
        </r>
      </text>
    </comment>
    <comment ref="I396" authorId="0" shapeId="0">
      <text>
        <r>
          <rPr>
            <sz val="11"/>
            <rFont val="Calibri"/>
            <family val="2"/>
            <charset val="238"/>
          </rPr>
          <t>IV_F:FeladatAzonosito</t>
        </r>
      </text>
    </comment>
    <comment ref="J396" authorId="0" shapeId="0">
      <text>
        <r>
          <rPr>
            <sz val="11"/>
            <rFont val="Calibri"/>
            <family val="2"/>
            <charset val="238"/>
          </rPr>
          <t>IV_F:EllatasiTerulet</t>
        </r>
      </text>
    </comment>
    <comment ref="K396" authorId="0" shapeId="0">
      <text>
        <r>
          <rPr>
            <sz val="11"/>
            <rFont val="Calibri"/>
            <family val="2"/>
            <charset val="238"/>
          </rPr>
          <t>IV_F:EllatasertFelelos</t>
        </r>
      </text>
    </comment>
    <comment ref="L396" authorId="0" shapeId="0">
      <text>
        <r>
          <rPr>
            <sz val="11"/>
            <rFont val="Calibri"/>
            <family val="2"/>
            <charset val="238"/>
          </rPr>
          <t>IV_F:TervezettNettoKoltseg</t>
        </r>
      </text>
    </comment>
    <comment ref="M396" authorId="0" shapeId="0">
      <text>
        <r>
          <rPr>
            <sz val="11"/>
            <rFont val="Calibri"/>
            <family val="2"/>
            <charset val="238"/>
          </rPr>
          <t>IV_F:IdotartamKezdes</t>
        </r>
      </text>
    </comment>
    <comment ref="N396" authorId="0" shapeId="0">
      <text>
        <r>
          <rPr>
            <sz val="11"/>
            <rFont val="Calibri"/>
            <family val="2"/>
            <charset val="238"/>
          </rPr>
          <t>IV_F:IdotartamBefejezes</t>
        </r>
      </text>
    </comment>
    <comment ref="O396" authorId="0" shapeId="0">
      <text>
        <r>
          <rPr>
            <sz val="11"/>
            <rFont val="Calibri"/>
            <family val="2"/>
            <charset val="238"/>
          </rPr>
          <t>IV_F:NettoKoltsegUtem1</t>
        </r>
      </text>
    </comment>
    <comment ref="P396" authorId="0" shapeId="0">
      <text>
        <r>
          <rPr>
            <sz val="11"/>
            <rFont val="Calibri"/>
            <family val="2"/>
            <charset val="238"/>
          </rPr>
          <t>IV_F:NettoKoltsegUtem2</t>
        </r>
      </text>
    </comment>
    <comment ref="Q396" authorId="0" shapeId="0">
      <text>
        <r>
          <rPr>
            <sz val="11"/>
            <rFont val="Calibri"/>
            <family val="2"/>
            <charset val="238"/>
          </rPr>
          <t>IV_F:EM_Melleklet2_KTG</t>
        </r>
      </text>
    </comment>
    <comment ref="S396" authorId="0" shapeId="0">
      <text>
        <r>
          <rPr>
            <sz val="11"/>
            <rFont val="Calibri"/>
            <family val="2"/>
            <charset val="238"/>
          </rPr>
          <t>IV_F:HDUtem1</t>
        </r>
      </text>
    </comment>
    <comment ref="T396" authorId="0" shapeId="0">
      <text>
        <r>
          <rPr>
            <sz val="11"/>
            <rFont val="Calibri"/>
            <family val="2"/>
            <charset val="238"/>
          </rPr>
          <t>IV_F:ECSUtem1</t>
        </r>
      </text>
    </comment>
    <comment ref="U396" authorId="0" shapeId="0">
      <text>
        <r>
          <rPr>
            <sz val="11"/>
            <rFont val="Calibri"/>
            <family val="2"/>
            <charset val="238"/>
          </rPr>
          <t>IV_F:KFHUtem1</t>
        </r>
      </text>
    </comment>
    <comment ref="V396" authorId="0" shapeId="0">
      <text>
        <r>
          <rPr>
            <sz val="11"/>
            <rFont val="Calibri"/>
            <family val="2"/>
            <charset val="238"/>
          </rPr>
          <t>IV_F:Egyeb_SajatUtem1</t>
        </r>
      </text>
    </comment>
    <comment ref="W396" authorId="0" shapeId="0">
      <text>
        <r>
          <rPr>
            <sz val="11"/>
            <rFont val="Calibri"/>
            <family val="2"/>
            <charset val="238"/>
          </rPr>
          <t>IV_F:DijUtem1</t>
        </r>
      </text>
    </comment>
    <comment ref="X396" authorId="0" shapeId="0">
      <text>
        <r>
          <rPr>
            <sz val="11"/>
            <rFont val="Calibri"/>
            <family val="2"/>
            <charset val="238"/>
          </rPr>
          <t>IV_F:EM_Melleklet1_Utem1</t>
        </r>
      </text>
    </comment>
    <comment ref="Y396" authorId="0" shapeId="0">
      <text>
        <r>
          <rPr>
            <sz val="11"/>
            <rFont val="Calibri"/>
            <family val="2"/>
            <charset val="238"/>
          </rPr>
          <t>IV_F:EgyebAllamiUtem1</t>
        </r>
      </text>
    </comment>
    <comment ref="Z396" authorId="0" shapeId="0">
      <text>
        <r>
          <rPr>
            <sz val="11"/>
            <rFont val="Calibri"/>
            <family val="2"/>
            <charset val="238"/>
          </rPr>
          <t>IV_F:OnkormanyzatiUtem1</t>
        </r>
      </text>
    </comment>
    <comment ref="AA396" authorId="0" shapeId="0">
      <text>
        <r>
          <rPr>
            <sz val="11"/>
            <rFont val="Calibri"/>
            <family val="2"/>
            <charset val="238"/>
          </rPr>
          <t>IV_F:EUUtem1</t>
        </r>
      </text>
    </comment>
    <comment ref="AB396" authorId="0" shapeId="0">
      <text>
        <r>
          <rPr>
            <sz val="11"/>
            <rFont val="Calibri"/>
            <family val="2"/>
            <charset val="238"/>
          </rPr>
          <t>IV_F:EgyebUtem1</t>
        </r>
      </text>
    </comment>
    <comment ref="AC396" authorId="0" shapeId="0">
      <text>
        <r>
          <rPr>
            <sz val="11"/>
            <rFont val="Calibri"/>
            <family val="2"/>
            <charset val="238"/>
          </rPr>
          <t>IV_F:HitelKotvenyUtem1</t>
        </r>
      </text>
    </comment>
    <comment ref="AD396" authorId="0" shapeId="0">
      <text>
        <r>
          <rPr>
            <sz val="11"/>
            <rFont val="Calibri"/>
            <family val="2"/>
            <charset val="238"/>
          </rPr>
          <t>IV_F:OsszesenUtem1</t>
        </r>
      </text>
    </comment>
    <comment ref="AG396" authorId="0" shapeId="0">
      <text>
        <r>
          <rPr>
            <sz val="11"/>
            <rFont val="Calibri"/>
            <family val="2"/>
            <charset val="238"/>
          </rPr>
          <t>IV_F:HDUtem2</t>
        </r>
      </text>
    </comment>
    <comment ref="AH396" authorId="0" shapeId="0">
      <text>
        <r>
          <rPr>
            <sz val="11"/>
            <rFont val="Calibri"/>
            <family val="2"/>
            <charset val="238"/>
          </rPr>
          <t>IV_F:ECSUtem2</t>
        </r>
      </text>
    </comment>
    <comment ref="AI396" authorId="0" shapeId="0">
      <text>
        <r>
          <rPr>
            <sz val="11"/>
            <rFont val="Calibri"/>
            <family val="2"/>
            <charset val="238"/>
          </rPr>
          <t>IV_F:KFHUtem2</t>
        </r>
      </text>
    </comment>
    <comment ref="AJ396" authorId="0" shapeId="0">
      <text>
        <r>
          <rPr>
            <sz val="11"/>
            <rFont val="Calibri"/>
            <family val="2"/>
            <charset val="238"/>
          </rPr>
          <t>IV_F:Egyeb_SajatUtem2</t>
        </r>
      </text>
    </comment>
    <comment ref="AK396" authorId="0" shapeId="0">
      <text>
        <r>
          <rPr>
            <sz val="11"/>
            <rFont val="Calibri"/>
            <family val="2"/>
            <charset val="238"/>
          </rPr>
          <t>IV_F:DijUtem2</t>
        </r>
      </text>
    </comment>
    <comment ref="AL396" authorId="0" shapeId="0">
      <text>
        <r>
          <rPr>
            <sz val="11"/>
            <rFont val="Calibri"/>
            <family val="2"/>
            <charset val="238"/>
          </rPr>
          <t>IV_F:EM_Melleklet1_Utem2</t>
        </r>
      </text>
    </comment>
    <comment ref="AM396" authorId="0" shapeId="0">
      <text>
        <r>
          <rPr>
            <sz val="11"/>
            <rFont val="Calibri"/>
            <family val="2"/>
            <charset val="238"/>
          </rPr>
          <t>IV_F:EgyebAllamiUtem2</t>
        </r>
      </text>
    </comment>
    <comment ref="AN396" authorId="0" shapeId="0">
      <text>
        <r>
          <rPr>
            <sz val="11"/>
            <rFont val="Calibri"/>
            <family val="2"/>
            <charset val="238"/>
          </rPr>
          <t>IV_F:OnkormanyzatiUtem2</t>
        </r>
      </text>
    </comment>
    <comment ref="AO396" authorId="0" shapeId="0">
      <text>
        <r>
          <rPr>
            <sz val="11"/>
            <rFont val="Calibri"/>
            <family val="2"/>
            <charset val="238"/>
          </rPr>
          <t>IV_F:EUUtem2</t>
        </r>
      </text>
    </comment>
    <comment ref="AP396" authorId="0" shapeId="0">
      <text>
        <r>
          <rPr>
            <sz val="11"/>
            <rFont val="Calibri"/>
            <family val="2"/>
            <charset val="238"/>
          </rPr>
          <t>IV_F:EgyebUtem2</t>
        </r>
      </text>
    </comment>
    <comment ref="AQ396" authorId="0" shapeId="0">
      <text>
        <r>
          <rPr>
            <sz val="11"/>
            <rFont val="Calibri"/>
            <family val="2"/>
            <charset val="238"/>
          </rPr>
          <t>IV_F:HitelKotvenyUtem2</t>
        </r>
      </text>
    </comment>
    <comment ref="AR396" authorId="0" shapeId="0">
      <text>
        <r>
          <rPr>
            <sz val="11"/>
            <rFont val="Calibri"/>
            <family val="2"/>
            <charset val="238"/>
          </rPr>
          <t>IV_F:OsszesenUtem2</t>
        </r>
      </text>
    </comment>
    <comment ref="AS396" authorId="0" shapeId="0">
      <text>
        <r>
          <rPr>
            <sz val="11"/>
            <rFont val="Calibri"/>
            <family val="2"/>
            <charset val="238"/>
          </rPr>
          <t>IV_F:ForrashianyUtem2</t>
        </r>
      </text>
    </comment>
    <comment ref="AV396" authorId="0" shapeId="0">
      <text>
        <r>
          <rPr>
            <sz val="11"/>
            <rFont val="Calibri"/>
            <family val="2"/>
            <charset val="238"/>
          </rPr>
          <t>IV_F:Indokolas</t>
        </r>
      </text>
    </comment>
    <comment ref="AW396" authorId="0" shapeId="0">
      <text>
        <r>
          <rPr>
            <sz val="11"/>
            <rFont val="Calibri"/>
            <family val="2"/>
            <charset val="238"/>
          </rPr>
          <t>IV_F:Megjegyzes</t>
        </r>
      </text>
    </comment>
    <comment ref="AZ396" authorId="0" shapeId="0">
      <text>
        <r>
          <rPr>
            <sz val="11"/>
            <rFont val="Calibri"/>
            <family val="2"/>
            <charset val="238"/>
          </rPr>
          <t>IV_F:ISA</t>
        </r>
      </text>
    </comment>
    <comment ref="B397" authorId="0" shapeId="0">
      <text>
        <r>
          <rPr>
            <sz val="11"/>
            <rFont val="Calibri"/>
            <family val="2"/>
            <charset val="238"/>
          </rPr>
          <t>IV_F:FontossagiSorrent</t>
        </r>
      </text>
    </comment>
    <comment ref="C397" authorId="0" shapeId="0">
      <text>
        <r>
          <rPr>
            <sz val="11"/>
            <rFont val="Calibri"/>
            <family val="2"/>
            <charset val="238"/>
          </rPr>
          <t>IV_F:FeladatKategoria</t>
        </r>
      </text>
    </comment>
    <comment ref="D397" authorId="0" shapeId="0">
      <text>
        <r>
          <rPr>
            <sz val="11"/>
            <rFont val="Calibri"/>
            <family val="2"/>
            <charset val="238"/>
          </rPr>
          <t>IV_F:FeladatMegnevezes</t>
        </r>
      </text>
    </comment>
    <comment ref="E397" authorId="0" shapeId="0">
      <text>
        <r>
          <rPr>
            <sz val="11"/>
            <rFont val="Calibri"/>
            <family val="2"/>
            <charset val="238"/>
          </rPr>
          <t>IV_F:ElviEngedelySzam</t>
        </r>
      </text>
    </comment>
    <comment ref="F397" authorId="0" shapeId="0">
      <text>
        <r>
          <rPr>
            <sz val="11"/>
            <rFont val="Calibri"/>
            <family val="2"/>
            <charset val="238"/>
          </rPr>
          <t>IV_F:VKR_Kod</t>
        </r>
      </text>
    </comment>
    <comment ref="G397" authorId="0" shapeId="0">
      <text>
        <r>
          <rPr>
            <sz val="11"/>
            <rFont val="Calibri"/>
            <family val="2"/>
            <charset val="238"/>
          </rPr>
          <t>IV_F:VKR_Nev</t>
        </r>
      </text>
    </comment>
    <comment ref="H397" authorId="0" shapeId="0">
      <text>
        <r>
          <rPr>
            <sz val="11"/>
            <rFont val="Calibri"/>
            <family val="2"/>
            <charset val="238"/>
          </rPr>
          <t>IV_F:FeladatSorszam</t>
        </r>
      </text>
    </comment>
    <comment ref="I397" authorId="0" shapeId="0">
      <text>
        <r>
          <rPr>
            <sz val="11"/>
            <rFont val="Calibri"/>
            <family val="2"/>
            <charset val="238"/>
          </rPr>
          <t>IV_F:FeladatAzonosito</t>
        </r>
      </text>
    </comment>
    <comment ref="J397" authorId="0" shapeId="0">
      <text>
        <r>
          <rPr>
            <sz val="11"/>
            <rFont val="Calibri"/>
            <family val="2"/>
            <charset val="238"/>
          </rPr>
          <t>IV_F:EllatasiTerulet</t>
        </r>
      </text>
    </comment>
    <comment ref="K397" authorId="0" shapeId="0">
      <text>
        <r>
          <rPr>
            <sz val="11"/>
            <rFont val="Calibri"/>
            <family val="2"/>
            <charset val="238"/>
          </rPr>
          <t>IV_F:EllatasertFelelos</t>
        </r>
      </text>
    </comment>
    <comment ref="L397" authorId="0" shapeId="0">
      <text>
        <r>
          <rPr>
            <sz val="11"/>
            <rFont val="Calibri"/>
            <family val="2"/>
            <charset val="238"/>
          </rPr>
          <t>IV_F:TervezettNettoKoltseg</t>
        </r>
      </text>
    </comment>
    <comment ref="M397" authorId="0" shapeId="0">
      <text>
        <r>
          <rPr>
            <sz val="11"/>
            <rFont val="Calibri"/>
            <family val="2"/>
            <charset val="238"/>
          </rPr>
          <t>IV_F:IdotartamKezdes</t>
        </r>
      </text>
    </comment>
    <comment ref="N397" authorId="0" shapeId="0">
      <text>
        <r>
          <rPr>
            <sz val="11"/>
            <rFont val="Calibri"/>
            <family val="2"/>
            <charset val="238"/>
          </rPr>
          <t>IV_F:IdotartamBefejezes</t>
        </r>
      </text>
    </comment>
    <comment ref="O397" authorId="0" shapeId="0">
      <text>
        <r>
          <rPr>
            <sz val="11"/>
            <rFont val="Calibri"/>
            <family val="2"/>
            <charset val="238"/>
          </rPr>
          <t>IV_F:NettoKoltsegUtem1</t>
        </r>
      </text>
    </comment>
    <comment ref="P397" authorId="0" shapeId="0">
      <text>
        <r>
          <rPr>
            <sz val="11"/>
            <rFont val="Calibri"/>
            <family val="2"/>
            <charset val="238"/>
          </rPr>
          <t>IV_F:NettoKoltsegUtem2</t>
        </r>
      </text>
    </comment>
    <comment ref="Q397" authorId="0" shapeId="0">
      <text>
        <r>
          <rPr>
            <sz val="11"/>
            <rFont val="Calibri"/>
            <family val="2"/>
            <charset val="238"/>
          </rPr>
          <t>IV_F:EM_Melleklet2_KTG</t>
        </r>
      </text>
    </comment>
    <comment ref="S397" authorId="0" shapeId="0">
      <text>
        <r>
          <rPr>
            <sz val="11"/>
            <rFont val="Calibri"/>
            <family val="2"/>
            <charset val="238"/>
          </rPr>
          <t>IV_F:HDUtem1</t>
        </r>
      </text>
    </comment>
    <comment ref="T397" authorId="0" shapeId="0">
      <text>
        <r>
          <rPr>
            <sz val="11"/>
            <rFont val="Calibri"/>
            <family val="2"/>
            <charset val="238"/>
          </rPr>
          <t>IV_F:ECSUtem1</t>
        </r>
      </text>
    </comment>
    <comment ref="U397" authorId="0" shapeId="0">
      <text>
        <r>
          <rPr>
            <sz val="11"/>
            <rFont val="Calibri"/>
            <family val="2"/>
            <charset val="238"/>
          </rPr>
          <t>IV_F:KFHUtem1</t>
        </r>
      </text>
    </comment>
    <comment ref="V397" authorId="0" shapeId="0">
      <text>
        <r>
          <rPr>
            <sz val="11"/>
            <rFont val="Calibri"/>
            <family val="2"/>
            <charset val="238"/>
          </rPr>
          <t>IV_F:Egyeb_SajatUtem1</t>
        </r>
      </text>
    </comment>
    <comment ref="W397" authorId="0" shapeId="0">
      <text>
        <r>
          <rPr>
            <sz val="11"/>
            <rFont val="Calibri"/>
            <family val="2"/>
            <charset val="238"/>
          </rPr>
          <t>IV_F:DijUtem1</t>
        </r>
      </text>
    </comment>
    <comment ref="X397" authorId="0" shapeId="0">
      <text>
        <r>
          <rPr>
            <sz val="11"/>
            <rFont val="Calibri"/>
            <family val="2"/>
            <charset val="238"/>
          </rPr>
          <t>IV_F:EM_Melleklet1_Utem1</t>
        </r>
      </text>
    </comment>
    <comment ref="Y397" authorId="0" shapeId="0">
      <text>
        <r>
          <rPr>
            <sz val="11"/>
            <rFont val="Calibri"/>
            <family val="2"/>
            <charset val="238"/>
          </rPr>
          <t>IV_F:EgyebAllamiUtem1</t>
        </r>
      </text>
    </comment>
    <comment ref="Z397" authorId="0" shapeId="0">
      <text>
        <r>
          <rPr>
            <sz val="11"/>
            <rFont val="Calibri"/>
            <family val="2"/>
            <charset val="238"/>
          </rPr>
          <t>IV_F:OnkormanyzatiUtem1</t>
        </r>
      </text>
    </comment>
    <comment ref="AA397" authorId="0" shapeId="0">
      <text>
        <r>
          <rPr>
            <sz val="11"/>
            <rFont val="Calibri"/>
            <family val="2"/>
            <charset val="238"/>
          </rPr>
          <t>IV_F:EUUtem1</t>
        </r>
      </text>
    </comment>
    <comment ref="AB397" authorId="0" shapeId="0">
      <text>
        <r>
          <rPr>
            <sz val="11"/>
            <rFont val="Calibri"/>
            <family val="2"/>
            <charset val="238"/>
          </rPr>
          <t>IV_F:EgyebUtem1</t>
        </r>
      </text>
    </comment>
    <comment ref="AC397" authorId="0" shapeId="0">
      <text>
        <r>
          <rPr>
            <sz val="11"/>
            <rFont val="Calibri"/>
            <family val="2"/>
            <charset val="238"/>
          </rPr>
          <t>IV_F:HitelKotvenyUtem1</t>
        </r>
      </text>
    </comment>
    <comment ref="AD397" authorId="0" shapeId="0">
      <text>
        <r>
          <rPr>
            <sz val="11"/>
            <rFont val="Calibri"/>
            <family val="2"/>
            <charset val="238"/>
          </rPr>
          <t>IV_F:OsszesenUtem1</t>
        </r>
      </text>
    </comment>
    <comment ref="AG397" authorId="0" shapeId="0">
      <text>
        <r>
          <rPr>
            <sz val="11"/>
            <rFont val="Calibri"/>
            <family val="2"/>
            <charset val="238"/>
          </rPr>
          <t>IV_F:HDUtem2</t>
        </r>
      </text>
    </comment>
    <comment ref="AH397" authorId="0" shapeId="0">
      <text>
        <r>
          <rPr>
            <sz val="11"/>
            <rFont val="Calibri"/>
            <family val="2"/>
            <charset val="238"/>
          </rPr>
          <t>IV_F:ECSUtem2</t>
        </r>
      </text>
    </comment>
    <comment ref="AI397" authorId="0" shapeId="0">
      <text>
        <r>
          <rPr>
            <sz val="11"/>
            <rFont val="Calibri"/>
            <family val="2"/>
            <charset val="238"/>
          </rPr>
          <t>IV_F:KFHUtem2</t>
        </r>
      </text>
    </comment>
    <comment ref="AJ397" authorId="0" shapeId="0">
      <text>
        <r>
          <rPr>
            <sz val="11"/>
            <rFont val="Calibri"/>
            <family val="2"/>
            <charset val="238"/>
          </rPr>
          <t>IV_F:Egyeb_SajatUtem2</t>
        </r>
      </text>
    </comment>
    <comment ref="AK397" authorId="0" shapeId="0">
      <text>
        <r>
          <rPr>
            <sz val="11"/>
            <rFont val="Calibri"/>
            <family val="2"/>
            <charset val="238"/>
          </rPr>
          <t>IV_F:DijUtem2</t>
        </r>
      </text>
    </comment>
    <comment ref="AL397" authorId="0" shapeId="0">
      <text>
        <r>
          <rPr>
            <sz val="11"/>
            <rFont val="Calibri"/>
            <family val="2"/>
            <charset val="238"/>
          </rPr>
          <t>IV_F:EM_Melleklet1_Utem2</t>
        </r>
      </text>
    </comment>
    <comment ref="AM397" authorId="0" shapeId="0">
      <text>
        <r>
          <rPr>
            <sz val="11"/>
            <rFont val="Calibri"/>
            <family val="2"/>
            <charset val="238"/>
          </rPr>
          <t>IV_F:EgyebAllamiUtem2</t>
        </r>
      </text>
    </comment>
    <comment ref="AN397" authorId="0" shapeId="0">
      <text>
        <r>
          <rPr>
            <sz val="11"/>
            <rFont val="Calibri"/>
            <family val="2"/>
            <charset val="238"/>
          </rPr>
          <t>IV_F:OnkormanyzatiUtem2</t>
        </r>
      </text>
    </comment>
    <comment ref="AO397" authorId="0" shapeId="0">
      <text>
        <r>
          <rPr>
            <sz val="11"/>
            <rFont val="Calibri"/>
            <family val="2"/>
            <charset val="238"/>
          </rPr>
          <t>IV_F:EUUtem2</t>
        </r>
      </text>
    </comment>
    <comment ref="AP397" authorId="0" shapeId="0">
      <text>
        <r>
          <rPr>
            <sz val="11"/>
            <rFont val="Calibri"/>
            <family val="2"/>
            <charset val="238"/>
          </rPr>
          <t>IV_F:EgyebUtem2</t>
        </r>
      </text>
    </comment>
    <comment ref="AQ397" authorId="0" shapeId="0">
      <text>
        <r>
          <rPr>
            <sz val="11"/>
            <rFont val="Calibri"/>
            <family val="2"/>
            <charset val="238"/>
          </rPr>
          <t>IV_F:HitelKotvenyUtem2</t>
        </r>
      </text>
    </comment>
    <comment ref="AR397" authorId="0" shapeId="0">
      <text>
        <r>
          <rPr>
            <sz val="11"/>
            <rFont val="Calibri"/>
            <family val="2"/>
            <charset val="238"/>
          </rPr>
          <t>IV_F:OsszesenUtem2</t>
        </r>
      </text>
    </comment>
    <comment ref="AS397" authorId="0" shapeId="0">
      <text>
        <r>
          <rPr>
            <sz val="11"/>
            <rFont val="Calibri"/>
            <family val="2"/>
            <charset val="238"/>
          </rPr>
          <t>IV_F:ForrashianyUtem2</t>
        </r>
      </text>
    </comment>
    <comment ref="AV397" authorId="0" shapeId="0">
      <text>
        <r>
          <rPr>
            <sz val="11"/>
            <rFont val="Calibri"/>
            <family val="2"/>
            <charset val="238"/>
          </rPr>
          <t>IV_F:Indokolas</t>
        </r>
      </text>
    </comment>
    <comment ref="AW397" authorId="0" shapeId="0">
      <text>
        <r>
          <rPr>
            <sz val="11"/>
            <rFont val="Calibri"/>
            <family val="2"/>
            <charset val="238"/>
          </rPr>
          <t>IV_F:Megjegyzes</t>
        </r>
      </text>
    </comment>
    <comment ref="AZ397" authorId="0" shapeId="0">
      <text>
        <r>
          <rPr>
            <sz val="11"/>
            <rFont val="Calibri"/>
            <family val="2"/>
            <charset val="238"/>
          </rPr>
          <t>IV_F:ISA</t>
        </r>
      </text>
    </comment>
    <comment ref="B398" authorId="0" shapeId="0">
      <text>
        <r>
          <rPr>
            <sz val="11"/>
            <rFont val="Calibri"/>
            <family val="2"/>
            <charset val="238"/>
          </rPr>
          <t>IV_F:FontossagiSorrent</t>
        </r>
      </text>
    </comment>
    <comment ref="C398" authorId="0" shapeId="0">
      <text>
        <r>
          <rPr>
            <sz val="11"/>
            <rFont val="Calibri"/>
            <family val="2"/>
            <charset val="238"/>
          </rPr>
          <t>IV_F:FeladatKategoria</t>
        </r>
      </text>
    </comment>
    <comment ref="D398" authorId="0" shapeId="0">
      <text>
        <r>
          <rPr>
            <sz val="11"/>
            <rFont val="Calibri"/>
            <family val="2"/>
            <charset val="238"/>
          </rPr>
          <t>IV_F:FeladatMegnevezes</t>
        </r>
      </text>
    </comment>
    <comment ref="E398" authorId="0" shapeId="0">
      <text>
        <r>
          <rPr>
            <sz val="11"/>
            <rFont val="Calibri"/>
            <family val="2"/>
            <charset val="238"/>
          </rPr>
          <t>IV_F:ElviEngedelySzam</t>
        </r>
      </text>
    </comment>
    <comment ref="F398" authorId="0" shapeId="0">
      <text>
        <r>
          <rPr>
            <sz val="11"/>
            <rFont val="Calibri"/>
            <family val="2"/>
            <charset val="238"/>
          </rPr>
          <t>IV_F:VKR_Kod</t>
        </r>
      </text>
    </comment>
    <comment ref="G398" authorId="0" shapeId="0">
      <text>
        <r>
          <rPr>
            <sz val="11"/>
            <rFont val="Calibri"/>
            <family val="2"/>
            <charset val="238"/>
          </rPr>
          <t>IV_F:VKR_Nev</t>
        </r>
      </text>
    </comment>
    <comment ref="H398" authorId="0" shapeId="0">
      <text>
        <r>
          <rPr>
            <sz val="11"/>
            <rFont val="Calibri"/>
            <family val="2"/>
            <charset val="238"/>
          </rPr>
          <t>IV_F:FeladatSorszam</t>
        </r>
      </text>
    </comment>
    <comment ref="I398" authorId="0" shapeId="0">
      <text>
        <r>
          <rPr>
            <sz val="11"/>
            <rFont val="Calibri"/>
            <family val="2"/>
            <charset val="238"/>
          </rPr>
          <t>IV_F:FeladatAzonosito</t>
        </r>
      </text>
    </comment>
    <comment ref="J398" authorId="0" shapeId="0">
      <text>
        <r>
          <rPr>
            <sz val="11"/>
            <rFont val="Calibri"/>
            <family val="2"/>
            <charset val="238"/>
          </rPr>
          <t>IV_F:EllatasiTerulet</t>
        </r>
      </text>
    </comment>
    <comment ref="K398" authorId="0" shapeId="0">
      <text>
        <r>
          <rPr>
            <sz val="11"/>
            <rFont val="Calibri"/>
            <family val="2"/>
            <charset val="238"/>
          </rPr>
          <t>IV_F:EllatasertFelelos</t>
        </r>
      </text>
    </comment>
    <comment ref="L398" authorId="0" shapeId="0">
      <text>
        <r>
          <rPr>
            <sz val="11"/>
            <rFont val="Calibri"/>
            <family val="2"/>
            <charset val="238"/>
          </rPr>
          <t>IV_F:TervezettNettoKoltseg</t>
        </r>
      </text>
    </comment>
    <comment ref="M398" authorId="0" shapeId="0">
      <text>
        <r>
          <rPr>
            <sz val="11"/>
            <rFont val="Calibri"/>
            <family val="2"/>
            <charset val="238"/>
          </rPr>
          <t>IV_F:IdotartamKezdes</t>
        </r>
      </text>
    </comment>
    <comment ref="N398" authorId="0" shapeId="0">
      <text>
        <r>
          <rPr>
            <sz val="11"/>
            <rFont val="Calibri"/>
            <family val="2"/>
            <charset val="238"/>
          </rPr>
          <t>IV_F:IdotartamBefejezes</t>
        </r>
      </text>
    </comment>
    <comment ref="O398" authorId="0" shapeId="0">
      <text>
        <r>
          <rPr>
            <sz val="11"/>
            <rFont val="Calibri"/>
            <family val="2"/>
            <charset val="238"/>
          </rPr>
          <t>IV_F:NettoKoltsegUtem1</t>
        </r>
      </text>
    </comment>
    <comment ref="P398" authorId="0" shapeId="0">
      <text>
        <r>
          <rPr>
            <sz val="11"/>
            <rFont val="Calibri"/>
            <family val="2"/>
            <charset val="238"/>
          </rPr>
          <t>IV_F:NettoKoltsegUtem2</t>
        </r>
      </text>
    </comment>
    <comment ref="Q398" authorId="0" shapeId="0">
      <text>
        <r>
          <rPr>
            <sz val="11"/>
            <rFont val="Calibri"/>
            <family val="2"/>
            <charset val="238"/>
          </rPr>
          <t>IV_F:EM_Melleklet2_KTG</t>
        </r>
      </text>
    </comment>
    <comment ref="S398" authorId="0" shapeId="0">
      <text>
        <r>
          <rPr>
            <sz val="11"/>
            <rFont val="Calibri"/>
            <family val="2"/>
            <charset val="238"/>
          </rPr>
          <t>IV_F:HDUtem1</t>
        </r>
      </text>
    </comment>
    <comment ref="T398" authorId="0" shapeId="0">
      <text>
        <r>
          <rPr>
            <sz val="11"/>
            <rFont val="Calibri"/>
            <family val="2"/>
            <charset val="238"/>
          </rPr>
          <t>IV_F:ECSUtem1</t>
        </r>
      </text>
    </comment>
    <comment ref="U398" authorId="0" shapeId="0">
      <text>
        <r>
          <rPr>
            <sz val="11"/>
            <rFont val="Calibri"/>
            <family val="2"/>
            <charset val="238"/>
          </rPr>
          <t>IV_F:KFHUtem1</t>
        </r>
      </text>
    </comment>
    <comment ref="V398" authorId="0" shapeId="0">
      <text>
        <r>
          <rPr>
            <sz val="11"/>
            <rFont val="Calibri"/>
            <family val="2"/>
            <charset val="238"/>
          </rPr>
          <t>IV_F:Egyeb_SajatUtem1</t>
        </r>
      </text>
    </comment>
    <comment ref="W398" authorId="0" shapeId="0">
      <text>
        <r>
          <rPr>
            <sz val="11"/>
            <rFont val="Calibri"/>
            <family val="2"/>
            <charset val="238"/>
          </rPr>
          <t>IV_F:DijUtem1</t>
        </r>
      </text>
    </comment>
    <comment ref="X398" authorId="0" shapeId="0">
      <text>
        <r>
          <rPr>
            <sz val="11"/>
            <rFont val="Calibri"/>
            <family val="2"/>
            <charset val="238"/>
          </rPr>
          <t>IV_F:EM_Melleklet1_Utem1</t>
        </r>
      </text>
    </comment>
    <comment ref="Y398" authorId="0" shapeId="0">
      <text>
        <r>
          <rPr>
            <sz val="11"/>
            <rFont val="Calibri"/>
            <family val="2"/>
            <charset val="238"/>
          </rPr>
          <t>IV_F:EgyebAllamiUtem1</t>
        </r>
      </text>
    </comment>
    <comment ref="Z398" authorId="0" shapeId="0">
      <text>
        <r>
          <rPr>
            <sz val="11"/>
            <rFont val="Calibri"/>
            <family val="2"/>
            <charset val="238"/>
          </rPr>
          <t>IV_F:OnkormanyzatiUtem1</t>
        </r>
      </text>
    </comment>
    <comment ref="AA398" authorId="0" shapeId="0">
      <text>
        <r>
          <rPr>
            <sz val="11"/>
            <rFont val="Calibri"/>
            <family val="2"/>
            <charset val="238"/>
          </rPr>
          <t>IV_F:EUUtem1</t>
        </r>
      </text>
    </comment>
    <comment ref="AB398" authorId="0" shapeId="0">
      <text>
        <r>
          <rPr>
            <sz val="11"/>
            <rFont val="Calibri"/>
            <family val="2"/>
            <charset val="238"/>
          </rPr>
          <t>IV_F:EgyebUtem1</t>
        </r>
      </text>
    </comment>
    <comment ref="AC398" authorId="0" shapeId="0">
      <text>
        <r>
          <rPr>
            <sz val="11"/>
            <rFont val="Calibri"/>
            <family val="2"/>
            <charset val="238"/>
          </rPr>
          <t>IV_F:HitelKotvenyUtem1</t>
        </r>
      </text>
    </comment>
    <comment ref="AD398" authorId="0" shapeId="0">
      <text>
        <r>
          <rPr>
            <sz val="11"/>
            <rFont val="Calibri"/>
            <family val="2"/>
            <charset val="238"/>
          </rPr>
          <t>IV_F:OsszesenUtem1</t>
        </r>
      </text>
    </comment>
    <comment ref="AG398" authorId="0" shapeId="0">
      <text>
        <r>
          <rPr>
            <sz val="11"/>
            <rFont val="Calibri"/>
            <family val="2"/>
            <charset val="238"/>
          </rPr>
          <t>IV_F:HDUtem2</t>
        </r>
      </text>
    </comment>
    <comment ref="AH398" authorId="0" shapeId="0">
      <text>
        <r>
          <rPr>
            <sz val="11"/>
            <rFont val="Calibri"/>
            <family val="2"/>
            <charset val="238"/>
          </rPr>
          <t>IV_F:ECSUtem2</t>
        </r>
      </text>
    </comment>
    <comment ref="AI398" authorId="0" shapeId="0">
      <text>
        <r>
          <rPr>
            <sz val="11"/>
            <rFont val="Calibri"/>
            <family val="2"/>
            <charset val="238"/>
          </rPr>
          <t>IV_F:KFHUtem2</t>
        </r>
      </text>
    </comment>
    <comment ref="AJ398" authorId="0" shapeId="0">
      <text>
        <r>
          <rPr>
            <sz val="11"/>
            <rFont val="Calibri"/>
            <family val="2"/>
            <charset val="238"/>
          </rPr>
          <t>IV_F:Egyeb_SajatUtem2</t>
        </r>
      </text>
    </comment>
    <comment ref="AK398" authorId="0" shapeId="0">
      <text>
        <r>
          <rPr>
            <sz val="11"/>
            <rFont val="Calibri"/>
            <family val="2"/>
            <charset val="238"/>
          </rPr>
          <t>IV_F:DijUtem2</t>
        </r>
      </text>
    </comment>
    <comment ref="AL398" authorId="0" shapeId="0">
      <text>
        <r>
          <rPr>
            <sz val="11"/>
            <rFont val="Calibri"/>
            <family val="2"/>
            <charset val="238"/>
          </rPr>
          <t>IV_F:EM_Melleklet1_Utem2</t>
        </r>
      </text>
    </comment>
    <comment ref="AM398" authorId="0" shapeId="0">
      <text>
        <r>
          <rPr>
            <sz val="11"/>
            <rFont val="Calibri"/>
            <family val="2"/>
            <charset val="238"/>
          </rPr>
          <t>IV_F:EgyebAllamiUtem2</t>
        </r>
      </text>
    </comment>
    <comment ref="AN398" authorId="0" shapeId="0">
      <text>
        <r>
          <rPr>
            <sz val="11"/>
            <rFont val="Calibri"/>
            <family val="2"/>
            <charset val="238"/>
          </rPr>
          <t>IV_F:OnkormanyzatiUtem2</t>
        </r>
      </text>
    </comment>
    <comment ref="AO398" authorId="0" shapeId="0">
      <text>
        <r>
          <rPr>
            <sz val="11"/>
            <rFont val="Calibri"/>
            <family val="2"/>
            <charset val="238"/>
          </rPr>
          <t>IV_F:EUUtem2</t>
        </r>
      </text>
    </comment>
    <comment ref="AP398" authorId="0" shapeId="0">
      <text>
        <r>
          <rPr>
            <sz val="11"/>
            <rFont val="Calibri"/>
            <family val="2"/>
            <charset val="238"/>
          </rPr>
          <t>IV_F:EgyebUtem2</t>
        </r>
      </text>
    </comment>
    <comment ref="AQ398" authorId="0" shapeId="0">
      <text>
        <r>
          <rPr>
            <sz val="11"/>
            <rFont val="Calibri"/>
            <family val="2"/>
            <charset val="238"/>
          </rPr>
          <t>IV_F:HitelKotvenyUtem2</t>
        </r>
      </text>
    </comment>
    <comment ref="AR398" authorId="0" shapeId="0">
      <text>
        <r>
          <rPr>
            <sz val="11"/>
            <rFont val="Calibri"/>
            <family val="2"/>
            <charset val="238"/>
          </rPr>
          <t>IV_F:OsszesenUtem2</t>
        </r>
      </text>
    </comment>
    <comment ref="AS398" authorId="0" shapeId="0">
      <text>
        <r>
          <rPr>
            <sz val="11"/>
            <rFont val="Calibri"/>
            <family val="2"/>
            <charset val="238"/>
          </rPr>
          <t>IV_F:ForrashianyUtem2</t>
        </r>
      </text>
    </comment>
    <comment ref="AV398" authorId="0" shapeId="0">
      <text>
        <r>
          <rPr>
            <sz val="11"/>
            <rFont val="Calibri"/>
            <family val="2"/>
            <charset val="238"/>
          </rPr>
          <t>IV_F:Indokolas</t>
        </r>
      </text>
    </comment>
    <comment ref="AW398" authorId="0" shapeId="0">
      <text>
        <r>
          <rPr>
            <sz val="11"/>
            <rFont val="Calibri"/>
            <family val="2"/>
            <charset val="238"/>
          </rPr>
          <t>IV_F:Megjegyzes</t>
        </r>
      </text>
    </comment>
    <comment ref="AZ398" authorId="0" shapeId="0">
      <text>
        <r>
          <rPr>
            <sz val="11"/>
            <rFont val="Calibri"/>
            <family val="2"/>
            <charset val="238"/>
          </rPr>
          <t>IV_F:ISA</t>
        </r>
      </text>
    </comment>
    <comment ref="B399" authorId="0" shapeId="0">
      <text>
        <r>
          <rPr>
            <sz val="11"/>
            <rFont val="Calibri"/>
            <family val="2"/>
            <charset val="238"/>
          </rPr>
          <t>IV_F:FontossagiSorrent</t>
        </r>
      </text>
    </comment>
    <comment ref="C399" authorId="0" shapeId="0">
      <text>
        <r>
          <rPr>
            <sz val="11"/>
            <rFont val="Calibri"/>
            <family val="2"/>
            <charset val="238"/>
          </rPr>
          <t>IV_F:FeladatKategoria</t>
        </r>
      </text>
    </comment>
    <comment ref="D399" authorId="0" shapeId="0">
      <text>
        <r>
          <rPr>
            <sz val="11"/>
            <rFont val="Calibri"/>
            <family val="2"/>
            <charset val="238"/>
          </rPr>
          <t>IV_F:FeladatMegnevezes</t>
        </r>
      </text>
    </comment>
    <comment ref="E399" authorId="0" shapeId="0">
      <text>
        <r>
          <rPr>
            <sz val="11"/>
            <rFont val="Calibri"/>
            <family val="2"/>
            <charset val="238"/>
          </rPr>
          <t>IV_F:ElviEngedelySzam</t>
        </r>
      </text>
    </comment>
    <comment ref="F399" authorId="0" shapeId="0">
      <text>
        <r>
          <rPr>
            <sz val="11"/>
            <rFont val="Calibri"/>
            <family val="2"/>
            <charset val="238"/>
          </rPr>
          <t>IV_F:VKR_Kod</t>
        </r>
      </text>
    </comment>
    <comment ref="G399" authorId="0" shapeId="0">
      <text>
        <r>
          <rPr>
            <sz val="11"/>
            <rFont val="Calibri"/>
            <family val="2"/>
            <charset val="238"/>
          </rPr>
          <t>IV_F:VKR_Nev</t>
        </r>
      </text>
    </comment>
    <comment ref="H399" authorId="0" shapeId="0">
      <text>
        <r>
          <rPr>
            <sz val="11"/>
            <rFont val="Calibri"/>
            <family val="2"/>
            <charset val="238"/>
          </rPr>
          <t>IV_F:FeladatSorszam</t>
        </r>
      </text>
    </comment>
    <comment ref="I399" authorId="0" shapeId="0">
      <text>
        <r>
          <rPr>
            <sz val="11"/>
            <rFont val="Calibri"/>
            <family val="2"/>
            <charset val="238"/>
          </rPr>
          <t>IV_F:FeladatAzonosito</t>
        </r>
      </text>
    </comment>
    <comment ref="J399" authorId="0" shapeId="0">
      <text>
        <r>
          <rPr>
            <sz val="11"/>
            <rFont val="Calibri"/>
            <family val="2"/>
            <charset val="238"/>
          </rPr>
          <t>IV_F:EllatasiTerulet</t>
        </r>
      </text>
    </comment>
    <comment ref="K399" authorId="0" shapeId="0">
      <text>
        <r>
          <rPr>
            <sz val="11"/>
            <rFont val="Calibri"/>
            <family val="2"/>
            <charset val="238"/>
          </rPr>
          <t>IV_F:EllatasertFelelos</t>
        </r>
      </text>
    </comment>
    <comment ref="L399" authorId="0" shapeId="0">
      <text>
        <r>
          <rPr>
            <sz val="11"/>
            <rFont val="Calibri"/>
            <family val="2"/>
            <charset val="238"/>
          </rPr>
          <t>IV_F:TervezettNettoKoltseg</t>
        </r>
      </text>
    </comment>
    <comment ref="M399" authorId="0" shapeId="0">
      <text>
        <r>
          <rPr>
            <sz val="11"/>
            <rFont val="Calibri"/>
            <family val="2"/>
            <charset val="238"/>
          </rPr>
          <t>IV_F:IdotartamKezdes</t>
        </r>
      </text>
    </comment>
    <comment ref="N399" authorId="0" shapeId="0">
      <text>
        <r>
          <rPr>
            <sz val="11"/>
            <rFont val="Calibri"/>
            <family val="2"/>
            <charset val="238"/>
          </rPr>
          <t>IV_F:IdotartamBefejezes</t>
        </r>
      </text>
    </comment>
    <comment ref="O399" authorId="0" shapeId="0">
      <text>
        <r>
          <rPr>
            <sz val="11"/>
            <rFont val="Calibri"/>
            <family val="2"/>
            <charset val="238"/>
          </rPr>
          <t>IV_F:NettoKoltsegUtem1</t>
        </r>
      </text>
    </comment>
    <comment ref="P399" authorId="0" shapeId="0">
      <text>
        <r>
          <rPr>
            <sz val="11"/>
            <rFont val="Calibri"/>
            <family val="2"/>
            <charset val="238"/>
          </rPr>
          <t>IV_F:NettoKoltsegUtem2</t>
        </r>
      </text>
    </comment>
    <comment ref="Q399" authorId="0" shapeId="0">
      <text>
        <r>
          <rPr>
            <sz val="11"/>
            <rFont val="Calibri"/>
            <family val="2"/>
            <charset val="238"/>
          </rPr>
          <t>IV_F:EM_Melleklet2_KTG</t>
        </r>
      </text>
    </comment>
    <comment ref="S399" authorId="0" shapeId="0">
      <text>
        <r>
          <rPr>
            <sz val="11"/>
            <rFont val="Calibri"/>
            <family val="2"/>
            <charset val="238"/>
          </rPr>
          <t>IV_F:HDUtem1</t>
        </r>
      </text>
    </comment>
    <comment ref="T399" authorId="0" shapeId="0">
      <text>
        <r>
          <rPr>
            <sz val="11"/>
            <rFont val="Calibri"/>
            <family val="2"/>
            <charset val="238"/>
          </rPr>
          <t>IV_F:ECSUtem1</t>
        </r>
      </text>
    </comment>
    <comment ref="U399" authorId="0" shapeId="0">
      <text>
        <r>
          <rPr>
            <sz val="11"/>
            <rFont val="Calibri"/>
            <family val="2"/>
            <charset val="238"/>
          </rPr>
          <t>IV_F:KFHUtem1</t>
        </r>
      </text>
    </comment>
    <comment ref="V399" authorId="0" shapeId="0">
      <text>
        <r>
          <rPr>
            <sz val="11"/>
            <rFont val="Calibri"/>
            <family val="2"/>
            <charset val="238"/>
          </rPr>
          <t>IV_F:Egyeb_SajatUtem1</t>
        </r>
      </text>
    </comment>
    <comment ref="W399" authorId="0" shapeId="0">
      <text>
        <r>
          <rPr>
            <sz val="11"/>
            <rFont val="Calibri"/>
            <family val="2"/>
            <charset val="238"/>
          </rPr>
          <t>IV_F:DijUtem1</t>
        </r>
      </text>
    </comment>
    <comment ref="X399" authorId="0" shapeId="0">
      <text>
        <r>
          <rPr>
            <sz val="11"/>
            <rFont val="Calibri"/>
            <family val="2"/>
            <charset val="238"/>
          </rPr>
          <t>IV_F:EM_Melleklet1_Utem1</t>
        </r>
      </text>
    </comment>
    <comment ref="Y399" authorId="0" shapeId="0">
      <text>
        <r>
          <rPr>
            <sz val="11"/>
            <rFont val="Calibri"/>
            <family val="2"/>
            <charset val="238"/>
          </rPr>
          <t>IV_F:EgyebAllamiUtem1</t>
        </r>
      </text>
    </comment>
    <comment ref="Z399" authorId="0" shapeId="0">
      <text>
        <r>
          <rPr>
            <sz val="11"/>
            <rFont val="Calibri"/>
            <family val="2"/>
            <charset val="238"/>
          </rPr>
          <t>IV_F:OnkormanyzatiUtem1</t>
        </r>
      </text>
    </comment>
    <comment ref="AA399" authorId="0" shapeId="0">
      <text>
        <r>
          <rPr>
            <sz val="11"/>
            <rFont val="Calibri"/>
            <family val="2"/>
            <charset val="238"/>
          </rPr>
          <t>IV_F:EUUtem1</t>
        </r>
      </text>
    </comment>
    <comment ref="AB399" authorId="0" shapeId="0">
      <text>
        <r>
          <rPr>
            <sz val="11"/>
            <rFont val="Calibri"/>
            <family val="2"/>
            <charset val="238"/>
          </rPr>
          <t>IV_F:EgyebUtem1</t>
        </r>
      </text>
    </comment>
    <comment ref="AC399" authorId="0" shapeId="0">
      <text>
        <r>
          <rPr>
            <sz val="11"/>
            <rFont val="Calibri"/>
            <family val="2"/>
            <charset val="238"/>
          </rPr>
          <t>IV_F:HitelKotvenyUtem1</t>
        </r>
      </text>
    </comment>
    <comment ref="AD399" authorId="0" shapeId="0">
      <text>
        <r>
          <rPr>
            <sz val="11"/>
            <rFont val="Calibri"/>
            <family val="2"/>
            <charset val="238"/>
          </rPr>
          <t>IV_F:OsszesenUtem1</t>
        </r>
      </text>
    </comment>
    <comment ref="AG399" authorId="0" shapeId="0">
      <text>
        <r>
          <rPr>
            <sz val="11"/>
            <rFont val="Calibri"/>
            <family val="2"/>
            <charset val="238"/>
          </rPr>
          <t>IV_F:HDUtem2</t>
        </r>
      </text>
    </comment>
    <comment ref="AH399" authorId="0" shapeId="0">
      <text>
        <r>
          <rPr>
            <sz val="11"/>
            <rFont val="Calibri"/>
            <family val="2"/>
            <charset val="238"/>
          </rPr>
          <t>IV_F:ECSUtem2</t>
        </r>
      </text>
    </comment>
    <comment ref="AI399" authorId="0" shapeId="0">
      <text>
        <r>
          <rPr>
            <sz val="11"/>
            <rFont val="Calibri"/>
            <family val="2"/>
            <charset val="238"/>
          </rPr>
          <t>IV_F:KFHUtem2</t>
        </r>
      </text>
    </comment>
    <comment ref="AJ399" authorId="0" shapeId="0">
      <text>
        <r>
          <rPr>
            <sz val="11"/>
            <rFont val="Calibri"/>
            <family val="2"/>
            <charset val="238"/>
          </rPr>
          <t>IV_F:Egyeb_SajatUtem2</t>
        </r>
      </text>
    </comment>
    <comment ref="AK399" authorId="0" shapeId="0">
      <text>
        <r>
          <rPr>
            <sz val="11"/>
            <rFont val="Calibri"/>
            <family val="2"/>
            <charset val="238"/>
          </rPr>
          <t>IV_F:DijUtem2</t>
        </r>
      </text>
    </comment>
    <comment ref="AL399" authorId="0" shapeId="0">
      <text>
        <r>
          <rPr>
            <sz val="11"/>
            <rFont val="Calibri"/>
            <family val="2"/>
            <charset val="238"/>
          </rPr>
          <t>IV_F:EM_Melleklet1_Utem2</t>
        </r>
      </text>
    </comment>
    <comment ref="AM399" authorId="0" shapeId="0">
      <text>
        <r>
          <rPr>
            <sz val="11"/>
            <rFont val="Calibri"/>
            <family val="2"/>
            <charset val="238"/>
          </rPr>
          <t>IV_F:EgyebAllamiUtem2</t>
        </r>
      </text>
    </comment>
    <comment ref="AN399" authorId="0" shapeId="0">
      <text>
        <r>
          <rPr>
            <sz val="11"/>
            <rFont val="Calibri"/>
            <family val="2"/>
            <charset val="238"/>
          </rPr>
          <t>IV_F:OnkormanyzatiUtem2</t>
        </r>
      </text>
    </comment>
    <comment ref="AO399" authorId="0" shapeId="0">
      <text>
        <r>
          <rPr>
            <sz val="11"/>
            <rFont val="Calibri"/>
            <family val="2"/>
            <charset val="238"/>
          </rPr>
          <t>IV_F:EUUtem2</t>
        </r>
      </text>
    </comment>
    <comment ref="AP399" authorId="0" shapeId="0">
      <text>
        <r>
          <rPr>
            <sz val="11"/>
            <rFont val="Calibri"/>
            <family val="2"/>
            <charset val="238"/>
          </rPr>
          <t>IV_F:EgyebUtem2</t>
        </r>
      </text>
    </comment>
    <comment ref="AQ399" authorId="0" shapeId="0">
      <text>
        <r>
          <rPr>
            <sz val="11"/>
            <rFont val="Calibri"/>
            <family val="2"/>
            <charset val="238"/>
          </rPr>
          <t>IV_F:HitelKotvenyUtem2</t>
        </r>
      </text>
    </comment>
    <comment ref="AR399" authorId="0" shapeId="0">
      <text>
        <r>
          <rPr>
            <sz val="11"/>
            <rFont val="Calibri"/>
            <family val="2"/>
            <charset val="238"/>
          </rPr>
          <t>IV_F:OsszesenUtem2</t>
        </r>
      </text>
    </comment>
    <comment ref="AS399" authorId="0" shapeId="0">
      <text>
        <r>
          <rPr>
            <sz val="11"/>
            <rFont val="Calibri"/>
            <family val="2"/>
            <charset val="238"/>
          </rPr>
          <t>IV_F:ForrashianyUtem2</t>
        </r>
      </text>
    </comment>
    <comment ref="AV399" authorId="0" shapeId="0">
      <text>
        <r>
          <rPr>
            <sz val="11"/>
            <rFont val="Calibri"/>
            <family val="2"/>
            <charset val="238"/>
          </rPr>
          <t>IV_F:Indokolas</t>
        </r>
      </text>
    </comment>
    <comment ref="AW399" authorId="0" shapeId="0">
      <text>
        <r>
          <rPr>
            <sz val="11"/>
            <rFont val="Calibri"/>
            <family val="2"/>
            <charset val="238"/>
          </rPr>
          <t>IV_F:Megjegyzes</t>
        </r>
      </text>
    </comment>
    <comment ref="AZ399" authorId="0" shapeId="0">
      <text>
        <r>
          <rPr>
            <sz val="11"/>
            <rFont val="Calibri"/>
            <family val="2"/>
            <charset val="238"/>
          </rPr>
          <t>IV_F:ISA</t>
        </r>
      </text>
    </comment>
    <comment ref="B400" authorId="0" shapeId="0">
      <text>
        <r>
          <rPr>
            <sz val="11"/>
            <rFont val="Calibri"/>
            <family val="2"/>
            <charset val="238"/>
          </rPr>
          <t>IV_F:FontossagiSorrent</t>
        </r>
      </text>
    </comment>
    <comment ref="C400" authorId="0" shapeId="0">
      <text>
        <r>
          <rPr>
            <sz val="11"/>
            <rFont val="Calibri"/>
            <family val="2"/>
            <charset val="238"/>
          </rPr>
          <t>IV_F:FeladatKategoria</t>
        </r>
      </text>
    </comment>
    <comment ref="D400" authorId="0" shapeId="0">
      <text>
        <r>
          <rPr>
            <sz val="11"/>
            <rFont val="Calibri"/>
            <family val="2"/>
            <charset val="238"/>
          </rPr>
          <t>IV_F:FeladatMegnevezes</t>
        </r>
      </text>
    </comment>
    <comment ref="E400" authorId="0" shapeId="0">
      <text>
        <r>
          <rPr>
            <sz val="11"/>
            <rFont val="Calibri"/>
            <family val="2"/>
            <charset val="238"/>
          </rPr>
          <t>IV_F:ElviEngedelySzam</t>
        </r>
      </text>
    </comment>
    <comment ref="F400" authorId="0" shapeId="0">
      <text>
        <r>
          <rPr>
            <sz val="11"/>
            <rFont val="Calibri"/>
            <family val="2"/>
            <charset val="238"/>
          </rPr>
          <t>IV_F:VKR_Kod</t>
        </r>
      </text>
    </comment>
    <comment ref="G400" authorId="0" shapeId="0">
      <text>
        <r>
          <rPr>
            <sz val="11"/>
            <rFont val="Calibri"/>
            <family val="2"/>
            <charset val="238"/>
          </rPr>
          <t>IV_F:VKR_Nev</t>
        </r>
      </text>
    </comment>
    <comment ref="H400" authorId="0" shapeId="0">
      <text>
        <r>
          <rPr>
            <sz val="11"/>
            <rFont val="Calibri"/>
            <family val="2"/>
            <charset val="238"/>
          </rPr>
          <t>IV_F:FeladatSorszam</t>
        </r>
      </text>
    </comment>
    <comment ref="I400" authorId="0" shapeId="0">
      <text>
        <r>
          <rPr>
            <sz val="11"/>
            <rFont val="Calibri"/>
            <family val="2"/>
            <charset val="238"/>
          </rPr>
          <t>IV_F:FeladatAzonosito</t>
        </r>
      </text>
    </comment>
    <comment ref="J400" authorId="0" shapeId="0">
      <text>
        <r>
          <rPr>
            <sz val="11"/>
            <rFont val="Calibri"/>
            <family val="2"/>
            <charset val="238"/>
          </rPr>
          <t>IV_F:EllatasiTerulet</t>
        </r>
      </text>
    </comment>
    <comment ref="K400" authorId="0" shapeId="0">
      <text>
        <r>
          <rPr>
            <sz val="11"/>
            <rFont val="Calibri"/>
            <family val="2"/>
            <charset val="238"/>
          </rPr>
          <t>IV_F:EllatasertFelelos</t>
        </r>
      </text>
    </comment>
    <comment ref="L400" authorId="0" shapeId="0">
      <text>
        <r>
          <rPr>
            <sz val="11"/>
            <rFont val="Calibri"/>
            <family val="2"/>
            <charset val="238"/>
          </rPr>
          <t>IV_F:TervezettNettoKoltseg</t>
        </r>
      </text>
    </comment>
    <comment ref="M400" authorId="0" shapeId="0">
      <text>
        <r>
          <rPr>
            <sz val="11"/>
            <rFont val="Calibri"/>
            <family val="2"/>
            <charset val="238"/>
          </rPr>
          <t>IV_F:IdotartamKezdes</t>
        </r>
      </text>
    </comment>
    <comment ref="N400" authorId="0" shapeId="0">
      <text>
        <r>
          <rPr>
            <sz val="11"/>
            <rFont val="Calibri"/>
            <family val="2"/>
            <charset val="238"/>
          </rPr>
          <t>IV_F:IdotartamBefejezes</t>
        </r>
      </text>
    </comment>
    <comment ref="O400" authorId="0" shapeId="0">
      <text>
        <r>
          <rPr>
            <sz val="11"/>
            <rFont val="Calibri"/>
            <family val="2"/>
            <charset val="238"/>
          </rPr>
          <t>IV_F:NettoKoltsegUtem1</t>
        </r>
      </text>
    </comment>
    <comment ref="P400" authorId="0" shapeId="0">
      <text>
        <r>
          <rPr>
            <sz val="11"/>
            <rFont val="Calibri"/>
            <family val="2"/>
            <charset val="238"/>
          </rPr>
          <t>IV_F:NettoKoltsegUtem2</t>
        </r>
      </text>
    </comment>
    <comment ref="Q400" authorId="0" shapeId="0">
      <text>
        <r>
          <rPr>
            <sz val="11"/>
            <rFont val="Calibri"/>
            <family val="2"/>
            <charset val="238"/>
          </rPr>
          <t>IV_F:EM_Melleklet2_KTG</t>
        </r>
      </text>
    </comment>
    <comment ref="S400" authorId="0" shapeId="0">
      <text>
        <r>
          <rPr>
            <sz val="11"/>
            <rFont val="Calibri"/>
            <family val="2"/>
            <charset val="238"/>
          </rPr>
          <t>IV_F:HDUtem1</t>
        </r>
      </text>
    </comment>
    <comment ref="T400" authorId="0" shapeId="0">
      <text>
        <r>
          <rPr>
            <sz val="11"/>
            <rFont val="Calibri"/>
            <family val="2"/>
            <charset val="238"/>
          </rPr>
          <t>IV_F:ECSUtem1</t>
        </r>
      </text>
    </comment>
    <comment ref="U400" authorId="0" shapeId="0">
      <text>
        <r>
          <rPr>
            <sz val="11"/>
            <rFont val="Calibri"/>
            <family val="2"/>
            <charset val="238"/>
          </rPr>
          <t>IV_F:KFHUtem1</t>
        </r>
      </text>
    </comment>
    <comment ref="V400" authorId="0" shapeId="0">
      <text>
        <r>
          <rPr>
            <sz val="11"/>
            <rFont val="Calibri"/>
            <family val="2"/>
            <charset val="238"/>
          </rPr>
          <t>IV_F:Egyeb_SajatUtem1</t>
        </r>
      </text>
    </comment>
    <comment ref="W400" authorId="0" shapeId="0">
      <text>
        <r>
          <rPr>
            <sz val="11"/>
            <rFont val="Calibri"/>
            <family val="2"/>
            <charset val="238"/>
          </rPr>
          <t>IV_F:DijUtem1</t>
        </r>
      </text>
    </comment>
    <comment ref="X400" authorId="0" shapeId="0">
      <text>
        <r>
          <rPr>
            <sz val="11"/>
            <rFont val="Calibri"/>
            <family val="2"/>
            <charset val="238"/>
          </rPr>
          <t>IV_F:EM_Melleklet1_Utem1</t>
        </r>
      </text>
    </comment>
    <comment ref="Y400" authorId="0" shapeId="0">
      <text>
        <r>
          <rPr>
            <sz val="11"/>
            <rFont val="Calibri"/>
            <family val="2"/>
            <charset val="238"/>
          </rPr>
          <t>IV_F:EgyebAllamiUtem1</t>
        </r>
      </text>
    </comment>
    <comment ref="Z400" authorId="0" shapeId="0">
      <text>
        <r>
          <rPr>
            <sz val="11"/>
            <rFont val="Calibri"/>
            <family val="2"/>
            <charset val="238"/>
          </rPr>
          <t>IV_F:OnkormanyzatiUtem1</t>
        </r>
      </text>
    </comment>
    <comment ref="AA400" authorId="0" shapeId="0">
      <text>
        <r>
          <rPr>
            <sz val="11"/>
            <rFont val="Calibri"/>
            <family val="2"/>
            <charset val="238"/>
          </rPr>
          <t>IV_F:EUUtem1</t>
        </r>
      </text>
    </comment>
    <comment ref="AB400" authorId="0" shapeId="0">
      <text>
        <r>
          <rPr>
            <sz val="11"/>
            <rFont val="Calibri"/>
            <family val="2"/>
            <charset val="238"/>
          </rPr>
          <t>IV_F:EgyebUtem1</t>
        </r>
      </text>
    </comment>
    <comment ref="AC400" authorId="0" shapeId="0">
      <text>
        <r>
          <rPr>
            <sz val="11"/>
            <rFont val="Calibri"/>
            <family val="2"/>
            <charset val="238"/>
          </rPr>
          <t>IV_F:HitelKotvenyUtem1</t>
        </r>
      </text>
    </comment>
    <comment ref="AD400" authorId="0" shapeId="0">
      <text>
        <r>
          <rPr>
            <sz val="11"/>
            <rFont val="Calibri"/>
            <family val="2"/>
            <charset val="238"/>
          </rPr>
          <t>IV_F:OsszesenUtem1</t>
        </r>
      </text>
    </comment>
    <comment ref="AG400" authorId="0" shapeId="0">
      <text>
        <r>
          <rPr>
            <sz val="11"/>
            <rFont val="Calibri"/>
            <family val="2"/>
            <charset val="238"/>
          </rPr>
          <t>IV_F:HDUtem2</t>
        </r>
      </text>
    </comment>
    <comment ref="AH400" authorId="0" shapeId="0">
      <text>
        <r>
          <rPr>
            <sz val="11"/>
            <rFont val="Calibri"/>
            <family val="2"/>
            <charset val="238"/>
          </rPr>
          <t>IV_F:ECSUtem2</t>
        </r>
      </text>
    </comment>
    <comment ref="AI400" authorId="0" shapeId="0">
      <text>
        <r>
          <rPr>
            <sz val="11"/>
            <rFont val="Calibri"/>
            <family val="2"/>
            <charset val="238"/>
          </rPr>
          <t>IV_F:KFHUtem2</t>
        </r>
      </text>
    </comment>
    <comment ref="AJ400" authorId="0" shapeId="0">
      <text>
        <r>
          <rPr>
            <sz val="11"/>
            <rFont val="Calibri"/>
            <family val="2"/>
            <charset val="238"/>
          </rPr>
          <t>IV_F:Egyeb_SajatUtem2</t>
        </r>
      </text>
    </comment>
    <comment ref="AK400" authorId="0" shapeId="0">
      <text>
        <r>
          <rPr>
            <sz val="11"/>
            <rFont val="Calibri"/>
            <family val="2"/>
            <charset val="238"/>
          </rPr>
          <t>IV_F:DijUtem2</t>
        </r>
      </text>
    </comment>
    <comment ref="AL400" authorId="0" shapeId="0">
      <text>
        <r>
          <rPr>
            <sz val="11"/>
            <rFont val="Calibri"/>
            <family val="2"/>
            <charset val="238"/>
          </rPr>
          <t>IV_F:EM_Melleklet1_Utem2</t>
        </r>
      </text>
    </comment>
    <comment ref="AM400" authorId="0" shapeId="0">
      <text>
        <r>
          <rPr>
            <sz val="11"/>
            <rFont val="Calibri"/>
            <family val="2"/>
            <charset val="238"/>
          </rPr>
          <t>IV_F:EgyebAllamiUtem2</t>
        </r>
      </text>
    </comment>
    <comment ref="AN400" authorId="0" shapeId="0">
      <text>
        <r>
          <rPr>
            <sz val="11"/>
            <rFont val="Calibri"/>
            <family val="2"/>
            <charset val="238"/>
          </rPr>
          <t>IV_F:OnkormanyzatiUtem2</t>
        </r>
      </text>
    </comment>
    <comment ref="AO400" authorId="0" shapeId="0">
      <text>
        <r>
          <rPr>
            <sz val="11"/>
            <rFont val="Calibri"/>
            <family val="2"/>
            <charset val="238"/>
          </rPr>
          <t>IV_F:EUUtem2</t>
        </r>
      </text>
    </comment>
    <comment ref="AP400" authorId="0" shapeId="0">
      <text>
        <r>
          <rPr>
            <sz val="11"/>
            <rFont val="Calibri"/>
            <family val="2"/>
            <charset val="238"/>
          </rPr>
          <t>IV_F:EgyebUtem2</t>
        </r>
      </text>
    </comment>
    <comment ref="AQ400" authorId="0" shapeId="0">
      <text>
        <r>
          <rPr>
            <sz val="11"/>
            <rFont val="Calibri"/>
            <family val="2"/>
            <charset val="238"/>
          </rPr>
          <t>IV_F:HitelKotvenyUtem2</t>
        </r>
      </text>
    </comment>
    <comment ref="AR400" authorId="0" shapeId="0">
      <text>
        <r>
          <rPr>
            <sz val="11"/>
            <rFont val="Calibri"/>
            <family val="2"/>
            <charset val="238"/>
          </rPr>
          <t>IV_F:OsszesenUtem2</t>
        </r>
      </text>
    </comment>
    <comment ref="AS400" authorId="0" shapeId="0">
      <text>
        <r>
          <rPr>
            <sz val="11"/>
            <rFont val="Calibri"/>
            <family val="2"/>
            <charset val="238"/>
          </rPr>
          <t>IV_F:ForrashianyUtem2</t>
        </r>
      </text>
    </comment>
    <comment ref="AV400" authorId="0" shapeId="0">
      <text>
        <r>
          <rPr>
            <sz val="11"/>
            <rFont val="Calibri"/>
            <family val="2"/>
            <charset val="238"/>
          </rPr>
          <t>IV_F:Indokolas</t>
        </r>
      </text>
    </comment>
    <comment ref="AW400" authorId="0" shapeId="0">
      <text>
        <r>
          <rPr>
            <sz val="11"/>
            <rFont val="Calibri"/>
            <family val="2"/>
            <charset val="238"/>
          </rPr>
          <t>IV_F:Megjegyzes</t>
        </r>
      </text>
    </comment>
    <comment ref="AZ400" authorId="0" shapeId="0">
      <text>
        <r>
          <rPr>
            <sz val="11"/>
            <rFont val="Calibri"/>
            <family val="2"/>
            <charset val="238"/>
          </rPr>
          <t>IV_F:ISA</t>
        </r>
      </text>
    </comment>
    <comment ref="B401" authorId="0" shapeId="0">
      <text>
        <r>
          <rPr>
            <sz val="11"/>
            <rFont val="Calibri"/>
            <family val="2"/>
            <charset val="238"/>
          </rPr>
          <t>IV_F:FontossagiSorrent</t>
        </r>
      </text>
    </comment>
    <comment ref="C401" authorId="0" shapeId="0">
      <text>
        <r>
          <rPr>
            <sz val="11"/>
            <rFont val="Calibri"/>
            <family val="2"/>
            <charset val="238"/>
          </rPr>
          <t>IV_F:FeladatKategoria</t>
        </r>
      </text>
    </comment>
    <comment ref="D401" authorId="0" shapeId="0">
      <text>
        <r>
          <rPr>
            <sz val="11"/>
            <rFont val="Calibri"/>
            <family val="2"/>
            <charset val="238"/>
          </rPr>
          <t>IV_F:FeladatMegnevezes</t>
        </r>
      </text>
    </comment>
    <comment ref="E401" authorId="0" shapeId="0">
      <text>
        <r>
          <rPr>
            <sz val="11"/>
            <rFont val="Calibri"/>
            <family val="2"/>
            <charset val="238"/>
          </rPr>
          <t>IV_F:ElviEngedelySzam</t>
        </r>
      </text>
    </comment>
    <comment ref="F401" authorId="0" shapeId="0">
      <text>
        <r>
          <rPr>
            <sz val="11"/>
            <rFont val="Calibri"/>
            <family val="2"/>
            <charset val="238"/>
          </rPr>
          <t>IV_F:VKR_Kod</t>
        </r>
      </text>
    </comment>
    <comment ref="G401" authorId="0" shapeId="0">
      <text>
        <r>
          <rPr>
            <sz val="11"/>
            <rFont val="Calibri"/>
            <family val="2"/>
            <charset val="238"/>
          </rPr>
          <t>IV_F:VKR_Nev</t>
        </r>
      </text>
    </comment>
    <comment ref="H401" authorId="0" shapeId="0">
      <text>
        <r>
          <rPr>
            <sz val="11"/>
            <rFont val="Calibri"/>
            <family val="2"/>
            <charset val="238"/>
          </rPr>
          <t>IV_F:FeladatSorszam</t>
        </r>
      </text>
    </comment>
    <comment ref="I401" authorId="0" shapeId="0">
      <text>
        <r>
          <rPr>
            <sz val="11"/>
            <rFont val="Calibri"/>
            <family val="2"/>
            <charset val="238"/>
          </rPr>
          <t>IV_F:FeladatAzonosito</t>
        </r>
      </text>
    </comment>
    <comment ref="J401" authorId="0" shapeId="0">
      <text>
        <r>
          <rPr>
            <sz val="11"/>
            <rFont val="Calibri"/>
            <family val="2"/>
            <charset val="238"/>
          </rPr>
          <t>IV_F:EllatasiTerulet</t>
        </r>
      </text>
    </comment>
    <comment ref="K401" authorId="0" shapeId="0">
      <text>
        <r>
          <rPr>
            <sz val="11"/>
            <rFont val="Calibri"/>
            <family val="2"/>
            <charset val="238"/>
          </rPr>
          <t>IV_F:EllatasertFelelos</t>
        </r>
      </text>
    </comment>
    <comment ref="L401" authorId="0" shapeId="0">
      <text>
        <r>
          <rPr>
            <sz val="11"/>
            <rFont val="Calibri"/>
            <family val="2"/>
            <charset val="238"/>
          </rPr>
          <t>IV_F:TervezettNettoKoltseg</t>
        </r>
      </text>
    </comment>
    <comment ref="M401" authorId="0" shapeId="0">
      <text>
        <r>
          <rPr>
            <sz val="11"/>
            <rFont val="Calibri"/>
            <family val="2"/>
            <charset val="238"/>
          </rPr>
          <t>IV_F:IdotartamKezdes</t>
        </r>
      </text>
    </comment>
    <comment ref="N401" authorId="0" shapeId="0">
      <text>
        <r>
          <rPr>
            <sz val="11"/>
            <rFont val="Calibri"/>
            <family val="2"/>
            <charset val="238"/>
          </rPr>
          <t>IV_F:IdotartamBefejezes</t>
        </r>
      </text>
    </comment>
    <comment ref="O401" authorId="0" shapeId="0">
      <text>
        <r>
          <rPr>
            <sz val="11"/>
            <rFont val="Calibri"/>
            <family val="2"/>
            <charset val="238"/>
          </rPr>
          <t>IV_F:NettoKoltsegUtem1</t>
        </r>
      </text>
    </comment>
    <comment ref="P401" authorId="0" shapeId="0">
      <text>
        <r>
          <rPr>
            <sz val="11"/>
            <rFont val="Calibri"/>
            <family val="2"/>
            <charset val="238"/>
          </rPr>
          <t>IV_F:NettoKoltsegUtem2</t>
        </r>
      </text>
    </comment>
    <comment ref="Q401" authorId="0" shapeId="0">
      <text>
        <r>
          <rPr>
            <sz val="11"/>
            <rFont val="Calibri"/>
            <family val="2"/>
            <charset val="238"/>
          </rPr>
          <t>IV_F:EM_Melleklet2_KTG</t>
        </r>
      </text>
    </comment>
    <comment ref="S401" authorId="0" shapeId="0">
      <text>
        <r>
          <rPr>
            <sz val="11"/>
            <rFont val="Calibri"/>
            <family val="2"/>
            <charset val="238"/>
          </rPr>
          <t>IV_F:HDUtem1</t>
        </r>
      </text>
    </comment>
    <comment ref="T401" authorId="0" shapeId="0">
      <text>
        <r>
          <rPr>
            <sz val="11"/>
            <rFont val="Calibri"/>
            <family val="2"/>
            <charset val="238"/>
          </rPr>
          <t>IV_F:ECSUtem1</t>
        </r>
      </text>
    </comment>
    <comment ref="U401" authorId="0" shapeId="0">
      <text>
        <r>
          <rPr>
            <sz val="11"/>
            <rFont val="Calibri"/>
            <family val="2"/>
            <charset val="238"/>
          </rPr>
          <t>IV_F:KFHUtem1</t>
        </r>
      </text>
    </comment>
    <comment ref="V401" authorId="0" shapeId="0">
      <text>
        <r>
          <rPr>
            <sz val="11"/>
            <rFont val="Calibri"/>
            <family val="2"/>
            <charset val="238"/>
          </rPr>
          <t>IV_F:Egyeb_SajatUtem1</t>
        </r>
      </text>
    </comment>
    <comment ref="W401" authorId="0" shapeId="0">
      <text>
        <r>
          <rPr>
            <sz val="11"/>
            <rFont val="Calibri"/>
            <family val="2"/>
            <charset val="238"/>
          </rPr>
          <t>IV_F:DijUtem1</t>
        </r>
      </text>
    </comment>
    <comment ref="X401" authorId="0" shapeId="0">
      <text>
        <r>
          <rPr>
            <sz val="11"/>
            <rFont val="Calibri"/>
            <family val="2"/>
            <charset val="238"/>
          </rPr>
          <t>IV_F:EM_Melleklet1_Utem1</t>
        </r>
      </text>
    </comment>
    <comment ref="Y401" authorId="0" shapeId="0">
      <text>
        <r>
          <rPr>
            <sz val="11"/>
            <rFont val="Calibri"/>
            <family val="2"/>
            <charset val="238"/>
          </rPr>
          <t>IV_F:EgyebAllamiUtem1</t>
        </r>
      </text>
    </comment>
    <comment ref="Z401" authorId="0" shapeId="0">
      <text>
        <r>
          <rPr>
            <sz val="11"/>
            <rFont val="Calibri"/>
            <family val="2"/>
            <charset val="238"/>
          </rPr>
          <t>IV_F:OnkormanyzatiUtem1</t>
        </r>
      </text>
    </comment>
    <comment ref="AA401" authorId="0" shapeId="0">
      <text>
        <r>
          <rPr>
            <sz val="11"/>
            <rFont val="Calibri"/>
            <family val="2"/>
            <charset val="238"/>
          </rPr>
          <t>IV_F:EUUtem1</t>
        </r>
      </text>
    </comment>
    <comment ref="AB401" authorId="0" shapeId="0">
      <text>
        <r>
          <rPr>
            <sz val="11"/>
            <rFont val="Calibri"/>
            <family val="2"/>
            <charset val="238"/>
          </rPr>
          <t>IV_F:EgyebUtem1</t>
        </r>
      </text>
    </comment>
    <comment ref="AC401" authorId="0" shapeId="0">
      <text>
        <r>
          <rPr>
            <sz val="11"/>
            <rFont val="Calibri"/>
            <family val="2"/>
            <charset val="238"/>
          </rPr>
          <t>IV_F:HitelKotvenyUtem1</t>
        </r>
      </text>
    </comment>
    <comment ref="AD401" authorId="0" shapeId="0">
      <text>
        <r>
          <rPr>
            <sz val="11"/>
            <rFont val="Calibri"/>
            <family val="2"/>
            <charset val="238"/>
          </rPr>
          <t>IV_F:OsszesenUtem1</t>
        </r>
      </text>
    </comment>
    <comment ref="AG401" authorId="0" shapeId="0">
      <text>
        <r>
          <rPr>
            <sz val="11"/>
            <rFont val="Calibri"/>
            <family val="2"/>
            <charset val="238"/>
          </rPr>
          <t>IV_F:HDUtem2</t>
        </r>
      </text>
    </comment>
    <comment ref="AH401" authorId="0" shapeId="0">
      <text>
        <r>
          <rPr>
            <sz val="11"/>
            <rFont val="Calibri"/>
            <family val="2"/>
            <charset val="238"/>
          </rPr>
          <t>IV_F:ECSUtem2</t>
        </r>
      </text>
    </comment>
    <comment ref="AI401" authorId="0" shapeId="0">
      <text>
        <r>
          <rPr>
            <sz val="11"/>
            <rFont val="Calibri"/>
            <family val="2"/>
            <charset val="238"/>
          </rPr>
          <t>IV_F:KFHUtem2</t>
        </r>
      </text>
    </comment>
    <comment ref="AJ401" authorId="0" shapeId="0">
      <text>
        <r>
          <rPr>
            <sz val="11"/>
            <rFont val="Calibri"/>
            <family val="2"/>
            <charset val="238"/>
          </rPr>
          <t>IV_F:Egyeb_SajatUtem2</t>
        </r>
      </text>
    </comment>
    <comment ref="AK401" authorId="0" shapeId="0">
      <text>
        <r>
          <rPr>
            <sz val="11"/>
            <rFont val="Calibri"/>
            <family val="2"/>
            <charset val="238"/>
          </rPr>
          <t>IV_F:DijUtem2</t>
        </r>
      </text>
    </comment>
    <comment ref="AL401" authorId="0" shapeId="0">
      <text>
        <r>
          <rPr>
            <sz val="11"/>
            <rFont val="Calibri"/>
            <family val="2"/>
            <charset val="238"/>
          </rPr>
          <t>IV_F:EM_Melleklet1_Utem2</t>
        </r>
      </text>
    </comment>
    <comment ref="AM401" authorId="0" shapeId="0">
      <text>
        <r>
          <rPr>
            <sz val="11"/>
            <rFont val="Calibri"/>
            <family val="2"/>
            <charset val="238"/>
          </rPr>
          <t>IV_F:EgyebAllamiUtem2</t>
        </r>
      </text>
    </comment>
    <comment ref="AN401" authorId="0" shapeId="0">
      <text>
        <r>
          <rPr>
            <sz val="11"/>
            <rFont val="Calibri"/>
            <family val="2"/>
            <charset val="238"/>
          </rPr>
          <t>IV_F:OnkormanyzatiUtem2</t>
        </r>
      </text>
    </comment>
    <comment ref="AO401" authorId="0" shapeId="0">
      <text>
        <r>
          <rPr>
            <sz val="11"/>
            <rFont val="Calibri"/>
            <family val="2"/>
            <charset val="238"/>
          </rPr>
          <t>IV_F:EUUtem2</t>
        </r>
      </text>
    </comment>
    <comment ref="AP401" authorId="0" shapeId="0">
      <text>
        <r>
          <rPr>
            <sz val="11"/>
            <rFont val="Calibri"/>
            <family val="2"/>
            <charset val="238"/>
          </rPr>
          <t>IV_F:EgyebUtem2</t>
        </r>
      </text>
    </comment>
    <comment ref="AQ401" authorId="0" shapeId="0">
      <text>
        <r>
          <rPr>
            <sz val="11"/>
            <rFont val="Calibri"/>
            <family val="2"/>
            <charset val="238"/>
          </rPr>
          <t>IV_F:HitelKotvenyUtem2</t>
        </r>
      </text>
    </comment>
    <comment ref="AR401" authorId="0" shapeId="0">
      <text>
        <r>
          <rPr>
            <sz val="11"/>
            <rFont val="Calibri"/>
            <family val="2"/>
            <charset val="238"/>
          </rPr>
          <t>IV_F:OsszesenUtem2</t>
        </r>
      </text>
    </comment>
    <comment ref="AS401" authorId="0" shapeId="0">
      <text>
        <r>
          <rPr>
            <sz val="11"/>
            <rFont val="Calibri"/>
            <family val="2"/>
            <charset val="238"/>
          </rPr>
          <t>IV_F:ForrashianyUtem2</t>
        </r>
      </text>
    </comment>
    <comment ref="AV401" authorId="0" shapeId="0">
      <text>
        <r>
          <rPr>
            <sz val="11"/>
            <rFont val="Calibri"/>
            <family val="2"/>
            <charset val="238"/>
          </rPr>
          <t>IV_F:Indokolas</t>
        </r>
      </text>
    </comment>
    <comment ref="AW401" authorId="0" shapeId="0">
      <text>
        <r>
          <rPr>
            <sz val="11"/>
            <rFont val="Calibri"/>
            <family val="2"/>
            <charset val="238"/>
          </rPr>
          <t>IV_F:Megjegyzes</t>
        </r>
      </text>
    </comment>
    <comment ref="AZ401" authorId="0" shapeId="0">
      <text>
        <r>
          <rPr>
            <sz val="11"/>
            <rFont val="Calibri"/>
            <family val="2"/>
            <charset val="238"/>
          </rPr>
          <t>IV_F:ISA</t>
        </r>
      </text>
    </comment>
    <comment ref="B402" authorId="0" shapeId="0">
      <text>
        <r>
          <rPr>
            <sz val="11"/>
            <rFont val="Calibri"/>
            <family val="2"/>
            <charset val="238"/>
          </rPr>
          <t>IV_F:FontossagiSorrent</t>
        </r>
      </text>
    </comment>
    <comment ref="C402" authorId="0" shapeId="0">
      <text>
        <r>
          <rPr>
            <sz val="11"/>
            <rFont val="Calibri"/>
            <family val="2"/>
            <charset val="238"/>
          </rPr>
          <t>IV_F:FeladatKategoria</t>
        </r>
      </text>
    </comment>
    <comment ref="D402" authorId="0" shapeId="0">
      <text>
        <r>
          <rPr>
            <sz val="11"/>
            <rFont val="Calibri"/>
            <family val="2"/>
            <charset val="238"/>
          </rPr>
          <t>IV_F:FeladatMegnevezes</t>
        </r>
      </text>
    </comment>
    <comment ref="E402" authorId="0" shapeId="0">
      <text>
        <r>
          <rPr>
            <sz val="11"/>
            <rFont val="Calibri"/>
            <family val="2"/>
            <charset val="238"/>
          </rPr>
          <t>IV_F:ElviEngedelySzam</t>
        </r>
      </text>
    </comment>
    <comment ref="F402" authorId="0" shapeId="0">
      <text>
        <r>
          <rPr>
            <sz val="11"/>
            <rFont val="Calibri"/>
            <family val="2"/>
            <charset val="238"/>
          </rPr>
          <t>IV_F:VKR_Kod</t>
        </r>
      </text>
    </comment>
    <comment ref="G402" authorId="0" shapeId="0">
      <text>
        <r>
          <rPr>
            <sz val="11"/>
            <rFont val="Calibri"/>
            <family val="2"/>
            <charset val="238"/>
          </rPr>
          <t>IV_F:VKR_Nev</t>
        </r>
      </text>
    </comment>
    <comment ref="H402" authorId="0" shapeId="0">
      <text>
        <r>
          <rPr>
            <sz val="11"/>
            <rFont val="Calibri"/>
            <family val="2"/>
            <charset val="238"/>
          </rPr>
          <t>IV_F:FeladatSorszam</t>
        </r>
      </text>
    </comment>
    <comment ref="I402" authorId="0" shapeId="0">
      <text>
        <r>
          <rPr>
            <sz val="11"/>
            <rFont val="Calibri"/>
            <family val="2"/>
            <charset val="238"/>
          </rPr>
          <t>IV_F:FeladatAzonosito</t>
        </r>
      </text>
    </comment>
    <comment ref="J402" authorId="0" shapeId="0">
      <text>
        <r>
          <rPr>
            <sz val="11"/>
            <rFont val="Calibri"/>
            <family val="2"/>
            <charset val="238"/>
          </rPr>
          <t>IV_F:EllatasiTerulet</t>
        </r>
      </text>
    </comment>
    <comment ref="K402" authorId="0" shapeId="0">
      <text>
        <r>
          <rPr>
            <sz val="11"/>
            <rFont val="Calibri"/>
            <family val="2"/>
            <charset val="238"/>
          </rPr>
          <t>IV_F:EllatasertFelelos</t>
        </r>
      </text>
    </comment>
    <comment ref="L402" authorId="0" shapeId="0">
      <text>
        <r>
          <rPr>
            <sz val="11"/>
            <rFont val="Calibri"/>
            <family val="2"/>
            <charset val="238"/>
          </rPr>
          <t>IV_F:TervezettNettoKoltseg</t>
        </r>
      </text>
    </comment>
    <comment ref="M402" authorId="0" shapeId="0">
      <text>
        <r>
          <rPr>
            <sz val="11"/>
            <rFont val="Calibri"/>
            <family val="2"/>
            <charset val="238"/>
          </rPr>
          <t>IV_F:IdotartamKezdes</t>
        </r>
      </text>
    </comment>
    <comment ref="N402" authorId="0" shapeId="0">
      <text>
        <r>
          <rPr>
            <sz val="11"/>
            <rFont val="Calibri"/>
            <family val="2"/>
            <charset val="238"/>
          </rPr>
          <t>IV_F:IdotartamBefejezes</t>
        </r>
      </text>
    </comment>
    <comment ref="O402" authorId="0" shapeId="0">
      <text>
        <r>
          <rPr>
            <sz val="11"/>
            <rFont val="Calibri"/>
            <family val="2"/>
            <charset val="238"/>
          </rPr>
          <t>IV_F:NettoKoltsegUtem1</t>
        </r>
      </text>
    </comment>
    <comment ref="P402" authorId="0" shapeId="0">
      <text>
        <r>
          <rPr>
            <sz val="11"/>
            <rFont val="Calibri"/>
            <family val="2"/>
            <charset val="238"/>
          </rPr>
          <t>IV_F:NettoKoltsegUtem2</t>
        </r>
      </text>
    </comment>
    <comment ref="Q402" authorId="0" shapeId="0">
      <text>
        <r>
          <rPr>
            <sz val="11"/>
            <rFont val="Calibri"/>
            <family val="2"/>
            <charset val="238"/>
          </rPr>
          <t>IV_F:EM_Melleklet2_KTG</t>
        </r>
      </text>
    </comment>
    <comment ref="S402" authorId="0" shapeId="0">
      <text>
        <r>
          <rPr>
            <sz val="11"/>
            <rFont val="Calibri"/>
            <family val="2"/>
            <charset val="238"/>
          </rPr>
          <t>IV_F:HDUtem1</t>
        </r>
      </text>
    </comment>
    <comment ref="T402" authorId="0" shapeId="0">
      <text>
        <r>
          <rPr>
            <sz val="11"/>
            <rFont val="Calibri"/>
            <family val="2"/>
            <charset val="238"/>
          </rPr>
          <t>IV_F:ECSUtem1</t>
        </r>
      </text>
    </comment>
    <comment ref="U402" authorId="0" shapeId="0">
      <text>
        <r>
          <rPr>
            <sz val="11"/>
            <rFont val="Calibri"/>
            <family val="2"/>
            <charset val="238"/>
          </rPr>
          <t>IV_F:KFHUtem1</t>
        </r>
      </text>
    </comment>
    <comment ref="V402" authorId="0" shapeId="0">
      <text>
        <r>
          <rPr>
            <sz val="11"/>
            <rFont val="Calibri"/>
            <family val="2"/>
            <charset val="238"/>
          </rPr>
          <t>IV_F:Egyeb_SajatUtem1</t>
        </r>
      </text>
    </comment>
    <comment ref="W402" authorId="0" shapeId="0">
      <text>
        <r>
          <rPr>
            <sz val="11"/>
            <rFont val="Calibri"/>
            <family val="2"/>
            <charset val="238"/>
          </rPr>
          <t>IV_F:DijUtem1</t>
        </r>
      </text>
    </comment>
    <comment ref="X402" authorId="0" shapeId="0">
      <text>
        <r>
          <rPr>
            <sz val="11"/>
            <rFont val="Calibri"/>
            <family val="2"/>
            <charset val="238"/>
          </rPr>
          <t>IV_F:EM_Melleklet1_Utem1</t>
        </r>
      </text>
    </comment>
    <comment ref="Y402" authorId="0" shapeId="0">
      <text>
        <r>
          <rPr>
            <sz val="11"/>
            <rFont val="Calibri"/>
            <family val="2"/>
            <charset val="238"/>
          </rPr>
          <t>IV_F:EgyebAllamiUtem1</t>
        </r>
      </text>
    </comment>
    <comment ref="Z402" authorId="0" shapeId="0">
      <text>
        <r>
          <rPr>
            <sz val="11"/>
            <rFont val="Calibri"/>
            <family val="2"/>
            <charset val="238"/>
          </rPr>
          <t>IV_F:OnkormanyzatiUtem1</t>
        </r>
      </text>
    </comment>
    <comment ref="AA402" authorId="0" shapeId="0">
      <text>
        <r>
          <rPr>
            <sz val="11"/>
            <rFont val="Calibri"/>
            <family val="2"/>
            <charset val="238"/>
          </rPr>
          <t>IV_F:EUUtem1</t>
        </r>
      </text>
    </comment>
    <comment ref="AB402" authorId="0" shapeId="0">
      <text>
        <r>
          <rPr>
            <sz val="11"/>
            <rFont val="Calibri"/>
            <family val="2"/>
            <charset val="238"/>
          </rPr>
          <t>IV_F:EgyebUtem1</t>
        </r>
      </text>
    </comment>
    <comment ref="AC402" authorId="0" shapeId="0">
      <text>
        <r>
          <rPr>
            <sz val="11"/>
            <rFont val="Calibri"/>
            <family val="2"/>
            <charset val="238"/>
          </rPr>
          <t>IV_F:HitelKotvenyUtem1</t>
        </r>
      </text>
    </comment>
    <comment ref="AD402" authorId="0" shapeId="0">
      <text>
        <r>
          <rPr>
            <sz val="11"/>
            <rFont val="Calibri"/>
            <family val="2"/>
            <charset val="238"/>
          </rPr>
          <t>IV_F:OsszesenUtem1</t>
        </r>
      </text>
    </comment>
    <comment ref="AG402" authorId="0" shapeId="0">
      <text>
        <r>
          <rPr>
            <sz val="11"/>
            <rFont val="Calibri"/>
            <family val="2"/>
            <charset val="238"/>
          </rPr>
          <t>IV_F:HDUtem2</t>
        </r>
      </text>
    </comment>
    <comment ref="AH402" authorId="0" shapeId="0">
      <text>
        <r>
          <rPr>
            <sz val="11"/>
            <rFont val="Calibri"/>
            <family val="2"/>
            <charset val="238"/>
          </rPr>
          <t>IV_F:ECSUtem2</t>
        </r>
      </text>
    </comment>
    <comment ref="AI402" authorId="0" shapeId="0">
      <text>
        <r>
          <rPr>
            <sz val="11"/>
            <rFont val="Calibri"/>
            <family val="2"/>
            <charset val="238"/>
          </rPr>
          <t>IV_F:KFHUtem2</t>
        </r>
      </text>
    </comment>
    <comment ref="AJ402" authorId="0" shapeId="0">
      <text>
        <r>
          <rPr>
            <sz val="11"/>
            <rFont val="Calibri"/>
            <family val="2"/>
            <charset val="238"/>
          </rPr>
          <t>IV_F:Egyeb_SajatUtem2</t>
        </r>
      </text>
    </comment>
    <comment ref="AK402" authorId="0" shapeId="0">
      <text>
        <r>
          <rPr>
            <sz val="11"/>
            <rFont val="Calibri"/>
            <family val="2"/>
            <charset val="238"/>
          </rPr>
          <t>IV_F:DijUtem2</t>
        </r>
      </text>
    </comment>
    <comment ref="AL402" authorId="0" shapeId="0">
      <text>
        <r>
          <rPr>
            <sz val="11"/>
            <rFont val="Calibri"/>
            <family val="2"/>
            <charset val="238"/>
          </rPr>
          <t>IV_F:EM_Melleklet1_Utem2</t>
        </r>
      </text>
    </comment>
    <comment ref="AM402" authorId="0" shapeId="0">
      <text>
        <r>
          <rPr>
            <sz val="11"/>
            <rFont val="Calibri"/>
            <family val="2"/>
            <charset val="238"/>
          </rPr>
          <t>IV_F:EgyebAllamiUtem2</t>
        </r>
      </text>
    </comment>
    <comment ref="AN402" authorId="0" shapeId="0">
      <text>
        <r>
          <rPr>
            <sz val="11"/>
            <rFont val="Calibri"/>
            <family val="2"/>
            <charset val="238"/>
          </rPr>
          <t>IV_F:OnkormanyzatiUtem2</t>
        </r>
      </text>
    </comment>
    <comment ref="AO402" authorId="0" shapeId="0">
      <text>
        <r>
          <rPr>
            <sz val="11"/>
            <rFont val="Calibri"/>
            <family val="2"/>
            <charset val="238"/>
          </rPr>
          <t>IV_F:EUUtem2</t>
        </r>
      </text>
    </comment>
    <comment ref="AP402" authorId="0" shapeId="0">
      <text>
        <r>
          <rPr>
            <sz val="11"/>
            <rFont val="Calibri"/>
            <family val="2"/>
            <charset val="238"/>
          </rPr>
          <t>IV_F:EgyebUtem2</t>
        </r>
      </text>
    </comment>
    <comment ref="AQ402" authorId="0" shapeId="0">
      <text>
        <r>
          <rPr>
            <sz val="11"/>
            <rFont val="Calibri"/>
            <family val="2"/>
            <charset val="238"/>
          </rPr>
          <t>IV_F:HitelKotvenyUtem2</t>
        </r>
      </text>
    </comment>
    <comment ref="AR402" authorId="0" shapeId="0">
      <text>
        <r>
          <rPr>
            <sz val="11"/>
            <rFont val="Calibri"/>
            <family val="2"/>
            <charset val="238"/>
          </rPr>
          <t>IV_F:OsszesenUtem2</t>
        </r>
      </text>
    </comment>
    <comment ref="AS402" authorId="0" shapeId="0">
      <text>
        <r>
          <rPr>
            <sz val="11"/>
            <rFont val="Calibri"/>
            <family val="2"/>
            <charset val="238"/>
          </rPr>
          <t>IV_F:ForrashianyUtem2</t>
        </r>
      </text>
    </comment>
    <comment ref="AV402" authorId="0" shapeId="0">
      <text>
        <r>
          <rPr>
            <sz val="11"/>
            <rFont val="Calibri"/>
            <family val="2"/>
            <charset val="238"/>
          </rPr>
          <t>IV_F:Indokolas</t>
        </r>
      </text>
    </comment>
    <comment ref="AW402" authorId="0" shapeId="0">
      <text>
        <r>
          <rPr>
            <sz val="11"/>
            <rFont val="Calibri"/>
            <family val="2"/>
            <charset val="238"/>
          </rPr>
          <t>IV_F:Megjegyzes</t>
        </r>
      </text>
    </comment>
    <comment ref="AZ402" authorId="0" shapeId="0">
      <text>
        <r>
          <rPr>
            <sz val="11"/>
            <rFont val="Calibri"/>
            <family val="2"/>
            <charset val="238"/>
          </rPr>
          <t>IV_F:ISA</t>
        </r>
      </text>
    </comment>
    <comment ref="B403" authorId="0" shapeId="0">
      <text>
        <r>
          <rPr>
            <sz val="11"/>
            <rFont val="Calibri"/>
            <family val="2"/>
            <charset val="238"/>
          </rPr>
          <t>IV_F:FontossagiSorrent</t>
        </r>
      </text>
    </comment>
    <comment ref="C403" authorId="0" shapeId="0">
      <text>
        <r>
          <rPr>
            <sz val="11"/>
            <rFont val="Calibri"/>
            <family val="2"/>
            <charset val="238"/>
          </rPr>
          <t>IV_F:FeladatKategoria</t>
        </r>
      </text>
    </comment>
    <comment ref="D403" authorId="0" shapeId="0">
      <text>
        <r>
          <rPr>
            <sz val="11"/>
            <rFont val="Calibri"/>
            <family val="2"/>
            <charset val="238"/>
          </rPr>
          <t>IV_F:FeladatMegnevezes</t>
        </r>
      </text>
    </comment>
    <comment ref="E403" authorId="0" shapeId="0">
      <text>
        <r>
          <rPr>
            <sz val="11"/>
            <rFont val="Calibri"/>
            <family val="2"/>
            <charset val="238"/>
          </rPr>
          <t>IV_F:ElviEngedelySzam</t>
        </r>
      </text>
    </comment>
    <comment ref="F403" authorId="0" shapeId="0">
      <text>
        <r>
          <rPr>
            <sz val="11"/>
            <rFont val="Calibri"/>
            <family val="2"/>
            <charset val="238"/>
          </rPr>
          <t>IV_F:VKR_Kod</t>
        </r>
      </text>
    </comment>
    <comment ref="G403" authorId="0" shapeId="0">
      <text>
        <r>
          <rPr>
            <sz val="11"/>
            <rFont val="Calibri"/>
            <family val="2"/>
            <charset val="238"/>
          </rPr>
          <t>IV_F:VKR_Nev</t>
        </r>
      </text>
    </comment>
    <comment ref="H403" authorId="0" shapeId="0">
      <text>
        <r>
          <rPr>
            <sz val="11"/>
            <rFont val="Calibri"/>
            <family val="2"/>
            <charset val="238"/>
          </rPr>
          <t>IV_F:FeladatSorszam</t>
        </r>
      </text>
    </comment>
    <comment ref="I403" authorId="0" shapeId="0">
      <text>
        <r>
          <rPr>
            <sz val="11"/>
            <rFont val="Calibri"/>
            <family val="2"/>
            <charset val="238"/>
          </rPr>
          <t>IV_F:FeladatAzonosito</t>
        </r>
      </text>
    </comment>
    <comment ref="J403" authorId="0" shapeId="0">
      <text>
        <r>
          <rPr>
            <sz val="11"/>
            <rFont val="Calibri"/>
            <family val="2"/>
            <charset val="238"/>
          </rPr>
          <t>IV_F:EllatasiTerulet</t>
        </r>
      </text>
    </comment>
    <comment ref="K403" authorId="0" shapeId="0">
      <text>
        <r>
          <rPr>
            <sz val="11"/>
            <rFont val="Calibri"/>
            <family val="2"/>
            <charset val="238"/>
          </rPr>
          <t>IV_F:EllatasertFelelos</t>
        </r>
      </text>
    </comment>
    <comment ref="L403" authorId="0" shapeId="0">
      <text>
        <r>
          <rPr>
            <sz val="11"/>
            <rFont val="Calibri"/>
            <family val="2"/>
            <charset val="238"/>
          </rPr>
          <t>IV_F:TervezettNettoKoltseg</t>
        </r>
      </text>
    </comment>
    <comment ref="M403" authorId="0" shapeId="0">
      <text>
        <r>
          <rPr>
            <sz val="11"/>
            <rFont val="Calibri"/>
            <family val="2"/>
            <charset val="238"/>
          </rPr>
          <t>IV_F:IdotartamKezdes</t>
        </r>
      </text>
    </comment>
    <comment ref="N403" authorId="0" shapeId="0">
      <text>
        <r>
          <rPr>
            <sz val="11"/>
            <rFont val="Calibri"/>
            <family val="2"/>
            <charset val="238"/>
          </rPr>
          <t>IV_F:IdotartamBefejezes</t>
        </r>
      </text>
    </comment>
    <comment ref="O403" authorId="0" shapeId="0">
      <text>
        <r>
          <rPr>
            <sz val="11"/>
            <rFont val="Calibri"/>
            <family val="2"/>
            <charset val="238"/>
          </rPr>
          <t>IV_F:NettoKoltsegUtem1</t>
        </r>
      </text>
    </comment>
    <comment ref="P403" authorId="0" shapeId="0">
      <text>
        <r>
          <rPr>
            <sz val="11"/>
            <rFont val="Calibri"/>
            <family val="2"/>
            <charset val="238"/>
          </rPr>
          <t>IV_F:NettoKoltsegUtem2</t>
        </r>
      </text>
    </comment>
    <comment ref="Q403" authorId="0" shapeId="0">
      <text>
        <r>
          <rPr>
            <sz val="11"/>
            <rFont val="Calibri"/>
            <family val="2"/>
            <charset val="238"/>
          </rPr>
          <t>IV_F:EM_Melleklet2_KTG</t>
        </r>
      </text>
    </comment>
    <comment ref="S403" authorId="0" shapeId="0">
      <text>
        <r>
          <rPr>
            <sz val="11"/>
            <rFont val="Calibri"/>
            <family val="2"/>
            <charset val="238"/>
          </rPr>
          <t>IV_F:HDUtem1</t>
        </r>
      </text>
    </comment>
    <comment ref="T403" authorId="0" shapeId="0">
      <text>
        <r>
          <rPr>
            <sz val="11"/>
            <rFont val="Calibri"/>
            <family val="2"/>
            <charset val="238"/>
          </rPr>
          <t>IV_F:ECSUtem1</t>
        </r>
      </text>
    </comment>
    <comment ref="U403" authorId="0" shapeId="0">
      <text>
        <r>
          <rPr>
            <sz val="11"/>
            <rFont val="Calibri"/>
            <family val="2"/>
            <charset val="238"/>
          </rPr>
          <t>IV_F:KFHUtem1</t>
        </r>
      </text>
    </comment>
    <comment ref="V403" authorId="0" shapeId="0">
      <text>
        <r>
          <rPr>
            <sz val="11"/>
            <rFont val="Calibri"/>
            <family val="2"/>
            <charset val="238"/>
          </rPr>
          <t>IV_F:Egyeb_SajatUtem1</t>
        </r>
      </text>
    </comment>
    <comment ref="W403" authorId="0" shapeId="0">
      <text>
        <r>
          <rPr>
            <sz val="11"/>
            <rFont val="Calibri"/>
            <family val="2"/>
            <charset val="238"/>
          </rPr>
          <t>IV_F:DijUtem1</t>
        </r>
      </text>
    </comment>
    <comment ref="X403" authorId="0" shapeId="0">
      <text>
        <r>
          <rPr>
            <sz val="11"/>
            <rFont val="Calibri"/>
            <family val="2"/>
            <charset val="238"/>
          </rPr>
          <t>IV_F:EM_Melleklet1_Utem1</t>
        </r>
      </text>
    </comment>
    <comment ref="Y403" authorId="0" shapeId="0">
      <text>
        <r>
          <rPr>
            <sz val="11"/>
            <rFont val="Calibri"/>
            <family val="2"/>
            <charset val="238"/>
          </rPr>
          <t>IV_F:EgyebAllamiUtem1</t>
        </r>
      </text>
    </comment>
    <comment ref="Z403" authorId="0" shapeId="0">
      <text>
        <r>
          <rPr>
            <sz val="11"/>
            <rFont val="Calibri"/>
            <family val="2"/>
            <charset val="238"/>
          </rPr>
          <t>IV_F:OnkormanyzatiUtem1</t>
        </r>
      </text>
    </comment>
    <comment ref="AA403" authorId="0" shapeId="0">
      <text>
        <r>
          <rPr>
            <sz val="11"/>
            <rFont val="Calibri"/>
            <family val="2"/>
            <charset val="238"/>
          </rPr>
          <t>IV_F:EUUtem1</t>
        </r>
      </text>
    </comment>
    <comment ref="AB403" authorId="0" shapeId="0">
      <text>
        <r>
          <rPr>
            <sz val="11"/>
            <rFont val="Calibri"/>
            <family val="2"/>
            <charset val="238"/>
          </rPr>
          <t>IV_F:EgyebUtem1</t>
        </r>
      </text>
    </comment>
    <comment ref="AC403" authorId="0" shapeId="0">
      <text>
        <r>
          <rPr>
            <sz val="11"/>
            <rFont val="Calibri"/>
            <family val="2"/>
            <charset val="238"/>
          </rPr>
          <t>IV_F:HitelKotvenyUtem1</t>
        </r>
      </text>
    </comment>
    <comment ref="AD403" authorId="0" shapeId="0">
      <text>
        <r>
          <rPr>
            <sz val="11"/>
            <rFont val="Calibri"/>
            <family val="2"/>
            <charset val="238"/>
          </rPr>
          <t>IV_F:OsszesenUtem1</t>
        </r>
      </text>
    </comment>
    <comment ref="AG403" authorId="0" shapeId="0">
      <text>
        <r>
          <rPr>
            <sz val="11"/>
            <rFont val="Calibri"/>
            <family val="2"/>
            <charset val="238"/>
          </rPr>
          <t>IV_F:HDUtem2</t>
        </r>
      </text>
    </comment>
    <comment ref="AH403" authorId="0" shapeId="0">
      <text>
        <r>
          <rPr>
            <sz val="11"/>
            <rFont val="Calibri"/>
            <family val="2"/>
            <charset val="238"/>
          </rPr>
          <t>IV_F:ECSUtem2</t>
        </r>
      </text>
    </comment>
    <comment ref="AI403" authorId="0" shapeId="0">
      <text>
        <r>
          <rPr>
            <sz val="11"/>
            <rFont val="Calibri"/>
            <family val="2"/>
            <charset val="238"/>
          </rPr>
          <t>IV_F:KFHUtem2</t>
        </r>
      </text>
    </comment>
    <comment ref="AJ403" authorId="0" shapeId="0">
      <text>
        <r>
          <rPr>
            <sz val="11"/>
            <rFont val="Calibri"/>
            <family val="2"/>
            <charset val="238"/>
          </rPr>
          <t>IV_F:Egyeb_SajatUtem2</t>
        </r>
      </text>
    </comment>
    <comment ref="AK403" authorId="0" shapeId="0">
      <text>
        <r>
          <rPr>
            <sz val="11"/>
            <rFont val="Calibri"/>
            <family val="2"/>
            <charset val="238"/>
          </rPr>
          <t>IV_F:DijUtem2</t>
        </r>
      </text>
    </comment>
    <comment ref="AL403" authorId="0" shapeId="0">
      <text>
        <r>
          <rPr>
            <sz val="11"/>
            <rFont val="Calibri"/>
            <family val="2"/>
            <charset val="238"/>
          </rPr>
          <t>IV_F:EM_Melleklet1_Utem2</t>
        </r>
      </text>
    </comment>
    <comment ref="AM403" authorId="0" shapeId="0">
      <text>
        <r>
          <rPr>
            <sz val="11"/>
            <rFont val="Calibri"/>
            <family val="2"/>
            <charset val="238"/>
          </rPr>
          <t>IV_F:EgyebAllamiUtem2</t>
        </r>
      </text>
    </comment>
    <comment ref="AN403" authorId="0" shapeId="0">
      <text>
        <r>
          <rPr>
            <sz val="11"/>
            <rFont val="Calibri"/>
            <family val="2"/>
            <charset val="238"/>
          </rPr>
          <t>IV_F:OnkormanyzatiUtem2</t>
        </r>
      </text>
    </comment>
    <comment ref="AO403" authorId="0" shapeId="0">
      <text>
        <r>
          <rPr>
            <sz val="11"/>
            <rFont val="Calibri"/>
            <family val="2"/>
            <charset val="238"/>
          </rPr>
          <t>IV_F:EUUtem2</t>
        </r>
      </text>
    </comment>
    <comment ref="AP403" authorId="0" shapeId="0">
      <text>
        <r>
          <rPr>
            <sz val="11"/>
            <rFont val="Calibri"/>
            <family val="2"/>
            <charset val="238"/>
          </rPr>
          <t>IV_F:EgyebUtem2</t>
        </r>
      </text>
    </comment>
    <comment ref="AQ403" authorId="0" shapeId="0">
      <text>
        <r>
          <rPr>
            <sz val="11"/>
            <rFont val="Calibri"/>
            <family val="2"/>
            <charset val="238"/>
          </rPr>
          <t>IV_F:HitelKotvenyUtem2</t>
        </r>
      </text>
    </comment>
    <comment ref="AR403" authorId="0" shapeId="0">
      <text>
        <r>
          <rPr>
            <sz val="11"/>
            <rFont val="Calibri"/>
            <family val="2"/>
            <charset val="238"/>
          </rPr>
          <t>IV_F:OsszesenUtem2</t>
        </r>
      </text>
    </comment>
    <comment ref="AS403" authorId="0" shapeId="0">
      <text>
        <r>
          <rPr>
            <sz val="11"/>
            <rFont val="Calibri"/>
            <family val="2"/>
            <charset val="238"/>
          </rPr>
          <t>IV_F:ForrashianyUtem2</t>
        </r>
      </text>
    </comment>
    <comment ref="AV403" authorId="0" shapeId="0">
      <text>
        <r>
          <rPr>
            <sz val="11"/>
            <rFont val="Calibri"/>
            <family val="2"/>
            <charset val="238"/>
          </rPr>
          <t>IV_F:Indokolas</t>
        </r>
      </text>
    </comment>
    <comment ref="AW403" authorId="0" shapeId="0">
      <text>
        <r>
          <rPr>
            <sz val="11"/>
            <rFont val="Calibri"/>
            <family val="2"/>
            <charset val="238"/>
          </rPr>
          <t>IV_F:Megjegyzes</t>
        </r>
      </text>
    </comment>
    <comment ref="AZ403" authorId="0" shapeId="0">
      <text>
        <r>
          <rPr>
            <sz val="11"/>
            <rFont val="Calibri"/>
            <family val="2"/>
            <charset val="238"/>
          </rPr>
          <t>IV_F:ISA</t>
        </r>
      </text>
    </comment>
    <comment ref="B404" authorId="0" shapeId="0">
      <text>
        <r>
          <rPr>
            <sz val="11"/>
            <rFont val="Calibri"/>
            <family val="2"/>
            <charset val="238"/>
          </rPr>
          <t>IV_F:FontossagiSorrent</t>
        </r>
      </text>
    </comment>
    <comment ref="C404" authorId="0" shapeId="0">
      <text>
        <r>
          <rPr>
            <sz val="11"/>
            <rFont val="Calibri"/>
            <family val="2"/>
            <charset val="238"/>
          </rPr>
          <t>IV_F:FeladatKategoria</t>
        </r>
      </text>
    </comment>
    <comment ref="D404" authorId="0" shapeId="0">
      <text>
        <r>
          <rPr>
            <sz val="11"/>
            <rFont val="Calibri"/>
            <family val="2"/>
            <charset val="238"/>
          </rPr>
          <t>IV_F:FeladatMegnevezes</t>
        </r>
      </text>
    </comment>
    <comment ref="E404" authorId="0" shapeId="0">
      <text>
        <r>
          <rPr>
            <sz val="11"/>
            <rFont val="Calibri"/>
            <family val="2"/>
            <charset val="238"/>
          </rPr>
          <t>IV_F:ElviEngedelySzam</t>
        </r>
      </text>
    </comment>
    <comment ref="F404" authorId="0" shapeId="0">
      <text>
        <r>
          <rPr>
            <sz val="11"/>
            <rFont val="Calibri"/>
            <family val="2"/>
            <charset val="238"/>
          </rPr>
          <t>IV_F:VKR_Kod</t>
        </r>
      </text>
    </comment>
    <comment ref="G404" authorId="0" shapeId="0">
      <text>
        <r>
          <rPr>
            <sz val="11"/>
            <rFont val="Calibri"/>
            <family val="2"/>
            <charset val="238"/>
          </rPr>
          <t>IV_F:VKR_Nev</t>
        </r>
      </text>
    </comment>
    <comment ref="H404" authorId="0" shapeId="0">
      <text>
        <r>
          <rPr>
            <sz val="11"/>
            <rFont val="Calibri"/>
            <family val="2"/>
            <charset val="238"/>
          </rPr>
          <t>IV_F:FeladatSorszam</t>
        </r>
      </text>
    </comment>
    <comment ref="I404" authorId="0" shapeId="0">
      <text>
        <r>
          <rPr>
            <sz val="11"/>
            <rFont val="Calibri"/>
            <family val="2"/>
            <charset val="238"/>
          </rPr>
          <t>IV_F:FeladatAzonosito</t>
        </r>
      </text>
    </comment>
    <comment ref="J404" authorId="0" shapeId="0">
      <text>
        <r>
          <rPr>
            <sz val="11"/>
            <rFont val="Calibri"/>
            <family val="2"/>
            <charset val="238"/>
          </rPr>
          <t>IV_F:EllatasiTerulet</t>
        </r>
      </text>
    </comment>
    <comment ref="K404" authorId="0" shapeId="0">
      <text>
        <r>
          <rPr>
            <sz val="11"/>
            <rFont val="Calibri"/>
            <family val="2"/>
            <charset val="238"/>
          </rPr>
          <t>IV_F:EllatasertFelelos</t>
        </r>
      </text>
    </comment>
    <comment ref="L404" authorId="0" shapeId="0">
      <text>
        <r>
          <rPr>
            <sz val="11"/>
            <rFont val="Calibri"/>
            <family val="2"/>
            <charset val="238"/>
          </rPr>
          <t>IV_F:TervezettNettoKoltseg</t>
        </r>
      </text>
    </comment>
    <comment ref="M404" authorId="0" shapeId="0">
      <text>
        <r>
          <rPr>
            <sz val="11"/>
            <rFont val="Calibri"/>
            <family val="2"/>
            <charset val="238"/>
          </rPr>
          <t>IV_F:IdotartamKezdes</t>
        </r>
      </text>
    </comment>
    <comment ref="N404" authorId="0" shapeId="0">
      <text>
        <r>
          <rPr>
            <sz val="11"/>
            <rFont val="Calibri"/>
            <family val="2"/>
            <charset val="238"/>
          </rPr>
          <t>IV_F:IdotartamBefejezes</t>
        </r>
      </text>
    </comment>
    <comment ref="O404" authorId="0" shapeId="0">
      <text>
        <r>
          <rPr>
            <sz val="11"/>
            <rFont val="Calibri"/>
            <family val="2"/>
            <charset val="238"/>
          </rPr>
          <t>IV_F:NettoKoltsegUtem1</t>
        </r>
      </text>
    </comment>
    <comment ref="P404" authorId="0" shapeId="0">
      <text>
        <r>
          <rPr>
            <sz val="11"/>
            <rFont val="Calibri"/>
            <family val="2"/>
            <charset val="238"/>
          </rPr>
          <t>IV_F:NettoKoltsegUtem2</t>
        </r>
      </text>
    </comment>
    <comment ref="Q404" authorId="0" shapeId="0">
      <text>
        <r>
          <rPr>
            <sz val="11"/>
            <rFont val="Calibri"/>
            <family val="2"/>
            <charset val="238"/>
          </rPr>
          <t>IV_F:EM_Melleklet2_KTG</t>
        </r>
      </text>
    </comment>
    <comment ref="S404" authorId="0" shapeId="0">
      <text>
        <r>
          <rPr>
            <sz val="11"/>
            <rFont val="Calibri"/>
            <family val="2"/>
            <charset val="238"/>
          </rPr>
          <t>IV_F:HDUtem1</t>
        </r>
      </text>
    </comment>
    <comment ref="T404" authorId="0" shapeId="0">
      <text>
        <r>
          <rPr>
            <sz val="11"/>
            <rFont val="Calibri"/>
            <family val="2"/>
            <charset val="238"/>
          </rPr>
          <t>IV_F:ECSUtem1</t>
        </r>
      </text>
    </comment>
    <comment ref="U404" authorId="0" shapeId="0">
      <text>
        <r>
          <rPr>
            <sz val="11"/>
            <rFont val="Calibri"/>
            <family val="2"/>
            <charset val="238"/>
          </rPr>
          <t>IV_F:KFHUtem1</t>
        </r>
      </text>
    </comment>
    <comment ref="V404" authorId="0" shapeId="0">
      <text>
        <r>
          <rPr>
            <sz val="11"/>
            <rFont val="Calibri"/>
            <family val="2"/>
            <charset val="238"/>
          </rPr>
          <t>IV_F:Egyeb_SajatUtem1</t>
        </r>
      </text>
    </comment>
    <comment ref="W404" authorId="0" shapeId="0">
      <text>
        <r>
          <rPr>
            <sz val="11"/>
            <rFont val="Calibri"/>
            <family val="2"/>
            <charset val="238"/>
          </rPr>
          <t>IV_F:DijUtem1</t>
        </r>
      </text>
    </comment>
    <comment ref="X404" authorId="0" shapeId="0">
      <text>
        <r>
          <rPr>
            <sz val="11"/>
            <rFont val="Calibri"/>
            <family val="2"/>
            <charset val="238"/>
          </rPr>
          <t>IV_F:EM_Melleklet1_Utem1</t>
        </r>
      </text>
    </comment>
    <comment ref="Y404" authorId="0" shapeId="0">
      <text>
        <r>
          <rPr>
            <sz val="11"/>
            <rFont val="Calibri"/>
            <family val="2"/>
            <charset val="238"/>
          </rPr>
          <t>IV_F:EgyebAllamiUtem1</t>
        </r>
      </text>
    </comment>
    <comment ref="Z404" authorId="0" shapeId="0">
      <text>
        <r>
          <rPr>
            <sz val="11"/>
            <rFont val="Calibri"/>
            <family val="2"/>
            <charset val="238"/>
          </rPr>
          <t>IV_F:OnkormanyzatiUtem1</t>
        </r>
      </text>
    </comment>
    <comment ref="AA404" authorId="0" shapeId="0">
      <text>
        <r>
          <rPr>
            <sz val="11"/>
            <rFont val="Calibri"/>
            <family val="2"/>
            <charset val="238"/>
          </rPr>
          <t>IV_F:EUUtem1</t>
        </r>
      </text>
    </comment>
    <comment ref="AB404" authorId="0" shapeId="0">
      <text>
        <r>
          <rPr>
            <sz val="11"/>
            <rFont val="Calibri"/>
            <family val="2"/>
            <charset val="238"/>
          </rPr>
          <t>IV_F:EgyebUtem1</t>
        </r>
      </text>
    </comment>
    <comment ref="AC404" authorId="0" shapeId="0">
      <text>
        <r>
          <rPr>
            <sz val="11"/>
            <rFont val="Calibri"/>
            <family val="2"/>
            <charset val="238"/>
          </rPr>
          <t>IV_F:HitelKotvenyUtem1</t>
        </r>
      </text>
    </comment>
    <comment ref="AD404" authorId="0" shapeId="0">
      <text>
        <r>
          <rPr>
            <sz val="11"/>
            <rFont val="Calibri"/>
            <family val="2"/>
            <charset val="238"/>
          </rPr>
          <t>IV_F:OsszesenUtem1</t>
        </r>
      </text>
    </comment>
    <comment ref="AG404" authorId="0" shapeId="0">
      <text>
        <r>
          <rPr>
            <sz val="11"/>
            <rFont val="Calibri"/>
            <family val="2"/>
            <charset val="238"/>
          </rPr>
          <t>IV_F:HDUtem2</t>
        </r>
      </text>
    </comment>
    <comment ref="AH404" authorId="0" shapeId="0">
      <text>
        <r>
          <rPr>
            <sz val="11"/>
            <rFont val="Calibri"/>
            <family val="2"/>
            <charset val="238"/>
          </rPr>
          <t>IV_F:ECSUtem2</t>
        </r>
      </text>
    </comment>
    <comment ref="AI404" authorId="0" shapeId="0">
      <text>
        <r>
          <rPr>
            <sz val="11"/>
            <rFont val="Calibri"/>
            <family val="2"/>
            <charset val="238"/>
          </rPr>
          <t>IV_F:KFHUtem2</t>
        </r>
      </text>
    </comment>
    <comment ref="AJ404" authorId="0" shapeId="0">
      <text>
        <r>
          <rPr>
            <sz val="11"/>
            <rFont val="Calibri"/>
            <family val="2"/>
            <charset val="238"/>
          </rPr>
          <t>IV_F:Egyeb_SajatUtem2</t>
        </r>
      </text>
    </comment>
    <comment ref="AK404" authorId="0" shapeId="0">
      <text>
        <r>
          <rPr>
            <sz val="11"/>
            <rFont val="Calibri"/>
            <family val="2"/>
            <charset val="238"/>
          </rPr>
          <t>IV_F:DijUtem2</t>
        </r>
      </text>
    </comment>
    <comment ref="AL404" authorId="0" shapeId="0">
      <text>
        <r>
          <rPr>
            <sz val="11"/>
            <rFont val="Calibri"/>
            <family val="2"/>
            <charset val="238"/>
          </rPr>
          <t>IV_F:EM_Melleklet1_Utem2</t>
        </r>
      </text>
    </comment>
    <comment ref="AM404" authorId="0" shapeId="0">
      <text>
        <r>
          <rPr>
            <sz val="11"/>
            <rFont val="Calibri"/>
            <family val="2"/>
            <charset val="238"/>
          </rPr>
          <t>IV_F:EgyebAllamiUtem2</t>
        </r>
      </text>
    </comment>
    <comment ref="AN404" authorId="0" shapeId="0">
      <text>
        <r>
          <rPr>
            <sz val="11"/>
            <rFont val="Calibri"/>
            <family val="2"/>
            <charset val="238"/>
          </rPr>
          <t>IV_F:OnkormanyzatiUtem2</t>
        </r>
      </text>
    </comment>
    <comment ref="AO404" authorId="0" shapeId="0">
      <text>
        <r>
          <rPr>
            <sz val="11"/>
            <rFont val="Calibri"/>
            <family val="2"/>
            <charset val="238"/>
          </rPr>
          <t>IV_F:EUUtem2</t>
        </r>
      </text>
    </comment>
    <comment ref="AP404" authorId="0" shapeId="0">
      <text>
        <r>
          <rPr>
            <sz val="11"/>
            <rFont val="Calibri"/>
            <family val="2"/>
            <charset val="238"/>
          </rPr>
          <t>IV_F:EgyebUtem2</t>
        </r>
      </text>
    </comment>
    <comment ref="AQ404" authorId="0" shapeId="0">
      <text>
        <r>
          <rPr>
            <sz val="11"/>
            <rFont val="Calibri"/>
            <family val="2"/>
            <charset val="238"/>
          </rPr>
          <t>IV_F:HitelKotvenyUtem2</t>
        </r>
      </text>
    </comment>
    <comment ref="AR404" authorId="0" shapeId="0">
      <text>
        <r>
          <rPr>
            <sz val="11"/>
            <rFont val="Calibri"/>
            <family val="2"/>
            <charset val="238"/>
          </rPr>
          <t>IV_F:OsszesenUtem2</t>
        </r>
      </text>
    </comment>
    <comment ref="AS404" authorId="0" shapeId="0">
      <text>
        <r>
          <rPr>
            <sz val="11"/>
            <rFont val="Calibri"/>
            <family val="2"/>
            <charset val="238"/>
          </rPr>
          <t>IV_F:ForrashianyUtem2</t>
        </r>
      </text>
    </comment>
    <comment ref="AV404" authorId="0" shapeId="0">
      <text>
        <r>
          <rPr>
            <sz val="11"/>
            <rFont val="Calibri"/>
            <family val="2"/>
            <charset val="238"/>
          </rPr>
          <t>IV_F:Indokolas</t>
        </r>
      </text>
    </comment>
    <comment ref="AW404" authorId="0" shapeId="0">
      <text>
        <r>
          <rPr>
            <sz val="11"/>
            <rFont val="Calibri"/>
            <family val="2"/>
            <charset val="238"/>
          </rPr>
          <t>IV_F:Megjegyzes</t>
        </r>
      </text>
    </comment>
    <comment ref="AZ404" authorId="0" shapeId="0">
      <text>
        <r>
          <rPr>
            <sz val="11"/>
            <rFont val="Calibri"/>
            <family val="2"/>
            <charset val="238"/>
          </rPr>
          <t>IV_F:ISA</t>
        </r>
      </text>
    </comment>
    <comment ref="B405" authorId="0" shapeId="0">
      <text>
        <r>
          <rPr>
            <sz val="11"/>
            <rFont val="Calibri"/>
            <family val="2"/>
            <charset val="238"/>
          </rPr>
          <t>IV_F:FontossagiSorrent</t>
        </r>
      </text>
    </comment>
    <comment ref="C405" authorId="0" shapeId="0">
      <text>
        <r>
          <rPr>
            <sz val="11"/>
            <rFont val="Calibri"/>
            <family val="2"/>
            <charset val="238"/>
          </rPr>
          <t>IV_F:FeladatKategoria</t>
        </r>
      </text>
    </comment>
    <comment ref="D405" authorId="0" shapeId="0">
      <text>
        <r>
          <rPr>
            <sz val="11"/>
            <rFont val="Calibri"/>
            <family val="2"/>
            <charset val="238"/>
          </rPr>
          <t>IV_F:FeladatMegnevezes</t>
        </r>
      </text>
    </comment>
    <comment ref="E405" authorId="0" shapeId="0">
      <text>
        <r>
          <rPr>
            <sz val="11"/>
            <rFont val="Calibri"/>
            <family val="2"/>
            <charset val="238"/>
          </rPr>
          <t>IV_F:ElviEngedelySzam</t>
        </r>
      </text>
    </comment>
    <comment ref="F405" authorId="0" shapeId="0">
      <text>
        <r>
          <rPr>
            <sz val="11"/>
            <rFont val="Calibri"/>
            <family val="2"/>
            <charset val="238"/>
          </rPr>
          <t>IV_F:VKR_Kod</t>
        </r>
      </text>
    </comment>
    <comment ref="G405" authorId="0" shapeId="0">
      <text>
        <r>
          <rPr>
            <sz val="11"/>
            <rFont val="Calibri"/>
            <family val="2"/>
            <charset val="238"/>
          </rPr>
          <t>IV_F:VKR_Nev</t>
        </r>
      </text>
    </comment>
    <comment ref="H405" authorId="0" shapeId="0">
      <text>
        <r>
          <rPr>
            <sz val="11"/>
            <rFont val="Calibri"/>
            <family val="2"/>
            <charset val="238"/>
          </rPr>
          <t>IV_F:FeladatSorszam</t>
        </r>
      </text>
    </comment>
    <comment ref="I405" authorId="0" shapeId="0">
      <text>
        <r>
          <rPr>
            <sz val="11"/>
            <rFont val="Calibri"/>
            <family val="2"/>
            <charset val="238"/>
          </rPr>
          <t>IV_F:FeladatAzonosito</t>
        </r>
      </text>
    </comment>
    <comment ref="J405" authorId="0" shapeId="0">
      <text>
        <r>
          <rPr>
            <sz val="11"/>
            <rFont val="Calibri"/>
            <family val="2"/>
            <charset val="238"/>
          </rPr>
          <t>IV_F:EllatasiTerulet</t>
        </r>
      </text>
    </comment>
    <comment ref="K405" authorId="0" shapeId="0">
      <text>
        <r>
          <rPr>
            <sz val="11"/>
            <rFont val="Calibri"/>
            <family val="2"/>
            <charset val="238"/>
          </rPr>
          <t>IV_F:EllatasertFelelos</t>
        </r>
      </text>
    </comment>
    <comment ref="L405" authorId="0" shapeId="0">
      <text>
        <r>
          <rPr>
            <sz val="11"/>
            <rFont val="Calibri"/>
            <family val="2"/>
            <charset val="238"/>
          </rPr>
          <t>IV_F:TervezettNettoKoltseg</t>
        </r>
      </text>
    </comment>
    <comment ref="M405" authorId="0" shapeId="0">
      <text>
        <r>
          <rPr>
            <sz val="11"/>
            <rFont val="Calibri"/>
            <family val="2"/>
            <charset val="238"/>
          </rPr>
          <t>IV_F:IdotartamKezdes</t>
        </r>
      </text>
    </comment>
    <comment ref="N405" authorId="0" shapeId="0">
      <text>
        <r>
          <rPr>
            <sz val="11"/>
            <rFont val="Calibri"/>
            <family val="2"/>
            <charset val="238"/>
          </rPr>
          <t>IV_F:IdotartamBefejezes</t>
        </r>
      </text>
    </comment>
    <comment ref="O405" authorId="0" shapeId="0">
      <text>
        <r>
          <rPr>
            <sz val="11"/>
            <rFont val="Calibri"/>
            <family val="2"/>
            <charset val="238"/>
          </rPr>
          <t>IV_F:NettoKoltsegUtem1</t>
        </r>
      </text>
    </comment>
    <comment ref="P405" authorId="0" shapeId="0">
      <text>
        <r>
          <rPr>
            <sz val="11"/>
            <rFont val="Calibri"/>
            <family val="2"/>
            <charset val="238"/>
          </rPr>
          <t>IV_F:NettoKoltsegUtem2</t>
        </r>
      </text>
    </comment>
    <comment ref="Q405" authorId="0" shapeId="0">
      <text>
        <r>
          <rPr>
            <sz val="11"/>
            <rFont val="Calibri"/>
            <family val="2"/>
            <charset val="238"/>
          </rPr>
          <t>IV_F:EM_Melleklet2_KTG</t>
        </r>
      </text>
    </comment>
    <comment ref="S405" authorId="0" shapeId="0">
      <text>
        <r>
          <rPr>
            <sz val="11"/>
            <rFont val="Calibri"/>
            <family val="2"/>
            <charset val="238"/>
          </rPr>
          <t>IV_F:HDUtem1</t>
        </r>
      </text>
    </comment>
    <comment ref="T405" authorId="0" shapeId="0">
      <text>
        <r>
          <rPr>
            <sz val="11"/>
            <rFont val="Calibri"/>
            <family val="2"/>
            <charset val="238"/>
          </rPr>
          <t>IV_F:ECSUtem1</t>
        </r>
      </text>
    </comment>
    <comment ref="U405" authorId="0" shapeId="0">
      <text>
        <r>
          <rPr>
            <sz val="11"/>
            <rFont val="Calibri"/>
            <family val="2"/>
            <charset val="238"/>
          </rPr>
          <t>IV_F:KFHUtem1</t>
        </r>
      </text>
    </comment>
    <comment ref="V405" authorId="0" shapeId="0">
      <text>
        <r>
          <rPr>
            <sz val="11"/>
            <rFont val="Calibri"/>
            <family val="2"/>
            <charset val="238"/>
          </rPr>
          <t>IV_F:Egyeb_SajatUtem1</t>
        </r>
      </text>
    </comment>
    <comment ref="W405" authorId="0" shapeId="0">
      <text>
        <r>
          <rPr>
            <sz val="11"/>
            <rFont val="Calibri"/>
            <family val="2"/>
            <charset val="238"/>
          </rPr>
          <t>IV_F:DijUtem1</t>
        </r>
      </text>
    </comment>
    <comment ref="X405" authorId="0" shapeId="0">
      <text>
        <r>
          <rPr>
            <sz val="11"/>
            <rFont val="Calibri"/>
            <family val="2"/>
            <charset val="238"/>
          </rPr>
          <t>IV_F:EM_Melleklet1_Utem1</t>
        </r>
      </text>
    </comment>
    <comment ref="Y405" authorId="0" shapeId="0">
      <text>
        <r>
          <rPr>
            <sz val="11"/>
            <rFont val="Calibri"/>
            <family val="2"/>
            <charset val="238"/>
          </rPr>
          <t>IV_F:EgyebAllamiUtem1</t>
        </r>
      </text>
    </comment>
    <comment ref="Z405" authorId="0" shapeId="0">
      <text>
        <r>
          <rPr>
            <sz val="11"/>
            <rFont val="Calibri"/>
            <family val="2"/>
            <charset val="238"/>
          </rPr>
          <t>IV_F:OnkormanyzatiUtem1</t>
        </r>
      </text>
    </comment>
    <comment ref="AA405" authorId="0" shapeId="0">
      <text>
        <r>
          <rPr>
            <sz val="11"/>
            <rFont val="Calibri"/>
            <family val="2"/>
            <charset val="238"/>
          </rPr>
          <t>IV_F:EUUtem1</t>
        </r>
      </text>
    </comment>
    <comment ref="AB405" authorId="0" shapeId="0">
      <text>
        <r>
          <rPr>
            <sz val="11"/>
            <rFont val="Calibri"/>
            <family val="2"/>
            <charset val="238"/>
          </rPr>
          <t>IV_F:EgyebUtem1</t>
        </r>
      </text>
    </comment>
    <comment ref="AC405" authorId="0" shapeId="0">
      <text>
        <r>
          <rPr>
            <sz val="11"/>
            <rFont val="Calibri"/>
            <family val="2"/>
            <charset val="238"/>
          </rPr>
          <t>IV_F:HitelKotvenyUtem1</t>
        </r>
      </text>
    </comment>
    <comment ref="AD405" authorId="0" shapeId="0">
      <text>
        <r>
          <rPr>
            <sz val="11"/>
            <rFont val="Calibri"/>
            <family val="2"/>
            <charset val="238"/>
          </rPr>
          <t>IV_F:OsszesenUtem1</t>
        </r>
      </text>
    </comment>
    <comment ref="AG405" authorId="0" shapeId="0">
      <text>
        <r>
          <rPr>
            <sz val="11"/>
            <rFont val="Calibri"/>
            <family val="2"/>
            <charset val="238"/>
          </rPr>
          <t>IV_F:HDUtem2</t>
        </r>
      </text>
    </comment>
    <comment ref="AH405" authorId="0" shapeId="0">
      <text>
        <r>
          <rPr>
            <sz val="11"/>
            <rFont val="Calibri"/>
            <family val="2"/>
            <charset val="238"/>
          </rPr>
          <t>IV_F:ECSUtem2</t>
        </r>
      </text>
    </comment>
    <comment ref="AI405" authorId="0" shapeId="0">
      <text>
        <r>
          <rPr>
            <sz val="11"/>
            <rFont val="Calibri"/>
            <family val="2"/>
            <charset val="238"/>
          </rPr>
          <t>IV_F:KFHUtem2</t>
        </r>
      </text>
    </comment>
    <comment ref="AJ405" authorId="0" shapeId="0">
      <text>
        <r>
          <rPr>
            <sz val="11"/>
            <rFont val="Calibri"/>
            <family val="2"/>
            <charset val="238"/>
          </rPr>
          <t>IV_F:Egyeb_SajatUtem2</t>
        </r>
      </text>
    </comment>
    <comment ref="AK405" authorId="0" shapeId="0">
      <text>
        <r>
          <rPr>
            <sz val="11"/>
            <rFont val="Calibri"/>
            <family val="2"/>
            <charset val="238"/>
          </rPr>
          <t>IV_F:DijUtem2</t>
        </r>
      </text>
    </comment>
    <comment ref="AL405" authorId="0" shapeId="0">
      <text>
        <r>
          <rPr>
            <sz val="11"/>
            <rFont val="Calibri"/>
            <family val="2"/>
            <charset val="238"/>
          </rPr>
          <t>IV_F:EM_Melleklet1_Utem2</t>
        </r>
      </text>
    </comment>
    <comment ref="AM405" authorId="0" shapeId="0">
      <text>
        <r>
          <rPr>
            <sz val="11"/>
            <rFont val="Calibri"/>
            <family val="2"/>
            <charset val="238"/>
          </rPr>
          <t>IV_F:EgyebAllamiUtem2</t>
        </r>
      </text>
    </comment>
    <comment ref="AN405" authorId="0" shapeId="0">
      <text>
        <r>
          <rPr>
            <sz val="11"/>
            <rFont val="Calibri"/>
            <family val="2"/>
            <charset val="238"/>
          </rPr>
          <t>IV_F:OnkormanyzatiUtem2</t>
        </r>
      </text>
    </comment>
    <comment ref="AO405" authorId="0" shapeId="0">
      <text>
        <r>
          <rPr>
            <sz val="11"/>
            <rFont val="Calibri"/>
            <family val="2"/>
            <charset val="238"/>
          </rPr>
          <t>IV_F:EUUtem2</t>
        </r>
      </text>
    </comment>
    <comment ref="AP405" authorId="0" shapeId="0">
      <text>
        <r>
          <rPr>
            <sz val="11"/>
            <rFont val="Calibri"/>
            <family val="2"/>
            <charset val="238"/>
          </rPr>
          <t>IV_F:EgyebUtem2</t>
        </r>
      </text>
    </comment>
    <comment ref="AQ405" authorId="0" shapeId="0">
      <text>
        <r>
          <rPr>
            <sz val="11"/>
            <rFont val="Calibri"/>
            <family val="2"/>
            <charset val="238"/>
          </rPr>
          <t>IV_F:HitelKotvenyUtem2</t>
        </r>
      </text>
    </comment>
    <comment ref="AR405" authorId="0" shapeId="0">
      <text>
        <r>
          <rPr>
            <sz val="11"/>
            <rFont val="Calibri"/>
            <family val="2"/>
            <charset val="238"/>
          </rPr>
          <t>IV_F:OsszesenUtem2</t>
        </r>
      </text>
    </comment>
    <comment ref="AS405" authorId="0" shapeId="0">
      <text>
        <r>
          <rPr>
            <sz val="11"/>
            <rFont val="Calibri"/>
            <family val="2"/>
            <charset val="238"/>
          </rPr>
          <t>IV_F:ForrashianyUtem2</t>
        </r>
      </text>
    </comment>
    <comment ref="AV405" authorId="0" shapeId="0">
      <text>
        <r>
          <rPr>
            <sz val="11"/>
            <rFont val="Calibri"/>
            <family val="2"/>
            <charset val="238"/>
          </rPr>
          <t>IV_F:Indokolas</t>
        </r>
      </text>
    </comment>
    <comment ref="AW405" authorId="0" shapeId="0">
      <text>
        <r>
          <rPr>
            <sz val="11"/>
            <rFont val="Calibri"/>
            <family val="2"/>
            <charset val="238"/>
          </rPr>
          <t>IV_F:Megjegyzes</t>
        </r>
      </text>
    </comment>
    <comment ref="AZ405" authorId="0" shapeId="0">
      <text>
        <r>
          <rPr>
            <sz val="11"/>
            <rFont val="Calibri"/>
            <family val="2"/>
            <charset val="238"/>
          </rPr>
          <t>IV_F:ISA</t>
        </r>
      </text>
    </comment>
    <comment ref="B406" authorId="0" shapeId="0">
      <text>
        <r>
          <rPr>
            <sz val="11"/>
            <rFont val="Calibri"/>
            <family val="2"/>
            <charset val="238"/>
          </rPr>
          <t>IV_F:FontossagiSorrent</t>
        </r>
      </text>
    </comment>
    <comment ref="C406" authorId="0" shapeId="0">
      <text>
        <r>
          <rPr>
            <sz val="11"/>
            <rFont val="Calibri"/>
            <family val="2"/>
            <charset val="238"/>
          </rPr>
          <t>IV_F:FeladatKategoria</t>
        </r>
      </text>
    </comment>
    <comment ref="D406" authorId="0" shapeId="0">
      <text>
        <r>
          <rPr>
            <sz val="11"/>
            <rFont val="Calibri"/>
            <family val="2"/>
            <charset val="238"/>
          </rPr>
          <t>IV_F:FeladatMegnevezes</t>
        </r>
      </text>
    </comment>
    <comment ref="E406" authorId="0" shapeId="0">
      <text>
        <r>
          <rPr>
            <sz val="11"/>
            <rFont val="Calibri"/>
            <family val="2"/>
            <charset val="238"/>
          </rPr>
          <t>IV_F:ElviEngedelySzam</t>
        </r>
      </text>
    </comment>
    <comment ref="F406" authorId="0" shapeId="0">
      <text>
        <r>
          <rPr>
            <sz val="11"/>
            <rFont val="Calibri"/>
            <family val="2"/>
            <charset val="238"/>
          </rPr>
          <t>IV_F:VKR_Kod</t>
        </r>
      </text>
    </comment>
    <comment ref="G406" authorId="0" shapeId="0">
      <text>
        <r>
          <rPr>
            <sz val="11"/>
            <rFont val="Calibri"/>
            <family val="2"/>
            <charset val="238"/>
          </rPr>
          <t>IV_F:VKR_Nev</t>
        </r>
      </text>
    </comment>
    <comment ref="H406" authorId="0" shapeId="0">
      <text>
        <r>
          <rPr>
            <sz val="11"/>
            <rFont val="Calibri"/>
            <family val="2"/>
            <charset val="238"/>
          </rPr>
          <t>IV_F:FeladatSorszam</t>
        </r>
      </text>
    </comment>
    <comment ref="I406" authorId="0" shapeId="0">
      <text>
        <r>
          <rPr>
            <sz val="11"/>
            <rFont val="Calibri"/>
            <family val="2"/>
            <charset val="238"/>
          </rPr>
          <t>IV_F:FeladatAzonosito</t>
        </r>
      </text>
    </comment>
    <comment ref="J406" authorId="0" shapeId="0">
      <text>
        <r>
          <rPr>
            <sz val="11"/>
            <rFont val="Calibri"/>
            <family val="2"/>
            <charset val="238"/>
          </rPr>
          <t>IV_F:EllatasiTerulet</t>
        </r>
      </text>
    </comment>
    <comment ref="K406" authorId="0" shapeId="0">
      <text>
        <r>
          <rPr>
            <sz val="11"/>
            <rFont val="Calibri"/>
            <family val="2"/>
            <charset val="238"/>
          </rPr>
          <t>IV_F:EllatasertFelelos</t>
        </r>
      </text>
    </comment>
    <comment ref="L406" authorId="0" shapeId="0">
      <text>
        <r>
          <rPr>
            <sz val="11"/>
            <rFont val="Calibri"/>
            <family val="2"/>
            <charset val="238"/>
          </rPr>
          <t>IV_F:TervezettNettoKoltseg</t>
        </r>
      </text>
    </comment>
    <comment ref="M406" authorId="0" shapeId="0">
      <text>
        <r>
          <rPr>
            <sz val="11"/>
            <rFont val="Calibri"/>
            <family val="2"/>
            <charset val="238"/>
          </rPr>
          <t>IV_F:IdotartamKezdes</t>
        </r>
      </text>
    </comment>
    <comment ref="N406" authorId="0" shapeId="0">
      <text>
        <r>
          <rPr>
            <sz val="11"/>
            <rFont val="Calibri"/>
            <family val="2"/>
            <charset val="238"/>
          </rPr>
          <t>IV_F:IdotartamBefejezes</t>
        </r>
      </text>
    </comment>
    <comment ref="O406" authorId="0" shapeId="0">
      <text>
        <r>
          <rPr>
            <sz val="11"/>
            <rFont val="Calibri"/>
            <family val="2"/>
            <charset val="238"/>
          </rPr>
          <t>IV_F:NettoKoltsegUtem1</t>
        </r>
      </text>
    </comment>
    <comment ref="P406" authorId="0" shapeId="0">
      <text>
        <r>
          <rPr>
            <sz val="11"/>
            <rFont val="Calibri"/>
            <family val="2"/>
            <charset val="238"/>
          </rPr>
          <t>IV_F:NettoKoltsegUtem2</t>
        </r>
      </text>
    </comment>
    <comment ref="Q406" authorId="0" shapeId="0">
      <text>
        <r>
          <rPr>
            <sz val="11"/>
            <rFont val="Calibri"/>
            <family val="2"/>
            <charset val="238"/>
          </rPr>
          <t>IV_F:EM_Melleklet2_KTG</t>
        </r>
      </text>
    </comment>
    <comment ref="S406" authorId="0" shapeId="0">
      <text>
        <r>
          <rPr>
            <sz val="11"/>
            <rFont val="Calibri"/>
            <family val="2"/>
            <charset val="238"/>
          </rPr>
          <t>IV_F:HDUtem1</t>
        </r>
      </text>
    </comment>
    <comment ref="T406" authorId="0" shapeId="0">
      <text>
        <r>
          <rPr>
            <sz val="11"/>
            <rFont val="Calibri"/>
            <family val="2"/>
            <charset val="238"/>
          </rPr>
          <t>IV_F:ECSUtem1</t>
        </r>
      </text>
    </comment>
    <comment ref="U406" authorId="0" shapeId="0">
      <text>
        <r>
          <rPr>
            <sz val="11"/>
            <rFont val="Calibri"/>
            <family val="2"/>
            <charset val="238"/>
          </rPr>
          <t>IV_F:KFHUtem1</t>
        </r>
      </text>
    </comment>
    <comment ref="V406" authorId="0" shapeId="0">
      <text>
        <r>
          <rPr>
            <sz val="11"/>
            <rFont val="Calibri"/>
            <family val="2"/>
            <charset val="238"/>
          </rPr>
          <t>IV_F:Egyeb_SajatUtem1</t>
        </r>
      </text>
    </comment>
    <comment ref="W406" authorId="0" shapeId="0">
      <text>
        <r>
          <rPr>
            <sz val="11"/>
            <rFont val="Calibri"/>
            <family val="2"/>
            <charset val="238"/>
          </rPr>
          <t>IV_F:DijUtem1</t>
        </r>
      </text>
    </comment>
    <comment ref="X406" authorId="0" shapeId="0">
      <text>
        <r>
          <rPr>
            <sz val="11"/>
            <rFont val="Calibri"/>
            <family val="2"/>
            <charset val="238"/>
          </rPr>
          <t>IV_F:EM_Melleklet1_Utem1</t>
        </r>
      </text>
    </comment>
    <comment ref="Y406" authorId="0" shapeId="0">
      <text>
        <r>
          <rPr>
            <sz val="11"/>
            <rFont val="Calibri"/>
            <family val="2"/>
            <charset val="238"/>
          </rPr>
          <t>IV_F:EgyebAllamiUtem1</t>
        </r>
      </text>
    </comment>
    <comment ref="Z406" authorId="0" shapeId="0">
      <text>
        <r>
          <rPr>
            <sz val="11"/>
            <rFont val="Calibri"/>
            <family val="2"/>
            <charset val="238"/>
          </rPr>
          <t>IV_F:OnkormanyzatiUtem1</t>
        </r>
      </text>
    </comment>
    <comment ref="AA406" authorId="0" shapeId="0">
      <text>
        <r>
          <rPr>
            <sz val="11"/>
            <rFont val="Calibri"/>
            <family val="2"/>
            <charset val="238"/>
          </rPr>
          <t>IV_F:EUUtem1</t>
        </r>
      </text>
    </comment>
    <comment ref="AB406" authorId="0" shapeId="0">
      <text>
        <r>
          <rPr>
            <sz val="11"/>
            <rFont val="Calibri"/>
            <family val="2"/>
            <charset val="238"/>
          </rPr>
          <t>IV_F:EgyebUtem1</t>
        </r>
      </text>
    </comment>
    <comment ref="AC406" authorId="0" shapeId="0">
      <text>
        <r>
          <rPr>
            <sz val="11"/>
            <rFont val="Calibri"/>
            <family val="2"/>
            <charset val="238"/>
          </rPr>
          <t>IV_F:HitelKotvenyUtem1</t>
        </r>
      </text>
    </comment>
    <comment ref="AD406" authorId="0" shapeId="0">
      <text>
        <r>
          <rPr>
            <sz val="11"/>
            <rFont val="Calibri"/>
            <family val="2"/>
            <charset val="238"/>
          </rPr>
          <t>IV_F:OsszesenUtem1</t>
        </r>
      </text>
    </comment>
    <comment ref="AG406" authorId="0" shapeId="0">
      <text>
        <r>
          <rPr>
            <sz val="11"/>
            <rFont val="Calibri"/>
            <family val="2"/>
            <charset val="238"/>
          </rPr>
          <t>IV_F:HDUtem2</t>
        </r>
      </text>
    </comment>
    <comment ref="AH406" authorId="0" shapeId="0">
      <text>
        <r>
          <rPr>
            <sz val="11"/>
            <rFont val="Calibri"/>
            <family val="2"/>
            <charset val="238"/>
          </rPr>
          <t>IV_F:ECSUtem2</t>
        </r>
      </text>
    </comment>
    <comment ref="AI406" authorId="0" shapeId="0">
      <text>
        <r>
          <rPr>
            <sz val="11"/>
            <rFont val="Calibri"/>
            <family val="2"/>
            <charset val="238"/>
          </rPr>
          <t>IV_F:KFHUtem2</t>
        </r>
      </text>
    </comment>
    <comment ref="AJ406" authorId="0" shapeId="0">
      <text>
        <r>
          <rPr>
            <sz val="11"/>
            <rFont val="Calibri"/>
            <family val="2"/>
            <charset val="238"/>
          </rPr>
          <t>IV_F:Egyeb_SajatUtem2</t>
        </r>
      </text>
    </comment>
    <comment ref="AK406" authorId="0" shapeId="0">
      <text>
        <r>
          <rPr>
            <sz val="11"/>
            <rFont val="Calibri"/>
            <family val="2"/>
            <charset val="238"/>
          </rPr>
          <t>IV_F:DijUtem2</t>
        </r>
      </text>
    </comment>
    <comment ref="AL406" authorId="0" shapeId="0">
      <text>
        <r>
          <rPr>
            <sz val="11"/>
            <rFont val="Calibri"/>
            <family val="2"/>
            <charset val="238"/>
          </rPr>
          <t>IV_F:EM_Melleklet1_Utem2</t>
        </r>
      </text>
    </comment>
    <comment ref="AM406" authorId="0" shapeId="0">
      <text>
        <r>
          <rPr>
            <sz val="11"/>
            <rFont val="Calibri"/>
            <family val="2"/>
            <charset val="238"/>
          </rPr>
          <t>IV_F:EgyebAllamiUtem2</t>
        </r>
      </text>
    </comment>
    <comment ref="AN406" authorId="0" shapeId="0">
      <text>
        <r>
          <rPr>
            <sz val="11"/>
            <rFont val="Calibri"/>
            <family val="2"/>
            <charset val="238"/>
          </rPr>
          <t>IV_F:OnkormanyzatiUtem2</t>
        </r>
      </text>
    </comment>
    <comment ref="AO406" authorId="0" shapeId="0">
      <text>
        <r>
          <rPr>
            <sz val="11"/>
            <rFont val="Calibri"/>
            <family val="2"/>
            <charset val="238"/>
          </rPr>
          <t>IV_F:EUUtem2</t>
        </r>
      </text>
    </comment>
    <comment ref="AP406" authorId="0" shapeId="0">
      <text>
        <r>
          <rPr>
            <sz val="11"/>
            <rFont val="Calibri"/>
            <family val="2"/>
            <charset val="238"/>
          </rPr>
          <t>IV_F:EgyebUtem2</t>
        </r>
      </text>
    </comment>
    <comment ref="AQ406" authorId="0" shapeId="0">
      <text>
        <r>
          <rPr>
            <sz val="11"/>
            <rFont val="Calibri"/>
            <family val="2"/>
            <charset val="238"/>
          </rPr>
          <t>IV_F:HitelKotvenyUtem2</t>
        </r>
      </text>
    </comment>
    <comment ref="AR406" authorId="0" shapeId="0">
      <text>
        <r>
          <rPr>
            <sz val="11"/>
            <rFont val="Calibri"/>
            <family val="2"/>
            <charset val="238"/>
          </rPr>
          <t>IV_F:OsszesenUtem2</t>
        </r>
      </text>
    </comment>
    <comment ref="AS406" authorId="0" shapeId="0">
      <text>
        <r>
          <rPr>
            <sz val="11"/>
            <rFont val="Calibri"/>
            <family val="2"/>
            <charset val="238"/>
          </rPr>
          <t>IV_F:ForrashianyUtem2</t>
        </r>
      </text>
    </comment>
    <comment ref="AV406" authorId="0" shapeId="0">
      <text>
        <r>
          <rPr>
            <sz val="11"/>
            <rFont val="Calibri"/>
            <family val="2"/>
            <charset val="238"/>
          </rPr>
          <t>IV_F:Indokolas</t>
        </r>
      </text>
    </comment>
    <comment ref="AW406" authorId="0" shapeId="0">
      <text>
        <r>
          <rPr>
            <sz val="11"/>
            <rFont val="Calibri"/>
            <family val="2"/>
            <charset val="238"/>
          </rPr>
          <t>IV_F:Megjegyzes</t>
        </r>
      </text>
    </comment>
    <comment ref="AZ406" authorId="0" shapeId="0">
      <text>
        <r>
          <rPr>
            <sz val="11"/>
            <rFont val="Calibri"/>
            <family val="2"/>
            <charset val="238"/>
          </rPr>
          <t>IV_F:ISA</t>
        </r>
      </text>
    </comment>
    <comment ref="B407" authorId="0" shapeId="0">
      <text>
        <r>
          <rPr>
            <sz val="11"/>
            <rFont val="Calibri"/>
            <family val="2"/>
            <charset val="238"/>
          </rPr>
          <t>IV_F:FontossagiSorrent</t>
        </r>
      </text>
    </comment>
    <comment ref="C407" authorId="0" shapeId="0">
      <text>
        <r>
          <rPr>
            <sz val="11"/>
            <rFont val="Calibri"/>
            <family val="2"/>
            <charset val="238"/>
          </rPr>
          <t>IV_F:FeladatKategoria</t>
        </r>
      </text>
    </comment>
    <comment ref="D407" authorId="0" shapeId="0">
      <text>
        <r>
          <rPr>
            <sz val="11"/>
            <rFont val="Calibri"/>
            <family val="2"/>
            <charset val="238"/>
          </rPr>
          <t>IV_F:FeladatMegnevezes</t>
        </r>
      </text>
    </comment>
    <comment ref="E407" authorId="0" shapeId="0">
      <text>
        <r>
          <rPr>
            <sz val="11"/>
            <rFont val="Calibri"/>
            <family val="2"/>
            <charset val="238"/>
          </rPr>
          <t>IV_F:ElviEngedelySzam</t>
        </r>
      </text>
    </comment>
    <comment ref="F407" authorId="0" shapeId="0">
      <text>
        <r>
          <rPr>
            <sz val="11"/>
            <rFont val="Calibri"/>
            <family val="2"/>
            <charset val="238"/>
          </rPr>
          <t>IV_F:VKR_Kod</t>
        </r>
      </text>
    </comment>
    <comment ref="G407" authorId="0" shapeId="0">
      <text>
        <r>
          <rPr>
            <sz val="11"/>
            <rFont val="Calibri"/>
            <family val="2"/>
            <charset val="238"/>
          </rPr>
          <t>IV_F:VKR_Nev</t>
        </r>
      </text>
    </comment>
    <comment ref="H407" authorId="0" shapeId="0">
      <text>
        <r>
          <rPr>
            <sz val="11"/>
            <rFont val="Calibri"/>
            <family val="2"/>
            <charset val="238"/>
          </rPr>
          <t>IV_F:FeladatSorszam</t>
        </r>
      </text>
    </comment>
    <comment ref="I407" authorId="0" shapeId="0">
      <text>
        <r>
          <rPr>
            <sz val="11"/>
            <rFont val="Calibri"/>
            <family val="2"/>
            <charset val="238"/>
          </rPr>
          <t>IV_F:FeladatAzonosito</t>
        </r>
      </text>
    </comment>
    <comment ref="J407" authorId="0" shapeId="0">
      <text>
        <r>
          <rPr>
            <sz val="11"/>
            <rFont val="Calibri"/>
            <family val="2"/>
            <charset val="238"/>
          </rPr>
          <t>IV_F:EllatasiTerulet</t>
        </r>
      </text>
    </comment>
    <comment ref="K407" authorId="0" shapeId="0">
      <text>
        <r>
          <rPr>
            <sz val="11"/>
            <rFont val="Calibri"/>
            <family val="2"/>
            <charset val="238"/>
          </rPr>
          <t>IV_F:EllatasertFelelos</t>
        </r>
      </text>
    </comment>
    <comment ref="L407" authorId="0" shapeId="0">
      <text>
        <r>
          <rPr>
            <sz val="11"/>
            <rFont val="Calibri"/>
            <family val="2"/>
            <charset val="238"/>
          </rPr>
          <t>IV_F:TervezettNettoKoltseg</t>
        </r>
      </text>
    </comment>
    <comment ref="M407" authorId="0" shapeId="0">
      <text>
        <r>
          <rPr>
            <sz val="11"/>
            <rFont val="Calibri"/>
            <family val="2"/>
            <charset val="238"/>
          </rPr>
          <t>IV_F:IdotartamKezdes</t>
        </r>
      </text>
    </comment>
    <comment ref="N407" authorId="0" shapeId="0">
      <text>
        <r>
          <rPr>
            <sz val="11"/>
            <rFont val="Calibri"/>
            <family val="2"/>
            <charset val="238"/>
          </rPr>
          <t>IV_F:IdotartamBefejezes</t>
        </r>
      </text>
    </comment>
    <comment ref="O407" authorId="0" shapeId="0">
      <text>
        <r>
          <rPr>
            <sz val="11"/>
            <rFont val="Calibri"/>
            <family val="2"/>
            <charset val="238"/>
          </rPr>
          <t>IV_F:NettoKoltsegUtem1</t>
        </r>
      </text>
    </comment>
    <comment ref="P407" authorId="0" shapeId="0">
      <text>
        <r>
          <rPr>
            <sz val="11"/>
            <rFont val="Calibri"/>
            <family val="2"/>
            <charset val="238"/>
          </rPr>
          <t>IV_F:NettoKoltsegUtem2</t>
        </r>
      </text>
    </comment>
    <comment ref="Q407" authorId="0" shapeId="0">
      <text>
        <r>
          <rPr>
            <sz val="11"/>
            <rFont val="Calibri"/>
            <family val="2"/>
            <charset val="238"/>
          </rPr>
          <t>IV_F:EM_Melleklet2_KTG</t>
        </r>
      </text>
    </comment>
    <comment ref="S407" authorId="0" shapeId="0">
      <text>
        <r>
          <rPr>
            <sz val="11"/>
            <rFont val="Calibri"/>
            <family val="2"/>
            <charset val="238"/>
          </rPr>
          <t>IV_F:HDUtem1</t>
        </r>
      </text>
    </comment>
    <comment ref="T407" authorId="0" shapeId="0">
      <text>
        <r>
          <rPr>
            <sz val="11"/>
            <rFont val="Calibri"/>
            <family val="2"/>
            <charset val="238"/>
          </rPr>
          <t>IV_F:ECSUtem1</t>
        </r>
      </text>
    </comment>
    <comment ref="U407" authorId="0" shapeId="0">
      <text>
        <r>
          <rPr>
            <sz val="11"/>
            <rFont val="Calibri"/>
            <family val="2"/>
            <charset val="238"/>
          </rPr>
          <t>IV_F:KFHUtem1</t>
        </r>
      </text>
    </comment>
    <comment ref="V407" authorId="0" shapeId="0">
      <text>
        <r>
          <rPr>
            <sz val="11"/>
            <rFont val="Calibri"/>
            <family val="2"/>
            <charset val="238"/>
          </rPr>
          <t>IV_F:Egyeb_SajatUtem1</t>
        </r>
      </text>
    </comment>
    <comment ref="W407" authorId="0" shapeId="0">
      <text>
        <r>
          <rPr>
            <sz val="11"/>
            <rFont val="Calibri"/>
            <family val="2"/>
            <charset val="238"/>
          </rPr>
          <t>IV_F:DijUtem1</t>
        </r>
      </text>
    </comment>
    <comment ref="X407" authorId="0" shapeId="0">
      <text>
        <r>
          <rPr>
            <sz val="11"/>
            <rFont val="Calibri"/>
            <family val="2"/>
            <charset val="238"/>
          </rPr>
          <t>IV_F:EM_Melleklet1_Utem1</t>
        </r>
      </text>
    </comment>
    <comment ref="Y407" authorId="0" shapeId="0">
      <text>
        <r>
          <rPr>
            <sz val="11"/>
            <rFont val="Calibri"/>
            <family val="2"/>
            <charset val="238"/>
          </rPr>
          <t>IV_F:EgyebAllamiUtem1</t>
        </r>
      </text>
    </comment>
    <comment ref="Z407" authorId="0" shapeId="0">
      <text>
        <r>
          <rPr>
            <sz val="11"/>
            <rFont val="Calibri"/>
            <family val="2"/>
            <charset val="238"/>
          </rPr>
          <t>IV_F:OnkormanyzatiUtem1</t>
        </r>
      </text>
    </comment>
    <comment ref="AA407" authorId="0" shapeId="0">
      <text>
        <r>
          <rPr>
            <sz val="11"/>
            <rFont val="Calibri"/>
            <family val="2"/>
            <charset val="238"/>
          </rPr>
          <t>IV_F:EUUtem1</t>
        </r>
      </text>
    </comment>
    <comment ref="AB407" authorId="0" shapeId="0">
      <text>
        <r>
          <rPr>
            <sz val="11"/>
            <rFont val="Calibri"/>
            <family val="2"/>
            <charset val="238"/>
          </rPr>
          <t>IV_F:EgyebUtem1</t>
        </r>
      </text>
    </comment>
    <comment ref="AC407" authorId="0" shapeId="0">
      <text>
        <r>
          <rPr>
            <sz val="11"/>
            <rFont val="Calibri"/>
            <family val="2"/>
            <charset val="238"/>
          </rPr>
          <t>IV_F:HitelKotvenyUtem1</t>
        </r>
      </text>
    </comment>
    <comment ref="AD407" authorId="0" shapeId="0">
      <text>
        <r>
          <rPr>
            <sz val="11"/>
            <rFont val="Calibri"/>
            <family val="2"/>
            <charset val="238"/>
          </rPr>
          <t>IV_F:OsszesenUtem1</t>
        </r>
      </text>
    </comment>
    <comment ref="AG407" authorId="0" shapeId="0">
      <text>
        <r>
          <rPr>
            <sz val="11"/>
            <rFont val="Calibri"/>
            <family val="2"/>
            <charset val="238"/>
          </rPr>
          <t>IV_F:HDUtem2</t>
        </r>
      </text>
    </comment>
    <comment ref="AH407" authorId="0" shapeId="0">
      <text>
        <r>
          <rPr>
            <sz val="11"/>
            <rFont val="Calibri"/>
            <family val="2"/>
            <charset val="238"/>
          </rPr>
          <t>IV_F:ECSUtem2</t>
        </r>
      </text>
    </comment>
    <comment ref="AI407" authorId="0" shapeId="0">
      <text>
        <r>
          <rPr>
            <sz val="11"/>
            <rFont val="Calibri"/>
            <family val="2"/>
            <charset val="238"/>
          </rPr>
          <t>IV_F:KFHUtem2</t>
        </r>
      </text>
    </comment>
    <comment ref="AJ407" authorId="0" shapeId="0">
      <text>
        <r>
          <rPr>
            <sz val="11"/>
            <rFont val="Calibri"/>
            <family val="2"/>
            <charset val="238"/>
          </rPr>
          <t>IV_F:Egyeb_SajatUtem2</t>
        </r>
      </text>
    </comment>
    <comment ref="AK407" authorId="0" shapeId="0">
      <text>
        <r>
          <rPr>
            <sz val="11"/>
            <rFont val="Calibri"/>
            <family val="2"/>
            <charset val="238"/>
          </rPr>
          <t>IV_F:DijUtem2</t>
        </r>
      </text>
    </comment>
    <comment ref="AL407" authorId="0" shapeId="0">
      <text>
        <r>
          <rPr>
            <sz val="11"/>
            <rFont val="Calibri"/>
            <family val="2"/>
            <charset val="238"/>
          </rPr>
          <t>IV_F:EM_Melleklet1_Utem2</t>
        </r>
      </text>
    </comment>
    <comment ref="AM407" authorId="0" shapeId="0">
      <text>
        <r>
          <rPr>
            <sz val="11"/>
            <rFont val="Calibri"/>
            <family val="2"/>
            <charset val="238"/>
          </rPr>
          <t>IV_F:EgyebAllamiUtem2</t>
        </r>
      </text>
    </comment>
    <comment ref="AN407" authorId="0" shapeId="0">
      <text>
        <r>
          <rPr>
            <sz val="11"/>
            <rFont val="Calibri"/>
            <family val="2"/>
            <charset val="238"/>
          </rPr>
          <t>IV_F:OnkormanyzatiUtem2</t>
        </r>
      </text>
    </comment>
    <comment ref="AO407" authorId="0" shapeId="0">
      <text>
        <r>
          <rPr>
            <sz val="11"/>
            <rFont val="Calibri"/>
            <family val="2"/>
            <charset val="238"/>
          </rPr>
          <t>IV_F:EUUtem2</t>
        </r>
      </text>
    </comment>
    <comment ref="AP407" authorId="0" shapeId="0">
      <text>
        <r>
          <rPr>
            <sz val="11"/>
            <rFont val="Calibri"/>
            <family val="2"/>
            <charset val="238"/>
          </rPr>
          <t>IV_F:EgyebUtem2</t>
        </r>
      </text>
    </comment>
    <comment ref="AQ407" authorId="0" shapeId="0">
      <text>
        <r>
          <rPr>
            <sz val="11"/>
            <rFont val="Calibri"/>
            <family val="2"/>
            <charset val="238"/>
          </rPr>
          <t>IV_F:HitelKotvenyUtem2</t>
        </r>
      </text>
    </comment>
    <comment ref="AR407" authorId="0" shapeId="0">
      <text>
        <r>
          <rPr>
            <sz val="11"/>
            <rFont val="Calibri"/>
            <family val="2"/>
            <charset val="238"/>
          </rPr>
          <t>IV_F:OsszesenUtem2</t>
        </r>
      </text>
    </comment>
    <comment ref="AS407" authorId="0" shapeId="0">
      <text>
        <r>
          <rPr>
            <sz val="11"/>
            <rFont val="Calibri"/>
            <family val="2"/>
            <charset val="238"/>
          </rPr>
          <t>IV_F:ForrashianyUtem2</t>
        </r>
      </text>
    </comment>
    <comment ref="AV407" authorId="0" shapeId="0">
      <text>
        <r>
          <rPr>
            <sz val="11"/>
            <rFont val="Calibri"/>
            <family val="2"/>
            <charset val="238"/>
          </rPr>
          <t>IV_F:Indokolas</t>
        </r>
      </text>
    </comment>
    <comment ref="AW407" authorId="0" shapeId="0">
      <text>
        <r>
          <rPr>
            <sz val="11"/>
            <rFont val="Calibri"/>
            <family val="2"/>
            <charset val="238"/>
          </rPr>
          <t>IV_F:Megjegyzes</t>
        </r>
      </text>
    </comment>
    <comment ref="AZ407" authorId="0" shapeId="0">
      <text>
        <r>
          <rPr>
            <sz val="11"/>
            <rFont val="Calibri"/>
            <family val="2"/>
            <charset val="238"/>
          </rPr>
          <t>IV_F:ISA</t>
        </r>
      </text>
    </comment>
    <comment ref="B408" authorId="0" shapeId="0">
      <text>
        <r>
          <rPr>
            <sz val="11"/>
            <rFont val="Calibri"/>
            <family val="2"/>
            <charset val="238"/>
          </rPr>
          <t>IV_F:FontossagiSorrent</t>
        </r>
      </text>
    </comment>
    <comment ref="C408" authorId="0" shapeId="0">
      <text>
        <r>
          <rPr>
            <sz val="11"/>
            <rFont val="Calibri"/>
            <family val="2"/>
            <charset val="238"/>
          </rPr>
          <t>IV_F:FeladatKategoria</t>
        </r>
      </text>
    </comment>
    <comment ref="D408" authorId="0" shapeId="0">
      <text>
        <r>
          <rPr>
            <sz val="11"/>
            <rFont val="Calibri"/>
            <family val="2"/>
            <charset val="238"/>
          </rPr>
          <t>IV_F:FeladatMegnevezes</t>
        </r>
      </text>
    </comment>
    <comment ref="E408" authorId="0" shapeId="0">
      <text>
        <r>
          <rPr>
            <sz val="11"/>
            <rFont val="Calibri"/>
            <family val="2"/>
            <charset val="238"/>
          </rPr>
          <t>IV_F:ElviEngedelySzam</t>
        </r>
      </text>
    </comment>
    <comment ref="F408" authorId="0" shapeId="0">
      <text>
        <r>
          <rPr>
            <sz val="11"/>
            <rFont val="Calibri"/>
            <family val="2"/>
            <charset val="238"/>
          </rPr>
          <t>IV_F:VKR_Kod</t>
        </r>
      </text>
    </comment>
    <comment ref="G408" authorId="0" shapeId="0">
      <text>
        <r>
          <rPr>
            <sz val="11"/>
            <rFont val="Calibri"/>
            <family val="2"/>
            <charset val="238"/>
          </rPr>
          <t>IV_F:VKR_Nev</t>
        </r>
      </text>
    </comment>
    <comment ref="H408" authorId="0" shapeId="0">
      <text>
        <r>
          <rPr>
            <sz val="11"/>
            <rFont val="Calibri"/>
            <family val="2"/>
            <charset val="238"/>
          </rPr>
          <t>IV_F:FeladatSorszam</t>
        </r>
      </text>
    </comment>
    <comment ref="I408" authorId="0" shapeId="0">
      <text>
        <r>
          <rPr>
            <sz val="11"/>
            <rFont val="Calibri"/>
            <family val="2"/>
            <charset val="238"/>
          </rPr>
          <t>IV_F:FeladatAzonosito</t>
        </r>
      </text>
    </comment>
    <comment ref="J408" authorId="0" shapeId="0">
      <text>
        <r>
          <rPr>
            <sz val="11"/>
            <rFont val="Calibri"/>
            <family val="2"/>
            <charset val="238"/>
          </rPr>
          <t>IV_F:EllatasiTerulet</t>
        </r>
      </text>
    </comment>
    <comment ref="K408" authorId="0" shapeId="0">
      <text>
        <r>
          <rPr>
            <sz val="11"/>
            <rFont val="Calibri"/>
            <family val="2"/>
            <charset val="238"/>
          </rPr>
          <t>IV_F:EllatasertFelelos</t>
        </r>
      </text>
    </comment>
    <comment ref="L408" authorId="0" shapeId="0">
      <text>
        <r>
          <rPr>
            <sz val="11"/>
            <rFont val="Calibri"/>
            <family val="2"/>
            <charset val="238"/>
          </rPr>
          <t>IV_F:TervezettNettoKoltseg</t>
        </r>
      </text>
    </comment>
    <comment ref="M408" authorId="0" shapeId="0">
      <text>
        <r>
          <rPr>
            <sz val="11"/>
            <rFont val="Calibri"/>
            <family val="2"/>
            <charset val="238"/>
          </rPr>
          <t>IV_F:IdotartamKezdes</t>
        </r>
      </text>
    </comment>
    <comment ref="N408" authorId="0" shapeId="0">
      <text>
        <r>
          <rPr>
            <sz val="11"/>
            <rFont val="Calibri"/>
            <family val="2"/>
            <charset val="238"/>
          </rPr>
          <t>IV_F:IdotartamBefejezes</t>
        </r>
      </text>
    </comment>
    <comment ref="O408" authorId="0" shapeId="0">
      <text>
        <r>
          <rPr>
            <sz val="11"/>
            <rFont val="Calibri"/>
            <family val="2"/>
            <charset val="238"/>
          </rPr>
          <t>IV_F:NettoKoltsegUtem1</t>
        </r>
      </text>
    </comment>
    <comment ref="P408" authorId="0" shapeId="0">
      <text>
        <r>
          <rPr>
            <sz val="11"/>
            <rFont val="Calibri"/>
            <family val="2"/>
            <charset val="238"/>
          </rPr>
          <t>IV_F:NettoKoltsegUtem2</t>
        </r>
      </text>
    </comment>
    <comment ref="Q408" authorId="0" shapeId="0">
      <text>
        <r>
          <rPr>
            <sz val="11"/>
            <rFont val="Calibri"/>
            <family val="2"/>
            <charset val="238"/>
          </rPr>
          <t>IV_F:EM_Melleklet2_KTG</t>
        </r>
      </text>
    </comment>
    <comment ref="S408" authorId="0" shapeId="0">
      <text>
        <r>
          <rPr>
            <sz val="11"/>
            <rFont val="Calibri"/>
            <family val="2"/>
            <charset val="238"/>
          </rPr>
          <t>IV_F:HDUtem1</t>
        </r>
      </text>
    </comment>
    <comment ref="T408" authorId="0" shapeId="0">
      <text>
        <r>
          <rPr>
            <sz val="11"/>
            <rFont val="Calibri"/>
            <family val="2"/>
            <charset val="238"/>
          </rPr>
          <t>IV_F:ECSUtem1</t>
        </r>
      </text>
    </comment>
    <comment ref="U408" authorId="0" shapeId="0">
      <text>
        <r>
          <rPr>
            <sz val="11"/>
            <rFont val="Calibri"/>
            <family val="2"/>
            <charset val="238"/>
          </rPr>
          <t>IV_F:KFHUtem1</t>
        </r>
      </text>
    </comment>
    <comment ref="V408" authorId="0" shapeId="0">
      <text>
        <r>
          <rPr>
            <sz val="11"/>
            <rFont val="Calibri"/>
            <family val="2"/>
            <charset val="238"/>
          </rPr>
          <t>IV_F:Egyeb_SajatUtem1</t>
        </r>
      </text>
    </comment>
    <comment ref="W408" authorId="0" shapeId="0">
      <text>
        <r>
          <rPr>
            <sz val="11"/>
            <rFont val="Calibri"/>
            <family val="2"/>
            <charset val="238"/>
          </rPr>
          <t>IV_F:DijUtem1</t>
        </r>
      </text>
    </comment>
    <comment ref="X408" authorId="0" shapeId="0">
      <text>
        <r>
          <rPr>
            <sz val="11"/>
            <rFont val="Calibri"/>
            <family val="2"/>
            <charset val="238"/>
          </rPr>
          <t>IV_F:EM_Melleklet1_Utem1</t>
        </r>
      </text>
    </comment>
    <comment ref="Y408" authorId="0" shapeId="0">
      <text>
        <r>
          <rPr>
            <sz val="11"/>
            <rFont val="Calibri"/>
            <family val="2"/>
            <charset val="238"/>
          </rPr>
          <t>IV_F:EgyebAllamiUtem1</t>
        </r>
      </text>
    </comment>
    <comment ref="Z408" authorId="0" shapeId="0">
      <text>
        <r>
          <rPr>
            <sz val="11"/>
            <rFont val="Calibri"/>
            <family val="2"/>
            <charset val="238"/>
          </rPr>
          <t>IV_F:OnkormanyzatiUtem1</t>
        </r>
      </text>
    </comment>
    <comment ref="AA408" authorId="0" shapeId="0">
      <text>
        <r>
          <rPr>
            <sz val="11"/>
            <rFont val="Calibri"/>
            <family val="2"/>
            <charset val="238"/>
          </rPr>
          <t>IV_F:EUUtem1</t>
        </r>
      </text>
    </comment>
    <comment ref="AB408" authorId="0" shapeId="0">
      <text>
        <r>
          <rPr>
            <sz val="11"/>
            <rFont val="Calibri"/>
            <family val="2"/>
            <charset val="238"/>
          </rPr>
          <t>IV_F:EgyebUtem1</t>
        </r>
      </text>
    </comment>
    <comment ref="AC408" authorId="0" shapeId="0">
      <text>
        <r>
          <rPr>
            <sz val="11"/>
            <rFont val="Calibri"/>
            <family val="2"/>
            <charset val="238"/>
          </rPr>
          <t>IV_F:HitelKotvenyUtem1</t>
        </r>
      </text>
    </comment>
    <comment ref="AD408" authorId="0" shapeId="0">
      <text>
        <r>
          <rPr>
            <sz val="11"/>
            <rFont val="Calibri"/>
            <family val="2"/>
            <charset val="238"/>
          </rPr>
          <t>IV_F:OsszesenUtem1</t>
        </r>
      </text>
    </comment>
    <comment ref="AG408" authorId="0" shapeId="0">
      <text>
        <r>
          <rPr>
            <sz val="11"/>
            <rFont val="Calibri"/>
            <family val="2"/>
            <charset val="238"/>
          </rPr>
          <t>IV_F:HDUtem2</t>
        </r>
      </text>
    </comment>
    <comment ref="AH408" authorId="0" shapeId="0">
      <text>
        <r>
          <rPr>
            <sz val="11"/>
            <rFont val="Calibri"/>
            <family val="2"/>
            <charset val="238"/>
          </rPr>
          <t>IV_F:ECSUtem2</t>
        </r>
      </text>
    </comment>
    <comment ref="AI408" authorId="0" shapeId="0">
      <text>
        <r>
          <rPr>
            <sz val="11"/>
            <rFont val="Calibri"/>
            <family val="2"/>
            <charset val="238"/>
          </rPr>
          <t>IV_F:KFHUtem2</t>
        </r>
      </text>
    </comment>
    <comment ref="AJ408" authorId="0" shapeId="0">
      <text>
        <r>
          <rPr>
            <sz val="11"/>
            <rFont val="Calibri"/>
            <family val="2"/>
            <charset val="238"/>
          </rPr>
          <t>IV_F:Egyeb_SajatUtem2</t>
        </r>
      </text>
    </comment>
    <comment ref="AK408" authorId="0" shapeId="0">
      <text>
        <r>
          <rPr>
            <sz val="11"/>
            <rFont val="Calibri"/>
            <family val="2"/>
            <charset val="238"/>
          </rPr>
          <t>IV_F:DijUtem2</t>
        </r>
      </text>
    </comment>
    <comment ref="AL408" authorId="0" shapeId="0">
      <text>
        <r>
          <rPr>
            <sz val="11"/>
            <rFont val="Calibri"/>
            <family val="2"/>
            <charset val="238"/>
          </rPr>
          <t>IV_F:EM_Melleklet1_Utem2</t>
        </r>
      </text>
    </comment>
    <comment ref="AM408" authorId="0" shapeId="0">
      <text>
        <r>
          <rPr>
            <sz val="11"/>
            <rFont val="Calibri"/>
            <family val="2"/>
            <charset val="238"/>
          </rPr>
          <t>IV_F:EgyebAllamiUtem2</t>
        </r>
      </text>
    </comment>
    <comment ref="AN408" authorId="0" shapeId="0">
      <text>
        <r>
          <rPr>
            <sz val="11"/>
            <rFont val="Calibri"/>
            <family val="2"/>
            <charset val="238"/>
          </rPr>
          <t>IV_F:OnkormanyzatiUtem2</t>
        </r>
      </text>
    </comment>
    <comment ref="AO408" authorId="0" shapeId="0">
      <text>
        <r>
          <rPr>
            <sz val="11"/>
            <rFont val="Calibri"/>
            <family val="2"/>
            <charset val="238"/>
          </rPr>
          <t>IV_F:EUUtem2</t>
        </r>
      </text>
    </comment>
    <comment ref="AP408" authorId="0" shapeId="0">
      <text>
        <r>
          <rPr>
            <sz val="11"/>
            <rFont val="Calibri"/>
            <family val="2"/>
            <charset val="238"/>
          </rPr>
          <t>IV_F:EgyebUtem2</t>
        </r>
      </text>
    </comment>
    <comment ref="AQ408" authorId="0" shapeId="0">
      <text>
        <r>
          <rPr>
            <sz val="11"/>
            <rFont val="Calibri"/>
            <family val="2"/>
            <charset val="238"/>
          </rPr>
          <t>IV_F:HitelKotvenyUtem2</t>
        </r>
      </text>
    </comment>
    <comment ref="AR408" authorId="0" shapeId="0">
      <text>
        <r>
          <rPr>
            <sz val="11"/>
            <rFont val="Calibri"/>
            <family val="2"/>
            <charset val="238"/>
          </rPr>
          <t>IV_F:OsszesenUtem2</t>
        </r>
      </text>
    </comment>
    <comment ref="AS408" authorId="0" shapeId="0">
      <text>
        <r>
          <rPr>
            <sz val="11"/>
            <rFont val="Calibri"/>
            <family val="2"/>
            <charset val="238"/>
          </rPr>
          <t>IV_F:ForrashianyUtem2</t>
        </r>
      </text>
    </comment>
    <comment ref="AV408" authorId="0" shapeId="0">
      <text>
        <r>
          <rPr>
            <sz val="11"/>
            <rFont val="Calibri"/>
            <family val="2"/>
            <charset val="238"/>
          </rPr>
          <t>IV_F:Indokolas</t>
        </r>
      </text>
    </comment>
    <comment ref="AW408" authorId="0" shapeId="0">
      <text>
        <r>
          <rPr>
            <sz val="11"/>
            <rFont val="Calibri"/>
            <family val="2"/>
            <charset val="238"/>
          </rPr>
          <t>IV_F:Megjegyzes</t>
        </r>
      </text>
    </comment>
    <comment ref="AZ408" authorId="0" shapeId="0">
      <text>
        <r>
          <rPr>
            <sz val="11"/>
            <rFont val="Calibri"/>
            <family val="2"/>
            <charset val="238"/>
          </rPr>
          <t>IV_F:ISA</t>
        </r>
      </text>
    </comment>
    <comment ref="B409" authorId="0" shapeId="0">
      <text>
        <r>
          <rPr>
            <sz val="11"/>
            <rFont val="Calibri"/>
            <family val="2"/>
            <charset val="238"/>
          </rPr>
          <t>IV_F:FontossagiSorrent</t>
        </r>
      </text>
    </comment>
    <comment ref="C409" authorId="0" shapeId="0">
      <text>
        <r>
          <rPr>
            <sz val="11"/>
            <rFont val="Calibri"/>
            <family val="2"/>
            <charset val="238"/>
          </rPr>
          <t>IV_F:FeladatKategoria</t>
        </r>
      </text>
    </comment>
    <comment ref="D409" authorId="0" shapeId="0">
      <text>
        <r>
          <rPr>
            <sz val="11"/>
            <rFont val="Calibri"/>
            <family val="2"/>
            <charset val="238"/>
          </rPr>
          <t>IV_F:FeladatMegnevezes</t>
        </r>
      </text>
    </comment>
    <comment ref="E409" authorId="0" shapeId="0">
      <text>
        <r>
          <rPr>
            <sz val="11"/>
            <rFont val="Calibri"/>
            <family val="2"/>
            <charset val="238"/>
          </rPr>
          <t>IV_F:ElviEngedelySzam</t>
        </r>
      </text>
    </comment>
    <comment ref="F409" authorId="0" shapeId="0">
      <text>
        <r>
          <rPr>
            <sz val="11"/>
            <rFont val="Calibri"/>
            <family val="2"/>
            <charset val="238"/>
          </rPr>
          <t>IV_F:VKR_Kod</t>
        </r>
      </text>
    </comment>
    <comment ref="G409" authorId="0" shapeId="0">
      <text>
        <r>
          <rPr>
            <sz val="11"/>
            <rFont val="Calibri"/>
            <family val="2"/>
            <charset val="238"/>
          </rPr>
          <t>IV_F:VKR_Nev</t>
        </r>
      </text>
    </comment>
    <comment ref="H409" authorId="0" shapeId="0">
      <text>
        <r>
          <rPr>
            <sz val="11"/>
            <rFont val="Calibri"/>
            <family val="2"/>
            <charset val="238"/>
          </rPr>
          <t>IV_F:FeladatSorszam</t>
        </r>
      </text>
    </comment>
    <comment ref="I409" authorId="0" shapeId="0">
      <text>
        <r>
          <rPr>
            <sz val="11"/>
            <rFont val="Calibri"/>
            <family val="2"/>
            <charset val="238"/>
          </rPr>
          <t>IV_F:FeladatAzonosito</t>
        </r>
      </text>
    </comment>
    <comment ref="J409" authorId="0" shapeId="0">
      <text>
        <r>
          <rPr>
            <sz val="11"/>
            <rFont val="Calibri"/>
            <family val="2"/>
            <charset val="238"/>
          </rPr>
          <t>IV_F:EllatasiTerulet</t>
        </r>
      </text>
    </comment>
    <comment ref="K409" authorId="0" shapeId="0">
      <text>
        <r>
          <rPr>
            <sz val="11"/>
            <rFont val="Calibri"/>
            <family val="2"/>
            <charset val="238"/>
          </rPr>
          <t>IV_F:EllatasertFelelos</t>
        </r>
      </text>
    </comment>
    <comment ref="L409" authorId="0" shapeId="0">
      <text>
        <r>
          <rPr>
            <sz val="11"/>
            <rFont val="Calibri"/>
            <family val="2"/>
            <charset val="238"/>
          </rPr>
          <t>IV_F:TervezettNettoKoltseg</t>
        </r>
      </text>
    </comment>
    <comment ref="M409" authorId="0" shapeId="0">
      <text>
        <r>
          <rPr>
            <sz val="11"/>
            <rFont val="Calibri"/>
            <family val="2"/>
            <charset val="238"/>
          </rPr>
          <t>IV_F:IdotartamKezdes</t>
        </r>
      </text>
    </comment>
    <comment ref="N409" authorId="0" shapeId="0">
      <text>
        <r>
          <rPr>
            <sz val="11"/>
            <rFont val="Calibri"/>
            <family val="2"/>
            <charset val="238"/>
          </rPr>
          <t>IV_F:IdotartamBefejezes</t>
        </r>
      </text>
    </comment>
    <comment ref="O409" authorId="0" shapeId="0">
      <text>
        <r>
          <rPr>
            <sz val="11"/>
            <rFont val="Calibri"/>
            <family val="2"/>
            <charset val="238"/>
          </rPr>
          <t>IV_F:NettoKoltsegUtem1</t>
        </r>
      </text>
    </comment>
    <comment ref="P409" authorId="0" shapeId="0">
      <text>
        <r>
          <rPr>
            <sz val="11"/>
            <rFont val="Calibri"/>
            <family val="2"/>
            <charset val="238"/>
          </rPr>
          <t>IV_F:NettoKoltsegUtem2</t>
        </r>
      </text>
    </comment>
    <comment ref="Q409" authorId="0" shapeId="0">
      <text>
        <r>
          <rPr>
            <sz val="11"/>
            <rFont val="Calibri"/>
            <family val="2"/>
            <charset val="238"/>
          </rPr>
          <t>IV_F:EM_Melleklet2_KTG</t>
        </r>
      </text>
    </comment>
    <comment ref="S409" authorId="0" shapeId="0">
      <text>
        <r>
          <rPr>
            <sz val="11"/>
            <rFont val="Calibri"/>
            <family val="2"/>
            <charset val="238"/>
          </rPr>
          <t>IV_F:HDUtem1</t>
        </r>
      </text>
    </comment>
    <comment ref="T409" authorId="0" shapeId="0">
      <text>
        <r>
          <rPr>
            <sz val="11"/>
            <rFont val="Calibri"/>
            <family val="2"/>
            <charset val="238"/>
          </rPr>
          <t>IV_F:ECSUtem1</t>
        </r>
      </text>
    </comment>
    <comment ref="U409" authorId="0" shapeId="0">
      <text>
        <r>
          <rPr>
            <sz val="11"/>
            <rFont val="Calibri"/>
            <family val="2"/>
            <charset val="238"/>
          </rPr>
          <t>IV_F:KFHUtem1</t>
        </r>
      </text>
    </comment>
    <comment ref="V409" authorId="0" shapeId="0">
      <text>
        <r>
          <rPr>
            <sz val="11"/>
            <rFont val="Calibri"/>
            <family val="2"/>
            <charset val="238"/>
          </rPr>
          <t>IV_F:Egyeb_SajatUtem1</t>
        </r>
      </text>
    </comment>
    <comment ref="W409" authorId="0" shapeId="0">
      <text>
        <r>
          <rPr>
            <sz val="11"/>
            <rFont val="Calibri"/>
            <family val="2"/>
            <charset val="238"/>
          </rPr>
          <t>IV_F:DijUtem1</t>
        </r>
      </text>
    </comment>
    <comment ref="X409" authorId="0" shapeId="0">
      <text>
        <r>
          <rPr>
            <sz val="11"/>
            <rFont val="Calibri"/>
            <family val="2"/>
            <charset val="238"/>
          </rPr>
          <t>IV_F:EM_Melleklet1_Utem1</t>
        </r>
      </text>
    </comment>
    <comment ref="Y409" authorId="0" shapeId="0">
      <text>
        <r>
          <rPr>
            <sz val="11"/>
            <rFont val="Calibri"/>
            <family val="2"/>
            <charset val="238"/>
          </rPr>
          <t>IV_F:EgyebAllamiUtem1</t>
        </r>
      </text>
    </comment>
    <comment ref="Z409" authorId="0" shapeId="0">
      <text>
        <r>
          <rPr>
            <sz val="11"/>
            <rFont val="Calibri"/>
            <family val="2"/>
            <charset val="238"/>
          </rPr>
          <t>IV_F:OnkormanyzatiUtem1</t>
        </r>
      </text>
    </comment>
    <comment ref="AA409" authorId="0" shapeId="0">
      <text>
        <r>
          <rPr>
            <sz val="11"/>
            <rFont val="Calibri"/>
            <family val="2"/>
            <charset val="238"/>
          </rPr>
          <t>IV_F:EUUtem1</t>
        </r>
      </text>
    </comment>
    <comment ref="AB409" authorId="0" shapeId="0">
      <text>
        <r>
          <rPr>
            <sz val="11"/>
            <rFont val="Calibri"/>
            <family val="2"/>
            <charset val="238"/>
          </rPr>
          <t>IV_F:EgyebUtem1</t>
        </r>
      </text>
    </comment>
    <comment ref="AC409" authorId="0" shapeId="0">
      <text>
        <r>
          <rPr>
            <sz val="11"/>
            <rFont val="Calibri"/>
            <family val="2"/>
            <charset val="238"/>
          </rPr>
          <t>IV_F:HitelKotvenyUtem1</t>
        </r>
      </text>
    </comment>
    <comment ref="AD409" authorId="0" shapeId="0">
      <text>
        <r>
          <rPr>
            <sz val="11"/>
            <rFont val="Calibri"/>
            <family val="2"/>
            <charset val="238"/>
          </rPr>
          <t>IV_F:OsszesenUtem1</t>
        </r>
      </text>
    </comment>
    <comment ref="AG409" authorId="0" shapeId="0">
      <text>
        <r>
          <rPr>
            <sz val="11"/>
            <rFont val="Calibri"/>
            <family val="2"/>
            <charset val="238"/>
          </rPr>
          <t>IV_F:HDUtem2</t>
        </r>
      </text>
    </comment>
    <comment ref="AH409" authorId="0" shapeId="0">
      <text>
        <r>
          <rPr>
            <sz val="11"/>
            <rFont val="Calibri"/>
            <family val="2"/>
            <charset val="238"/>
          </rPr>
          <t>IV_F:ECSUtem2</t>
        </r>
      </text>
    </comment>
    <comment ref="AI409" authorId="0" shapeId="0">
      <text>
        <r>
          <rPr>
            <sz val="11"/>
            <rFont val="Calibri"/>
            <family val="2"/>
            <charset val="238"/>
          </rPr>
          <t>IV_F:KFHUtem2</t>
        </r>
      </text>
    </comment>
    <comment ref="AJ409" authorId="0" shapeId="0">
      <text>
        <r>
          <rPr>
            <sz val="11"/>
            <rFont val="Calibri"/>
            <family val="2"/>
            <charset val="238"/>
          </rPr>
          <t>IV_F:Egyeb_SajatUtem2</t>
        </r>
      </text>
    </comment>
    <comment ref="AK409" authorId="0" shapeId="0">
      <text>
        <r>
          <rPr>
            <sz val="11"/>
            <rFont val="Calibri"/>
            <family val="2"/>
            <charset val="238"/>
          </rPr>
          <t>IV_F:DijUtem2</t>
        </r>
      </text>
    </comment>
    <comment ref="AL409" authorId="0" shapeId="0">
      <text>
        <r>
          <rPr>
            <sz val="11"/>
            <rFont val="Calibri"/>
            <family val="2"/>
            <charset val="238"/>
          </rPr>
          <t>IV_F:EM_Melleklet1_Utem2</t>
        </r>
      </text>
    </comment>
    <comment ref="AM409" authorId="0" shapeId="0">
      <text>
        <r>
          <rPr>
            <sz val="11"/>
            <rFont val="Calibri"/>
            <family val="2"/>
            <charset val="238"/>
          </rPr>
          <t>IV_F:EgyebAllamiUtem2</t>
        </r>
      </text>
    </comment>
    <comment ref="AN409" authorId="0" shapeId="0">
      <text>
        <r>
          <rPr>
            <sz val="11"/>
            <rFont val="Calibri"/>
            <family val="2"/>
            <charset val="238"/>
          </rPr>
          <t>IV_F:OnkormanyzatiUtem2</t>
        </r>
      </text>
    </comment>
    <comment ref="AO409" authorId="0" shapeId="0">
      <text>
        <r>
          <rPr>
            <sz val="11"/>
            <rFont val="Calibri"/>
            <family val="2"/>
            <charset val="238"/>
          </rPr>
          <t>IV_F:EUUtem2</t>
        </r>
      </text>
    </comment>
    <comment ref="AP409" authorId="0" shapeId="0">
      <text>
        <r>
          <rPr>
            <sz val="11"/>
            <rFont val="Calibri"/>
            <family val="2"/>
            <charset val="238"/>
          </rPr>
          <t>IV_F:EgyebUtem2</t>
        </r>
      </text>
    </comment>
    <comment ref="AQ409" authorId="0" shapeId="0">
      <text>
        <r>
          <rPr>
            <sz val="11"/>
            <rFont val="Calibri"/>
            <family val="2"/>
            <charset val="238"/>
          </rPr>
          <t>IV_F:HitelKotvenyUtem2</t>
        </r>
      </text>
    </comment>
    <comment ref="AR409" authorId="0" shapeId="0">
      <text>
        <r>
          <rPr>
            <sz val="11"/>
            <rFont val="Calibri"/>
            <family val="2"/>
            <charset val="238"/>
          </rPr>
          <t>IV_F:OsszesenUtem2</t>
        </r>
      </text>
    </comment>
    <comment ref="AS409" authorId="0" shapeId="0">
      <text>
        <r>
          <rPr>
            <sz val="11"/>
            <rFont val="Calibri"/>
            <family val="2"/>
            <charset val="238"/>
          </rPr>
          <t>IV_F:ForrashianyUtem2</t>
        </r>
      </text>
    </comment>
    <comment ref="AV409" authorId="0" shapeId="0">
      <text>
        <r>
          <rPr>
            <sz val="11"/>
            <rFont val="Calibri"/>
            <family val="2"/>
            <charset val="238"/>
          </rPr>
          <t>IV_F:Indokolas</t>
        </r>
      </text>
    </comment>
    <comment ref="AW409" authorId="0" shapeId="0">
      <text>
        <r>
          <rPr>
            <sz val="11"/>
            <rFont val="Calibri"/>
            <family val="2"/>
            <charset val="238"/>
          </rPr>
          <t>IV_F:Megjegyzes</t>
        </r>
      </text>
    </comment>
    <comment ref="AZ409" authorId="0" shapeId="0">
      <text>
        <r>
          <rPr>
            <sz val="11"/>
            <rFont val="Calibri"/>
            <family val="2"/>
            <charset val="238"/>
          </rPr>
          <t>IV_F:ISA</t>
        </r>
      </text>
    </comment>
    <comment ref="B410" authorId="0" shapeId="0">
      <text>
        <r>
          <rPr>
            <sz val="11"/>
            <rFont val="Calibri"/>
            <family val="2"/>
            <charset val="238"/>
          </rPr>
          <t>IV_F:FontossagiSorrent</t>
        </r>
      </text>
    </comment>
    <comment ref="C410" authorId="0" shapeId="0">
      <text>
        <r>
          <rPr>
            <sz val="11"/>
            <rFont val="Calibri"/>
            <family val="2"/>
            <charset val="238"/>
          </rPr>
          <t>IV_F:FeladatKategoria</t>
        </r>
      </text>
    </comment>
    <comment ref="D410" authorId="0" shapeId="0">
      <text>
        <r>
          <rPr>
            <sz val="11"/>
            <rFont val="Calibri"/>
            <family val="2"/>
            <charset val="238"/>
          </rPr>
          <t>IV_F:FeladatMegnevezes</t>
        </r>
      </text>
    </comment>
    <comment ref="E410" authorId="0" shapeId="0">
      <text>
        <r>
          <rPr>
            <sz val="11"/>
            <rFont val="Calibri"/>
            <family val="2"/>
            <charset val="238"/>
          </rPr>
          <t>IV_F:ElviEngedelySzam</t>
        </r>
      </text>
    </comment>
    <comment ref="F410" authorId="0" shapeId="0">
      <text>
        <r>
          <rPr>
            <sz val="11"/>
            <rFont val="Calibri"/>
            <family val="2"/>
            <charset val="238"/>
          </rPr>
          <t>IV_F:VKR_Kod</t>
        </r>
      </text>
    </comment>
    <comment ref="G410" authorId="0" shapeId="0">
      <text>
        <r>
          <rPr>
            <sz val="11"/>
            <rFont val="Calibri"/>
            <family val="2"/>
            <charset val="238"/>
          </rPr>
          <t>IV_F:VKR_Nev</t>
        </r>
      </text>
    </comment>
    <comment ref="H410" authorId="0" shapeId="0">
      <text>
        <r>
          <rPr>
            <sz val="11"/>
            <rFont val="Calibri"/>
            <family val="2"/>
            <charset val="238"/>
          </rPr>
          <t>IV_F:FeladatSorszam</t>
        </r>
      </text>
    </comment>
    <comment ref="I410" authorId="0" shapeId="0">
      <text>
        <r>
          <rPr>
            <sz val="11"/>
            <rFont val="Calibri"/>
            <family val="2"/>
            <charset val="238"/>
          </rPr>
          <t>IV_F:FeladatAzonosito</t>
        </r>
      </text>
    </comment>
    <comment ref="J410" authorId="0" shapeId="0">
      <text>
        <r>
          <rPr>
            <sz val="11"/>
            <rFont val="Calibri"/>
            <family val="2"/>
            <charset val="238"/>
          </rPr>
          <t>IV_F:EllatasiTerulet</t>
        </r>
      </text>
    </comment>
    <comment ref="K410" authorId="0" shapeId="0">
      <text>
        <r>
          <rPr>
            <sz val="11"/>
            <rFont val="Calibri"/>
            <family val="2"/>
            <charset val="238"/>
          </rPr>
          <t>IV_F:EllatasertFelelos</t>
        </r>
      </text>
    </comment>
    <comment ref="L410" authorId="0" shapeId="0">
      <text>
        <r>
          <rPr>
            <sz val="11"/>
            <rFont val="Calibri"/>
            <family val="2"/>
            <charset val="238"/>
          </rPr>
          <t>IV_F:TervezettNettoKoltseg</t>
        </r>
      </text>
    </comment>
    <comment ref="M410" authorId="0" shapeId="0">
      <text>
        <r>
          <rPr>
            <sz val="11"/>
            <rFont val="Calibri"/>
            <family val="2"/>
            <charset val="238"/>
          </rPr>
          <t>IV_F:IdotartamKezdes</t>
        </r>
      </text>
    </comment>
    <comment ref="N410" authorId="0" shapeId="0">
      <text>
        <r>
          <rPr>
            <sz val="11"/>
            <rFont val="Calibri"/>
            <family val="2"/>
            <charset val="238"/>
          </rPr>
          <t>IV_F:IdotartamBefejezes</t>
        </r>
      </text>
    </comment>
    <comment ref="O410" authorId="0" shapeId="0">
      <text>
        <r>
          <rPr>
            <sz val="11"/>
            <rFont val="Calibri"/>
            <family val="2"/>
            <charset val="238"/>
          </rPr>
          <t>IV_F:NettoKoltsegUtem1</t>
        </r>
      </text>
    </comment>
    <comment ref="P410" authorId="0" shapeId="0">
      <text>
        <r>
          <rPr>
            <sz val="11"/>
            <rFont val="Calibri"/>
            <family val="2"/>
            <charset val="238"/>
          </rPr>
          <t>IV_F:NettoKoltsegUtem2</t>
        </r>
      </text>
    </comment>
    <comment ref="Q410" authorId="0" shapeId="0">
      <text>
        <r>
          <rPr>
            <sz val="11"/>
            <rFont val="Calibri"/>
            <family val="2"/>
            <charset val="238"/>
          </rPr>
          <t>IV_F:EM_Melleklet2_KTG</t>
        </r>
      </text>
    </comment>
    <comment ref="S410" authorId="0" shapeId="0">
      <text>
        <r>
          <rPr>
            <sz val="11"/>
            <rFont val="Calibri"/>
            <family val="2"/>
            <charset val="238"/>
          </rPr>
          <t>IV_F:HDUtem1</t>
        </r>
      </text>
    </comment>
    <comment ref="T410" authorId="0" shapeId="0">
      <text>
        <r>
          <rPr>
            <sz val="11"/>
            <rFont val="Calibri"/>
            <family val="2"/>
            <charset val="238"/>
          </rPr>
          <t>IV_F:ECSUtem1</t>
        </r>
      </text>
    </comment>
    <comment ref="U410" authorId="0" shapeId="0">
      <text>
        <r>
          <rPr>
            <sz val="11"/>
            <rFont val="Calibri"/>
            <family val="2"/>
            <charset val="238"/>
          </rPr>
          <t>IV_F:KFHUtem1</t>
        </r>
      </text>
    </comment>
    <comment ref="V410" authorId="0" shapeId="0">
      <text>
        <r>
          <rPr>
            <sz val="11"/>
            <rFont val="Calibri"/>
            <family val="2"/>
            <charset val="238"/>
          </rPr>
          <t>IV_F:Egyeb_SajatUtem1</t>
        </r>
      </text>
    </comment>
    <comment ref="W410" authorId="0" shapeId="0">
      <text>
        <r>
          <rPr>
            <sz val="11"/>
            <rFont val="Calibri"/>
            <family val="2"/>
            <charset val="238"/>
          </rPr>
          <t>IV_F:DijUtem1</t>
        </r>
      </text>
    </comment>
    <comment ref="X410" authorId="0" shapeId="0">
      <text>
        <r>
          <rPr>
            <sz val="11"/>
            <rFont val="Calibri"/>
            <family val="2"/>
            <charset val="238"/>
          </rPr>
          <t>IV_F:EM_Melleklet1_Utem1</t>
        </r>
      </text>
    </comment>
    <comment ref="Y410" authorId="0" shapeId="0">
      <text>
        <r>
          <rPr>
            <sz val="11"/>
            <rFont val="Calibri"/>
            <family val="2"/>
            <charset val="238"/>
          </rPr>
          <t>IV_F:EgyebAllamiUtem1</t>
        </r>
      </text>
    </comment>
    <comment ref="Z410" authorId="0" shapeId="0">
      <text>
        <r>
          <rPr>
            <sz val="11"/>
            <rFont val="Calibri"/>
            <family val="2"/>
            <charset val="238"/>
          </rPr>
          <t>IV_F:OnkormanyzatiUtem1</t>
        </r>
      </text>
    </comment>
    <comment ref="AA410" authorId="0" shapeId="0">
      <text>
        <r>
          <rPr>
            <sz val="11"/>
            <rFont val="Calibri"/>
            <family val="2"/>
            <charset val="238"/>
          </rPr>
          <t>IV_F:EUUtem1</t>
        </r>
      </text>
    </comment>
    <comment ref="AB410" authorId="0" shapeId="0">
      <text>
        <r>
          <rPr>
            <sz val="11"/>
            <rFont val="Calibri"/>
            <family val="2"/>
            <charset val="238"/>
          </rPr>
          <t>IV_F:EgyebUtem1</t>
        </r>
      </text>
    </comment>
    <comment ref="AC410" authorId="0" shapeId="0">
      <text>
        <r>
          <rPr>
            <sz val="11"/>
            <rFont val="Calibri"/>
            <family val="2"/>
            <charset val="238"/>
          </rPr>
          <t>IV_F:HitelKotvenyUtem1</t>
        </r>
      </text>
    </comment>
    <comment ref="AD410" authorId="0" shapeId="0">
      <text>
        <r>
          <rPr>
            <sz val="11"/>
            <rFont val="Calibri"/>
            <family val="2"/>
            <charset val="238"/>
          </rPr>
          <t>IV_F:OsszesenUtem1</t>
        </r>
      </text>
    </comment>
    <comment ref="AG410" authorId="0" shapeId="0">
      <text>
        <r>
          <rPr>
            <sz val="11"/>
            <rFont val="Calibri"/>
            <family val="2"/>
            <charset val="238"/>
          </rPr>
          <t>IV_F:HDUtem2</t>
        </r>
      </text>
    </comment>
    <comment ref="AH410" authorId="0" shapeId="0">
      <text>
        <r>
          <rPr>
            <sz val="11"/>
            <rFont val="Calibri"/>
            <family val="2"/>
            <charset val="238"/>
          </rPr>
          <t>IV_F:ECSUtem2</t>
        </r>
      </text>
    </comment>
    <comment ref="AI410" authorId="0" shapeId="0">
      <text>
        <r>
          <rPr>
            <sz val="11"/>
            <rFont val="Calibri"/>
            <family val="2"/>
            <charset val="238"/>
          </rPr>
          <t>IV_F:KFHUtem2</t>
        </r>
      </text>
    </comment>
    <comment ref="AJ410" authorId="0" shapeId="0">
      <text>
        <r>
          <rPr>
            <sz val="11"/>
            <rFont val="Calibri"/>
            <family val="2"/>
            <charset val="238"/>
          </rPr>
          <t>IV_F:Egyeb_SajatUtem2</t>
        </r>
      </text>
    </comment>
    <comment ref="AK410" authorId="0" shapeId="0">
      <text>
        <r>
          <rPr>
            <sz val="11"/>
            <rFont val="Calibri"/>
            <family val="2"/>
            <charset val="238"/>
          </rPr>
          <t>IV_F:DijUtem2</t>
        </r>
      </text>
    </comment>
    <comment ref="AL410" authorId="0" shapeId="0">
      <text>
        <r>
          <rPr>
            <sz val="11"/>
            <rFont val="Calibri"/>
            <family val="2"/>
            <charset val="238"/>
          </rPr>
          <t>IV_F:EM_Melleklet1_Utem2</t>
        </r>
      </text>
    </comment>
    <comment ref="AM410" authorId="0" shapeId="0">
      <text>
        <r>
          <rPr>
            <sz val="11"/>
            <rFont val="Calibri"/>
            <family val="2"/>
            <charset val="238"/>
          </rPr>
          <t>IV_F:EgyebAllamiUtem2</t>
        </r>
      </text>
    </comment>
    <comment ref="AN410" authorId="0" shapeId="0">
      <text>
        <r>
          <rPr>
            <sz val="11"/>
            <rFont val="Calibri"/>
            <family val="2"/>
            <charset val="238"/>
          </rPr>
          <t>IV_F:OnkormanyzatiUtem2</t>
        </r>
      </text>
    </comment>
    <comment ref="AO410" authorId="0" shapeId="0">
      <text>
        <r>
          <rPr>
            <sz val="11"/>
            <rFont val="Calibri"/>
            <family val="2"/>
            <charset val="238"/>
          </rPr>
          <t>IV_F:EUUtem2</t>
        </r>
      </text>
    </comment>
    <comment ref="AP410" authorId="0" shapeId="0">
      <text>
        <r>
          <rPr>
            <sz val="11"/>
            <rFont val="Calibri"/>
            <family val="2"/>
            <charset val="238"/>
          </rPr>
          <t>IV_F:EgyebUtem2</t>
        </r>
      </text>
    </comment>
    <comment ref="AQ410" authorId="0" shapeId="0">
      <text>
        <r>
          <rPr>
            <sz val="11"/>
            <rFont val="Calibri"/>
            <family val="2"/>
            <charset val="238"/>
          </rPr>
          <t>IV_F:HitelKotvenyUtem2</t>
        </r>
      </text>
    </comment>
    <comment ref="AR410" authorId="0" shapeId="0">
      <text>
        <r>
          <rPr>
            <sz val="11"/>
            <rFont val="Calibri"/>
            <family val="2"/>
            <charset val="238"/>
          </rPr>
          <t>IV_F:OsszesenUtem2</t>
        </r>
      </text>
    </comment>
    <comment ref="AS410" authorId="0" shapeId="0">
      <text>
        <r>
          <rPr>
            <sz val="11"/>
            <rFont val="Calibri"/>
            <family val="2"/>
            <charset val="238"/>
          </rPr>
          <t>IV_F:ForrashianyUtem2</t>
        </r>
      </text>
    </comment>
    <comment ref="AV410" authorId="0" shapeId="0">
      <text>
        <r>
          <rPr>
            <sz val="11"/>
            <rFont val="Calibri"/>
            <family val="2"/>
            <charset val="238"/>
          </rPr>
          <t>IV_F:Indokolas</t>
        </r>
      </text>
    </comment>
    <comment ref="AW410" authorId="0" shapeId="0">
      <text>
        <r>
          <rPr>
            <sz val="11"/>
            <rFont val="Calibri"/>
            <family val="2"/>
            <charset val="238"/>
          </rPr>
          <t>IV_F:Megjegyzes</t>
        </r>
      </text>
    </comment>
    <comment ref="AZ410" authorId="0" shapeId="0">
      <text>
        <r>
          <rPr>
            <sz val="11"/>
            <rFont val="Calibri"/>
            <family val="2"/>
            <charset val="238"/>
          </rPr>
          <t>IV_F:ISA</t>
        </r>
      </text>
    </comment>
    <comment ref="B411" authorId="0" shapeId="0">
      <text>
        <r>
          <rPr>
            <sz val="11"/>
            <rFont val="Calibri"/>
            <family val="2"/>
            <charset val="238"/>
          </rPr>
          <t>IV_F:FontossagiSorrent</t>
        </r>
      </text>
    </comment>
    <comment ref="C411" authorId="0" shapeId="0">
      <text>
        <r>
          <rPr>
            <sz val="11"/>
            <rFont val="Calibri"/>
            <family val="2"/>
            <charset val="238"/>
          </rPr>
          <t>IV_F:FeladatKategoria</t>
        </r>
      </text>
    </comment>
    <comment ref="D411" authorId="0" shapeId="0">
      <text>
        <r>
          <rPr>
            <sz val="11"/>
            <rFont val="Calibri"/>
            <family val="2"/>
            <charset val="238"/>
          </rPr>
          <t>IV_F:FeladatMegnevezes</t>
        </r>
      </text>
    </comment>
    <comment ref="E411" authorId="0" shapeId="0">
      <text>
        <r>
          <rPr>
            <sz val="11"/>
            <rFont val="Calibri"/>
            <family val="2"/>
            <charset val="238"/>
          </rPr>
          <t>IV_F:ElviEngedelySzam</t>
        </r>
      </text>
    </comment>
    <comment ref="F411" authorId="0" shapeId="0">
      <text>
        <r>
          <rPr>
            <sz val="11"/>
            <rFont val="Calibri"/>
            <family val="2"/>
            <charset val="238"/>
          </rPr>
          <t>IV_F:VKR_Kod</t>
        </r>
      </text>
    </comment>
    <comment ref="G411" authorId="0" shapeId="0">
      <text>
        <r>
          <rPr>
            <sz val="11"/>
            <rFont val="Calibri"/>
            <family val="2"/>
            <charset val="238"/>
          </rPr>
          <t>IV_F:VKR_Nev</t>
        </r>
      </text>
    </comment>
    <comment ref="H411" authorId="0" shapeId="0">
      <text>
        <r>
          <rPr>
            <sz val="11"/>
            <rFont val="Calibri"/>
            <family val="2"/>
            <charset val="238"/>
          </rPr>
          <t>IV_F:FeladatSorszam</t>
        </r>
      </text>
    </comment>
    <comment ref="I411" authorId="0" shapeId="0">
      <text>
        <r>
          <rPr>
            <sz val="11"/>
            <rFont val="Calibri"/>
            <family val="2"/>
            <charset val="238"/>
          </rPr>
          <t>IV_F:FeladatAzonosito</t>
        </r>
      </text>
    </comment>
    <comment ref="J411" authorId="0" shapeId="0">
      <text>
        <r>
          <rPr>
            <sz val="11"/>
            <rFont val="Calibri"/>
            <family val="2"/>
            <charset val="238"/>
          </rPr>
          <t>IV_F:EllatasiTerulet</t>
        </r>
      </text>
    </comment>
    <comment ref="K411" authorId="0" shapeId="0">
      <text>
        <r>
          <rPr>
            <sz val="11"/>
            <rFont val="Calibri"/>
            <family val="2"/>
            <charset val="238"/>
          </rPr>
          <t>IV_F:EllatasertFelelos</t>
        </r>
      </text>
    </comment>
    <comment ref="L411" authorId="0" shapeId="0">
      <text>
        <r>
          <rPr>
            <sz val="11"/>
            <rFont val="Calibri"/>
            <family val="2"/>
            <charset val="238"/>
          </rPr>
          <t>IV_F:TervezettNettoKoltseg</t>
        </r>
      </text>
    </comment>
    <comment ref="M411" authorId="0" shapeId="0">
      <text>
        <r>
          <rPr>
            <sz val="11"/>
            <rFont val="Calibri"/>
            <family val="2"/>
            <charset val="238"/>
          </rPr>
          <t>IV_F:IdotartamKezdes</t>
        </r>
      </text>
    </comment>
    <comment ref="N411" authorId="0" shapeId="0">
      <text>
        <r>
          <rPr>
            <sz val="11"/>
            <rFont val="Calibri"/>
            <family val="2"/>
            <charset val="238"/>
          </rPr>
          <t>IV_F:IdotartamBefejezes</t>
        </r>
      </text>
    </comment>
    <comment ref="O411" authorId="0" shapeId="0">
      <text>
        <r>
          <rPr>
            <sz val="11"/>
            <rFont val="Calibri"/>
            <family val="2"/>
            <charset val="238"/>
          </rPr>
          <t>IV_F:NettoKoltsegUtem1</t>
        </r>
      </text>
    </comment>
    <comment ref="P411" authorId="0" shapeId="0">
      <text>
        <r>
          <rPr>
            <sz val="11"/>
            <rFont val="Calibri"/>
            <family val="2"/>
            <charset val="238"/>
          </rPr>
          <t>IV_F:NettoKoltsegUtem2</t>
        </r>
      </text>
    </comment>
    <comment ref="Q411" authorId="0" shapeId="0">
      <text>
        <r>
          <rPr>
            <sz val="11"/>
            <rFont val="Calibri"/>
            <family val="2"/>
            <charset val="238"/>
          </rPr>
          <t>IV_F:EM_Melleklet2_KTG</t>
        </r>
      </text>
    </comment>
    <comment ref="S411" authorId="0" shapeId="0">
      <text>
        <r>
          <rPr>
            <sz val="11"/>
            <rFont val="Calibri"/>
            <family val="2"/>
            <charset val="238"/>
          </rPr>
          <t>IV_F:HDUtem1</t>
        </r>
      </text>
    </comment>
    <comment ref="T411" authorId="0" shapeId="0">
      <text>
        <r>
          <rPr>
            <sz val="11"/>
            <rFont val="Calibri"/>
            <family val="2"/>
            <charset val="238"/>
          </rPr>
          <t>IV_F:ECSUtem1</t>
        </r>
      </text>
    </comment>
    <comment ref="U411" authorId="0" shapeId="0">
      <text>
        <r>
          <rPr>
            <sz val="11"/>
            <rFont val="Calibri"/>
            <family val="2"/>
            <charset val="238"/>
          </rPr>
          <t>IV_F:KFHUtem1</t>
        </r>
      </text>
    </comment>
    <comment ref="V411" authorId="0" shapeId="0">
      <text>
        <r>
          <rPr>
            <sz val="11"/>
            <rFont val="Calibri"/>
            <family val="2"/>
            <charset val="238"/>
          </rPr>
          <t>IV_F:Egyeb_SajatUtem1</t>
        </r>
      </text>
    </comment>
    <comment ref="W411" authorId="0" shapeId="0">
      <text>
        <r>
          <rPr>
            <sz val="11"/>
            <rFont val="Calibri"/>
            <family val="2"/>
            <charset val="238"/>
          </rPr>
          <t>IV_F:DijUtem1</t>
        </r>
      </text>
    </comment>
    <comment ref="X411" authorId="0" shapeId="0">
      <text>
        <r>
          <rPr>
            <sz val="11"/>
            <rFont val="Calibri"/>
            <family val="2"/>
            <charset val="238"/>
          </rPr>
          <t>IV_F:EM_Melleklet1_Utem1</t>
        </r>
      </text>
    </comment>
    <comment ref="Y411" authorId="0" shapeId="0">
      <text>
        <r>
          <rPr>
            <sz val="11"/>
            <rFont val="Calibri"/>
            <family val="2"/>
            <charset val="238"/>
          </rPr>
          <t>IV_F:EgyebAllamiUtem1</t>
        </r>
      </text>
    </comment>
    <comment ref="Z411" authorId="0" shapeId="0">
      <text>
        <r>
          <rPr>
            <sz val="11"/>
            <rFont val="Calibri"/>
            <family val="2"/>
            <charset val="238"/>
          </rPr>
          <t>IV_F:OnkormanyzatiUtem1</t>
        </r>
      </text>
    </comment>
    <comment ref="AA411" authorId="0" shapeId="0">
      <text>
        <r>
          <rPr>
            <sz val="11"/>
            <rFont val="Calibri"/>
            <family val="2"/>
            <charset val="238"/>
          </rPr>
          <t>IV_F:EUUtem1</t>
        </r>
      </text>
    </comment>
    <comment ref="AB411" authorId="0" shapeId="0">
      <text>
        <r>
          <rPr>
            <sz val="11"/>
            <rFont val="Calibri"/>
            <family val="2"/>
            <charset val="238"/>
          </rPr>
          <t>IV_F:EgyebUtem1</t>
        </r>
      </text>
    </comment>
    <comment ref="AC411" authorId="0" shapeId="0">
      <text>
        <r>
          <rPr>
            <sz val="11"/>
            <rFont val="Calibri"/>
            <family val="2"/>
            <charset val="238"/>
          </rPr>
          <t>IV_F:HitelKotvenyUtem1</t>
        </r>
      </text>
    </comment>
    <comment ref="AD411" authorId="0" shapeId="0">
      <text>
        <r>
          <rPr>
            <sz val="11"/>
            <rFont val="Calibri"/>
            <family val="2"/>
            <charset val="238"/>
          </rPr>
          <t>IV_F:OsszesenUtem1</t>
        </r>
      </text>
    </comment>
    <comment ref="AG411" authorId="0" shapeId="0">
      <text>
        <r>
          <rPr>
            <sz val="11"/>
            <rFont val="Calibri"/>
            <family val="2"/>
            <charset val="238"/>
          </rPr>
          <t>IV_F:HDUtem2</t>
        </r>
      </text>
    </comment>
    <comment ref="AH411" authorId="0" shapeId="0">
      <text>
        <r>
          <rPr>
            <sz val="11"/>
            <rFont val="Calibri"/>
            <family val="2"/>
            <charset val="238"/>
          </rPr>
          <t>IV_F:ECSUtem2</t>
        </r>
      </text>
    </comment>
    <comment ref="AI411" authorId="0" shapeId="0">
      <text>
        <r>
          <rPr>
            <sz val="11"/>
            <rFont val="Calibri"/>
            <family val="2"/>
            <charset val="238"/>
          </rPr>
          <t>IV_F:KFHUtem2</t>
        </r>
      </text>
    </comment>
    <comment ref="AJ411" authorId="0" shapeId="0">
      <text>
        <r>
          <rPr>
            <sz val="11"/>
            <rFont val="Calibri"/>
            <family val="2"/>
            <charset val="238"/>
          </rPr>
          <t>IV_F:Egyeb_SajatUtem2</t>
        </r>
      </text>
    </comment>
    <comment ref="AK411" authorId="0" shapeId="0">
      <text>
        <r>
          <rPr>
            <sz val="11"/>
            <rFont val="Calibri"/>
            <family val="2"/>
            <charset val="238"/>
          </rPr>
          <t>IV_F:DijUtem2</t>
        </r>
      </text>
    </comment>
    <comment ref="AL411" authorId="0" shapeId="0">
      <text>
        <r>
          <rPr>
            <sz val="11"/>
            <rFont val="Calibri"/>
            <family val="2"/>
            <charset val="238"/>
          </rPr>
          <t>IV_F:EM_Melleklet1_Utem2</t>
        </r>
      </text>
    </comment>
    <comment ref="AM411" authorId="0" shapeId="0">
      <text>
        <r>
          <rPr>
            <sz val="11"/>
            <rFont val="Calibri"/>
            <family val="2"/>
            <charset val="238"/>
          </rPr>
          <t>IV_F:EgyebAllamiUtem2</t>
        </r>
      </text>
    </comment>
    <comment ref="AN411" authorId="0" shapeId="0">
      <text>
        <r>
          <rPr>
            <sz val="11"/>
            <rFont val="Calibri"/>
            <family val="2"/>
            <charset val="238"/>
          </rPr>
          <t>IV_F:OnkormanyzatiUtem2</t>
        </r>
      </text>
    </comment>
    <comment ref="AO411" authorId="0" shapeId="0">
      <text>
        <r>
          <rPr>
            <sz val="11"/>
            <rFont val="Calibri"/>
            <family val="2"/>
            <charset val="238"/>
          </rPr>
          <t>IV_F:EUUtem2</t>
        </r>
      </text>
    </comment>
    <comment ref="AP411" authorId="0" shapeId="0">
      <text>
        <r>
          <rPr>
            <sz val="11"/>
            <rFont val="Calibri"/>
            <family val="2"/>
            <charset val="238"/>
          </rPr>
          <t>IV_F:EgyebUtem2</t>
        </r>
      </text>
    </comment>
    <comment ref="AQ411" authorId="0" shapeId="0">
      <text>
        <r>
          <rPr>
            <sz val="11"/>
            <rFont val="Calibri"/>
            <family val="2"/>
            <charset val="238"/>
          </rPr>
          <t>IV_F:HitelKotvenyUtem2</t>
        </r>
      </text>
    </comment>
    <comment ref="AR411" authorId="0" shapeId="0">
      <text>
        <r>
          <rPr>
            <sz val="11"/>
            <rFont val="Calibri"/>
            <family val="2"/>
            <charset val="238"/>
          </rPr>
          <t>IV_F:OsszesenUtem2</t>
        </r>
      </text>
    </comment>
    <comment ref="AS411" authorId="0" shapeId="0">
      <text>
        <r>
          <rPr>
            <sz val="11"/>
            <rFont val="Calibri"/>
            <family val="2"/>
            <charset val="238"/>
          </rPr>
          <t>IV_F:ForrashianyUtem2</t>
        </r>
      </text>
    </comment>
    <comment ref="AV411" authorId="0" shapeId="0">
      <text>
        <r>
          <rPr>
            <sz val="11"/>
            <rFont val="Calibri"/>
            <family val="2"/>
            <charset val="238"/>
          </rPr>
          <t>IV_F:Indokolas</t>
        </r>
      </text>
    </comment>
    <comment ref="AW411" authorId="0" shapeId="0">
      <text>
        <r>
          <rPr>
            <sz val="11"/>
            <rFont val="Calibri"/>
            <family val="2"/>
            <charset val="238"/>
          </rPr>
          <t>IV_F:Megjegyzes</t>
        </r>
      </text>
    </comment>
    <comment ref="AZ411" authorId="0" shapeId="0">
      <text>
        <r>
          <rPr>
            <sz val="11"/>
            <rFont val="Calibri"/>
            <family val="2"/>
            <charset val="238"/>
          </rPr>
          <t>IV_F:ISA</t>
        </r>
      </text>
    </comment>
    <comment ref="B412" authorId="0" shapeId="0">
      <text>
        <r>
          <rPr>
            <sz val="11"/>
            <rFont val="Calibri"/>
            <family val="2"/>
            <charset val="238"/>
          </rPr>
          <t>IV_F:FontossagiSorrent</t>
        </r>
      </text>
    </comment>
    <comment ref="C412" authorId="0" shapeId="0">
      <text>
        <r>
          <rPr>
            <sz val="11"/>
            <rFont val="Calibri"/>
            <family val="2"/>
            <charset val="238"/>
          </rPr>
          <t>IV_F:FeladatKategoria</t>
        </r>
      </text>
    </comment>
    <comment ref="D412" authorId="0" shapeId="0">
      <text>
        <r>
          <rPr>
            <sz val="11"/>
            <rFont val="Calibri"/>
            <family val="2"/>
            <charset val="238"/>
          </rPr>
          <t>IV_F:FeladatMegnevezes</t>
        </r>
      </text>
    </comment>
    <comment ref="E412" authorId="0" shapeId="0">
      <text>
        <r>
          <rPr>
            <sz val="11"/>
            <rFont val="Calibri"/>
            <family val="2"/>
            <charset val="238"/>
          </rPr>
          <t>IV_F:ElviEngedelySzam</t>
        </r>
      </text>
    </comment>
    <comment ref="F412" authorId="0" shapeId="0">
      <text>
        <r>
          <rPr>
            <sz val="11"/>
            <rFont val="Calibri"/>
            <family val="2"/>
            <charset val="238"/>
          </rPr>
          <t>IV_F:VKR_Kod</t>
        </r>
      </text>
    </comment>
    <comment ref="G412" authorId="0" shapeId="0">
      <text>
        <r>
          <rPr>
            <sz val="11"/>
            <rFont val="Calibri"/>
            <family val="2"/>
            <charset val="238"/>
          </rPr>
          <t>IV_F:VKR_Nev</t>
        </r>
      </text>
    </comment>
    <comment ref="H412" authorId="0" shapeId="0">
      <text>
        <r>
          <rPr>
            <sz val="11"/>
            <rFont val="Calibri"/>
            <family val="2"/>
            <charset val="238"/>
          </rPr>
          <t>IV_F:FeladatSorszam</t>
        </r>
      </text>
    </comment>
    <comment ref="I412" authorId="0" shapeId="0">
      <text>
        <r>
          <rPr>
            <sz val="11"/>
            <rFont val="Calibri"/>
            <family val="2"/>
            <charset val="238"/>
          </rPr>
          <t>IV_F:FeladatAzonosito</t>
        </r>
      </text>
    </comment>
    <comment ref="J412" authorId="0" shapeId="0">
      <text>
        <r>
          <rPr>
            <sz val="11"/>
            <rFont val="Calibri"/>
            <family val="2"/>
            <charset val="238"/>
          </rPr>
          <t>IV_F:EllatasiTerulet</t>
        </r>
      </text>
    </comment>
    <comment ref="K412" authorId="0" shapeId="0">
      <text>
        <r>
          <rPr>
            <sz val="11"/>
            <rFont val="Calibri"/>
            <family val="2"/>
            <charset val="238"/>
          </rPr>
          <t>IV_F:EllatasertFelelos</t>
        </r>
      </text>
    </comment>
    <comment ref="L412" authorId="0" shapeId="0">
      <text>
        <r>
          <rPr>
            <sz val="11"/>
            <rFont val="Calibri"/>
            <family val="2"/>
            <charset val="238"/>
          </rPr>
          <t>IV_F:TervezettNettoKoltseg</t>
        </r>
      </text>
    </comment>
    <comment ref="M412" authorId="0" shapeId="0">
      <text>
        <r>
          <rPr>
            <sz val="11"/>
            <rFont val="Calibri"/>
            <family val="2"/>
            <charset val="238"/>
          </rPr>
          <t>IV_F:IdotartamKezdes</t>
        </r>
      </text>
    </comment>
    <comment ref="N412" authorId="0" shapeId="0">
      <text>
        <r>
          <rPr>
            <sz val="11"/>
            <rFont val="Calibri"/>
            <family val="2"/>
            <charset val="238"/>
          </rPr>
          <t>IV_F:IdotartamBefejezes</t>
        </r>
      </text>
    </comment>
    <comment ref="O412" authorId="0" shapeId="0">
      <text>
        <r>
          <rPr>
            <sz val="11"/>
            <rFont val="Calibri"/>
            <family val="2"/>
            <charset val="238"/>
          </rPr>
          <t>IV_F:NettoKoltsegUtem1</t>
        </r>
      </text>
    </comment>
    <comment ref="P412" authorId="0" shapeId="0">
      <text>
        <r>
          <rPr>
            <sz val="11"/>
            <rFont val="Calibri"/>
            <family val="2"/>
            <charset val="238"/>
          </rPr>
          <t>IV_F:NettoKoltsegUtem2</t>
        </r>
      </text>
    </comment>
    <comment ref="Q412" authorId="0" shapeId="0">
      <text>
        <r>
          <rPr>
            <sz val="11"/>
            <rFont val="Calibri"/>
            <family val="2"/>
            <charset val="238"/>
          </rPr>
          <t>IV_F:EM_Melleklet2_KTG</t>
        </r>
      </text>
    </comment>
    <comment ref="S412" authorId="0" shapeId="0">
      <text>
        <r>
          <rPr>
            <sz val="11"/>
            <rFont val="Calibri"/>
            <family val="2"/>
            <charset val="238"/>
          </rPr>
          <t>IV_F:HDUtem1</t>
        </r>
      </text>
    </comment>
    <comment ref="T412" authorId="0" shapeId="0">
      <text>
        <r>
          <rPr>
            <sz val="11"/>
            <rFont val="Calibri"/>
            <family val="2"/>
            <charset val="238"/>
          </rPr>
          <t>IV_F:ECSUtem1</t>
        </r>
      </text>
    </comment>
    <comment ref="U412" authorId="0" shapeId="0">
      <text>
        <r>
          <rPr>
            <sz val="11"/>
            <rFont val="Calibri"/>
            <family val="2"/>
            <charset val="238"/>
          </rPr>
          <t>IV_F:KFHUtem1</t>
        </r>
      </text>
    </comment>
    <comment ref="V412" authorId="0" shapeId="0">
      <text>
        <r>
          <rPr>
            <sz val="11"/>
            <rFont val="Calibri"/>
            <family val="2"/>
            <charset val="238"/>
          </rPr>
          <t>IV_F:Egyeb_SajatUtem1</t>
        </r>
      </text>
    </comment>
    <comment ref="W412" authorId="0" shapeId="0">
      <text>
        <r>
          <rPr>
            <sz val="11"/>
            <rFont val="Calibri"/>
            <family val="2"/>
            <charset val="238"/>
          </rPr>
          <t>IV_F:DijUtem1</t>
        </r>
      </text>
    </comment>
    <comment ref="X412" authorId="0" shapeId="0">
      <text>
        <r>
          <rPr>
            <sz val="11"/>
            <rFont val="Calibri"/>
            <family val="2"/>
            <charset val="238"/>
          </rPr>
          <t>IV_F:EM_Melleklet1_Utem1</t>
        </r>
      </text>
    </comment>
    <comment ref="Y412" authorId="0" shapeId="0">
      <text>
        <r>
          <rPr>
            <sz val="11"/>
            <rFont val="Calibri"/>
            <family val="2"/>
            <charset val="238"/>
          </rPr>
          <t>IV_F:EgyebAllamiUtem1</t>
        </r>
      </text>
    </comment>
    <comment ref="Z412" authorId="0" shapeId="0">
      <text>
        <r>
          <rPr>
            <sz val="11"/>
            <rFont val="Calibri"/>
            <family val="2"/>
            <charset val="238"/>
          </rPr>
          <t>IV_F:OnkormanyzatiUtem1</t>
        </r>
      </text>
    </comment>
    <comment ref="AA412" authorId="0" shapeId="0">
      <text>
        <r>
          <rPr>
            <sz val="11"/>
            <rFont val="Calibri"/>
            <family val="2"/>
            <charset val="238"/>
          </rPr>
          <t>IV_F:EUUtem1</t>
        </r>
      </text>
    </comment>
    <comment ref="AB412" authorId="0" shapeId="0">
      <text>
        <r>
          <rPr>
            <sz val="11"/>
            <rFont val="Calibri"/>
            <family val="2"/>
            <charset val="238"/>
          </rPr>
          <t>IV_F:EgyebUtem1</t>
        </r>
      </text>
    </comment>
    <comment ref="AC412" authorId="0" shapeId="0">
      <text>
        <r>
          <rPr>
            <sz val="11"/>
            <rFont val="Calibri"/>
            <family val="2"/>
            <charset val="238"/>
          </rPr>
          <t>IV_F:HitelKotvenyUtem1</t>
        </r>
      </text>
    </comment>
    <comment ref="AD412" authorId="0" shapeId="0">
      <text>
        <r>
          <rPr>
            <sz val="11"/>
            <rFont val="Calibri"/>
            <family val="2"/>
            <charset val="238"/>
          </rPr>
          <t>IV_F:OsszesenUtem1</t>
        </r>
      </text>
    </comment>
    <comment ref="AG412" authorId="0" shapeId="0">
      <text>
        <r>
          <rPr>
            <sz val="11"/>
            <rFont val="Calibri"/>
            <family val="2"/>
            <charset val="238"/>
          </rPr>
          <t>IV_F:HDUtem2</t>
        </r>
      </text>
    </comment>
    <comment ref="AH412" authorId="0" shapeId="0">
      <text>
        <r>
          <rPr>
            <sz val="11"/>
            <rFont val="Calibri"/>
            <family val="2"/>
            <charset val="238"/>
          </rPr>
          <t>IV_F:ECSUtem2</t>
        </r>
      </text>
    </comment>
    <comment ref="AI412" authorId="0" shapeId="0">
      <text>
        <r>
          <rPr>
            <sz val="11"/>
            <rFont val="Calibri"/>
            <family val="2"/>
            <charset val="238"/>
          </rPr>
          <t>IV_F:KFHUtem2</t>
        </r>
      </text>
    </comment>
    <comment ref="AJ412" authorId="0" shapeId="0">
      <text>
        <r>
          <rPr>
            <sz val="11"/>
            <rFont val="Calibri"/>
            <family val="2"/>
            <charset val="238"/>
          </rPr>
          <t>IV_F:Egyeb_SajatUtem2</t>
        </r>
      </text>
    </comment>
    <comment ref="AK412" authorId="0" shapeId="0">
      <text>
        <r>
          <rPr>
            <sz val="11"/>
            <rFont val="Calibri"/>
            <family val="2"/>
            <charset val="238"/>
          </rPr>
          <t>IV_F:DijUtem2</t>
        </r>
      </text>
    </comment>
    <comment ref="AL412" authorId="0" shapeId="0">
      <text>
        <r>
          <rPr>
            <sz val="11"/>
            <rFont val="Calibri"/>
            <family val="2"/>
            <charset val="238"/>
          </rPr>
          <t>IV_F:EM_Melleklet1_Utem2</t>
        </r>
      </text>
    </comment>
    <comment ref="AM412" authorId="0" shapeId="0">
      <text>
        <r>
          <rPr>
            <sz val="11"/>
            <rFont val="Calibri"/>
            <family val="2"/>
            <charset val="238"/>
          </rPr>
          <t>IV_F:EgyebAllamiUtem2</t>
        </r>
      </text>
    </comment>
    <comment ref="AN412" authorId="0" shapeId="0">
      <text>
        <r>
          <rPr>
            <sz val="11"/>
            <rFont val="Calibri"/>
            <family val="2"/>
            <charset val="238"/>
          </rPr>
          <t>IV_F:OnkormanyzatiUtem2</t>
        </r>
      </text>
    </comment>
    <comment ref="AO412" authorId="0" shapeId="0">
      <text>
        <r>
          <rPr>
            <sz val="11"/>
            <rFont val="Calibri"/>
            <family val="2"/>
            <charset val="238"/>
          </rPr>
          <t>IV_F:EUUtem2</t>
        </r>
      </text>
    </comment>
    <comment ref="AP412" authorId="0" shapeId="0">
      <text>
        <r>
          <rPr>
            <sz val="11"/>
            <rFont val="Calibri"/>
            <family val="2"/>
            <charset val="238"/>
          </rPr>
          <t>IV_F:EgyebUtem2</t>
        </r>
      </text>
    </comment>
    <comment ref="AQ412" authorId="0" shapeId="0">
      <text>
        <r>
          <rPr>
            <sz val="11"/>
            <rFont val="Calibri"/>
            <family val="2"/>
            <charset val="238"/>
          </rPr>
          <t>IV_F:HitelKotvenyUtem2</t>
        </r>
      </text>
    </comment>
    <comment ref="AR412" authorId="0" shapeId="0">
      <text>
        <r>
          <rPr>
            <sz val="11"/>
            <rFont val="Calibri"/>
            <family val="2"/>
            <charset val="238"/>
          </rPr>
          <t>IV_F:OsszesenUtem2</t>
        </r>
      </text>
    </comment>
    <comment ref="AS412" authorId="0" shapeId="0">
      <text>
        <r>
          <rPr>
            <sz val="11"/>
            <rFont val="Calibri"/>
            <family val="2"/>
            <charset val="238"/>
          </rPr>
          <t>IV_F:ForrashianyUtem2</t>
        </r>
      </text>
    </comment>
    <comment ref="AV412" authorId="0" shapeId="0">
      <text>
        <r>
          <rPr>
            <sz val="11"/>
            <rFont val="Calibri"/>
            <family val="2"/>
            <charset val="238"/>
          </rPr>
          <t>IV_F:Indokolas</t>
        </r>
      </text>
    </comment>
    <comment ref="AW412" authorId="0" shapeId="0">
      <text>
        <r>
          <rPr>
            <sz val="11"/>
            <rFont val="Calibri"/>
            <family val="2"/>
            <charset val="238"/>
          </rPr>
          <t>IV_F:Megjegyzes</t>
        </r>
      </text>
    </comment>
    <comment ref="AZ412" authorId="0" shapeId="0">
      <text>
        <r>
          <rPr>
            <sz val="11"/>
            <rFont val="Calibri"/>
            <family val="2"/>
            <charset val="238"/>
          </rPr>
          <t>IV_F:ISA</t>
        </r>
      </text>
    </comment>
    <comment ref="B413" authorId="0" shapeId="0">
      <text>
        <r>
          <rPr>
            <sz val="11"/>
            <rFont val="Calibri"/>
            <family val="2"/>
            <charset val="238"/>
          </rPr>
          <t>IV_F:FontossagiSorrent</t>
        </r>
      </text>
    </comment>
    <comment ref="C413" authorId="0" shapeId="0">
      <text>
        <r>
          <rPr>
            <sz val="11"/>
            <rFont val="Calibri"/>
            <family val="2"/>
            <charset val="238"/>
          </rPr>
          <t>IV_F:FeladatKategoria</t>
        </r>
      </text>
    </comment>
    <comment ref="D413" authorId="0" shapeId="0">
      <text>
        <r>
          <rPr>
            <sz val="11"/>
            <rFont val="Calibri"/>
            <family val="2"/>
            <charset val="238"/>
          </rPr>
          <t>IV_F:FeladatMegnevezes</t>
        </r>
      </text>
    </comment>
    <comment ref="E413" authorId="0" shapeId="0">
      <text>
        <r>
          <rPr>
            <sz val="11"/>
            <rFont val="Calibri"/>
            <family val="2"/>
            <charset val="238"/>
          </rPr>
          <t>IV_F:ElviEngedelySzam</t>
        </r>
      </text>
    </comment>
    <comment ref="F413" authorId="0" shapeId="0">
      <text>
        <r>
          <rPr>
            <sz val="11"/>
            <rFont val="Calibri"/>
            <family val="2"/>
            <charset val="238"/>
          </rPr>
          <t>IV_F:VKR_Kod</t>
        </r>
      </text>
    </comment>
    <comment ref="G413" authorId="0" shapeId="0">
      <text>
        <r>
          <rPr>
            <sz val="11"/>
            <rFont val="Calibri"/>
            <family val="2"/>
            <charset val="238"/>
          </rPr>
          <t>IV_F:VKR_Nev</t>
        </r>
      </text>
    </comment>
    <comment ref="H413" authorId="0" shapeId="0">
      <text>
        <r>
          <rPr>
            <sz val="11"/>
            <rFont val="Calibri"/>
            <family val="2"/>
            <charset val="238"/>
          </rPr>
          <t>IV_F:FeladatSorszam</t>
        </r>
      </text>
    </comment>
    <comment ref="I413" authorId="0" shapeId="0">
      <text>
        <r>
          <rPr>
            <sz val="11"/>
            <rFont val="Calibri"/>
            <family val="2"/>
            <charset val="238"/>
          </rPr>
          <t>IV_F:FeladatAzonosito</t>
        </r>
      </text>
    </comment>
    <comment ref="J413" authorId="0" shapeId="0">
      <text>
        <r>
          <rPr>
            <sz val="11"/>
            <rFont val="Calibri"/>
            <family val="2"/>
            <charset val="238"/>
          </rPr>
          <t>IV_F:EllatasiTerulet</t>
        </r>
      </text>
    </comment>
    <comment ref="K413" authorId="0" shapeId="0">
      <text>
        <r>
          <rPr>
            <sz val="11"/>
            <rFont val="Calibri"/>
            <family val="2"/>
            <charset val="238"/>
          </rPr>
          <t>IV_F:EllatasertFelelos</t>
        </r>
      </text>
    </comment>
    <comment ref="L413" authorId="0" shapeId="0">
      <text>
        <r>
          <rPr>
            <sz val="11"/>
            <rFont val="Calibri"/>
            <family val="2"/>
            <charset val="238"/>
          </rPr>
          <t>IV_F:TervezettNettoKoltseg</t>
        </r>
      </text>
    </comment>
    <comment ref="M413" authorId="0" shapeId="0">
      <text>
        <r>
          <rPr>
            <sz val="11"/>
            <rFont val="Calibri"/>
            <family val="2"/>
            <charset val="238"/>
          </rPr>
          <t>IV_F:IdotartamKezdes</t>
        </r>
      </text>
    </comment>
    <comment ref="N413" authorId="0" shapeId="0">
      <text>
        <r>
          <rPr>
            <sz val="11"/>
            <rFont val="Calibri"/>
            <family val="2"/>
            <charset val="238"/>
          </rPr>
          <t>IV_F:IdotartamBefejezes</t>
        </r>
      </text>
    </comment>
    <comment ref="O413" authorId="0" shapeId="0">
      <text>
        <r>
          <rPr>
            <sz val="11"/>
            <rFont val="Calibri"/>
            <family val="2"/>
            <charset val="238"/>
          </rPr>
          <t>IV_F:NettoKoltsegUtem1</t>
        </r>
      </text>
    </comment>
    <comment ref="P413" authorId="0" shapeId="0">
      <text>
        <r>
          <rPr>
            <sz val="11"/>
            <rFont val="Calibri"/>
            <family val="2"/>
            <charset val="238"/>
          </rPr>
          <t>IV_F:NettoKoltsegUtem2</t>
        </r>
      </text>
    </comment>
    <comment ref="Q413" authorId="0" shapeId="0">
      <text>
        <r>
          <rPr>
            <sz val="11"/>
            <rFont val="Calibri"/>
            <family val="2"/>
            <charset val="238"/>
          </rPr>
          <t>IV_F:EM_Melleklet2_KTG</t>
        </r>
      </text>
    </comment>
    <comment ref="S413" authorId="0" shapeId="0">
      <text>
        <r>
          <rPr>
            <sz val="11"/>
            <rFont val="Calibri"/>
            <family val="2"/>
            <charset val="238"/>
          </rPr>
          <t>IV_F:HDUtem1</t>
        </r>
      </text>
    </comment>
    <comment ref="T413" authorId="0" shapeId="0">
      <text>
        <r>
          <rPr>
            <sz val="11"/>
            <rFont val="Calibri"/>
            <family val="2"/>
            <charset val="238"/>
          </rPr>
          <t>IV_F:ECSUtem1</t>
        </r>
      </text>
    </comment>
    <comment ref="U413" authorId="0" shapeId="0">
      <text>
        <r>
          <rPr>
            <sz val="11"/>
            <rFont val="Calibri"/>
            <family val="2"/>
            <charset val="238"/>
          </rPr>
          <t>IV_F:KFHUtem1</t>
        </r>
      </text>
    </comment>
    <comment ref="V413" authorId="0" shapeId="0">
      <text>
        <r>
          <rPr>
            <sz val="11"/>
            <rFont val="Calibri"/>
            <family val="2"/>
            <charset val="238"/>
          </rPr>
          <t>IV_F:Egyeb_SajatUtem1</t>
        </r>
      </text>
    </comment>
    <comment ref="W413" authorId="0" shapeId="0">
      <text>
        <r>
          <rPr>
            <sz val="11"/>
            <rFont val="Calibri"/>
            <family val="2"/>
            <charset val="238"/>
          </rPr>
          <t>IV_F:DijUtem1</t>
        </r>
      </text>
    </comment>
    <comment ref="X413" authorId="0" shapeId="0">
      <text>
        <r>
          <rPr>
            <sz val="11"/>
            <rFont val="Calibri"/>
            <family val="2"/>
            <charset val="238"/>
          </rPr>
          <t>IV_F:EM_Melleklet1_Utem1</t>
        </r>
      </text>
    </comment>
    <comment ref="Y413" authorId="0" shapeId="0">
      <text>
        <r>
          <rPr>
            <sz val="11"/>
            <rFont val="Calibri"/>
            <family val="2"/>
            <charset val="238"/>
          </rPr>
          <t>IV_F:EgyebAllamiUtem1</t>
        </r>
      </text>
    </comment>
    <comment ref="Z413" authorId="0" shapeId="0">
      <text>
        <r>
          <rPr>
            <sz val="11"/>
            <rFont val="Calibri"/>
            <family val="2"/>
            <charset val="238"/>
          </rPr>
          <t>IV_F:OnkormanyzatiUtem1</t>
        </r>
      </text>
    </comment>
    <comment ref="AA413" authorId="0" shapeId="0">
      <text>
        <r>
          <rPr>
            <sz val="11"/>
            <rFont val="Calibri"/>
            <family val="2"/>
            <charset val="238"/>
          </rPr>
          <t>IV_F:EUUtem1</t>
        </r>
      </text>
    </comment>
    <comment ref="AB413" authorId="0" shapeId="0">
      <text>
        <r>
          <rPr>
            <sz val="11"/>
            <rFont val="Calibri"/>
            <family val="2"/>
            <charset val="238"/>
          </rPr>
          <t>IV_F:EgyebUtem1</t>
        </r>
      </text>
    </comment>
    <comment ref="AC413" authorId="0" shapeId="0">
      <text>
        <r>
          <rPr>
            <sz val="11"/>
            <rFont val="Calibri"/>
            <family val="2"/>
            <charset val="238"/>
          </rPr>
          <t>IV_F:HitelKotvenyUtem1</t>
        </r>
      </text>
    </comment>
    <comment ref="AD413" authorId="0" shapeId="0">
      <text>
        <r>
          <rPr>
            <sz val="11"/>
            <rFont val="Calibri"/>
            <family val="2"/>
            <charset val="238"/>
          </rPr>
          <t>IV_F:OsszesenUtem1</t>
        </r>
      </text>
    </comment>
    <comment ref="AG413" authorId="0" shapeId="0">
      <text>
        <r>
          <rPr>
            <sz val="11"/>
            <rFont val="Calibri"/>
            <family val="2"/>
            <charset val="238"/>
          </rPr>
          <t>IV_F:HDUtem2</t>
        </r>
      </text>
    </comment>
    <comment ref="AH413" authorId="0" shapeId="0">
      <text>
        <r>
          <rPr>
            <sz val="11"/>
            <rFont val="Calibri"/>
            <family val="2"/>
            <charset val="238"/>
          </rPr>
          <t>IV_F:ECSUtem2</t>
        </r>
      </text>
    </comment>
    <comment ref="AI413" authorId="0" shapeId="0">
      <text>
        <r>
          <rPr>
            <sz val="11"/>
            <rFont val="Calibri"/>
            <family val="2"/>
            <charset val="238"/>
          </rPr>
          <t>IV_F:KFHUtem2</t>
        </r>
      </text>
    </comment>
    <comment ref="AJ413" authorId="0" shapeId="0">
      <text>
        <r>
          <rPr>
            <sz val="11"/>
            <rFont val="Calibri"/>
            <family val="2"/>
            <charset val="238"/>
          </rPr>
          <t>IV_F:Egyeb_SajatUtem2</t>
        </r>
      </text>
    </comment>
    <comment ref="AK413" authorId="0" shapeId="0">
      <text>
        <r>
          <rPr>
            <sz val="11"/>
            <rFont val="Calibri"/>
            <family val="2"/>
            <charset val="238"/>
          </rPr>
          <t>IV_F:DijUtem2</t>
        </r>
      </text>
    </comment>
    <comment ref="AL413" authorId="0" shapeId="0">
      <text>
        <r>
          <rPr>
            <sz val="11"/>
            <rFont val="Calibri"/>
            <family val="2"/>
            <charset val="238"/>
          </rPr>
          <t>IV_F:EM_Melleklet1_Utem2</t>
        </r>
      </text>
    </comment>
    <comment ref="AM413" authorId="0" shapeId="0">
      <text>
        <r>
          <rPr>
            <sz val="11"/>
            <rFont val="Calibri"/>
            <family val="2"/>
            <charset val="238"/>
          </rPr>
          <t>IV_F:EgyebAllamiUtem2</t>
        </r>
      </text>
    </comment>
    <comment ref="AN413" authorId="0" shapeId="0">
      <text>
        <r>
          <rPr>
            <sz val="11"/>
            <rFont val="Calibri"/>
            <family val="2"/>
            <charset val="238"/>
          </rPr>
          <t>IV_F:OnkormanyzatiUtem2</t>
        </r>
      </text>
    </comment>
    <comment ref="AO413" authorId="0" shapeId="0">
      <text>
        <r>
          <rPr>
            <sz val="11"/>
            <rFont val="Calibri"/>
            <family val="2"/>
            <charset val="238"/>
          </rPr>
          <t>IV_F:EUUtem2</t>
        </r>
      </text>
    </comment>
    <comment ref="AP413" authorId="0" shapeId="0">
      <text>
        <r>
          <rPr>
            <sz val="11"/>
            <rFont val="Calibri"/>
            <family val="2"/>
            <charset val="238"/>
          </rPr>
          <t>IV_F:EgyebUtem2</t>
        </r>
      </text>
    </comment>
    <comment ref="AQ413" authorId="0" shapeId="0">
      <text>
        <r>
          <rPr>
            <sz val="11"/>
            <rFont val="Calibri"/>
            <family val="2"/>
            <charset val="238"/>
          </rPr>
          <t>IV_F:HitelKotvenyUtem2</t>
        </r>
      </text>
    </comment>
    <comment ref="AR413" authorId="0" shapeId="0">
      <text>
        <r>
          <rPr>
            <sz val="11"/>
            <rFont val="Calibri"/>
            <family val="2"/>
            <charset val="238"/>
          </rPr>
          <t>IV_F:OsszesenUtem2</t>
        </r>
      </text>
    </comment>
    <comment ref="AS413" authorId="0" shapeId="0">
      <text>
        <r>
          <rPr>
            <sz val="11"/>
            <rFont val="Calibri"/>
            <family val="2"/>
            <charset val="238"/>
          </rPr>
          <t>IV_F:ForrashianyUtem2</t>
        </r>
      </text>
    </comment>
    <comment ref="AV413" authorId="0" shapeId="0">
      <text>
        <r>
          <rPr>
            <sz val="11"/>
            <rFont val="Calibri"/>
            <family val="2"/>
            <charset val="238"/>
          </rPr>
          <t>IV_F:Indokolas</t>
        </r>
      </text>
    </comment>
    <comment ref="AW413" authorId="0" shapeId="0">
      <text>
        <r>
          <rPr>
            <sz val="11"/>
            <rFont val="Calibri"/>
            <family val="2"/>
            <charset val="238"/>
          </rPr>
          <t>IV_F:Megjegyzes</t>
        </r>
      </text>
    </comment>
    <comment ref="AZ413" authorId="0" shapeId="0">
      <text>
        <r>
          <rPr>
            <sz val="11"/>
            <rFont val="Calibri"/>
            <family val="2"/>
            <charset val="238"/>
          </rPr>
          <t>IV_F:ISA</t>
        </r>
      </text>
    </comment>
    <comment ref="B414" authorId="0" shapeId="0">
      <text>
        <r>
          <rPr>
            <sz val="11"/>
            <rFont val="Calibri"/>
            <family val="2"/>
            <charset val="238"/>
          </rPr>
          <t>IV_F:FontossagiSorrent</t>
        </r>
      </text>
    </comment>
    <comment ref="C414" authorId="0" shapeId="0">
      <text>
        <r>
          <rPr>
            <sz val="11"/>
            <rFont val="Calibri"/>
            <family val="2"/>
            <charset val="238"/>
          </rPr>
          <t>IV_F:FeladatKategoria</t>
        </r>
      </text>
    </comment>
    <comment ref="D414" authorId="0" shapeId="0">
      <text>
        <r>
          <rPr>
            <sz val="11"/>
            <rFont val="Calibri"/>
            <family val="2"/>
            <charset val="238"/>
          </rPr>
          <t>IV_F:FeladatMegnevezes</t>
        </r>
      </text>
    </comment>
    <comment ref="E414" authorId="0" shapeId="0">
      <text>
        <r>
          <rPr>
            <sz val="11"/>
            <rFont val="Calibri"/>
            <family val="2"/>
            <charset val="238"/>
          </rPr>
          <t>IV_F:ElviEngedelySzam</t>
        </r>
      </text>
    </comment>
    <comment ref="F414" authorId="0" shapeId="0">
      <text>
        <r>
          <rPr>
            <sz val="11"/>
            <rFont val="Calibri"/>
            <family val="2"/>
            <charset val="238"/>
          </rPr>
          <t>IV_F:VKR_Kod</t>
        </r>
      </text>
    </comment>
    <comment ref="G414" authorId="0" shapeId="0">
      <text>
        <r>
          <rPr>
            <sz val="11"/>
            <rFont val="Calibri"/>
            <family val="2"/>
            <charset val="238"/>
          </rPr>
          <t>IV_F:VKR_Nev</t>
        </r>
      </text>
    </comment>
    <comment ref="H414" authorId="0" shapeId="0">
      <text>
        <r>
          <rPr>
            <sz val="11"/>
            <rFont val="Calibri"/>
            <family val="2"/>
            <charset val="238"/>
          </rPr>
          <t>IV_F:FeladatSorszam</t>
        </r>
      </text>
    </comment>
    <comment ref="I414" authorId="0" shapeId="0">
      <text>
        <r>
          <rPr>
            <sz val="11"/>
            <rFont val="Calibri"/>
            <family val="2"/>
            <charset val="238"/>
          </rPr>
          <t>IV_F:FeladatAzonosito</t>
        </r>
      </text>
    </comment>
    <comment ref="J414" authorId="0" shapeId="0">
      <text>
        <r>
          <rPr>
            <sz val="11"/>
            <rFont val="Calibri"/>
            <family val="2"/>
            <charset val="238"/>
          </rPr>
          <t>IV_F:EllatasiTerulet</t>
        </r>
      </text>
    </comment>
    <comment ref="K414" authorId="0" shapeId="0">
      <text>
        <r>
          <rPr>
            <sz val="11"/>
            <rFont val="Calibri"/>
            <family val="2"/>
            <charset val="238"/>
          </rPr>
          <t>IV_F:EllatasertFelelos</t>
        </r>
      </text>
    </comment>
    <comment ref="L414" authorId="0" shapeId="0">
      <text>
        <r>
          <rPr>
            <sz val="11"/>
            <rFont val="Calibri"/>
            <family val="2"/>
            <charset val="238"/>
          </rPr>
          <t>IV_F:TervezettNettoKoltseg</t>
        </r>
      </text>
    </comment>
    <comment ref="M414" authorId="0" shapeId="0">
      <text>
        <r>
          <rPr>
            <sz val="11"/>
            <rFont val="Calibri"/>
            <family val="2"/>
            <charset val="238"/>
          </rPr>
          <t>IV_F:IdotartamKezdes</t>
        </r>
      </text>
    </comment>
    <comment ref="N414" authorId="0" shapeId="0">
      <text>
        <r>
          <rPr>
            <sz val="11"/>
            <rFont val="Calibri"/>
            <family val="2"/>
            <charset val="238"/>
          </rPr>
          <t>IV_F:IdotartamBefejezes</t>
        </r>
      </text>
    </comment>
    <comment ref="O414" authorId="0" shapeId="0">
      <text>
        <r>
          <rPr>
            <sz val="11"/>
            <rFont val="Calibri"/>
            <family val="2"/>
            <charset val="238"/>
          </rPr>
          <t>IV_F:NettoKoltsegUtem1</t>
        </r>
      </text>
    </comment>
    <comment ref="P414" authorId="0" shapeId="0">
      <text>
        <r>
          <rPr>
            <sz val="11"/>
            <rFont val="Calibri"/>
            <family val="2"/>
            <charset val="238"/>
          </rPr>
          <t>IV_F:NettoKoltsegUtem2</t>
        </r>
      </text>
    </comment>
    <comment ref="Q414" authorId="0" shapeId="0">
      <text>
        <r>
          <rPr>
            <sz val="11"/>
            <rFont val="Calibri"/>
            <family val="2"/>
            <charset val="238"/>
          </rPr>
          <t>IV_F:EM_Melleklet2_KTG</t>
        </r>
      </text>
    </comment>
    <comment ref="S414" authorId="0" shapeId="0">
      <text>
        <r>
          <rPr>
            <sz val="11"/>
            <rFont val="Calibri"/>
            <family val="2"/>
            <charset val="238"/>
          </rPr>
          <t>IV_F:HDUtem1</t>
        </r>
      </text>
    </comment>
    <comment ref="T414" authorId="0" shapeId="0">
      <text>
        <r>
          <rPr>
            <sz val="11"/>
            <rFont val="Calibri"/>
            <family val="2"/>
            <charset val="238"/>
          </rPr>
          <t>IV_F:ECSUtem1</t>
        </r>
      </text>
    </comment>
    <comment ref="U414" authorId="0" shapeId="0">
      <text>
        <r>
          <rPr>
            <sz val="11"/>
            <rFont val="Calibri"/>
            <family val="2"/>
            <charset val="238"/>
          </rPr>
          <t>IV_F:KFHUtem1</t>
        </r>
      </text>
    </comment>
    <comment ref="V414" authorId="0" shapeId="0">
      <text>
        <r>
          <rPr>
            <sz val="11"/>
            <rFont val="Calibri"/>
            <family val="2"/>
            <charset val="238"/>
          </rPr>
          <t>IV_F:Egyeb_SajatUtem1</t>
        </r>
      </text>
    </comment>
    <comment ref="W414" authorId="0" shapeId="0">
      <text>
        <r>
          <rPr>
            <sz val="11"/>
            <rFont val="Calibri"/>
            <family val="2"/>
            <charset val="238"/>
          </rPr>
          <t>IV_F:DijUtem1</t>
        </r>
      </text>
    </comment>
    <comment ref="X414" authorId="0" shapeId="0">
      <text>
        <r>
          <rPr>
            <sz val="11"/>
            <rFont val="Calibri"/>
            <family val="2"/>
            <charset val="238"/>
          </rPr>
          <t>IV_F:EM_Melleklet1_Utem1</t>
        </r>
      </text>
    </comment>
    <comment ref="Y414" authorId="0" shapeId="0">
      <text>
        <r>
          <rPr>
            <sz val="11"/>
            <rFont val="Calibri"/>
            <family val="2"/>
            <charset val="238"/>
          </rPr>
          <t>IV_F:EgyebAllamiUtem1</t>
        </r>
      </text>
    </comment>
    <comment ref="Z414" authorId="0" shapeId="0">
      <text>
        <r>
          <rPr>
            <sz val="11"/>
            <rFont val="Calibri"/>
            <family val="2"/>
            <charset val="238"/>
          </rPr>
          <t>IV_F:OnkormanyzatiUtem1</t>
        </r>
      </text>
    </comment>
    <comment ref="AA414" authorId="0" shapeId="0">
      <text>
        <r>
          <rPr>
            <sz val="11"/>
            <rFont val="Calibri"/>
            <family val="2"/>
            <charset val="238"/>
          </rPr>
          <t>IV_F:EUUtem1</t>
        </r>
      </text>
    </comment>
    <comment ref="AB414" authorId="0" shapeId="0">
      <text>
        <r>
          <rPr>
            <sz val="11"/>
            <rFont val="Calibri"/>
            <family val="2"/>
            <charset val="238"/>
          </rPr>
          <t>IV_F:EgyebUtem1</t>
        </r>
      </text>
    </comment>
    <comment ref="AC414" authorId="0" shapeId="0">
      <text>
        <r>
          <rPr>
            <sz val="11"/>
            <rFont val="Calibri"/>
            <family val="2"/>
            <charset val="238"/>
          </rPr>
          <t>IV_F:HitelKotvenyUtem1</t>
        </r>
      </text>
    </comment>
    <comment ref="AD414" authorId="0" shapeId="0">
      <text>
        <r>
          <rPr>
            <sz val="11"/>
            <rFont val="Calibri"/>
            <family val="2"/>
            <charset val="238"/>
          </rPr>
          <t>IV_F:OsszesenUtem1</t>
        </r>
      </text>
    </comment>
    <comment ref="AG414" authorId="0" shapeId="0">
      <text>
        <r>
          <rPr>
            <sz val="11"/>
            <rFont val="Calibri"/>
            <family val="2"/>
            <charset val="238"/>
          </rPr>
          <t>IV_F:HDUtem2</t>
        </r>
      </text>
    </comment>
    <comment ref="AH414" authorId="0" shapeId="0">
      <text>
        <r>
          <rPr>
            <sz val="11"/>
            <rFont val="Calibri"/>
            <family val="2"/>
            <charset val="238"/>
          </rPr>
          <t>IV_F:ECSUtem2</t>
        </r>
      </text>
    </comment>
    <comment ref="AI414" authorId="0" shapeId="0">
      <text>
        <r>
          <rPr>
            <sz val="11"/>
            <rFont val="Calibri"/>
            <family val="2"/>
            <charset val="238"/>
          </rPr>
          <t>IV_F:KFHUtem2</t>
        </r>
      </text>
    </comment>
    <comment ref="AJ414" authorId="0" shapeId="0">
      <text>
        <r>
          <rPr>
            <sz val="11"/>
            <rFont val="Calibri"/>
            <family val="2"/>
            <charset val="238"/>
          </rPr>
          <t>IV_F:Egyeb_SajatUtem2</t>
        </r>
      </text>
    </comment>
    <comment ref="AK414" authorId="0" shapeId="0">
      <text>
        <r>
          <rPr>
            <sz val="11"/>
            <rFont val="Calibri"/>
            <family val="2"/>
            <charset val="238"/>
          </rPr>
          <t>IV_F:DijUtem2</t>
        </r>
      </text>
    </comment>
    <comment ref="AL414" authorId="0" shapeId="0">
      <text>
        <r>
          <rPr>
            <sz val="11"/>
            <rFont val="Calibri"/>
            <family val="2"/>
            <charset val="238"/>
          </rPr>
          <t>IV_F:EM_Melleklet1_Utem2</t>
        </r>
      </text>
    </comment>
    <comment ref="AM414" authorId="0" shapeId="0">
      <text>
        <r>
          <rPr>
            <sz val="11"/>
            <rFont val="Calibri"/>
            <family val="2"/>
            <charset val="238"/>
          </rPr>
          <t>IV_F:EgyebAllamiUtem2</t>
        </r>
      </text>
    </comment>
    <comment ref="AN414" authorId="0" shapeId="0">
      <text>
        <r>
          <rPr>
            <sz val="11"/>
            <rFont val="Calibri"/>
            <family val="2"/>
            <charset val="238"/>
          </rPr>
          <t>IV_F:OnkormanyzatiUtem2</t>
        </r>
      </text>
    </comment>
    <comment ref="AO414" authorId="0" shapeId="0">
      <text>
        <r>
          <rPr>
            <sz val="11"/>
            <rFont val="Calibri"/>
            <family val="2"/>
            <charset val="238"/>
          </rPr>
          <t>IV_F:EUUtem2</t>
        </r>
      </text>
    </comment>
    <comment ref="AP414" authorId="0" shapeId="0">
      <text>
        <r>
          <rPr>
            <sz val="11"/>
            <rFont val="Calibri"/>
            <family val="2"/>
            <charset val="238"/>
          </rPr>
          <t>IV_F:EgyebUtem2</t>
        </r>
      </text>
    </comment>
    <comment ref="AQ414" authorId="0" shapeId="0">
      <text>
        <r>
          <rPr>
            <sz val="11"/>
            <rFont val="Calibri"/>
            <family val="2"/>
            <charset val="238"/>
          </rPr>
          <t>IV_F:HitelKotvenyUtem2</t>
        </r>
      </text>
    </comment>
    <comment ref="AR414" authorId="0" shapeId="0">
      <text>
        <r>
          <rPr>
            <sz val="11"/>
            <rFont val="Calibri"/>
            <family val="2"/>
            <charset val="238"/>
          </rPr>
          <t>IV_F:OsszesenUtem2</t>
        </r>
      </text>
    </comment>
    <comment ref="AS414" authorId="0" shapeId="0">
      <text>
        <r>
          <rPr>
            <sz val="11"/>
            <rFont val="Calibri"/>
            <family val="2"/>
            <charset val="238"/>
          </rPr>
          <t>IV_F:ForrashianyUtem2</t>
        </r>
      </text>
    </comment>
    <comment ref="AV414" authorId="0" shapeId="0">
      <text>
        <r>
          <rPr>
            <sz val="11"/>
            <rFont val="Calibri"/>
            <family val="2"/>
            <charset val="238"/>
          </rPr>
          <t>IV_F:Indokolas</t>
        </r>
      </text>
    </comment>
    <comment ref="AW414" authorId="0" shapeId="0">
      <text>
        <r>
          <rPr>
            <sz val="11"/>
            <rFont val="Calibri"/>
            <family val="2"/>
            <charset val="238"/>
          </rPr>
          <t>IV_F:Megjegyzes</t>
        </r>
      </text>
    </comment>
    <comment ref="AZ414" authorId="0" shapeId="0">
      <text>
        <r>
          <rPr>
            <sz val="11"/>
            <rFont val="Calibri"/>
            <family val="2"/>
            <charset val="238"/>
          </rPr>
          <t>IV_F:ISA</t>
        </r>
      </text>
    </comment>
    <comment ref="B415" authorId="0" shapeId="0">
      <text>
        <r>
          <rPr>
            <sz val="11"/>
            <rFont val="Calibri"/>
            <family val="2"/>
            <charset val="238"/>
          </rPr>
          <t>IV_F:FontossagiSorrent</t>
        </r>
      </text>
    </comment>
    <comment ref="C415" authorId="0" shapeId="0">
      <text>
        <r>
          <rPr>
            <sz val="11"/>
            <rFont val="Calibri"/>
            <family val="2"/>
            <charset val="238"/>
          </rPr>
          <t>IV_F:FeladatKategoria</t>
        </r>
      </text>
    </comment>
    <comment ref="D415" authorId="0" shapeId="0">
      <text>
        <r>
          <rPr>
            <sz val="11"/>
            <rFont val="Calibri"/>
            <family val="2"/>
            <charset val="238"/>
          </rPr>
          <t>IV_F:FeladatMegnevezes</t>
        </r>
      </text>
    </comment>
    <comment ref="E415" authorId="0" shapeId="0">
      <text>
        <r>
          <rPr>
            <sz val="11"/>
            <rFont val="Calibri"/>
            <family val="2"/>
            <charset val="238"/>
          </rPr>
          <t>IV_F:ElviEngedelySzam</t>
        </r>
      </text>
    </comment>
    <comment ref="F415" authorId="0" shapeId="0">
      <text>
        <r>
          <rPr>
            <sz val="11"/>
            <rFont val="Calibri"/>
            <family val="2"/>
            <charset val="238"/>
          </rPr>
          <t>IV_F:VKR_Kod</t>
        </r>
      </text>
    </comment>
    <comment ref="G415" authorId="0" shapeId="0">
      <text>
        <r>
          <rPr>
            <sz val="11"/>
            <rFont val="Calibri"/>
            <family val="2"/>
            <charset val="238"/>
          </rPr>
          <t>IV_F:VKR_Nev</t>
        </r>
      </text>
    </comment>
    <comment ref="H415" authorId="0" shapeId="0">
      <text>
        <r>
          <rPr>
            <sz val="11"/>
            <rFont val="Calibri"/>
            <family val="2"/>
            <charset val="238"/>
          </rPr>
          <t>IV_F:FeladatSorszam</t>
        </r>
      </text>
    </comment>
    <comment ref="I415" authorId="0" shapeId="0">
      <text>
        <r>
          <rPr>
            <sz val="11"/>
            <rFont val="Calibri"/>
            <family val="2"/>
            <charset val="238"/>
          </rPr>
          <t>IV_F:FeladatAzonosito</t>
        </r>
      </text>
    </comment>
    <comment ref="J415" authorId="0" shapeId="0">
      <text>
        <r>
          <rPr>
            <sz val="11"/>
            <rFont val="Calibri"/>
            <family val="2"/>
            <charset val="238"/>
          </rPr>
          <t>IV_F:EllatasiTerulet</t>
        </r>
      </text>
    </comment>
    <comment ref="K415" authorId="0" shapeId="0">
      <text>
        <r>
          <rPr>
            <sz val="11"/>
            <rFont val="Calibri"/>
            <family val="2"/>
            <charset val="238"/>
          </rPr>
          <t>IV_F:EllatasertFelelos</t>
        </r>
      </text>
    </comment>
    <comment ref="L415" authorId="0" shapeId="0">
      <text>
        <r>
          <rPr>
            <sz val="11"/>
            <rFont val="Calibri"/>
            <family val="2"/>
            <charset val="238"/>
          </rPr>
          <t>IV_F:TervezettNettoKoltseg</t>
        </r>
      </text>
    </comment>
    <comment ref="M415" authorId="0" shapeId="0">
      <text>
        <r>
          <rPr>
            <sz val="11"/>
            <rFont val="Calibri"/>
            <family val="2"/>
            <charset val="238"/>
          </rPr>
          <t>IV_F:IdotartamKezdes</t>
        </r>
      </text>
    </comment>
    <comment ref="N415" authorId="0" shapeId="0">
      <text>
        <r>
          <rPr>
            <sz val="11"/>
            <rFont val="Calibri"/>
            <family val="2"/>
            <charset val="238"/>
          </rPr>
          <t>IV_F:IdotartamBefejezes</t>
        </r>
      </text>
    </comment>
    <comment ref="O415" authorId="0" shapeId="0">
      <text>
        <r>
          <rPr>
            <sz val="11"/>
            <rFont val="Calibri"/>
            <family val="2"/>
            <charset val="238"/>
          </rPr>
          <t>IV_F:NettoKoltsegUtem1</t>
        </r>
      </text>
    </comment>
    <comment ref="P415" authorId="0" shapeId="0">
      <text>
        <r>
          <rPr>
            <sz val="11"/>
            <rFont val="Calibri"/>
            <family val="2"/>
            <charset val="238"/>
          </rPr>
          <t>IV_F:NettoKoltsegUtem2</t>
        </r>
      </text>
    </comment>
    <comment ref="Q415" authorId="0" shapeId="0">
      <text>
        <r>
          <rPr>
            <sz val="11"/>
            <rFont val="Calibri"/>
            <family val="2"/>
            <charset val="238"/>
          </rPr>
          <t>IV_F:EM_Melleklet2_KTG</t>
        </r>
      </text>
    </comment>
    <comment ref="S415" authorId="0" shapeId="0">
      <text>
        <r>
          <rPr>
            <sz val="11"/>
            <rFont val="Calibri"/>
            <family val="2"/>
            <charset val="238"/>
          </rPr>
          <t>IV_F:HDUtem1</t>
        </r>
      </text>
    </comment>
    <comment ref="T415" authorId="0" shapeId="0">
      <text>
        <r>
          <rPr>
            <sz val="11"/>
            <rFont val="Calibri"/>
            <family val="2"/>
            <charset val="238"/>
          </rPr>
          <t>IV_F:ECSUtem1</t>
        </r>
      </text>
    </comment>
    <comment ref="U415" authorId="0" shapeId="0">
      <text>
        <r>
          <rPr>
            <sz val="11"/>
            <rFont val="Calibri"/>
            <family val="2"/>
            <charset val="238"/>
          </rPr>
          <t>IV_F:KFHUtem1</t>
        </r>
      </text>
    </comment>
    <comment ref="V415" authorId="0" shapeId="0">
      <text>
        <r>
          <rPr>
            <sz val="11"/>
            <rFont val="Calibri"/>
            <family val="2"/>
            <charset val="238"/>
          </rPr>
          <t>IV_F:Egyeb_SajatUtem1</t>
        </r>
      </text>
    </comment>
    <comment ref="W415" authorId="0" shapeId="0">
      <text>
        <r>
          <rPr>
            <sz val="11"/>
            <rFont val="Calibri"/>
            <family val="2"/>
            <charset val="238"/>
          </rPr>
          <t>IV_F:DijUtem1</t>
        </r>
      </text>
    </comment>
    <comment ref="X415" authorId="0" shapeId="0">
      <text>
        <r>
          <rPr>
            <sz val="11"/>
            <rFont val="Calibri"/>
            <family val="2"/>
            <charset val="238"/>
          </rPr>
          <t>IV_F:EM_Melleklet1_Utem1</t>
        </r>
      </text>
    </comment>
    <comment ref="Y415" authorId="0" shapeId="0">
      <text>
        <r>
          <rPr>
            <sz val="11"/>
            <rFont val="Calibri"/>
            <family val="2"/>
            <charset val="238"/>
          </rPr>
          <t>IV_F:EgyebAllamiUtem1</t>
        </r>
      </text>
    </comment>
    <comment ref="Z415" authorId="0" shapeId="0">
      <text>
        <r>
          <rPr>
            <sz val="11"/>
            <rFont val="Calibri"/>
            <family val="2"/>
            <charset val="238"/>
          </rPr>
          <t>IV_F:OnkormanyzatiUtem1</t>
        </r>
      </text>
    </comment>
    <comment ref="AA415" authorId="0" shapeId="0">
      <text>
        <r>
          <rPr>
            <sz val="11"/>
            <rFont val="Calibri"/>
            <family val="2"/>
            <charset val="238"/>
          </rPr>
          <t>IV_F:EUUtem1</t>
        </r>
      </text>
    </comment>
    <comment ref="AB415" authorId="0" shapeId="0">
      <text>
        <r>
          <rPr>
            <sz val="11"/>
            <rFont val="Calibri"/>
            <family val="2"/>
            <charset val="238"/>
          </rPr>
          <t>IV_F:EgyebUtem1</t>
        </r>
      </text>
    </comment>
    <comment ref="AC415" authorId="0" shapeId="0">
      <text>
        <r>
          <rPr>
            <sz val="11"/>
            <rFont val="Calibri"/>
            <family val="2"/>
            <charset val="238"/>
          </rPr>
          <t>IV_F:HitelKotvenyUtem1</t>
        </r>
      </text>
    </comment>
    <comment ref="AD415" authorId="0" shapeId="0">
      <text>
        <r>
          <rPr>
            <sz val="11"/>
            <rFont val="Calibri"/>
            <family val="2"/>
            <charset val="238"/>
          </rPr>
          <t>IV_F:OsszesenUtem1</t>
        </r>
      </text>
    </comment>
    <comment ref="AG415" authorId="0" shapeId="0">
      <text>
        <r>
          <rPr>
            <sz val="11"/>
            <rFont val="Calibri"/>
            <family val="2"/>
            <charset val="238"/>
          </rPr>
          <t>IV_F:HDUtem2</t>
        </r>
      </text>
    </comment>
    <comment ref="AH415" authorId="0" shapeId="0">
      <text>
        <r>
          <rPr>
            <sz val="11"/>
            <rFont val="Calibri"/>
            <family val="2"/>
            <charset val="238"/>
          </rPr>
          <t>IV_F:ECSUtem2</t>
        </r>
      </text>
    </comment>
    <comment ref="AI415" authorId="0" shapeId="0">
      <text>
        <r>
          <rPr>
            <sz val="11"/>
            <rFont val="Calibri"/>
            <family val="2"/>
            <charset val="238"/>
          </rPr>
          <t>IV_F:KFHUtem2</t>
        </r>
      </text>
    </comment>
    <comment ref="AJ415" authorId="0" shapeId="0">
      <text>
        <r>
          <rPr>
            <sz val="11"/>
            <rFont val="Calibri"/>
            <family val="2"/>
            <charset val="238"/>
          </rPr>
          <t>IV_F:Egyeb_SajatUtem2</t>
        </r>
      </text>
    </comment>
    <comment ref="AK415" authorId="0" shapeId="0">
      <text>
        <r>
          <rPr>
            <sz val="11"/>
            <rFont val="Calibri"/>
            <family val="2"/>
            <charset val="238"/>
          </rPr>
          <t>IV_F:DijUtem2</t>
        </r>
      </text>
    </comment>
    <comment ref="AL415" authorId="0" shapeId="0">
      <text>
        <r>
          <rPr>
            <sz val="11"/>
            <rFont val="Calibri"/>
            <family val="2"/>
            <charset val="238"/>
          </rPr>
          <t>IV_F:EM_Melleklet1_Utem2</t>
        </r>
      </text>
    </comment>
    <comment ref="AM415" authorId="0" shapeId="0">
      <text>
        <r>
          <rPr>
            <sz val="11"/>
            <rFont val="Calibri"/>
            <family val="2"/>
            <charset val="238"/>
          </rPr>
          <t>IV_F:EgyebAllamiUtem2</t>
        </r>
      </text>
    </comment>
    <comment ref="AN415" authorId="0" shapeId="0">
      <text>
        <r>
          <rPr>
            <sz val="11"/>
            <rFont val="Calibri"/>
            <family val="2"/>
            <charset val="238"/>
          </rPr>
          <t>IV_F:OnkormanyzatiUtem2</t>
        </r>
      </text>
    </comment>
    <comment ref="AO415" authorId="0" shapeId="0">
      <text>
        <r>
          <rPr>
            <sz val="11"/>
            <rFont val="Calibri"/>
            <family val="2"/>
            <charset val="238"/>
          </rPr>
          <t>IV_F:EUUtem2</t>
        </r>
      </text>
    </comment>
    <comment ref="AP415" authorId="0" shapeId="0">
      <text>
        <r>
          <rPr>
            <sz val="11"/>
            <rFont val="Calibri"/>
            <family val="2"/>
            <charset val="238"/>
          </rPr>
          <t>IV_F:EgyebUtem2</t>
        </r>
      </text>
    </comment>
    <comment ref="AQ415" authorId="0" shapeId="0">
      <text>
        <r>
          <rPr>
            <sz val="11"/>
            <rFont val="Calibri"/>
            <family val="2"/>
            <charset val="238"/>
          </rPr>
          <t>IV_F:HitelKotvenyUtem2</t>
        </r>
      </text>
    </comment>
    <comment ref="AR415" authorId="0" shapeId="0">
      <text>
        <r>
          <rPr>
            <sz val="11"/>
            <rFont val="Calibri"/>
            <family val="2"/>
            <charset val="238"/>
          </rPr>
          <t>IV_F:OsszesenUtem2</t>
        </r>
      </text>
    </comment>
    <comment ref="AS415" authorId="0" shapeId="0">
      <text>
        <r>
          <rPr>
            <sz val="11"/>
            <rFont val="Calibri"/>
            <family val="2"/>
            <charset val="238"/>
          </rPr>
          <t>IV_F:ForrashianyUtem2</t>
        </r>
      </text>
    </comment>
    <comment ref="AV415" authorId="0" shapeId="0">
      <text>
        <r>
          <rPr>
            <sz val="11"/>
            <rFont val="Calibri"/>
            <family val="2"/>
            <charset val="238"/>
          </rPr>
          <t>IV_F:Indokolas</t>
        </r>
      </text>
    </comment>
    <comment ref="AW415" authorId="0" shapeId="0">
      <text>
        <r>
          <rPr>
            <sz val="11"/>
            <rFont val="Calibri"/>
            <family val="2"/>
            <charset val="238"/>
          </rPr>
          <t>IV_F:Megjegyzes</t>
        </r>
      </text>
    </comment>
    <comment ref="AZ415" authorId="0" shapeId="0">
      <text>
        <r>
          <rPr>
            <sz val="11"/>
            <rFont val="Calibri"/>
            <family val="2"/>
            <charset val="238"/>
          </rPr>
          <t>IV_F:ISA</t>
        </r>
      </text>
    </comment>
    <comment ref="B416" authorId="0" shapeId="0">
      <text>
        <r>
          <rPr>
            <sz val="11"/>
            <rFont val="Calibri"/>
            <family val="2"/>
            <charset val="238"/>
          </rPr>
          <t>IV_F:FontossagiSorrent</t>
        </r>
      </text>
    </comment>
    <comment ref="C416" authorId="0" shapeId="0">
      <text>
        <r>
          <rPr>
            <sz val="11"/>
            <rFont val="Calibri"/>
            <family val="2"/>
            <charset val="238"/>
          </rPr>
          <t>IV_F:FeladatKategoria</t>
        </r>
      </text>
    </comment>
    <comment ref="D416" authorId="0" shapeId="0">
      <text>
        <r>
          <rPr>
            <sz val="11"/>
            <rFont val="Calibri"/>
            <family val="2"/>
            <charset val="238"/>
          </rPr>
          <t>IV_F:FeladatMegnevezes</t>
        </r>
      </text>
    </comment>
    <comment ref="E416" authorId="0" shapeId="0">
      <text>
        <r>
          <rPr>
            <sz val="11"/>
            <rFont val="Calibri"/>
            <family val="2"/>
            <charset val="238"/>
          </rPr>
          <t>IV_F:ElviEngedelySzam</t>
        </r>
      </text>
    </comment>
    <comment ref="F416" authorId="0" shapeId="0">
      <text>
        <r>
          <rPr>
            <sz val="11"/>
            <rFont val="Calibri"/>
            <family val="2"/>
            <charset val="238"/>
          </rPr>
          <t>IV_F:VKR_Kod</t>
        </r>
      </text>
    </comment>
    <comment ref="G416" authorId="0" shapeId="0">
      <text>
        <r>
          <rPr>
            <sz val="11"/>
            <rFont val="Calibri"/>
            <family val="2"/>
            <charset val="238"/>
          </rPr>
          <t>IV_F:VKR_Nev</t>
        </r>
      </text>
    </comment>
    <comment ref="H416" authorId="0" shapeId="0">
      <text>
        <r>
          <rPr>
            <sz val="11"/>
            <rFont val="Calibri"/>
            <family val="2"/>
            <charset val="238"/>
          </rPr>
          <t>IV_F:FeladatSorszam</t>
        </r>
      </text>
    </comment>
    <comment ref="I416" authorId="0" shapeId="0">
      <text>
        <r>
          <rPr>
            <sz val="11"/>
            <rFont val="Calibri"/>
            <family val="2"/>
            <charset val="238"/>
          </rPr>
          <t>IV_F:FeladatAzonosito</t>
        </r>
      </text>
    </comment>
    <comment ref="J416" authorId="0" shapeId="0">
      <text>
        <r>
          <rPr>
            <sz val="11"/>
            <rFont val="Calibri"/>
            <family val="2"/>
            <charset val="238"/>
          </rPr>
          <t>IV_F:EllatasiTerulet</t>
        </r>
      </text>
    </comment>
    <comment ref="K416" authorId="0" shapeId="0">
      <text>
        <r>
          <rPr>
            <sz val="11"/>
            <rFont val="Calibri"/>
            <family val="2"/>
            <charset val="238"/>
          </rPr>
          <t>IV_F:EllatasertFelelos</t>
        </r>
      </text>
    </comment>
    <comment ref="L416" authorId="0" shapeId="0">
      <text>
        <r>
          <rPr>
            <sz val="11"/>
            <rFont val="Calibri"/>
            <family val="2"/>
            <charset val="238"/>
          </rPr>
          <t>IV_F:TervezettNettoKoltseg</t>
        </r>
      </text>
    </comment>
    <comment ref="M416" authorId="0" shapeId="0">
      <text>
        <r>
          <rPr>
            <sz val="11"/>
            <rFont val="Calibri"/>
            <family val="2"/>
            <charset val="238"/>
          </rPr>
          <t>IV_F:IdotartamKezdes</t>
        </r>
      </text>
    </comment>
    <comment ref="N416" authorId="0" shapeId="0">
      <text>
        <r>
          <rPr>
            <sz val="11"/>
            <rFont val="Calibri"/>
            <family val="2"/>
            <charset val="238"/>
          </rPr>
          <t>IV_F:IdotartamBefejezes</t>
        </r>
      </text>
    </comment>
    <comment ref="O416" authorId="0" shapeId="0">
      <text>
        <r>
          <rPr>
            <sz val="11"/>
            <rFont val="Calibri"/>
            <family val="2"/>
            <charset val="238"/>
          </rPr>
          <t>IV_F:NettoKoltsegUtem1</t>
        </r>
      </text>
    </comment>
    <comment ref="P416" authorId="0" shapeId="0">
      <text>
        <r>
          <rPr>
            <sz val="11"/>
            <rFont val="Calibri"/>
            <family val="2"/>
            <charset val="238"/>
          </rPr>
          <t>IV_F:NettoKoltsegUtem2</t>
        </r>
      </text>
    </comment>
    <comment ref="Q416" authorId="0" shapeId="0">
      <text>
        <r>
          <rPr>
            <sz val="11"/>
            <rFont val="Calibri"/>
            <family val="2"/>
            <charset val="238"/>
          </rPr>
          <t>IV_F:EM_Melleklet2_KTG</t>
        </r>
      </text>
    </comment>
    <comment ref="S416" authorId="0" shapeId="0">
      <text>
        <r>
          <rPr>
            <sz val="11"/>
            <rFont val="Calibri"/>
            <family val="2"/>
            <charset val="238"/>
          </rPr>
          <t>IV_F:HDUtem1</t>
        </r>
      </text>
    </comment>
    <comment ref="T416" authorId="0" shapeId="0">
      <text>
        <r>
          <rPr>
            <sz val="11"/>
            <rFont val="Calibri"/>
            <family val="2"/>
            <charset val="238"/>
          </rPr>
          <t>IV_F:ECSUtem1</t>
        </r>
      </text>
    </comment>
    <comment ref="U416" authorId="0" shapeId="0">
      <text>
        <r>
          <rPr>
            <sz val="11"/>
            <rFont val="Calibri"/>
            <family val="2"/>
            <charset val="238"/>
          </rPr>
          <t>IV_F:KFHUtem1</t>
        </r>
      </text>
    </comment>
    <comment ref="V416" authorId="0" shapeId="0">
      <text>
        <r>
          <rPr>
            <sz val="11"/>
            <rFont val="Calibri"/>
            <family val="2"/>
            <charset val="238"/>
          </rPr>
          <t>IV_F:Egyeb_SajatUtem1</t>
        </r>
      </text>
    </comment>
    <comment ref="W416" authorId="0" shapeId="0">
      <text>
        <r>
          <rPr>
            <sz val="11"/>
            <rFont val="Calibri"/>
            <family val="2"/>
            <charset val="238"/>
          </rPr>
          <t>IV_F:DijUtem1</t>
        </r>
      </text>
    </comment>
    <comment ref="X416" authorId="0" shapeId="0">
      <text>
        <r>
          <rPr>
            <sz val="11"/>
            <rFont val="Calibri"/>
            <family val="2"/>
            <charset val="238"/>
          </rPr>
          <t>IV_F:EM_Melleklet1_Utem1</t>
        </r>
      </text>
    </comment>
    <comment ref="Y416" authorId="0" shapeId="0">
      <text>
        <r>
          <rPr>
            <sz val="11"/>
            <rFont val="Calibri"/>
            <family val="2"/>
            <charset val="238"/>
          </rPr>
          <t>IV_F:EgyebAllamiUtem1</t>
        </r>
      </text>
    </comment>
    <comment ref="Z416" authorId="0" shapeId="0">
      <text>
        <r>
          <rPr>
            <sz val="11"/>
            <rFont val="Calibri"/>
            <family val="2"/>
            <charset val="238"/>
          </rPr>
          <t>IV_F:OnkormanyzatiUtem1</t>
        </r>
      </text>
    </comment>
    <comment ref="AA416" authorId="0" shapeId="0">
      <text>
        <r>
          <rPr>
            <sz val="11"/>
            <rFont val="Calibri"/>
            <family val="2"/>
            <charset val="238"/>
          </rPr>
          <t>IV_F:EUUtem1</t>
        </r>
      </text>
    </comment>
    <comment ref="AB416" authorId="0" shapeId="0">
      <text>
        <r>
          <rPr>
            <sz val="11"/>
            <rFont val="Calibri"/>
            <family val="2"/>
            <charset val="238"/>
          </rPr>
          <t>IV_F:EgyebUtem1</t>
        </r>
      </text>
    </comment>
    <comment ref="AC416" authorId="0" shapeId="0">
      <text>
        <r>
          <rPr>
            <sz val="11"/>
            <rFont val="Calibri"/>
            <family val="2"/>
            <charset val="238"/>
          </rPr>
          <t>IV_F:HitelKotvenyUtem1</t>
        </r>
      </text>
    </comment>
    <comment ref="AD416" authorId="0" shapeId="0">
      <text>
        <r>
          <rPr>
            <sz val="11"/>
            <rFont val="Calibri"/>
            <family val="2"/>
            <charset val="238"/>
          </rPr>
          <t>IV_F:OsszesenUtem1</t>
        </r>
      </text>
    </comment>
    <comment ref="AG416" authorId="0" shapeId="0">
      <text>
        <r>
          <rPr>
            <sz val="11"/>
            <rFont val="Calibri"/>
            <family val="2"/>
            <charset val="238"/>
          </rPr>
          <t>IV_F:HDUtem2</t>
        </r>
      </text>
    </comment>
    <comment ref="AH416" authorId="0" shapeId="0">
      <text>
        <r>
          <rPr>
            <sz val="11"/>
            <rFont val="Calibri"/>
            <family val="2"/>
            <charset val="238"/>
          </rPr>
          <t>IV_F:ECSUtem2</t>
        </r>
      </text>
    </comment>
    <comment ref="AI416" authorId="0" shapeId="0">
      <text>
        <r>
          <rPr>
            <sz val="11"/>
            <rFont val="Calibri"/>
            <family val="2"/>
            <charset val="238"/>
          </rPr>
          <t>IV_F:KFHUtem2</t>
        </r>
      </text>
    </comment>
    <comment ref="AJ416" authorId="0" shapeId="0">
      <text>
        <r>
          <rPr>
            <sz val="11"/>
            <rFont val="Calibri"/>
            <family val="2"/>
            <charset val="238"/>
          </rPr>
          <t>IV_F:Egyeb_SajatUtem2</t>
        </r>
      </text>
    </comment>
    <comment ref="AK416" authorId="0" shapeId="0">
      <text>
        <r>
          <rPr>
            <sz val="11"/>
            <rFont val="Calibri"/>
            <family val="2"/>
            <charset val="238"/>
          </rPr>
          <t>IV_F:DijUtem2</t>
        </r>
      </text>
    </comment>
    <comment ref="AL416" authorId="0" shapeId="0">
      <text>
        <r>
          <rPr>
            <sz val="11"/>
            <rFont val="Calibri"/>
            <family val="2"/>
            <charset val="238"/>
          </rPr>
          <t>IV_F:EM_Melleklet1_Utem2</t>
        </r>
      </text>
    </comment>
    <comment ref="AM416" authorId="0" shapeId="0">
      <text>
        <r>
          <rPr>
            <sz val="11"/>
            <rFont val="Calibri"/>
            <family val="2"/>
            <charset val="238"/>
          </rPr>
          <t>IV_F:EgyebAllamiUtem2</t>
        </r>
      </text>
    </comment>
    <comment ref="AN416" authorId="0" shapeId="0">
      <text>
        <r>
          <rPr>
            <sz val="11"/>
            <rFont val="Calibri"/>
            <family val="2"/>
            <charset val="238"/>
          </rPr>
          <t>IV_F:OnkormanyzatiUtem2</t>
        </r>
      </text>
    </comment>
    <comment ref="AO416" authorId="0" shapeId="0">
      <text>
        <r>
          <rPr>
            <sz val="11"/>
            <rFont val="Calibri"/>
            <family val="2"/>
            <charset val="238"/>
          </rPr>
          <t>IV_F:EUUtem2</t>
        </r>
      </text>
    </comment>
    <comment ref="AP416" authorId="0" shapeId="0">
      <text>
        <r>
          <rPr>
            <sz val="11"/>
            <rFont val="Calibri"/>
            <family val="2"/>
            <charset val="238"/>
          </rPr>
          <t>IV_F:EgyebUtem2</t>
        </r>
      </text>
    </comment>
    <comment ref="AQ416" authorId="0" shapeId="0">
      <text>
        <r>
          <rPr>
            <sz val="11"/>
            <rFont val="Calibri"/>
            <family val="2"/>
            <charset val="238"/>
          </rPr>
          <t>IV_F:HitelKotvenyUtem2</t>
        </r>
      </text>
    </comment>
    <comment ref="AR416" authorId="0" shapeId="0">
      <text>
        <r>
          <rPr>
            <sz val="11"/>
            <rFont val="Calibri"/>
            <family val="2"/>
            <charset val="238"/>
          </rPr>
          <t>IV_F:OsszesenUtem2</t>
        </r>
      </text>
    </comment>
    <comment ref="AS416" authorId="0" shapeId="0">
      <text>
        <r>
          <rPr>
            <sz val="11"/>
            <rFont val="Calibri"/>
            <family val="2"/>
            <charset val="238"/>
          </rPr>
          <t>IV_F:ForrashianyUtem2</t>
        </r>
      </text>
    </comment>
    <comment ref="AV416" authorId="0" shapeId="0">
      <text>
        <r>
          <rPr>
            <sz val="11"/>
            <rFont val="Calibri"/>
            <family val="2"/>
            <charset val="238"/>
          </rPr>
          <t>IV_F:Indokolas</t>
        </r>
      </text>
    </comment>
    <comment ref="AW416" authorId="0" shapeId="0">
      <text>
        <r>
          <rPr>
            <sz val="11"/>
            <rFont val="Calibri"/>
            <family val="2"/>
            <charset val="238"/>
          </rPr>
          <t>IV_F:Megjegyzes</t>
        </r>
      </text>
    </comment>
    <comment ref="AZ416" authorId="0" shapeId="0">
      <text>
        <r>
          <rPr>
            <sz val="11"/>
            <rFont val="Calibri"/>
            <family val="2"/>
            <charset val="238"/>
          </rPr>
          <t>IV_F:ISA</t>
        </r>
      </text>
    </comment>
    <comment ref="B417" authorId="0" shapeId="0">
      <text>
        <r>
          <rPr>
            <sz val="11"/>
            <rFont val="Calibri"/>
            <family val="2"/>
            <charset val="238"/>
          </rPr>
          <t>IV_F:FontossagiSorrent</t>
        </r>
      </text>
    </comment>
    <comment ref="C417" authorId="0" shapeId="0">
      <text>
        <r>
          <rPr>
            <sz val="11"/>
            <rFont val="Calibri"/>
            <family val="2"/>
            <charset val="238"/>
          </rPr>
          <t>IV_F:FeladatKategoria</t>
        </r>
      </text>
    </comment>
    <comment ref="D417" authorId="0" shapeId="0">
      <text>
        <r>
          <rPr>
            <sz val="11"/>
            <rFont val="Calibri"/>
            <family val="2"/>
            <charset val="238"/>
          </rPr>
          <t>IV_F:FeladatMegnevezes</t>
        </r>
      </text>
    </comment>
    <comment ref="E417" authorId="0" shapeId="0">
      <text>
        <r>
          <rPr>
            <sz val="11"/>
            <rFont val="Calibri"/>
            <family val="2"/>
            <charset val="238"/>
          </rPr>
          <t>IV_F:ElviEngedelySzam</t>
        </r>
      </text>
    </comment>
    <comment ref="F417" authorId="0" shapeId="0">
      <text>
        <r>
          <rPr>
            <sz val="11"/>
            <rFont val="Calibri"/>
            <family val="2"/>
            <charset val="238"/>
          </rPr>
          <t>IV_F:VKR_Kod</t>
        </r>
      </text>
    </comment>
    <comment ref="G417" authorId="0" shapeId="0">
      <text>
        <r>
          <rPr>
            <sz val="11"/>
            <rFont val="Calibri"/>
            <family val="2"/>
            <charset val="238"/>
          </rPr>
          <t>IV_F:VKR_Nev</t>
        </r>
      </text>
    </comment>
    <comment ref="H417" authorId="0" shapeId="0">
      <text>
        <r>
          <rPr>
            <sz val="11"/>
            <rFont val="Calibri"/>
            <family val="2"/>
            <charset val="238"/>
          </rPr>
          <t>IV_F:FeladatSorszam</t>
        </r>
      </text>
    </comment>
    <comment ref="I417" authorId="0" shapeId="0">
      <text>
        <r>
          <rPr>
            <sz val="11"/>
            <rFont val="Calibri"/>
            <family val="2"/>
            <charset val="238"/>
          </rPr>
          <t>IV_F:FeladatAzonosito</t>
        </r>
      </text>
    </comment>
    <comment ref="J417" authorId="0" shapeId="0">
      <text>
        <r>
          <rPr>
            <sz val="11"/>
            <rFont val="Calibri"/>
            <family val="2"/>
            <charset val="238"/>
          </rPr>
          <t>IV_F:EllatasiTerulet</t>
        </r>
      </text>
    </comment>
    <comment ref="K417" authorId="0" shapeId="0">
      <text>
        <r>
          <rPr>
            <sz val="11"/>
            <rFont val="Calibri"/>
            <family val="2"/>
            <charset val="238"/>
          </rPr>
          <t>IV_F:EllatasertFelelos</t>
        </r>
      </text>
    </comment>
    <comment ref="L417" authorId="0" shapeId="0">
      <text>
        <r>
          <rPr>
            <sz val="11"/>
            <rFont val="Calibri"/>
            <family val="2"/>
            <charset val="238"/>
          </rPr>
          <t>IV_F:TervezettNettoKoltseg</t>
        </r>
      </text>
    </comment>
    <comment ref="M417" authorId="0" shapeId="0">
      <text>
        <r>
          <rPr>
            <sz val="11"/>
            <rFont val="Calibri"/>
            <family val="2"/>
            <charset val="238"/>
          </rPr>
          <t>IV_F:IdotartamKezdes</t>
        </r>
      </text>
    </comment>
    <comment ref="N417" authorId="0" shapeId="0">
      <text>
        <r>
          <rPr>
            <sz val="11"/>
            <rFont val="Calibri"/>
            <family val="2"/>
            <charset val="238"/>
          </rPr>
          <t>IV_F:IdotartamBefejezes</t>
        </r>
      </text>
    </comment>
    <comment ref="O417" authorId="0" shapeId="0">
      <text>
        <r>
          <rPr>
            <sz val="11"/>
            <rFont val="Calibri"/>
            <family val="2"/>
            <charset val="238"/>
          </rPr>
          <t>IV_F:NettoKoltsegUtem1</t>
        </r>
      </text>
    </comment>
    <comment ref="P417" authorId="0" shapeId="0">
      <text>
        <r>
          <rPr>
            <sz val="11"/>
            <rFont val="Calibri"/>
            <family val="2"/>
            <charset val="238"/>
          </rPr>
          <t>IV_F:NettoKoltsegUtem2</t>
        </r>
      </text>
    </comment>
    <comment ref="Q417" authorId="0" shapeId="0">
      <text>
        <r>
          <rPr>
            <sz val="11"/>
            <rFont val="Calibri"/>
            <family val="2"/>
            <charset val="238"/>
          </rPr>
          <t>IV_F:EM_Melleklet2_KTG</t>
        </r>
      </text>
    </comment>
    <comment ref="S417" authorId="0" shapeId="0">
      <text>
        <r>
          <rPr>
            <sz val="11"/>
            <rFont val="Calibri"/>
            <family val="2"/>
            <charset val="238"/>
          </rPr>
          <t>IV_F:HDUtem1</t>
        </r>
      </text>
    </comment>
    <comment ref="T417" authorId="0" shapeId="0">
      <text>
        <r>
          <rPr>
            <sz val="11"/>
            <rFont val="Calibri"/>
            <family val="2"/>
            <charset val="238"/>
          </rPr>
          <t>IV_F:ECSUtem1</t>
        </r>
      </text>
    </comment>
    <comment ref="U417" authorId="0" shapeId="0">
      <text>
        <r>
          <rPr>
            <sz val="11"/>
            <rFont val="Calibri"/>
            <family val="2"/>
            <charset val="238"/>
          </rPr>
          <t>IV_F:KFHUtem1</t>
        </r>
      </text>
    </comment>
    <comment ref="V417" authorId="0" shapeId="0">
      <text>
        <r>
          <rPr>
            <sz val="11"/>
            <rFont val="Calibri"/>
            <family val="2"/>
            <charset val="238"/>
          </rPr>
          <t>IV_F:Egyeb_SajatUtem1</t>
        </r>
      </text>
    </comment>
    <comment ref="W417" authorId="0" shapeId="0">
      <text>
        <r>
          <rPr>
            <sz val="11"/>
            <rFont val="Calibri"/>
            <family val="2"/>
            <charset val="238"/>
          </rPr>
          <t>IV_F:DijUtem1</t>
        </r>
      </text>
    </comment>
    <comment ref="X417" authorId="0" shapeId="0">
      <text>
        <r>
          <rPr>
            <sz val="11"/>
            <rFont val="Calibri"/>
            <family val="2"/>
            <charset val="238"/>
          </rPr>
          <t>IV_F:EM_Melleklet1_Utem1</t>
        </r>
      </text>
    </comment>
    <comment ref="Y417" authorId="0" shapeId="0">
      <text>
        <r>
          <rPr>
            <sz val="11"/>
            <rFont val="Calibri"/>
            <family val="2"/>
            <charset val="238"/>
          </rPr>
          <t>IV_F:EgyebAllamiUtem1</t>
        </r>
      </text>
    </comment>
    <comment ref="Z417" authorId="0" shapeId="0">
      <text>
        <r>
          <rPr>
            <sz val="11"/>
            <rFont val="Calibri"/>
            <family val="2"/>
            <charset val="238"/>
          </rPr>
          <t>IV_F:OnkormanyzatiUtem1</t>
        </r>
      </text>
    </comment>
    <comment ref="AA417" authorId="0" shapeId="0">
      <text>
        <r>
          <rPr>
            <sz val="11"/>
            <rFont val="Calibri"/>
            <family val="2"/>
            <charset val="238"/>
          </rPr>
          <t>IV_F:EUUtem1</t>
        </r>
      </text>
    </comment>
    <comment ref="AB417" authorId="0" shapeId="0">
      <text>
        <r>
          <rPr>
            <sz val="11"/>
            <rFont val="Calibri"/>
            <family val="2"/>
            <charset val="238"/>
          </rPr>
          <t>IV_F:EgyebUtem1</t>
        </r>
      </text>
    </comment>
    <comment ref="AC417" authorId="0" shapeId="0">
      <text>
        <r>
          <rPr>
            <sz val="11"/>
            <rFont val="Calibri"/>
            <family val="2"/>
            <charset val="238"/>
          </rPr>
          <t>IV_F:HitelKotvenyUtem1</t>
        </r>
      </text>
    </comment>
    <comment ref="AD417" authorId="0" shapeId="0">
      <text>
        <r>
          <rPr>
            <sz val="11"/>
            <rFont val="Calibri"/>
            <family val="2"/>
            <charset val="238"/>
          </rPr>
          <t>IV_F:OsszesenUtem1</t>
        </r>
      </text>
    </comment>
    <comment ref="AG417" authorId="0" shapeId="0">
      <text>
        <r>
          <rPr>
            <sz val="11"/>
            <rFont val="Calibri"/>
            <family val="2"/>
            <charset val="238"/>
          </rPr>
          <t>IV_F:HDUtem2</t>
        </r>
      </text>
    </comment>
    <comment ref="AH417" authorId="0" shapeId="0">
      <text>
        <r>
          <rPr>
            <sz val="11"/>
            <rFont val="Calibri"/>
            <family val="2"/>
            <charset val="238"/>
          </rPr>
          <t>IV_F:ECSUtem2</t>
        </r>
      </text>
    </comment>
    <comment ref="AI417" authorId="0" shapeId="0">
      <text>
        <r>
          <rPr>
            <sz val="11"/>
            <rFont val="Calibri"/>
            <family val="2"/>
            <charset val="238"/>
          </rPr>
          <t>IV_F:KFHUtem2</t>
        </r>
      </text>
    </comment>
    <comment ref="AJ417" authorId="0" shapeId="0">
      <text>
        <r>
          <rPr>
            <sz val="11"/>
            <rFont val="Calibri"/>
            <family val="2"/>
            <charset val="238"/>
          </rPr>
          <t>IV_F:Egyeb_SajatUtem2</t>
        </r>
      </text>
    </comment>
    <comment ref="AK417" authorId="0" shapeId="0">
      <text>
        <r>
          <rPr>
            <sz val="11"/>
            <rFont val="Calibri"/>
            <family val="2"/>
            <charset val="238"/>
          </rPr>
          <t>IV_F:DijUtem2</t>
        </r>
      </text>
    </comment>
    <comment ref="AL417" authorId="0" shapeId="0">
      <text>
        <r>
          <rPr>
            <sz val="11"/>
            <rFont val="Calibri"/>
            <family val="2"/>
            <charset val="238"/>
          </rPr>
          <t>IV_F:EM_Melleklet1_Utem2</t>
        </r>
      </text>
    </comment>
    <comment ref="AM417" authorId="0" shapeId="0">
      <text>
        <r>
          <rPr>
            <sz val="11"/>
            <rFont val="Calibri"/>
            <family val="2"/>
            <charset val="238"/>
          </rPr>
          <t>IV_F:EgyebAllamiUtem2</t>
        </r>
      </text>
    </comment>
    <comment ref="AN417" authorId="0" shapeId="0">
      <text>
        <r>
          <rPr>
            <sz val="11"/>
            <rFont val="Calibri"/>
            <family val="2"/>
            <charset val="238"/>
          </rPr>
          <t>IV_F:OnkormanyzatiUtem2</t>
        </r>
      </text>
    </comment>
    <comment ref="AO417" authorId="0" shapeId="0">
      <text>
        <r>
          <rPr>
            <sz val="11"/>
            <rFont val="Calibri"/>
            <family val="2"/>
            <charset val="238"/>
          </rPr>
          <t>IV_F:EUUtem2</t>
        </r>
      </text>
    </comment>
    <comment ref="AP417" authorId="0" shapeId="0">
      <text>
        <r>
          <rPr>
            <sz val="11"/>
            <rFont val="Calibri"/>
            <family val="2"/>
            <charset val="238"/>
          </rPr>
          <t>IV_F:EgyebUtem2</t>
        </r>
      </text>
    </comment>
    <comment ref="AQ417" authorId="0" shapeId="0">
      <text>
        <r>
          <rPr>
            <sz val="11"/>
            <rFont val="Calibri"/>
            <family val="2"/>
            <charset val="238"/>
          </rPr>
          <t>IV_F:HitelKotvenyUtem2</t>
        </r>
      </text>
    </comment>
    <comment ref="AR417" authorId="0" shapeId="0">
      <text>
        <r>
          <rPr>
            <sz val="11"/>
            <rFont val="Calibri"/>
            <family val="2"/>
            <charset val="238"/>
          </rPr>
          <t>IV_F:OsszesenUtem2</t>
        </r>
      </text>
    </comment>
    <comment ref="AS417" authorId="0" shapeId="0">
      <text>
        <r>
          <rPr>
            <sz val="11"/>
            <rFont val="Calibri"/>
            <family val="2"/>
            <charset val="238"/>
          </rPr>
          <t>IV_F:ForrashianyUtem2</t>
        </r>
      </text>
    </comment>
    <comment ref="AV417" authorId="0" shapeId="0">
      <text>
        <r>
          <rPr>
            <sz val="11"/>
            <rFont val="Calibri"/>
            <family val="2"/>
            <charset val="238"/>
          </rPr>
          <t>IV_F:Indokolas</t>
        </r>
      </text>
    </comment>
    <comment ref="AW417" authorId="0" shapeId="0">
      <text>
        <r>
          <rPr>
            <sz val="11"/>
            <rFont val="Calibri"/>
            <family val="2"/>
            <charset val="238"/>
          </rPr>
          <t>IV_F:Megjegyzes</t>
        </r>
      </text>
    </comment>
    <comment ref="AZ417" authorId="0" shapeId="0">
      <text>
        <r>
          <rPr>
            <sz val="11"/>
            <rFont val="Calibri"/>
            <family val="2"/>
            <charset val="238"/>
          </rPr>
          <t>IV_F:ISA</t>
        </r>
      </text>
    </comment>
    <comment ref="B418" authorId="0" shapeId="0">
      <text>
        <r>
          <rPr>
            <sz val="11"/>
            <rFont val="Calibri"/>
            <family val="2"/>
            <charset val="238"/>
          </rPr>
          <t>IV_F:FontossagiSorrent</t>
        </r>
      </text>
    </comment>
    <comment ref="C418" authorId="0" shapeId="0">
      <text>
        <r>
          <rPr>
            <sz val="11"/>
            <rFont val="Calibri"/>
            <family val="2"/>
            <charset val="238"/>
          </rPr>
          <t>IV_F:FeladatKategoria</t>
        </r>
      </text>
    </comment>
    <comment ref="D418" authorId="0" shapeId="0">
      <text>
        <r>
          <rPr>
            <sz val="11"/>
            <rFont val="Calibri"/>
            <family val="2"/>
            <charset val="238"/>
          </rPr>
          <t>IV_F:FeladatMegnevezes</t>
        </r>
      </text>
    </comment>
    <comment ref="E418" authorId="0" shapeId="0">
      <text>
        <r>
          <rPr>
            <sz val="11"/>
            <rFont val="Calibri"/>
            <family val="2"/>
            <charset val="238"/>
          </rPr>
          <t>IV_F:ElviEngedelySzam</t>
        </r>
      </text>
    </comment>
    <comment ref="F418" authorId="0" shapeId="0">
      <text>
        <r>
          <rPr>
            <sz val="11"/>
            <rFont val="Calibri"/>
            <family val="2"/>
            <charset val="238"/>
          </rPr>
          <t>IV_F:VKR_Kod</t>
        </r>
      </text>
    </comment>
    <comment ref="G418" authorId="0" shapeId="0">
      <text>
        <r>
          <rPr>
            <sz val="11"/>
            <rFont val="Calibri"/>
            <family val="2"/>
            <charset val="238"/>
          </rPr>
          <t>IV_F:VKR_Nev</t>
        </r>
      </text>
    </comment>
    <comment ref="H418" authorId="0" shapeId="0">
      <text>
        <r>
          <rPr>
            <sz val="11"/>
            <rFont val="Calibri"/>
            <family val="2"/>
            <charset val="238"/>
          </rPr>
          <t>IV_F:FeladatSorszam</t>
        </r>
      </text>
    </comment>
    <comment ref="I418" authorId="0" shapeId="0">
      <text>
        <r>
          <rPr>
            <sz val="11"/>
            <rFont val="Calibri"/>
            <family val="2"/>
            <charset val="238"/>
          </rPr>
          <t>IV_F:FeladatAzonosito</t>
        </r>
      </text>
    </comment>
    <comment ref="J418" authorId="0" shapeId="0">
      <text>
        <r>
          <rPr>
            <sz val="11"/>
            <rFont val="Calibri"/>
            <family val="2"/>
            <charset val="238"/>
          </rPr>
          <t>IV_F:EllatasiTerulet</t>
        </r>
      </text>
    </comment>
    <comment ref="K418" authorId="0" shapeId="0">
      <text>
        <r>
          <rPr>
            <sz val="11"/>
            <rFont val="Calibri"/>
            <family val="2"/>
            <charset val="238"/>
          </rPr>
          <t>IV_F:EllatasertFelelos</t>
        </r>
      </text>
    </comment>
    <comment ref="L418" authorId="0" shapeId="0">
      <text>
        <r>
          <rPr>
            <sz val="11"/>
            <rFont val="Calibri"/>
            <family val="2"/>
            <charset val="238"/>
          </rPr>
          <t>IV_F:TervezettNettoKoltseg</t>
        </r>
      </text>
    </comment>
    <comment ref="M418" authorId="0" shapeId="0">
      <text>
        <r>
          <rPr>
            <sz val="11"/>
            <rFont val="Calibri"/>
            <family val="2"/>
            <charset val="238"/>
          </rPr>
          <t>IV_F:IdotartamKezdes</t>
        </r>
      </text>
    </comment>
    <comment ref="N418" authorId="0" shapeId="0">
      <text>
        <r>
          <rPr>
            <sz val="11"/>
            <rFont val="Calibri"/>
            <family val="2"/>
            <charset val="238"/>
          </rPr>
          <t>IV_F:IdotartamBefejezes</t>
        </r>
      </text>
    </comment>
    <comment ref="O418" authorId="0" shapeId="0">
      <text>
        <r>
          <rPr>
            <sz val="11"/>
            <rFont val="Calibri"/>
            <family val="2"/>
            <charset val="238"/>
          </rPr>
          <t>IV_F:NettoKoltsegUtem1</t>
        </r>
      </text>
    </comment>
    <comment ref="P418" authorId="0" shapeId="0">
      <text>
        <r>
          <rPr>
            <sz val="11"/>
            <rFont val="Calibri"/>
            <family val="2"/>
            <charset val="238"/>
          </rPr>
          <t>IV_F:NettoKoltsegUtem2</t>
        </r>
      </text>
    </comment>
    <comment ref="Q418" authorId="0" shapeId="0">
      <text>
        <r>
          <rPr>
            <sz val="11"/>
            <rFont val="Calibri"/>
            <family val="2"/>
            <charset val="238"/>
          </rPr>
          <t>IV_F:EM_Melleklet2_KTG</t>
        </r>
      </text>
    </comment>
    <comment ref="S418" authorId="0" shapeId="0">
      <text>
        <r>
          <rPr>
            <sz val="11"/>
            <rFont val="Calibri"/>
            <family val="2"/>
            <charset val="238"/>
          </rPr>
          <t>IV_F:HDUtem1</t>
        </r>
      </text>
    </comment>
    <comment ref="T418" authorId="0" shapeId="0">
      <text>
        <r>
          <rPr>
            <sz val="11"/>
            <rFont val="Calibri"/>
            <family val="2"/>
            <charset val="238"/>
          </rPr>
          <t>IV_F:ECSUtem1</t>
        </r>
      </text>
    </comment>
    <comment ref="U418" authorId="0" shapeId="0">
      <text>
        <r>
          <rPr>
            <sz val="11"/>
            <rFont val="Calibri"/>
            <family val="2"/>
            <charset val="238"/>
          </rPr>
          <t>IV_F:KFHUtem1</t>
        </r>
      </text>
    </comment>
    <comment ref="V418" authorId="0" shapeId="0">
      <text>
        <r>
          <rPr>
            <sz val="11"/>
            <rFont val="Calibri"/>
            <family val="2"/>
            <charset val="238"/>
          </rPr>
          <t>IV_F:Egyeb_SajatUtem1</t>
        </r>
      </text>
    </comment>
    <comment ref="W418" authorId="0" shapeId="0">
      <text>
        <r>
          <rPr>
            <sz val="11"/>
            <rFont val="Calibri"/>
            <family val="2"/>
            <charset val="238"/>
          </rPr>
          <t>IV_F:DijUtem1</t>
        </r>
      </text>
    </comment>
    <comment ref="X418" authorId="0" shapeId="0">
      <text>
        <r>
          <rPr>
            <sz val="11"/>
            <rFont val="Calibri"/>
            <family val="2"/>
            <charset val="238"/>
          </rPr>
          <t>IV_F:EM_Melleklet1_Utem1</t>
        </r>
      </text>
    </comment>
    <comment ref="Y418" authorId="0" shapeId="0">
      <text>
        <r>
          <rPr>
            <sz val="11"/>
            <rFont val="Calibri"/>
            <family val="2"/>
            <charset val="238"/>
          </rPr>
          <t>IV_F:EgyebAllamiUtem1</t>
        </r>
      </text>
    </comment>
    <comment ref="Z418" authorId="0" shapeId="0">
      <text>
        <r>
          <rPr>
            <sz val="11"/>
            <rFont val="Calibri"/>
            <family val="2"/>
            <charset val="238"/>
          </rPr>
          <t>IV_F:OnkormanyzatiUtem1</t>
        </r>
      </text>
    </comment>
    <comment ref="AA418" authorId="0" shapeId="0">
      <text>
        <r>
          <rPr>
            <sz val="11"/>
            <rFont val="Calibri"/>
            <family val="2"/>
            <charset val="238"/>
          </rPr>
          <t>IV_F:EUUtem1</t>
        </r>
      </text>
    </comment>
    <comment ref="AB418" authorId="0" shapeId="0">
      <text>
        <r>
          <rPr>
            <sz val="11"/>
            <rFont val="Calibri"/>
            <family val="2"/>
            <charset val="238"/>
          </rPr>
          <t>IV_F:EgyebUtem1</t>
        </r>
      </text>
    </comment>
    <comment ref="AC418" authorId="0" shapeId="0">
      <text>
        <r>
          <rPr>
            <sz val="11"/>
            <rFont val="Calibri"/>
            <family val="2"/>
            <charset val="238"/>
          </rPr>
          <t>IV_F:HitelKotvenyUtem1</t>
        </r>
      </text>
    </comment>
    <comment ref="AD418" authorId="0" shapeId="0">
      <text>
        <r>
          <rPr>
            <sz val="11"/>
            <rFont val="Calibri"/>
            <family val="2"/>
            <charset val="238"/>
          </rPr>
          <t>IV_F:OsszesenUtem1</t>
        </r>
      </text>
    </comment>
    <comment ref="AG418" authorId="0" shapeId="0">
      <text>
        <r>
          <rPr>
            <sz val="11"/>
            <rFont val="Calibri"/>
            <family val="2"/>
            <charset val="238"/>
          </rPr>
          <t>IV_F:HDUtem2</t>
        </r>
      </text>
    </comment>
    <comment ref="AH418" authorId="0" shapeId="0">
      <text>
        <r>
          <rPr>
            <sz val="11"/>
            <rFont val="Calibri"/>
            <family val="2"/>
            <charset val="238"/>
          </rPr>
          <t>IV_F:ECSUtem2</t>
        </r>
      </text>
    </comment>
    <comment ref="AI418" authorId="0" shapeId="0">
      <text>
        <r>
          <rPr>
            <sz val="11"/>
            <rFont val="Calibri"/>
            <family val="2"/>
            <charset val="238"/>
          </rPr>
          <t>IV_F:KFHUtem2</t>
        </r>
      </text>
    </comment>
    <comment ref="AJ418" authorId="0" shapeId="0">
      <text>
        <r>
          <rPr>
            <sz val="11"/>
            <rFont val="Calibri"/>
            <family val="2"/>
            <charset val="238"/>
          </rPr>
          <t>IV_F:Egyeb_SajatUtem2</t>
        </r>
      </text>
    </comment>
    <comment ref="AK418" authorId="0" shapeId="0">
      <text>
        <r>
          <rPr>
            <sz val="11"/>
            <rFont val="Calibri"/>
            <family val="2"/>
            <charset val="238"/>
          </rPr>
          <t>IV_F:DijUtem2</t>
        </r>
      </text>
    </comment>
    <comment ref="AL418" authorId="0" shapeId="0">
      <text>
        <r>
          <rPr>
            <sz val="11"/>
            <rFont val="Calibri"/>
            <family val="2"/>
            <charset val="238"/>
          </rPr>
          <t>IV_F:EM_Melleklet1_Utem2</t>
        </r>
      </text>
    </comment>
    <comment ref="AM418" authorId="0" shapeId="0">
      <text>
        <r>
          <rPr>
            <sz val="11"/>
            <rFont val="Calibri"/>
            <family val="2"/>
            <charset val="238"/>
          </rPr>
          <t>IV_F:EgyebAllamiUtem2</t>
        </r>
      </text>
    </comment>
    <comment ref="AN418" authorId="0" shapeId="0">
      <text>
        <r>
          <rPr>
            <sz val="11"/>
            <rFont val="Calibri"/>
            <family val="2"/>
            <charset val="238"/>
          </rPr>
          <t>IV_F:OnkormanyzatiUtem2</t>
        </r>
      </text>
    </comment>
    <comment ref="AO418" authorId="0" shapeId="0">
      <text>
        <r>
          <rPr>
            <sz val="11"/>
            <rFont val="Calibri"/>
            <family val="2"/>
            <charset val="238"/>
          </rPr>
          <t>IV_F:EUUtem2</t>
        </r>
      </text>
    </comment>
    <comment ref="AP418" authorId="0" shapeId="0">
      <text>
        <r>
          <rPr>
            <sz val="11"/>
            <rFont val="Calibri"/>
            <family val="2"/>
            <charset val="238"/>
          </rPr>
          <t>IV_F:EgyebUtem2</t>
        </r>
      </text>
    </comment>
    <comment ref="AQ418" authorId="0" shapeId="0">
      <text>
        <r>
          <rPr>
            <sz val="11"/>
            <rFont val="Calibri"/>
            <family val="2"/>
            <charset val="238"/>
          </rPr>
          <t>IV_F:HitelKotvenyUtem2</t>
        </r>
      </text>
    </comment>
    <comment ref="AR418" authorId="0" shapeId="0">
      <text>
        <r>
          <rPr>
            <sz val="11"/>
            <rFont val="Calibri"/>
            <family val="2"/>
            <charset val="238"/>
          </rPr>
          <t>IV_F:OsszesenUtem2</t>
        </r>
      </text>
    </comment>
    <comment ref="AS418" authorId="0" shapeId="0">
      <text>
        <r>
          <rPr>
            <sz val="11"/>
            <rFont val="Calibri"/>
            <family val="2"/>
            <charset val="238"/>
          </rPr>
          <t>IV_F:ForrashianyUtem2</t>
        </r>
      </text>
    </comment>
    <comment ref="AV418" authorId="0" shapeId="0">
      <text>
        <r>
          <rPr>
            <sz val="11"/>
            <rFont val="Calibri"/>
            <family val="2"/>
            <charset val="238"/>
          </rPr>
          <t>IV_F:Indokolas</t>
        </r>
      </text>
    </comment>
    <comment ref="AW418" authorId="0" shapeId="0">
      <text>
        <r>
          <rPr>
            <sz val="11"/>
            <rFont val="Calibri"/>
            <family val="2"/>
            <charset val="238"/>
          </rPr>
          <t>IV_F:Megjegyzes</t>
        </r>
      </text>
    </comment>
    <comment ref="AZ418" authorId="0" shapeId="0">
      <text>
        <r>
          <rPr>
            <sz val="11"/>
            <rFont val="Calibri"/>
            <family val="2"/>
            <charset val="238"/>
          </rPr>
          <t>IV_F:ISA</t>
        </r>
      </text>
    </comment>
    <comment ref="B419" authorId="0" shapeId="0">
      <text>
        <r>
          <rPr>
            <sz val="11"/>
            <rFont val="Calibri"/>
            <family val="2"/>
            <charset val="238"/>
          </rPr>
          <t>IV_F:FontossagiSorrent</t>
        </r>
      </text>
    </comment>
    <comment ref="C419" authorId="0" shapeId="0">
      <text>
        <r>
          <rPr>
            <sz val="11"/>
            <rFont val="Calibri"/>
            <family val="2"/>
            <charset val="238"/>
          </rPr>
          <t>IV_F:FeladatKategoria</t>
        </r>
      </text>
    </comment>
    <comment ref="D419" authorId="0" shapeId="0">
      <text>
        <r>
          <rPr>
            <sz val="11"/>
            <rFont val="Calibri"/>
            <family val="2"/>
            <charset val="238"/>
          </rPr>
          <t>IV_F:FeladatMegnevezes</t>
        </r>
      </text>
    </comment>
    <comment ref="E419" authorId="0" shapeId="0">
      <text>
        <r>
          <rPr>
            <sz val="11"/>
            <rFont val="Calibri"/>
            <family val="2"/>
            <charset val="238"/>
          </rPr>
          <t>IV_F:ElviEngedelySzam</t>
        </r>
      </text>
    </comment>
    <comment ref="F419" authorId="0" shapeId="0">
      <text>
        <r>
          <rPr>
            <sz val="11"/>
            <rFont val="Calibri"/>
            <family val="2"/>
            <charset val="238"/>
          </rPr>
          <t>IV_F:VKR_Kod</t>
        </r>
      </text>
    </comment>
    <comment ref="G419" authorId="0" shapeId="0">
      <text>
        <r>
          <rPr>
            <sz val="11"/>
            <rFont val="Calibri"/>
            <family val="2"/>
            <charset val="238"/>
          </rPr>
          <t>IV_F:VKR_Nev</t>
        </r>
      </text>
    </comment>
    <comment ref="H419" authorId="0" shapeId="0">
      <text>
        <r>
          <rPr>
            <sz val="11"/>
            <rFont val="Calibri"/>
            <family val="2"/>
            <charset val="238"/>
          </rPr>
          <t>IV_F:FeladatSorszam</t>
        </r>
      </text>
    </comment>
    <comment ref="I419" authorId="0" shapeId="0">
      <text>
        <r>
          <rPr>
            <sz val="11"/>
            <rFont val="Calibri"/>
            <family val="2"/>
            <charset val="238"/>
          </rPr>
          <t>IV_F:FeladatAzonosito</t>
        </r>
      </text>
    </comment>
    <comment ref="J419" authorId="0" shapeId="0">
      <text>
        <r>
          <rPr>
            <sz val="11"/>
            <rFont val="Calibri"/>
            <family val="2"/>
            <charset val="238"/>
          </rPr>
          <t>IV_F:EllatasiTerulet</t>
        </r>
      </text>
    </comment>
    <comment ref="K419" authorId="0" shapeId="0">
      <text>
        <r>
          <rPr>
            <sz val="11"/>
            <rFont val="Calibri"/>
            <family val="2"/>
            <charset val="238"/>
          </rPr>
          <t>IV_F:EllatasertFelelos</t>
        </r>
      </text>
    </comment>
    <comment ref="L419" authorId="0" shapeId="0">
      <text>
        <r>
          <rPr>
            <sz val="11"/>
            <rFont val="Calibri"/>
            <family val="2"/>
            <charset val="238"/>
          </rPr>
          <t>IV_F:TervezettNettoKoltseg</t>
        </r>
      </text>
    </comment>
    <comment ref="M419" authorId="0" shapeId="0">
      <text>
        <r>
          <rPr>
            <sz val="11"/>
            <rFont val="Calibri"/>
            <family val="2"/>
            <charset val="238"/>
          </rPr>
          <t>IV_F:IdotartamKezdes</t>
        </r>
      </text>
    </comment>
    <comment ref="N419" authorId="0" shapeId="0">
      <text>
        <r>
          <rPr>
            <sz val="11"/>
            <rFont val="Calibri"/>
            <family val="2"/>
            <charset val="238"/>
          </rPr>
          <t>IV_F:IdotartamBefejezes</t>
        </r>
      </text>
    </comment>
    <comment ref="O419" authorId="0" shapeId="0">
      <text>
        <r>
          <rPr>
            <sz val="11"/>
            <rFont val="Calibri"/>
            <family val="2"/>
            <charset val="238"/>
          </rPr>
          <t>IV_F:NettoKoltsegUtem1</t>
        </r>
      </text>
    </comment>
    <comment ref="P419" authorId="0" shapeId="0">
      <text>
        <r>
          <rPr>
            <sz val="11"/>
            <rFont val="Calibri"/>
            <family val="2"/>
            <charset val="238"/>
          </rPr>
          <t>IV_F:NettoKoltsegUtem2</t>
        </r>
      </text>
    </comment>
    <comment ref="Q419" authorId="0" shapeId="0">
      <text>
        <r>
          <rPr>
            <sz val="11"/>
            <rFont val="Calibri"/>
            <family val="2"/>
            <charset val="238"/>
          </rPr>
          <t>IV_F:EM_Melleklet2_KTG</t>
        </r>
      </text>
    </comment>
    <comment ref="S419" authorId="0" shapeId="0">
      <text>
        <r>
          <rPr>
            <sz val="11"/>
            <rFont val="Calibri"/>
            <family val="2"/>
            <charset val="238"/>
          </rPr>
          <t>IV_F:HDUtem1</t>
        </r>
      </text>
    </comment>
    <comment ref="T419" authorId="0" shapeId="0">
      <text>
        <r>
          <rPr>
            <sz val="11"/>
            <rFont val="Calibri"/>
            <family val="2"/>
            <charset val="238"/>
          </rPr>
          <t>IV_F:ECSUtem1</t>
        </r>
      </text>
    </comment>
    <comment ref="U419" authorId="0" shapeId="0">
      <text>
        <r>
          <rPr>
            <sz val="11"/>
            <rFont val="Calibri"/>
            <family val="2"/>
            <charset val="238"/>
          </rPr>
          <t>IV_F:KFHUtem1</t>
        </r>
      </text>
    </comment>
    <comment ref="V419" authorId="0" shapeId="0">
      <text>
        <r>
          <rPr>
            <sz val="11"/>
            <rFont val="Calibri"/>
            <family val="2"/>
            <charset val="238"/>
          </rPr>
          <t>IV_F:Egyeb_SajatUtem1</t>
        </r>
      </text>
    </comment>
    <comment ref="W419" authorId="0" shapeId="0">
      <text>
        <r>
          <rPr>
            <sz val="11"/>
            <rFont val="Calibri"/>
            <family val="2"/>
            <charset val="238"/>
          </rPr>
          <t>IV_F:DijUtem1</t>
        </r>
      </text>
    </comment>
    <comment ref="X419" authorId="0" shapeId="0">
      <text>
        <r>
          <rPr>
            <sz val="11"/>
            <rFont val="Calibri"/>
            <family val="2"/>
            <charset val="238"/>
          </rPr>
          <t>IV_F:EM_Melleklet1_Utem1</t>
        </r>
      </text>
    </comment>
    <comment ref="Y419" authorId="0" shapeId="0">
      <text>
        <r>
          <rPr>
            <sz val="11"/>
            <rFont val="Calibri"/>
            <family val="2"/>
            <charset val="238"/>
          </rPr>
          <t>IV_F:EgyebAllamiUtem1</t>
        </r>
      </text>
    </comment>
    <comment ref="Z419" authorId="0" shapeId="0">
      <text>
        <r>
          <rPr>
            <sz val="11"/>
            <rFont val="Calibri"/>
            <family val="2"/>
            <charset val="238"/>
          </rPr>
          <t>IV_F:OnkormanyzatiUtem1</t>
        </r>
      </text>
    </comment>
    <comment ref="AA419" authorId="0" shapeId="0">
      <text>
        <r>
          <rPr>
            <sz val="11"/>
            <rFont val="Calibri"/>
            <family val="2"/>
            <charset val="238"/>
          </rPr>
          <t>IV_F:EUUtem1</t>
        </r>
      </text>
    </comment>
    <comment ref="AB419" authorId="0" shapeId="0">
      <text>
        <r>
          <rPr>
            <sz val="11"/>
            <rFont val="Calibri"/>
            <family val="2"/>
            <charset val="238"/>
          </rPr>
          <t>IV_F:EgyebUtem1</t>
        </r>
      </text>
    </comment>
    <comment ref="AC419" authorId="0" shapeId="0">
      <text>
        <r>
          <rPr>
            <sz val="11"/>
            <rFont val="Calibri"/>
            <family val="2"/>
            <charset val="238"/>
          </rPr>
          <t>IV_F:HitelKotvenyUtem1</t>
        </r>
      </text>
    </comment>
    <comment ref="AD419" authorId="0" shapeId="0">
      <text>
        <r>
          <rPr>
            <sz val="11"/>
            <rFont val="Calibri"/>
            <family val="2"/>
            <charset val="238"/>
          </rPr>
          <t>IV_F:OsszesenUtem1</t>
        </r>
      </text>
    </comment>
    <comment ref="AG419" authorId="0" shapeId="0">
      <text>
        <r>
          <rPr>
            <sz val="11"/>
            <rFont val="Calibri"/>
            <family val="2"/>
            <charset val="238"/>
          </rPr>
          <t>IV_F:HDUtem2</t>
        </r>
      </text>
    </comment>
    <comment ref="AH419" authorId="0" shapeId="0">
      <text>
        <r>
          <rPr>
            <sz val="11"/>
            <rFont val="Calibri"/>
            <family val="2"/>
            <charset val="238"/>
          </rPr>
          <t>IV_F:ECSUtem2</t>
        </r>
      </text>
    </comment>
    <comment ref="AI419" authorId="0" shapeId="0">
      <text>
        <r>
          <rPr>
            <sz val="11"/>
            <rFont val="Calibri"/>
            <family val="2"/>
            <charset val="238"/>
          </rPr>
          <t>IV_F:KFHUtem2</t>
        </r>
      </text>
    </comment>
    <comment ref="AJ419" authorId="0" shapeId="0">
      <text>
        <r>
          <rPr>
            <sz val="11"/>
            <rFont val="Calibri"/>
            <family val="2"/>
            <charset val="238"/>
          </rPr>
          <t>IV_F:Egyeb_SajatUtem2</t>
        </r>
      </text>
    </comment>
    <comment ref="AK419" authorId="0" shapeId="0">
      <text>
        <r>
          <rPr>
            <sz val="11"/>
            <rFont val="Calibri"/>
            <family val="2"/>
            <charset val="238"/>
          </rPr>
          <t>IV_F:DijUtem2</t>
        </r>
      </text>
    </comment>
    <comment ref="AL419" authorId="0" shapeId="0">
      <text>
        <r>
          <rPr>
            <sz val="11"/>
            <rFont val="Calibri"/>
            <family val="2"/>
            <charset val="238"/>
          </rPr>
          <t>IV_F:EM_Melleklet1_Utem2</t>
        </r>
      </text>
    </comment>
    <comment ref="AM419" authorId="0" shapeId="0">
      <text>
        <r>
          <rPr>
            <sz val="11"/>
            <rFont val="Calibri"/>
            <family val="2"/>
            <charset val="238"/>
          </rPr>
          <t>IV_F:EgyebAllamiUtem2</t>
        </r>
      </text>
    </comment>
    <comment ref="AN419" authorId="0" shapeId="0">
      <text>
        <r>
          <rPr>
            <sz val="11"/>
            <rFont val="Calibri"/>
            <family val="2"/>
            <charset val="238"/>
          </rPr>
          <t>IV_F:OnkormanyzatiUtem2</t>
        </r>
      </text>
    </comment>
    <comment ref="AO419" authorId="0" shapeId="0">
      <text>
        <r>
          <rPr>
            <sz val="11"/>
            <rFont val="Calibri"/>
            <family val="2"/>
            <charset val="238"/>
          </rPr>
          <t>IV_F:EUUtem2</t>
        </r>
      </text>
    </comment>
    <comment ref="AP419" authorId="0" shapeId="0">
      <text>
        <r>
          <rPr>
            <sz val="11"/>
            <rFont val="Calibri"/>
            <family val="2"/>
            <charset val="238"/>
          </rPr>
          <t>IV_F:EgyebUtem2</t>
        </r>
      </text>
    </comment>
    <comment ref="AQ419" authorId="0" shapeId="0">
      <text>
        <r>
          <rPr>
            <sz val="11"/>
            <rFont val="Calibri"/>
            <family val="2"/>
            <charset val="238"/>
          </rPr>
          <t>IV_F:HitelKotvenyUtem2</t>
        </r>
      </text>
    </comment>
    <comment ref="AR419" authorId="0" shapeId="0">
      <text>
        <r>
          <rPr>
            <sz val="11"/>
            <rFont val="Calibri"/>
            <family val="2"/>
            <charset val="238"/>
          </rPr>
          <t>IV_F:OsszesenUtem2</t>
        </r>
      </text>
    </comment>
    <comment ref="AS419" authorId="0" shapeId="0">
      <text>
        <r>
          <rPr>
            <sz val="11"/>
            <rFont val="Calibri"/>
            <family val="2"/>
            <charset val="238"/>
          </rPr>
          <t>IV_F:ForrashianyUtem2</t>
        </r>
      </text>
    </comment>
    <comment ref="AV419" authorId="0" shapeId="0">
      <text>
        <r>
          <rPr>
            <sz val="11"/>
            <rFont val="Calibri"/>
            <family val="2"/>
            <charset val="238"/>
          </rPr>
          <t>IV_F:Indokolas</t>
        </r>
      </text>
    </comment>
    <comment ref="AW419" authorId="0" shapeId="0">
      <text>
        <r>
          <rPr>
            <sz val="11"/>
            <rFont val="Calibri"/>
            <family val="2"/>
            <charset val="238"/>
          </rPr>
          <t>IV_F:Megjegyzes</t>
        </r>
      </text>
    </comment>
    <comment ref="AZ419" authorId="0" shapeId="0">
      <text>
        <r>
          <rPr>
            <sz val="11"/>
            <rFont val="Calibri"/>
            <family val="2"/>
            <charset val="238"/>
          </rPr>
          <t>IV_F:ISA</t>
        </r>
      </text>
    </comment>
    <comment ref="B420" authorId="0" shapeId="0">
      <text>
        <r>
          <rPr>
            <sz val="11"/>
            <rFont val="Calibri"/>
            <family val="2"/>
            <charset val="238"/>
          </rPr>
          <t>IV_F:FontossagiSorrent</t>
        </r>
      </text>
    </comment>
    <comment ref="C420" authorId="0" shapeId="0">
      <text>
        <r>
          <rPr>
            <sz val="11"/>
            <rFont val="Calibri"/>
            <family val="2"/>
            <charset val="238"/>
          </rPr>
          <t>IV_F:FeladatKategoria</t>
        </r>
      </text>
    </comment>
    <comment ref="D420" authorId="0" shapeId="0">
      <text>
        <r>
          <rPr>
            <sz val="11"/>
            <rFont val="Calibri"/>
            <family val="2"/>
            <charset val="238"/>
          </rPr>
          <t>IV_F:FeladatMegnevezes</t>
        </r>
      </text>
    </comment>
    <comment ref="E420" authorId="0" shapeId="0">
      <text>
        <r>
          <rPr>
            <sz val="11"/>
            <rFont val="Calibri"/>
            <family val="2"/>
            <charset val="238"/>
          </rPr>
          <t>IV_F:ElviEngedelySzam</t>
        </r>
      </text>
    </comment>
    <comment ref="F420" authorId="0" shapeId="0">
      <text>
        <r>
          <rPr>
            <sz val="11"/>
            <rFont val="Calibri"/>
            <family val="2"/>
            <charset val="238"/>
          </rPr>
          <t>IV_F:VKR_Kod</t>
        </r>
      </text>
    </comment>
    <comment ref="G420" authorId="0" shapeId="0">
      <text>
        <r>
          <rPr>
            <sz val="11"/>
            <rFont val="Calibri"/>
            <family val="2"/>
            <charset val="238"/>
          </rPr>
          <t>IV_F:VKR_Nev</t>
        </r>
      </text>
    </comment>
    <comment ref="H420" authorId="0" shapeId="0">
      <text>
        <r>
          <rPr>
            <sz val="11"/>
            <rFont val="Calibri"/>
            <family val="2"/>
            <charset val="238"/>
          </rPr>
          <t>IV_F:FeladatSorszam</t>
        </r>
      </text>
    </comment>
    <comment ref="I420" authorId="0" shapeId="0">
      <text>
        <r>
          <rPr>
            <sz val="11"/>
            <rFont val="Calibri"/>
            <family val="2"/>
            <charset val="238"/>
          </rPr>
          <t>IV_F:FeladatAzonosito</t>
        </r>
      </text>
    </comment>
    <comment ref="J420" authorId="0" shapeId="0">
      <text>
        <r>
          <rPr>
            <sz val="11"/>
            <rFont val="Calibri"/>
            <family val="2"/>
            <charset val="238"/>
          </rPr>
          <t>IV_F:EllatasiTerulet</t>
        </r>
      </text>
    </comment>
    <comment ref="K420" authorId="0" shapeId="0">
      <text>
        <r>
          <rPr>
            <sz val="11"/>
            <rFont val="Calibri"/>
            <family val="2"/>
            <charset val="238"/>
          </rPr>
          <t>IV_F:EllatasertFelelos</t>
        </r>
      </text>
    </comment>
    <comment ref="L420" authorId="0" shapeId="0">
      <text>
        <r>
          <rPr>
            <sz val="11"/>
            <rFont val="Calibri"/>
            <family val="2"/>
            <charset val="238"/>
          </rPr>
          <t>IV_F:TervezettNettoKoltseg</t>
        </r>
      </text>
    </comment>
    <comment ref="M420" authorId="0" shapeId="0">
      <text>
        <r>
          <rPr>
            <sz val="11"/>
            <rFont val="Calibri"/>
            <family val="2"/>
            <charset val="238"/>
          </rPr>
          <t>IV_F:IdotartamKezdes</t>
        </r>
      </text>
    </comment>
    <comment ref="N420" authorId="0" shapeId="0">
      <text>
        <r>
          <rPr>
            <sz val="11"/>
            <rFont val="Calibri"/>
            <family val="2"/>
            <charset val="238"/>
          </rPr>
          <t>IV_F:IdotartamBefejezes</t>
        </r>
      </text>
    </comment>
    <comment ref="O420" authorId="0" shapeId="0">
      <text>
        <r>
          <rPr>
            <sz val="11"/>
            <rFont val="Calibri"/>
            <family val="2"/>
            <charset val="238"/>
          </rPr>
          <t>IV_F:NettoKoltsegUtem1</t>
        </r>
      </text>
    </comment>
    <comment ref="P420" authorId="0" shapeId="0">
      <text>
        <r>
          <rPr>
            <sz val="11"/>
            <rFont val="Calibri"/>
            <family val="2"/>
            <charset val="238"/>
          </rPr>
          <t>IV_F:NettoKoltsegUtem2</t>
        </r>
      </text>
    </comment>
    <comment ref="Q420" authorId="0" shapeId="0">
      <text>
        <r>
          <rPr>
            <sz val="11"/>
            <rFont val="Calibri"/>
            <family val="2"/>
            <charset val="238"/>
          </rPr>
          <t>IV_F:EM_Melleklet2_KTG</t>
        </r>
      </text>
    </comment>
    <comment ref="S420" authorId="0" shapeId="0">
      <text>
        <r>
          <rPr>
            <sz val="11"/>
            <rFont val="Calibri"/>
            <family val="2"/>
            <charset val="238"/>
          </rPr>
          <t>IV_F:HDUtem1</t>
        </r>
      </text>
    </comment>
    <comment ref="T420" authorId="0" shapeId="0">
      <text>
        <r>
          <rPr>
            <sz val="11"/>
            <rFont val="Calibri"/>
            <family val="2"/>
            <charset val="238"/>
          </rPr>
          <t>IV_F:ECSUtem1</t>
        </r>
      </text>
    </comment>
    <comment ref="U420" authorId="0" shapeId="0">
      <text>
        <r>
          <rPr>
            <sz val="11"/>
            <rFont val="Calibri"/>
            <family val="2"/>
            <charset val="238"/>
          </rPr>
          <t>IV_F:KFHUtem1</t>
        </r>
      </text>
    </comment>
    <comment ref="V420" authorId="0" shapeId="0">
      <text>
        <r>
          <rPr>
            <sz val="11"/>
            <rFont val="Calibri"/>
            <family val="2"/>
            <charset val="238"/>
          </rPr>
          <t>IV_F:Egyeb_SajatUtem1</t>
        </r>
      </text>
    </comment>
    <comment ref="W420" authorId="0" shapeId="0">
      <text>
        <r>
          <rPr>
            <sz val="11"/>
            <rFont val="Calibri"/>
            <family val="2"/>
            <charset val="238"/>
          </rPr>
          <t>IV_F:DijUtem1</t>
        </r>
      </text>
    </comment>
    <comment ref="X420" authorId="0" shapeId="0">
      <text>
        <r>
          <rPr>
            <sz val="11"/>
            <rFont val="Calibri"/>
            <family val="2"/>
            <charset val="238"/>
          </rPr>
          <t>IV_F:EM_Melleklet1_Utem1</t>
        </r>
      </text>
    </comment>
    <comment ref="Y420" authorId="0" shapeId="0">
      <text>
        <r>
          <rPr>
            <sz val="11"/>
            <rFont val="Calibri"/>
            <family val="2"/>
            <charset val="238"/>
          </rPr>
          <t>IV_F:EgyebAllamiUtem1</t>
        </r>
      </text>
    </comment>
    <comment ref="Z420" authorId="0" shapeId="0">
      <text>
        <r>
          <rPr>
            <sz val="11"/>
            <rFont val="Calibri"/>
            <family val="2"/>
            <charset val="238"/>
          </rPr>
          <t>IV_F:OnkormanyzatiUtem1</t>
        </r>
      </text>
    </comment>
    <comment ref="AA420" authorId="0" shapeId="0">
      <text>
        <r>
          <rPr>
            <sz val="11"/>
            <rFont val="Calibri"/>
            <family val="2"/>
            <charset val="238"/>
          </rPr>
          <t>IV_F:EUUtem1</t>
        </r>
      </text>
    </comment>
    <comment ref="AB420" authorId="0" shapeId="0">
      <text>
        <r>
          <rPr>
            <sz val="11"/>
            <rFont val="Calibri"/>
            <family val="2"/>
            <charset val="238"/>
          </rPr>
          <t>IV_F:EgyebUtem1</t>
        </r>
      </text>
    </comment>
    <comment ref="AC420" authorId="0" shapeId="0">
      <text>
        <r>
          <rPr>
            <sz val="11"/>
            <rFont val="Calibri"/>
            <family val="2"/>
            <charset val="238"/>
          </rPr>
          <t>IV_F:HitelKotvenyUtem1</t>
        </r>
      </text>
    </comment>
    <comment ref="AD420" authorId="0" shapeId="0">
      <text>
        <r>
          <rPr>
            <sz val="11"/>
            <rFont val="Calibri"/>
            <family val="2"/>
            <charset val="238"/>
          </rPr>
          <t>IV_F:OsszesenUtem1</t>
        </r>
      </text>
    </comment>
    <comment ref="AG420" authorId="0" shapeId="0">
      <text>
        <r>
          <rPr>
            <sz val="11"/>
            <rFont val="Calibri"/>
            <family val="2"/>
            <charset val="238"/>
          </rPr>
          <t>IV_F:HDUtem2</t>
        </r>
      </text>
    </comment>
    <comment ref="AH420" authorId="0" shapeId="0">
      <text>
        <r>
          <rPr>
            <sz val="11"/>
            <rFont val="Calibri"/>
            <family val="2"/>
            <charset val="238"/>
          </rPr>
          <t>IV_F:ECSUtem2</t>
        </r>
      </text>
    </comment>
    <comment ref="AI420" authorId="0" shapeId="0">
      <text>
        <r>
          <rPr>
            <sz val="11"/>
            <rFont val="Calibri"/>
            <family val="2"/>
            <charset val="238"/>
          </rPr>
          <t>IV_F:KFHUtem2</t>
        </r>
      </text>
    </comment>
    <comment ref="AJ420" authorId="0" shapeId="0">
      <text>
        <r>
          <rPr>
            <sz val="11"/>
            <rFont val="Calibri"/>
            <family val="2"/>
            <charset val="238"/>
          </rPr>
          <t>IV_F:Egyeb_SajatUtem2</t>
        </r>
      </text>
    </comment>
    <comment ref="AK420" authorId="0" shapeId="0">
      <text>
        <r>
          <rPr>
            <sz val="11"/>
            <rFont val="Calibri"/>
            <family val="2"/>
            <charset val="238"/>
          </rPr>
          <t>IV_F:DijUtem2</t>
        </r>
      </text>
    </comment>
    <comment ref="AL420" authorId="0" shapeId="0">
      <text>
        <r>
          <rPr>
            <sz val="11"/>
            <rFont val="Calibri"/>
            <family val="2"/>
            <charset val="238"/>
          </rPr>
          <t>IV_F:EM_Melleklet1_Utem2</t>
        </r>
      </text>
    </comment>
    <comment ref="AM420" authorId="0" shapeId="0">
      <text>
        <r>
          <rPr>
            <sz val="11"/>
            <rFont val="Calibri"/>
            <family val="2"/>
            <charset val="238"/>
          </rPr>
          <t>IV_F:EgyebAllamiUtem2</t>
        </r>
      </text>
    </comment>
    <comment ref="AN420" authorId="0" shapeId="0">
      <text>
        <r>
          <rPr>
            <sz val="11"/>
            <rFont val="Calibri"/>
            <family val="2"/>
            <charset val="238"/>
          </rPr>
          <t>IV_F:OnkormanyzatiUtem2</t>
        </r>
      </text>
    </comment>
    <comment ref="AO420" authorId="0" shapeId="0">
      <text>
        <r>
          <rPr>
            <sz val="11"/>
            <rFont val="Calibri"/>
            <family val="2"/>
            <charset val="238"/>
          </rPr>
          <t>IV_F:EUUtem2</t>
        </r>
      </text>
    </comment>
    <comment ref="AP420" authorId="0" shapeId="0">
      <text>
        <r>
          <rPr>
            <sz val="11"/>
            <rFont val="Calibri"/>
            <family val="2"/>
            <charset val="238"/>
          </rPr>
          <t>IV_F:EgyebUtem2</t>
        </r>
      </text>
    </comment>
    <comment ref="AQ420" authorId="0" shapeId="0">
      <text>
        <r>
          <rPr>
            <sz val="11"/>
            <rFont val="Calibri"/>
            <family val="2"/>
            <charset val="238"/>
          </rPr>
          <t>IV_F:HitelKotvenyUtem2</t>
        </r>
      </text>
    </comment>
    <comment ref="AR420" authorId="0" shapeId="0">
      <text>
        <r>
          <rPr>
            <sz val="11"/>
            <rFont val="Calibri"/>
            <family val="2"/>
            <charset val="238"/>
          </rPr>
          <t>IV_F:OsszesenUtem2</t>
        </r>
      </text>
    </comment>
    <comment ref="AS420" authorId="0" shapeId="0">
      <text>
        <r>
          <rPr>
            <sz val="11"/>
            <rFont val="Calibri"/>
            <family val="2"/>
            <charset val="238"/>
          </rPr>
          <t>IV_F:ForrashianyUtem2</t>
        </r>
      </text>
    </comment>
    <comment ref="AV420" authorId="0" shapeId="0">
      <text>
        <r>
          <rPr>
            <sz val="11"/>
            <rFont val="Calibri"/>
            <family val="2"/>
            <charset val="238"/>
          </rPr>
          <t>IV_F:Indokolas</t>
        </r>
      </text>
    </comment>
    <comment ref="AW420" authorId="0" shapeId="0">
      <text>
        <r>
          <rPr>
            <sz val="11"/>
            <rFont val="Calibri"/>
            <family val="2"/>
            <charset val="238"/>
          </rPr>
          <t>IV_F:Megjegyzes</t>
        </r>
      </text>
    </comment>
    <comment ref="AZ420" authorId="0" shapeId="0">
      <text>
        <r>
          <rPr>
            <sz val="11"/>
            <rFont val="Calibri"/>
            <family val="2"/>
            <charset val="238"/>
          </rPr>
          <t>IV_F:ISA</t>
        </r>
      </text>
    </comment>
    <comment ref="B421" authorId="0" shapeId="0">
      <text>
        <r>
          <rPr>
            <sz val="11"/>
            <rFont val="Calibri"/>
            <family val="2"/>
            <charset val="238"/>
          </rPr>
          <t>IV_F:FontossagiSorrent</t>
        </r>
      </text>
    </comment>
    <comment ref="C421" authorId="0" shapeId="0">
      <text>
        <r>
          <rPr>
            <sz val="11"/>
            <rFont val="Calibri"/>
            <family val="2"/>
            <charset val="238"/>
          </rPr>
          <t>IV_F:FeladatKategoria</t>
        </r>
      </text>
    </comment>
    <comment ref="D421" authorId="0" shapeId="0">
      <text>
        <r>
          <rPr>
            <sz val="11"/>
            <rFont val="Calibri"/>
            <family val="2"/>
            <charset val="238"/>
          </rPr>
          <t>IV_F:FeladatMegnevezes</t>
        </r>
      </text>
    </comment>
    <comment ref="E421" authorId="0" shapeId="0">
      <text>
        <r>
          <rPr>
            <sz val="11"/>
            <rFont val="Calibri"/>
            <family val="2"/>
            <charset val="238"/>
          </rPr>
          <t>IV_F:ElviEngedelySzam</t>
        </r>
      </text>
    </comment>
    <comment ref="F421" authorId="0" shapeId="0">
      <text>
        <r>
          <rPr>
            <sz val="11"/>
            <rFont val="Calibri"/>
            <family val="2"/>
            <charset val="238"/>
          </rPr>
          <t>IV_F:VKR_Kod</t>
        </r>
      </text>
    </comment>
    <comment ref="G421" authorId="0" shapeId="0">
      <text>
        <r>
          <rPr>
            <sz val="11"/>
            <rFont val="Calibri"/>
            <family val="2"/>
            <charset val="238"/>
          </rPr>
          <t>IV_F:VKR_Nev</t>
        </r>
      </text>
    </comment>
    <comment ref="H421" authorId="0" shapeId="0">
      <text>
        <r>
          <rPr>
            <sz val="11"/>
            <rFont val="Calibri"/>
            <family val="2"/>
            <charset val="238"/>
          </rPr>
          <t>IV_F:FeladatSorszam</t>
        </r>
      </text>
    </comment>
    <comment ref="I421" authorId="0" shapeId="0">
      <text>
        <r>
          <rPr>
            <sz val="11"/>
            <rFont val="Calibri"/>
            <family val="2"/>
            <charset val="238"/>
          </rPr>
          <t>IV_F:FeladatAzonosito</t>
        </r>
      </text>
    </comment>
    <comment ref="J421" authorId="0" shapeId="0">
      <text>
        <r>
          <rPr>
            <sz val="11"/>
            <rFont val="Calibri"/>
            <family val="2"/>
            <charset val="238"/>
          </rPr>
          <t>IV_F:EllatasiTerulet</t>
        </r>
      </text>
    </comment>
    <comment ref="K421" authorId="0" shapeId="0">
      <text>
        <r>
          <rPr>
            <sz val="11"/>
            <rFont val="Calibri"/>
            <family val="2"/>
            <charset val="238"/>
          </rPr>
          <t>IV_F:EllatasertFelelos</t>
        </r>
      </text>
    </comment>
    <comment ref="L421" authorId="0" shapeId="0">
      <text>
        <r>
          <rPr>
            <sz val="11"/>
            <rFont val="Calibri"/>
            <family val="2"/>
            <charset val="238"/>
          </rPr>
          <t>IV_F:TervezettNettoKoltseg</t>
        </r>
      </text>
    </comment>
    <comment ref="M421" authorId="0" shapeId="0">
      <text>
        <r>
          <rPr>
            <sz val="11"/>
            <rFont val="Calibri"/>
            <family val="2"/>
            <charset val="238"/>
          </rPr>
          <t>IV_F:IdotartamKezdes</t>
        </r>
      </text>
    </comment>
    <comment ref="N421" authorId="0" shapeId="0">
      <text>
        <r>
          <rPr>
            <sz val="11"/>
            <rFont val="Calibri"/>
            <family val="2"/>
            <charset val="238"/>
          </rPr>
          <t>IV_F:IdotartamBefejezes</t>
        </r>
      </text>
    </comment>
    <comment ref="O421" authorId="0" shapeId="0">
      <text>
        <r>
          <rPr>
            <sz val="11"/>
            <rFont val="Calibri"/>
            <family val="2"/>
            <charset val="238"/>
          </rPr>
          <t>IV_F:NettoKoltsegUtem1</t>
        </r>
      </text>
    </comment>
    <comment ref="P421" authorId="0" shapeId="0">
      <text>
        <r>
          <rPr>
            <sz val="11"/>
            <rFont val="Calibri"/>
            <family val="2"/>
            <charset val="238"/>
          </rPr>
          <t>IV_F:NettoKoltsegUtem2</t>
        </r>
      </text>
    </comment>
    <comment ref="Q421" authorId="0" shapeId="0">
      <text>
        <r>
          <rPr>
            <sz val="11"/>
            <rFont val="Calibri"/>
            <family val="2"/>
            <charset val="238"/>
          </rPr>
          <t>IV_F:EM_Melleklet2_KTG</t>
        </r>
      </text>
    </comment>
    <comment ref="S421" authorId="0" shapeId="0">
      <text>
        <r>
          <rPr>
            <sz val="11"/>
            <rFont val="Calibri"/>
            <family val="2"/>
            <charset val="238"/>
          </rPr>
          <t>IV_F:HDUtem1</t>
        </r>
      </text>
    </comment>
    <comment ref="T421" authorId="0" shapeId="0">
      <text>
        <r>
          <rPr>
            <sz val="11"/>
            <rFont val="Calibri"/>
            <family val="2"/>
            <charset val="238"/>
          </rPr>
          <t>IV_F:ECSUtem1</t>
        </r>
      </text>
    </comment>
    <comment ref="U421" authorId="0" shapeId="0">
      <text>
        <r>
          <rPr>
            <sz val="11"/>
            <rFont val="Calibri"/>
            <family val="2"/>
            <charset val="238"/>
          </rPr>
          <t>IV_F:KFHUtem1</t>
        </r>
      </text>
    </comment>
    <comment ref="V421" authorId="0" shapeId="0">
      <text>
        <r>
          <rPr>
            <sz val="11"/>
            <rFont val="Calibri"/>
            <family val="2"/>
            <charset val="238"/>
          </rPr>
          <t>IV_F:Egyeb_SajatUtem1</t>
        </r>
      </text>
    </comment>
    <comment ref="W421" authorId="0" shapeId="0">
      <text>
        <r>
          <rPr>
            <sz val="11"/>
            <rFont val="Calibri"/>
            <family val="2"/>
            <charset val="238"/>
          </rPr>
          <t>IV_F:DijUtem1</t>
        </r>
      </text>
    </comment>
    <comment ref="X421" authorId="0" shapeId="0">
      <text>
        <r>
          <rPr>
            <sz val="11"/>
            <rFont val="Calibri"/>
            <family val="2"/>
            <charset val="238"/>
          </rPr>
          <t>IV_F:EM_Melleklet1_Utem1</t>
        </r>
      </text>
    </comment>
    <comment ref="Y421" authorId="0" shapeId="0">
      <text>
        <r>
          <rPr>
            <sz val="11"/>
            <rFont val="Calibri"/>
            <family val="2"/>
            <charset val="238"/>
          </rPr>
          <t>IV_F:EgyebAllamiUtem1</t>
        </r>
      </text>
    </comment>
    <comment ref="Z421" authorId="0" shapeId="0">
      <text>
        <r>
          <rPr>
            <sz val="11"/>
            <rFont val="Calibri"/>
            <family val="2"/>
            <charset val="238"/>
          </rPr>
          <t>IV_F:OnkormanyzatiUtem1</t>
        </r>
      </text>
    </comment>
    <comment ref="AA421" authorId="0" shapeId="0">
      <text>
        <r>
          <rPr>
            <sz val="11"/>
            <rFont val="Calibri"/>
            <family val="2"/>
            <charset val="238"/>
          </rPr>
          <t>IV_F:EUUtem1</t>
        </r>
      </text>
    </comment>
    <comment ref="AB421" authorId="0" shapeId="0">
      <text>
        <r>
          <rPr>
            <sz val="11"/>
            <rFont val="Calibri"/>
            <family val="2"/>
            <charset val="238"/>
          </rPr>
          <t>IV_F:EgyebUtem1</t>
        </r>
      </text>
    </comment>
    <comment ref="AC421" authorId="0" shapeId="0">
      <text>
        <r>
          <rPr>
            <sz val="11"/>
            <rFont val="Calibri"/>
            <family val="2"/>
            <charset val="238"/>
          </rPr>
          <t>IV_F:HitelKotvenyUtem1</t>
        </r>
      </text>
    </comment>
    <comment ref="AD421" authorId="0" shapeId="0">
      <text>
        <r>
          <rPr>
            <sz val="11"/>
            <rFont val="Calibri"/>
            <family val="2"/>
            <charset val="238"/>
          </rPr>
          <t>IV_F:OsszesenUtem1</t>
        </r>
      </text>
    </comment>
    <comment ref="AG421" authorId="0" shapeId="0">
      <text>
        <r>
          <rPr>
            <sz val="11"/>
            <rFont val="Calibri"/>
            <family val="2"/>
            <charset val="238"/>
          </rPr>
          <t>IV_F:HDUtem2</t>
        </r>
      </text>
    </comment>
    <comment ref="AH421" authorId="0" shapeId="0">
      <text>
        <r>
          <rPr>
            <sz val="11"/>
            <rFont val="Calibri"/>
            <family val="2"/>
            <charset val="238"/>
          </rPr>
          <t>IV_F:ECSUtem2</t>
        </r>
      </text>
    </comment>
    <comment ref="AI421" authorId="0" shapeId="0">
      <text>
        <r>
          <rPr>
            <sz val="11"/>
            <rFont val="Calibri"/>
            <family val="2"/>
            <charset val="238"/>
          </rPr>
          <t>IV_F:KFHUtem2</t>
        </r>
      </text>
    </comment>
    <comment ref="AJ421" authorId="0" shapeId="0">
      <text>
        <r>
          <rPr>
            <sz val="11"/>
            <rFont val="Calibri"/>
            <family val="2"/>
            <charset val="238"/>
          </rPr>
          <t>IV_F:Egyeb_SajatUtem2</t>
        </r>
      </text>
    </comment>
    <comment ref="AK421" authorId="0" shapeId="0">
      <text>
        <r>
          <rPr>
            <sz val="11"/>
            <rFont val="Calibri"/>
            <family val="2"/>
            <charset val="238"/>
          </rPr>
          <t>IV_F:DijUtem2</t>
        </r>
      </text>
    </comment>
    <comment ref="AL421" authorId="0" shapeId="0">
      <text>
        <r>
          <rPr>
            <sz val="11"/>
            <rFont val="Calibri"/>
            <family val="2"/>
            <charset val="238"/>
          </rPr>
          <t>IV_F:EM_Melleklet1_Utem2</t>
        </r>
      </text>
    </comment>
    <comment ref="AM421" authorId="0" shapeId="0">
      <text>
        <r>
          <rPr>
            <sz val="11"/>
            <rFont val="Calibri"/>
            <family val="2"/>
            <charset val="238"/>
          </rPr>
          <t>IV_F:EgyebAllamiUtem2</t>
        </r>
      </text>
    </comment>
    <comment ref="AN421" authorId="0" shapeId="0">
      <text>
        <r>
          <rPr>
            <sz val="11"/>
            <rFont val="Calibri"/>
            <family val="2"/>
            <charset val="238"/>
          </rPr>
          <t>IV_F:OnkormanyzatiUtem2</t>
        </r>
      </text>
    </comment>
    <comment ref="AO421" authorId="0" shapeId="0">
      <text>
        <r>
          <rPr>
            <sz val="11"/>
            <rFont val="Calibri"/>
            <family val="2"/>
            <charset val="238"/>
          </rPr>
          <t>IV_F:EUUtem2</t>
        </r>
      </text>
    </comment>
    <comment ref="AP421" authorId="0" shapeId="0">
      <text>
        <r>
          <rPr>
            <sz val="11"/>
            <rFont val="Calibri"/>
            <family val="2"/>
            <charset val="238"/>
          </rPr>
          <t>IV_F:EgyebUtem2</t>
        </r>
      </text>
    </comment>
    <comment ref="AQ421" authorId="0" shapeId="0">
      <text>
        <r>
          <rPr>
            <sz val="11"/>
            <rFont val="Calibri"/>
            <family val="2"/>
            <charset val="238"/>
          </rPr>
          <t>IV_F:HitelKotvenyUtem2</t>
        </r>
      </text>
    </comment>
    <comment ref="AR421" authorId="0" shapeId="0">
      <text>
        <r>
          <rPr>
            <sz val="11"/>
            <rFont val="Calibri"/>
            <family val="2"/>
            <charset val="238"/>
          </rPr>
          <t>IV_F:OsszesenUtem2</t>
        </r>
      </text>
    </comment>
    <comment ref="AS421" authorId="0" shapeId="0">
      <text>
        <r>
          <rPr>
            <sz val="11"/>
            <rFont val="Calibri"/>
            <family val="2"/>
            <charset val="238"/>
          </rPr>
          <t>IV_F:ForrashianyUtem2</t>
        </r>
      </text>
    </comment>
    <comment ref="AV421" authorId="0" shapeId="0">
      <text>
        <r>
          <rPr>
            <sz val="11"/>
            <rFont val="Calibri"/>
            <family val="2"/>
            <charset val="238"/>
          </rPr>
          <t>IV_F:Indokolas</t>
        </r>
      </text>
    </comment>
    <comment ref="AW421" authorId="0" shapeId="0">
      <text>
        <r>
          <rPr>
            <sz val="11"/>
            <rFont val="Calibri"/>
            <family val="2"/>
            <charset val="238"/>
          </rPr>
          <t>IV_F:Megjegyzes</t>
        </r>
      </text>
    </comment>
    <comment ref="AZ421" authorId="0" shapeId="0">
      <text>
        <r>
          <rPr>
            <sz val="11"/>
            <rFont val="Calibri"/>
            <family val="2"/>
            <charset val="238"/>
          </rPr>
          <t>IV_F:ISA</t>
        </r>
      </text>
    </comment>
    <comment ref="B422" authorId="0" shapeId="0">
      <text>
        <r>
          <rPr>
            <sz val="11"/>
            <rFont val="Calibri"/>
            <family val="2"/>
            <charset val="238"/>
          </rPr>
          <t>IV_F:FontossagiSorrent</t>
        </r>
      </text>
    </comment>
    <comment ref="C422" authorId="0" shapeId="0">
      <text>
        <r>
          <rPr>
            <sz val="11"/>
            <rFont val="Calibri"/>
            <family val="2"/>
            <charset val="238"/>
          </rPr>
          <t>IV_F:FeladatKategoria</t>
        </r>
      </text>
    </comment>
    <comment ref="D422" authorId="0" shapeId="0">
      <text>
        <r>
          <rPr>
            <sz val="11"/>
            <rFont val="Calibri"/>
            <family val="2"/>
            <charset val="238"/>
          </rPr>
          <t>IV_F:FeladatMegnevezes</t>
        </r>
      </text>
    </comment>
    <comment ref="E422" authorId="0" shapeId="0">
      <text>
        <r>
          <rPr>
            <sz val="11"/>
            <rFont val="Calibri"/>
            <family val="2"/>
            <charset val="238"/>
          </rPr>
          <t>IV_F:ElviEngedelySzam</t>
        </r>
      </text>
    </comment>
    <comment ref="F422" authorId="0" shapeId="0">
      <text>
        <r>
          <rPr>
            <sz val="11"/>
            <rFont val="Calibri"/>
            <family val="2"/>
            <charset val="238"/>
          </rPr>
          <t>IV_F:VKR_Kod</t>
        </r>
      </text>
    </comment>
    <comment ref="G422" authorId="0" shapeId="0">
      <text>
        <r>
          <rPr>
            <sz val="11"/>
            <rFont val="Calibri"/>
            <family val="2"/>
            <charset val="238"/>
          </rPr>
          <t>IV_F:VKR_Nev</t>
        </r>
      </text>
    </comment>
    <comment ref="H422" authorId="0" shapeId="0">
      <text>
        <r>
          <rPr>
            <sz val="11"/>
            <rFont val="Calibri"/>
            <family val="2"/>
            <charset val="238"/>
          </rPr>
          <t>IV_F:FeladatSorszam</t>
        </r>
      </text>
    </comment>
    <comment ref="I422" authorId="0" shapeId="0">
      <text>
        <r>
          <rPr>
            <sz val="11"/>
            <rFont val="Calibri"/>
            <family val="2"/>
            <charset val="238"/>
          </rPr>
          <t>IV_F:FeladatAzonosito</t>
        </r>
      </text>
    </comment>
    <comment ref="J422" authorId="0" shapeId="0">
      <text>
        <r>
          <rPr>
            <sz val="11"/>
            <rFont val="Calibri"/>
            <family val="2"/>
            <charset val="238"/>
          </rPr>
          <t>IV_F:EllatasiTerulet</t>
        </r>
      </text>
    </comment>
    <comment ref="K422" authorId="0" shapeId="0">
      <text>
        <r>
          <rPr>
            <sz val="11"/>
            <rFont val="Calibri"/>
            <family val="2"/>
            <charset val="238"/>
          </rPr>
          <t>IV_F:EllatasertFelelos</t>
        </r>
      </text>
    </comment>
    <comment ref="L422" authorId="0" shapeId="0">
      <text>
        <r>
          <rPr>
            <sz val="11"/>
            <rFont val="Calibri"/>
            <family val="2"/>
            <charset val="238"/>
          </rPr>
          <t>IV_F:TervezettNettoKoltseg</t>
        </r>
      </text>
    </comment>
    <comment ref="M422" authorId="0" shapeId="0">
      <text>
        <r>
          <rPr>
            <sz val="11"/>
            <rFont val="Calibri"/>
            <family val="2"/>
            <charset val="238"/>
          </rPr>
          <t>IV_F:IdotartamKezdes</t>
        </r>
      </text>
    </comment>
    <comment ref="N422" authorId="0" shapeId="0">
      <text>
        <r>
          <rPr>
            <sz val="11"/>
            <rFont val="Calibri"/>
            <family val="2"/>
            <charset val="238"/>
          </rPr>
          <t>IV_F:IdotartamBefejezes</t>
        </r>
      </text>
    </comment>
    <comment ref="O422" authorId="0" shapeId="0">
      <text>
        <r>
          <rPr>
            <sz val="11"/>
            <rFont val="Calibri"/>
            <family val="2"/>
            <charset val="238"/>
          </rPr>
          <t>IV_F:NettoKoltsegUtem1</t>
        </r>
      </text>
    </comment>
    <comment ref="P422" authorId="0" shapeId="0">
      <text>
        <r>
          <rPr>
            <sz val="11"/>
            <rFont val="Calibri"/>
            <family val="2"/>
            <charset val="238"/>
          </rPr>
          <t>IV_F:NettoKoltsegUtem2</t>
        </r>
      </text>
    </comment>
    <comment ref="Q422" authorId="0" shapeId="0">
      <text>
        <r>
          <rPr>
            <sz val="11"/>
            <rFont val="Calibri"/>
            <family val="2"/>
            <charset val="238"/>
          </rPr>
          <t>IV_F:EM_Melleklet2_KTG</t>
        </r>
      </text>
    </comment>
    <comment ref="S422" authorId="0" shapeId="0">
      <text>
        <r>
          <rPr>
            <sz val="11"/>
            <rFont val="Calibri"/>
            <family val="2"/>
            <charset val="238"/>
          </rPr>
          <t>IV_F:HDUtem1</t>
        </r>
      </text>
    </comment>
    <comment ref="T422" authorId="0" shapeId="0">
      <text>
        <r>
          <rPr>
            <sz val="11"/>
            <rFont val="Calibri"/>
            <family val="2"/>
            <charset val="238"/>
          </rPr>
          <t>IV_F:ECSUtem1</t>
        </r>
      </text>
    </comment>
    <comment ref="U422" authorId="0" shapeId="0">
      <text>
        <r>
          <rPr>
            <sz val="11"/>
            <rFont val="Calibri"/>
            <family val="2"/>
            <charset val="238"/>
          </rPr>
          <t>IV_F:KFHUtem1</t>
        </r>
      </text>
    </comment>
    <comment ref="V422" authorId="0" shapeId="0">
      <text>
        <r>
          <rPr>
            <sz val="11"/>
            <rFont val="Calibri"/>
            <family val="2"/>
            <charset val="238"/>
          </rPr>
          <t>IV_F:Egyeb_SajatUtem1</t>
        </r>
      </text>
    </comment>
    <comment ref="W422" authorId="0" shapeId="0">
      <text>
        <r>
          <rPr>
            <sz val="11"/>
            <rFont val="Calibri"/>
            <family val="2"/>
            <charset val="238"/>
          </rPr>
          <t>IV_F:DijUtem1</t>
        </r>
      </text>
    </comment>
    <comment ref="X422" authorId="0" shapeId="0">
      <text>
        <r>
          <rPr>
            <sz val="11"/>
            <rFont val="Calibri"/>
            <family val="2"/>
            <charset val="238"/>
          </rPr>
          <t>IV_F:EM_Melleklet1_Utem1</t>
        </r>
      </text>
    </comment>
    <comment ref="Y422" authorId="0" shapeId="0">
      <text>
        <r>
          <rPr>
            <sz val="11"/>
            <rFont val="Calibri"/>
            <family val="2"/>
            <charset val="238"/>
          </rPr>
          <t>IV_F:EgyebAllamiUtem1</t>
        </r>
      </text>
    </comment>
    <comment ref="Z422" authorId="0" shapeId="0">
      <text>
        <r>
          <rPr>
            <sz val="11"/>
            <rFont val="Calibri"/>
            <family val="2"/>
            <charset val="238"/>
          </rPr>
          <t>IV_F:OnkormanyzatiUtem1</t>
        </r>
      </text>
    </comment>
    <comment ref="AA422" authorId="0" shapeId="0">
      <text>
        <r>
          <rPr>
            <sz val="11"/>
            <rFont val="Calibri"/>
            <family val="2"/>
            <charset val="238"/>
          </rPr>
          <t>IV_F:EUUtem1</t>
        </r>
      </text>
    </comment>
    <comment ref="AB422" authorId="0" shapeId="0">
      <text>
        <r>
          <rPr>
            <sz val="11"/>
            <rFont val="Calibri"/>
            <family val="2"/>
            <charset val="238"/>
          </rPr>
          <t>IV_F:EgyebUtem1</t>
        </r>
      </text>
    </comment>
    <comment ref="AC422" authorId="0" shapeId="0">
      <text>
        <r>
          <rPr>
            <sz val="11"/>
            <rFont val="Calibri"/>
            <family val="2"/>
            <charset val="238"/>
          </rPr>
          <t>IV_F:HitelKotvenyUtem1</t>
        </r>
      </text>
    </comment>
    <comment ref="AD422" authorId="0" shapeId="0">
      <text>
        <r>
          <rPr>
            <sz val="11"/>
            <rFont val="Calibri"/>
            <family val="2"/>
            <charset val="238"/>
          </rPr>
          <t>IV_F:OsszesenUtem1</t>
        </r>
      </text>
    </comment>
    <comment ref="AG422" authorId="0" shapeId="0">
      <text>
        <r>
          <rPr>
            <sz val="11"/>
            <rFont val="Calibri"/>
            <family val="2"/>
            <charset val="238"/>
          </rPr>
          <t>IV_F:HDUtem2</t>
        </r>
      </text>
    </comment>
    <comment ref="AH422" authorId="0" shapeId="0">
      <text>
        <r>
          <rPr>
            <sz val="11"/>
            <rFont val="Calibri"/>
            <family val="2"/>
            <charset val="238"/>
          </rPr>
          <t>IV_F:ECSUtem2</t>
        </r>
      </text>
    </comment>
    <comment ref="AI422" authorId="0" shapeId="0">
      <text>
        <r>
          <rPr>
            <sz val="11"/>
            <rFont val="Calibri"/>
            <family val="2"/>
            <charset val="238"/>
          </rPr>
          <t>IV_F:KFHUtem2</t>
        </r>
      </text>
    </comment>
    <comment ref="AJ422" authorId="0" shapeId="0">
      <text>
        <r>
          <rPr>
            <sz val="11"/>
            <rFont val="Calibri"/>
            <family val="2"/>
            <charset val="238"/>
          </rPr>
          <t>IV_F:Egyeb_SajatUtem2</t>
        </r>
      </text>
    </comment>
    <comment ref="AK422" authorId="0" shapeId="0">
      <text>
        <r>
          <rPr>
            <sz val="11"/>
            <rFont val="Calibri"/>
            <family val="2"/>
            <charset val="238"/>
          </rPr>
          <t>IV_F:DijUtem2</t>
        </r>
      </text>
    </comment>
    <comment ref="AL422" authorId="0" shapeId="0">
      <text>
        <r>
          <rPr>
            <sz val="11"/>
            <rFont val="Calibri"/>
            <family val="2"/>
            <charset val="238"/>
          </rPr>
          <t>IV_F:EM_Melleklet1_Utem2</t>
        </r>
      </text>
    </comment>
    <comment ref="AM422" authorId="0" shapeId="0">
      <text>
        <r>
          <rPr>
            <sz val="11"/>
            <rFont val="Calibri"/>
            <family val="2"/>
            <charset val="238"/>
          </rPr>
          <t>IV_F:EgyebAllamiUtem2</t>
        </r>
      </text>
    </comment>
    <comment ref="AN422" authorId="0" shapeId="0">
      <text>
        <r>
          <rPr>
            <sz val="11"/>
            <rFont val="Calibri"/>
            <family val="2"/>
            <charset val="238"/>
          </rPr>
          <t>IV_F:OnkormanyzatiUtem2</t>
        </r>
      </text>
    </comment>
    <comment ref="AO422" authorId="0" shapeId="0">
      <text>
        <r>
          <rPr>
            <sz val="11"/>
            <rFont val="Calibri"/>
            <family val="2"/>
            <charset val="238"/>
          </rPr>
          <t>IV_F:EUUtem2</t>
        </r>
      </text>
    </comment>
    <comment ref="AP422" authorId="0" shapeId="0">
      <text>
        <r>
          <rPr>
            <sz val="11"/>
            <rFont val="Calibri"/>
            <family val="2"/>
            <charset val="238"/>
          </rPr>
          <t>IV_F:EgyebUtem2</t>
        </r>
      </text>
    </comment>
    <comment ref="AQ422" authorId="0" shapeId="0">
      <text>
        <r>
          <rPr>
            <sz val="11"/>
            <rFont val="Calibri"/>
            <family val="2"/>
            <charset val="238"/>
          </rPr>
          <t>IV_F:HitelKotvenyUtem2</t>
        </r>
      </text>
    </comment>
    <comment ref="AR422" authorId="0" shapeId="0">
      <text>
        <r>
          <rPr>
            <sz val="11"/>
            <rFont val="Calibri"/>
            <family val="2"/>
            <charset val="238"/>
          </rPr>
          <t>IV_F:OsszesenUtem2</t>
        </r>
      </text>
    </comment>
    <comment ref="AS422" authorId="0" shapeId="0">
      <text>
        <r>
          <rPr>
            <sz val="11"/>
            <rFont val="Calibri"/>
            <family val="2"/>
            <charset val="238"/>
          </rPr>
          <t>IV_F:ForrashianyUtem2</t>
        </r>
      </text>
    </comment>
    <comment ref="AV422" authorId="0" shapeId="0">
      <text>
        <r>
          <rPr>
            <sz val="11"/>
            <rFont val="Calibri"/>
            <family val="2"/>
            <charset val="238"/>
          </rPr>
          <t>IV_F:Indokolas</t>
        </r>
      </text>
    </comment>
    <comment ref="AW422" authorId="0" shapeId="0">
      <text>
        <r>
          <rPr>
            <sz val="11"/>
            <rFont val="Calibri"/>
            <family val="2"/>
            <charset val="238"/>
          </rPr>
          <t>IV_F:Megjegyzes</t>
        </r>
      </text>
    </comment>
    <comment ref="AZ422" authorId="0" shapeId="0">
      <text>
        <r>
          <rPr>
            <sz val="11"/>
            <rFont val="Calibri"/>
            <family val="2"/>
            <charset val="238"/>
          </rPr>
          <t>IV_F:ISA</t>
        </r>
      </text>
    </comment>
    <comment ref="B423" authorId="0" shapeId="0">
      <text>
        <r>
          <rPr>
            <sz val="11"/>
            <rFont val="Calibri"/>
            <family val="2"/>
            <charset val="238"/>
          </rPr>
          <t>IV_F:FontossagiSorrent</t>
        </r>
      </text>
    </comment>
    <comment ref="C423" authorId="0" shapeId="0">
      <text>
        <r>
          <rPr>
            <sz val="11"/>
            <rFont val="Calibri"/>
            <family val="2"/>
            <charset val="238"/>
          </rPr>
          <t>IV_F:FeladatKategoria</t>
        </r>
      </text>
    </comment>
    <comment ref="D423" authorId="0" shapeId="0">
      <text>
        <r>
          <rPr>
            <sz val="11"/>
            <rFont val="Calibri"/>
            <family val="2"/>
            <charset val="238"/>
          </rPr>
          <t>IV_F:FeladatMegnevezes</t>
        </r>
      </text>
    </comment>
    <comment ref="E423" authorId="0" shapeId="0">
      <text>
        <r>
          <rPr>
            <sz val="11"/>
            <rFont val="Calibri"/>
            <family val="2"/>
            <charset val="238"/>
          </rPr>
          <t>IV_F:ElviEngedelySzam</t>
        </r>
      </text>
    </comment>
    <comment ref="F423" authorId="0" shapeId="0">
      <text>
        <r>
          <rPr>
            <sz val="11"/>
            <rFont val="Calibri"/>
            <family val="2"/>
            <charset val="238"/>
          </rPr>
          <t>IV_F:VKR_Kod</t>
        </r>
      </text>
    </comment>
    <comment ref="G423" authorId="0" shapeId="0">
      <text>
        <r>
          <rPr>
            <sz val="11"/>
            <rFont val="Calibri"/>
            <family val="2"/>
            <charset val="238"/>
          </rPr>
          <t>IV_F:VKR_Nev</t>
        </r>
      </text>
    </comment>
    <comment ref="H423" authorId="0" shapeId="0">
      <text>
        <r>
          <rPr>
            <sz val="11"/>
            <rFont val="Calibri"/>
            <family val="2"/>
            <charset val="238"/>
          </rPr>
          <t>IV_F:FeladatSorszam</t>
        </r>
      </text>
    </comment>
    <comment ref="I423" authorId="0" shapeId="0">
      <text>
        <r>
          <rPr>
            <sz val="11"/>
            <rFont val="Calibri"/>
            <family val="2"/>
            <charset val="238"/>
          </rPr>
          <t>IV_F:FeladatAzonosito</t>
        </r>
      </text>
    </comment>
    <comment ref="J423" authorId="0" shapeId="0">
      <text>
        <r>
          <rPr>
            <sz val="11"/>
            <rFont val="Calibri"/>
            <family val="2"/>
            <charset val="238"/>
          </rPr>
          <t>IV_F:EllatasiTerulet</t>
        </r>
      </text>
    </comment>
    <comment ref="K423" authorId="0" shapeId="0">
      <text>
        <r>
          <rPr>
            <sz val="11"/>
            <rFont val="Calibri"/>
            <family val="2"/>
            <charset val="238"/>
          </rPr>
          <t>IV_F:EllatasertFelelos</t>
        </r>
      </text>
    </comment>
    <comment ref="L423" authorId="0" shapeId="0">
      <text>
        <r>
          <rPr>
            <sz val="11"/>
            <rFont val="Calibri"/>
            <family val="2"/>
            <charset val="238"/>
          </rPr>
          <t>IV_F:TervezettNettoKoltseg</t>
        </r>
      </text>
    </comment>
    <comment ref="M423" authorId="0" shapeId="0">
      <text>
        <r>
          <rPr>
            <sz val="11"/>
            <rFont val="Calibri"/>
            <family val="2"/>
            <charset val="238"/>
          </rPr>
          <t>IV_F:IdotartamKezdes</t>
        </r>
      </text>
    </comment>
    <comment ref="N423" authorId="0" shapeId="0">
      <text>
        <r>
          <rPr>
            <sz val="11"/>
            <rFont val="Calibri"/>
            <family val="2"/>
            <charset val="238"/>
          </rPr>
          <t>IV_F:IdotartamBefejezes</t>
        </r>
      </text>
    </comment>
    <comment ref="O423" authorId="0" shapeId="0">
      <text>
        <r>
          <rPr>
            <sz val="11"/>
            <rFont val="Calibri"/>
            <family val="2"/>
            <charset val="238"/>
          </rPr>
          <t>IV_F:NettoKoltsegUtem1</t>
        </r>
      </text>
    </comment>
    <comment ref="P423" authorId="0" shapeId="0">
      <text>
        <r>
          <rPr>
            <sz val="11"/>
            <rFont val="Calibri"/>
            <family val="2"/>
            <charset val="238"/>
          </rPr>
          <t>IV_F:NettoKoltsegUtem2</t>
        </r>
      </text>
    </comment>
    <comment ref="Q423" authorId="0" shapeId="0">
      <text>
        <r>
          <rPr>
            <sz val="11"/>
            <rFont val="Calibri"/>
            <family val="2"/>
            <charset val="238"/>
          </rPr>
          <t>IV_F:EM_Melleklet2_KTG</t>
        </r>
      </text>
    </comment>
    <comment ref="S423" authorId="0" shapeId="0">
      <text>
        <r>
          <rPr>
            <sz val="11"/>
            <rFont val="Calibri"/>
            <family val="2"/>
            <charset val="238"/>
          </rPr>
          <t>IV_F:HDUtem1</t>
        </r>
      </text>
    </comment>
    <comment ref="T423" authorId="0" shapeId="0">
      <text>
        <r>
          <rPr>
            <sz val="11"/>
            <rFont val="Calibri"/>
            <family val="2"/>
            <charset val="238"/>
          </rPr>
          <t>IV_F:ECSUtem1</t>
        </r>
      </text>
    </comment>
    <comment ref="U423" authorId="0" shapeId="0">
      <text>
        <r>
          <rPr>
            <sz val="11"/>
            <rFont val="Calibri"/>
            <family val="2"/>
            <charset val="238"/>
          </rPr>
          <t>IV_F:KFHUtem1</t>
        </r>
      </text>
    </comment>
    <comment ref="V423" authorId="0" shapeId="0">
      <text>
        <r>
          <rPr>
            <sz val="11"/>
            <rFont val="Calibri"/>
            <family val="2"/>
            <charset val="238"/>
          </rPr>
          <t>IV_F:Egyeb_SajatUtem1</t>
        </r>
      </text>
    </comment>
    <comment ref="W423" authorId="0" shapeId="0">
      <text>
        <r>
          <rPr>
            <sz val="11"/>
            <rFont val="Calibri"/>
            <family val="2"/>
            <charset val="238"/>
          </rPr>
          <t>IV_F:DijUtem1</t>
        </r>
      </text>
    </comment>
    <comment ref="X423" authorId="0" shapeId="0">
      <text>
        <r>
          <rPr>
            <sz val="11"/>
            <rFont val="Calibri"/>
            <family val="2"/>
            <charset val="238"/>
          </rPr>
          <t>IV_F:EM_Melleklet1_Utem1</t>
        </r>
      </text>
    </comment>
    <comment ref="Y423" authorId="0" shapeId="0">
      <text>
        <r>
          <rPr>
            <sz val="11"/>
            <rFont val="Calibri"/>
            <family val="2"/>
            <charset val="238"/>
          </rPr>
          <t>IV_F:EgyebAllamiUtem1</t>
        </r>
      </text>
    </comment>
    <comment ref="Z423" authorId="0" shapeId="0">
      <text>
        <r>
          <rPr>
            <sz val="11"/>
            <rFont val="Calibri"/>
            <family val="2"/>
            <charset val="238"/>
          </rPr>
          <t>IV_F:OnkormanyzatiUtem1</t>
        </r>
      </text>
    </comment>
    <comment ref="AA423" authorId="0" shapeId="0">
      <text>
        <r>
          <rPr>
            <sz val="11"/>
            <rFont val="Calibri"/>
            <family val="2"/>
            <charset val="238"/>
          </rPr>
          <t>IV_F:EUUtem1</t>
        </r>
      </text>
    </comment>
    <comment ref="AB423" authorId="0" shapeId="0">
      <text>
        <r>
          <rPr>
            <sz val="11"/>
            <rFont val="Calibri"/>
            <family val="2"/>
            <charset val="238"/>
          </rPr>
          <t>IV_F:EgyebUtem1</t>
        </r>
      </text>
    </comment>
    <comment ref="AC423" authorId="0" shapeId="0">
      <text>
        <r>
          <rPr>
            <sz val="11"/>
            <rFont val="Calibri"/>
            <family val="2"/>
            <charset val="238"/>
          </rPr>
          <t>IV_F:HitelKotvenyUtem1</t>
        </r>
      </text>
    </comment>
    <comment ref="AD423" authorId="0" shapeId="0">
      <text>
        <r>
          <rPr>
            <sz val="11"/>
            <rFont val="Calibri"/>
            <family val="2"/>
            <charset val="238"/>
          </rPr>
          <t>IV_F:OsszesenUtem1</t>
        </r>
      </text>
    </comment>
    <comment ref="AG423" authorId="0" shapeId="0">
      <text>
        <r>
          <rPr>
            <sz val="11"/>
            <rFont val="Calibri"/>
            <family val="2"/>
            <charset val="238"/>
          </rPr>
          <t>IV_F:HDUtem2</t>
        </r>
      </text>
    </comment>
    <comment ref="AH423" authorId="0" shapeId="0">
      <text>
        <r>
          <rPr>
            <sz val="11"/>
            <rFont val="Calibri"/>
            <family val="2"/>
            <charset val="238"/>
          </rPr>
          <t>IV_F:ECSUtem2</t>
        </r>
      </text>
    </comment>
    <comment ref="AI423" authorId="0" shapeId="0">
      <text>
        <r>
          <rPr>
            <sz val="11"/>
            <rFont val="Calibri"/>
            <family val="2"/>
            <charset val="238"/>
          </rPr>
          <t>IV_F:KFHUtem2</t>
        </r>
      </text>
    </comment>
    <comment ref="AJ423" authorId="0" shapeId="0">
      <text>
        <r>
          <rPr>
            <sz val="11"/>
            <rFont val="Calibri"/>
            <family val="2"/>
            <charset val="238"/>
          </rPr>
          <t>IV_F:Egyeb_SajatUtem2</t>
        </r>
      </text>
    </comment>
    <comment ref="AK423" authorId="0" shapeId="0">
      <text>
        <r>
          <rPr>
            <sz val="11"/>
            <rFont val="Calibri"/>
            <family val="2"/>
            <charset val="238"/>
          </rPr>
          <t>IV_F:DijUtem2</t>
        </r>
      </text>
    </comment>
    <comment ref="AL423" authorId="0" shapeId="0">
      <text>
        <r>
          <rPr>
            <sz val="11"/>
            <rFont val="Calibri"/>
            <family val="2"/>
            <charset val="238"/>
          </rPr>
          <t>IV_F:EM_Melleklet1_Utem2</t>
        </r>
      </text>
    </comment>
    <comment ref="AM423" authorId="0" shapeId="0">
      <text>
        <r>
          <rPr>
            <sz val="11"/>
            <rFont val="Calibri"/>
            <family val="2"/>
            <charset val="238"/>
          </rPr>
          <t>IV_F:EgyebAllamiUtem2</t>
        </r>
      </text>
    </comment>
    <comment ref="AN423" authorId="0" shapeId="0">
      <text>
        <r>
          <rPr>
            <sz val="11"/>
            <rFont val="Calibri"/>
            <family val="2"/>
            <charset val="238"/>
          </rPr>
          <t>IV_F:OnkormanyzatiUtem2</t>
        </r>
      </text>
    </comment>
    <comment ref="AO423" authorId="0" shapeId="0">
      <text>
        <r>
          <rPr>
            <sz val="11"/>
            <rFont val="Calibri"/>
            <family val="2"/>
            <charset val="238"/>
          </rPr>
          <t>IV_F:EUUtem2</t>
        </r>
      </text>
    </comment>
    <comment ref="AP423" authorId="0" shapeId="0">
      <text>
        <r>
          <rPr>
            <sz val="11"/>
            <rFont val="Calibri"/>
            <family val="2"/>
            <charset val="238"/>
          </rPr>
          <t>IV_F:EgyebUtem2</t>
        </r>
      </text>
    </comment>
    <comment ref="AQ423" authorId="0" shapeId="0">
      <text>
        <r>
          <rPr>
            <sz val="11"/>
            <rFont val="Calibri"/>
            <family val="2"/>
            <charset val="238"/>
          </rPr>
          <t>IV_F:HitelKotvenyUtem2</t>
        </r>
      </text>
    </comment>
    <comment ref="AR423" authorId="0" shapeId="0">
      <text>
        <r>
          <rPr>
            <sz val="11"/>
            <rFont val="Calibri"/>
            <family val="2"/>
            <charset val="238"/>
          </rPr>
          <t>IV_F:OsszesenUtem2</t>
        </r>
      </text>
    </comment>
    <comment ref="AS423" authorId="0" shapeId="0">
      <text>
        <r>
          <rPr>
            <sz val="11"/>
            <rFont val="Calibri"/>
            <family val="2"/>
            <charset val="238"/>
          </rPr>
          <t>IV_F:ForrashianyUtem2</t>
        </r>
      </text>
    </comment>
    <comment ref="AV423" authorId="0" shapeId="0">
      <text>
        <r>
          <rPr>
            <sz val="11"/>
            <rFont val="Calibri"/>
            <family val="2"/>
            <charset val="238"/>
          </rPr>
          <t>IV_F:Indokolas</t>
        </r>
      </text>
    </comment>
    <comment ref="AW423" authorId="0" shapeId="0">
      <text>
        <r>
          <rPr>
            <sz val="11"/>
            <rFont val="Calibri"/>
            <family val="2"/>
            <charset val="238"/>
          </rPr>
          <t>IV_F:Megjegyzes</t>
        </r>
      </text>
    </comment>
    <comment ref="AZ423" authorId="0" shapeId="0">
      <text>
        <r>
          <rPr>
            <sz val="11"/>
            <rFont val="Calibri"/>
            <family val="2"/>
            <charset val="238"/>
          </rPr>
          <t>IV_F:ISA</t>
        </r>
      </text>
    </comment>
    <comment ref="B424" authorId="0" shapeId="0">
      <text>
        <r>
          <rPr>
            <sz val="11"/>
            <rFont val="Calibri"/>
            <family val="2"/>
            <charset val="238"/>
          </rPr>
          <t>IV_F:FontossagiSorrent</t>
        </r>
      </text>
    </comment>
    <comment ref="C424" authorId="0" shapeId="0">
      <text>
        <r>
          <rPr>
            <sz val="11"/>
            <rFont val="Calibri"/>
            <family val="2"/>
            <charset val="238"/>
          </rPr>
          <t>IV_F:FeladatKategoria</t>
        </r>
      </text>
    </comment>
    <comment ref="D424" authorId="0" shapeId="0">
      <text>
        <r>
          <rPr>
            <sz val="11"/>
            <rFont val="Calibri"/>
            <family val="2"/>
            <charset val="238"/>
          </rPr>
          <t>IV_F:FeladatMegnevezes</t>
        </r>
      </text>
    </comment>
    <comment ref="E424" authorId="0" shapeId="0">
      <text>
        <r>
          <rPr>
            <sz val="11"/>
            <rFont val="Calibri"/>
            <family val="2"/>
            <charset val="238"/>
          </rPr>
          <t>IV_F:ElviEngedelySzam</t>
        </r>
      </text>
    </comment>
    <comment ref="F424" authorId="0" shapeId="0">
      <text>
        <r>
          <rPr>
            <sz val="11"/>
            <rFont val="Calibri"/>
            <family val="2"/>
            <charset val="238"/>
          </rPr>
          <t>IV_F:VKR_Kod</t>
        </r>
      </text>
    </comment>
    <comment ref="G424" authorId="0" shapeId="0">
      <text>
        <r>
          <rPr>
            <sz val="11"/>
            <rFont val="Calibri"/>
            <family val="2"/>
            <charset val="238"/>
          </rPr>
          <t>IV_F:VKR_Nev</t>
        </r>
      </text>
    </comment>
    <comment ref="H424" authorId="0" shapeId="0">
      <text>
        <r>
          <rPr>
            <sz val="11"/>
            <rFont val="Calibri"/>
            <family val="2"/>
            <charset val="238"/>
          </rPr>
          <t>IV_F:FeladatSorszam</t>
        </r>
      </text>
    </comment>
    <comment ref="I424" authorId="0" shapeId="0">
      <text>
        <r>
          <rPr>
            <sz val="11"/>
            <rFont val="Calibri"/>
            <family val="2"/>
            <charset val="238"/>
          </rPr>
          <t>IV_F:FeladatAzonosito</t>
        </r>
      </text>
    </comment>
    <comment ref="J424" authorId="0" shapeId="0">
      <text>
        <r>
          <rPr>
            <sz val="11"/>
            <rFont val="Calibri"/>
            <family val="2"/>
            <charset val="238"/>
          </rPr>
          <t>IV_F:EllatasiTerulet</t>
        </r>
      </text>
    </comment>
    <comment ref="K424" authorId="0" shapeId="0">
      <text>
        <r>
          <rPr>
            <sz val="11"/>
            <rFont val="Calibri"/>
            <family val="2"/>
            <charset val="238"/>
          </rPr>
          <t>IV_F:EllatasertFelelos</t>
        </r>
      </text>
    </comment>
    <comment ref="L424" authorId="0" shapeId="0">
      <text>
        <r>
          <rPr>
            <sz val="11"/>
            <rFont val="Calibri"/>
            <family val="2"/>
            <charset val="238"/>
          </rPr>
          <t>IV_F:TervezettNettoKoltseg</t>
        </r>
      </text>
    </comment>
    <comment ref="M424" authorId="0" shapeId="0">
      <text>
        <r>
          <rPr>
            <sz val="11"/>
            <rFont val="Calibri"/>
            <family val="2"/>
            <charset val="238"/>
          </rPr>
          <t>IV_F:IdotartamKezdes</t>
        </r>
      </text>
    </comment>
    <comment ref="N424" authorId="0" shapeId="0">
      <text>
        <r>
          <rPr>
            <sz val="11"/>
            <rFont val="Calibri"/>
            <family val="2"/>
            <charset val="238"/>
          </rPr>
          <t>IV_F:IdotartamBefejezes</t>
        </r>
      </text>
    </comment>
    <comment ref="O424" authorId="0" shapeId="0">
      <text>
        <r>
          <rPr>
            <sz val="11"/>
            <rFont val="Calibri"/>
            <family val="2"/>
            <charset val="238"/>
          </rPr>
          <t>IV_F:NettoKoltsegUtem1</t>
        </r>
      </text>
    </comment>
    <comment ref="P424" authorId="0" shapeId="0">
      <text>
        <r>
          <rPr>
            <sz val="11"/>
            <rFont val="Calibri"/>
            <family val="2"/>
            <charset val="238"/>
          </rPr>
          <t>IV_F:NettoKoltsegUtem2</t>
        </r>
      </text>
    </comment>
    <comment ref="Q424" authorId="0" shapeId="0">
      <text>
        <r>
          <rPr>
            <sz val="11"/>
            <rFont val="Calibri"/>
            <family val="2"/>
            <charset val="238"/>
          </rPr>
          <t>IV_F:EM_Melleklet2_KTG</t>
        </r>
      </text>
    </comment>
    <comment ref="S424" authorId="0" shapeId="0">
      <text>
        <r>
          <rPr>
            <sz val="11"/>
            <rFont val="Calibri"/>
            <family val="2"/>
            <charset val="238"/>
          </rPr>
          <t>IV_F:HDUtem1</t>
        </r>
      </text>
    </comment>
    <comment ref="T424" authorId="0" shapeId="0">
      <text>
        <r>
          <rPr>
            <sz val="11"/>
            <rFont val="Calibri"/>
            <family val="2"/>
            <charset val="238"/>
          </rPr>
          <t>IV_F:ECSUtem1</t>
        </r>
      </text>
    </comment>
    <comment ref="U424" authorId="0" shapeId="0">
      <text>
        <r>
          <rPr>
            <sz val="11"/>
            <rFont val="Calibri"/>
            <family val="2"/>
            <charset val="238"/>
          </rPr>
          <t>IV_F:KFHUtem1</t>
        </r>
      </text>
    </comment>
    <comment ref="V424" authorId="0" shapeId="0">
      <text>
        <r>
          <rPr>
            <sz val="11"/>
            <rFont val="Calibri"/>
            <family val="2"/>
            <charset val="238"/>
          </rPr>
          <t>IV_F:Egyeb_SajatUtem1</t>
        </r>
      </text>
    </comment>
    <comment ref="W424" authorId="0" shapeId="0">
      <text>
        <r>
          <rPr>
            <sz val="11"/>
            <rFont val="Calibri"/>
            <family val="2"/>
            <charset val="238"/>
          </rPr>
          <t>IV_F:DijUtem1</t>
        </r>
      </text>
    </comment>
    <comment ref="X424" authorId="0" shapeId="0">
      <text>
        <r>
          <rPr>
            <sz val="11"/>
            <rFont val="Calibri"/>
            <family val="2"/>
            <charset val="238"/>
          </rPr>
          <t>IV_F:EM_Melleklet1_Utem1</t>
        </r>
      </text>
    </comment>
    <comment ref="Y424" authorId="0" shapeId="0">
      <text>
        <r>
          <rPr>
            <sz val="11"/>
            <rFont val="Calibri"/>
            <family val="2"/>
            <charset val="238"/>
          </rPr>
          <t>IV_F:EgyebAllamiUtem1</t>
        </r>
      </text>
    </comment>
    <comment ref="Z424" authorId="0" shapeId="0">
      <text>
        <r>
          <rPr>
            <sz val="11"/>
            <rFont val="Calibri"/>
            <family val="2"/>
            <charset val="238"/>
          </rPr>
          <t>IV_F:OnkormanyzatiUtem1</t>
        </r>
      </text>
    </comment>
    <comment ref="AA424" authorId="0" shapeId="0">
      <text>
        <r>
          <rPr>
            <sz val="11"/>
            <rFont val="Calibri"/>
            <family val="2"/>
            <charset val="238"/>
          </rPr>
          <t>IV_F:EUUtem1</t>
        </r>
      </text>
    </comment>
    <comment ref="AB424" authorId="0" shapeId="0">
      <text>
        <r>
          <rPr>
            <sz val="11"/>
            <rFont val="Calibri"/>
            <family val="2"/>
            <charset val="238"/>
          </rPr>
          <t>IV_F:EgyebUtem1</t>
        </r>
      </text>
    </comment>
    <comment ref="AC424" authorId="0" shapeId="0">
      <text>
        <r>
          <rPr>
            <sz val="11"/>
            <rFont val="Calibri"/>
            <family val="2"/>
            <charset val="238"/>
          </rPr>
          <t>IV_F:HitelKotvenyUtem1</t>
        </r>
      </text>
    </comment>
    <comment ref="AD424" authorId="0" shapeId="0">
      <text>
        <r>
          <rPr>
            <sz val="11"/>
            <rFont val="Calibri"/>
            <family val="2"/>
            <charset val="238"/>
          </rPr>
          <t>IV_F:OsszesenUtem1</t>
        </r>
      </text>
    </comment>
    <comment ref="AG424" authorId="0" shapeId="0">
      <text>
        <r>
          <rPr>
            <sz val="11"/>
            <rFont val="Calibri"/>
            <family val="2"/>
            <charset val="238"/>
          </rPr>
          <t>IV_F:HDUtem2</t>
        </r>
      </text>
    </comment>
    <comment ref="AH424" authorId="0" shapeId="0">
      <text>
        <r>
          <rPr>
            <sz val="11"/>
            <rFont val="Calibri"/>
            <family val="2"/>
            <charset val="238"/>
          </rPr>
          <t>IV_F:ECSUtem2</t>
        </r>
      </text>
    </comment>
    <comment ref="AI424" authorId="0" shapeId="0">
      <text>
        <r>
          <rPr>
            <sz val="11"/>
            <rFont val="Calibri"/>
            <family val="2"/>
            <charset val="238"/>
          </rPr>
          <t>IV_F:KFHUtem2</t>
        </r>
      </text>
    </comment>
    <comment ref="AJ424" authorId="0" shapeId="0">
      <text>
        <r>
          <rPr>
            <sz val="11"/>
            <rFont val="Calibri"/>
            <family val="2"/>
            <charset val="238"/>
          </rPr>
          <t>IV_F:Egyeb_SajatUtem2</t>
        </r>
      </text>
    </comment>
    <comment ref="AK424" authorId="0" shapeId="0">
      <text>
        <r>
          <rPr>
            <sz val="11"/>
            <rFont val="Calibri"/>
            <family val="2"/>
            <charset val="238"/>
          </rPr>
          <t>IV_F:DijUtem2</t>
        </r>
      </text>
    </comment>
    <comment ref="AL424" authorId="0" shapeId="0">
      <text>
        <r>
          <rPr>
            <sz val="11"/>
            <rFont val="Calibri"/>
            <family val="2"/>
            <charset val="238"/>
          </rPr>
          <t>IV_F:EM_Melleklet1_Utem2</t>
        </r>
      </text>
    </comment>
    <comment ref="AM424" authorId="0" shapeId="0">
      <text>
        <r>
          <rPr>
            <sz val="11"/>
            <rFont val="Calibri"/>
            <family val="2"/>
            <charset val="238"/>
          </rPr>
          <t>IV_F:EgyebAllamiUtem2</t>
        </r>
      </text>
    </comment>
    <comment ref="AN424" authorId="0" shapeId="0">
      <text>
        <r>
          <rPr>
            <sz val="11"/>
            <rFont val="Calibri"/>
            <family val="2"/>
            <charset val="238"/>
          </rPr>
          <t>IV_F:OnkormanyzatiUtem2</t>
        </r>
      </text>
    </comment>
    <comment ref="AO424" authorId="0" shapeId="0">
      <text>
        <r>
          <rPr>
            <sz val="11"/>
            <rFont val="Calibri"/>
            <family val="2"/>
            <charset val="238"/>
          </rPr>
          <t>IV_F:EUUtem2</t>
        </r>
      </text>
    </comment>
    <comment ref="AP424" authorId="0" shapeId="0">
      <text>
        <r>
          <rPr>
            <sz val="11"/>
            <rFont val="Calibri"/>
            <family val="2"/>
            <charset val="238"/>
          </rPr>
          <t>IV_F:EgyebUtem2</t>
        </r>
      </text>
    </comment>
    <comment ref="AQ424" authorId="0" shapeId="0">
      <text>
        <r>
          <rPr>
            <sz val="11"/>
            <rFont val="Calibri"/>
            <family val="2"/>
            <charset val="238"/>
          </rPr>
          <t>IV_F:HitelKotvenyUtem2</t>
        </r>
      </text>
    </comment>
    <comment ref="AR424" authorId="0" shapeId="0">
      <text>
        <r>
          <rPr>
            <sz val="11"/>
            <rFont val="Calibri"/>
            <family val="2"/>
            <charset val="238"/>
          </rPr>
          <t>IV_F:OsszesenUtem2</t>
        </r>
      </text>
    </comment>
    <comment ref="AS424" authorId="0" shapeId="0">
      <text>
        <r>
          <rPr>
            <sz val="11"/>
            <rFont val="Calibri"/>
            <family val="2"/>
            <charset val="238"/>
          </rPr>
          <t>IV_F:ForrashianyUtem2</t>
        </r>
      </text>
    </comment>
    <comment ref="AV424" authorId="0" shapeId="0">
      <text>
        <r>
          <rPr>
            <sz val="11"/>
            <rFont val="Calibri"/>
            <family val="2"/>
            <charset val="238"/>
          </rPr>
          <t>IV_F:Indokolas</t>
        </r>
      </text>
    </comment>
    <comment ref="AW424" authorId="0" shapeId="0">
      <text>
        <r>
          <rPr>
            <sz val="11"/>
            <rFont val="Calibri"/>
            <family val="2"/>
            <charset val="238"/>
          </rPr>
          <t>IV_F:Megjegyzes</t>
        </r>
      </text>
    </comment>
    <comment ref="AZ424" authorId="0" shapeId="0">
      <text>
        <r>
          <rPr>
            <sz val="11"/>
            <rFont val="Calibri"/>
            <family val="2"/>
            <charset val="238"/>
          </rPr>
          <t>IV_F:ISA</t>
        </r>
      </text>
    </comment>
    <comment ref="B425" authorId="0" shapeId="0">
      <text>
        <r>
          <rPr>
            <sz val="11"/>
            <rFont val="Calibri"/>
            <family val="2"/>
            <charset val="238"/>
          </rPr>
          <t>IV_F:FontossagiSorrent</t>
        </r>
      </text>
    </comment>
    <comment ref="C425" authorId="0" shapeId="0">
      <text>
        <r>
          <rPr>
            <sz val="11"/>
            <rFont val="Calibri"/>
            <family val="2"/>
            <charset val="238"/>
          </rPr>
          <t>IV_F:FeladatKategoria</t>
        </r>
      </text>
    </comment>
    <comment ref="D425" authorId="0" shapeId="0">
      <text>
        <r>
          <rPr>
            <sz val="11"/>
            <rFont val="Calibri"/>
            <family val="2"/>
            <charset val="238"/>
          </rPr>
          <t>IV_F:FeladatMegnevezes</t>
        </r>
      </text>
    </comment>
    <comment ref="E425" authorId="0" shapeId="0">
      <text>
        <r>
          <rPr>
            <sz val="11"/>
            <rFont val="Calibri"/>
            <family val="2"/>
            <charset val="238"/>
          </rPr>
          <t>IV_F:ElviEngedelySzam</t>
        </r>
      </text>
    </comment>
    <comment ref="F425" authorId="0" shapeId="0">
      <text>
        <r>
          <rPr>
            <sz val="11"/>
            <rFont val="Calibri"/>
            <family val="2"/>
            <charset val="238"/>
          </rPr>
          <t>IV_F:VKR_Kod</t>
        </r>
      </text>
    </comment>
    <comment ref="G425" authorId="0" shapeId="0">
      <text>
        <r>
          <rPr>
            <sz val="11"/>
            <rFont val="Calibri"/>
            <family val="2"/>
            <charset val="238"/>
          </rPr>
          <t>IV_F:VKR_Nev</t>
        </r>
      </text>
    </comment>
    <comment ref="H425" authorId="0" shapeId="0">
      <text>
        <r>
          <rPr>
            <sz val="11"/>
            <rFont val="Calibri"/>
            <family val="2"/>
            <charset val="238"/>
          </rPr>
          <t>IV_F:FeladatSorszam</t>
        </r>
      </text>
    </comment>
    <comment ref="I425" authorId="0" shapeId="0">
      <text>
        <r>
          <rPr>
            <sz val="11"/>
            <rFont val="Calibri"/>
            <family val="2"/>
            <charset val="238"/>
          </rPr>
          <t>IV_F:FeladatAzonosito</t>
        </r>
      </text>
    </comment>
    <comment ref="J425" authorId="0" shapeId="0">
      <text>
        <r>
          <rPr>
            <sz val="11"/>
            <rFont val="Calibri"/>
            <family val="2"/>
            <charset val="238"/>
          </rPr>
          <t>IV_F:EllatasiTerulet</t>
        </r>
      </text>
    </comment>
    <comment ref="K425" authorId="0" shapeId="0">
      <text>
        <r>
          <rPr>
            <sz val="11"/>
            <rFont val="Calibri"/>
            <family val="2"/>
            <charset val="238"/>
          </rPr>
          <t>IV_F:EllatasertFelelos</t>
        </r>
      </text>
    </comment>
    <comment ref="L425" authorId="0" shapeId="0">
      <text>
        <r>
          <rPr>
            <sz val="11"/>
            <rFont val="Calibri"/>
            <family val="2"/>
            <charset val="238"/>
          </rPr>
          <t>IV_F:TervezettNettoKoltseg</t>
        </r>
      </text>
    </comment>
    <comment ref="M425" authorId="0" shapeId="0">
      <text>
        <r>
          <rPr>
            <sz val="11"/>
            <rFont val="Calibri"/>
            <family val="2"/>
            <charset val="238"/>
          </rPr>
          <t>IV_F:IdotartamKezdes</t>
        </r>
      </text>
    </comment>
    <comment ref="N425" authorId="0" shapeId="0">
      <text>
        <r>
          <rPr>
            <sz val="11"/>
            <rFont val="Calibri"/>
            <family val="2"/>
            <charset val="238"/>
          </rPr>
          <t>IV_F:IdotartamBefejezes</t>
        </r>
      </text>
    </comment>
    <comment ref="O425" authorId="0" shapeId="0">
      <text>
        <r>
          <rPr>
            <sz val="11"/>
            <rFont val="Calibri"/>
            <family val="2"/>
            <charset val="238"/>
          </rPr>
          <t>IV_F:NettoKoltsegUtem1</t>
        </r>
      </text>
    </comment>
    <comment ref="P425" authorId="0" shapeId="0">
      <text>
        <r>
          <rPr>
            <sz val="11"/>
            <rFont val="Calibri"/>
            <family val="2"/>
            <charset val="238"/>
          </rPr>
          <t>IV_F:NettoKoltsegUtem2</t>
        </r>
      </text>
    </comment>
    <comment ref="Q425" authorId="0" shapeId="0">
      <text>
        <r>
          <rPr>
            <sz val="11"/>
            <rFont val="Calibri"/>
            <family val="2"/>
            <charset val="238"/>
          </rPr>
          <t>IV_F:EM_Melleklet2_KTG</t>
        </r>
      </text>
    </comment>
    <comment ref="S425" authorId="0" shapeId="0">
      <text>
        <r>
          <rPr>
            <sz val="11"/>
            <rFont val="Calibri"/>
            <family val="2"/>
            <charset val="238"/>
          </rPr>
          <t>IV_F:HDUtem1</t>
        </r>
      </text>
    </comment>
    <comment ref="T425" authorId="0" shapeId="0">
      <text>
        <r>
          <rPr>
            <sz val="11"/>
            <rFont val="Calibri"/>
            <family val="2"/>
            <charset val="238"/>
          </rPr>
          <t>IV_F:ECSUtem1</t>
        </r>
      </text>
    </comment>
    <comment ref="U425" authorId="0" shapeId="0">
      <text>
        <r>
          <rPr>
            <sz val="11"/>
            <rFont val="Calibri"/>
            <family val="2"/>
            <charset val="238"/>
          </rPr>
          <t>IV_F:KFHUtem1</t>
        </r>
      </text>
    </comment>
    <comment ref="V425" authorId="0" shapeId="0">
      <text>
        <r>
          <rPr>
            <sz val="11"/>
            <rFont val="Calibri"/>
            <family val="2"/>
            <charset val="238"/>
          </rPr>
          <t>IV_F:Egyeb_SajatUtem1</t>
        </r>
      </text>
    </comment>
    <comment ref="W425" authorId="0" shapeId="0">
      <text>
        <r>
          <rPr>
            <sz val="11"/>
            <rFont val="Calibri"/>
            <family val="2"/>
            <charset val="238"/>
          </rPr>
          <t>IV_F:DijUtem1</t>
        </r>
      </text>
    </comment>
    <comment ref="X425" authorId="0" shapeId="0">
      <text>
        <r>
          <rPr>
            <sz val="11"/>
            <rFont val="Calibri"/>
            <family val="2"/>
            <charset val="238"/>
          </rPr>
          <t>IV_F:EM_Melleklet1_Utem1</t>
        </r>
      </text>
    </comment>
    <comment ref="Y425" authorId="0" shapeId="0">
      <text>
        <r>
          <rPr>
            <sz val="11"/>
            <rFont val="Calibri"/>
            <family val="2"/>
            <charset val="238"/>
          </rPr>
          <t>IV_F:EgyebAllamiUtem1</t>
        </r>
      </text>
    </comment>
    <comment ref="Z425" authorId="0" shapeId="0">
      <text>
        <r>
          <rPr>
            <sz val="11"/>
            <rFont val="Calibri"/>
            <family val="2"/>
            <charset val="238"/>
          </rPr>
          <t>IV_F:OnkormanyzatiUtem1</t>
        </r>
      </text>
    </comment>
    <comment ref="AA425" authorId="0" shapeId="0">
      <text>
        <r>
          <rPr>
            <sz val="11"/>
            <rFont val="Calibri"/>
            <family val="2"/>
            <charset val="238"/>
          </rPr>
          <t>IV_F:EUUtem1</t>
        </r>
      </text>
    </comment>
    <comment ref="AB425" authorId="0" shapeId="0">
      <text>
        <r>
          <rPr>
            <sz val="11"/>
            <rFont val="Calibri"/>
            <family val="2"/>
            <charset val="238"/>
          </rPr>
          <t>IV_F:EgyebUtem1</t>
        </r>
      </text>
    </comment>
    <comment ref="AC425" authorId="0" shapeId="0">
      <text>
        <r>
          <rPr>
            <sz val="11"/>
            <rFont val="Calibri"/>
            <family val="2"/>
            <charset val="238"/>
          </rPr>
          <t>IV_F:HitelKotvenyUtem1</t>
        </r>
      </text>
    </comment>
    <comment ref="AD425" authorId="0" shapeId="0">
      <text>
        <r>
          <rPr>
            <sz val="11"/>
            <rFont val="Calibri"/>
            <family val="2"/>
            <charset val="238"/>
          </rPr>
          <t>IV_F:OsszesenUtem1</t>
        </r>
      </text>
    </comment>
    <comment ref="AG425" authorId="0" shapeId="0">
      <text>
        <r>
          <rPr>
            <sz val="11"/>
            <rFont val="Calibri"/>
            <family val="2"/>
            <charset val="238"/>
          </rPr>
          <t>IV_F:HDUtem2</t>
        </r>
      </text>
    </comment>
    <comment ref="AH425" authorId="0" shapeId="0">
      <text>
        <r>
          <rPr>
            <sz val="11"/>
            <rFont val="Calibri"/>
            <family val="2"/>
            <charset val="238"/>
          </rPr>
          <t>IV_F:ECSUtem2</t>
        </r>
      </text>
    </comment>
    <comment ref="AI425" authorId="0" shapeId="0">
      <text>
        <r>
          <rPr>
            <sz val="11"/>
            <rFont val="Calibri"/>
            <family val="2"/>
            <charset val="238"/>
          </rPr>
          <t>IV_F:KFHUtem2</t>
        </r>
      </text>
    </comment>
    <comment ref="AJ425" authorId="0" shapeId="0">
      <text>
        <r>
          <rPr>
            <sz val="11"/>
            <rFont val="Calibri"/>
            <family val="2"/>
            <charset val="238"/>
          </rPr>
          <t>IV_F:Egyeb_SajatUtem2</t>
        </r>
      </text>
    </comment>
    <comment ref="AK425" authorId="0" shapeId="0">
      <text>
        <r>
          <rPr>
            <sz val="11"/>
            <rFont val="Calibri"/>
            <family val="2"/>
            <charset val="238"/>
          </rPr>
          <t>IV_F:DijUtem2</t>
        </r>
      </text>
    </comment>
    <comment ref="AL425" authorId="0" shapeId="0">
      <text>
        <r>
          <rPr>
            <sz val="11"/>
            <rFont val="Calibri"/>
            <family val="2"/>
            <charset val="238"/>
          </rPr>
          <t>IV_F:EM_Melleklet1_Utem2</t>
        </r>
      </text>
    </comment>
    <comment ref="AM425" authorId="0" shapeId="0">
      <text>
        <r>
          <rPr>
            <sz val="11"/>
            <rFont val="Calibri"/>
            <family val="2"/>
            <charset val="238"/>
          </rPr>
          <t>IV_F:EgyebAllamiUtem2</t>
        </r>
      </text>
    </comment>
    <comment ref="AN425" authorId="0" shapeId="0">
      <text>
        <r>
          <rPr>
            <sz val="11"/>
            <rFont val="Calibri"/>
            <family val="2"/>
            <charset val="238"/>
          </rPr>
          <t>IV_F:OnkormanyzatiUtem2</t>
        </r>
      </text>
    </comment>
    <comment ref="AO425" authorId="0" shapeId="0">
      <text>
        <r>
          <rPr>
            <sz val="11"/>
            <rFont val="Calibri"/>
            <family val="2"/>
            <charset val="238"/>
          </rPr>
          <t>IV_F:EUUtem2</t>
        </r>
      </text>
    </comment>
    <comment ref="AP425" authorId="0" shapeId="0">
      <text>
        <r>
          <rPr>
            <sz val="11"/>
            <rFont val="Calibri"/>
            <family val="2"/>
            <charset val="238"/>
          </rPr>
          <t>IV_F:EgyebUtem2</t>
        </r>
      </text>
    </comment>
    <comment ref="AQ425" authorId="0" shapeId="0">
      <text>
        <r>
          <rPr>
            <sz val="11"/>
            <rFont val="Calibri"/>
            <family val="2"/>
            <charset val="238"/>
          </rPr>
          <t>IV_F:HitelKotvenyUtem2</t>
        </r>
      </text>
    </comment>
    <comment ref="AR425" authorId="0" shapeId="0">
      <text>
        <r>
          <rPr>
            <sz val="11"/>
            <rFont val="Calibri"/>
            <family val="2"/>
            <charset val="238"/>
          </rPr>
          <t>IV_F:OsszesenUtem2</t>
        </r>
      </text>
    </comment>
    <comment ref="AS425" authorId="0" shapeId="0">
      <text>
        <r>
          <rPr>
            <sz val="11"/>
            <rFont val="Calibri"/>
            <family val="2"/>
            <charset val="238"/>
          </rPr>
          <t>IV_F:ForrashianyUtem2</t>
        </r>
      </text>
    </comment>
    <comment ref="AV425" authorId="0" shapeId="0">
      <text>
        <r>
          <rPr>
            <sz val="11"/>
            <rFont val="Calibri"/>
            <family val="2"/>
            <charset val="238"/>
          </rPr>
          <t>IV_F:Indokolas</t>
        </r>
      </text>
    </comment>
    <comment ref="AW425" authorId="0" shapeId="0">
      <text>
        <r>
          <rPr>
            <sz val="11"/>
            <rFont val="Calibri"/>
            <family val="2"/>
            <charset val="238"/>
          </rPr>
          <t>IV_F:Megjegyzes</t>
        </r>
      </text>
    </comment>
    <comment ref="AZ425" authorId="0" shapeId="0">
      <text>
        <r>
          <rPr>
            <sz val="11"/>
            <rFont val="Calibri"/>
            <family val="2"/>
            <charset val="238"/>
          </rPr>
          <t>IV_F:ISA</t>
        </r>
      </text>
    </comment>
    <comment ref="B426" authorId="0" shapeId="0">
      <text>
        <r>
          <rPr>
            <sz val="11"/>
            <rFont val="Calibri"/>
            <family val="2"/>
            <charset val="238"/>
          </rPr>
          <t>IV_F:FontossagiSorrent</t>
        </r>
      </text>
    </comment>
    <comment ref="C426" authorId="0" shapeId="0">
      <text>
        <r>
          <rPr>
            <sz val="11"/>
            <rFont val="Calibri"/>
            <family val="2"/>
            <charset val="238"/>
          </rPr>
          <t>IV_F:FeladatKategoria</t>
        </r>
      </text>
    </comment>
    <comment ref="D426" authorId="0" shapeId="0">
      <text>
        <r>
          <rPr>
            <sz val="11"/>
            <rFont val="Calibri"/>
            <family val="2"/>
            <charset val="238"/>
          </rPr>
          <t>IV_F:FeladatMegnevezes</t>
        </r>
      </text>
    </comment>
    <comment ref="E426" authorId="0" shapeId="0">
      <text>
        <r>
          <rPr>
            <sz val="11"/>
            <rFont val="Calibri"/>
            <family val="2"/>
            <charset val="238"/>
          </rPr>
          <t>IV_F:ElviEngedelySzam</t>
        </r>
      </text>
    </comment>
    <comment ref="F426" authorId="0" shapeId="0">
      <text>
        <r>
          <rPr>
            <sz val="11"/>
            <rFont val="Calibri"/>
            <family val="2"/>
            <charset val="238"/>
          </rPr>
          <t>IV_F:VKR_Kod</t>
        </r>
      </text>
    </comment>
    <comment ref="G426" authorId="0" shapeId="0">
      <text>
        <r>
          <rPr>
            <sz val="11"/>
            <rFont val="Calibri"/>
            <family val="2"/>
            <charset val="238"/>
          </rPr>
          <t>IV_F:VKR_Nev</t>
        </r>
      </text>
    </comment>
    <comment ref="H426" authorId="0" shapeId="0">
      <text>
        <r>
          <rPr>
            <sz val="11"/>
            <rFont val="Calibri"/>
            <family val="2"/>
            <charset val="238"/>
          </rPr>
          <t>IV_F:FeladatSorszam</t>
        </r>
      </text>
    </comment>
    <comment ref="I426" authorId="0" shapeId="0">
      <text>
        <r>
          <rPr>
            <sz val="11"/>
            <rFont val="Calibri"/>
            <family val="2"/>
            <charset val="238"/>
          </rPr>
          <t>IV_F:FeladatAzonosito</t>
        </r>
      </text>
    </comment>
    <comment ref="J426" authorId="0" shapeId="0">
      <text>
        <r>
          <rPr>
            <sz val="11"/>
            <rFont val="Calibri"/>
            <family val="2"/>
            <charset val="238"/>
          </rPr>
          <t>IV_F:EllatasiTerulet</t>
        </r>
      </text>
    </comment>
    <comment ref="K426" authorId="0" shapeId="0">
      <text>
        <r>
          <rPr>
            <sz val="11"/>
            <rFont val="Calibri"/>
            <family val="2"/>
            <charset val="238"/>
          </rPr>
          <t>IV_F:EllatasertFelelos</t>
        </r>
      </text>
    </comment>
    <comment ref="L426" authorId="0" shapeId="0">
      <text>
        <r>
          <rPr>
            <sz val="11"/>
            <rFont val="Calibri"/>
            <family val="2"/>
            <charset val="238"/>
          </rPr>
          <t>IV_F:TervezettNettoKoltseg</t>
        </r>
      </text>
    </comment>
    <comment ref="M426" authorId="0" shapeId="0">
      <text>
        <r>
          <rPr>
            <sz val="11"/>
            <rFont val="Calibri"/>
            <family val="2"/>
            <charset val="238"/>
          </rPr>
          <t>IV_F:IdotartamKezdes</t>
        </r>
      </text>
    </comment>
    <comment ref="N426" authorId="0" shapeId="0">
      <text>
        <r>
          <rPr>
            <sz val="11"/>
            <rFont val="Calibri"/>
            <family val="2"/>
            <charset val="238"/>
          </rPr>
          <t>IV_F:IdotartamBefejezes</t>
        </r>
      </text>
    </comment>
    <comment ref="O426" authorId="0" shapeId="0">
      <text>
        <r>
          <rPr>
            <sz val="11"/>
            <rFont val="Calibri"/>
            <family val="2"/>
            <charset val="238"/>
          </rPr>
          <t>IV_F:NettoKoltsegUtem1</t>
        </r>
      </text>
    </comment>
    <comment ref="P426" authorId="0" shapeId="0">
      <text>
        <r>
          <rPr>
            <sz val="11"/>
            <rFont val="Calibri"/>
            <family val="2"/>
            <charset val="238"/>
          </rPr>
          <t>IV_F:NettoKoltsegUtem2</t>
        </r>
      </text>
    </comment>
    <comment ref="Q426" authorId="0" shapeId="0">
      <text>
        <r>
          <rPr>
            <sz val="11"/>
            <rFont val="Calibri"/>
            <family val="2"/>
            <charset val="238"/>
          </rPr>
          <t>IV_F:EM_Melleklet2_KTG</t>
        </r>
      </text>
    </comment>
    <comment ref="S426" authorId="0" shapeId="0">
      <text>
        <r>
          <rPr>
            <sz val="11"/>
            <rFont val="Calibri"/>
            <family val="2"/>
            <charset val="238"/>
          </rPr>
          <t>IV_F:HDUtem1</t>
        </r>
      </text>
    </comment>
    <comment ref="T426" authorId="0" shapeId="0">
      <text>
        <r>
          <rPr>
            <sz val="11"/>
            <rFont val="Calibri"/>
            <family val="2"/>
            <charset val="238"/>
          </rPr>
          <t>IV_F:ECSUtem1</t>
        </r>
      </text>
    </comment>
    <comment ref="U426" authorId="0" shapeId="0">
      <text>
        <r>
          <rPr>
            <sz val="11"/>
            <rFont val="Calibri"/>
            <family val="2"/>
            <charset val="238"/>
          </rPr>
          <t>IV_F:KFHUtem1</t>
        </r>
      </text>
    </comment>
    <comment ref="V426" authorId="0" shapeId="0">
      <text>
        <r>
          <rPr>
            <sz val="11"/>
            <rFont val="Calibri"/>
            <family val="2"/>
            <charset val="238"/>
          </rPr>
          <t>IV_F:Egyeb_SajatUtem1</t>
        </r>
      </text>
    </comment>
    <comment ref="W426" authorId="0" shapeId="0">
      <text>
        <r>
          <rPr>
            <sz val="11"/>
            <rFont val="Calibri"/>
            <family val="2"/>
            <charset val="238"/>
          </rPr>
          <t>IV_F:DijUtem1</t>
        </r>
      </text>
    </comment>
    <comment ref="X426" authorId="0" shapeId="0">
      <text>
        <r>
          <rPr>
            <sz val="11"/>
            <rFont val="Calibri"/>
            <family val="2"/>
            <charset val="238"/>
          </rPr>
          <t>IV_F:EM_Melleklet1_Utem1</t>
        </r>
      </text>
    </comment>
    <comment ref="Y426" authorId="0" shapeId="0">
      <text>
        <r>
          <rPr>
            <sz val="11"/>
            <rFont val="Calibri"/>
            <family val="2"/>
            <charset val="238"/>
          </rPr>
          <t>IV_F:EgyebAllamiUtem1</t>
        </r>
      </text>
    </comment>
    <comment ref="Z426" authorId="0" shapeId="0">
      <text>
        <r>
          <rPr>
            <sz val="11"/>
            <rFont val="Calibri"/>
            <family val="2"/>
            <charset val="238"/>
          </rPr>
          <t>IV_F:OnkormanyzatiUtem1</t>
        </r>
      </text>
    </comment>
    <comment ref="AA426" authorId="0" shapeId="0">
      <text>
        <r>
          <rPr>
            <sz val="11"/>
            <rFont val="Calibri"/>
            <family val="2"/>
            <charset val="238"/>
          </rPr>
          <t>IV_F:EUUtem1</t>
        </r>
      </text>
    </comment>
    <comment ref="AB426" authorId="0" shapeId="0">
      <text>
        <r>
          <rPr>
            <sz val="11"/>
            <rFont val="Calibri"/>
            <family val="2"/>
            <charset val="238"/>
          </rPr>
          <t>IV_F:EgyebUtem1</t>
        </r>
      </text>
    </comment>
    <comment ref="AC426" authorId="0" shapeId="0">
      <text>
        <r>
          <rPr>
            <sz val="11"/>
            <rFont val="Calibri"/>
            <family val="2"/>
            <charset val="238"/>
          </rPr>
          <t>IV_F:HitelKotvenyUtem1</t>
        </r>
      </text>
    </comment>
    <comment ref="AD426" authorId="0" shapeId="0">
      <text>
        <r>
          <rPr>
            <sz val="11"/>
            <rFont val="Calibri"/>
            <family val="2"/>
            <charset val="238"/>
          </rPr>
          <t>IV_F:OsszesenUtem1</t>
        </r>
      </text>
    </comment>
    <comment ref="AG426" authorId="0" shapeId="0">
      <text>
        <r>
          <rPr>
            <sz val="11"/>
            <rFont val="Calibri"/>
            <family val="2"/>
            <charset val="238"/>
          </rPr>
          <t>IV_F:HDUtem2</t>
        </r>
      </text>
    </comment>
    <comment ref="AH426" authorId="0" shapeId="0">
      <text>
        <r>
          <rPr>
            <sz val="11"/>
            <rFont val="Calibri"/>
            <family val="2"/>
            <charset val="238"/>
          </rPr>
          <t>IV_F:ECSUtem2</t>
        </r>
      </text>
    </comment>
    <comment ref="AI426" authorId="0" shapeId="0">
      <text>
        <r>
          <rPr>
            <sz val="11"/>
            <rFont val="Calibri"/>
            <family val="2"/>
            <charset val="238"/>
          </rPr>
          <t>IV_F:KFHUtem2</t>
        </r>
      </text>
    </comment>
    <comment ref="AJ426" authorId="0" shapeId="0">
      <text>
        <r>
          <rPr>
            <sz val="11"/>
            <rFont val="Calibri"/>
            <family val="2"/>
            <charset val="238"/>
          </rPr>
          <t>IV_F:Egyeb_SajatUtem2</t>
        </r>
      </text>
    </comment>
    <comment ref="AK426" authorId="0" shapeId="0">
      <text>
        <r>
          <rPr>
            <sz val="11"/>
            <rFont val="Calibri"/>
            <family val="2"/>
            <charset val="238"/>
          </rPr>
          <t>IV_F:DijUtem2</t>
        </r>
      </text>
    </comment>
    <comment ref="AL426" authorId="0" shapeId="0">
      <text>
        <r>
          <rPr>
            <sz val="11"/>
            <rFont val="Calibri"/>
            <family val="2"/>
            <charset val="238"/>
          </rPr>
          <t>IV_F:EM_Melleklet1_Utem2</t>
        </r>
      </text>
    </comment>
    <comment ref="AM426" authorId="0" shapeId="0">
      <text>
        <r>
          <rPr>
            <sz val="11"/>
            <rFont val="Calibri"/>
            <family val="2"/>
            <charset val="238"/>
          </rPr>
          <t>IV_F:EgyebAllamiUtem2</t>
        </r>
      </text>
    </comment>
    <comment ref="AN426" authorId="0" shapeId="0">
      <text>
        <r>
          <rPr>
            <sz val="11"/>
            <rFont val="Calibri"/>
            <family val="2"/>
            <charset val="238"/>
          </rPr>
          <t>IV_F:OnkormanyzatiUtem2</t>
        </r>
      </text>
    </comment>
    <comment ref="AO426" authorId="0" shapeId="0">
      <text>
        <r>
          <rPr>
            <sz val="11"/>
            <rFont val="Calibri"/>
            <family val="2"/>
            <charset val="238"/>
          </rPr>
          <t>IV_F:EUUtem2</t>
        </r>
      </text>
    </comment>
    <comment ref="AP426" authorId="0" shapeId="0">
      <text>
        <r>
          <rPr>
            <sz val="11"/>
            <rFont val="Calibri"/>
            <family val="2"/>
            <charset val="238"/>
          </rPr>
          <t>IV_F:EgyebUtem2</t>
        </r>
      </text>
    </comment>
    <comment ref="AQ426" authorId="0" shapeId="0">
      <text>
        <r>
          <rPr>
            <sz val="11"/>
            <rFont val="Calibri"/>
            <family val="2"/>
            <charset val="238"/>
          </rPr>
          <t>IV_F:HitelKotvenyUtem2</t>
        </r>
      </text>
    </comment>
    <comment ref="AR426" authorId="0" shapeId="0">
      <text>
        <r>
          <rPr>
            <sz val="11"/>
            <rFont val="Calibri"/>
            <family val="2"/>
            <charset val="238"/>
          </rPr>
          <t>IV_F:OsszesenUtem2</t>
        </r>
      </text>
    </comment>
    <comment ref="AS426" authorId="0" shapeId="0">
      <text>
        <r>
          <rPr>
            <sz val="11"/>
            <rFont val="Calibri"/>
            <family val="2"/>
            <charset val="238"/>
          </rPr>
          <t>IV_F:ForrashianyUtem2</t>
        </r>
      </text>
    </comment>
    <comment ref="AV426" authorId="0" shapeId="0">
      <text>
        <r>
          <rPr>
            <sz val="11"/>
            <rFont val="Calibri"/>
            <family val="2"/>
            <charset val="238"/>
          </rPr>
          <t>IV_F:Indokolas</t>
        </r>
      </text>
    </comment>
    <comment ref="AW426" authorId="0" shapeId="0">
      <text>
        <r>
          <rPr>
            <sz val="11"/>
            <rFont val="Calibri"/>
            <family val="2"/>
            <charset val="238"/>
          </rPr>
          <t>IV_F:Megjegyzes</t>
        </r>
      </text>
    </comment>
    <comment ref="AZ426" authorId="0" shapeId="0">
      <text>
        <r>
          <rPr>
            <sz val="11"/>
            <rFont val="Calibri"/>
            <family val="2"/>
            <charset val="238"/>
          </rPr>
          <t>IV_F:ISA</t>
        </r>
      </text>
    </comment>
    <comment ref="B427" authorId="0" shapeId="0">
      <text>
        <r>
          <rPr>
            <sz val="11"/>
            <rFont val="Calibri"/>
            <family val="2"/>
            <charset val="238"/>
          </rPr>
          <t>IV_F:FontossagiSorrent</t>
        </r>
      </text>
    </comment>
    <comment ref="C427" authorId="0" shapeId="0">
      <text>
        <r>
          <rPr>
            <sz val="11"/>
            <rFont val="Calibri"/>
            <family val="2"/>
            <charset val="238"/>
          </rPr>
          <t>IV_F:FeladatKategoria</t>
        </r>
      </text>
    </comment>
    <comment ref="D427" authorId="0" shapeId="0">
      <text>
        <r>
          <rPr>
            <sz val="11"/>
            <rFont val="Calibri"/>
            <family val="2"/>
            <charset val="238"/>
          </rPr>
          <t>IV_F:FeladatMegnevezes</t>
        </r>
      </text>
    </comment>
    <comment ref="E427" authorId="0" shapeId="0">
      <text>
        <r>
          <rPr>
            <sz val="11"/>
            <rFont val="Calibri"/>
            <family val="2"/>
            <charset val="238"/>
          </rPr>
          <t>IV_F:ElviEngedelySzam</t>
        </r>
      </text>
    </comment>
    <comment ref="F427" authorId="0" shapeId="0">
      <text>
        <r>
          <rPr>
            <sz val="11"/>
            <rFont val="Calibri"/>
            <family val="2"/>
            <charset val="238"/>
          </rPr>
          <t>IV_F:VKR_Kod</t>
        </r>
      </text>
    </comment>
    <comment ref="G427" authorId="0" shapeId="0">
      <text>
        <r>
          <rPr>
            <sz val="11"/>
            <rFont val="Calibri"/>
            <family val="2"/>
            <charset val="238"/>
          </rPr>
          <t>IV_F:VKR_Nev</t>
        </r>
      </text>
    </comment>
    <comment ref="H427" authorId="0" shapeId="0">
      <text>
        <r>
          <rPr>
            <sz val="11"/>
            <rFont val="Calibri"/>
            <family val="2"/>
            <charset val="238"/>
          </rPr>
          <t>IV_F:FeladatSorszam</t>
        </r>
      </text>
    </comment>
    <comment ref="I427" authorId="0" shapeId="0">
      <text>
        <r>
          <rPr>
            <sz val="11"/>
            <rFont val="Calibri"/>
            <family val="2"/>
            <charset val="238"/>
          </rPr>
          <t>IV_F:FeladatAzonosito</t>
        </r>
      </text>
    </comment>
    <comment ref="J427" authorId="0" shapeId="0">
      <text>
        <r>
          <rPr>
            <sz val="11"/>
            <rFont val="Calibri"/>
            <family val="2"/>
            <charset val="238"/>
          </rPr>
          <t>IV_F:EllatasiTerulet</t>
        </r>
      </text>
    </comment>
    <comment ref="K427" authorId="0" shapeId="0">
      <text>
        <r>
          <rPr>
            <sz val="11"/>
            <rFont val="Calibri"/>
            <family val="2"/>
            <charset val="238"/>
          </rPr>
          <t>IV_F:EllatasertFelelos</t>
        </r>
      </text>
    </comment>
    <comment ref="L427" authorId="0" shapeId="0">
      <text>
        <r>
          <rPr>
            <sz val="11"/>
            <rFont val="Calibri"/>
            <family val="2"/>
            <charset val="238"/>
          </rPr>
          <t>IV_F:TervezettNettoKoltseg</t>
        </r>
      </text>
    </comment>
    <comment ref="M427" authorId="0" shapeId="0">
      <text>
        <r>
          <rPr>
            <sz val="11"/>
            <rFont val="Calibri"/>
            <family val="2"/>
            <charset val="238"/>
          </rPr>
          <t>IV_F:IdotartamKezdes</t>
        </r>
      </text>
    </comment>
    <comment ref="N427" authorId="0" shapeId="0">
      <text>
        <r>
          <rPr>
            <sz val="11"/>
            <rFont val="Calibri"/>
            <family val="2"/>
            <charset val="238"/>
          </rPr>
          <t>IV_F:IdotartamBefejezes</t>
        </r>
      </text>
    </comment>
    <comment ref="O427" authorId="0" shapeId="0">
      <text>
        <r>
          <rPr>
            <sz val="11"/>
            <rFont val="Calibri"/>
            <family val="2"/>
            <charset val="238"/>
          </rPr>
          <t>IV_F:NettoKoltsegUtem1</t>
        </r>
      </text>
    </comment>
    <comment ref="P427" authorId="0" shapeId="0">
      <text>
        <r>
          <rPr>
            <sz val="11"/>
            <rFont val="Calibri"/>
            <family val="2"/>
            <charset val="238"/>
          </rPr>
          <t>IV_F:NettoKoltsegUtem2</t>
        </r>
      </text>
    </comment>
    <comment ref="Q427" authorId="0" shapeId="0">
      <text>
        <r>
          <rPr>
            <sz val="11"/>
            <rFont val="Calibri"/>
            <family val="2"/>
            <charset val="238"/>
          </rPr>
          <t>IV_F:EM_Melleklet2_KTG</t>
        </r>
      </text>
    </comment>
    <comment ref="S427" authorId="0" shapeId="0">
      <text>
        <r>
          <rPr>
            <sz val="11"/>
            <rFont val="Calibri"/>
            <family val="2"/>
            <charset val="238"/>
          </rPr>
          <t>IV_F:HDUtem1</t>
        </r>
      </text>
    </comment>
    <comment ref="T427" authorId="0" shapeId="0">
      <text>
        <r>
          <rPr>
            <sz val="11"/>
            <rFont val="Calibri"/>
            <family val="2"/>
            <charset val="238"/>
          </rPr>
          <t>IV_F:ECSUtem1</t>
        </r>
      </text>
    </comment>
    <comment ref="U427" authorId="0" shapeId="0">
      <text>
        <r>
          <rPr>
            <sz val="11"/>
            <rFont val="Calibri"/>
            <family val="2"/>
            <charset val="238"/>
          </rPr>
          <t>IV_F:KFHUtem1</t>
        </r>
      </text>
    </comment>
    <comment ref="V427" authorId="0" shapeId="0">
      <text>
        <r>
          <rPr>
            <sz val="11"/>
            <rFont val="Calibri"/>
            <family val="2"/>
            <charset val="238"/>
          </rPr>
          <t>IV_F:Egyeb_SajatUtem1</t>
        </r>
      </text>
    </comment>
    <comment ref="W427" authorId="0" shapeId="0">
      <text>
        <r>
          <rPr>
            <sz val="11"/>
            <rFont val="Calibri"/>
            <family val="2"/>
            <charset val="238"/>
          </rPr>
          <t>IV_F:DijUtem1</t>
        </r>
      </text>
    </comment>
    <comment ref="X427" authorId="0" shapeId="0">
      <text>
        <r>
          <rPr>
            <sz val="11"/>
            <rFont val="Calibri"/>
            <family val="2"/>
            <charset val="238"/>
          </rPr>
          <t>IV_F:EM_Melleklet1_Utem1</t>
        </r>
      </text>
    </comment>
    <comment ref="Y427" authorId="0" shapeId="0">
      <text>
        <r>
          <rPr>
            <sz val="11"/>
            <rFont val="Calibri"/>
            <family val="2"/>
            <charset val="238"/>
          </rPr>
          <t>IV_F:EgyebAllamiUtem1</t>
        </r>
      </text>
    </comment>
    <comment ref="Z427" authorId="0" shapeId="0">
      <text>
        <r>
          <rPr>
            <sz val="11"/>
            <rFont val="Calibri"/>
            <family val="2"/>
            <charset val="238"/>
          </rPr>
          <t>IV_F:OnkormanyzatiUtem1</t>
        </r>
      </text>
    </comment>
    <comment ref="AA427" authorId="0" shapeId="0">
      <text>
        <r>
          <rPr>
            <sz val="11"/>
            <rFont val="Calibri"/>
            <family val="2"/>
            <charset val="238"/>
          </rPr>
          <t>IV_F:EUUtem1</t>
        </r>
      </text>
    </comment>
    <comment ref="AB427" authorId="0" shapeId="0">
      <text>
        <r>
          <rPr>
            <sz val="11"/>
            <rFont val="Calibri"/>
            <family val="2"/>
            <charset val="238"/>
          </rPr>
          <t>IV_F:EgyebUtem1</t>
        </r>
      </text>
    </comment>
    <comment ref="AC427" authorId="0" shapeId="0">
      <text>
        <r>
          <rPr>
            <sz val="11"/>
            <rFont val="Calibri"/>
            <family val="2"/>
            <charset val="238"/>
          </rPr>
          <t>IV_F:HitelKotvenyUtem1</t>
        </r>
      </text>
    </comment>
    <comment ref="AD427" authorId="0" shapeId="0">
      <text>
        <r>
          <rPr>
            <sz val="11"/>
            <rFont val="Calibri"/>
            <family val="2"/>
            <charset val="238"/>
          </rPr>
          <t>IV_F:OsszesenUtem1</t>
        </r>
      </text>
    </comment>
    <comment ref="AG427" authorId="0" shapeId="0">
      <text>
        <r>
          <rPr>
            <sz val="11"/>
            <rFont val="Calibri"/>
            <family val="2"/>
            <charset val="238"/>
          </rPr>
          <t>IV_F:HDUtem2</t>
        </r>
      </text>
    </comment>
    <comment ref="AH427" authorId="0" shapeId="0">
      <text>
        <r>
          <rPr>
            <sz val="11"/>
            <rFont val="Calibri"/>
            <family val="2"/>
            <charset val="238"/>
          </rPr>
          <t>IV_F:ECSUtem2</t>
        </r>
      </text>
    </comment>
    <comment ref="AI427" authorId="0" shapeId="0">
      <text>
        <r>
          <rPr>
            <sz val="11"/>
            <rFont val="Calibri"/>
            <family val="2"/>
            <charset val="238"/>
          </rPr>
          <t>IV_F:KFHUtem2</t>
        </r>
      </text>
    </comment>
    <comment ref="AJ427" authorId="0" shapeId="0">
      <text>
        <r>
          <rPr>
            <sz val="11"/>
            <rFont val="Calibri"/>
            <family val="2"/>
            <charset val="238"/>
          </rPr>
          <t>IV_F:Egyeb_SajatUtem2</t>
        </r>
      </text>
    </comment>
    <comment ref="AK427" authorId="0" shapeId="0">
      <text>
        <r>
          <rPr>
            <sz val="11"/>
            <rFont val="Calibri"/>
            <family val="2"/>
            <charset val="238"/>
          </rPr>
          <t>IV_F:DijUtem2</t>
        </r>
      </text>
    </comment>
    <comment ref="AL427" authorId="0" shapeId="0">
      <text>
        <r>
          <rPr>
            <sz val="11"/>
            <rFont val="Calibri"/>
            <family val="2"/>
            <charset val="238"/>
          </rPr>
          <t>IV_F:EM_Melleklet1_Utem2</t>
        </r>
      </text>
    </comment>
    <comment ref="AM427" authorId="0" shapeId="0">
      <text>
        <r>
          <rPr>
            <sz val="11"/>
            <rFont val="Calibri"/>
            <family val="2"/>
            <charset val="238"/>
          </rPr>
          <t>IV_F:EgyebAllamiUtem2</t>
        </r>
      </text>
    </comment>
    <comment ref="AN427" authorId="0" shapeId="0">
      <text>
        <r>
          <rPr>
            <sz val="11"/>
            <rFont val="Calibri"/>
            <family val="2"/>
            <charset val="238"/>
          </rPr>
          <t>IV_F:OnkormanyzatiUtem2</t>
        </r>
      </text>
    </comment>
    <comment ref="AO427" authorId="0" shapeId="0">
      <text>
        <r>
          <rPr>
            <sz val="11"/>
            <rFont val="Calibri"/>
            <family val="2"/>
            <charset val="238"/>
          </rPr>
          <t>IV_F:EUUtem2</t>
        </r>
      </text>
    </comment>
    <comment ref="AP427" authorId="0" shapeId="0">
      <text>
        <r>
          <rPr>
            <sz val="11"/>
            <rFont val="Calibri"/>
            <family val="2"/>
            <charset val="238"/>
          </rPr>
          <t>IV_F:EgyebUtem2</t>
        </r>
      </text>
    </comment>
    <comment ref="AQ427" authorId="0" shapeId="0">
      <text>
        <r>
          <rPr>
            <sz val="11"/>
            <rFont val="Calibri"/>
            <family val="2"/>
            <charset val="238"/>
          </rPr>
          <t>IV_F:HitelKotvenyUtem2</t>
        </r>
      </text>
    </comment>
    <comment ref="AR427" authorId="0" shapeId="0">
      <text>
        <r>
          <rPr>
            <sz val="11"/>
            <rFont val="Calibri"/>
            <family val="2"/>
            <charset val="238"/>
          </rPr>
          <t>IV_F:OsszesenUtem2</t>
        </r>
      </text>
    </comment>
    <comment ref="AS427" authorId="0" shapeId="0">
      <text>
        <r>
          <rPr>
            <sz val="11"/>
            <rFont val="Calibri"/>
            <family val="2"/>
            <charset val="238"/>
          </rPr>
          <t>IV_F:ForrashianyUtem2</t>
        </r>
      </text>
    </comment>
    <comment ref="AV427" authorId="0" shapeId="0">
      <text>
        <r>
          <rPr>
            <sz val="11"/>
            <rFont val="Calibri"/>
            <family val="2"/>
            <charset val="238"/>
          </rPr>
          <t>IV_F:Indokolas</t>
        </r>
      </text>
    </comment>
    <comment ref="AW427" authorId="0" shapeId="0">
      <text>
        <r>
          <rPr>
            <sz val="11"/>
            <rFont val="Calibri"/>
            <family val="2"/>
            <charset val="238"/>
          </rPr>
          <t>IV_F:Megjegyzes</t>
        </r>
      </text>
    </comment>
    <comment ref="AZ427" authorId="0" shapeId="0">
      <text>
        <r>
          <rPr>
            <sz val="11"/>
            <rFont val="Calibri"/>
            <family val="2"/>
            <charset val="238"/>
          </rPr>
          <t>IV_F:ISA</t>
        </r>
      </text>
    </comment>
    <comment ref="B428" authorId="0" shapeId="0">
      <text>
        <r>
          <rPr>
            <sz val="11"/>
            <rFont val="Calibri"/>
            <family val="2"/>
            <charset val="238"/>
          </rPr>
          <t>IV_F:FontossagiSorrent</t>
        </r>
      </text>
    </comment>
    <comment ref="C428" authorId="0" shapeId="0">
      <text>
        <r>
          <rPr>
            <sz val="11"/>
            <rFont val="Calibri"/>
            <family val="2"/>
            <charset val="238"/>
          </rPr>
          <t>IV_F:FeladatKategoria</t>
        </r>
      </text>
    </comment>
    <comment ref="D428" authorId="0" shapeId="0">
      <text>
        <r>
          <rPr>
            <sz val="11"/>
            <rFont val="Calibri"/>
            <family val="2"/>
            <charset val="238"/>
          </rPr>
          <t>IV_F:FeladatMegnevezes</t>
        </r>
      </text>
    </comment>
    <comment ref="E428" authorId="0" shapeId="0">
      <text>
        <r>
          <rPr>
            <sz val="11"/>
            <rFont val="Calibri"/>
            <family val="2"/>
            <charset val="238"/>
          </rPr>
          <t>IV_F:ElviEngedelySzam</t>
        </r>
      </text>
    </comment>
    <comment ref="F428" authorId="0" shapeId="0">
      <text>
        <r>
          <rPr>
            <sz val="11"/>
            <rFont val="Calibri"/>
            <family val="2"/>
            <charset val="238"/>
          </rPr>
          <t>IV_F:VKR_Kod</t>
        </r>
      </text>
    </comment>
    <comment ref="G428" authorId="0" shapeId="0">
      <text>
        <r>
          <rPr>
            <sz val="11"/>
            <rFont val="Calibri"/>
            <family val="2"/>
            <charset val="238"/>
          </rPr>
          <t>IV_F:VKR_Nev</t>
        </r>
      </text>
    </comment>
    <comment ref="H428" authorId="0" shapeId="0">
      <text>
        <r>
          <rPr>
            <sz val="11"/>
            <rFont val="Calibri"/>
            <family val="2"/>
            <charset val="238"/>
          </rPr>
          <t>IV_F:FeladatSorszam</t>
        </r>
      </text>
    </comment>
    <comment ref="I428" authorId="0" shapeId="0">
      <text>
        <r>
          <rPr>
            <sz val="11"/>
            <rFont val="Calibri"/>
            <family val="2"/>
            <charset val="238"/>
          </rPr>
          <t>IV_F:FeladatAzonosito</t>
        </r>
      </text>
    </comment>
    <comment ref="J428" authorId="0" shapeId="0">
      <text>
        <r>
          <rPr>
            <sz val="11"/>
            <rFont val="Calibri"/>
            <family val="2"/>
            <charset val="238"/>
          </rPr>
          <t>IV_F:EllatasiTerulet</t>
        </r>
      </text>
    </comment>
    <comment ref="K428" authorId="0" shapeId="0">
      <text>
        <r>
          <rPr>
            <sz val="11"/>
            <rFont val="Calibri"/>
            <family val="2"/>
            <charset val="238"/>
          </rPr>
          <t>IV_F:EllatasertFelelos</t>
        </r>
      </text>
    </comment>
    <comment ref="L428" authorId="0" shapeId="0">
      <text>
        <r>
          <rPr>
            <sz val="11"/>
            <rFont val="Calibri"/>
            <family val="2"/>
            <charset val="238"/>
          </rPr>
          <t>IV_F:TervezettNettoKoltseg</t>
        </r>
      </text>
    </comment>
    <comment ref="M428" authorId="0" shapeId="0">
      <text>
        <r>
          <rPr>
            <sz val="11"/>
            <rFont val="Calibri"/>
            <family val="2"/>
            <charset val="238"/>
          </rPr>
          <t>IV_F:IdotartamKezdes</t>
        </r>
      </text>
    </comment>
    <comment ref="N428" authorId="0" shapeId="0">
      <text>
        <r>
          <rPr>
            <sz val="11"/>
            <rFont val="Calibri"/>
            <family val="2"/>
            <charset val="238"/>
          </rPr>
          <t>IV_F:IdotartamBefejezes</t>
        </r>
      </text>
    </comment>
    <comment ref="O428" authorId="0" shapeId="0">
      <text>
        <r>
          <rPr>
            <sz val="11"/>
            <rFont val="Calibri"/>
            <family val="2"/>
            <charset val="238"/>
          </rPr>
          <t>IV_F:NettoKoltsegUtem1</t>
        </r>
      </text>
    </comment>
    <comment ref="P428" authorId="0" shapeId="0">
      <text>
        <r>
          <rPr>
            <sz val="11"/>
            <rFont val="Calibri"/>
            <family val="2"/>
            <charset val="238"/>
          </rPr>
          <t>IV_F:NettoKoltsegUtem2</t>
        </r>
      </text>
    </comment>
    <comment ref="Q428" authorId="0" shapeId="0">
      <text>
        <r>
          <rPr>
            <sz val="11"/>
            <rFont val="Calibri"/>
            <family val="2"/>
            <charset val="238"/>
          </rPr>
          <t>IV_F:EM_Melleklet2_KTG</t>
        </r>
      </text>
    </comment>
    <comment ref="S428" authorId="0" shapeId="0">
      <text>
        <r>
          <rPr>
            <sz val="11"/>
            <rFont val="Calibri"/>
            <family val="2"/>
            <charset val="238"/>
          </rPr>
          <t>IV_F:HDUtem1</t>
        </r>
      </text>
    </comment>
    <comment ref="T428" authorId="0" shapeId="0">
      <text>
        <r>
          <rPr>
            <sz val="11"/>
            <rFont val="Calibri"/>
            <family val="2"/>
            <charset val="238"/>
          </rPr>
          <t>IV_F:ECSUtem1</t>
        </r>
      </text>
    </comment>
    <comment ref="U428" authorId="0" shapeId="0">
      <text>
        <r>
          <rPr>
            <sz val="11"/>
            <rFont val="Calibri"/>
            <family val="2"/>
            <charset val="238"/>
          </rPr>
          <t>IV_F:KFHUtem1</t>
        </r>
      </text>
    </comment>
    <comment ref="V428" authorId="0" shapeId="0">
      <text>
        <r>
          <rPr>
            <sz val="11"/>
            <rFont val="Calibri"/>
            <family val="2"/>
            <charset val="238"/>
          </rPr>
          <t>IV_F:Egyeb_SajatUtem1</t>
        </r>
      </text>
    </comment>
    <comment ref="W428" authorId="0" shapeId="0">
      <text>
        <r>
          <rPr>
            <sz val="11"/>
            <rFont val="Calibri"/>
            <family val="2"/>
            <charset val="238"/>
          </rPr>
          <t>IV_F:DijUtem1</t>
        </r>
      </text>
    </comment>
    <comment ref="X428" authorId="0" shapeId="0">
      <text>
        <r>
          <rPr>
            <sz val="11"/>
            <rFont val="Calibri"/>
            <family val="2"/>
            <charset val="238"/>
          </rPr>
          <t>IV_F:EM_Melleklet1_Utem1</t>
        </r>
      </text>
    </comment>
    <comment ref="Y428" authorId="0" shapeId="0">
      <text>
        <r>
          <rPr>
            <sz val="11"/>
            <rFont val="Calibri"/>
            <family val="2"/>
            <charset val="238"/>
          </rPr>
          <t>IV_F:EgyebAllamiUtem1</t>
        </r>
      </text>
    </comment>
    <comment ref="Z428" authorId="0" shapeId="0">
      <text>
        <r>
          <rPr>
            <sz val="11"/>
            <rFont val="Calibri"/>
            <family val="2"/>
            <charset val="238"/>
          </rPr>
          <t>IV_F:OnkormanyzatiUtem1</t>
        </r>
      </text>
    </comment>
    <comment ref="AA428" authorId="0" shapeId="0">
      <text>
        <r>
          <rPr>
            <sz val="11"/>
            <rFont val="Calibri"/>
            <family val="2"/>
            <charset val="238"/>
          </rPr>
          <t>IV_F:EUUtem1</t>
        </r>
      </text>
    </comment>
    <comment ref="AB428" authorId="0" shapeId="0">
      <text>
        <r>
          <rPr>
            <sz val="11"/>
            <rFont val="Calibri"/>
            <family val="2"/>
            <charset val="238"/>
          </rPr>
          <t>IV_F:EgyebUtem1</t>
        </r>
      </text>
    </comment>
    <comment ref="AC428" authorId="0" shapeId="0">
      <text>
        <r>
          <rPr>
            <sz val="11"/>
            <rFont val="Calibri"/>
            <family val="2"/>
            <charset val="238"/>
          </rPr>
          <t>IV_F:HitelKotvenyUtem1</t>
        </r>
      </text>
    </comment>
    <comment ref="AD428" authorId="0" shapeId="0">
      <text>
        <r>
          <rPr>
            <sz val="11"/>
            <rFont val="Calibri"/>
            <family val="2"/>
            <charset val="238"/>
          </rPr>
          <t>IV_F:OsszesenUtem1</t>
        </r>
      </text>
    </comment>
    <comment ref="AG428" authorId="0" shapeId="0">
      <text>
        <r>
          <rPr>
            <sz val="11"/>
            <rFont val="Calibri"/>
            <family val="2"/>
            <charset val="238"/>
          </rPr>
          <t>IV_F:HDUtem2</t>
        </r>
      </text>
    </comment>
    <comment ref="AH428" authorId="0" shapeId="0">
      <text>
        <r>
          <rPr>
            <sz val="11"/>
            <rFont val="Calibri"/>
            <family val="2"/>
            <charset val="238"/>
          </rPr>
          <t>IV_F:ECSUtem2</t>
        </r>
      </text>
    </comment>
    <comment ref="AI428" authorId="0" shapeId="0">
      <text>
        <r>
          <rPr>
            <sz val="11"/>
            <rFont val="Calibri"/>
            <family val="2"/>
            <charset val="238"/>
          </rPr>
          <t>IV_F:KFHUtem2</t>
        </r>
      </text>
    </comment>
    <comment ref="AJ428" authorId="0" shapeId="0">
      <text>
        <r>
          <rPr>
            <sz val="11"/>
            <rFont val="Calibri"/>
            <family val="2"/>
            <charset val="238"/>
          </rPr>
          <t>IV_F:Egyeb_SajatUtem2</t>
        </r>
      </text>
    </comment>
    <comment ref="AK428" authorId="0" shapeId="0">
      <text>
        <r>
          <rPr>
            <sz val="11"/>
            <rFont val="Calibri"/>
            <family val="2"/>
            <charset val="238"/>
          </rPr>
          <t>IV_F:DijUtem2</t>
        </r>
      </text>
    </comment>
    <comment ref="AL428" authorId="0" shapeId="0">
      <text>
        <r>
          <rPr>
            <sz val="11"/>
            <rFont val="Calibri"/>
            <family val="2"/>
            <charset val="238"/>
          </rPr>
          <t>IV_F:EM_Melleklet1_Utem2</t>
        </r>
      </text>
    </comment>
    <comment ref="AM428" authorId="0" shapeId="0">
      <text>
        <r>
          <rPr>
            <sz val="11"/>
            <rFont val="Calibri"/>
            <family val="2"/>
            <charset val="238"/>
          </rPr>
          <t>IV_F:EgyebAllamiUtem2</t>
        </r>
      </text>
    </comment>
    <comment ref="AN428" authorId="0" shapeId="0">
      <text>
        <r>
          <rPr>
            <sz val="11"/>
            <rFont val="Calibri"/>
            <family val="2"/>
            <charset val="238"/>
          </rPr>
          <t>IV_F:OnkormanyzatiUtem2</t>
        </r>
      </text>
    </comment>
    <comment ref="AO428" authorId="0" shapeId="0">
      <text>
        <r>
          <rPr>
            <sz val="11"/>
            <rFont val="Calibri"/>
            <family val="2"/>
            <charset val="238"/>
          </rPr>
          <t>IV_F:EUUtem2</t>
        </r>
      </text>
    </comment>
    <comment ref="AP428" authorId="0" shapeId="0">
      <text>
        <r>
          <rPr>
            <sz val="11"/>
            <rFont val="Calibri"/>
            <family val="2"/>
            <charset val="238"/>
          </rPr>
          <t>IV_F:EgyebUtem2</t>
        </r>
      </text>
    </comment>
    <comment ref="AQ428" authorId="0" shapeId="0">
      <text>
        <r>
          <rPr>
            <sz val="11"/>
            <rFont val="Calibri"/>
            <family val="2"/>
            <charset val="238"/>
          </rPr>
          <t>IV_F:HitelKotvenyUtem2</t>
        </r>
      </text>
    </comment>
    <comment ref="AR428" authorId="0" shapeId="0">
      <text>
        <r>
          <rPr>
            <sz val="11"/>
            <rFont val="Calibri"/>
            <family val="2"/>
            <charset val="238"/>
          </rPr>
          <t>IV_F:OsszesenUtem2</t>
        </r>
      </text>
    </comment>
    <comment ref="AS428" authorId="0" shapeId="0">
      <text>
        <r>
          <rPr>
            <sz val="11"/>
            <rFont val="Calibri"/>
            <family val="2"/>
            <charset val="238"/>
          </rPr>
          <t>IV_F:ForrashianyUtem2</t>
        </r>
      </text>
    </comment>
    <comment ref="AV428" authorId="0" shapeId="0">
      <text>
        <r>
          <rPr>
            <sz val="11"/>
            <rFont val="Calibri"/>
            <family val="2"/>
            <charset val="238"/>
          </rPr>
          <t>IV_F:Indokolas</t>
        </r>
      </text>
    </comment>
    <comment ref="AW428" authorId="0" shapeId="0">
      <text>
        <r>
          <rPr>
            <sz val="11"/>
            <rFont val="Calibri"/>
            <family val="2"/>
            <charset val="238"/>
          </rPr>
          <t>IV_F:Megjegyzes</t>
        </r>
      </text>
    </comment>
    <comment ref="AZ428" authorId="0" shapeId="0">
      <text>
        <r>
          <rPr>
            <sz val="11"/>
            <rFont val="Calibri"/>
            <family val="2"/>
            <charset val="238"/>
          </rPr>
          <t>IV_F:ISA</t>
        </r>
      </text>
    </comment>
    <comment ref="B429" authorId="0" shapeId="0">
      <text>
        <r>
          <rPr>
            <sz val="11"/>
            <rFont val="Calibri"/>
            <family val="2"/>
            <charset val="238"/>
          </rPr>
          <t>IV_F:FontossagiSorrent</t>
        </r>
      </text>
    </comment>
    <comment ref="C429" authorId="0" shapeId="0">
      <text>
        <r>
          <rPr>
            <sz val="11"/>
            <rFont val="Calibri"/>
            <family val="2"/>
            <charset val="238"/>
          </rPr>
          <t>IV_F:FeladatKategoria</t>
        </r>
      </text>
    </comment>
    <comment ref="D429" authorId="0" shapeId="0">
      <text>
        <r>
          <rPr>
            <sz val="11"/>
            <rFont val="Calibri"/>
            <family val="2"/>
            <charset val="238"/>
          </rPr>
          <t>IV_F:FeladatMegnevezes</t>
        </r>
      </text>
    </comment>
    <comment ref="E429" authorId="0" shapeId="0">
      <text>
        <r>
          <rPr>
            <sz val="11"/>
            <rFont val="Calibri"/>
            <family val="2"/>
            <charset val="238"/>
          </rPr>
          <t>IV_F:ElviEngedelySzam</t>
        </r>
      </text>
    </comment>
    <comment ref="F429" authorId="0" shapeId="0">
      <text>
        <r>
          <rPr>
            <sz val="11"/>
            <rFont val="Calibri"/>
            <family val="2"/>
            <charset val="238"/>
          </rPr>
          <t>IV_F:VKR_Kod</t>
        </r>
      </text>
    </comment>
    <comment ref="G429" authorId="0" shapeId="0">
      <text>
        <r>
          <rPr>
            <sz val="11"/>
            <rFont val="Calibri"/>
            <family val="2"/>
            <charset val="238"/>
          </rPr>
          <t>IV_F:VKR_Nev</t>
        </r>
      </text>
    </comment>
    <comment ref="H429" authorId="0" shapeId="0">
      <text>
        <r>
          <rPr>
            <sz val="11"/>
            <rFont val="Calibri"/>
            <family val="2"/>
            <charset val="238"/>
          </rPr>
          <t>IV_F:FeladatSorszam</t>
        </r>
      </text>
    </comment>
    <comment ref="I429" authorId="0" shapeId="0">
      <text>
        <r>
          <rPr>
            <sz val="11"/>
            <rFont val="Calibri"/>
            <family val="2"/>
            <charset val="238"/>
          </rPr>
          <t>IV_F:FeladatAzonosito</t>
        </r>
      </text>
    </comment>
    <comment ref="J429" authorId="0" shapeId="0">
      <text>
        <r>
          <rPr>
            <sz val="11"/>
            <rFont val="Calibri"/>
            <family val="2"/>
            <charset val="238"/>
          </rPr>
          <t>IV_F:EllatasiTerulet</t>
        </r>
      </text>
    </comment>
    <comment ref="K429" authorId="0" shapeId="0">
      <text>
        <r>
          <rPr>
            <sz val="11"/>
            <rFont val="Calibri"/>
            <family val="2"/>
            <charset val="238"/>
          </rPr>
          <t>IV_F:EllatasertFelelos</t>
        </r>
      </text>
    </comment>
    <comment ref="L429" authorId="0" shapeId="0">
      <text>
        <r>
          <rPr>
            <sz val="11"/>
            <rFont val="Calibri"/>
            <family val="2"/>
            <charset val="238"/>
          </rPr>
          <t>IV_F:TervezettNettoKoltseg</t>
        </r>
      </text>
    </comment>
    <comment ref="M429" authorId="0" shapeId="0">
      <text>
        <r>
          <rPr>
            <sz val="11"/>
            <rFont val="Calibri"/>
            <family val="2"/>
            <charset val="238"/>
          </rPr>
          <t>IV_F:IdotartamKezdes</t>
        </r>
      </text>
    </comment>
    <comment ref="N429" authorId="0" shapeId="0">
      <text>
        <r>
          <rPr>
            <sz val="11"/>
            <rFont val="Calibri"/>
            <family val="2"/>
            <charset val="238"/>
          </rPr>
          <t>IV_F:IdotartamBefejezes</t>
        </r>
      </text>
    </comment>
    <comment ref="O429" authorId="0" shapeId="0">
      <text>
        <r>
          <rPr>
            <sz val="11"/>
            <rFont val="Calibri"/>
            <family val="2"/>
            <charset val="238"/>
          </rPr>
          <t>IV_F:NettoKoltsegUtem1</t>
        </r>
      </text>
    </comment>
    <comment ref="P429" authorId="0" shapeId="0">
      <text>
        <r>
          <rPr>
            <sz val="11"/>
            <rFont val="Calibri"/>
            <family val="2"/>
            <charset val="238"/>
          </rPr>
          <t>IV_F:NettoKoltsegUtem2</t>
        </r>
      </text>
    </comment>
    <comment ref="Q429" authorId="0" shapeId="0">
      <text>
        <r>
          <rPr>
            <sz val="11"/>
            <rFont val="Calibri"/>
            <family val="2"/>
            <charset val="238"/>
          </rPr>
          <t>IV_F:EM_Melleklet2_KTG</t>
        </r>
      </text>
    </comment>
    <comment ref="S429" authorId="0" shapeId="0">
      <text>
        <r>
          <rPr>
            <sz val="11"/>
            <rFont val="Calibri"/>
            <family val="2"/>
            <charset val="238"/>
          </rPr>
          <t>IV_F:HDUtem1</t>
        </r>
      </text>
    </comment>
    <comment ref="T429" authorId="0" shapeId="0">
      <text>
        <r>
          <rPr>
            <sz val="11"/>
            <rFont val="Calibri"/>
            <family val="2"/>
            <charset val="238"/>
          </rPr>
          <t>IV_F:ECSUtem1</t>
        </r>
      </text>
    </comment>
    <comment ref="U429" authorId="0" shapeId="0">
      <text>
        <r>
          <rPr>
            <sz val="11"/>
            <rFont val="Calibri"/>
            <family val="2"/>
            <charset val="238"/>
          </rPr>
          <t>IV_F:KFHUtem1</t>
        </r>
      </text>
    </comment>
    <comment ref="V429" authorId="0" shapeId="0">
      <text>
        <r>
          <rPr>
            <sz val="11"/>
            <rFont val="Calibri"/>
            <family val="2"/>
            <charset val="238"/>
          </rPr>
          <t>IV_F:Egyeb_SajatUtem1</t>
        </r>
      </text>
    </comment>
    <comment ref="W429" authorId="0" shapeId="0">
      <text>
        <r>
          <rPr>
            <sz val="11"/>
            <rFont val="Calibri"/>
            <family val="2"/>
            <charset val="238"/>
          </rPr>
          <t>IV_F:DijUtem1</t>
        </r>
      </text>
    </comment>
    <comment ref="X429" authorId="0" shapeId="0">
      <text>
        <r>
          <rPr>
            <sz val="11"/>
            <rFont val="Calibri"/>
            <family val="2"/>
            <charset val="238"/>
          </rPr>
          <t>IV_F:EM_Melleklet1_Utem1</t>
        </r>
      </text>
    </comment>
    <comment ref="Y429" authorId="0" shapeId="0">
      <text>
        <r>
          <rPr>
            <sz val="11"/>
            <rFont val="Calibri"/>
            <family val="2"/>
            <charset val="238"/>
          </rPr>
          <t>IV_F:EgyebAllamiUtem1</t>
        </r>
      </text>
    </comment>
    <comment ref="Z429" authorId="0" shapeId="0">
      <text>
        <r>
          <rPr>
            <sz val="11"/>
            <rFont val="Calibri"/>
            <family val="2"/>
            <charset val="238"/>
          </rPr>
          <t>IV_F:OnkormanyzatiUtem1</t>
        </r>
      </text>
    </comment>
    <comment ref="AA429" authorId="0" shapeId="0">
      <text>
        <r>
          <rPr>
            <sz val="11"/>
            <rFont val="Calibri"/>
            <family val="2"/>
            <charset val="238"/>
          </rPr>
          <t>IV_F:EUUtem1</t>
        </r>
      </text>
    </comment>
    <comment ref="AB429" authorId="0" shapeId="0">
      <text>
        <r>
          <rPr>
            <sz val="11"/>
            <rFont val="Calibri"/>
            <family val="2"/>
            <charset val="238"/>
          </rPr>
          <t>IV_F:EgyebUtem1</t>
        </r>
      </text>
    </comment>
    <comment ref="AC429" authorId="0" shapeId="0">
      <text>
        <r>
          <rPr>
            <sz val="11"/>
            <rFont val="Calibri"/>
            <family val="2"/>
            <charset val="238"/>
          </rPr>
          <t>IV_F:HitelKotvenyUtem1</t>
        </r>
      </text>
    </comment>
    <comment ref="AD429" authorId="0" shapeId="0">
      <text>
        <r>
          <rPr>
            <sz val="11"/>
            <rFont val="Calibri"/>
            <family val="2"/>
            <charset val="238"/>
          </rPr>
          <t>IV_F:OsszesenUtem1</t>
        </r>
      </text>
    </comment>
    <comment ref="AG429" authorId="0" shapeId="0">
      <text>
        <r>
          <rPr>
            <sz val="11"/>
            <rFont val="Calibri"/>
            <family val="2"/>
            <charset val="238"/>
          </rPr>
          <t>IV_F:HDUtem2</t>
        </r>
      </text>
    </comment>
    <comment ref="AH429" authorId="0" shapeId="0">
      <text>
        <r>
          <rPr>
            <sz val="11"/>
            <rFont val="Calibri"/>
            <family val="2"/>
            <charset val="238"/>
          </rPr>
          <t>IV_F:ECSUtem2</t>
        </r>
      </text>
    </comment>
    <comment ref="AI429" authorId="0" shapeId="0">
      <text>
        <r>
          <rPr>
            <sz val="11"/>
            <rFont val="Calibri"/>
            <family val="2"/>
            <charset val="238"/>
          </rPr>
          <t>IV_F:KFHUtem2</t>
        </r>
      </text>
    </comment>
    <comment ref="AJ429" authorId="0" shapeId="0">
      <text>
        <r>
          <rPr>
            <sz val="11"/>
            <rFont val="Calibri"/>
            <family val="2"/>
            <charset val="238"/>
          </rPr>
          <t>IV_F:Egyeb_SajatUtem2</t>
        </r>
      </text>
    </comment>
    <comment ref="AK429" authorId="0" shapeId="0">
      <text>
        <r>
          <rPr>
            <sz val="11"/>
            <rFont val="Calibri"/>
            <family val="2"/>
            <charset val="238"/>
          </rPr>
          <t>IV_F:DijUtem2</t>
        </r>
      </text>
    </comment>
    <comment ref="AL429" authorId="0" shapeId="0">
      <text>
        <r>
          <rPr>
            <sz val="11"/>
            <rFont val="Calibri"/>
            <family val="2"/>
            <charset val="238"/>
          </rPr>
          <t>IV_F:EM_Melleklet1_Utem2</t>
        </r>
      </text>
    </comment>
    <comment ref="AM429" authorId="0" shapeId="0">
      <text>
        <r>
          <rPr>
            <sz val="11"/>
            <rFont val="Calibri"/>
            <family val="2"/>
            <charset val="238"/>
          </rPr>
          <t>IV_F:EgyebAllamiUtem2</t>
        </r>
      </text>
    </comment>
    <comment ref="AN429" authorId="0" shapeId="0">
      <text>
        <r>
          <rPr>
            <sz val="11"/>
            <rFont val="Calibri"/>
            <family val="2"/>
            <charset val="238"/>
          </rPr>
          <t>IV_F:OnkormanyzatiUtem2</t>
        </r>
      </text>
    </comment>
    <comment ref="AO429" authorId="0" shapeId="0">
      <text>
        <r>
          <rPr>
            <sz val="11"/>
            <rFont val="Calibri"/>
            <family val="2"/>
            <charset val="238"/>
          </rPr>
          <t>IV_F:EUUtem2</t>
        </r>
      </text>
    </comment>
    <comment ref="AP429" authorId="0" shapeId="0">
      <text>
        <r>
          <rPr>
            <sz val="11"/>
            <rFont val="Calibri"/>
            <family val="2"/>
            <charset val="238"/>
          </rPr>
          <t>IV_F:EgyebUtem2</t>
        </r>
      </text>
    </comment>
    <comment ref="AQ429" authorId="0" shapeId="0">
      <text>
        <r>
          <rPr>
            <sz val="11"/>
            <rFont val="Calibri"/>
            <family val="2"/>
            <charset val="238"/>
          </rPr>
          <t>IV_F:HitelKotvenyUtem2</t>
        </r>
      </text>
    </comment>
    <comment ref="AR429" authorId="0" shapeId="0">
      <text>
        <r>
          <rPr>
            <sz val="11"/>
            <rFont val="Calibri"/>
            <family val="2"/>
            <charset val="238"/>
          </rPr>
          <t>IV_F:OsszesenUtem2</t>
        </r>
      </text>
    </comment>
    <comment ref="AS429" authorId="0" shapeId="0">
      <text>
        <r>
          <rPr>
            <sz val="11"/>
            <rFont val="Calibri"/>
            <family val="2"/>
            <charset val="238"/>
          </rPr>
          <t>IV_F:ForrashianyUtem2</t>
        </r>
      </text>
    </comment>
    <comment ref="AV429" authorId="0" shapeId="0">
      <text>
        <r>
          <rPr>
            <sz val="11"/>
            <rFont val="Calibri"/>
            <family val="2"/>
            <charset val="238"/>
          </rPr>
          <t>IV_F:Indokolas</t>
        </r>
      </text>
    </comment>
    <comment ref="AW429" authorId="0" shapeId="0">
      <text>
        <r>
          <rPr>
            <sz val="11"/>
            <rFont val="Calibri"/>
            <family val="2"/>
            <charset val="238"/>
          </rPr>
          <t>IV_F:Megjegyzes</t>
        </r>
      </text>
    </comment>
    <comment ref="AZ429" authorId="0" shapeId="0">
      <text>
        <r>
          <rPr>
            <sz val="11"/>
            <rFont val="Calibri"/>
            <family val="2"/>
            <charset val="238"/>
          </rPr>
          <t>IV_F:ISA</t>
        </r>
      </text>
    </comment>
    <comment ref="B430" authorId="0" shapeId="0">
      <text>
        <r>
          <rPr>
            <sz val="11"/>
            <rFont val="Calibri"/>
            <family val="2"/>
            <charset val="238"/>
          </rPr>
          <t>IV_F:FontossagiSorrent</t>
        </r>
      </text>
    </comment>
    <comment ref="C430" authorId="0" shapeId="0">
      <text>
        <r>
          <rPr>
            <sz val="11"/>
            <rFont val="Calibri"/>
            <family val="2"/>
            <charset val="238"/>
          </rPr>
          <t>IV_F:FeladatKategoria</t>
        </r>
      </text>
    </comment>
    <comment ref="D430" authorId="0" shapeId="0">
      <text>
        <r>
          <rPr>
            <sz val="11"/>
            <rFont val="Calibri"/>
            <family val="2"/>
            <charset val="238"/>
          </rPr>
          <t>IV_F:FeladatMegnevezes</t>
        </r>
      </text>
    </comment>
    <comment ref="E430" authorId="0" shapeId="0">
      <text>
        <r>
          <rPr>
            <sz val="11"/>
            <rFont val="Calibri"/>
            <family val="2"/>
            <charset val="238"/>
          </rPr>
          <t>IV_F:ElviEngedelySzam</t>
        </r>
      </text>
    </comment>
    <comment ref="F430" authorId="0" shapeId="0">
      <text>
        <r>
          <rPr>
            <sz val="11"/>
            <rFont val="Calibri"/>
            <family val="2"/>
            <charset val="238"/>
          </rPr>
          <t>IV_F:VKR_Kod</t>
        </r>
      </text>
    </comment>
    <comment ref="G430" authorId="0" shapeId="0">
      <text>
        <r>
          <rPr>
            <sz val="11"/>
            <rFont val="Calibri"/>
            <family val="2"/>
            <charset val="238"/>
          </rPr>
          <t>IV_F:VKR_Nev</t>
        </r>
      </text>
    </comment>
    <comment ref="H430" authorId="0" shapeId="0">
      <text>
        <r>
          <rPr>
            <sz val="11"/>
            <rFont val="Calibri"/>
            <family val="2"/>
            <charset val="238"/>
          </rPr>
          <t>IV_F:FeladatSorszam</t>
        </r>
      </text>
    </comment>
    <comment ref="I430" authorId="0" shapeId="0">
      <text>
        <r>
          <rPr>
            <sz val="11"/>
            <rFont val="Calibri"/>
            <family val="2"/>
            <charset val="238"/>
          </rPr>
          <t>IV_F:FeladatAzonosito</t>
        </r>
      </text>
    </comment>
    <comment ref="J430" authorId="0" shapeId="0">
      <text>
        <r>
          <rPr>
            <sz val="11"/>
            <rFont val="Calibri"/>
            <family val="2"/>
            <charset val="238"/>
          </rPr>
          <t>IV_F:EllatasiTerulet</t>
        </r>
      </text>
    </comment>
    <comment ref="K430" authorId="0" shapeId="0">
      <text>
        <r>
          <rPr>
            <sz val="11"/>
            <rFont val="Calibri"/>
            <family val="2"/>
            <charset val="238"/>
          </rPr>
          <t>IV_F:EllatasertFelelos</t>
        </r>
      </text>
    </comment>
    <comment ref="L430" authorId="0" shapeId="0">
      <text>
        <r>
          <rPr>
            <sz val="11"/>
            <rFont val="Calibri"/>
            <family val="2"/>
            <charset val="238"/>
          </rPr>
          <t>IV_F:TervezettNettoKoltseg</t>
        </r>
      </text>
    </comment>
    <comment ref="M430" authorId="0" shapeId="0">
      <text>
        <r>
          <rPr>
            <sz val="11"/>
            <rFont val="Calibri"/>
            <family val="2"/>
            <charset val="238"/>
          </rPr>
          <t>IV_F:IdotartamKezdes</t>
        </r>
      </text>
    </comment>
    <comment ref="N430" authorId="0" shapeId="0">
      <text>
        <r>
          <rPr>
            <sz val="11"/>
            <rFont val="Calibri"/>
            <family val="2"/>
            <charset val="238"/>
          </rPr>
          <t>IV_F:IdotartamBefejezes</t>
        </r>
      </text>
    </comment>
    <comment ref="O430" authorId="0" shapeId="0">
      <text>
        <r>
          <rPr>
            <sz val="11"/>
            <rFont val="Calibri"/>
            <family val="2"/>
            <charset val="238"/>
          </rPr>
          <t>IV_F:NettoKoltsegUtem1</t>
        </r>
      </text>
    </comment>
    <comment ref="P430" authorId="0" shapeId="0">
      <text>
        <r>
          <rPr>
            <sz val="11"/>
            <rFont val="Calibri"/>
            <family val="2"/>
            <charset val="238"/>
          </rPr>
          <t>IV_F:NettoKoltsegUtem2</t>
        </r>
      </text>
    </comment>
    <comment ref="Q430" authorId="0" shapeId="0">
      <text>
        <r>
          <rPr>
            <sz val="11"/>
            <rFont val="Calibri"/>
            <family val="2"/>
            <charset val="238"/>
          </rPr>
          <t>IV_F:EM_Melleklet2_KTG</t>
        </r>
      </text>
    </comment>
    <comment ref="S430" authorId="0" shapeId="0">
      <text>
        <r>
          <rPr>
            <sz val="11"/>
            <rFont val="Calibri"/>
            <family val="2"/>
            <charset val="238"/>
          </rPr>
          <t>IV_F:HDUtem1</t>
        </r>
      </text>
    </comment>
    <comment ref="T430" authorId="0" shapeId="0">
      <text>
        <r>
          <rPr>
            <sz val="11"/>
            <rFont val="Calibri"/>
            <family val="2"/>
            <charset val="238"/>
          </rPr>
          <t>IV_F:ECSUtem1</t>
        </r>
      </text>
    </comment>
    <comment ref="U430" authorId="0" shapeId="0">
      <text>
        <r>
          <rPr>
            <sz val="11"/>
            <rFont val="Calibri"/>
            <family val="2"/>
            <charset val="238"/>
          </rPr>
          <t>IV_F:KFHUtem1</t>
        </r>
      </text>
    </comment>
    <comment ref="V430" authorId="0" shapeId="0">
      <text>
        <r>
          <rPr>
            <sz val="11"/>
            <rFont val="Calibri"/>
            <family val="2"/>
            <charset val="238"/>
          </rPr>
          <t>IV_F:Egyeb_SajatUtem1</t>
        </r>
      </text>
    </comment>
    <comment ref="W430" authorId="0" shapeId="0">
      <text>
        <r>
          <rPr>
            <sz val="11"/>
            <rFont val="Calibri"/>
            <family val="2"/>
            <charset val="238"/>
          </rPr>
          <t>IV_F:DijUtem1</t>
        </r>
      </text>
    </comment>
    <comment ref="X430" authorId="0" shapeId="0">
      <text>
        <r>
          <rPr>
            <sz val="11"/>
            <rFont val="Calibri"/>
            <family val="2"/>
            <charset val="238"/>
          </rPr>
          <t>IV_F:EM_Melleklet1_Utem1</t>
        </r>
      </text>
    </comment>
    <comment ref="Y430" authorId="0" shapeId="0">
      <text>
        <r>
          <rPr>
            <sz val="11"/>
            <rFont val="Calibri"/>
            <family val="2"/>
            <charset val="238"/>
          </rPr>
          <t>IV_F:EgyebAllamiUtem1</t>
        </r>
      </text>
    </comment>
    <comment ref="Z430" authorId="0" shapeId="0">
      <text>
        <r>
          <rPr>
            <sz val="11"/>
            <rFont val="Calibri"/>
            <family val="2"/>
            <charset val="238"/>
          </rPr>
          <t>IV_F:OnkormanyzatiUtem1</t>
        </r>
      </text>
    </comment>
    <comment ref="AA430" authorId="0" shapeId="0">
      <text>
        <r>
          <rPr>
            <sz val="11"/>
            <rFont val="Calibri"/>
            <family val="2"/>
            <charset val="238"/>
          </rPr>
          <t>IV_F:EUUtem1</t>
        </r>
      </text>
    </comment>
    <comment ref="AB430" authorId="0" shapeId="0">
      <text>
        <r>
          <rPr>
            <sz val="11"/>
            <rFont val="Calibri"/>
            <family val="2"/>
            <charset val="238"/>
          </rPr>
          <t>IV_F:EgyebUtem1</t>
        </r>
      </text>
    </comment>
    <comment ref="AC430" authorId="0" shapeId="0">
      <text>
        <r>
          <rPr>
            <sz val="11"/>
            <rFont val="Calibri"/>
            <family val="2"/>
            <charset val="238"/>
          </rPr>
          <t>IV_F:HitelKotvenyUtem1</t>
        </r>
      </text>
    </comment>
    <comment ref="AD430" authorId="0" shapeId="0">
      <text>
        <r>
          <rPr>
            <sz val="11"/>
            <rFont val="Calibri"/>
            <family val="2"/>
            <charset val="238"/>
          </rPr>
          <t>IV_F:OsszesenUtem1</t>
        </r>
      </text>
    </comment>
    <comment ref="AG430" authorId="0" shapeId="0">
      <text>
        <r>
          <rPr>
            <sz val="11"/>
            <rFont val="Calibri"/>
            <family val="2"/>
            <charset val="238"/>
          </rPr>
          <t>IV_F:HDUtem2</t>
        </r>
      </text>
    </comment>
    <comment ref="AH430" authorId="0" shapeId="0">
      <text>
        <r>
          <rPr>
            <sz val="11"/>
            <rFont val="Calibri"/>
            <family val="2"/>
            <charset val="238"/>
          </rPr>
          <t>IV_F:ECSUtem2</t>
        </r>
      </text>
    </comment>
    <comment ref="AI430" authorId="0" shapeId="0">
      <text>
        <r>
          <rPr>
            <sz val="11"/>
            <rFont val="Calibri"/>
            <family val="2"/>
            <charset val="238"/>
          </rPr>
          <t>IV_F:KFHUtem2</t>
        </r>
      </text>
    </comment>
    <comment ref="AJ430" authorId="0" shapeId="0">
      <text>
        <r>
          <rPr>
            <sz val="11"/>
            <rFont val="Calibri"/>
            <family val="2"/>
            <charset val="238"/>
          </rPr>
          <t>IV_F:Egyeb_SajatUtem2</t>
        </r>
      </text>
    </comment>
    <comment ref="AK430" authorId="0" shapeId="0">
      <text>
        <r>
          <rPr>
            <sz val="11"/>
            <rFont val="Calibri"/>
            <family val="2"/>
            <charset val="238"/>
          </rPr>
          <t>IV_F:DijUtem2</t>
        </r>
      </text>
    </comment>
    <comment ref="AL430" authorId="0" shapeId="0">
      <text>
        <r>
          <rPr>
            <sz val="11"/>
            <rFont val="Calibri"/>
            <family val="2"/>
            <charset val="238"/>
          </rPr>
          <t>IV_F:EM_Melleklet1_Utem2</t>
        </r>
      </text>
    </comment>
    <comment ref="AM430" authorId="0" shapeId="0">
      <text>
        <r>
          <rPr>
            <sz val="11"/>
            <rFont val="Calibri"/>
            <family val="2"/>
            <charset val="238"/>
          </rPr>
          <t>IV_F:EgyebAllamiUtem2</t>
        </r>
      </text>
    </comment>
    <comment ref="AN430" authorId="0" shapeId="0">
      <text>
        <r>
          <rPr>
            <sz val="11"/>
            <rFont val="Calibri"/>
            <family val="2"/>
            <charset val="238"/>
          </rPr>
          <t>IV_F:OnkormanyzatiUtem2</t>
        </r>
      </text>
    </comment>
    <comment ref="AO430" authorId="0" shapeId="0">
      <text>
        <r>
          <rPr>
            <sz val="11"/>
            <rFont val="Calibri"/>
            <family val="2"/>
            <charset val="238"/>
          </rPr>
          <t>IV_F:EUUtem2</t>
        </r>
      </text>
    </comment>
    <comment ref="AP430" authorId="0" shapeId="0">
      <text>
        <r>
          <rPr>
            <sz val="11"/>
            <rFont val="Calibri"/>
            <family val="2"/>
            <charset val="238"/>
          </rPr>
          <t>IV_F:EgyebUtem2</t>
        </r>
      </text>
    </comment>
    <comment ref="AQ430" authorId="0" shapeId="0">
      <text>
        <r>
          <rPr>
            <sz val="11"/>
            <rFont val="Calibri"/>
            <family val="2"/>
            <charset val="238"/>
          </rPr>
          <t>IV_F:HitelKotvenyUtem2</t>
        </r>
      </text>
    </comment>
    <comment ref="AR430" authorId="0" shapeId="0">
      <text>
        <r>
          <rPr>
            <sz val="11"/>
            <rFont val="Calibri"/>
            <family val="2"/>
            <charset val="238"/>
          </rPr>
          <t>IV_F:OsszesenUtem2</t>
        </r>
      </text>
    </comment>
    <comment ref="AS430" authorId="0" shapeId="0">
      <text>
        <r>
          <rPr>
            <sz val="11"/>
            <rFont val="Calibri"/>
            <family val="2"/>
            <charset val="238"/>
          </rPr>
          <t>IV_F:ForrashianyUtem2</t>
        </r>
      </text>
    </comment>
    <comment ref="AV430" authorId="0" shapeId="0">
      <text>
        <r>
          <rPr>
            <sz val="11"/>
            <rFont val="Calibri"/>
            <family val="2"/>
            <charset val="238"/>
          </rPr>
          <t>IV_F:Indokolas</t>
        </r>
      </text>
    </comment>
    <comment ref="AW430" authorId="0" shapeId="0">
      <text>
        <r>
          <rPr>
            <sz val="11"/>
            <rFont val="Calibri"/>
            <family val="2"/>
            <charset val="238"/>
          </rPr>
          <t>IV_F:Megjegyzes</t>
        </r>
      </text>
    </comment>
    <comment ref="AZ430" authorId="0" shapeId="0">
      <text>
        <r>
          <rPr>
            <sz val="11"/>
            <rFont val="Calibri"/>
            <family val="2"/>
            <charset val="238"/>
          </rPr>
          <t>IV_F:ISA</t>
        </r>
      </text>
    </comment>
    <comment ref="B431" authorId="0" shapeId="0">
      <text>
        <r>
          <rPr>
            <sz val="11"/>
            <rFont val="Calibri"/>
            <family val="2"/>
            <charset val="238"/>
          </rPr>
          <t>IV_F:FontossagiSorrent</t>
        </r>
      </text>
    </comment>
    <comment ref="C431" authorId="0" shapeId="0">
      <text>
        <r>
          <rPr>
            <sz val="11"/>
            <rFont val="Calibri"/>
            <family val="2"/>
            <charset val="238"/>
          </rPr>
          <t>IV_F:FeladatKategoria</t>
        </r>
      </text>
    </comment>
    <comment ref="D431" authorId="0" shapeId="0">
      <text>
        <r>
          <rPr>
            <sz val="11"/>
            <rFont val="Calibri"/>
            <family val="2"/>
            <charset val="238"/>
          </rPr>
          <t>IV_F:FeladatMegnevezes</t>
        </r>
      </text>
    </comment>
    <comment ref="E431" authorId="0" shapeId="0">
      <text>
        <r>
          <rPr>
            <sz val="11"/>
            <rFont val="Calibri"/>
            <family val="2"/>
            <charset val="238"/>
          </rPr>
          <t>IV_F:ElviEngedelySzam</t>
        </r>
      </text>
    </comment>
    <comment ref="F431" authorId="0" shapeId="0">
      <text>
        <r>
          <rPr>
            <sz val="11"/>
            <rFont val="Calibri"/>
            <family val="2"/>
            <charset val="238"/>
          </rPr>
          <t>IV_F:VKR_Kod</t>
        </r>
      </text>
    </comment>
    <comment ref="G431" authorId="0" shapeId="0">
      <text>
        <r>
          <rPr>
            <sz val="11"/>
            <rFont val="Calibri"/>
            <family val="2"/>
            <charset val="238"/>
          </rPr>
          <t>IV_F:VKR_Nev</t>
        </r>
      </text>
    </comment>
    <comment ref="H431" authorId="0" shapeId="0">
      <text>
        <r>
          <rPr>
            <sz val="11"/>
            <rFont val="Calibri"/>
            <family val="2"/>
            <charset val="238"/>
          </rPr>
          <t>IV_F:FeladatSorszam</t>
        </r>
      </text>
    </comment>
    <comment ref="I431" authorId="0" shapeId="0">
      <text>
        <r>
          <rPr>
            <sz val="11"/>
            <rFont val="Calibri"/>
            <family val="2"/>
            <charset val="238"/>
          </rPr>
          <t>IV_F:FeladatAzonosito</t>
        </r>
      </text>
    </comment>
    <comment ref="J431" authorId="0" shapeId="0">
      <text>
        <r>
          <rPr>
            <sz val="11"/>
            <rFont val="Calibri"/>
            <family val="2"/>
            <charset val="238"/>
          </rPr>
          <t>IV_F:EllatasiTerulet</t>
        </r>
      </text>
    </comment>
    <comment ref="K431" authorId="0" shapeId="0">
      <text>
        <r>
          <rPr>
            <sz val="11"/>
            <rFont val="Calibri"/>
            <family val="2"/>
            <charset val="238"/>
          </rPr>
          <t>IV_F:EllatasertFelelos</t>
        </r>
      </text>
    </comment>
    <comment ref="L431" authorId="0" shapeId="0">
      <text>
        <r>
          <rPr>
            <sz val="11"/>
            <rFont val="Calibri"/>
            <family val="2"/>
            <charset val="238"/>
          </rPr>
          <t>IV_F:TervezettNettoKoltseg</t>
        </r>
      </text>
    </comment>
    <comment ref="M431" authorId="0" shapeId="0">
      <text>
        <r>
          <rPr>
            <sz val="11"/>
            <rFont val="Calibri"/>
            <family val="2"/>
            <charset val="238"/>
          </rPr>
          <t>IV_F:IdotartamKezdes</t>
        </r>
      </text>
    </comment>
    <comment ref="N431" authorId="0" shapeId="0">
      <text>
        <r>
          <rPr>
            <sz val="11"/>
            <rFont val="Calibri"/>
            <family val="2"/>
            <charset val="238"/>
          </rPr>
          <t>IV_F:IdotartamBefejezes</t>
        </r>
      </text>
    </comment>
    <comment ref="O431" authorId="0" shapeId="0">
      <text>
        <r>
          <rPr>
            <sz val="11"/>
            <rFont val="Calibri"/>
            <family val="2"/>
            <charset val="238"/>
          </rPr>
          <t>IV_F:NettoKoltsegUtem1</t>
        </r>
      </text>
    </comment>
    <comment ref="P431" authorId="0" shapeId="0">
      <text>
        <r>
          <rPr>
            <sz val="11"/>
            <rFont val="Calibri"/>
            <family val="2"/>
            <charset val="238"/>
          </rPr>
          <t>IV_F:NettoKoltsegUtem2</t>
        </r>
      </text>
    </comment>
    <comment ref="Q431" authorId="0" shapeId="0">
      <text>
        <r>
          <rPr>
            <sz val="11"/>
            <rFont val="Calibri"/>
            <family val="2"/>
            <charset val="238"/>
          </rPr>
          <t>IV_F:EM_Melleklet2_KTG</t>
        </r>
      </text>
    </comment>
    <comment ref="S431" authorId="0" shapeId="0">
      <text>
        <r>
          <rPr>
            <sz val="11"/>
            <rFont val="Calibri"/>
            <family val="2"/>
            <charset val="238"/>
          </rPr>
          <t>IV_F:HDUtem1</t>
        </r>
      </text>
    </comment>
    <comment ref="T431" authorId="0" shapeId="0">
      <text>
        <r>
          <rPr>
            <sz val="11"/>
            <rFont val="Calibri"/>
            <family val="2"/>
            <charset val="238"/>
          </rPr>
          <t>IV_F:ECSUtem1</t>
        </r>
      </text>
    </comment>
    <comment ref="U431" authorId="0" shapeId="0">
      <text>
        <r>
          <rPr>
            <sz val="11"/>
            <rFont val="Calibri"/>
            <family val="2"/>
            <charset val="238"/>
          </rPr>
          <t>IV_F:KFHUtem1</t>
        </r>
      </text>
    </comment>
    <comment ref="V431" authorId="0" shapeId="0">
      <text>
        <r>
          <rPr>
            <sz val="11"/>
            <rFont val="Calibri"/>
            <family val="2"/>
            <charset val="238"/>
          </rPr>
          <t>IV_F:Egyeb_SajatUtem1</t>
        </r>
      </text>
    </comment>
    <comment ref="W431" authorId="0" shapeId="0">
      <text>
        <r>
          <rPr>
            <sz val="11"/>
            <rFont val="Calibri"/>
            <family val="2"/>
            <charset val="238"/>
          </rPr>
          <t>IV_F:DijUtem1</t>
        </r>
      </text>
    </comment>
    <comment ref="X431" authorId="0" shapeId="0">
      <text>
        <r>
          <rPr>
            <sz val="11"/>
            <rFont val="Calibri"/>
            <family val="2"/>
            <charset val="238"/>
          </rPr>
          <t>IV_F:EM_Melleklet1_Utem1</t>
        </r>
      </text>
    </comment>
    <comment ref="Y431" authorId="0" shapeId="0">
      <text>
        <r>
          <rPr>
            <sz val="11"/>
            <rFont val="Calibri"/>
            <family val="2"/>
            <charset val="238"/>
          </rPr>
          <t>IV_F:EgyebAllamiUtem1</t>
        </r>
      </text>
    </comment>
    <comment ref="Z431" authorId="0" shapeId="0">
      <text>
        <r>
          <rPr>
            <sz val="11"/>
            <rFont val="Calibri"/>
            <family val="2"/>
            <charset val="238"/>
          </rPr>
          <t>IV_F:OnkormanyzatiUtem1</t>
        </r>
      </text>
    </comment>
    <comment ref="AA431" authorId="0" shapeId="0">
      <text>
        <r>
          <rPr>
            <sz val="11"/>
            <rFont val="Calibri"/>
            <family val="2"/>
            <charset val="238"/>
          </rPr>
          <t>IV_F:EUUtem1</t>
        </r>
      </text>
    </comment>
    <comment ref="AB431" authorId="0" shapeId="0">
      <text>
        <r>
          <rPr>
            <sz val="11"/>
            <rFont val="Calibri"/>
            <family val="2"/>
            <charset val="238"/>
          </rPr>
          <t>IV_F:EgyebUtem1</t>
        </r>
      </text>
    </comment>
    <comment ref="AC431" authorId="0" shapeId="0">
      <text>
        <r>
          <rPr>
            <sz val="11"/>
            <rFont val="Calibri"/>
            <family val="2"/>
            <charset val="238"/>
          </rPr>
          <t>IV_F:HitelKotvenyUtem1</t>
        </r>
      </text>
    </comment>
    <comment ref="AD431" authorId="0" shapeId="0">
      <text>
        <r>
          <rPr>
            <sz val="11"/>
            <rFont val="Calibri"/>
            <family val="2"/>
            <charset val="238"/>
          </rPr>
          <t>IV_F:OsszesenUtem1</t>
        </r>
      </text>
    </comment>
    <comment ref="AG431" authorId="0" shapeId="0">
      <text>
        <r>
          <rPr>
            <sz val="11"/>
            <rFont val="Calibri"/>
            <family val="2"/>
            <charset val="238"/>
          </rPr>
          <t>IV_F:HDUtem2</t>
        </r>
      </text>
    </comment>
    <comment ref="AH431" authorId="0" shapeId="0">
      <text>
        <r>
          <rPr>
            <sz val="11"/>
            <rFont val="Calibri"/>
            <family val="2"/>
            <charset val="238"/>
          </rPr>
          <t>IV_F:ECSUtem2</t>
        </r>
      </text>
    </comment>
    <comment ref="AI431" authorId="0" shapeId="0">
      <text>
        <r>
          <rPr>
            <sz val="11"/>
            <rFont val="Calibri"/>
            <family val="2"/>
            <charset val="238"/>
          </rPr>
          <t>IV_F:KFHUtem2</t>
        </r>
      </text>
    </comment>
    <comment ref="AJ431" authorId="0" shapeId="0">
      <text>
        <r>
          <rPr>
            <sz val="11"/>
            <rFont val="Calibri"/>
            <family val="2"/>
            <charset val="238"/>
          </rPr>
          <t>IV_F:Egyeb_SajatUtem2</t>
        </r>
      </text>
    </comment>
    <comment ref="AK431" authorId="0" shapeId="0">
      <text>
        <r>
          <rPr>
            <sz val="11"/>
            <rFont val="Calibri"/>
            <family val="2"/>
            <charset val="238"/>
          </rPr>
          <t>IV_F:DijUtem2</t>
        </r>
      </text>
    </comment>
    <comment ref="AL431" authorId="0" shapeId="0">
      <text>
        <r>
          <rPr>
            <sz val="11"/>
            <rFont val="Calibri"/>
            <family val="2"/>
            <charset val="238"/>
          </rPr>
          <t>IV_F:EM_Melleklet1_Utem2</t>
        </r>
      </text>
    </comment>
    <comment ref="AM431" authorId="0" shapeId="0">
      <text>
        <r>
          <rPr>
            <sz val="11"/>
            <rFont val="Calibri"/>
            <family val="2"/>
            <charset val="238"/>
          </rPr>
          <t>IV_F:EgyebAllamiUtem2</t>
        </r>
      </text>
    </comment>
    <comment ref="AN431" authorId="0" shapeId="0">
      <text>
        <r>
          <rPr>
            <sz val="11"/>
            <rFont val="Calibri"/>
            <family val="2"/>
            <charset val="238"/>
          </rPr>
          <t>IV_F:OnkormanyzatiUtem2</t>
        </r>
      </text>
    </comment>
    <comment ref="AO431" authorId="0" shapeId="0">
      <text>
        <r>
          <rPr>
            <sz val="11"/>
            <rFont val="Calibri"/>
            <family val="2"/>
            <charset val="238"/>
          </rPr>
          <t>IV_F:EUUtem2</t>
        </r>
      </text>
    </comment>
    <comment ref="AP431" authorId="0" shapeId="0">
      <text>
        <r>
          <rPr>
            <sz val="11"/>
            <rFont val="Calibri"/>
            <family val="2"/>
            <charset val="238"/>
          </rPr>
          <t>IV_F:EgyebUtem2</t>
        </r>
      </text>
    </comment>
    <comment ref="AQ431" authorId="0" shapeId="0">
      <text>
        <r>
          <rPr>
            <sz val="11"/>
            <rFont val="Calibri"/>
            <family val="2"/>
            <charset val="238"/>
          </rPr>
          <t>IV_F:HitelKotvenyUtem2</t>
        </r>
      </text>
    </comment>
    <comment ref="AR431" authorId="0" shapeId="0">
      <text>
        <r>
          <rPr>
            <sz val="11"/>
            <rFont val="Calibri"/>
            <family val="2"/>
            <charset val="238"/>
          </rPr>
          <t>IV_F:OsszesenUtem2</t>
        </r>
      </text>
    </comment>
    <comment ref="AS431" authorId="0" shapeId="0">
      <text>
        <r>
          <rPr>
            <sz val="11"/>
            <rFont val="Calibri"/>
            <family val="2"/>
            <charset val="238"/>
          </rPr>
          <t>IV_F:ForrashianyUtem2</t>
        </r>
      </text>
    </comment>
    <comment ref="AV431" authorId="0" shapeId="0">
      <text>
        <r>
          <rPr>
            <sz val="11"/>
            <rFont val="Calibri"/>
            <family val="2"/>
            <charset val="238"/>
          </rPr>
          <t>IV_F:Indokolas</t>
        </r>
      </text>
    </comment>
    <comment ref="AW431" authorId="0" shapeId="0">
      <text>
        <r>
          <rPr>
            <sz val="11"/>
            <rFont val="Calibri"/>
            <family val="2"/>
            <charset val="238"/>
          </rPr>
          <t>IV_F:Megjegyzes</t>
        </r>
      </text>
    </comment>
    <comment ref="AZ431" authorId="0" shapeId="0">
      <text>
        <r>
          <rPr>
            <sz val="11"/>
            <rFont val="Calibri"/>
            <family val="2"/>
            <charset val="238"/>
          </rPr>
          <t>IV_F:ISA</t>
        </r>
      </text>
    </comment>
    <comment ref="B432" authorId="0" shapeId="0">
      <text>
        <r>
          <rPr>
            <sz val="11"/>
            <rFont val="Calibri"/>
            <family val="2"/>
            <charset val="238"/>
          </rPr>
          <t>IV_F:FontossagiSorrent</t>
        </r>
      </text>
    </comment>
    <comment ref="C432" authorId="0" shapeId="0">
      <text>
        <r>
          <rPr>
            <sz val="11"/>
            <rFont val="Calibri"/>
            <family val="2"/>
            <charset val="238"/>
          </rPr>
          <t>IV_F:FeladatKategoria</t>
        </r>
      </text>
    </comment>
    <comment ref="D432" authorId="0" shapeId="0">
      <text>
        <r>
          <rPr>
            <sz val="11"/>
            <rFont val="Calibri"/>
            <family val="2"/>
            <charset val="238"/>
          </rPr>
          <t>IV_F:FeladatMegnevezes</t>
        </r>
      </text>
    </comment>
    <comment ref="E432" authorId="0" shapeId="0">
      <text>
        <r>
          <rPr>
            <sz val="11"/>
            <rFont val="Calibri"/>
            <family val="2"/>
            <charset val="238"/>
          </rPr>
          <t>IV_F:ElviEngedelySzam</t>
        </r>
      </text>
    </comment>
    <comment ref="F432" authorId="0" shapeId="0">
      <text>
        <r>
          <rPr>
            <sz val="11"/>
            <rFont val="Calibri"/>
            <family val="2"/>
            <charset val="238"/>
          </rPr>
          <t>IV_F:VKR_Kod</t>
        </r>
      </text>
    </comment>
    <comment ref="G432" authorId="0" shapeId="0">
      <text>
        <r>
          <rPr>
            <sz val="11"/>
            <rFont val="Calibri"/>
            <family val="2"/>
            <charset val="238"/>
          </rPr>
          <t>IV_F:VKR_Nev</t>
        </r>
      </text>
    </comment>
    <comment ref="H432" authorId="0" shapeId="0">
      <text>
        <r>
          <rPr>
            <sz val="11"/>
            <rFont val="Calibri"/>
            <family val="2"/>
            <charset val="238"/>
          </rPr>
          <t>IV_F:FeladatSorszam</t>
        </r>
      </text>
    </comment>
    <comment ref="I432" authorId="0" shapeId="0">
      <text>
        <r>
          <rPr>
            <sz val="11"/>
            <rFont val="Calibri"/>
            <family val="2"/>
            <charset val="238"/>
          </rPr>
          <t>IV_F:FeladatAzonosito</t>
        </r>
      </text>
    </comment>
    <comment ref="J432" authorId="0" shapeId="0">
      <text>
        <r>
          <rPr>
            <sz val="11"/>
            <rFont val="Calibri"/>
            <family val="2"/>
            <charset val="238"/>
          </rPr>
          <t>IV_F:EllatasiTerulet</t>
        </r>
      </text>
    </comment>
    <comment ref="K432" authorId="0" shapeId="0">
      <text>
        <r>
          <rPr>
            <sz val="11"/>
            <rFont val="Calibri"/>
            <family val="2"/>
            <charset val="238"/>
          </rPr>
          <t>IV_F:EllatasertFelelos</t>
        </r>
      </text>
    </comment>
    <comment ref="L432" authorId="0" shapeId="0">
      <text>
        <r>
          <rPr>
            <sz val="11"/>
            <rFont val="Calibri"/>
            <family val="2"/>
            <charset val="238"/>
          </rPr>
          <t>IV_F:TervezettNettoKoltseg</t>
        </r>
      </text>
    </comment>
    <comment ref="M432" authorId="0" shapeId="0">
      <text>
        <r>
          <rPr>
            <sz val="11"/>
            <rFont val="Calibri"/>
            <family val="2"/>
            <charset val="238"/>
          </rPr>
          <t>IV_F:IdotartamKezdes</t>
        </r>
      </text>
    </comment>
    <comment ref="N432" authorId="0" shapeId="0">
      <text>
        <r>
          <rPr>
            <sz val="11"/>
            <rFont val="Calibri"/>
            <family val="2"/>
            <charset val="238"/>
          </rPr>
          <t>IV_F:IdotartamBefejezes</t>
        </r>
      </text>
    </comment>
    <comment ref="O432" authorId="0" shapeId="0">
      <text>
        <r>
          <rPr>
            <sz val="11"/>
            <rFont val="Calibri"/>
            <family val="2"/>
            <charset val="238"/>
          </rPr>
          <t>IV_F:NettoKoltsegUtem1</t>
        </r>
      </text>
    </comment>
    <comment ref="P432" authorId="0" shapeId="0">
      <text>
        <r>
          <rPr>
            <sz val="11"/>
            <rFont val="Calibri"/>
            <family val="2"/>
            <charset val="238"/>
          </rPr>
          <t>IV_F:NettoKoltsegUtem2</t>
        </r>
      </text>
    </comment>
    <comment ref="Q432" authorId="0" shapeId="0">
      <text>
        <r>
          <rPr>
            <sz val="11"/>
            <rFont val="Calibri"/>
            <family val="2"/>
            <charset val="238"/>
          </rPr>
          <t>IV_F:EM_Melleklet2_KTG</t>
        </r>
      </text>
    </comment>
    <comment ref="S432" authorId="0" shapeId="0">
      <text>
        <r>
          <rPr>
            <sz val="11"/>
            <rFont val="Calibri"/>
            <family val="2"/>
            <charset val="238"/>
          </rPr>
          <t>IV_F:HDUtem1</t>
        </r>
      </text>
    </comment>
    <comment ref="T432" authorId="0" shapeId="0">
      <text>
        <r>
          <rPr>
            <sz val="11"/>
            <rFont val="Calibri"/>
            <family val="2"/>
            <charset val="238"/>
          </rPr>
          <t>IV_F:ECSUtem1</t>
        </r>
      </text>
    </comment>
    <comment ref="U432" authorId="0" shapeId="0">
      <text>
        <r>
          <rPr>
            <sz val="11"/>
            <rFont val="Calibri"/>
            <family val="2"/>
            <charset val="238"/>
          </rPr>
          <t>IV_F:KFHUtem1</t>
        </r>
      </text>
    </comment>
    <comment ref="V432" authorId="0" shapeId="0">
      <text>
        <r>
          <rPr>
            <sz val="11"/>
            <rFont val="Calibri"/>
            <family val="2"/>
            <charset val="238"/>
          </rPr>
          <t>IV_F:Egyeb_SajatUtem1</t>
        </r>
      </text>
    </comment>
    <comment ref="W432" authorId="0" shapeId="0">
      <text>
        <r>
          <rPr>
            <sz val="11"/>
            <rFont val="Calibri"/>
            <family val="2"/>
            <charset val="238"/>
          </rPr>
          <t>IV_F:DijUtem1</t>
        </r>
      </text>
    </comment>
    <comment ref="X432" authorId="0" shapeId="0">
      <text>
        <r>
          <rPr>
            <sz val="11"/>
            <rFont val="Calibri"/>
            <family val="2"/>
            <charset val="238"/>
          </rPr>
          <t>IV_F:EM_Melleklet1_Utem1</t>
        </r>
      </text>
    </comment>
    <comment ref="Y432" authorId="0" shapeId="0">
      <text>
        <r>
          <rPr>
            <sz val="11"/>
            <rFont val="Calibri"/>
            <family val="2"/>
            <charset val="238"/>
          </rPr>
          <t>IV_F:EgyebAllamiUtem1</t>
        </r>
      </text>
    </comment>
    <comment ref="Z432" authorId="0" shapeId="0">
      <text>
        <r>
          <rPr>
            <sz val="11"/>
            <rFont val="Calibri"/>
            <family val="2"/>
            <charset val="238"/>
          </rPr>
          <t>IV_F:OnkormanyzatiUtem1</t>
        </r>
      </text>
    </comment>
    <comment ref="AA432" authorId="0" shapeId="0">
      <text>
        <r>
          <rPr>
            <sz val="11"/>
            <rFont val="Calibri"/>
            <family val="2"/>
            <charset val="238"/>
          </rPr>
          <t>IV_F:EUUtem1</t>
        </r>
      </text>
    </comment>
    <comment ref="AB432" authorId="0" shapeId="0">
      <text>
        <r>
          <rPr>
            <sz val="11"/>
            <rFont val="Calibri"/>
            <family val="2"/>
            <charset val="238"/>
          </rPr>
          <t>IV_F:EgyebUtem1</t>
        </r>
      </text>
    </comment>
    <comment ref="AC432" authorId="0" shapeId="0">
      <text>
        <r>
          <rPr>
            <sz val="11"/>
            <rFont val="Calibri"/>
            <family val="2"/>
            <charset val="238"/>
          </rPr>
          <t>IV_F:HitelKotvenyUtem1</t>
        </r>
      </text>
    </comment>
    <comment ref="AD432" authorId="0" shapeId="0">
      <text>
        <r>
          <rPr>
            <sz val="11"/>
            <rFont val="Calibri"/>
            <family val="2"/>
            <charset val="238"/>
          </rPr>
          <t>IV_F:OsszesenUtem1</t>
        </r>
      </text>
    </comment>
    <comment ref="AG432" authorId="0" shapeId="0">
      <text>
        <r>
          <rPr>
            <sz val="11"/>
            <rFont val="Calibri"/>
            <family val="2"/>
            <charset val="238"/>
          </rPr>
          <t>IV_F:HDUtem2</t>
        </r>
      </text>
    </comment>
    <comment ref="AH432" authorId="0" shapeId="0">
      <text>
        <r>
          <rPr>
            <sz val="11"/>
            <rFont val="Calibri"/>
            <family val="2"/>
            <charset val="238"/>
          </rPr>
          <t>IV_F:ECSUtem2</t>
        </r>
      </text>
    </comment>
    <comment ref="AI432" authorId="0" shapeId="0">
      <text>
        <r>
          <rPr>
            <sz val="11"/>
            <rFont val="Calibri"/>
            <family val="2"/>
            <charset val="238"/>
          </rPr>
          <t>IV_F:KFHUtem2</t>
        </r>
      </text>
    </comment>
    <comment ref="AJ432" authorId="0" shapeId="0">
      <text>
        <r>
          <rPr>
            <sz val="11"/>
            <rFont val="Calibri"/>
            <family val="2"/>
            <charset val="238"/>
          </rPr>
          <t>IV_F:Egyeb_SajatUtem2</t>
        </r>
      </text>
    </comment>
    <comment ref="AK432" authorId="0" shapeId="0">
      <text>
        <r>
          <rPr>
            <sz val="11"/>
            <rFont val="Calibri"/>
            <family val="2"/>
            <charset val="238"/>
          </rPr>
          <t>IV_F:DijUtem2</t>
        </r>
      </text>
    </comment>
    <comment ref="AL432" authorId="0" shapeId="0">
      <text>
        <r>
          <rPr>
            <sz val="11"/>
            <rFont val="Calibri"/>
            <family val="2"/>
            <charset val="238"/>
          </rPr>
          <t>IV_F:EM_Melleklet1_Utem2</t>
        </r>
      </text>
    </comment>
    <comment ref="AM432" authorId="0" shapeId="0">
      <text>
        <r>
          <rPr>
            <sz val="11"/>
            <rFont val="Calibri"/>
            <family val="2"/>
            <charset val="238"/>
          </rPr>
          <t>IV_F:EgyebAllamiUtem2</t>
        </r>
      </text>
    </comment>
    <comment ref="AN432" authorId="0" shapeId="0">
      <text>
        <r>
          <rPr>
            <sz val="11"/>
            <rFont val="Calibri"/>
            <family val="2"/>
            <charset val="238"/>
          </rPr>
          <t>IV_F:OnkormanyzatiUtem2</t>
        </r>
      </text>
    </comment>
    <comment ref="AO432" authorId="0" shapeId="0">
      <text>
        <r>
          <rPr>
            <sz val="11"/>
            <rFont val="Calibri"/>
            <family val="2"/>
            <charset val="238"/>
          </rPr>
          <t>IV_F:EUUtem2</t>
        </r>
      </text>
    </comment>
    <comment ref="AP432" authorId="0" shapeId="0">
      <text>
        <r>
          <rPr>
            <sz val="11"/>
            <rFont val="Calibri"/>
            <family val="2"/>
            <charset val="238"/>
          </rPr>
          <t>IV_F:EgyebUtem2</t>
        </r>
      </text>
    </comment>
    <comment ref="AQ432" authorId="0" shapeId="0">
      <text>
        <r>
          <rPr>
            <sz val="11"/>
            <rFont val="Calibri"/>
            <family val="2"/>
            <charset val="238"/>
          </rPr>
          <t>IV_F:HitelKotvenyUtem2</t>
        </r>
      </text>
    </comment>
    <comment ref="AR432" authorId="0" shapeId="0">
      <text>
        <r>
          <rPr>
            <sz val="11"/>
            <rFont val="Calibri"/>
            <family val="2"/>
            <charset val="238"/>
          </rPr>
          <t>IV_F:OsszesenUtem2</t>
        </r>
      </text>
    </comment>
    <comment ref="AS432" authorId="0" shapeId="0">
      <text>
        <r>
          <rPr>
            <sz val="11"/>
            <rFont val="Calibri"/>
            <family val="2"/>
            <charset val="238"/>
          </rPr>
          <t>IV_F:ForrashianyUtem2</t>
        </r>
      </text>
    </comment>
    <comment ref="AV432" authorId="0" shapeId="0">
      <text>
        <r>
          <rPr>
            <sz val="11"/>
            <rFont val="Calibri"/>
            <family val="2"/>
            <charset val="238"/>
          </rPr>
          <t>IV_F:Indokolas</t>
        </r>
      </text>
    </comment>
    <comment ref="AW432" authorId="0" shapeId="0">
      <text>
        <r>
          <rPr>
            <sz val="11"/>
            <rFont val="Calibri"/>
            <family val="2"/>
            <charset val="238"/>
          </rPr>
          <t>IV_F:Megjegyzes</t>
        </r>
      </text>
    </comment>
    <comment ref="AZ432" authorId="0" shapeId="0">
      <text>
        <r>
          <rPr>
            <sz val="11"/>
            <rFont val="Calibri"/>
            <family val="2"/>
            <charset val="238"/>
          </rPr>
          <t>IV_F:ISA</t>
        </r>
      </text>
    </comment>
    <comment ref="B433" authorId="0" shapeId="0">
      <text>
        <r>
          <rPr>
            <sz val="11"/>
            <rFont val="Calibri"/>
            <family val="2"/>
            <charset val="238"/>
          </rPr>
          <t>IV_F:FontossagiSorrent</t>
        </r>
      </text>
    </comment>
    <comment ref="C433" authorId="0" shapeId="0">
      <text>
        <r>
          <rPr>
            <sz val="11"/>
            <rFont val="Calibri"/>
            <family val="2"/>
            <charset val="238"/>
          </rPr>
          <t>IV_F:FeladatKategoria</t>
        </r>
      </text>
    </comment>
    <comment ref="D433" authorId="0" shapeId="0">
      <text>
        <r>
          <rPr>
            <sz val="11"/>
            <rFont val="Calibri"/>
            <family val="2"/>
            <charset val="238"/>
          </rPr>
          <t>IV_F:FeladatMegnevezes</t>
        </r>
      </text>
    </comment>
    <comment ref="E433" authorId="0" shapeId="0">
      <text>
        <r>
          <rPr>
            <sz val="11"/>
            <rFont val="Calibri"/>
            <family val="2"/>
            <charset val="238"/>
          </rPr>
          <t>IV_F:ElviEngedelySzam</t>
        </r>
      </text>
    </comment>
    <comment ref="F433" authorId="0" shapeId="0">
      <text>
        <r>
          <rPr>
            <sz val="11"/>
            <rFont val="Calibri"/>
            <family val="2"/>
            <charset val="238"/>
          </rPr>
          <t>IV_F:VKR_Kod</t>
        </r>
      </text>
    </comment>
    <comment ref="G433" authorId="0" shapeId="0">
      <text>
        <r>
          <rPr>
            <sz val="11"/>
            <rFont val="Calibri"/>
            <family val="2"/>
            <charset val="238"/>
          </rPr>
          <t>IV_F:VKR_Nev</t>
        </r>
      </text>
    </comment>
    <comment ref="H433" authorId="0" shapeId="0">
      <text>
        <r>
          <rPr>
            <sz val="11"/>
            <rFont val="Calibri"/>
            <family val="2"/>
            <charset val="238"/>
          </rPr>
          <t>IV_F:FeladatSorszam</t>
        </r>
      </text>
    </comment>
    <comment ref="I433" authorId="0" shapeId="0">
      <text>
        <r>
          <rPr>
            <sz val="11"/>
            <rFont val="Calibri"/>
            <family val="2"/>
            <charset val="238"/>
          </rPr>
          <t>IV_F:FeladatAzonosito</t>
        </r>
      </text>
    </comment>
    <comment ref="J433" authorId="0" shapeId="0">
      <text>
        <r>
          <rPr>
            <sz val="11"/>
            <rFont val="Calibri"/>
            <family val="2"/>
            <charset val="238"/>
          </rPr>
          <t>IV_F:EllatasiTerulet</t>
        </r>
      </text>
    </comment>
    <comment ref="K433" authorId="0" shapeId="0">
      <text>
        <r>
          <rPr>
            <sz val="11"/>
            <rFont val="Calibri"/>
            <family val="2"/>
            <charset val="238"/>
          </rPr>
          <t>IV_F:EllatasertFelelos</t>
        </r>
      </text>
    </comment>
    <comment ref="L433" authorId="0" shapeId="0">
      <text>
        <r>
          <rPr>
            <sz val="11"/>
            <rFont val="Calibri"/>
            <family val="2"/>
            <charset val="238"/>
          </rPr>
          <t>IV_F:TervezettNettoKoltseg</t>
        </r>
      </text>
    </comment>
    <comment ref="M433" authorId="0" shapeId="0">
      <text>
        <r>
          <rPr>
            <sz val="11"/>
            <rFont val="Calibri"/>
            <family val="2"/>
            <charset val="238"/>
          </rPr>
          <t>IV_F:IdotartamKezdes</t>
        </r>
      </text>
    </comment>
    <comment ref="N433" authorId="0" shapeId="0">
      <text>
        <r>
          <rPr>
            <sz val="11"/>
            <rFont val="Calibri"/>
            <family val="2"/>
            <charset val="238"/>
          </rPr>
          <t>IV_F:IdotartamBefejezes</t>
        </r>
      </text>
    </comment>
    <comment ref="O433" authorId="0" shapeId="0">
      <text>
        <r>
          <rPr>
            <sz val="11"/>
            <rFont val="Calibri"/>
            <family val="2"/>
            <charset val="238"/>
          </rPr>
          <t>IV_F:NettoKoltsegUtem1</t>
        </r>
      </text>
    </comment>
    <comment ref="P433" authorId="0" shapeId="0">
      <text>
        <r>
          <rPr>
            <sz val="11"/>
            <rFont val="Calibri"/>
            <family val="2"/>
            <charset val="238"/>
          </rPr>
          <t>IV_F:NettoKoltsegUtem2</t>
        </r>
      </text>
    </comment>
    <comment ref="Q433" authorId="0" shapeId="0">
      <text>
        <r>
          <rPr>
            <sz val="11"/>
            <rFont val="Calibri"/>
            <family val="2"/>
            <charset val="238"/>
          </rPr>
          <t>IV_F:EM_Melleklet2_KTG</t>
        </r>
      </text>
    </comment>
    <comment ref="S433" authorId="0" shapeId="0">
      <text>
        <r>
          <rPr>
            <sz val="11"/>
            <rFont val="Calibri"/>
            <family val="2"/>
            <charset val="238"/>
          </rPr>
          <t>IV_F:HDUtem1</t>
        </r>
      </text>
    </comment>
    <comment ref="T433" authorId="0" shapeId="0">
      <text>
        <r>
          <rPr>
            <sz val="11"/>
            <rFont val="Calibri"/>
            <family val="2"/>
            <charset val="238"/>
          </rPr>
          <t>IV_F:ECSUtem1</t>
        </r>
      </text>
    </comment>
    <comment ref="U433" authorId="0" shapeId="0">
      <text>
        <r>
          <rPr>
            <sz val="11"/>
            <rFont val="Calibri"/>
            <family val="2"/>
            <charset val="238"/>
          </rPr>
          <t>IV_F:KFHUtem1</t>
        </r>
      </text>
    </comment>
    <comment ref="V433" authorId="0" shapeId="0">
      <text>
        <r>
          <rPr>
            <sz val="11"/>
            <rFont val="Calibri"/>
            <family val="2"/>
            <charset val="238"/>
          </rPr>
          <t>IV_F:Egyeb_SajatUtem1</t>
        </r>
      </text>
    </comment>
    <comment ref="W433" authorId="0" shapeId="0">
      <text>
        <r>
          <rPr>
            <sz val="11"/>
            <rFont val="Calibri"/>
            <family val="2"/>
            <charset val="238"/>
          </rPr>
          <t>IV_F:DijUtem1</t>
        </r>
      </text>
    </comment>
    <comment ref="X433" authorId="0" shapeId="0">
      <text>
        <r>
          <rPr>
            <sz val="11"/>
            <rFont val="Calibri"/>
            <family val="2"/>
            <charset val="238"/>
          </rPr>
          <t>IV_F:EM_Melleklet1_Utem1</t>
        </r>
      </text>
    </comment>
    <comment ref="Y433" authorId="0" shapeId="0">
      <text>
        <r>
          <rPr>
            <sz val="11"/>
            <rFont val="Calibri"/>
            <family val="2"/>
            <charset val="238"/>
          </rPr>
          <t>IV_F:EgyebAllamiUtem1</t>
        </r>
      </text>
    </comment>
    <comment ref="Z433" authorId="0" shapeId="0">
      <text>
        <r>
          <rPr>
            <sz val="11"/>
            <rFont val="Calibri"/>
            <family val="2"/>
            <charset val="238"/>
          </rPr>
          <t>IV_F:OnkormanyzatiUtem1</t>
        </r>
      </text>
    </comment>
    <comment ref="AA433" authorId="0" shapeId="0">
      <text>
        <r>
          <rPr>
            <sz val="11"/>
            <rFont val="Calibri"/>
            <family val="2"/>
            <charset val="238"/>
          </rPr>
          <t>IV_F:EUUtem1</t>
        </r>
      </text>
    </comment>
    <comment ref="AB433" authorId="0" shapeId="0">
      <text>
        <r>
          <rPr>
            <sz val="11"/>
            <rFont val="Calibri"/>
            <family val="2"/>
            <charset val="238"/>
          </rPr>
          <t>IV_F:EgyebUtem1</t>
        </r>
      </text>
    </comment>
    <comment ref="AC433" authorId="0" shapeId="0">
      <text>
        <r>
          <rPr>
            <sz val="11"/>
            <rFont val="Calibri"/>
            <family val="2"/>
            <charset val="238"/>
          </rPr>
          <t>IV_F:HitelKotvenyUtem1</t>
        </r>
      </text>
    </comment>
    <comment ref="AD433" authorId="0" shapeId="0">
      <text>
        <r>
          <rPr>
            <sz val="11"/>
            <rFont val="Calibri"/>
            <family val="2"/>
            <charset val="238"/>
          </rPr>
          <t>IV_F:OsszesenUtem1</t>
        </r>
      </text>
    </comment>
    <comment ref="AG433" authorId="0" shapeId="0">
      <text>
        <r>
          <rPr>
            <sz val="11"/>
            <rFont val="Calibri"/>
            <family val="2"/>
            <charset val="238"/>
          </rPr>
          <t>IV_F:HDUtem2</t>
        </r>
      </text>
    </comment>
    <comment ref="AH433" authorId="0" shapeId="0">
      <text>
        <r>
          <rPr>
            <sz val="11"/>
            <rFont val="Calibri"/>
            <family val="2"/>
            <charset val="238"/>
          </rPr>
          <t>IV_F:ECSUtem2</t>
        </r>
      </text>
    </comment>
    <comment ref="AI433" authorId="0" shapeId="0">
      <text>
        <r>
          <rPr>
            <sz val="11"/>
            <rFont val="Calibri"/>
            <family val="2"/>
            <charset val="238"/>
          </rPr>
          <t>IV_F:KFHUtem2</t>
        </r>
      </text>
    </comment>
    <comment ref="AJ433" authorId="0" shapeId="0">
      <text>
        <r>
          <rPr>
            <sz val="11"/>
            <rFont val="Calibri"/>
            <family val="2"/>
            <charset val="238"/>
          </rPr>
          <t>IV_F:Egyeb_SajatUtem2</t>
        </r>
      </text>
    </comment>
    <comment ref="AK433" authorId="0" shapeId="0">
      <text>
        <r>
          <rPr>
            <sz val="11"/>
            <rFont val="Calibri"/>
            <family val="2"/>
            <charset val="238"/>
          </rPr>
          <t>IV_F:DijUtem2</t>
        </r>
      </text>
    </comment>
    <comment ref="AL433" authorId="0" shapeId="0">
      <text>
        <r>
          <rPr>
            <sz val="11"/>
            <rFont val="Calibri"/>
            <family val="2"/>
            <charset val="238"/>
          </rPr>
          <t>IV_F:EM_Melleklet1_Utem2</t>
        </r>
      </text>
    </comment>
    <comment ref="AM433" authorId="0" shapeId="0">
      <text>
        <r>
          <rPr>
            <sz val="11"/>
            <rFont val="Calibri"/>
            <family val="2"/>
            <charset val="238"/>
          </rPr>
          <t>IV_F:EgyebAllamiUtem2</t>
        </r>
      </text>
    </comment>
    <comment ref="AN433" authorId="0" shapeId="0">
      <text>
        <r>
          <rPr>
            <sz val="11"/>
            <rFont val="Calibri"/>
            <family val="2"/>
            <charset val="238"/>
          </rPr>
          <t>IV_F:OnkormanyzatiUtem2</t>
        </r>
      </text>
    </comment>
    <comment ref="AO433" authorId="0" shapeId="0">
      <text>
        <r>
          <rPr>
            <sz val="11"/>
            <rFont val="Calibri"/>
            <family val="2"/>
            <charset val="238"/>
          </rPr>
          <t>IV_F:EUUtem2</t>
        </r>
      </text>
    </comment>
    <comment ref="AP433" authorId="0" shapeId="0">
      <text>
        <r>
          <rPr>
            <sz val="11"/>
            <rFont val="Calibri"/>
            <family val="2"/>
            <charset val="238"/>
          </rPr>
          <t>IV_F:EgyebUtem2</t>
        </r>
      </text>
    </comment>
    <comment ref="AQ433" authorId="0" shapeId="0">
      <text>
        <r>
          <rPr>
            <sz val="11"/>
            <rFont val="Calibri"/>
            <family val="2"/>
            <charset val="238"/>
          </rPr>
          <t>IV_F:HitelKotvenyUtem2</t>
        </r>
      </text>
    </comment>
    <comment ref="AR433" authorId="0" shapeId="0">
      <text>
        <r>
          <rPr>
            <sz val="11"/>
            <rFont val="Calibri"/>
            <family val="2"/>
            <charset val="238"/>
          </rPr>
          <t>IV_F:OsszesenUtem2</t>
        </r>
      </text>
    </comment>
    <comment ref="AS433" authorId="0" shapeId="0">
      <text>
        <r>
          <rPr>
            <sz val="11"/>
            <rFont val="Calibri"/>
            <family val="2"/>
            <charset val="238"/>
          </rPr>
          <t>IV_F:ForrashianyUtem2</t>
        </r>
      </text>
    </comment>
    <comment ref="AV433" authorId="0" shapeId="0">
      <text>
        <r>
          <rPr>
            <sz val="11"/>
            <rFont val="Calibri"/>
            <family val="2"/>
            <charset val="238"/>
          </rPr>
          <t>IV_F:Indokolas</t>
        </r>
      </text>
    </comment>
    <comment ref="AW433" authorId="0" shapeId="0">
      <text>
        <r>
          <rPr>
            <sz val="11"/>
            <rFont val="Calibri"/>
            <family val="2"/>
            <charset val="238"/>
          </rPr>
          <t>IV_F:Megjegyzes</t>
        </r>
      </text>
    </comment>
    <comment ref="AZ433" authorId="0" shapeId="0">
      <text>
        <r>
          <rPr>
            <sz val="11"/>
            <rFont val="Calibri"/>
            <family val="2"/>
            <charset val="238"/>
          </rPr>
          <t>IV_F:ISA</t>
        </r>
      </text>
    </comment>
    <comment ref="B434" authorId="0" shapeId="0">
      <text>
        <r>
          <rPr>
            <sz val="11"/>
            <rFont val="Calibri"/>
            <family val="2"/>
            <charset val="238"/>
          </rPr>
          <t>IV_F:FontossagiSorrent</t>
        </r>
      </text>
    </comment>
    <comment ref="C434" authorId="0" shapeId="0">
      <text>
        <r>
          <rPr>
            <sz val="11"/>
            <rFont val="Calibri"/>
            <family val="2"/>
            <charset val="238"/>
          </rPr>
          <t>IV_F:FeladatKategoria</t>
        </r>
      </text>
    </comment>
    <comment ref="D434" authorId="0" shapeId="0">
      <text>
        <r>
          <rPr>
            <sz val="11"/>
            <rFont val="Calibri"/>
            <family val="2"/>
            <charset val="238"/>
          </rPr>
          <t>IV_F:FeladatMegnevezes</t>
        </r>
      </text>
    </comment>
    <comment ref="E434" authorId="0" shapeId="0">
      <text>
        <r>
          <rPr>
            <sz val="11"/>
            <rFont val="Calibri"/>
            <family val="2"/>
            <charset val="238"/>
          </rPr>
          <t>IV_F:ElviEngedelySzam</t>
        </r>
      </text>
    </comment>
    <comment ref="F434" authorId="0" shapeId="0">
      <text>
        <r>
          <rPr>
            <sz val="11"/>
            <rFont val="Calibri"/>
            <family val="2"/>
            <charset val="238"/>
          </rPr>
          <t>IV_F:VKR_Kod</t>
        </r>
      </text>
    </comment>
    <comment ref="G434" authorId="0" shapeId="0">
      <text>
        <r>
          <rPr>
            <sz val="11"/>
            <rFont val="Calibri"/>
            <family val="2"/>
            <charset val="238"/>
          </rPr>
          <t>IV_F:VKR_Nev</t>
        </r>
      </text>
    </comment>
    <comment ref="H434" authorId="0" shapeId="0">
      <text>
        <r>
          <rPr>
            <sz val="11"/>
            <rFont val="Calibri"/>
            <family val="2"/>
            <charset val="238"/>
          </rPr>
          <t>IV_F:FeladatSorszam</t>
        </r>
      </text>
    </comment>
    <comment ref="I434" authorId="0" shapeId="0">
      <text>
        <r>
          <rPr>
            <sz val="11"/>
            <rFont val="Calibri"/>
            <family val="2"/>
            <charset val="238"/>
          </rPr>
          <t>IV_F:FeladatAzonosito</t>
        </r>
      </text>
    </comment>
    <comment ref="J434" authorId="0" shapeId="0">
      <text>
        <r>
          <rPr>
            <sz val="11"/>
            <rFont val="Calibri"/>
            <family val="2"/>
            <charset val="238"/>
          </rPr>
          <t>IV_F:EllatasiTerulet</t>
        </r>
      </text>
    </comment>
    <comment ref="K434" authorId="0" shapeId="0">
      <text>
        <r>
          <rPr>
            <sz val="11"/>
            <rFont val="Calibri"/>
            <family val="2"/>
            <charset val="238"/>
          </rPr>
          <t>IV_F:EllatasertFelelos</t>
        </r>
      </text>
    </comment>
    <comment ref="L434" authorId="0" shapeId="0">
      <text>
        <r>
          <rPr>
            <sz val="11"/>
            <rFont val="Calibri"/>
            <family val="2"/>
            <charset val="238"/>
          </rPr>
          <t>IV_F:TervezettNettoKoltseg</t>
        </r>
      </text>
    </comment>
    <comment ref="M434" authorId="0" shapeId="0">
      <text>
        <r>
          <rPr>
            <sz val="11"/>
            <rFont val="Calibri"/>
            <family val="2"/>
            <charset val="238"/>
          </rPr>
          <t>IV_F:IdotartamKezdes</t>
        </r>
      </text>
    </comment>
    <comment ref="N434" authorId="0" shapeId="0">
      <text>
        <r>
          <rPr>
            <sz val="11"/>
            <rFont val="Calibri"/>
            <family val="2"/>
            <charset val="238"/>
          </rPr>
          <t>IV_F:IdotartamBefejezes</t>
        </r>
      </text>
    </comment>
    <comment ref="O434" authorId="0" shapeId="0">
      <text>
        <r>
          <rPr>
            <sz val="11"/>
            <rFont val="Calibri"/>
            <family val="2"/>
            <charset val="238"/>
          </rPr>
          <t>IV_F:NettoKoltsegUtem1</t>
        </r>
      </text>
    </comment>
    <comment ref="P434" authorId="0" shapeId="0">
      <text>
        <r>
          <rPr>
            <sz val="11"/>
            <rFont val="Calibri"/>
            <family val="2"/>
            <charset val="238"/>
          </rPr>
          <t>IV_F:NettoKoltsegUtem2</t>
        </r>
      </text>
    </comment>
    <comment ref="Q434" authorId="0" shapeId="0">
      <text>
        <r>
          <rPr>
            <sz val="11"/>
            <rFont val="Calibri"/>
            <family val="2"/>
            <charset val="238"/>
          </rPr>
          <t>IV_F:EM_Melleklet2_KTG</t>
        </r>
      </text>
    </comment>
    <comment ref="S434" authorId="0" shapeId="0">
      <text>
        <r>
          <rPr>
            <sz val="11"/>
            <rFont val="Calibri"/>
            <family val="2"/>
            <charset val="238"/>
          </rPr>
          <t>IV_F:HDUtem1</t>
        </r>
      </text>
    </comment>
    <comment ref="T434" authorId="0" shapeId="0">
      <text>
        <r>
          <rPr>
            <sz val="11"/>
            <rFont val="Calibri"/>
            <family val="2"/>
            <charset val="238"/>
          </rPr>
          <t>IV_F:ECSUtem1</t>
        </r>
      </text>
    </comment>
    <comment ref="U434" authorId="0" shapeId="0">
      <text>
        <r>
          <rPr>
            <sz val="11"/>
            <rFont val="Calibri"/>
            <family val="2"/>
            <charset val="238"/>
          </rPr>
          <t>IV_F:KFHUtem1</t>
        </r>
      </text>
    </comment>
    <comment ref="V434" authorId="0" shapeId="0">
      <text>
        <r>
          <rPr>
            <sz val="11"/>
            <rFont val="Calibri"/>
            <family val="2"/>
            <charset val="238"/>
          </rPr>
          <t>IV_F:Egyeb_SajatUtem1</t>
        </r>
      </text>
    </comment>
    <comment ref="W434" authorId="0" shapeId="0">
      <text>
        <r>
          <rPr>
            <sz val="11"/>
            <rFont val="Calibri"/>
            <family val="2"/>
            <charset val="238"/>
          </rPr>
          <t>IV_F:DijUtem1</t>
        </r>
      </text>
    </comment>
    <comment ref="X434" authorId="0" shapeId="0">
      <text>
        <r>
          <rPr>
            <sz val="11"/>
            <rFont val="Calibri"/>
            <family val="2"/>
            <charset val="238"/>
          </rPr>
          <t>IV_F:EM_Melleklet1_Utem1</t>
        </r>
      </text>
    </comment>
    <comment ref="Y434" authorId="0" shapeId="0">
      <text>
        <r>
          <rPr>
            <sz val="11"/>
            <rFont val="Calibri"/>
            <family val="2"/>
            <charset val="238"/>
          </rPr>
          <t>IV_F:EgyebAllamiUtem1</t>
        </r>
      </text>
    </comment>
    <comment ref="Z434" authorId="0" shapeId="0">
      <text>
        <r>
          <rPr>
            <sz val="11"/>
            <rFont val="Calibri"/>
            <family val="2"/>
            <charset val="238"/>
          </rPr>
          <t>IV_F:OnkormanyzatiUtem1</t>
        </r>
      </text>
    </comment>
    <comment ref="AA434" authorId="0" shapeId="0">
      <text>
        <r>
          <rPr>
            <sz val="11"/>
            <rFont val="Calibri"/>
            <family val="2"/>
            <charset val="238"/>
          </rPr>
          <t>IV_F:EUUtem1</t>
        </r>
      </text>
    </comment>
    <comment ref="AB434" authorId="0" shapeId="0">
      <text>
        <r>
          <rPr>
            <sz val="11"/>
            <rFont val="Calibri"/>
            <family val="2"/>
            <charset val="238"/>
          </rPr>
          <t>IV_F:EgyebUtem1</t>
        </r>
      </text>
    </comment>
    <comment ref="AC434" authorId="0" shapeId="0">
      <text>
        <r>
          <rPr>
            <sz val="11"/>
            <rFont val="Calibri"/>
            <family val="2"/>
            <charset val="238"/>
          </rPr>
          <t>IV_F:HitelKotvenyUtem1</t>
        </r>
      </text>
    </comment>
    <comment ref="AD434" authorId="0" shapeId="0">
      <text>
        <r>
          <rPr>
            <sz val="11"/>
            <rFont val="Calibri"/>
            <family val="2"/>
            <charset val="238"/>
          </rPr>
          <t>IV_F:OsszesenUtem1</t>
        </r>
      </text>
    </comment>
    <comment ref="AG434" authorId="0" shapeId="0">
      <text>
        <r>
          <rPr>
            <sz val="11"/>
            <rFont val="Calibri"/>
            <family val="2"/>
            <charset val="238"/>
          </rPr>
          <t>IV_F:HDUtem2</t>
        </r>
      </text>
    </comment>
    <comment ref="AH434" authorId="0" shapeId="0">
      <text>
        <r>
          <rPr>
            <sz val="11"/>
            <rFont val="Calibri"/>
            <family val="2"/>
            <charset val="238"/>
          </rPr>
          <t>IV_F:ECSUtem2</t>
        </r>
      </text>
    </comment>
    <comment ref="AI434" authorId="0" shapeId="0">
      <text>
        <r>
          <rPr>
            <sz val="11"/>
            <rFont val="Calibri"/>
            <family val="2"/>
            <charset val="238"/>
          </rPr>
          <t>IV_F:KFHUtem2</t>
        </r>
      </text>
    </comment>
    <comment ref="AJ434" authorId="0" shapeId="0">
      <text>
        <r>
          <rPr>
            <sz val="11"/>
            <rFont val="Calibri"/>
            <family val="2"/>
            <charset val="238"/>
          </rPr>
          <t>IV_F:Egyeb_SajatUtem2</t>
        </r>
      </text>
    </comment>
    <comment ref="AK434" authorId="0" shapeId="0">
      <text>
        <r>
          <rPr>
            <sz val="11"/>
            <rFont val="Calibri"/>
            <family val="2"/>
            <charset val="238"/>
          </rPr>
          <t>IV_F:DijUtem2</t>
        </r>
      </text>
    </comment>
    <comment ref="AL434" authorId="0" shapeId="0">
      <text>
        <r>
          <rPr>
            <sz val="11"/>
            <rFont val="Calibri"/>
            <family val="2"/>
            <charset val="238"/>
          </rPr>
          <t>IV_F:EM_Melleklet1_Utem2</t>
        </r>
      </text>
    </comment>
    <comment ref="AM434" authorId="0" shapeId="0">
      <text>
        <r>
          <rPr>
            <sz val="11"/>
            <rFont val="Calibri"/>
            <family val="2"/>
            <charset val="238"/>
          </rPr>
          <t>IV_F:EgyebAllamiUtem2</t>
        </r>
      </text>
    </comment>
    <comment ref="AN434" authorId="0" shapeId="0">
      <text>
        <r>
          <rPr>
            <sz val="11"/>
            <rFont val="Calibri"/>
            <family val="2"/>
            <charset val="238"/>
          </rPr>
          <t>IV_F:OnkormanyzatiUtem2</t>
        </r>
      </text>
    </comment>
    <comment ref="AO434" authorId="0" shapeId="0">
      <text>
        <r>
          <rPr>
            <sz val="11"/>
            <rFont val="Calibri"/>
            <family val="2"/>
            <charset val="238"/>
          </rPr>
          <t>IV_F:EUUtem2</t>
        </r>
      </text>
    </comment>
    <comment ref="AP434" authorId="0" shapeId="0">
      <text>
        <r>
          <rPr>
            <sz val="11"/>
            <rFont val="Calibri"/>
            <family val="2"/>
            <charset val="238"/>
          </rPr>
          <t>IV_F:EgyebUtem2</t>
        </r>
      </text>
    </comment>
    <comment ref="AQ434" authorId="0" shapeId="0">
      <text>
        <r>
          <rPr>
            <sz val="11"/>
            <rFont val="Calibri"/>
            <family val="2"/>
            <charset val="238"/>
          </rPr>
          <t>IV_F:HitelKotvenyUtem2</t>
        </r>
      </text>
    </comment>
    <comment ref="AR434" authorId="0" shapeId="0">
      <text>
        <r>
          <rPr>
            <sz val="11"/>
            <rFont val="Calibri"/>
            <family val="2"/>
            <charset val="238"/>
          </rPr>
          <t>IV_F:OsszesenUtem2</t>
        </r>
      </text>
    </comment>
    <comment ref="AS434" authorId="0" shapeId="0">
      <text>
        <r>
          <rPr>
            <sz val="11"/>
            <rFont val="Calibri"/>
            <family val="2"/>
            <charset val="238"/>
          </rPr>
          <t>IV_F:ForrashianyUtem2</t>
        </r>
      </text>
    </comment>
    <comment ref="AV434" authorId="0" shapeId="0">
      <text>
        <r>
          <rPr>
            <sz val="11"/>
            <rFont val="Calibri"/>
            <family val="2"/>
            <charset val="238"/>
          </rPr>
          <t>IV_F:Indokolas</t>
        </r>
      </text>
    </comment>
    <comment ref="AW434" authorId="0" shapeId="0">
      <text>
        <r>
          <rPr>
            <sz val="11"/>
            <rFont val="Calibri"/>
            <family val="2"/>
            <charset val="238"/>
          </rPr>
          <t>IV_F:Megjegyzes</t>
        </r>
      </text>
    </comment>
    <comment ref="AZ434" authorId="0" shapeId="0">
      <text>
        <r>
          <rPr>
            <sz val="11"/>
            <rFont val="Calibri"/>
            <family val="2"/>
            <charset val="238"/>
          </rPr>
          <t>IV_F:ISA</t>
        </r>
      </text>
    </comment>
    <comment ref="B435" authorId="0" shapeId="0">
      <text>
        <r>
          <rPr>
            <sz val="11"/>
            <rFont val="Calibri"/>
            <family val="2"/>
            <charset val="238"/>
          </rPr>
          <t>IV_F:FontossagiSorrent</t>
        </r>
      </text>
    </comment>
    <comment ref="C435" authorId="0" shapeId="0">
      <text>
        <r>
          <rPr>
            <sz val="11"/>
            <rFont val="Calibri"/>
            <family val="2"/>
            <charset val="238"/>
          </rPr>
          <t>IV_F:FeladatKategoria</t>
        </r>
      </text>
    </comment>
    <comment ref="D435" authorId="0" shapeId="0">
      <text>
        <r>
          <rPr>
            <sz val="11"/>
            <rFont val="Calibri"/>
            <family val="2"/>
            <charset val="238"/>
          </rPr>
          <t>IV_F:FeladatMegnevezes</t>
        </r>
      </text>
    </comment>
    <comment ref="E435" authorId="0" shapeId="0">
      <text>
        <r>
          <rPr>
            <sz val="11"/>
            <rFont val="Calibri"/>
            <family val="2"/>
            <charset val="238"/>
          </rPr>
          <t>IV_F:ElviEngedelySzam</t>
        </r>
      </text>
    </comment>
    <comment ref="F435" authorId="0" shapeId="0">
      <text>
        <r>
          <rPr>
            <sz val="11"/>
            <rFont val="Calibri"/>
            <family val="2"/>
            <charset val="238"/>
          </rPr>
          <t>IV_F:VKR_Kod</t>
        </r>
      </text>
    </comment>
    <comment ref="G435" authorId="0" shapeId="0">
      <text>
        <r>
          <rPr>
            <sz val="11"/>
            <rFont val="Calibri"/>
            <family val="2"/>
            <charset val="238"/>
          </rPr>
          <t>IV_F:VKR_Nev</t>
        </r>
      </text>
    </comment>
    <comment ref="H435" authorId="0" shapeId="0">
      <text>
        <r>
          <rPr>
            <sz val="11"/>
            <rFont val="Calibri"/>
            <family val="2"/>
            <charset val="238"/>
          </rPr>
          <t>IV_F:FeladatSorszam</t>
        </r>
      </text>
    </comment>
    <comment ref="I435" authorId="0" shapeId="0">
      <text>
        <r>
          <rPr>
            <sz val="11"/>
            <rFont val="Calibri"/>
            <family val="2"/>
            <charset val="238"/>
          </rPr>
          <t>IV_F:FeladatAzonosito</t>
        </r>
      </text>
    </comment>
    <comment ref="J435" authorId="0" shapeId="0">
      <text>
        <r>
          <rPr>
            <sz val="11"/>
            <rFont val="Calibri"/>
            <family val="2"/>
            <charset val="238"/>
          </rPr>
          <t>IV_F:EllatasiTerulet</t>
        </r>
      </text>
    </comment>
    <comment ref="K435" authorId="0" shapeId="0">
      <text>
        <r>
          <rPr>
            <sz val="11"/>
            <rFont val="Calibri"/>
            <family val="2"/>
            <charset val="238"/>
          </rPr>
          <t>IV_F:EllatasertFelelos</t>
        </r>
      </text>
    </comment>
    <comment ref="L435" authorId="0" shapeId="0">
      <text>
        <r>
          <rPr>
            <sz val="11"/>
            <rFont val="Calibri"/>
            <family val="2"/>
            <charset val="238"/>
          </rPr>
          <t>IV_F:TervezettNettoKoltseg</t>
        </r>
      </text>
    </comment>
    <comment ref="M435" authorId="0" shapeId="0">
      <text>
        <r>
          <rPr>
            <sz val="11"/>
            <rFont val="Calibri"/>
            <family val="2"/>
            <charset val="238"/>
          </rPr>
          <t>IV_F:IdotartamKezdes</t>
        </r>
      </text>
    </comment>
    <comment ref="N435" authorId="0" shapeId="0">
      <text>
        <r>
          <rPr>
            <sz val="11"/>
            <rFont val="Calibri"/>
            <family val="2"/>
            <charset val="238"/>
          </rPr>
          <t>IV_F:IdotartamBefejezes</t>
        </r>
      </text>
    </comment>
    <comment ref="O435" authorId="0" shapeId="0">
      <text>
        <r>
          <rPr>
            <sz val="11"/>
            <rFont val="Calibri"/>
            <family val="2"/>
            <charset val="238"/>
          </rPr>
          <t>IV_F:NettoKoltsegUtem1</t>
        </r>
      </text>
    </comment>
    <comment ref="P435" authorId="0" shapeId="0">
      <text>
        <r>
          <rPr>
            <sz val="11"/>
            <rFont val="Calibri"/>
            <family val="2"/>
            <charset val="238"/>
          </rPr>
          <t>IV_F:NettoKoltsegUtem2</t>
        </r>
      </text>
    </comment>
    <comment ref="Q435" authorId="0" shapeId="0">
      <text>
        <r>
          <rPr>
            <sz val="11"/>
            <rFont val="Calibri"/>
            <family val="2"/>
            <charset val="238"/>
          </rPr>
          <t>IV_F:EM_Melleklet2_KTG</t>
        </r>
      </text>
    </comment>
    <comment ref="S435" authorId="0" shapeId="0">
      <text>
        <r>
          <rPr>
            <sz val="11"/>
            <rFont val="Calibri"/>
            <family val="2"/>
            <charset val="238"/>
          </rPr>
          <t>IV_F:HDUtem1</t>
        </r>
      </text>
    </comment>
    <comment ref="T435" authorId="0" shapeId="0">
      <text>
        <r>
          <rPr>
            <sz val="11"/>
            <rFont val="Calibri"/>
            <family val="2"/>
            <charset val="238"/>
          </rPr>
          <t>IV_F:ECSUtem1</t>
        </r>
      </text>
    </comment>
    <comment ref="U435" authorId="0" shapeId="0">
      <text>
        <r>
          <rPr>
            <sz val="11"/>
            <rFont val="Calibri"/>
            <family val="2"/>
            <charset val="238"/>
          </rPr>
          <t>IV_F:KFHUtem1</t>
        </r>
      </text>
    </comment>
    <comment ref="V435" authorId="0" shapeId="0">
      <text>
        <r>
          <rPr>
            <sz val="11"/>
            <rFont val="Calibri"/>
            <family val="2"/>
            <charset val="238"/>
          </rPr>
          <t>IV_F:Egyeb_SajatUtem1</t>
        </r>
      </text>
    </comment>
    <comment ref="W435" authorId="0" shapeId="0">
      <text>
        <r>
          <rPr>
            <sz val="11"/>
            <rFont val="Calibri"/>
            <family val="2"/>
            <charset val="238"/>
          </rPr>
          <t>IV_F:DijUtem1</t>
        </r>
      </text>
    </comment>
    <comment ref="X435" authorId="0" shapeId="0">
      <text>
        <r>
          <rPr>
            <sz val="11"/>
            <rFont val="Calibri"/>
            <family val="2"/>
            <charset val="238"/>
          </rPr>
          <t>IV_F:EM_Melleklet1_Utem1</t>
        </r>
      </text>
    </comment>
    <comment ref="Y435" authorId="0" shapeId="0">
      <text>
        <r>
          <rPr>
            <sz val="11"/>
            <rFont val="Calibri"/>
            <family val="2"/>
            <charset val="238"/>
          </rPr>
          <t>IV_F:EgyebAllamiUtem1</t>
        </r>
      </text>
    </comment>
    <comment ref="Z435" authorId="0" shapeId="0">
      <text>
        <r>
          <rPr>
            <sz val="11"/>
            <rFont val="Calibri"/>
            <family val="2"/>
            <charset val="238"/>
          </rPr>
          <t>IV_F:OnkormanyzatiUtem1</t>
        </r>
      </text>
    </comment>
    <comment ref="AA435" authorId="0" shapeId="0">
      <text>
        <r>
          <rPr>
            <sz val="11"/>
            <rFont val="Calibri"/>
            <family val="2"/>
            <charset val="238"/>
          </rPr>
          <t>IV_F:EUUtem1</t>
        </r>
      </text>
    </comment>
    <comment ref="AB435" authorId="0" shapeId="0">
      <text>
        <r>
          <rPr>
            <sz val="11"/>
            <rFont val="Calibri"/>
            <family val="2"/>
            <charset val="238"/>
          </rPr>
          <t>IV_F:EgyebUtem1</t>
        </r>
      </text>
    </comment>
    <comment ref="AC435" authorId="0" shapeId="0">
      <text>
        <r>
          <rPr>
            <sz val="11"/>
            <rFont val="Calibri"/>
            <family val="2"/>
            <charset val="238"/>
          </rPr>
          <t>IV_F:HitelKotvenyUtem1</t>
        </r>
      </text>
    </comment>
    <comment ref="AD435" authorId="0" shapeId="0">
      <text>
        <r>
          <rPr>
            <sz val="11"/>
            <rFont val="Calibri"/>
            <family val="2"/>
            <charset val="238"/>
          </rPr>
          <t>IV_F:OsszesenUtem1</t>
        </r>
      </text>
    </comment>
    <comment ref="AG435" authorId="0" shapeId="0">
      <text>
        <r>
          <rPr>
            <sz val="11"/>
            <rFont val="Calibri"/>
            <family val="2"/>
            <charset val="238"/>
          </rPr>
          <t>IV_F:HDUtem2</t>
        </r>
      </text>
    </comment>
    <comment ref="AH435" authorId="0" shapeId="0">
      <text>
        <r>
          <rPr>
            <sz val="11"/>
            <rFont val="Calibri"/>
            <family val="2"/>
            <charset val="238"/>
          </rPr>
          <t>IV_F:ECSUtem2</t>
        </r>
      </text>
    </comment>
    <comment ref="AI435" authorId="0" shapeId="0">
      <text>
        <r>
          <rPr>
            <sz val="11"/>
            <rFont val="Calibri"/>
            <family val="2"/>
            <charset val="238"/>
          </rPr>
          <t>IV_F:KFHUtem2</t>
        </r>
      </text>
    </comment>
    <comment ref="AJ435" authorId="0" shapeId="0">
      <text>
        <r>
          <rPr>
            <sz val="11"/>
            <rFont val="Calibri"/>
            <family val="2"/>
            <charset val="238"/>
          </rPr>
          <t>IV_F:Egyeb_SajatUtem2</t>
        </r>
      </text>
    </comment>
    <comment ref="AK435" authorId="0" shapeId="0">
      <text>
        <r>
          <rPr>
            <sz val="11"/>
            <rFont val="Calibri"/>
            <family val="2"/>
            <charset val="238"/>
          </rPr>
          <t>IV_F:DijUtem2</t>
        </r>
      </text>
    </comment>
    <comment ref="AL435" authorId="0" shapeId="0">
      <text>
        <r>
          <rPr>
            <sz val="11"/>
            <rFont val="Calibri"/>
            <family val="2"/>
            <charset val="238"/>
          </rPr>
          <t>IV_F:EM_Melleklet1_Utem2</t>
        </r>
      </text>
    </comment>
    <comment ref="AM435" authorId="0" shapeId="0">
      <text>
        <r>
          <rPr>
            <sz val="11"/>
            <rFont val="Calibri"/>
            <family val="2"/>
            <charset val="238"/>
          </rPr>
          <t>IV_F:EgyebAllamiUtem2</t>
        </r>
      </text>
    </comment>
    <comment ref="AN435" authorId="0" shapeId="0">
      <text>
        <r>
          <rPr>
            <sz val="11"/>
            <rFont val="Calibri"/>
            <family val="2"/>
            <charset val="238"/>
          </rPr>
          <t>IV_F:OnkormanyzatiUtem2</t>
        </r>
      </text>
    </comment>
    <comment ref="AO435" authorId="0" shapeId="0">
      <text>
        <r>
          <rPr>
            <sz val="11"/>
            <rFont val="Calibri"/>
            <family val="2"/>
            <charset val="238"/>
          </rPr>
          <t>IV_F:EUUtem2</t>
        </r>
      </text>
    </comment>
    <comment ref="AP435" authorId="0" shapeId="0">
      <text>
        <r>
          <rPr>
            <sz val="11"/>
            <rFont val="Calibri"/>
            <family val="2"/>
            <charset val="238"/>
          </rPr>
          <t>IV_F:EgyebUtem2</t>
        </r>
      </text>
    </comment>
    <comment ref="AQ435" authorId="0" shapeId="0">
      <text>
        <r>
          <rPr>
            <sz val="11"/>
            <rFont val="Calibri"/>
            <family val="2"/>
            <charset val="238"/>
          </rPr>
          <t>IV_F:HitelKotvenyUtem2</t>
        </r>
      </text>
    </comment>
    <comment ref="AR435" authorId="0" shapeId="0">
      <text>
        <r>
          <rPr>
            <sz val="11"/>
            <rFont val="Calibri"/>
            <family val="2"/>
            <charset val="238"/>
          </rPr>
          <t>IV_F:OsszesenUtem2</t>
        </r>
      </text>
    </comment>
    <comment ref="AS435" authorId="0" shapeId="0">
      <text>
        <r>
          <rPr>
            <sz val="11"/>
            <rFont val="Calibri"/>
            <family val="2"/>
            <charset val="238"/>
          </rPr>
          <t>IV_F:ForrashianyUtem2</t>
        </r>
      </text>
    </comment>
    <comment ref="AV435" authorId="0" shapeId="0">
      <text>
        <r>
          <rPr>
            <sz val="11"/>
            <rFont val="Calibri"/>
            <family val="2"/>
            <charset val="238"/>
          </rPr>
          <t>IV_F:Indokolas</t>
        </r>
      </text>
    </comment>
    <comment ref="AW435" authorId="0" shapeId="0">
      <text>
        <r>
          <rPr>
            <sz val="11"/>
            <rFont val="Calibri"/>
            <family val="2"/>
            <charset val="238"/>
          </rPr>
          <t>IV_F:Megjegyzes</t>
        </r>
      </text>
    </comment>
    <comment ref="AZ435" authorId="0" shapeId="0">
      <text>
        <r>
          <rPr>
            <sz val="11"/>
            <rFont val="Calibri"/>
            <family val="2"/>
            <charset val="238"/>
          </rPr>
          <t>IV_F:ISA</t>
        </r>
      </text>
    </comment>
    <comment ref="B436" authorId="0" shapeId="0">
      <text>
        <r>
          <rPr>
            <sz val="11"/>
            <rFont val="Calibri"/>
            <family val="2"/>
            <charset val="238"/>
          </rPr>
          <t>IV_F:FontossagiSorrent</t>
        </r>
      </text>
    </comment>
    <comment ref="C436" authorId="0" shapeId="0">
      <text>
        <r>
          <rPr>
            <sz val="11"/>
            <rFont val="Calibri"/>
            <family val="2"/>
            <charset val="238"/>
          </rPr>
          <t>IV_F:FeladatKategoria</t>
        </r>
      </text>
    </comment>
    <comment ref="D436" authorId="0" shapeId="0">
      <text>
        <r>
          <rPr>
            <sz val="11"/>
            <rFont val="Calibri"/>
            <family val="2"/>
            <charset val="238"/>
          </rPr>
          <t>IV_F:FeladatMegnevezes</t>
        </r>
      </text>
    </comment>
    <comment ref="E436" authorId="0" shapeId="0">
      <text>
        <r>
          <rPr>
            <sz val="11"/>
            <rFont val="Calibri"/>
            <family val="2"/>
            <charset val="238"/>
          </rPr>
          <t>IV_F:ElviEngedelySzam</t>
        </r>
      </text>
    </comment>
    <comment ref="F436" authorId="0" shapeId="0">
      <text>
        <r>
          <rPr>
            <sz val="11"/>
            <rFont val="Calibri"/>
            <family val="2"/>
            <charset val="238"/>
          </rPr>
          <t>IV_F:VKR_Kod</t>
        </r>
      </text>
    </comment>
    <comment ref="G436" authorId="0" shapeId="0">
      <text>
        <r>
          <rPr>
            <sz val="11"/>
            <rFont val="Calibri"/>
            <family val="2"/>
            <charset val="238"/>
          </rPr>
          <t>IV_F:VKR_Nev</t>
        </r>
      </text>
    </comment>
    <comment ref="H436" authorId="0" shapeId="0">
      <text>
        <r>
          <rPr>
            <sz val="11"/>
            <rFont val="Calibri"/>
            <family val="2"/>
            <charset val="238"/>
          </rPr>
          <t>IV_F:FeladatSorszam</t>
        </r>
      </text>
    </comment>
    <comment ref="I436" authorId="0" shapeId="0">
      <text>
        <r>
          <rPr>
            <sz val="11"/>
            <rFont val="Calibri"/>
            <family val="2"/>
            <charset val="238"/>
          </rPr>
          <t>IV_F:FeladatAzonosito</t>
        </r>
      </text>
    </comment>
    <comment ref="J436" authorId="0" shapeId="0">
      <text>
        <r>
          <rPr>
            <sz val="11"/>
            <rFont val="Calibri"/>
            <family val="2"/>
            <charset val="238"/>
          </rPr>
          <t>IV_F:EllatasiTerulet</t>
        </r>
      </text>
    </comment>
    <comment ref="K436" authorId="0" shapeId="0">
      <text>
        <r>
          <rPr>
            <sz val="11"/>
            <rFont val="Calibri"/>
            <family val="2"/>
            <charset val="238"/>
          </rPr>
          <t>IV_F:EllatasertFelelos</t>
        </r>
      </text>
    </comment>
    <comment ref="L436" authorId="0" shapeId="0">
      <text>
        <r>
          <rPr>
            <sz val="11"/>
            <rFont val="Calibri"/>
            <family val="2"/>
            <charset val="238"/>
          </rPr>
          <t>IV_F:TervezettNettoKoltseg</t>
        </r>
      </text>
    </comment>
    <comment ref="M436" authorId="0" shapeId="0">
      <text>
        <r>
          <rPr>
            <sz val="11"/>
            <rFont val="Calibri"/>
            <family val="2"/>
            <charset val="238"/>
          </rPr>
          <t>IV_F:IdotartamKezdes</t>
        </r>
      </text>
    </comment>
    <comment ref="N436" authorId="0" shapeId="0">
      <text>
        <r>
          <rPr>
            <sz val="11"/>
            <rFont val="Calibri"/>
            <family val="2"/>
            <charset val="238"/>
          </rPr>
          <t>IV_F:IdotartamBefejezes</t>
        </r>
      </text>
    </comment>
    <comment ref="O436" authorId="0" shapeId="0">
      <text>
        <r>
          <rPr>
            <sz val="11"/>
            <rFont val="Calibri"/>
            <family val="2"/>
            <charset val="238"/>
          </rPr>
          <t>IV_F:NettoKoltsegUtem1</t>
        </r>
      </text>
    </comment>
    <comment ref="P436" authorId="0" shapeId="0">
      <text>
        <r>
          <rPr>
            <sz val="11"/>
            <rFont val="Calibri"/>
            <family val="2"/>
            <charset val="238"/>
          </rPr>
          <t>IV_F:NettoKoltsegUtem2</t>
        </r>
      </text>
    </comment>
    <comment ref="Q436" authorId="0" shapeId="0">
      <text>
        <r>
          <rPr>
            <sz val="11"/>
            <rFont val="Calibri"/>
            <family val="2"/>
            <charset val="238"/>
          </rPr>
          <t>IV_F:EM_Melleklet2_KTG</t>
        </r>
      </text>
    </comment>
    <comment ref="S436" authorId="0" shapeId="0">
      <text>
        <r>
          <rPr>
            <sz val="11"/>
            <rFont val="Calibri"/>
            <family val="2"/>
            <charset val="238"/>
          </rPr>
          <t>IV_F:HDUtem1</t>
        </r>
      </text>
    </comment>
    <comment ref="T436" authorId="0" shapeId="0">
      <text>
        <r>
          <rPr>
            <sz val="11"/>
            <rFont val="Calibri"/>
            <family val="2"/>
            <charset val="238"/>
          </rPr>
          <t>IV_F:ECSUtem1</t>
        </r>
      </text>
    </comment>
    <comment ref="U436" authorId="0" shapeId="0">
      <text>
        <r>
          <rPr>
            <sz val="11"/>
            <rFont val="Calibri"/>
            <family val="2"/>
            <charset val="238"/>
          </rPr>
          <t>IV_F:KFHUtem1</t>
        </r>
      </text>
    </comment>
    <comment ref="V436" authorId="0" shapeId="0">
      <text>
        <r>
          <rPr>
            <sz val="11"/>
            <rFont val="Calibri"/>
            <family val="2"/>
            <charset val="238"/>
          </rPr>
          <t>IV_F:Egyeb_SajatUtem1</t>
        </r>
      </text>
    </comment>
    <comment ref="W436" authorId="0" shapeId="0">
      <text>
        <r>
          <rPr>
            <sz val="11"/>
            <rFont val="Calibri"/>
            <family val="2"/>
            <charset val="238"/>
          </rPr>
          <t>IV_F:DijUtem1</t>
        </r>
      </text>
    </comment>
    <comment ref="X436" authorId="0" shapeId="0">
      <text>
        <r>
          <rPr>
            <sz val="11"/>
            <rFont val="Calibri"/>
            <family val="2"/>
            <charset val="238"/>
          </rPr>
          <t>IV_F:EM_Melleklet1_Utem1</t>
        </r>
      </text>
    </comment>
    <comment ref="Y436" authorId="0" shapeId="0">
      <text>
        <r>
          <rPr>
            <sz val="11"/>
            <rFont val="Calibri"/>
            <family val="2"/>
            <charset val="238"/>
          </rPr>
          <t>IV_F:EgyebAllamiUtem1</t>
        </r>
      </text>
    </comment>
    <comment ref="Z436" authorId="0" shapeId="0">
      <text>
        <r>
          <rPr>
            <sz val="11"/>
            <rFont val="Calibri"/>
            <family val="2"/>
            <charset val="238"/>
          </rPr>
          <t>IV_F:OnkormanyzatiUtem1</t>
        </r>
      </text>
    </comment>
    <comment ref="AA436" authorId="0" shapeId="0">
      <text>
        <r>
          <rPr>
            <sz val="11"/>
            <rFont val="Calibri"/>
            <family val="2"/>
            <charset val="238"/>
          </rPr>
          <t>IV_F:EUUtem1</t>
        </r>
      </text>
    </comment>
    <comment ref="AB436" authorId="0" shapeId="0">
      <text>
        <r>
          <rPr>
            <sz val="11"/>
            <rFont val="Calibri"/>
            <family val="2"/>
            <charset val="238"/>
          </rPr>
          <t>IV_F:EgyebUtem1</t>
        </r>
      </text>
    </comment>
    <comment ref="AC436" authorId="0" shapeId="0">
      <text>
        <r>
          <rPr>
            <sz val="11"/>
            <rFont val="Calibri"/>
            <family val="2"/>
            <charset val="238"/>
          </rPr>
          <t>IV_F:HitelKotvenyUtem1</t>
        </r>
      </text>
    </comment>
    <comment ref="AD436" authorId="0" shapeId="0">
      <text>
        <r>
          <rPr>
            <sz val="11"/>
            <rFont val="Calibri"/>
            <family val="2"/>
            <charset val="238"/>
          </rPr>
          <t>IV_F:OsszesenUtem1</t>
        </r>
      </text>
    </comment>
    <comment ref="AG436" authorId="0" shapeId="0">
      <text>
        <r>
          <rPr>
            <sz val="11"/>
            <rFont val="Calibri"/>
            <family val="2"/>
            <charset val="238"/>
          </rPr>
          <t>IV_F:HDUtem2</t>
        </r>
      </text>
    </comment>
    <comment ref="AH436" authorId="0" shapeId="0">
      <text>
        <r>
          <rPr>
            <sz val="11"/>
            <rFont val="Calibri"/>
            <family val="2"/>
            <charset val="238"/>
          </rPr>
          <t>IV_F:ECSUtem2</t>
        </r>
      </text>
    </comment>
    <comment ref="AI436" authorId="0" shapeId="0">
      <text>
        <r>
          <rPr>
            <sz val="11"/>
            <rFont val="Calibri"/>
            <family val="2"/>
            <charset val="238"/>
          </rPr>
          <t>IV_F:KFHUtem2</t>
        </r>
      </text>
    </comment>
    <comment ref="AJ436" authorId="0" shapeId="0">
      <text>
        <r>
          <rPr>
            <sz val="11"/>
            <rFont val="Calibri"/>
            <family val="2"/>
            <charset val="238"/>
          </rPr>
          <t>IV_F:Egyeb_SajatUtem2</t>
        </r>
      </text>
    </comment>
    <comment ref="AK436" authorId="0" shapeId="0">
      <text>
        <r>
          <rPr>
            <sz val="11"/>
            <rFont val="Calibri"/>
            <family val="2"/>
            <charset val="238"/>
          </rPr>
          <t>IV_F:DijUtem2</t>
        </r>
      </text>
    </comment>
    <comment ref="AL436" authorId="0" shapeId="0">
      <text>
        <r>
          <rPr>
            <sz val="11"/>
            <rFont val="Calibri"/>
            <family val="2"/>
            <charset val="238"/>
          </rPr>
          <t>IV_F:EM_Melleklet1_Utem2</t>
        </r>
      </text>
    </comment>
    <comment ref="AM436" authorId="0" shapeId="0">
      <text>
        <r>
          <rPr>
            <sz val="11"/>
            <rFont val="Calibri"/>
            <family val="2"/>
            <charset val="238"/>
          </rPr>
          <t>IV_F:EgyebAllamiUtem2</t>
        </r>
      </text>
    </comment>
    <comment ref="AN436" authorId="0" shapeId="0">
      <text>
        <r>
          <rPr>
            <sz val="11"/>
            <rFont val="Calibri"/>
            <family val="2"/>
            <charset val="238"/>
          </rPr>
          <t>IV_F:OnkormanyzatiUtem2</t>
        </r>
      </text>
    </comment>
    <comment ref="AO436" authorId="0" shapeId="0">
      <text>
        <r>
          <rPr>
            <sz val="11"/>
            <rFont val="Calibri"/>
            <family val="2"/>
            <charset val="238"/>
          </rPr>
          <t>IV_F:EUUtem2</t>
        </r>
      </text>
    </comment>
    <comment ref="AP436" authorId="0" shapeId="0">
      <text>
        <r>
          <rPr>
            <sz val="11"/>
            <rFont val="Calibri"/>
            <family val="2"/>
            <charset val="238"/>
          </rPr>
          <t>IV_F:EgyebUtem2</t>
        </r>
      </text>
    </comment>
    <comment ref="AQ436" authorId="0" shapeId="0">
      <text>
        <r>
          <rPr>
            <sz val="11"/>
            <rFont val="Calibri"/>
            <family val="2"/>
            <charset val="238"/>
          </rPr>
          <t>IV_F:HitelKotvenyUtem2</t>
        </r>
      </text>
    </comment>
    <comment ref="AR436" authorId="0" shapeId="0">
      <text>
        <r>
          <rPr>
            <sz val="11"/>
            <rFont val="Calibri"/>
            <family val="2"/>
            <charset val="238"/>
          </rPr>
          <t>IV_F:OsszesenUtem2</t>
        </r>
      </text>
    </comment>
    <comment ref="AS436" authorId="0" shapeId="0">
      <text>
        <r>
          <rPr>
            <sz val="11"/>
            <rFont val="Calibri"/>
            <family val="2"/>
            <charset val="238"/>
          </rPr>
          <t>IV_F:ForrashianyUtem2</t>
        </r>
      </text>
    </comment>
    <comment ref="AV436" authorId="0" shapeId="0">
      <text>
        <r>
          <rPr>
            <sz val="11"/>
            <rFont val="Calibri"/>
            <family val="2"/>
            <charset val="238"/>
          </rPr>
          <t>IV_F:Indokolas</t>
        </r>
      </text>
    </comment>
    <comment ref="AW436" authorId="0" shapeId="0">
      <text>
        <r>
          <rPr>
            <sz val="11"/>
            <rFont val="Calibri"/>
            <family val="2"/>
            <charset val="238"/>
          </rPr>
          <t>IV_F:Megjegyzes</t>
        </r>
      </text>
    </comment>
    <comment ref="AZ436" authorId="0" shapeId="0">
      <text>
        <r>
          <rPr>
            <sz val="11"/>
            <rFont val="Calibri"/>
            <family val="2"/>
            <charset val="238"/>
          </rPr>
          <t>IV_F:ISA</t>
        </r>
      </text>
    </comment>
    <comment ref="B437" authorId="0" shapeId="0">
      <text>
        <r>
          <rPr>
            <sz val="11"/>
            <rFont val="Calibri"/>
            <family val="2"/>
            <charset val="238"/>
          </rPr>
          <t>IV_F:FontossagiSorrent</t>
        </r>
      </text>
    </comment>
    <comment ref="C437" authorId="0" shapeId="0">
      <text>
        <r>
          <rPr>
            <sz val="11"/>
            <rFont val="Calibri"/>
            <family val="2"/>
            <charset val="238"/>
          </rPr>
          <t>IV_F:FeladatKategoria</t>
        </r>
      </text>
    </comment>
    <comment ref="D437" authorId="0" shapeId="0">
      <text>
        <r>
          <rPr>
            <sz val="11"/>
            <rFont val="Calibri"/>
            <family val="2"/>
            <charset val="238"/>
          </rPr>
          <t>IV_F:FeladatMegnevezes</t>
        </r>
      </text>
    </comment>
    <comment ref="E437" authorId="0" shapeId="0">
      <text>
        <r>
          <rPr>
            <sz val="11"/>
            <rFont val="Calibri"/>
            <family val="2"/>
            <charset val="238"/>
          </rPr>
          <t>IV_F:ElviEngedelySzam</t>
        </r>
      </text>
    </comment>
    <comment ref="F437" authorId="0" shapeId="0">
      <text>
        <r>
          <rPr>
            <sz val="11"/>
            <rFont val="Calibri"/>
            <family val="2"/>
            <charset val="238"/>
          </rPr>
          <t>IV_F:VKR_Kod</t>
        </r>
      </text>
    </comment>
    <comment ref="G437" authorId="0" shapeId="0">
      <text>
        <r>
          <rPr>
            <sz val="11"/>
            <rFont val="Calibri"/>
            <family val="2"/>
            <charset val="238"/>
          </rPr>
          <t>IV_F:VKR_Nev</t>
        </r>
      </text>
    </comment>
    <comment ref="H437" authorId="0" shapeId="0">
      <text>
        <r>
          <rPr>
            <sz val="11"/>
            <rFont val="Calibri"/>
            <family val="2"/>
            <charset val="238"/>
          </rPr>
          <t>IV_F:FeladatSorszam</t>
        </r>
      </text>
    </comment>
    <comment ref="I437" authorId="0" shapeId="0">
      <text>
        <r>
          <rPr>
            <sz val="11"/>
            <rFont val="Calibri"/>
            <family val="2"/>
            <charset val="238"/>
          </rPr>
          <t>IV_F:FeladatAzonosito</t>
        </r>
      </text>
    </comment>
    <comment ref="J437" authorId="0" shapeId="0">
      <text>
        <r>
          <rPr>
            <sz val="11"/>
            <rFont val="Calibri"/>
            <family val="2"/>
            <charset val="238"/>
          </rPr>
          <t>IV_F:EllatasiTerulet</t>
        </r>
      </text>
    </comment>
    <comment ref="K437" authorId="0" shapeId="0">
      <text>
        <r>
          <rPr>
            <sz val="11"/>
            <rFont val="Calibri"/>
            <family val="2"/>
            <charset val="238"/>
          </rPr>
          <t>IV_F:EllatasertFelelos</t>
        </r>
      </text>
    </comment>
    <comment ref="L437" authorId="0" shapeId="0">
      <text>
        <r>
          <rPr>
            <sz val="11"/>
            <rFont val="Calibri"/>
            <family val="2"/>
            <charset val="238"/>
          </rPr>
          <t>IV_F:TervezettNettoKoltseg</t>
        </r>
      </text>
    </comment>
    <comment ref="M437" authorId="0" shapeId="0">
      <text>
        <r>
          <rPr>
            <sz val="11"/>
            <rFont val="Calibri"/>
            <family val="2"/>
            <charset val="238"/>
          </rPr>
          <t>IV_F:IdotartamKezdes</t>
        </r>
      </text>
    </comment>
    <comment ref="N437" authorId="0" shapeId="0">
      <text>
        <r>
          <rPr>
            <sz val="11"/>
            <rFont val="Calibri"/>
            <family val="2"/>
            <charset val="238"/>
          </rPr>
          <t>IV_F:IdotartamBefejezes</t>
        </r>
      </text>
    </comment>
    <comment ref="O437" authorId="0" shapeId="0">
      <text>
        <r>
          <rPr>
            <sz val="11"/>
            <rFont val="Calibri"/>
            <family val="2"/>
            <charset val="238"/>
          </rPr>
          <t>IV_F:NettoKoltsegUtem1</t>
        </r>
      </text>
    </comment>
    <comment ref="P437" authorId="0" shapeId="0">
      <text>
        <r>
          <rPr>
            <sz val="11"/>
            <rFont val="Calibri"/>
            <family val="2"/>
            <charset val="238"/>
          </rPr>
          <t>IV_F:NettoKoltsegUtem2</t>
        </r>
      </text>
    </comment>
    <comment ref="Q437" authorId="0" shapeId="0">
      <text>
        <r>
          <rPr>
            <sz val="11"/>
            <rFont val="Calibri"/>
            <family val="2"/>
            <charset val="238"/>
          </rPr>
          <t>IV_F:EM_Melleklet2_KTG</t>
        </r>
      </text>
    </comment>
    <comment ref="S437" authorId="0" shapeId="0">
      <text>
        <r>
          <rPr>
            <sz val="11"/>
            <rFont val="Calibri"/>
            <family val="2"/>
            <charset val="238"/>
          </rPr>
          <t>IV_F:HDUtem1</t>
        </r>
      </text>
    </comment>
    <comment ref="T437" authorId="0" shapeId="0">
      <text>
        <r>
          <rPr>
            <sz val="11"/>
            <rFont val="Calibri"/>
            <family val="2"/>
            <charset val="238"/>
          </rPr>
          <t>IV_F:ECSUtem1</t>
        </r>
      </text>
    </comment>
    <comment ref="U437" authorId="0" shapeId="0">
      <text>
        <r>
          <rPr>
            <sz val="11"/>
            <rFont val="Calibri"/>
            <family val="2"/>
            <charset val="238"/>
          </rPr>
          <t>IV_F:KFHUtem1</t>
        </r>
      </text>
    </comment>
    <comment ref="V437" authorId="0" shapeId="0">
      <text>
        <r>
          <rPr>
            <sz val="11"/>
            <rFont val="Calibri"/>
            <family val="2"/>
            <charset val="238"/>
          </rPr>
          <t>IV_F:Egyeb_SajatUtem1</t>
        </r>
      </text>
    </comment>
    <comment ref="W437" authorId="0" shapeId="0">
      <text>
        <r>
          <rPr>
            <sz val="11"/>
            <rFont val="Calibri"/>
            <family val="2"/>
            <charset val="238"/>
          </rPr>
          <t>IV_F:DijUtem1</t>
        </r>
      </text>
    </comment>
    <comment ref="X437" authorId="0" shapeId="0">
      <text>
        <r>
          <rPr>
            <sz val="11"/>
            <rFont val="Calibri"/>
            <family val="2"/>
            <charset val="238"/>
          </rPr>
          <t>IV_F:EM_Melleklet1_Utem1</t>
        </r>
      </text>
    </comment>
    <comment ref="Y437" authorId="0" shapeId="0">
      <text>
        <r>
          <rPr>
            <sz val="11"/>
            <rFont val="Calibri"/>
            <family val="2"/>
            <charset val="238"/>
          </rPr>
          <t>IV_F:EgyebAllamiUtem1</t>
        </r>
      </text>
    </comment>
    <comment ref="Z437" authorId="0" shapeId="0">
      <text>
        <r>
          <rPr>
            <sz val="11"/>
            <rFont val="Calibri"/>
            <family val="2"/>
            <charset val="238"/>
          </rPr>
          <t>IV_F:OnkormanyzatiUtem1</t>
        </r>
      </text>
    </comment>
    <comment ref="AA437" authorId="0" shapeId="0">
      <text>
        <r>
          <rPr>
            <sz val="11"/>
            <rFont val="Calibri"/>
            <family val="2"/>
            <charset val="238"/>
          </rPr>
          <t>IV_F:EUUtem1</t>
        </r>
      </text>
    </comment>
    <comment ref="AB437" authorId="0" shapeId="0">
      <text>
        <r>
          <rPr>
            <sz val="11"/>
            <rFont val="Calibri"/>
            <family val="2"/>
            <charset val="238"/>
          </rPr>
          <t>IV_F:EgyebUtem1</t>
        </r>
      </text>
    </comment>
    <comment ref="AC437" authorId="0" shapeId="0">
      <text>
        <r>
          <rPr>
            <sz val="11"/>
            <rFont val="Calibri"/>
            <family val="2"/>
            <charset val="238"/>
          </rPr>
          <t>IV_F:HitelKotvenyUtem1</t>
        </r>
      </text>
    </comment>
    <comment ref="AD437" authorId="0" shapeId="0">
      <text>
        <r>
          <rPr>
            <sz val="11"/>
            <rFont val="Calibri"/>
            <family val="2"/>
            <charset val="238"/>
          </rPr>
          <t>IV_F:OsszesenUtem1</t>
        </r>
      </text>
    </comment>
    <comment ref="AG437" authorId="0" shapeId="0">
      <text>
        <r>
          <rPr>
            <sz val="11"/>
            <rFont val="Calibri"/>
            <family val="2"/>
            <charset val="238"/>
          </rPr>
          <t>IV_F:HDUtem2</t>
        </r>
      </text>
    </comment>
    <comment ref="AH437" authorId="0" shapeId="0">
      <text>
        <r>
          <rPr>
            <sz val="11"/>
            <rFont val="Calibri"/>
            <family val="2"/>
            <charset val="238"/>
          </rPr>
          <t>IV_F:ECSUtem2</t>
        </r>
      </text>
    </comment>
    <comment ref="AI437" authorId="0" shapeId="0">
      <text>
        <r>
          <rPr>
            <sz val="11"/>
            <rFont val="Calibri"/>
            <family val="2"/>
            <charset val="238"/>
          </rPr>
          <t>IV_F:KFHUtem2</t>
        </r>
      </text>
    </comment>
    <comment ref="AJ437" authorId="0" shapeId="0">
      <text>
        <r>
          <rPr>
            <sz val="11"/>
            <rFont val="Calibri"/>
            <family val="2"/>
            <charset val="238"/>
          </rPr>
          <t>IV_F:Egyeb_SajatUtem2</t>
        </r>
      </text>
    </comment>
    <comment ref="AK437" authorId="0" shapeId="0">
      <text>
        <r>
          <rPr>
            <sz val="11"/>
            <rFont val="Calibri"/>
            <family val="2"/>
            <charset val="238"/>
          </rPr>
          <t>IV_F:DijUtem2</t>
        </r>
      </text>
    </comment>
    <comment ref="AL437" authorId="0" shapeId="0">
      <text>
        <r>
          <rPr>
            <sz val="11"/>
            <rFont val="Calibri"/>
            <family val="2"/>
            <charset val="238"/>
          </rPr>
          <t>IV_F:EM_Melleklet1_Utem2</t>
        </r>
      </text>
    </comment>
    <comment ref="AM437" authorId="0" shapeId="0">
      <text>
        <r>
          <rPr>
            <sz val="11"/>
            <rFont val="Calibri"/>
            <family val="2"/>
            <charset val="238"/>
          </rPr>
          <t>IV_F:EgyebAllamiUtem2</t>
        </r>
      </text>
    </comment>
    <comment ref="AN437" authorId="0" shapeId="0">
      <text>
        <r>
          <rPr>
            <sz val="11"/>
            <rFont val="Calibri"/>
            <family val="2"/>
            <charset val="238"/>
          </rPr>
          <t>IV_F:OnkormanyzatiUtem2</t>
        </r>
      </text>
    </comment>
    <comment ref="AO437" authorId="0" shapeId="0">
      <text>
        <r>
          <rPr>
            <sz val="11"/>
            <rFont val="Calibri"/>
            <family val="2"/>
            <charset val="238"/>
          </rPr>
          <t>IV_F:EUUtem2</t>
        </r>
      </text>
    </comment>
    <comment ref="AP437" authorId="0" shapeId="0">
      <text>
        <r>
          <rPr>
            <sz val="11"/>
            <rFont val="Calibri"/>
            <family val="2"/>
            <charset val="238"/>
          </rPr>
          <t>IV_F:EgyebUtem2</t>
        </r>
      </text>
    </comment>
    <comment ref="AQ437" authorId="0" shapeId="0">
      <text>
        <r>
          <rPr>
            <sz val="11"/>
            <rFont val="Calibri"/>
            <family val="2"/>
            <charset val="238"/>
          </rPr>
          <t>IV_F:HitelKotvenyUtem2</t>
        </r>
      </text>
    </comment>
    <comment ref="AR437" authorId="0" shapeId="0">
      <text>
        <r>
          <rPr>
            <sz val="11"/>
            <rFont val="Calibri"/>
            <family val="2"/>
            <charset val="238"/>
          </rPr>
          <t>IV_F:OsszesenUtem2</t>
        </r>
      </text>
    </comment>
    <comment ref="AS437" authorId="0" shapeId="0">
      <text>
        <r>
          <rPr>
            <sz val="11"/>
            <rFont val="Calibri"/>
            <family val="2"/>
            <charset val="238"/>
          </rPr>
          <t>IV_F:ForrashianyUtem2</t>
        </r>
      </text>
    </comment>
    <comment ref="AV437" authorId="0" shapeId="0">
      <text>
        <r>
          <rPr>
            <sz val="11"/>
            <rFont val="Calibri"/>
            <family val="2"/>
            <charset val="238"/>
          </rPr>
          <t>IV_F:Indokolas</t>
        </r>
      </text>
    </comment>
    <comment ref="AW437" authorId="0" shapeId="0">
      <text>
        <r>
          <rPr>
            <sz val="11"/>
            <rFont val="Calibri"/>
            <family val="2"/>
            <charset val="238"/>
          </rPr>
          <t>IV_F:Megjegyzes</t>
        </r>
      </text>
    </comment>
    <comment ref="AZ437" authorId="0" shapeId="0">
      <text>
        <r>
          <rPr>
            <sz val="11"/>
            <rFont val="Calibri"/>
            <family val="2"/>
            <charset val="238"/>
          </rPr>
          <t>IV_F:ISA</t>
        </r>
      </text>
    </comment>
    <comment ref="B438" authorId="0" shapeId="0">
      <text>
        <r>
          <rPr>
            <sz val="11"/>
            <rFont val="Calibri"/>
            <family val="2"/>
            <charset val="238"/>
          </rPr>
          <t>IV_F:FontossagiSorrent</t>
        </r>
      </text>
    </comment>
    <comment ref="C438" authorId="0" shapeId="0">
      <text>
        <r>
          <rPr>
            <sz val="11"/>
            <rFont val="Calibri"/>
            <family val="2"/>
            <charset val="238"/>
          </rPr>
          <t>IV_F:FeladatKategoria</t>
        </r>
      </text>
    </comment>
    <comment ref="D438" authorId="0" shapeId="0">
      <text>
        <r>
          <rPr>
            <sz val="11"/>
            <rFont val="Calibri"/>
            <family val="2"/>
            <charset val="238"/>
          </rPr>
          <t>IV_F:FeladatMegnevezes</t>
        </r>
      </text>
    </comment>
    <comment ref="E438" authorId="0" shapeId="0">
      <text>
        <r>
          <rPr>
            <sz val="11"/>
            <rFont val="Calibri"/>
            <family val="2"/>
            <charset val="238"/>
          </rPr>
          <t>IV_F:ElviEngedelySzam</t>
        </r>
      </text>
    </comment>
    <comment ref="F438" authorId="0" shapeId="0">
      <text>
        <r>
          <rPr>
            <sz val="11"/>
            <rFont val="Calibri"/>
            <family val="2"/>
            <charset val="238"/>
          </rPr>
          <t>IV_F:VKR_Kod</t>
        </r>
      </text>
    </comment>
    <comment ref="G438" authorId="0" shapeId="0">
      <text>
        <r>
          <rPr>
            <sz val="11"/>
            <rFont val="Calibri"/>
            <family val="2"/>
            <charset val="238"/>
          </rPr>
          <t>IV_F:VKR_Nev</t>
        </r>
      </text>
    </comment>
    <comment ref="H438" authorId="0" shapeId="0">
      <text>
        <r>
          <rPr>
            <sz val="11"/>
            <rFont val="Calibri"/>
            <family val="2"/>
            <charset val="238"/>
          </rPr>
          <t>IV_F:FeladatSorszam</t>
        </r>
      </text>
    </comment>
    <comment ref="I438" authorId="0" shapeId="0">
      <text>
        <r>
          <rPr>
            <sz val="11"/>
            <rFont val="Calibri"/>
            <family val="2"/>
            <charset val="238"/>
          </rPr>
          <t>IV_F:FeladatAzonosito</t>
        </r>
      </text>
    </comment>
    <comment ref="J438" authorId="0" shapeId="0">
      <text>
        <r>
          <rPr>
            <sz val="11"/>
            <rFont val="Calibri"/>
            <family val="2"/>
            <charset val="238"/>
          </rPr>
          <t>IV_F:EllatasiTerulet</t>
        </r>
      </text>
    </comment>
    <comment ref="K438" authorId="0" shapeId="0">
      <text>
        <r>
          <rPr>
            <sz val="11"/>
            <rFont val="Calibri"/>
            <family val="2"/>
            <charset val="238"/>
          </rPr>
          <t>IV_F:EllatasertFelelos</t>
        </r>
      </text>
    </comment>
    <comment ref="L438" authorId="0" shapeId="0">
      <text>
        <r>
          <rPr>
            <sz val="11"/>
            <rFont val="Calibri"/>
            <family val="2"/>
            <charset val="238"/>
          </rPr>
          <t>IV_F:TervezettNettoKoltseg</t>
        </r>
      </text>
    </comment>
    <comment ref="M438" authorId="0" shapeId="0">
      <text>
        <r>
          <rPr>
            <sz val="11"/>
            <rFont val="Calibri"/>
            <family val="2"/>
            <charset val="238"/>
          </rPr>
          <t>IV_F:IdotartamKezdes</t>
        </r>
      </text>
    </comment>
    <comment ref="N438" authorId="0" shapeId="0">
      <text>
        <r>
          <rPr>
            <sz val="11"/>
            <rFont val="Calibri"/>
            <family val="2"/>
            <charset val="238"/>
          </rPr>
          <t>IV_F:IdotartamBefejezes</t>
        </r>
      </text>
    </comment>
    <comment ref="O438" authorId="0" shapeId="0">
      <text>
        <r>
          <rPr>
            <sz val="11"/>
            <rFont val="Calibri"/>
            <family val="2"/>
            <charset val="238"/>
          </rPr>
          <t>IV_F:NettoKoltsegUtem1</t>
        </r>
      </text>
    </comment>
    <comment ref="P438" authorId="0" shapeId="0">
      <text>
        <r>
          <rPr>
            <sz val="11"/>
            <rFont val="Calibri"/>
            <family val="2"/>
            <charset val="238"/>
          </rPr>
          <t>IV_F:NettoKoltsegUtem2</t>
        </r>
      </text>
    </comment>
    <comment ref="Q438" authorId="0" shapeId="0">
      <text>
        <r>
          <rPr>
            <sz val="11"/>
            <rFont val="Calibri"/>
            <family val="2"/>
            <charset val="238"/>
          </rPr>
          <t>IV_F:EM_Melleklet2_KTG</t>
        </r>
      </text>
    </comment>
    <comment ref="S438" authorId="0" shapeId="0">
      <text>
        <r>
          <rPr>
            <sz val="11"/>
            <rFont val="Calibri"/>
            <family val="2"/>
            <charset val="238"/>
          </rPr>
          <t>IV_F:HDUtem1</t>
        </r>
      </text>
    </comment>
    <comment ref="T438" authorId="0" shapeId="0">
      <text>
        <r>
          <rPr>
            <sz val="11"/>
            <rFont val="Calibri"/>
            <family val="2"/>
            <charset val="238"/>
          </rPr>
          <t>IV_F:ECSUtem1</t>
        </r>
      </text>
    </comment>
    <comment ref="U438" authorId="0" shapeId="0">
      <text>
        <r>
          <rPr>
            <sz val="11"/>
            <rFont val="Calibri"/>
            <family val="2"/>
            <charset val="238"/>
          </rPr>
          <t>IV_F:KFHUtem1</t>
        </r>
      </text>
    </comment>
    <comment ref="V438" authorId="0" shapeId="0">
      <text>
        <r>
          <rPr>
            <sz val="11"/>
            <rFont val="Calibri"/>
            <family val="2"/>
            <charset val="238"/>
          </rPr>
          <t>IV_F:Egyeb_SajatUtem1</t>
        </r>
      </text>
    </comment>
    <comment ref="W438" authorId="0" shapeId="0">
      <text>
        <r>
          <rPr>
            <sz val="11"/>
            <rFont val="Calibri"/>
            <family val="2"/>
            <charset val="238"/>
          </rPr>
          <t>IV_F:DijUtem1</t>
        </r>
      </text>
    </comment>
    <comment ref="X438" authorId="0" shapeId="0">
      <text>
        <r>
          <rPr>
            <sz val="11"/>
            <rFont val="Calibri"/>
            <family val="2"/>
            <charset val="238"/>
          </rPr>
          <t>IV_F:EM_Melleklet1_Utem1</t>
        </r>
      </text>
    </comment>
    <comment ref="Y438" authorId="0" shapeId="0">
      <text>
        <r>
          <rPr>
            <sz val="11"/>
            <rFont val="Calibri"/>
            <family val="2"/>
            <charset val="238"/>
          </rPr>
          <t>IV_F:EgyebAllamiUtem1</t>
        </r>
      </text>
    </comment>
    <comment ref="Z438" authorId="0" shapeId="0">
      <text>
        <r>
          <rPr>
            <sz val="11"/>
            <rFont val="Calibri"/>
            <family val="2"/>
            <charset val="238"/>
          </rPr>
          <t>IV_F:OnkormanyzatiUtem1</t>
        </r>
      </text>
    </comment>
    <comment ref="AA438" authorId="0" shapeId="0">
      <text>
        <r>
          <rPr>
            <sz val="11"/>
            <rFont val="Calibri"/>
            <family val="2"/>
            <charset val="238"/>
          </rPr>
          <t>IV_F:EUUtem1</t>
        </r>
      </text>
    </comment>
    <comment ref="AB438" authorId="0" shapeId="0">
      <text>
        <r>
          <rPr>
            <sz val="11"/>
            <rFont val="Calibri"/>
            <family val="2"/>
            <charset val="238"/>
          </rPr>
          <t>IV_F:EgyebUtem1</t>
        </r>
      </text>
    </comment>
    <comment ref="AC438" authorId="0" shapeId="0">
      <text>
        <r>
          <rPr>
            <sz val="11"/>
            <rFont val="Calibri"/>
            <family val="2"/>
            <charset val="238"/>
          </rPr>
          <t>IV_F:HitelKotvenyUtem1</t>
        </r>
      </text>
    </comment>
    <comment ref="AD438" authorId="0" shapeId="0">
      <text>
        <r>
          <rPr>
            <sz val="11"/>
            <rFont val="Calibri"/>
            <family val="2"/>
            <charset val="238"/>
          </rPr>
          <t>IV_F:OsszesenUtem1</t>
        </r>
      </text>
    </comment>
    <comment ref="AG438" authorId="0" shapeId="0">
      <text>
        <r>
          <rPr>
            <sz val="11"/>
            <rFont val="Calibri"/>
            <family val="2"/>
            <charset val="238"/>
          </rPr>
          <t>IV_F:HDUtem2</t>
        </r>
      </text>
    </comment>
    <comment ref="AH438" authorId="0" shapeId="0">
      <text>
        <r>
          <rPr>
            <sz val="11"/>
            <rFont val="Calibri"/>
            <family val="2"/>
            <charset val="238"/>
          </rPr>
          <t>IV_F:ECSUtem2</t>
        </r>
      </text>
    </comment>
    <comment ref="AI438" authorId="0" shapeId="0">
      <text>
        <r>
          <rPr>
            <sz val="11"/>
            <rFont val="Calibri"/>
            <family val="2"/>
            <charset val="238"/>
          </rPr>
          <t>IV_F:KFHUtem2</t>
        </r>
      </text>
    </comment>
    <comment ref="AJ438" authorId="0" shapeId="0">
      <text>
        <r>
          <rPr>
            <sz val="11"/>
            <rFont val="Calibri"/>
            <family val="2"/>
            <charset val="238"/>
          </rPr>
          <t>IV_F:Egyeb_SajatUtem2</t>
        </r>
      </text>
    </comment>
    <comment ref="AK438" authorId="0" shapeId="0">
      <text>
        <r>
          <rPr>
            <sz val="11"/>
            <rFont val="Calibri"/>
            <family val="2"/>
            <charset val="238"/>
          </rPr>
          <t>IV_F:DijUtem2</t>
        </r>
      </text>
    </comment>
    <comment ref="AL438" authorId="0" shapeId="0">
      <text>
        <r>
          <rPr>
            <sz val="11"/>
            <rFont val="Calibri"/>
            <family val="2"/>
            <charset val="238"/>
          </rPr>
          <t>IV_F:EM_Melleklet1_Utem2</t>
        </r>
      </text>
    </comment>
    <comment ref="AM438" authorId="0" shapeId="0">
      <text>
        <r>
          <rPr>
            <sz val="11"/>
            <rFont val="Calibri"/>
            <family val="2"/>
            <charset val="238"/>
          </rPr>
          <t>IV_F:EgyebAllamiUtem2</t>
        </r>
      </text>
    </comment>
    <comment ref="AN438" authorId="0" shapeId="0">
      <text>
        <r>
          <rPr>
            <sz val="11"/>
            <rFont val="Calibri"/>
            <family val="2"/>
            <charset val="238"/>
          </rPr>
          <t>IV_F:OnkormanyzatiUtem2</t>
        </r>
      </text>
    </comment>
    <comment ref="AO438" authorId="0" shapeId="0">
      <text>
        <r>
          <rPr>
            <sz val="11"/>
            <rFont val="Calibri"/>
            <family val="2"/>
            <charset val="238"/>
          </rPr>
          <t>IV_F:EUUtem2</t>
        </r>
      </text>
    </comment>
    <comment ref="AP438" authorId="0" shapeId="0">
      <text>
        <r>
          <rPr>
            <sz val="11"/>
            <rFont val="Calibri"/>
            <family val="2"/>
            <charset val="238"/>
          </rPr>
          <t>IV_F:EgyebUtem2</t>
        </r>
      </text>
    </comment>
    <comment ref="AQ438" authorId="0" shapeId="0">
      <text>
        <r>
          <rPr>
            <sz val="11"/>
            <rFont val="Calibri"/>
            <family val="2"/>
            <charset val="238"/>
          </rPr>
          <t>IV_F:HitelKotvenyUtem2</t>
        </r>
      </text>
    </comment>
    <comment ref="AR438" authorId="0" shapeId="0">
      <text>
        <r>
          <rPr>
            <sz val="11"/>
            <rFont val="Calibri"/>
            <family val="2"/>
            <charset val="238"/>
          </rPr>
          <t>IV_F:OsszesenUtem2</t>
        </r>
      </text>
    </comment>
    <comment ref="AS438" authorId="0" shapeId="0">
      <text>
        <r>
          <rPr>
            <sz val="11"/>
            <rFont val="Calibri"/>
            <family val="2"/>
            <charset val="238"/>
          </rPr>
          <t>IV_F:ForrashianyUtem2</t>
        </r>
      </text>
    </comment>
    <comment ref="AV438" authorId="0" shapeId="0">
      <text>
        <r>
          <rPr>
            <sz val="11"/>
            <rFont val="Calibri"/>
            <family val="2"/>
            <charset val="238"/>
          </rPr>
          <t>IV_F:Indokolas</t>
        </r>
      </text>
    </comment>
    <comment ref="AW438" authorId="0" shapeId="0">
      <text>
        <r>
          <rPr>
            <sz val="11"/>
            <rFont val="Calibri"/>
            <family val="2"/>
            <charset val="238"/>
          </rPr>
          <t>IV_F:Megjegyzes</t>
        </r>
      </text>
    </comment>
    <comment ref="AZ438" authorId="0" shapeId="0">
      <text>
        <r>
          <rPr>
            <sz val="11"/>
            <rFont val="Calibri"/>
            <family val="2"/>
            <charset val="238"/>
          </rPr>
          <t>IV_F:ISA</t>
        </r>
      </text>
    </comment>
    <comment ref="B439" authorId="0" shapeId="0">
      <text>
        <r>
          <rPr>
            <sz val="11"/>
            <rFont val="Calibri"/>
            <family val="2"/>
            <charset val="238"/>
          </rPr>
          <t>IV_F:FontossagiSorrent</t>
        </r>
      </text>
    </comment>
    <comment ref="C439" authorId="0" shapeId="0">
      <text>
        <r>
          <rPr>
            <sz val="11"/>
            <rFont val="Calibri"/>
            <family val="2"/>
            <charset val="238"/>
          </rPr>
          <t>IV_F:FeladatKategoria</t>
        </r>
      </text>
    </comment>
    <comment ref="D439" authorId="0" shapeId="0">
      <text>
        <r>
          <rPr>
            <sz val="11"/>
            <rFont val="Calibri"/>
            <family val="2"/>
            <charset val="238"/>
          </rPr>
          <t>IV_F:FeladatMegnevezes</t>
        </r>
      </text>
    </comment>
    <comment ref="E439" authorId="0" shapeId="0">
      <text>
        <r>
          <rPr>
            <sz val="11"/>
            <rFont val="Calibri"/>
            <family val="2"/>
            <charset val="238"/>
          </rPr>
          <t>IV_F:ElviEngedelySzam</t>
        </r>
      </text>
    </comment>
    <comment ref="F439" authorId="0" shapeId="0">
      <text>
        <r>
          <rPr>
            <sz val="11"/>
            <rFont val="Calibri"/>
            <family val="2"/>
            <charset val="238"/>
          </rPr>
          <t>IV_F:VKR_Kod</t>
        </r>
      </text>
    </comment>
    <comment ref="G439" authorId="0" shapeId="0">
      <text>
        <r>
          <rPr>
            <sz val="11"/>
            <rFont val="Calibri"/>
            <family val="2"/>
            <charset val="238"/>
          </rPr>
          <t>IV_F:VKR_Nev</t>
        </r>
      </text>
    </comment>
    <comment ref="H439" authorId="0" shapeId="0">
      <text>
        <r>
          <rPr>
            <sz val="11"/>
            <rFont val="Calibri"/>
            <family val="2"/>
            <charset val="238"/>
          </rPr>
          <t>IV_F:FeladatSorszam</t>
        </r>
      </text>
    </comment>
    <comment ref="I439" authorId="0" shapeId="0">
      <text>
        <r>
          <rPr>
            <sz val="11"/>
            <rFont val="Calibri"/>
            <family val="2"/>
            <charset val="238"/>
          </rPr>
          <t>IV_F:FeladatAzonosito</t>
        </r>
      </text>
    </comment>
    <comment ref="J439" authorId="0" shapeId="0">
      <text>
        <r>
          <rPr>
            <sz val="11"/>
            <rFont val="Calibri"/>
            <family val="2"/>
            <charset val="238"/>
          </rPr>
          <t>IV_F:EllatasiTerulet</t>
        </r>
      </text>
    </comment>
    <comment ref="K439" authorId="0" shapeId="0">
      <text>
        <r>
          <rPr>
            <sz val="11"/>
            <rFont val="Calibri"/>
            <family val="2"/>
            <charset val="238"/>
          </rPr>
          <t>IV_F:EllatasertFelelos</t>
        </r>
      </text>
    </comment>
    <comment ref="L439" authorId="0" shapeId="0">
      <text>
        <r>
          <rPr>
            <sz val="11"/>
            <rFont val="Calibri"/>
            <family val="2"/>
            <charset val="238"/>
          </rPr>
          <t>IV_F:TervezettNettoKoltseg</t>
        </r>
      </text>
    </comment>
    <comment ref="M439" authorId="0" shapeId="0">
      <text>
        <r>
          <rPr>
            <sz val="11"/>
            <rFont val="Calibri"/>
            <family val="2"/>
            <charset val="238"/>
          </rPr>
          <t>IV_F:IdotartamKezdes</t>
        </r>
      </text>
    </comment>
    <comment ref="N439" authorId="0" shapeId="0">
      <text>
        <r>
          <rPr>
            <sz val="11"/>
            <rFont val="Calibri"/>
            <family val="2"/>
            <charset val="238"/>
          </rPr>
          <t>IV_F:IdotartamBefejezes</t>
        </r>
      </text>
    </comment>
    <comment ref="O439" authorId="0" shapeId="0">
      <text>
        <r>
          <rPr>
            <sz val="11"/>
            <rFont val="Calibri"/>
            <family val="2"/>
            <charset val="238"/>
          </rPr>
          <t>IV_F:NettoKoltsegUtem1</t>
        </r>
      </text>
    </comment>
    <comment ref="P439" authorId="0" shapeId="0">
      <text>
        <r>
          <rPr>
            <sz val="11"/>
            <rFont val="Calibri"/>
            <family val="2"/>
            <charset val="238"/>
          </rPr>
          <t>IV_F:NettoKoltsegUtem2</t>
        </r>
      </text>
    </comment>
    <comment ref="Q439" authorId="0" shapeId="0">
      <text>
        <r>
          <rPr>
            <sz val="11"/>
            <rFont val="Calibri"/>
            <family val="2"/>
            <charset val="238"/>
          </rPr>
          <t>IV_F:EM_Melleklet2_KTG</t>
        </r>
      </text>
    </comment>
    <comment ref="S439" authorId="0" shapeId="0">
      <text>
        <r>
          <rPr>
            <sz val="11"/>
            <rFont val="Calibri"/>
            <family val="2"/>
            <charset val="238"/>
          </rPr>
          <t>IV_F:HDUtem1</t>
        </r>
      </text>
    </comment>
    <comment ref="T439" authorId="0" shapeId="0">
      <text>
        <r>
          <rPr>
            <sz val="11"/>
            <rFont val="Calibri"/>
            <family val="2"/>
            <charset val="238"/>
          </rPr>
          <t>IV_F:ECSUtem1</t>
        </r>
      </text>
    </comment>
    <comment ref="U439" authorId="0" shapeId="0">
      <text>
        <r>
          <rPr>
            <sz val="11"/>
            <rFont val="Calibri"/>
            <family val="2"/>
            <charset val="238"/>
          </rPr>
          <t>IV_F:KFHUtem1</t>
        </r>
      </text>
    </comment>
    <comment ref="V439" authorId="0" shapeId="0">
      <text>
        <r>
          <rPr>
            <sz val="11"/>
            <rFont val="Calibri"/>
            <family val="2"/>
            <charset val="238"/>
          </rPr>
          <t>IV_F:Egyeb_SajatUtem1</t>
        </r>
      </text>
    </comment>
    <comment ref="W439" authorId="0" shapeId="0">
      <text>
        <r>
          <rPr>
            <sz val="11"/>
            <rFont val="Calibri"/>
            <family val="2"/>
            <charset val="238"/>
          </rPr>
          <t>IV_F:DijUtem1</t>
        </r>
      </text>
    </comment>
    <comment ref="X439" authorId="0" shapeId="0">
      <text>
        <r>
          <rPr>
            <sz val="11"/>
            <rFont val="Calibri"/>
            <family val="2"/>
            <charset val="238"/>
          </rPr>
          <t>IV_F:EM_Melleklet1_Utem1</t>
        </r>
      </text>
    </comment>
    <comment ref="Y439" authorId="0" shapeId="0">
      <text>
        <r>
          <rPr>
            <sz val="11"/>
            <rFont val="Calibri"/>
            <family val="2"/>
            <charset val="238"/>
          </rPr>
          <t>IV_F:EgyebAllamiUtem1</t>
        </r>
      </text>
    </comment>
    <comment ref="Z439" authorId="0" shapeId="0">
      <text>
        <r>
          <rPr>
            <sz val="11"/>
            <rFont val="Calibri"/>
            <family val="2"/>
            <charset val="238"/>
          </rPr>
          <t>IV_F:OnkormanyzatiUtem1</t>
        </r>
      </text>
    </comment>
    <comment ref="AA439" authorId="0" shapeId="0">
      <text>
        <r>
          <rPr>
            <sz val="11"/>
            <rFont val="Calibri"/>
            <family val="2"/>
            <charset val="238"/>
          </rPr>
          <t>IV_F:EUUtem1</t>
        </r>
      </text>
    </comment>
    <comment ref="AB439" authorId="0" shapeId="0">
      <text>
        <r>
          <rPr>
            <sz val="11"/>
            <rFont val="Calibri"/>
            <family val="2"/>
            <charset val="238"/>
          </rPr>
          <t>IV_F:EgyebUtem1</t>
        </r>
      </text>
    </comment>
    <comment ref="AC439" authorId="0" shapeId="0">
      <text>
        <r>
          <rPr>
            <sz val="11"/>
            <rFont val="Calibri"/>
            <family val="2"/>
            <charset val="238"/>
          </rPr>
          <t>IV_F:HitelKotvenyUtem1</t>
        </r>
      </text>
    </comment>
    <comment ref="AD439" authorId="0" shapeId="0">
      <text>
        <r>
          <rPr>
            <sz val="11"/>
            <rFont val="Calibri"/>
            <family val="2"/>
            <charset val="238"/>
          </rPr>
          <t>IV_F:OsszesenUtem1</t>
        </r>
      </text>
    </comment>
    <comment ref="AG439" authorId="0" shapeId="0">
      <text>
        <r>
          <rPr>
            <sz val="11"/>
            <rFont val="Calibri"/>
            <family val="2"/>
            <charset val="238"/>
          </rPr>
          <t>IV_F:HDUtem2</t>
        </r>
      </text>
    </comment>
    <comment ref="AH439" authorId="0" shapeId="0">
      <text>
        <r>
          <rPr>
            <sz val="11"/>
            <rFont val="Calibri"/>
            <family val="2"/>
            <charset val="238"/>
          </rPr>
          <t>IV_F:ECSUtem2</t>
        </r>
      </text>
    </comment>
    <comment ref="AI439" authorId="0" shapeId="0">
      <text>
        <r>
          <rPr>
            <sz val="11"/>
            <rFont val="Calibri"/>
            <family val="2"/>
            <charset val="238"/>
          </rPr>
          <t>IV_F:KFHUtem2</t>
        </r>
      </text>
    </comment>
    <comment ref="AJ439" authorId="0" shapeId="0">
      <text>
        <r>
          <rPr>
            <sz val="11"/>
            <rFont val="Calibri"/>
            <family val="2"/>
            <charset val="238"/>
          </rPr>
          <t>IV_F:Egyeb_SajatUtem2</t>
        </r>
      </text>
    </comment>
    <comment ref="AK439" authorId="0" shapeId="0">
      <text>
        <r>
          <rPr>
            <sz val="11"/>
            <rFont val="Calibri"/>
            <family val="2"/>
            <charset val="238"/>
          </rPr>
          <t>IV_F:DijUtem2</t>
        </r>
      </text>
    </comment>
    <comment ref="AL439" authorId="0" shapeId="0">
      <text>
        <r>
          <rPr>
            <sz val="11"/>
            <rFont val="Calibri"/>
            <family val="2"/>
            <charset val="238"/>
          </rPr>
          <t>IV_F:EM_Melleklet1_Utem2</t>
        </r>
      </text>
    </comment>
    <comment ref="AM439" authorId="0" shapeId="0">
      <text>
        <r>
          <rPr>
            <sz val="11"/>
            <rFont val="Calibri"/>
            <family val="2"/>
            <charset val="238"/>
          </rPr>
          <t>IV_F:EgyebAllamiUtem2</t>
        </r>
      </text>
    </comment>
    <comment ref="AN439" authorId="0" shapeId="0">
      <text>
        <r>
          <rPr>
            <sz val="11"/>
            <rFont val="Calibri"/>
            <family val="2"/>
            <charset val="238"/>
          </rPr>
          <t>IV_F:OnkormanyzatiUtem2</t>
        </r>
      </text>
    </comment>
    <comment ref="AO439" authorId="0" shapeId="0">
      <text>
        <r>
          <rPr>
            <sz val="11"/>
            <rFont val="Calibri"/>
            <family val="2"/>
            <charset val="238"/>
          </rPr>
          <t>IV_F:EUUtem2</t>
        </r>
      </text>
    </comment>
    <comment ref="AP439" authorId="0" shapeId="0">
      <text>
        <r>
          <rPr>
            <sz val="11"/>
            <rFont val="Calibri"/>
            <family val="2"/>
            <charset val="238"/>
          </rPr>
          <t>IV_F:EgyebUtem2</t>
        </r>
      </text>
    </comment>
    <comment ref="AQ439" authorId="0" shapeId="0">
      <text>
        <r>
          <rPr>
            <sz val="11"/>
            <rFont val="Calibri"/>
            <family val="2"/>
            <charset val="238"/>
          </rPr>
          <t>IV_F:HitelKotvenyUtem2</t>
        </r>
      </text>
    </comment>
    <comment ref="AR439" authorId="0" shapeId="0">
      <text>
        <r>
          <rPr>
            <sz val="11"/>
            <rFont val="Calibri"/>
            <family val="2"/>
            <charset val="238"/>
          </rPr>
          <t>IV_F:OsszesenUtem2</t>
        </r>
      </text>
    </comment>
    <comment ref="AS439" authorId="0" shapeId="0">
      <text>
        <r>
          <rPr>
            <sz val="11"/>
            <rFont val="Calibri"/>
            <family val="2"/>
            <charset val="238"/>
          </rPr>
          <t>IV_F:ForrashianyUtem2</t>
        </r>
      </text>
    </comment>
    <comment ref="AV439" authorId="0" shapeId="0">
      <text>
        <r>
          <rPr>
            <sz val="11"/>
            <rFont val="Calibri"/>
            <family val="2"/>
            <charset val="238"/>
          </rPr>
          <t>IV_F:Indokolas</t>
        </r>
      </text>
    </comment>
    <comment ref="AW439" authorId="0" shapeId="0">
      <text>
        <r>
          <rPr>
            <sz val="11"/>
            <rFont val="Calibri"/>
            <family val="2"/>
            <charset val="238"/>
          </rPr>
          <t>IV_F:Megjegyzes</t>
        </r>
      </text>
    </comment>
    <comment ref="AZ439" authorId="0" shapeId="0">
      <text>
        <r>
          <rPr>
            <sz val="11"/>
            <rFont val="Calibri"/>
            <family val="2"/>
            <charset val="238"/>
          </rPr>
          <t>IV_F:ISA</t>
        </r>
      </text>
    </comment>
    <comment ref="B440" authorId="0" shapeId="0">
      <text>
        <r>
          <rPr>
            <sz val="11"/>
            <rFont val="Calibri"/>
            <family val="2"/>
            <charset val="238"/>
          </rPr>
          <t>IV_F:FontossagiSorrent</t>
        </r>
      </text>
    </comment>
    <comment ref="C440" authorId="0" shapeId="0">
      <text>
        <r>
          <rPr>
            <sz val="11"/>
            <rFont val="Calibri"/>
            <family val="2"/>
            <charset val="238"/>
          </rPr>
          <t>IV_F:FeladatKategoria</t>
        </r>
      </text>
    </comment>
    <comment ref="D440" authorId="0" shapeId="0">
      <text>
        <r>
          <rPr>
            <sz val="11"/>
            <rFont val="Calibri"/>
            <family val="2"/>
            <charset val="238"/>
          </rPr>
          <t>IV_F:FeladatMegnevezes</t>
        </r>
      </text>
    </comment>
    <comment ref="E440" authorId="0" shapeId="0">
      <text>
        <r>
          <rPr>
            <sz val="11"/>
            <rFont val="Calibri"/>
            <family val="2"/>
            <charset val="238"/>
          </rPr>
          <t>IV_F:ElviEngedelySzam</t>
        </r>
      </text>
    </comment>
    <comment ref="F440" authorId="0" shapeId="0">
      <text>
        <r>
          <rPr>
            <sz val="11"/>
            <rFont val="Calibri"/>
            <family val="2"/>
            <charset val="238"/>
          </rPr>
          <t>IV_F:VKR_Kod</t>
        </r>
      </text>
    </comment>
    <comment ref="G440" authorId="0" shapeId="0">
      <text>
        <r>
          <rPr>
            <sz val="11"/>
            <rFont val="Calibri"/>
            <family val="2"/>
            <charset val="238"/>
          </rPr>
          <t>IV_F:VKR_Nev</t>
        </r>
      </text>
    </comment>
    <comment ref="H440" authorId="0" shapeId="0">
      <text>
        <r>
          <rPr>
            <sz val="11"/>
            <rFont val="Calibri"/>
            <family val="2"/>
            <charset val="238"/>
          </rPr>
          <t>IV_F:FeladatSorszam</t>
        </r>
      </text>
    </comment>
    <comment ref="I440" authorId="0" shapeId="0">
      <text>
        <r>
          <rPr>
            <sz val="11"/>
            <rFont val="Calibri"/>
            <family val="2"/>
            <charset val="238"/>
          </rPr>
          <t>IV_F:FeladatAzonosito</t>
        </r>
      </text>
    </comment>
    <comment ref="J440" authorId="0" shapeId="0">
      <text>
        <r>
          <rPr>
            <sz val="11"/>
            <rFont val="Calibri"/>
            <family val="2"/>
            <charset val="238"/>
          </rPr>
          <t>IV_F:EllatasiTerulet</t>
        </r>
      </text>
    </comment>
    <comment ref="K440" authorId="0" shapeId="0">
      <text>
        <r>
          <rPr>
            <sz val="11"/>
            <rFont val="Calibri"/>
            <family val="2"/>
            <charset val="238"/>
          </rPr>
          <t>IV_F:EllatasertFelelos</t>
        </r>
      </text>
    </comment>
    <comment ref="L440" authorId="0" shapeId="0">
      <text>
        <r>
          <rPr>
            <sz val="11"/>
            <rFont val="Calibri"/>
            <family val="2"/>
            <charset val="238"/>
          </rPr>
          <t>IV_F:TervezettNettoKoltseg</t>
        </r>
      </text>
    </comment>
    <comment ref="M440" authorId="0" shapeId="0">
      <text>
        <r>
          <rPr>
            <sz val="11"/>
            <rFont val="Calibri"/>
            <family val="2"/>
            <charset val="238"/>
          </rPr>
          <t>IV_F:IdotartamKezdes</t>
        </r>
      </text>
    </comment>
    <comment ref="N440" authorId="0" shapeId="0">
      <text>
        <r>
          <rPr>
            <sz val="11"/>
            <rFont val="Calibri"/>
            <family val="2"/>
            <charset val="238"/>
          </rPr>
          <t>IV_F:IdotartamBefejezes</t>
        </r>
      </text>
    </comment>
    <comment ref="O440" authorId="0" shapeId="0">
      <text>
        <r>
          <rPr>
            <sz val="11"/>
            <rFont val="Calibri"/>
            <family val="2"/>
            <charset val="238"/>
          </rPr>
          <t>IV_F:NettoKoltsegUtem1</t>
        </r>
      </text>
    </comment>
    <comment ref="P440" authorId="0" shapeId="0">
      <text>
        <r>
          <rPr>
            <sz val="11"/>
            <rFont val="Calibri"/>
            <family val="2"/>
            <charset val="238"/>
          </rPr>
          <t>IV_F:NettoKoltsegUtem2</t>
        </r>
      </text>
    </comment>
    <comment ref="Q440" authorId="0" shapeId="0">
      <text>
        <r>
          <rPr>
            <sz val="11"/>
            <rFont val="Calibri"/>
            <family val="2"/>
            <charset val="238"/>
          </rPr>
          <t>IV_F:EM_Melleklet2_KTG</t>
        </r>
      </text>
    </comment>
    <comment ref="S440" authorId="0" shapeId="0">
      <text>
        <r>
          <rPr>
            <sz val="11"/>
            <rFont val="Calibri"/>
            <family val="2"/>
            <charset val="238"/>
          </rPr>
          <t>IV_F:HDUtem1</t>
        </r>
      </text>
    </comment>
    <comment ref="T440" authorId="0" shapeId="0">
      <text>
        <r>
          <rPr>
            <sz val="11"/>
            <rFont val="Calibri"/>
            <family val="2"/>
            <charset val="238"/>
          </rPr>
          <t>IV_F:ECSUtem1</t>
        </r>
      </text>
    </comment>
    <comment ref="U440" authorId="0" shapeId="0">
      <text>
        <r>
          <rPr>
            <sz val="11"/>
            <rFont val="Calibri"/>
            <family val="2"/>
            <charset val="238"/>
          </rPr>
          <t>IV_F:KFHUtem1</t>
        </r>
      </text>
    </comment>
    <comment ref="V440" authorId="0" shapeId="0">
      <text>
        <r>
          <rPr>
            <sz val="11"/>
            <rFont val="Calibri"/>
            <family val="2"/>
            <charset val="238"/>
          </rPr>
          <t>IV_F:Egyeb_SajatUtem1</t>
        </r>
      </text>
    </comment>
    <comment ref="W440" authorId="0" shapeId="0">
      <text>
        <r>
          <rPr>
            <sz val="11"/>
            <rFont val="Calibri"/>
            <family val="2"/>
            <charset val="238"/>
          </rPr>
          <t>IV_F:DijUtem1</t>
        </r>
      </text>
    </comment>
    <comment ref="X440" authorId="0" shapeId="0">
      <text>
        <r>
          <rPr>
            <sz val="11"/>
            <rFont val="Calibri"/>
            <family val="2"/>
            <charset val="238"/>
          </rPr>
          <t>IV_F:EM_Melleklet1_Utem1</t>
        </r>
      </text>
    </comment>
    <comment ref="Y440" authorId="0" shapeId="0">
      <text>
        <r>
          <rPr>
            <sz val="11"/>
            <rFont val="Calibri"/>
            <family val="2"/>
            <charset val="238"/>
          </rPr>
          <t>IV_F:EgyebAllamiUtem1</t>
        </r>
      </text>
    </comment>
    <comment ref="Z440" authorId="0" shapeId="0">
      <text>
        <r>
          <rPr>
            <sz val="11"/>
            <rFont val="Calibri"/>
            <family val="2"/>
            <charset val="238"/>
          </rPr>
          <t>IV_F:OnkormanyzatiUtem1</t>
        </r>
      </text>
    </comment>
    <comment ref="AA440" authorId="0" shapeId="0">
      <text>
        <r>
          <rPr>
            <sz val="11"/>
            <rFont val="Calibri"/>
            <family val="2"/>
            <charset val="238"/>
          </rPr>
          <t>IV_F:EUUtem1</t>
        </r>
      </text>
    </comment>
    <comment ref="AB440" authorId="0" shapeId="0">
      <text>
        <r>
          <rPr>
            <sz val="11"/>
            <rFont val="Calibri"/>
            <family val="2"/>
            <charset val="238"/>
          </rPr>
          <t>IV_F:EgyebUtem1</t>
        </r>
      </text>
    </comment>
    <comment ref="AC440" authorId="0" shapeId="0">
      <text>
        <r>
          <rPr>
            <sz val="11"/>
            <rFont val="Calibri"/>
            <family val="2"/>
            <charset val="238"/>
          </rPr>
          <t>IV_F:HitelKotvenyUtem1</t>
        </r>
      </text>
    </comment>
    <comment ref="AD440" authorId="0" shapeId="0">
      <text>
        <r>
          <rPr>
            <sz val="11"/>
            <rFont val="Calibri"/>
            <family val="2"/>
            <charset val="238"/>
          </rPr>
          <t>IV_F:OsszesenUtem1</t>
        </r>
      </text>
    </comment>
    <comment ref="AG440" authorId="0" shapeId="0">
      <text>
        <r>
          <rPr>
            <sz val="11"/>
            <rFont val="Calibri"/>
            <family val="2"/>
            <charset val="238"/>
          </rPr>
          <t>IV_F:HDUtem2</t>
        </r>
      </text>
    </comment>
    <comment ref="AH440" authorId="0" shapeId="0">
      <text>
        <r>
          <rPr>
            <sz val="11"/>
            <rFont val="Calibri"/>
            <family val="2"/>
            <charset val="238"/>
          </rPr>
          <t>IV_F:ECSUtem2</t>
        </r>
      </text>
    </comment>
    <comment ref="AI440" authorId="0" shapeId="0">
      <text>
        <r>
          <rPr>
            <sz val="11"/>
            <rFont val="Calibri"/>
            <family val="2"/>
            <charset val="238"/>
          </rPr>
          <t>IV_F:KFHUtem2</t>
        </r>
      </text>
    </comment>
    <comment ref="AJ440" authorId="0" shapeId="0">
      <text>
        <r>
          <rPr>
            <sz val="11"/>
            <rFont val="Calibri"/>
            <family val="2"/>
            <charset val="238"/>
          </rPr>
          <t>IV_F:Egyeb_SajatUtem2</t>
        </r>
      </text>
    </comment>
    <comment ref="AK440" authorId="0" shapeId="0">
      <text>
        <r>
          <rPr>
            <sz val="11"/>
            <rFont val="Calibri"/>
            <family val="2"/>
            <charset val="238"/>
          </rPr>
          <t>IV_F:DijUtem2</t>
        </r>
      </text>
    </comment>
    <comment ref="AL440" authorId="0" shapeId="0">
      <text>
        <r>
          <rPr>
            <sz val="11"/>
            <rFont val="Calibri"/>
            <family val="2"/>
            <charset val="238"/>
          </rPr>
          <t>IV_F:EM_Melleklet1_Utem2</t>
        </r>
      </text>
    </comment>
    <comment ref="AM440" authorId="0" shapeId="0">
      <text>
        <r>
          <rPr>
            <sz val="11"/>
            <rFont val="Calibri"/>
            <family val="2"/>
            <charset val="238"/>
          </rPr>
          <t>IV_F:EgyebAllamiUtem2</t>
        </r>
      </text>
    </comment>
    <comment ref="AN440" authorId="0" shapeId="0">
      <text>
        <r>
          <rPr>
            <sz val="11"/>
            <rFont val="Calibri"/>
            <family val="2"/>
            <charset val="238"/>
          </rPr>
          <t>IV_F:OnkormanyzatiUtem2</t>
        </r>
      </text>
    </comment>
    <comment ref="AO440" authorId="0" shapeId="0">
      <text>
        <r>
          <rPr>
            <sz val="11"/>
            <rFont val="Calibri"/>
            <family val="2"/>
            <charset val="238"/>
          </rPr>
          <t>IV_F:EUUtem2</t>
        </r>
      </text>
    </comment>
    <comment ref="AP440" authorId="0" shapeId="0">
      <text>
        <r>
          <rPr>
            <sz val="11"/>
            <rFont val="Calibri"/>
            <family val="2"/>
            <charset val="238"/>
          </rPr>
          <t>IV_F:EgyebUtem2</t>
        </r>
      </text>
    </comment>
    <comment ref="AQ440" authorId="0" shapeId="0">
      <text>
        <r>
          <rPr>
            <sz val="11"/>
            <rFont val="Calibri"/>
            <family val="2"/>
            <charset val="238"/>
          </rPr>
          <t>IV_F:HitelKotvenyUtem2</t>
        </r>
      </text>
    </comment>
    <comment ref="AR440" authorId="0" shapeId="0">
      <text>
        <r>
          <rPr>
            <sz val="11"/>
            <rFont val="Calibri"/>
            <family val="2"/>
            <charset val="238"/>
          </rPr>
          <t>IV_F:OsszesenUtem2</t>
        </r>
      </text>
    </comment>
    <comment ref="AS440" authorId="0" shapeId="0">
      <text>
        <r>
          <rPr>
            <sz val="11"/>
            <rFont val="Calibri"/>
            <family val="2"/>
            <charset val="238"/>
          </rPr>
          <t>IV_F:ForrashianyUtem2</t>
        </r>
      </text>
    </comment>
    <comment ref="AV440" authorId="0" shapeId="0">
      <text>
        <r>
          <rPr>
            <sz val="11"/>
            <rFont val="Calibri"/>
            <family val="2"/>
            <charset val="238"/>
          </rPr>
          <t>IV_F:Indokolas</t>
        </r>
      </text>
    </comment>
    <comment ref="AW440" authorId="0" shapeId="0">
      <text>
        <r>
          <rPr>
            <sz val="11"/>
            <rFont val="Calibri"/>
            <family val="2"/>
            <charset val="238"/>
          </rPr>
          <t>IV_F:Megjegyzes</t>
        </r>
      </text>
    </comment>
    <comment ref="AZ440" authorId="0" shapeId="0">
      <text>
        <r>
          <rPr>
            <sz val="11"/>
            <rFont val="Calibri"/>
            <family val="2"/>
            <charset val="238"/>
          </rPr>
          <t>IV_F:ISA</t>
        </r>
      </text>
    </comment>
    <comment ref="B441" authorId="0" shapeId="0">
      <text>
        <r>
          <rPr>
            <sz val="11"/>
            <rFont val="Calibri"/>
            <family val="2"/>
            <charset val="238"/>
          </rPr>
          <t>IV_F:FontossagiSorrent</t>
        </r>
      </text>
    </comment>
    <comment ref="C441" authorId="0" shapeId="0">
      <text>
        <r>
          <rPr>
            <sz val="11"/>
            <rFont val="Calibri"/>
            <family val="2"/>
            <charset val="238"/>
          </rPr>
          <t>IV_F:FeladatKategoria</t>
        </r>
      </text>
    </comment>
    <comment ref="D441" authorId="0" shapeId="0">
      <text>
        <r>
          <rPr>
            <sz val="11"/>
            <rFont val="Calibri"/>
            <family val="2"/>
            <charset val="238"/>
          </rPr>
          <t>IV_F:FeladatMegnevezes</t>
        </r>
      </text>
    </comment>
    <comment ref="E441" authorId="0" shapeId="0">
      <text>
        <r>
          <rPr>
            <sz val="11"/>
            <rFont val="Calibri"/>
            <family val="2"/>
            <charset val="238"/>
          </rPr>
          <t>IV_F:ElviEngedelySzam</t>
        </r>
      </text>
    </comment>
    <comment ref="F441" authorId="0" shapeId="0">
      <text>
        <r>
          <rPr>
            <sz val="11"/>
            <rFont val="Calibri"/>
            <family val="2"/>
            <charset val="238"/>
          </rPr>
          <t>IV_F:VKR_Kod</t>
        </r>
      </text>
    </comment>
    <comment ref="G441" authorId="0" shapeId="0">
      <text>
        <r>
          <rPr>
            <sz val="11"/>
            <rFont val="Calibri"/>
            <family val="2"/>
            <charset val="238"/>
          </rPr>
          <t>IV_F:VKR_Nev</t>
        </r>
      </text>
    </comment>
    <comment ref="H441" authorId="0" shapeId="0">
      <text>
        <r>
          <rPr>
            <sz val="11"/>
            <rFont val="Calibri"/>
            <family val="2"/>
            <charset val="238"/>
          </rPr>
          <t>IV_F:FeladatSorszam</t>
        </r>
      </text>
    </comment>
    <comment ref="I441" authorId="0" shapeId="0">
      <text>
        <r>
          <rPr>
            <sz val="11"/>
            <rFont val="Calibri"/>
            <family val="2"/>
            <charset val="238"/>
          </rPr>
          <t>IV_F:FeladatAzonosito</t>
        </r>
      </text>
    </comment>
    <comment ref="J441" authorId="0" shapeId="0">
      <text>
        <r>
          <rPr>
            <sz val="11"/>
            <rFont val="Calibri"/>
            <family val="2"/>
            <charset val="238"/>
          </rPr>
          <t>IV_F:EllatasiTerulet</t>
        </r>
      </text>
    </comment>
    <comment ref="K441" authorId="0" shapeId="0">
      <text>
        <r>
          <rPr>
            <sz val="11"/>
            <rFont val="Calibri"/>
            <family val="2"/>
            <charset val="238"/>
          </rPr>
          <t>IV_F:EllatasertFelelos</t>
        </r>
      </text>
    </comment>
    <comment ref="L441" authorId="0" shapeId="0">
      <text>
        <r>
          <rPr>
            <sz val="11"/>
            <rFont val="Calibri"/>
            <family val="2"/>
            <charset val="238"/>
          </rPr>
          <t>IV_F:TervezettNettoKoltseg</t>
        </r>
      </text>
    </comment>
    <comment ref="M441" authorId="0" shapeId="0">
      <text>
        <r>
          <rPr>
            <sz val="11"/>
            <rFont val="Calibri"/>
            <family val="2"/>
            <charset val="238"/>
          </rPr>
          <t>IV_F:IdotartamKezdes</t>
        </r>
      </text>
    </comment>
    <comment ref="N441" authorId="0" shapeId="0">
      <text>
        <r>
          <rPr>
            <sz val="11"/>
            <rFont val="Calibri"/>
            <family val="2"/>
            <charset val="238"/>
          </rPr>
          <t>IV_F:IdotartamBefejezes</t>
        </r>
      </text>
    </comment>
    <comment ref="O441" authorId="0" shapeId="0">
      <text>
        <r>
          <rPr>
            <sz val="11"/>
            <rFont val="Calibri"/>
            <family val="2"/>
            <charset val="238"/>
          </rPr>
          <t>IV_F:NettoKoltsegUtem1</t>
        </r>
      </text>
    </comment>
    <comment ref="P441" authorId="0" shapeId="0">
      <text>
        <r>
          <rPr>
            <sz val="11"/>
            <rFont val="Calibri"/>
            <family val="2"/>
            <charset val="238"/>
          </rPr>
          <t>IV_F:NettoKoltsegUtem2</t>
        </r>
      </text>
    </comment>
    <comment ref="Q441" authorId="0" shapeId="0">
      <text>
        <r>
          <rPr>
            <sz val="11"/>
            <rFont val="Calibri"/>
            <family val="2"/>
            <charset val="238"/>
          </rPr>
          <t>IV_F:EM_Melleklet2_KTG</t>
        </r>
      </text>
    </comment>
    <comment ref="S441" authorId="0" shapeId="0">
      <text>
        <r>
          <rPr>
            <sz val="11"/>
            <rFont val="Calibri"/>
            <family val="2"/>
            <charset val="238"/>
          </rPr>
          <t>IV_F:HDUtem1</t>
        </r>
      </text>
    </comment>
    <comment ref="T441" authorId="0" shapeId="0">
      <text>
        <r>
          <rPr>
            <sz val="11"/>
            <rFont val="Calibri"/>
            <family val="2"/>
            <charset val="238"/>
          </rPr>
          <t>IV_F:ECSUtem1</t>
        </r>
      </text>
    </comment>
    <comment ref="U441" authorId="0" shapeId="0">
      <text>
        <r>
          <rPr>
            <sz val="11"/>
            <rFont val="Calibri"/>
            <family val="2"/>
            <charset val="238"/>
          </rPr>
          <t>IV_F:KFHUtem1</t>
        </r>
      </text>
    </comment>
    <comment ref="V441" authorId="0" shapeId="0">
      <text>
        <r>
          <rPr>
            <sz val="11"/>
            <rFont val="Calibri"/>
            <family val="2"/>
            <charset val="238"/>
          </rPr>
          <t>IV_F:Egyeb_SajatUtem1</t>
        </r>
      </text>
    </comment>
    <comment ref="W441" authorId="0" shapeId="0">
      <text>
        <r>
          <rPr>
            <sz val="11"/>
            <rFont val="Calibri"/>
            <family val="2"/>
            <charset val="238"/>
          </rPr>
          <t>IV_F:DijUtem1</t>
        </r>
      </text>
    </comment>
    <comment ref="X441" authorId="0" shapeId="0">
      <text>
        <r>
          <rPr>
            <sz val="11"/>
            <rFont val="Calibri"/>
            <family val="2"/>
            <charset val="238"/>
          </rPr>
          <t>IV_F:EM_Melleklet1_Utem1</t>
        </r>
      </text>
    </comment>
    <comment ref="Y441" authorId="0" shapeId="0">
      <text>
        <r>
          <rPr>
            <sz val="11"/>
            <rFont val="Calibri"/>
            <family val="2"/>
            <charset val="238"/>
          </rPr>
          <t>IV_F:EgyebAllamiUtem1</t>
        </r>
      </text>
    </comment>
    <comment ref="Z441" authorId="0" shapeId="0">
      <text>
        <r>
          <rPr>
            <sz val="11"/>
            <rFont val="Calibri"/>
            <family val="2"/>
            <charset val="238"/>
          </rPr>
          <t>IV_F:OnkormanyzatiUtem1</t>
        </r>
      </text>
    </comment>
    <comment ref="AA441" authorId="0" shapeId="0">
      <text>
        <r>
          <rPr>
            <sz val="11"/>
            <rFont val="Calibri"/>
            <family val="2"/>
            <charset val="238"/>
          </rPr>
          <t>IV_F:EUUtem1</t>
        </r>
      </text>
    </comment>
    <comment ref="AB441" authorId="0" shapeId="0">
      <text>
        <r>
          <rPr>
            <sz val="11"/>
            <rFont val="Calibri"/>
            <family val="2"/>
            <charset val="238"/>
          </rPr>
          <t>IV_F:EgyebUtem1</t>
        </r>
      </text>
    </comment>
    <comment ref="AC441" authorId="0" shapeId="0">
      <text>
        <r>
          <rPr>
            <sz val="11"/>
            <rFont val="Calibri"/>
            <family val="2"/>
            <charset val="238"/>
          </rPr>
          <t>IV_F:HitelKotvenyUtem1</t>
        </r>
      </text>
    </comment>
    <comment ref="AD441" authorId="0" shapeId="0">
      <text>
        <r>
          <rPr>
            <sz val="11"/>
            <rFont val="Calibri"/>
            <family val="2"/>
            <charset val="238"/>
          </rPr>
          <t>IV_F:OsszesenUtem1</t>
        </r>
      </text>
    </comment>
    <comment ref="AG441" authorId="0" shapeId="0">
      <text>
        <r>
          <rPr>
            <sz val="11"/>
            <rFont val="Calibri"/>
            <family val="2"/>
            <charset val="238"/>
          </rPr>
          <t>IV_F:HDUtem2</t>
        </r>
      </text>
    </comment>
    <comment ref="AH441" authorId="0" shapeId="0">
      <text>
        <r>
          <rPr>
            <sz val="11"/>
            <rFont val="Calibri"/>
            <family val="2"/>
            <charset val="238"/>
          </rPr>
          <t>IV_F:ECSUtem2</t>
        </r>
      </text>
    </comment>
    <comment ref="AI441" authorId="0" shapeId="0">
      <text>
        <r>
          <rPr>
            <sz val="11"/>
            <rFont val="Calibri"/>
            <family val="2"/>
            <charset val="238"/>
          </rPr>
          <t>IV_F:KFHUtem2</t>
        </r>
      </text>
    </comment>
    <comment ref="AJ441" authorId="0" shapeId="0">
      <text>
        <r>
          <rPr>
            <sz val="11"/>
            <rFont val="Calibri"/>
            <family val="2"/>
            <charset val="238"/>
          </rPr>
          <t>IV_F:Egyeb_SajatUtem2</t>
        </r>
      </text>
    </comment>
    <comment ref="AK441" authorId="0" shapeId="0">
      <text>
        <r>
          <rPr>
            <sz val="11"/>
            <rFont val="Calibri"/>
            <family val="2"/>
            <charset val="238"/>
          </rPr>
          <t>IV_F:DijUtem2</t>
        </r>
      </text>
    </comment>
    <comment ref="AL441" authorId="0" shapeId="0">
      <text>
        <r>
          <rPr>
            <sz val="11"/>
            <rFont val="Calibri"/>
            <family val="2"/>
            <charset val="238"/>
          </rPr>
          <t>IV_F:EM_Melleklet1_Utem2</t>
        </r>
      </text>
    </comment>
    <comment ref="AM441" authorId="0" shapeId="0">
      <text>
        <r>
          <rPr>
            <sz val="11"/>
            <rFont val="Calibri"/>
            <family val="2"/>
            <charset val="238"/>
          </rPr>
          <t>IV_F:EgyebAllamiUtem2</t>
        </r>
      </text>
    </comment>
    <comment ref="AN441" authorId="0" shapeId="0">
      <text>
        <r>
          <rPr>
            <sz val="11"/>
            <rFont val="Calibri"/>
            <family val="2"/>
            <charset val="238"/>
          </rPr>
          <t>IV_F:OnkormanyzatiUtem2</t>
        </r>
      </text>
    </comment>
    <comment ref="AO441" authorId="0" shapeId="0">
      <text>
        <r>
          <rPr>
            <sz val="11"/>
            <rFont val="Calibri"/>
            <family val="2"/>
            <charset val="238"/>
          </rPr>
          <t>IV_F:EUUtem2</t>
        </r>
      </text>
    </comment>
    <comment ref="AP441" authorId="0" shapeId="0">
      <text>
        <r>
          <rPr>
            <sz val="11"/>
            <rFont val="Calibri"/>
            <family val="2"/>
            <charset val="238"/>
          </rPr>
          <t>IV_F:EgyebUtem2</t>
        </r>
      </text>
    </comment>
    <comment ref="AQ441" authorId="0" shapeId="0">
      <text>
        <r>
          <rPr>
            <sz val="11"/>
            <rFont val="Calibri"/>
            <family val="2"/>
            <charset val="238"/>
          </rPr>
          <t>IV_F:HitelKotvenyUtem2</t>
        </r>
      </text>
    </comment>
    <comment ref="AR441" authorId="0" shapeId="0">
      <text>
        <r>
          <rPr>
            <sz val="11"/>
            <rFont val="Calibri"/>
            <family val="2"/>
            <charset val="238"/>
          </rPr>
          <t>IV_F:OsszesenUtem2</t>
        </r>
      </text>
    </comment>
    <comment ref="AS441" authorId="0" shapeId="0">
      <text>
        <r>
          <rPr>
            <sz val="11"/>
            <rFont val="Calibri"/>
            <family val="2"/>
            <charset val="238"/>
          </rPr>
          <t>IV_F:ForrashianyUtem2</t>
        </r>
      </text>
    </comment>
    <comment ref="AV441" authorId="0" shapeId="0">
      <text>
        <r>
          <rPr>
            <sz val="11"/>
            <rFont val="Calibri"/>
            <family val="2"/>
            <charset val="238"/>
          </rPr>
          <t>IV_F:Indokolas</t>
        </r>
      </text>
    </comment>
    <comment ref="AW441" authorId="0" shapeId="0">
      <text>
        <r>
          <rPr>
            <sz val="11"/>
            <rFont val="Calibri"/>
            <family val="2"/>
            <charset val="238"/>
          </rPr>
          <t>IV_F:Megjegyzes</t>
        </r>
      </text>
    </comment>
    <comment ref="AZ441" authorId="0" shapeId="0">
      <text>
        <r>
          <rPr>
            <sz val="11"/>
            <rFont val="Calibri"/>
            <family val="2"/>
            <charset val="238"/>
          </rPr>
          <t>IV_F:ISA</t>
        </r>
      </text>
    </comment>
    <comment ref="B442" authorId="0" shapeId="0">
      <text>
        <r>
          <rPr>
            <sz val="11"/>
            <rFont val="Calibri"/>
            <family val="2"/>
            <charset val="238"/>
          </rPr>
          <t>IV_F:FontossagiSorrent</t>
        </r>
      </text>
    </comment>
    <comment ref="C442" authorId="0" shapeId="0">
      <text>
        <r>
          <rPr>
            <sz val="11"/>
            <rFont val="Calibri"/>
            <family val="2"/>
            <charset val="238"/>
          </rPr>
          <t>IV_F:FeladatKategoria</t>
        </r>
      </text>
    </comment>
    <comment ref="D442" authorId="0" shapeId="0">
      <text>
        <r>
          <rPr>
            <sz val="11"/>
            <rFont val="Calibri"/>
            <family val="2"/>
            <charset val="238"/>
          </rPr>
          <t>IV_F:FeladatMegnevezes</t>
        </r>
      </text>
    </comment>
    <comment ref="E442" authorId="0" shapeId="0">
      <text>
        <r>
          <rPr>
            <sz val="11"/>
            <rFont val="Calibri"/>
            <family val="2"/>
            <charset val="238"/>
          </rPr>
          <t>IV_F:ElviEngedelySzam</t>
        </r>
      </text>
    </comment>
    <comment ref="F442" authorId="0" shapeId="0">
      <text>
        <r>
          <rPr>
            <sz val="11"/>
            <rFont val="Calibri"/>
            <family val="2"/>
            <charset val="238"/>
          </rPr>
          <t>IV_F:VKR_Kod</t>
        </r>
      </text>
    </comment>
    <comment ref="G442" authorId="0" shapeId="0">
      <text>
        <r>
          <rPr>
            <sz val="11"/>
            <rFont val="Calibri"/>
            <family val="2"/>
            <charset val="238"/>
          </rPr>
          <t>IV_F:VKR_Nev</t>
        </r>
      </text>
    </comment>
    <comment ref="H442" authorId="0" shapeId="0">
      <text>
        <r>
          <rPr>
            <sz val="11"/>
            <rFont val="Calibri"/>
            <family val="2"/>
            <charset val="238"/>
          </rPr>
          <t>IV_F:FeladatSorszam</t>
        </r>
      </text>
    </comment>
    <comment ref="I442" authorId="0" shapeId="0">
      <text>
        <r>
          <rPr>
            <sz val="11"/>
            <rFont val="Calibri"/>
            <family val="2"/>
            <charset val="238"/>
          </rPr>
          <t>IV_F:FeladatAzonosito</t>
        </r>
      </text>
    </comment>
    <comment ref="J442" authorId="0" shapeId="0">
      <text>
        <r>
          <rPr>
            <sz val="11"/>
            <rFont val="Calibri"/>
            <family val="2"/>
            <charset val="238"/>
          </rPr>
          <t>IV_F:EllatasiTerulet</t>
        </r>
      </text>
    </comment>
    <comment ref="K442" authorId="0" shapeId="0">
      <text>
        <r>
          <rPr>
            <sz val="11"/>
            <rFont val="Calibri"/>
            <family val="2"/>
            <charset val="238"/>
          </rPr>
          <t>IV_F:EllatasertFelelos</t>
        </r>
      </text>
    </comment>
    <comment ref="L442" authorId="0" shapeId="0">
      <text>
        <r>
          <rPr>
            <sz val="11"/>
            <rFont val="Calibri"/>
            <family val="2"/>
            <charset val="238"/>
          </rPr>
          <t>IV_F:TervezettNettoKoltseg</t>
        </r>
      </text>
    </comment>
    <comment ref="M442" authorId="0" shapeId="0">
      <text>
        <r>
          <rPr>
            <sz val="11"/>
            <rFont val="Calibri"/>
            <family val="2"/>
            <charset val="238"/>
          </rPr>
          <t>IV_F:IdotartamKezdes</t>
        </r>
      </text>
    </comment>
    <comment ref="N442" authorId="0" shapeId="0">
      <text>
        <r>
          <rPr>
            <sz val="11"/>
            <rFont val="Calibri"/>
            <family val="2"/>
            <charset val="238"/>
          </rPr>
          <t>IV_F:IdotartamBefejezes</t>
        </r>
      </text>
    </comment>
    <comment ref="O442" authorId="0" shapeId="0">
      <text>
        <r>
          <rPr>
            <sz val="11"/>
            <rFont val="Calibri"/>
            <family val="2"/>
            <charset val="238"/>
          </rPr>
          <t>IV_F:NettoKoltsegUtem1</t>
        </r>
      </text>
    </comment>
    <comment ref="P442" authorId="0" shapeId="0">
      <text>
        <r>
          <rPr>
            <sz val="11"/>
            <rFont val="Calibri"/>
            <family val="2"/>
            <charset val="238"/>
          </rPr>
          <t>IV_F:NettoKoltsegUtem2</t>
        </r>
      </text>
    </comment>
    <comment ref="Q442" authorId="0" shapeId="0">
      <text>
        <r>
          <rPr>
            <sz val="11"/>
            <rFont val="Calibri"/>
            <family val="2"/>
            <charset val="238"/>
          </rPr>
          <t>IV_F:EM_Melleklet2_KTG</t>
        </r>
      </text>
    </comment>
    <comment ref="S442" authorId="0" shapeId="0">
      <text>
        <r>
          <rPr>
            <sz val="11"/>
            <rFont val="Calibri"/>
            <family val="2"/>
            <charset val="238"/>
          </rPr>
          <t>IV_F:HDUtem1</t>
        </r>
      </text>
    </comment>
    <comment ref="T442" authorId="0" shapeId="0">
      <text>
        <r>
          <rPr>
            <sz val="11"/>
            <rFont val="Calibri"/>
            <family val="2"/>
            <charset val="238"/>
          </rPr>
          <t>IV_F:ECSUtem1</t>
        </r>
      </text>
    </comment>
    <comment ref="U442" authorId="0" shapeId="0">
      <text>
        <r>
          <rPr>
            <sz val="11"/>
            <rFont val="Calibri"/>
            <family val="2"/>
            <charset val="238"/>
          </rPr>
          <t>IV_F:KFHUtem1</t>
        </r>
      </text>
    </comment>
    <comment ref="V442" authorId="0" shapeId="0">
      <text>
        <r>
          <rPr>
            <sz val="11"/>
            <rFont val="Calibri"/>
            <family val="2"/>
            <charset val="238"/>
          </rPr>
          <t>IV_F:Egyeb_SajatUtem1</t>
        </r>
      </text>
    </comment>
    <comment ref="W442" authorId="0" shapeId="0">
      <text>
        <r>
          <rPr>
            <sz val="11"/>
            <rFont val="Calibri"/>
            <family val="2"/>
            <charset val="238"/>
          </rPr>
          <t>IV_F:DijUtem1</t>
        </r>
      </text>
    </comment>
    <comment ref="X442" authorId="0" shapeId="0">
      <text>
        <r>
          <rPr>
            <sz val="11"/>
            <rFont val="Calibri"/>
            <family val="2"/>
            <charset val="238"/>
          </rPr>
          <t>IV_F:EM_Melleklet1_Utem1</t>
        </r>
      </text>
    </comment>
    <comment ref="Y442" authorId="0" shapeId="0">
      <text>
        <r>
          <rPr>
            <sz val="11"/>
            <rFont val="Calibri"/>
            <family val="2"/>
            <charset val="238"/>
          </rPr>
          <t>IV_F:EgyebAllamiUtem1</t>
        </r>
      </text>
    </comment>
    <comment ref="Z442" authorId="0" shapeId="0">
      <text>
        <r>
          <rPr>
            <sz val="11"/>
            <rFont val="Calibri"/>
            <family val="2"/>
            <charset val="238"/>
          </rPr>
          <t>IV_F:OnkormanyzatiUtem1</t>
        </r>
      </text>
    </comment>
    <comment ref="AA442" authorId="0" shapeId="0">
      <text>
        <r>
          <rPr>
            <sz val="11"/>
            <rFont val="Calibri"/>
            <family val="2"/>
            <charset val="238"/>
          </rPr>
          <t>IV_F:EUUtem1</t>
        </r>
      </text>
    </comment>
    <comment ref="AB442" authorId="0" shapeId="0">
      <text>
        <r>
          <rPr>
            <sz val="11"/>
            <rFont val="Calibri"/>
            <family val="2"/>
            <charset val="238"/>
          </rPr>
          <t>IV_F:EgyebUtem1</t>
        </r>
      </text>
    </comment>
    <comment ref="AC442" authorId="0" shapeId="0">
      <text>
        <r>
          <rPr>
            <sz val="11"/>
            <rFont val="Calibri"/>
            <family val="2"/>
            <charset val="238"/>
          </rPr>
          <t>IV_F:HitelKotvenyUtem1</t>
        </r>
      </text>
    </comment>
    <comment ref="AD442" authorId="0" shapeId="0">
      <text>
        <r>
          <rPr>
            <sz val="11"/>
            <rFont val="Calibri"/>
            <family val="2"/>
            <charset val="238"/>
          </rPr>
          <t>IV_F:OsszesenUtem1</t>
        </r>
      </text>
    </comment>
    <comment ref="AG442" authorId="0" shapeId="0">
      <text>
        <r>
          <rPr>
            <sz val="11"/>
            <rFont val="Calibri"/>
            <family val="2"/>
            <charset val="238"/>
          </rPr>
          <t>IV_F:HDUtem2</t>
        </r>
      </text>
    </comment>
    <comment ref="AH442" authorId="0" shapeId="0">
      <text>
        <r>
          <rPr>
            <sz val="11"/>
            <rFont val="Calibri"/>
            <family val="2"/>
            <charset val="238"/>
          </rPr>
          <t>IV_F:ECSUtem2</t>
        </r>
      </text>
    </comment>
    <comment ref="AI442" authorId="0" shapeId="0">
      <text>
        <r>
          <rPr>
            <sz val="11"/>
            <rFont val="Calibri"/>
            <family val="2"/>
            <charset val="238"/>
          </rPr>
          <t>IV_F:KFHUtem2</t>
        </r>
      </text>
    </comment>
    <comment ref="AJ442" authorId="0" shapeId="0">
      <text>
        <r>
          <rPr>
            <sz val="11"/>
            <rFont val="Calibri"/>
            <family val="2"/>
            <charset val="238"/>
          </rPr>
          <t>IV_F:Egyeb_SajatUtem2</t>
        </r>
      </text>
    </comment>
    <comment ref="AK442" authorId="0" shapeId="0">
      <text>
        <r>
          <rPr>
            <sz val="11"/>
            <rFont val="Calibri"/>
            <family val="2"/>
            <charset val="238"/>
          </rPr>
          <t>IV_F:DijUtem2</t>
        </r>
      </text>
    </comment>
    <comment ref="AL442" authorId="0" shapeId="0">
      <text>
        <r>
          <rPr>
            <sz val="11"/>
            <rFont val="Calibri"/>
            <family val="2"/>
            <charset val="238"/>
          </rPr>
          <t>IV_F:EM_Melleklet1_Utem2</t>
        </r>
      </text>
    </comment>
    <comment ref="AM442" authorId="0" shapeId="0">
      <text>
        <r>
          <rPr>
            <sz val="11"/>
            <rFont val="Calibri"/>
            <family val="2"/>
            <charset val="238"/>
          </rPr>
          <t>IV_F:EgyebAllamiUtem2</t>
        </r>
      </text>
    </comment>
    <comment ref="AN442" authorId="0" shapeId="0">
      <text>
        <r>
          <rPr>
            <sz val="11"/>
            <rFont val="Calibri"/>
            <family val="2"/>
            <charset val="238"/>
          </rPr>
          <t>IV_F:OnkormanyzatiUtem2</t>
        </r>
      </text>
    </comment>
    <comment ref="AO442" authorId="0" shapeId="0">
      <text>
        <r>
          <rPr>
            <sz val="11"/>
            <rFont val="Calibri"/>
            <family val="2"/>
            <charset val="238"/>
          </rPr>
          <t>IV_F:EUUtem2</t>
        </r>
      </text>
    </comment>
    <comment ref="AP442" authorId="0" shapeId="0">
      <text>
        <r>
          <rPr>
            <sz val="11"/>
            <rFont val="Calibri"/>
            <family val="2"/>
            <charset val="238"/>
          </rPr>
          <t>IV_F:EgyebUtem2</t>
        </r>
      </text>
    </comment>
    <comment ref="AQ442" authorId="0" shapeId="0">
      <text>
        <r>
          <rPr>
            <sz val="11"/>
            <rFont val="Calibri"/>
            <family val="2"/>
            <charset val="238"/>
          </rPr>
          <t>IV_F:HitelKotvenyUtem2</t>
        </r>
      </text>
    </comment>
    <comment ref="AR442" authorId="0" shapeId="0">
      <text>
        <r>
          <rPr>
            <sz val="11"/>
            <rFont val="Calibri"/>
            <family val="2"/>
            <charset val="238"/>
          </rPr>
          <t>IV_F:OsszesenUtem2</t>
        </r>
      </text>
    </comment>
    <comment ref="AS442" authorId="0" shapeId="0">
      <text>
        <r>
          <rPr>
            <sz val="11"/>
            <rFont val="Calibri"/>
            <family val="2"/>
            <charset val="238"/>
          </rPr>
          <t>IV_F:ForrashianyUtem2</t>
        </r>
      </text>
    </comment>
    <comment ref="AV442" authorId="0" shapeId="0">
      <text>
        <r>
          <rPr>
            <sz val="11"/>
            <rFont val="Calibri"/>
            <family val="2"/>
            <charset val="238"/>
          </rPr>
          <t>IV_F:Indokolas</t>
        </r>
      </text>
    </comment>
    <comment ref="AW442" authorId="0" shapeId="0">
      <text>
        <r>
          <rPr>
            <sz val="11"/>
            <rFont val="Calibri"/>
            <family val="2"/>
            <charset val="238"/>
          </rPr>
          <t>IV_F:Megjegyzes</t>
        </r>
      </text>
    </comment>
    <comment ref="AZ442" authorId="0" shapeId="0">
      <text>
        <r>
          <rPr>
            <sz val="11"/>
            <rFont val="Calibri"/>
            <family val="2"/>
            <charset val="238"/>
          </rPr>
          <t>IV_F:ISA</t>
        </r>
      </text>
    </comment>
    <comment ref="B443" authorId="0" shapeId="0">
      <text>
        <r>
          <rPr>
            <sz val="11"/>
            <rFont val="Calibri"/>
            <family val="2"/>
            <charset val="238"/>
          </rPr>
          <t>IV_F:FontossagiSorrent</t>
        </r>
      </text>
    </comment>
    <comment ref="C443" authorId="0" shapeId="0">
      <text>
        <r>
          <rPr>
            <sz val="11"/>
            <rFont val="Calibri"/>
            <family val="2"/>
            <charset val="238"/>
          </rPr>
          <t>IV_F:FeladatKategoria</t>
        </r>
      </text>
    </comment>
    <comment ref="D443" authorId="0" shapeId="0">
      <text>
        <r>
          <rPr>
            <sz val="11"/>
            <rFont val="Calibri"/>
            <family val="2"/>
            <charset val="238"/>
          </rPr>
          <t>IV_F:FeladatMegnevezes</t>
        </r>
      </text>
    </comment>
    <comment ref="E443" authorId="0" shapeId="0">
      <text>
        <r>
          <rPr>
            <sz val="11"/>
            <rFont val="Calibri"/>
            <family val="2"/>
            <charset val="238"/>
          </rPr>
          <t>IV_F:ElviEngedelySzam</t>
        </r>
      </text>
    </comment>
    <comment ref="F443" authorId="0" shapeId="0">
      <text>
        <r>
          <rPr>
            <sz val="11"/>
            <rFont val="Calibri"/>
            <family val="2"/>
            <charset val="238"/>
          </rPr>
          <t>IV_F:VKR_Kod</t>
        </r>
      </text>
    </comment>
    <comment ref="G443" authorId="0" shapeId="0">
      <text>
        <r>
          <rPr>
            <sz val="11"/>
            <rFont val="Calibri"/>
            <family val="2"/>
            <charset val="238"/>
          </rPr>
          <t>IV_F:VKR_Nev</t>
        </r>
      </text>
    </comment>
    <comment ref="H443" authorId="0" shapeId="0">
      <text>
        <r>
          <rPr>
            <sz val="11"/>
            <rFont val="Calibri"/>
            <family val="2"/>
            <charset val="238"/>
          </rPr>
          <t>IV_F:FeladatSorszam</t>
        </r>
      </text>
    </comment>
    <comment ref="I443" authorId="0" shapeId="0">
      <text>
        <r>
          <rPr>
            <sz val="11"/>
            <rFont val="Calibri"/>
            <family val="2"/>
            <charset val="238"/>
          </rPr>
          <t>IV_F:FeladatAzonosito</t>
        </r>
      </text>
    </comment>
    <comment ref="J443" authorId="0" shapeId="0">
      <text>
        <r>
          <rPr>
            <sz val="11"/>
            <rFont val="Calibri"/>
            <family val="2"/>
            <charset val="238"/>
          </rPr>
          <t>IV_F:EllatasiTerulet</t>
        </r>
      </text>
    </comment>
    <comment ref="K443" authorId="0" shapeId="0">
      <text>
        <r>
          <rPr>
            <sz val="11"/>
            <rFont val="Calibri"/>
            <family val="2"/>
            <charset val="238"/>
          </rPr>
          <t>IV_F:EllatasertFelelos</t>
        </r>
      </text>
    </comment>
    <comment ref="L443" authorId="0" shapeId="0">
      <text>
        <r>
          <rPr>
            <sz val="11"/>
            <rFont val="Calibri"/>
            <family val="2"/>
            <charset val="238"/>
          </rPr>
          <t>IV_F:TervezettNettoKoltseg</t>
        </r>
      </text>
    </comment>
    <comment ref="M443" authorId="0" shapeId="0">
      <text>
        <r>
          <rPr>
            <sz val="11"/>
            <rFont val="Calibri"/>
            <family val="2"/>
            <charset val="238"/>
          </rPr>
          <t>IV_F:IdotartamKezdes</t>
        </r>
      </text>
    </comment>
    <comment ref="N443" authorId="0" shapeId="0">
      <text>
        <r>
          <rPr>
            <sz val="11"/>
            <rFont val="Calibri"/>
            <family val="2"/>
            <charset val="238"/>
          </rPr>
          <t>IV_F:IdotartamBefejezes</t>
        </r>
      </text>
    </comment>
    <comment ref="O443" authorId="0" shapeId="0">
      <text>
        <r>
          <rPr>
            <sz val="11"/>
            <rFont val="Calibri"/>
            <family val="2"/>
            <charset val="238"/>
          </rPr>
          <t>IV_F:NettoKoltsegUtem1</t>
        </r>
      </text>
    </comment>
    <comment ref="P443" authorId="0" shapeId="0">
      <text>
        <r>
          <rPr>
            <sz val="11"/>
            <rFont val="Calibri"/>
            <family val="2"/>
            <charset val="238"/>
          </rPr>
          <t>IV_F:NettoKoltsegUtem2</t>
        </r>
      </text>
    </comment>
    <comment ref="Q443" authorId="0" shapeId="0">
      <text>
        <r>
          <rPr>
            <sz val="11"/>
            <rFont val="Calibri"/>
            <family val="2"/>
            <charset val="238"/>
          </rPr>
          <t>IV_F:EM_Melleklet2_KTG</t>
        </r>
      </text>
    </comment>
    <comment ref="S443" authorId="0" shapeId="0">
      <text>
        <r>
          <rPr>
            <sz val="11"/>
            <rFont val="Calibri"/>
            <family val="2"/>
            <charset val="238"/>
          </rPr>
          <t>IV_F:HDUtem1</t>
        </r>
      </text>
    </comment>
    <comment ref="T443" authorId="0" shapeId="0">
      <text>
        <r>
          <rPr>
            <sz val="11"/>
            <rFont val="Calibri"/>
            <family val="2"/>
            <charset val="238"/>
          </rPr>
          <t>IV_F:ECSUtem1</t>
        </r>
      </text>
    </comment>
    <comment ref="U443" authorId="0" shapeId="0">
      <text>
        <r>
          <rPr>
            <sz val="11"/>
            <rFont val="Calibri"/>
            <family val="2"/>
            <charset val="238"/>
          </rPr>
          <t>IV_F:KFHUtem1</t>
        </r>
      </text>
    </comment>
    <comment ref="V443" authorId="0" shapeId="0">
      <text>
        <r>
          <rPr>
            <sz val="11"/>
            <rFont val="Calibri"/>
            <family val="2"/>
            <charset val="238"/>
          </rPr>
          <t>IV_F:Egyeb_SajatUtem1</t>
        </r>
      </text>
    </comment>
    <comment ref="W443" authorId="0" shapeId="0">
      <text>
        <r>
          <rPr>
            <sz val="11"/>
            <rFont val="Calibri"/>
            <family val="2"/>
            <charset val="238"/>
          </rPr>
          <t>IV_F:DijUtem1</t>
        </r>
      </text>
    </comment>
    <comment ref="X443" authorId="0" shapeId="0">
      <text>
        <r>
          <rPr>
            <sz val="11"/>
            <rFont val="Calibri"/>
            <family val="2"/>
            <charset val="238"/>
          </rPr>
          <t>IV_F:EM_Melleklet1_Utem1</t>
        </r>
      </text>
    </comment>
    <comment ref="Y443" authorId="0" shapeId="0">
      <text>
        <r>
          <rPr>
            <sz val="11"/>
            <rFont val="Calibri"/>
            <family val="2"/>
            <charset val="238"/>
          </rPr>
          <t>IV_F:EgyebAllamiUtem1</t>
        </r>
      </text>
    </comment>
    <comment ref="Z443" authorId="0" shapeId="0">
      <text>
        <r>
          <rPr>
            <sz val="11"/>
            <rFont val="Calibri"/>
            <family val="2"/>
            <charset val="238"/>
          </rPr>
          <t>IV_F:OnkormanyzatiUtem1</t>
        </r>
      </text>
    </comment>
    <comment ref="AA443" authorId="0" shapeId="0">
      <text>
        <r>
          <rPr>
            <sz val="11"/>
            <rFont val="Calibri"/>
            <family val="2"/>
            <charset val="238"/>
          </rPr>
          <t>IV_F:EUUtem1</t>
        </r>
      </text>
    </comment>
    <comment ref="AB443" authorId="0" shapeId="0">
      <text>
        <r>
          <rPr>
            <sz val="11"/>
            <rFont val="Calibri"/>
            <family val="2"/>
            <charset val="238"/>
          </rPr>
          <t>IV_F:EgyebUtem1</t>
        </r>
      </text>
    </comment>
    <comment ref="AC443" authorId="0" shapeId="0">
      <text>
        <r>
          <rPr>
            <sz val="11"/>
            <rFont val="Calibri"/>
            <family val="2"/>
            <charset val="238"/>
          </rPr>
          <t>IV_F:HitelKotvenyUtem1</t>
        </r>
      </text>
    </comment>
    <comment ref="AD443" authorId="0" shapeId="0">
      <text>
        <r>
          <rPr>
            <sz val="11"/>
            <rFont val="Calibri"/>
            <family val="2"/>
            <charset val="238"/>
          </rPr>
          <t>IV_F:OsszesenUtem1</t>
        </r>
      </text>
    </comment>
    <comment ref="AG443" authorId="0" shapeId="0">
      <text>
        <r>
          <rPr>
            <sz val="11"/>
            <rFont val="Calibri"/>
            <family val="2"/>
            <charset val="238"/>
          </rPr>
          <t>IV_F:HDUtem2</t>
        </r>
      </text>
    </comment>
    <comment ref="AH443" authorId="0" shapeId="0">
      <text>
        <r>
          <rPr>
            <sz val="11"/>
            <rFont val="Calibri"/>
            <family val="2"/>
            <charset val="238"/>
          </rPr>
          <t>IV_F:ECSUtem2</t>
        </r>
      </text>
    </comment>
    <comment ref="AI443" authorId="0" shapeId="0">
      <text>
        <r>
          <rPr>
            <sz val="11"/>
            <rFont val="Calibri"/>
            <family val="2"/>
            <charset val="238"/>
          </rPr>
          <t>IV_F:KFHUtem2</t>
        </r>
      </text>
    </comment>
    <comment ref="AJ443" authorId="0" shapeId="0">
      <text>
        <r>
          <rPr>
            <sz val="11"/>
            <rFont val="Calibri"/>
            <family val="2"/>
            <charset val="238"/>
          </rPr>
          <t>IV_F:Egyeb_SajatUtem2</t>
        </r>
      </text>
    </comment>
    <comment ref="AK443" authorId="0" shapeId="0">
      <text>
        <r>
          <rPr>
            <sz val="11"/>
            <rFont val="Calibri"/>
            <family val="2"/>
            <charset val="238"/>
          </rPr>
          <t>IV_F:DijUtem2</t>
        </r>
      </text>
    </comment>
    <comment ref="AL443" authorId="0" shapeId="0">
      <text>
        <r>
          <rPr>
            <sz val="11"/>
            <rFont val="Calibri"/>
            <family val="2"/>
            <charset val="238"/>
          </rPr>
          <t>IV_F:EM_Melleklet1_Utem2</t>
        </r>
      </text>
    </comment>
    <comment ref="AM443" authorId="0" shapeId="0">
      <text>
        <r>
          <rPr>
            <sz val="11"/>
            <rFont val="Calibri"/>
            <family val="2"/>
            <charset val="238"/>
          </rPr>
          <t>IV_F:EgyebAllamiUtem2</t>
        </r>
      </text>
    </comment>
    <comment ref="AN443" authorId="0" shapeId="0">
      <text>
        <r>
          <rPr>
            <sz val="11"/>
            <rFont val="Calibri"/>
            <family val="2"/>
            <charset val="238"/>
          </rPr>
          <t>IV_F:OnkormanyzatiUtem2</t>
        </r>
      </text>
    </comment>
    <comment ref="AO443" authorId="0" shapeId="0">
      <text>
        <r>
          <rPr>
            <sz val="11"/>
            <rFont val="Calibri"/>
            <family val="2"/>
            <charset val="238"/>
          </rPr>
          <t>IV_F:EUUtem2</t>
        </r>
      </text>
    </comment>
    <comment ref="AP443" authorId="0" shapeId="0">
      <text>
        <r>
          <rPr>
            <sz val="11"/>
            <rFont val="Calibri"/>
            <family val="2"/>
            <charset val="238"/>
          </rPr>
          <t>IV_F:EgyebUtem2</t>
        </r>
      </text>
    </comment>
    <comment ref="AQ443" authorId="0" shapeId="0">
      <text>
        <r>
          <rPr>
            <sz val="11"/>
            <rFont val="Calibri"/>
            <family val="2"/>
            <charset val="238"/>
          </rPr>
          <t>IV_F:HitelKotvenyUtem2</t>
        </r>
      </text>
    </comment>
    <comment ref="AR443" authorId="0" shapeId="0">
      <text>
        <r>
          <rPr>
            <sz val="11"/>
            <rFont val="Calibri"/>
            <family val="2"/>
            <charset val="238"/>
          </rPr>
          <t>IV_F:OsszesenUtem2</t>
        </r>
      </text>
    </comment>
    <comment ref="AS443" authorId="0" shapeId="0">
      <text>
        <r>
          <rPr>
            <sz val="11"/>
            <rFont val="Calibri"/>
            <family val="2"/>
            <charset val="238"/>
          </rPr>
          <t>IV_F:ForrashianyUtem2</t>
        </r>
      </text>
    </comment>
    <comment ref="AV443" authorId="0" shapeId="0">
      <text>
        <r>
          <rPr>
            <sz val="11"/>
            <rFont val="Calibri"/>
            <family val="2"/>
            <charset val="238"/>
          </rPr>
          <t>IV_F:Indokolas</t>
        </r>
      </text>
    </comment>
    <comment ref="AW443" authorId="0" shapeId="0">
      <text>
        <r>
          <rPr>
            <sz val="11"/>
            <rFont val="Calibri"/>
            <family val="2"/>
            <charset val="238"/>
          </rPr>
          <t>IV_F:Megjegyzes</t>
        </r>
      </text>
    </comment>
    <comment ref="AZ443" authorId="0" shapeId="0">
      <text>
        <r>
          <rPr>
            <sz val="11"/>
            <rFont val="Calibri"/>
            <family val="2"/>
            <charset val="238"/>
          </rPr>
          <t>IV_F:ISA</t>
        </r>
      </text>
    </comment>
    <comment ref="B444" authorId="0" shapeId="0">
      <text>
        <r>
          <rPr>
            <sz val="11"/>
            <rFont val="Calibri"/>
            <family val="2"/>
            <charset val="238"/>
          </rPr>
          <t>IV_F:FontossagiSorrent</t>
        </r>
      </text>
    </comment>
    <comment ref="C444" authorId="0" shapeId="0">
      <text>
        <r>
          <rPr>
            <sz val="11"/>
            <rFont val="Calibri"/>
            <family val="2"/>
            <charset val="238"/>
          </rPr>
          <t>IV_F:FeladatKategoria</t>
        </r>
      </text>
    </comment>
    <comment ref="D444" authorId="0" shapeId="0">
      <text>
        <r>
          <rPr>
            <sz val="11"/>
            <rFont val="Calibri"/>
            <family val="2"/>
            <charset val="238"/>
          </rPr>
          <t>IV_F:FeladatMegnevezes</t>
        </r>
      </text>
    </comment>
    <comment ref="E444" authorId="0" shapeId="0">
      <text>
        <r>
          <rPr>
            <sz val="11"/>
            <rFont val="Calibri"/>
            <family val="2"/>
            <charset val="238"/>
          </rPr>
          <t>IV_F:ElviEngedelySzam</t>
        </r>
      </text>
    </comment>
    <comment ref="F444" authorId="0" shapeId="0">
      <text>
        <r>
          <rPr>
            <sz val="11"/>
            <rFont val="Calibri"/>
            <family val="2"/>
            <charset val="238"/>
          </rPr>
          <t>IV_F:VKR_Kod</t>
        </r>
      </text>
    </comment>
    <comment ref="G444" authorId="0" shapeId="0">
      <text>
        <r>
          <rPr>
            <sz val="11"/>
            <rFont val="Calibri"/>
            <family val="2"/>
            <charset val="238"/>
          </rPr>
          <t>IV_F:VKR_Nev</t>
        </r>
      </text>
    </comment>
    <comment ref="H444" authorId="0" shapeId="0">
      <text>
        <r>
          <rPr>
            <sz val="11"/>
            <rFont val="Calibri"/>
            <family val="2"/>
            <charset val="238"/>
          </rPr>
          <t>IV_F:FeladatSorszam</t>
        </r>
      </text>
    </comment>
    <comment ref="I444" authorId="0" shapeId="0">
      <text>
        <r>
          <rPr>
            <sz val="11"/>
            <rFont val="Calibri"/>
            <family val="2"/>
            <charset val="238"/>
          </rPr>
          <t>IV_F:FeladatAzonosito</t>
        </r>
      </text>
    </comment>
    <comment ref="J444" authorId="0" shapeId="0">
      <text>
        <r>
          <rPr>
            <sz val="11"/>
            <rFont val="Calibri"/>
            <family val="2"/>
            <charset val="238"/>
          </rPr>
          <t>IV_F:EllatasiTerulet</t>
        </r>
      </text>
    </comment>
    <comment ref="K444" authorId="0" shapeId="0">
      <text>
        <r>
          <rPr>
            <sz val="11"/>
            <rFont val="Calibri"/>
            <family val="2"/>
            <charset val="238"/>
          </rPr>
          <t>IV_F:EllatasertFelelos</t>
        </r>
      </text>
    </comment>
    <comment ref="L444" authorId="0" shapeId="0">
      <text>
        <r>
          <rPr>
            <sz val="11"/>
            <rFont val="Calibri"/>
            <family val="2"/>
            <charset val="238"/>
          </rPr>
          <t>IV_F:TervezettNettoKoltseg</t>
        </r>
      </text>
    </comment>
    <comment ref="M444" authorId="0" shapeId="0">
      <text>
        <r>
          <rPr>
            <sz val="11"/>
            <rFont val="Calibri"/>
            <family val="2"/>
            <charset val="238"/>
          </rPr>
          <t>IV_F:IdotartamKezdes</t>
        </r>
      </text>
    </comment>
    <comment ref="N444" authorId="0" shapeId="0">
      <text>
        <r>
          <rPr>
            <sz val="11"/>
            <rFont val="Calibri"/>
            <family val="2"/>
            <charset val="238"/>
          </rPr>
          <t>IV_F:IdotartamBefejezes</t>
        </r>
      </text>
    </comment>
    <comment ref="O444" authorId="0" shapeId="0">
      <text>
        <r>
          <rPr>
            <sz val="11"/>
            <rFont val="Calibri"/>
            <family val="2"/>
            <charset val="238"/>
          </rPr>
          <t>IV_F:NettoKoltsegUtem1</t>
        </r>
      </text>
    </comment>
    <comment ref="P444" authorId="0" shapeId="0">
      <text>
        <r>
          <rPr>
            <sz val="11"/>
            <rFont val="Calibri"/>
            <family val="2"/>
            <charset val="238"/>
          </rPr>
          <t>IV_F:NettoKoltsegUtem2</t>
        </r>
      </text>
    </comment>
    <comment ref="Q444" authorId="0" shapeId="0">
      <text>
        <r>
          <rPr>
            <sz val="11"/>
            <rFont val="Calibri"/>
            <family val="2"/>
            <charset val="238"/>
          </rPr>
          <t>IV_F:EM_Melleklet2_KTG</t>
        </r>
      </text>
    </comment>
    <comment ref="S444" authorId="0" shapeId="0">
      <text>
        <r>
          <rPr>
            <sz val="11"/>
            <rFont val="Calibri"/>
            <family val="2"/>
            <charset val="238"/>
          </rPr>
          <t>IV_F:HDUtem1</t>
        </r>
      </text>
    </comment>
    <comment ref="T444" authorId="0" shapeId="0">
      <text>
        <r>
          <rPr>
            <sz val="11"/>
            <rFont val="Calibri"/>
            <family val="2"/>
            <charset val="238"/>
          </rPr>
          <t>IV_F:ECSUtem1</t>
        </r>
      </text>
    </comment>
    <comment ref="U444" authorId="0" shapeId="0">
      <text>
        <r>
          <rPr>
            <sz val="11"/>
            <rFont val="Calibri"/>
            <family val="2"/>
            <charset val="238"/>
          </rPr>
          <t>IV_F:KFHUtem1</t>
        </r>
      </text>
    </comment>
    <comment ref="V444" authorId="0" shapeId="0">
      <text>
        <r>
          <rPr>
            <sz val="11"/>
            <rFont val="Calibri"/>
            <family val="2"/>
            <charset val="238"/>
          </rPr>
          <t>IV_F:Egyeb_SajatUtem1</t>
        </r>
      </text>
    </comment>
    <comment ref="W444" authorId="0" shapeId="0">
      <text>
        <r>
          <rPr>
            <sz val="11"/>
            <rFont val="Calibri"/>
            <family val="2"/>
            <charset val="238"/>
          </rPr>
          <t>IV_F:DijUtem1</t>
        </r>
      </text>
    </comment>
    <comment ref="X444" authorId="0" shapeId="0">
      <text>
        <r>
          <rPr>
            <sz val="11"/>
            <rFont val="Calibri"/>
            <family val="2"/>
            <charset val="238"/>
          </rPr>
          <t>IV_F:EM_Melleklet1_Utem1</t>
        </r>
      </text>
    </comment>
    <comment ref="Y444" authorId="0" shapeId="0">
      <text>
        <r>
          <rPr>
            <sz val="11"/>
            <rFont val="Calibri"/>
            <family val="2"/>
            <charset val="238"/>
          </rPr>
          <t>IV_F:EgyebAllamiUtem1</t>
        </r>
      </text>
    </comment>
    <comment ref="Z444" authorId="0" shapeId="0">
      <text>
        <r>
          <rPr>
            <sz val="11"/>
            <rFont val="Calibri"/>
            <family val="2"/>
            <charset val="238"/>
          </rPr>
          <t>IV_F:OnkormanyzatiUtem1</t>
        </r>
      </text>
    </comment>
    <comment ref="AA444" authorId="0" shapeId="0">
      <text>
        <r>
          <rPr>
            <sz val="11"/>
            <rFont val="Calibri"/>
            <family val="2"/>
            <charset val="238"/>
          </rPr>
          <t>IV_F:EUUtem1</t>
        </r>
      </text>
    </comment>
    <comment ref="AB444" authorId="0" shapeId="0">
      <text>
        <r>
          <rPr>
            <sz val="11"/>
            <rFont val="Calibri"/>
            <family val="2"/>
            <charset val="238"/>
          </rPr>
          <t>IV_F:EgyebUtem1</t>
        </r>
      </text>
    </comment>
    <comment ref="AC444" authorId="0" shapeId="0">
      <text>
        <r>
          <rPr>
            <sz val="11"/>
            <rFont val="Calibri"/>
            <family val="2"/>
            <charset val="238"/>
          </rPr>
          <t>IV_F:HitelKotvenyUtem1</t>
        </r>
      </text>
    </comment>
    <comment ref="AD444" authorId="0" shapeId="0">
      <text>
        <r>
          <rPr>
            <sz val="11"/>
            <rFont val="Calibri"/>
            <family val="2"/>
            <charset val="238"/>
          </rPr>
          <t>IV_F:OsszesenUtem1</t>
        </r>
      </text>
    </comment>
    <comment ref="AG444" authorId="0" shapeId="0">
      <text>
        <r>
          <rPr>
            <sz val="11"/>
            <rFont val="Calibri"/>
            <family val="2"/>
            <charset val="238"/>
          </rPr>
          <t>IV_F:HDUtem2</t>
        </r>
      </text>
    </comment>
    <comment ref="AH444" authorId="0" shapeId="0">
      <text>
        <r>
          <rPr>
            <sz val="11"/>
            <rFont val="Calibri"/>
            <family val="2"/>
            <charset val="238"/>
          </rPr>
          <t>IV_F:ECSUtem2</t>
        </r>
      </text>
    </comment>
    <comment ref="AI444" authorId="0" shapeId="0">
      <text>
        <r>
          <rPr>
            <sz val="11"/>
            <rFont val="Calibri"/>
            <family val="2"/>
            <charset val="238"/>
          </rPr>
          <t>IV_F:KFHUtem2</t>
        </r>
      </text>
    </comment>
    <comment ref="AJ444" authorId="0" shapeId="0">
      <text>
        <r>
          <rPr>
            <sz val="11"/>
            <rFont val="Calibri"/>
            <family val="2"/>
            <charset val="238"/>
          </rPr>
          <t>IV_F:Egyeb_SajatUtem2</t>
        </r>
      </text>
    </comment>
    <comment ref="AK444" authorId="0" shapeId="0">
      <text>
        <r>
          <rPr>
            <sz val="11"/>
            <rFont val="Calibri"/>
            <family val="2"/>
            <charset val="238"/>
          </rPr>
          <t>IV_F:DijUtem2</t>
        </r>
      </text>
    </comment>
    <comment ref="AL444" authorId="0" shapeId="0">
      <text>
        <r>
          <rPr>
            <sz val="11"/>
            <rFont val="Calibri"/>
            <family val="2"/>
            <charset val="238"/>
          </rPr>
          <t>IV_F:EM_Melleklet1_Utem2</t>
        </r>
      </text>
    </comment>
    <comment ref="AM444" authorId="0" shapeId="0">
      <text>
        <r>
          <rPr>
            <sz val="11"/>
            <rFont val="Calibri"/>
            <family val="2"/>
            <charset val="238"/>
          </rPr>
          <t>IV_F:EgyebAllamiUtem2</t>
        </r>
      </text>
    </comment>
    <comment ref="AN444" authorId="0" shapeId="0">
      <text>
        <r>
          <rPr>
            <sz val="11"/>
            <rFont val="Calibri"/>
            <family val="2"/>
            <charset val="238"/>
          </rPr>
          <t>IV_F:OnkormanyzatiUtem2</t>
        </r>
      </text>
    </comment>
    <comment ref="AO444" authorId="0" shapeId="0">
      <text>
        <r>
          <rPr>
            <sz val="11"/>
            <rFont val="Calibri"/>
            <family val="2"/>
            <charset val="238"/>
          </rPr>
          <t>IV_F:EUUtem2</t>
        </r>
      </text>
    </comment>
    <comment ref="AP444" authorId="0" shapeId="0">
      <text>
        <r>
          <rPr>
            <sz val="11"/>
            <rFont val="Calibri"/>
            <family val="2"/>
            <charset val="238"/>
          </rPr>
          <t>IV_F:EgyebUtem2</t>
        </r>
      </text>
    </comment>
    <comment ref="AQ444" authorId="0" shapeId="0">
      <text>
        <r>
          <rPr>
            <sz val="11"/>
            <rFont val="Calibri"/>
            <family val="2"/>
            <charset val="238"/>
          </rPr>
          <t>IV_F:HitelKotvenyUtem2</t>
        </r>
      </text>
    </comment>
    <comment ref="AR444" authorId="0" shapeId="0">
      <text>
        <r>
          <rPr>
            <sz val="11"/>
            <rFont val="Calibri"/>
            <family val="2"/>
            <charset val="238"/>
          </rPr>
          <t>IV_F:OsszesenUtem2</t>
        </r>
      </text>
    </comment>
    <comment ref="AS444" authorId="0" shapeId="0">
      <text>
        <r>
          <rPr>
            <sz val="11"/>
            <rFont val="Calibri"/>
            <family val="2"/>
            <charset val="238"/>
          </rPr>
          <t>IV_F:ForrashianyUtem2</t>
        </r>
      </text>
    </comment>
    <comment ref="AV444" authorId="0" shapeId="0">
      <text>
        <r>
          <rPr>
            <sz val="11"/>
            <rFont val="Calibri"/>
            <family val="2"/>
            <charset val="238"/>
          </rPr>
          <t>IV_F:Indokolas</t>
        </r>
      </text>
    </comment>
    <comment ref="AW444" authorId="0" shapeId="0">
      <text>
        <r>
          <rPr>
            <sz val="11"/>
            <rFont val="Calibri"/>
            <family val="2"/>
            <charset val="238"/>
          </rPr>
          <t>IV_F:Megjegyzes</t>
        </r>
      </text>
    </comment>
    <comment ref="AZ444" authorId="0" shapeId="0">
      <text>
        <r>
          <rPr>
            <sz val="11"/>
            <rFont val="Calibri"/>
            <family val="2"/>
            <charset val="238"/>
          </rPr>
          <t>IV_F:ISA</t>
        </r>
      </text>
    </comment>
    <comment ref="B445" authorId="0" shapeId="0">
      <text>
        <r>
          <rPr>
            <sz val="11"/>
            <rFont val="Calibri"/>
            <family val="2"/>
            <charset val="238"/>
          </rPr>
          <t>IV_F:FontossagiSorrent</t>
        </r>
      </text>
    </comment>
    <comment ref="C445" authorId="0" shapeId="0">
      <text>
        <r>
          <rPr>
            <sz val="11"/>
            <rFont val="Calibri"/>
            <family val="2"/>
            <charset val="238"/>
          </rPr>
          <t>IV_F:FeladatKategoria</t>
        </r>
      </text>
    </comment>
    <comment ref="D445" authorId="0" shapeId="0">
      <text>
        <r>
          <rPr>
            <sz val="11"/>
            <rFont val="Calibri"/>
            <family val="2"/>
            <charset val="238"/>
          </rPr>
          <t>IV_F:FeladatMegnevezes</t>
        </r>
      </text>
    </comment>
    <comment ref="E445" authorId="0" shapeId="0">
      <text>
        <r>
          <rPr>
            <sz val="11"/>
            <rFont val="Calibri"/>
            <family val="2"/>
            <charset val="238"/>
          </rPr>
          <t>IV_F:ElviEngedelySzam</t>
        </r>
      </text>
    </comment>
    <comment ref="F445" authorId="0" shapeId="0">
      <text>
        <r>
          <rPr>
            <sz val="11"/>
            <rFont val="Calibri"/>
            <family val="2"/>
            <charset val="238"/>
          </rPr>
          <t>IV_F:VKR_Kod</t>
        </r>
      </text>
    </comment>
    <comment ref="G445" authorId="0" shapeId="0">
      <text>
        <r>
          <rPr>
            <sz val="11"/>
            <rFont val="Calibri"/>
            <family val="2"/>
            <charset val="238"/>
          </rPr>
          <t>IV_F:VKR_Nev</t>
        </r>
      </text>
    </comment>
    <comment ref="H445" authorId="0" shapeId="0">
      <text>
        <r>
          <rPr>
            <sz val="11"/>
            <rFont val="Calibri"/>
            <family val="2"/>
            <charset val="238"/>
          </rPr>
          <t>IV_F:FeladatSorszam</t>
        </r>
      </text>
    </comment>
    <comment ref="I445" authorId="0" shapeId="0">
      <text>
        <r>
          <rPr>
            <sz val="11"/>
            <rFont val="Calibri"/>
            <family val="2"/>
            <charset val="238"/>
          </rPr>
          <t>IV_F:FeladatAzonosito</t>
        </r>
      </text>
    </comment>
    <comment ref="J445" authorId="0" shapeId="0">
      <text>
        <r>
          <rPr>
            <sz val="11"/>
            <rFont val="Calibri"/>
            <family val="2"/>
            <charset val="238"/>
          </rPr>
          <t>IV_F:EllatasiTerulet</t>
        </r>
      </text>
    </comment>
    <comment ref="K445" authorId="0" shapeId="0">
      <text>
        <r>
          <rPr>
            <sz val="11"/>
            <rFont val="Calibri"/>
            <family val="2"/>
            <charset val="238"/>
          </rPr>
          <t>IV_F:EllatasertFelelos</t>
        </r>
      </text>
    </comment>
    <comment ref="L445" authorId="0" shapeId="0">
      <text>
        <r>
          <rPr>
            <sz val="11"/>
            <rFont val="Calibri"/>
            <family val="2"/>
            <charset val="238"/>
          </rPr>
          <t>IV_F:TervezettNettoKoltseg</t>
        </r>
      </text>
    </comment>
    <comment ref="M445" authorId="0" shapeId="0">
      <text>
        <r>
          <rPr>
            <sz val="11"/>
            <rFont val="Calibri"/>
            <family val="2"/>
            <charset val="238"/>
          </rPr>
          <t>IV_F:IdotartamKezdes</t>
        </r>
      </text>
    </comment>
    <comment ref="N445" authorId="0" shapeId="0">
      <text>
        <r>
          <rPr>
            <sz val="11"/>
            <rFont val="Calibri"/>
            <family val="2"/>
            <charset val="238"/>
          </rPr>
          <t>IV_F:IdotartamBefejezes</t>
        </r>
      </text>
    </comment>
    <comment ref="O445" authorId="0" shapeId="0">
      <text>
        <r>
          <rPr>
            <sz val="11"/>
            <rFont val="Calibri"/>
            <family val="2"/>
            <charset val="238"/>
          </rPr>
          <t>IV_F:NettoKoltsegUtem1</t>
        </r>
      </text>
    </comment>
    <comment ref="P445" authorId="0" shapeId="0">
      <text>
        <r>
          <rPr>
            <sz val="11"/>
            <rFont val="Calibri"/>
            <family val="2"/>
            <charset val="238"/>
          </rPr>
          <t>IV_F:NettoKoltsegUtem2</t>
        </r>
      </text>
    </comment>
    <comment ref="Q445" authorId="0" shapeId="0">
      <text>
        <r>
          <rPr>
            <sz val="11"/>
            <rFont val="Calibri"/>
            <family val="2"/>
            <charset val="238"/>
          </rPr>
          <t>IV_F:EM_Melleklet2_KTG</t>
        </r>
      </text>
    </comment>
    <comment ref="S445" authorId="0" shapeId="0">
      <text>
        <r>
          <rPr>
            <sz val="11"/>
            <rFont val="Calibri"/>
            <family val="2"/>
            <charset val="238"/>
          </rPr>
          <t>IV_F:HDUtem1</t>
        </r>
      </text>
    </comment>
    <comment ref="T445" authorId="0" shapeId="0">
      <text>
        <r>
          <rPr>
            <sz val="11"/>
            <rFont val="Calibri"/>
            <family val="2"/>
            <charset val="238"/>
          </rPr>
          <t>IV_F:ECSUtem1</t>
        </r>
      </text>
    </comment>
    <comment ref="U445" authorId="0" shapeId="0">
      <text>
        <r>
          <rPr>
            <sz val="11"/>
            <rFont val="Calibri"/>
            <family val="2"/>
            <charset val="238"/>
          </rPr>
          <t>IV_F:KFHUtem1</t>
        </r>
      </text>
    </comment>
    <comment ref="V445" authorId="0" shapeId="0">
      <text>
        <r>
          <rPr>
            <sz val="11"/>
            <rFont val="Calibri"/>
            <family val="2"/>
            <charset val="238"/>
          </rPr>
          <t>IV_F:Egyeb_SajatUtem1</t>
        </r>
      </text>
    </comment>
    <comment ref="W445" authorId="0" shapeId="0">
      <text>
        <r>
          <rPr>
            <sz val="11"/>
            <rFont val="Calibri"/>
            <family val="2"/>
            <charset val="238"/>
          </rPr>
          <t>IV_F:DijUtem1</t>
        </r>
      </text>
    </comment>
    <comment ref="X445" authorId="0" shapeId="0">
      <text>
        <r>
          <rPr>
            <sz val="11"/>
            <rFont val="Calibri"/>
            <family val="2"/>
            <charset val="238"/>
          </rPr>
          <t>IV_F:EM_Melleklet1_Utem1</t>
        </r>
      </text>
    </comment>
    <comment ref="Y445" authorId="0" shapeId="0">
      <text>
        <r>
          <rPr>
            <sz val="11"/>
            <rFont val="Calibri"/>
            <family val="2"/>
            <charset val="238"/>
          </rPr>
          <t>IV_F:EgyebAllamiUtem1</t>
        </r>
      </text>
    </comment>
    <comment ref="Z445" authorId="0" shapeId="0">
      <text>
        <r>
          <rPr>
            <sz val="11"/>
            <rFont val="Calibri"/>
            <family val="2"/>
            <charset val="238"/>
          </rPr>
          <t>IV_F:OnkormanyzatiUtem1</t>
        </r>
      </text>
    </comment>
    <comment ref="AA445" authorId="0" shapeId="0">
      <text>
        <r>
          <rPr>
            <sz val="11"/>
            <rFont val="Calibri"/>
            <family val="2"/>
            <charset val="238"/>
          </rPr>
          <t>IV_F:EUUtem1</t>
        </r>
      </text>
    </comment>
    <comment ref="AB445" authorId="0" shapeId="0">
      <text>
        <r>
          <rPr>
            <sz val="11"/>
            <rFont val="Calibri"/>
            <family val="2"/>
            <charset val="238"/>
          </rPr>
          <t>IV_F:EgyebUtem1</t>
        </r>
      </text>
    </comment>
    <comment ref="AC445" authorId="0" shapeId="0">
      <text>
        <r>
          <rPr>
            <sz val="11"/>
            <rFont val="Calibri"/>
            <family val="2"/>
            <charset val="238"/>
          </rPr>
          <t>IV_F:HitelKotvenyUtem1</t>
        </r>
      </text>
    </comment>
    <comment ref="AD445" authorId="0" shapeId="0">
      <text>
        <r>
          <rPr>
            <sz val="11"/>
            <rFont val="Calibri"/>
            <family val="2"/>
            <charset val="238"/>
          </rPr>
          <t>IV_F:OsszesenUtem1</t>
        </r>
      </text>
    </comment>
    <comment ref="AG445" authorId="0" shapeId="0">
      <text>
        <r>
          <rPr>
            <sz val="11"/>
            <rFont val="Calibri"/>
            <family val="2"/>
            <charset val="238"/>
          </rPr>
          <t>IV_F:HDUtem2</t>
        </r>
      </text>
    </comment>
    <comment ref="AH445" authorId="0" shapeId="0">
      <text>
        <r>
          <rPr>
            <sz val="11"/>
            <rFont val="Calibri"/>
            <family val="2"/>
            <charset val="238"/>
          </rPr>
          <t>IV_F:ECSUtem2</t>
        </r>
      </text>
    </comment>
    <comment ref="AI445" authorId="0" shapeId="0">
      <text>
        <r>
          <rPr>
            <sz val="11"/>
            <rFont val="Calibri"/>
            <family val="2"/>
            <charset val="238"/>
          </rPr>
          <t>IV_F:KFHUtem2</t>
        </r>
      </text>
    </comment>
    <comment ref="AJ445" authorId="0" shapeId="0">
      <text>
        <r>
          <rPr>
            <sz val="11"/>
            <rFont val="Calibri"/>
            <family val="2"/>
            <charset val="238"/>
          </rPr>
          <t>IV_F:Egyeb_SajatUtem2</t>
        </r>
      </text>
    </comment>
    <comment ref="AK445" authorId="0" shapeId="0">
      <text>
        <r>
          <rPr>
            <sz val="11"/>
            <rFont val="Calibri"/>
            <family val="2"/>
            <charset val="238"/>
          </rPr>
          <t>IV_F:DijUtem2</t>
        </r>
      </text>
    </comment>
    <comment ref="AL445" authorId="0" shapeId="0">
      <text>
        <r>
          <rPr>
            <sz val="11"/>
            <rFont val="Calibri"/>
            <family val="2"/>
            <charset val="238"/>
          </rPr>
          <t>IV_F:EM_Melleklet1_Utem2</t>
        </r>
      </text>
    </comment>
    <comment ref="AM445" authorId="0" shapeId="0">
      <text>
        <r>
          <rPr>
            <sz val="11"/>
            <rFont val="Calibri"/>
            <family val="2"/>
            <charset val="238"/>
          </rPr>
          <t>IV_F:EgyebAllamiUtem2</t>
        </r>
      </text>
    </comment>
    <comment ref="AN445" authorId="0" shapeId="0">
      <text>
        <r>
          <rPr>
            <sz val="11"/>
            <rFont val="Calibri"/>
            <family val="2"/>
            <charset val="238"/>
          </rPr>
          <t>IV_F:OnkormanyzatiUtem2</t>
        </r>
      </text>
    </comment>
    <comment ref="AO445" authorId="0" shapeId="0">
      <text>
        <r>
          <rPr>
            <sz val="11"/>
            <rFont val="Calibri"/>
            <family val="2"/>
            <charset val="238"/>
          </rPr>
          <t>IV_F:EUUtem2</t>
        </r>
      </text>
    </comment>
    <comment ref="AP445" authorId="0" shapeId="0">
      <text>
        <r>
          <rPr>
            <sz val="11"/>
            <rFont val="Calibri"/>
            <family val="2"/>
            <charset val="238"/>
          </rPr>
          <t>IV_F:EgyebUtem2</t>
        </r>
      </text>
    </comment>
    <comment ref="AQ445" authorId="0" shapeId="0">
      <text>
        <r>
          <rPr>
            <sz val="11"/>
            <rFont val="Calibri"/>
            <family val="2"/>
            <charset val="238"/>
          </rPr>
          <t>IV_F:HitelKotvenyUtem2</t>
        </r>
      </text>
    </comment>
    <comment ref="AR445" authorId="0" shapeId="0">
      <text>
        <r>
          <rPr>
            <sz val="11"/>
            <rFont val="Calibri"/>
            <family val="2"/>
            <charset val="238"/>
          </rPr>
          <t>IV_F:OsszesenUtem2</t>
        </r>
      </text>
    </comment>
    <comment ref="AS445" authorId="0" shapeId="0">
      <text>
        <r>
          <rPr>
            <sz val="11"/>
            <rFont val="Calibri"/>
            <family val="2"/>
            <charset val="238"/>
          </rPr>
          <t>IV_F:ForrashianyUtem2</t>
        </r>
      </text>
    </comment>
    <comment ref="AV445" authorId="0" shapeId="0">
      <text>
        <r>
          <rPr>
            <sz val="11"/>
            <rFont val="Calibri"/>
            <family val="2"/>
            <charset val="238"/>
          </rPr>
          <t>IV_F:Indokolas</t>
        </r>
      </text>
    </comment>
    <comment ref="AW445" authorId="0" shapeId="0">
      <text>
        <r>
          <rPr>
            <sz val="11"/>
            <rFont val="Calibri"/>
            <family val="2"/>
            <charset val="238"/>
          </rPr>
          <t>IV_F:Megjegyzes</t>
        </r>
      </text>
    </comment>
    <comment ref="AZ445" authorId="0" shapeId="0">
      <text>
        <r>
          <rPr>
            <sz val="11"/>
            <rFont val="Calibri"/>
            <family val="2"/>
            <charset val="238"/>
          </rPr>
          <t>IV_F:ISA</t>
        </r>
      </text>
    </comment>
    <comment ref="B446" authorId="0" shapeId="0">
      <text>
        <r>
          <rPr>
            <sz val="11"/>
            <rFont val="Calibri"/>
            <family val="2"/>
            <charset val="238"/>
          </rPr>
          <t>IV_F:FontossagiSorrent</t>
        </r>
      </text>
    </comment>
    <comment ref="C446" authorId="0" shapeId="0">
      <text>
        <r>
          <rPr>
            <sz val="11"/>
            <rFont val="Calibri"/>
            <family val="2"/>
            <charset val="238"/>
          </rPr>
          <t>IV_F:FeladatKategoria</t>
        </r>
      </text>
    </comment>
    <comment ref="D446" authorId="0" shapeId="0">
      <text>
        <r>
          <rPr>
            <sz val="11"/>
            <rFont val="Calibri"/>
            <family val="2"/>
            <charset val="238"/>
          </rPr>
          <t>IV_F:FeladatMegnevezes</t>
        </r>
      </text>
    </comment>
    <comment ref="E446" authorId="0" shapeId="0">
      <text>
        <r>
          <rPr>
            <sz val="11"/>
            <rFont val="Calibri"/>
            <family val="2"/>
            <charset val="238"/>
          </rPr>
          <t>IV_F:ElviEngedelySzam</t>
        </r>
      </text>
    </comment>
    <comment ref="F446" authorId="0" shapeId="0">
      <text>
        <r>
          <rPr>
            <sz val="11"/>
            <rFont val="Calibri"/>
            <family val="2"/>
            <charset val="238"/>
          </rPr>
          <t>IV_F:VKR_Kod</t>
        </r>
      </text>
    </comment>
    <comment ref="G446" authorId="0" shapeId="0">
      <text>
        <r>
          <rPr>
            <sz val="11"/>
            <rFont val="Calibri"/>
            <family val="2"/>
            <charset val="238"/>
          </rPr>
          <t>IV_F:VKR_Nev</t>
        </r>
      </text>
    </comment>
    <comment ref="H446" authorId="0" shapeId="0">
      <text>
        <r>
          <rPr>
            <sz val="11"/>
            <rFont val="Calibri"/>
            <family val="2"/>
            <charset val="238"/>
          </rPr>
          <t>IV_F:FeladatSorszam</t>
        </r>
      </text>
    </comment>
    <comment ref="I446" authorId="0" shapeId="0">
      <text>
        <r>
          <rPr>
            <sz val="11"/>
            <rFont val="Calibri"/>
            <family val="2"/>
            <charset val="238"/>
          </rPr>
          <t>IV_F:FeladatAzonosito</t>
        </r>
      </text>
    </comment>
    <comment ref="J446" authorId="0" shapeId="0">
      <text>
        <r>
          <rPr>
            <sz val="11"/>
            <rFont val="Calibri"/>
            <family val="2"/>
            <charset val="238"/>
          </rPr>
          <t>IV_F:EllatasiTerulet</t>
        </r>
      </text>
    </comment>
    <comment ref="K446" authorId="0" shapeId="0">
      <text>
        <r>
          <rPr>
            <sz val="11"/>
            <rFont val="Calibri"/>
            <family val="2"/>
            <charset val="238"/>
          </rPr>
          <t>IV_F:EllatasertFelelos</t>
        </r>
      </text>
    </comment>
    <comment ref="L446" authorId="0" shapeId="0">
      <text>
        <r>
          <rPr>
            <sz val="11"/>
            <rFont val="Calibri"/>
            <family val="2"/>
            <charset val="238"/>
          </rPr>
          <t>IV_F:TervezettNettoKoltseg</t>
        </r>
      </text>
    </comment>
    <comment ref="M446" authorId="0" shapeId="0">
      <text>
        <r>
          <rPr>
            <sz val="11"/>
            <rFont val="Calibri"/>
            <family val="2"/>
            <charset val="238"/>
          </rPr>
          <t>IV_F:IdotartamKezdes</t>
        </r>
      </text>
    </comment>
    <comment ref="N446" authorId="0" shapeId="0">
      <text>
        <r>
          <rPr>
            <sz val="11"/>
            <rFont val="Calibri"/>
            <family val="2"/>
            <charset val="238"/>
          </rPr>
          <t>IV_F:IdotartamBefejezes</t>
        </r>
      </text>
    </comment>
    <comment ref="O446" authorId="0" shapeId="0">
      <text>
        <r>
          <rPr>
            <sz val="11"/>
            <rFont val="Calibri"/>
            <family val="2"/>
            <charset val="238"/>
          </rPr>
          <t>IV_F:NettoKoltsegUtem1</t>
        </r>
      </text>
    </comment>
    <comment ref="P446" authorId="0" shapeId="0">
      <text>
        <r>
          <rPr>
            <sz val="11"/>
            <rFont val="Calibri"/>
            <family val="2"/>
            <charset val="238"/>
          </rPr>
          <t>IV_F:NettoKoltsegUtem2</t>
        </r>
      </text>
    </comment>
    <comment ref="Q446" authorId="0" shapeId="0">
      <text>
        <r>
          <rPr>
            <sz val="11"/>
            <rFont val="Calibri"/>
            <family val="2"/>
            <charset val="238"/>
          </rPr>
          <t>IV_F:EM_Melleklet2_KTG</t>
        </r>
      </text>
    </comment>
    <comment ref="S446" authorId="0" shapeId="0">
      <text>
        <r>
          <rPr>
            <sz val="11"/>
            <rFont val="Calibri"/>
            <family val="2"/>
            <charset val="238"/>
          </rPr>
          <t>IV_F:HDUtem1</t>
        </r>
      </text>
    </comment>
    <comment ref="T446" authorId="0" shapeId="0">
      <text>
        <r>
          <rPr>
            <sz val="11"/>
            <rFont val="Calibri"/>
            <family val="2"/>
            <charset val="238"/>
          </rPr>
          <t>IV_F:ECSUtem1</t>
        </r>
      </text>
    </comment>
    <comment ref="U446" authorId="0" shapeId="0">
      <text>
        <r>
          <rPr>
            <sz val="11"/>
            <rFont val="Calibri"/>
            <family val="2"/>
            <charset val="238"/>
          </rPr>
          <t>IV_F:KFHUtem1</t>
        </r>
      </text>
    </comment>
    <comment ref="V446" authorId="0" shapeId="0">
      <text>
        <r>
          <rPr>
            <sz val="11"/>
            <rFont val="Calibri"/>
            <family val="2"/>
            <charset val="238"/>
          </rPr>
          <t>IV_F:Egyeb_SajatUtem1</t>
        </r>
      </text>
    </comment>
    <comment ref="W446" authorId="0" shapeId="0">
      <text>
        <r>
          <rPr>
            <sz val="11"/>
            <rFont val="Calibri"/>
            <family val="2"/>
            <charset val="238"/>
          </rPr>
          <t>IV_F:DijUtem1</t>
        </r>
      </text>
    </comment>
    <comment ref="X446" authorId="0" shapeId="0">
      <text>
        <r>
          <rPr>
            <sz val="11"/>
            <rFont val="Calibri"/>
            <family val="2"/>
            <charset val="238"/>
          </rPr>
          <t>IV_F:EM_Melleklet1_Utem1</t>
        </r>
      </text>
    </comment>
    <comment ref="Y446" authorId="0" shapeId="0">
      <text>
        <r>
          <rPr>
            <sz val="11"/>
            <rFont val="Calibri"/>
            <family val="2"/>
            <charset val="238"/>
          </rPr>
          <t>IV_F:EgyebAllamiUtem1</t>
        </r>
      </text>
    </comment>
    <comment ref="Z446" authorId="0" shapeId="0">
      <text>
        <r>
          <rPr>
            <sz val="11"/>
            <rFont val="Calibri"/>
            <family val="2"/>
            <charset val="238"/>
          </rPr>
          <t>IV_F:OnkormanyzatiUtem1</t>
        </r>
      </text>
    </comment>
    <comment ref="AA446" authorId="0" shapeId="0">
      <text>
        <r>
          <rPr>
            <sz val="11"/>
            <rFont val="Calibri"/>
            <family val="2"/>
            <charset val="238"/>
          </rPr>
          <t>IV_F:EUUtem1</t>
        </r>
      </text>
    </comment>
    <comment ref="AB446" authorId="0" shapeId="0">
      <text>
        <r>
          <rPr>
            <sz val="11"/>
            <rFont val="Calibri"/>
            <family val="2"/>
            <charset val="238"/>
          </rPr>
          <t>IV_F:EgyebUtem1</t>
        </r>
      </text>
    </comment>
    <comment ref="AC446" authorId="0" shapeId="0">
      <text>
        <r>
          <rPr>
            <sz val="11"/>
            <rFont val="Calibri"/>
            <family val="2"/>
            <charset val="238"/>
          </rPr>
          <t>IV_F:HitelKotvenyUtem1</t>
        </r>
      </text>
    </comment>
    <comment ref="AD446" authorId="0" shapeId="0">
      <text>
        <r>
          <rPr>
            <sz val="11"/>
            <rFont val="Calibri"/>
            <family val="2"/>
            <charset val="238"/>
          </rPr>
          <t>IV_F:OsszesenUtem1</t>
        </r>
      </text>
    </comment>
    <comment ref="AG446" authorId="0" shapeId="0">
      <text>
        <r>
          <rPr>
            <sz val="11"/>
            <rFont val="Calibri"/>
            <family val="2"/>
            <charset val="238"/>
          </rPr>
          <t>IV_F:HDUtem2</t>
        </r>
      </text>
    </comment>
    <comment ref="AH446" authorId="0" shapeId="0">
      <text>
        <r>
          <rPr>
            <sz val="11"/>
            <rFont val="Calibri"/>
            <family val="2"/>
            <charset val="238"/>
          </rPr>
          <t>IV_F:ECSUtem2</t>
        </r>
      </text>
    </comment>
    <comment ref="AI446" authorId="0" shapeId="0">
      <text>
        <r>
          <rPr>
            <sz val="11"/>
            <rFont val="Calibri"/>
            <family val="2"/>
            <charset val="238"/>
          </rPr>
          <t>IV_F:KFHUtem2</t>
        </r>
      </text>
    </comment>
    <comment ref="AJ446" authorId="0" shapeId="0">
      <text>
        <r>
          <rPr>
            <sz val="11"/>
            <rFont val="Calibri"/>
            <family val="2"/>
            <charset val="238"/>
          </rPr>
          <t>IV_F:Egyeb_SajatUtem2</t>
        </r>
      </text>
    </comment>
    <comment ref="AK446" authorId="0" shapeId="0">
      <text>
        <r>
          <rPr>
            <sz val="11"/>
            <rFont val="Calibri"/>
            <family val="2"/>
            <charset val="238"/>
          </rPr>
          <t>IV_F:DijUtem2</t>
        </r>
      </text>
    </comment>
    <comment ref="AL446" authorId="0" shapeId="0">
      <text>
        <r>
          <rPr>
            <sz val="11"/>
            <rFont val="Calibri"/>
            <family val="2"/>
            <charset val="238"/>
          </rPr>
          <t>IV_F:EM_Melleklet1_Utem2</t>
        </r>
      </text>
    </comment>
    <comment ref="AM446" authorId="0" shapeId="0">
      <text>
        <r>
          <rPr>
            <sz val="11"/>
            <rFont val="Calibri"/>
            <family val="2"/>
            <charset val="238"/>
          </rPr>
          <t>IV_F:EgyebAllamiUtem2</t>
        </r>
      </text>
    </comment>
    <comment ref="AN446" authorId="0" shapeId="0">
      <text>
        <r>
          <rPr>
            <sz val="11"/>
            <rFont val="Calibri"/>
            <family val="2"/>
            <charset val="238"/>
          </rPr>
          <t>IV_F:OnkormanyzatiUtem2</t>
        </r>
      </text>
    </comment>
    <comment ref="AO446" authorId="0" shapeId="0">
      <text>
        <r>
          <rPr>
            <sz val="11"/>
            <rFont val="Calibri"/>
            <family val="2"/>
            <charset val="238"/>
          </rPr>
          <t>IV_F:EUUtem2</t>
        </r>
      </text>
    </comment>
    <comment ref="AP446" authorId="0" shapeId="0">
      <text>
        <r>
          <rPr>
            <sz val="11"/>
            <rFont val="Calibri"/>
            <family val="2"/>
            <charset val="238"/>
          </rPr>
          <t>IV_F:EgyebUtem2</t>
        </r>
      </text>
    </comment>
    <comment ref="AQ446" authorId="0" shapeId="0">
      <text>
        <r>
          <rPr>
            <sz val="11"/>
            <rFont val="Calibri"/>
            <family val="2"/>
            <charset val="238"/>
          </rPr>
          <t>IV_F:HitelKotvenyUtem2</t>
        </r>
      </text>
    </comment>
    <comment ref="AR446" authorId="0" shapeId="0">
      <text>
        <r>
          <rPr>
            <sz val="11"/>
            <rFont val="Calibri"/>
            <family val="2"/>
            <charset val="238"/>
          </rPr>
          <t>IV_F:OsszesenUtem2</t>
        </r>
      </text>
    </comment>
    <comment ref="AS446" authorId="0" shapeId="0">
      <text>
        <r>
          <rPr>
            <sz val="11"/>
            <rFont val="Calibri"/>
            <family val="2"/>
            <charset val="238"/>
          </rPr>
          <t>IV_F:ForrashianyUtem2</t>
        </r>
      </text>
    </comment>
    <comment ref="AV446" authorId="0" shapeId="0">
      <text>
        <r>
          <rPr>
            <sz val="11"/>
            <rFont val="Calibri"/>
            <family val="2"/>
            <charset val="238"/>
          </rPr>
          <t>IV_F:Indokolas</t>
        </r>
      </text>
    </comment>
    <comment ref="AW446" authorId="0" shapeId="0">
      <text>
        <r>
          <rPr>
            <sz val="11"/>
            <rFont val="Calibri"/>
            <family val="2"/>
            <charset val="238"/>
          </rPr>
          <t>IV_F:Megjegyzes</t>
        </r>
      </text>
    </comment>
    <comment ref="AZ446" authorId="0" shapeId="0">
      <text>
        <r>
          <rPr>
            <sz val="11"/>
            <rFont val="Calibri"/>
            <family val="2"/>
            <charset val="238"/>
          </rPr>
          <t>IV_F:ISA</t>
        </r>
      </text>
    </comment>
    <comment ref="B447" authorId="0" shapeId="0">
      <text>
        <r>
          <rPr>
            <sz val="11"/>
            <rFont val="Calibri"/>
            <family val="2"/>
            <charset val="238"/>
          </rPr>
          <t>IV_F:FontossagiSorrent</t>
        </r>
      </text>
    </comment>
    <comment ref="C447" authorId="0" shapeId="0">
      <text>
        <r>
          <rPr>
            <sz val="11"/>
            <rFont val="Calibri"/>
            <family val="2"/>
            <charset val="238"/>
          </rPr>
          <t>IV_F:FeladatKategoria</t>
        </r>
      </text>
    </comment>
    <comment ref="D447" authorId="0" shapeId="0">
      <text>
        <r>
          <rPr>
            <sz val="11"/>
            <rFont val="Calibri"/>
            <family val="2"/>
            <charset val="238"/>
          </rPr>
          <t>IV_F:FeladatMegnevezes</t>
        </r>
      </text>
    </comment>
    <comment ref="E447" authorId="0" shapeId="0">
      <text>
        <r>
          <rPr>
            <sz val="11"/>
            <rFont val="Calibri"/>
            <family val="2"/>
            <charset val="238"/>
          </rPr>
          <t>IV_F:ElviEngedelySzam</t>
        </r>
      </text>
    </comment>
    <comment ref="F447" authorId="0" shapeId="0">
      <text>
        <r>
          <rPr>
            <sz val="11"/>
            <rFont val="Calibri"/>
            <family val="2"/>
            <charset val="238"/>
          </rPr>
          <t>IV_F:VKR_Kod</t>
        </r>
      </text>
    </comment>
    <comment ref="G447" authorId="0" shapeId="0">
      <text>
        <r>
          <rPr>
            <sz val="11"/>
            <rFont val="Calibri"/>
            <family val="2"/>
            <charset val="238"/>
          </rPr>
          <t>IV_F:VKR_Nev</t>
        </r>
      </text>
    </comment>
    <comment ref="H447" authorId="0" shapeId="0">
      <text>
        <r>
          <rPr>
            <sz val="11"/>
            <rFont val="Calibri"/>
            <family val="2"/>
            <charset val="238"/>
          </rPr>
          <t>IV_F:FeladatSorszam</t>
        </r>
      </text>
    </comment>
    <comment ref="I447" authorId="0" shapeId="0">
      <text>
        <r>
          <rPr>
            <sz val="11"/>
            <rFont val="Calibri"/>
            <family val="2"/>
            <charset val="238"/>
          </rPr>
          <t>IV_F:FeladatAzonosito</t>
        </r>
      </text>
    </comment>
    <comment ref="J447" authorId="0" shapeId="0">
      <text>
        <r>
          <rPr>
            <sz val="11"/>
            <rFont val="Calibri"/>
            <family val="2"/>
            <charset val="238"/>
          </rPr>
          <t>IV_F:EllatasiTerulet</t>
        </r>
      </text>
    </comment>
    <comment ref="K447" authorId="0" shapeId="0">
      <text>
        <r>
          <rPr>
            <sz val="11"/>
            <rFont val="Calibri"/>
            <family val="2"/>
            <charset val="238"/>
          </rPr>
          <t>IV_F:EllatasertFelelos</t>
        </r>
      </text>
    </comment>
    <comment ref="L447" authorId="0" shapeId="0">
      <text>
        <r>
          <rPr>
            <sz val="11"/>
            <rFont val="Calibri"/>
            <family val="2"/>
            <charset val="238"/>
          </rPr>
          <t>IV_F:TervezettNettoKoltseg</t>
        </r>
      </text>
    </comment>
    <comment ref="M447" authorId="0" shapeId="0">
      <text>
        <r>
          <rPr>
            <sz val="11"/>
            <rFont val="Calibri"/>
            <family val="2"/>
            <charset val="238"/>
          </rPr>
          <t>IV_F:IdotartamKezdes</t>
        </r>
      </text>
    </comment>
    <comment ref="N447" authorId="0" shapeId="0">
      <text>
        <r>
          <rPr>
            <sz val="11"/>
            <rFont val="Calibri"/>
            <family val="2"/>
            <charset val="238"/>
          </rPr>
          <t>IV_F:IdotartamBefejezes</t>
        </r>
      </text>
    </comment>
    <comment ref="O447" authorId="0" shapeId="0">
      <text>
        <r>
          <rPr>
            <sz val="11"/>
            <rFont val="Calibri"/>
            <family val="2"/>
            <charset val="238"/>
          </rPr>
          <t>IV_F:NettoKoltsegUtem1</t>
        </r>
      </text>
    </comment>
    <comment ref="P447" authorId="0" shapeId="0">
      <text>
        <r>
          <rPr>
            <sz val="11"/>
            <rFont val="Calibri"/>
            <family val="2"/>
            <charset val="238"/>
          </rPr>
          <t>IV_F:NettoKoltsegUtem2</t>
        </r>
      </text>
    </comment>
    <comment ref="Q447" authorId="0" shapeId="0">
      <text>
        <r>
          <rPr>
            <sz val="11"/>
            <rFont val="Calibri"/>
            <family val="2"/>
            <charset val="238"/>
          </rPr>
          <t>IV_F:EM_Melleklet2_KTG</t>
        </r>
      </text>
    </comment>
    <comment ref="S447" authorId="0" shapeId="0">
      <text>
        <r>
          <rPr>
            <sz val="11"/>
            <rFont val="Calibri"/>
            <family val="2"/>
            <charset val="238"/>
          </rPr>
          <t>IV_F:HDUtem1</t>
        </r>
      </text>
    </comment>
    <comment ref="T447" authorId="0" shapeId="0">
      <text>
        <r>
          <rPr>
            <sz val="11"/>
            <rFont val="Calibri"/>
            <family val="2"/>
            <charset val="238"/>
          </rPr>
          <t>IV_F:ECSUtem1</t>
        </r>
      </text>
    </comment>
    <comment ref="U447" authorId="0" shapeId="0">
      <text>
        <r>
          <rPr>
            <sz val="11"/>
            <rFont val="Calibri"/>
            <family val="2"/>
            <charset val="238"/>
          </rPr>
          <t>IV_F:KFHUtem1</t>
        </r>
      </text>
    </comment>
    <comment ref="V447" authorId="0" shapeId="0">
      <text>
        <r>
          <rPr>
            <sz val="11"/>
            <rFont val="Calibri"/>
            <family val="2"/>
            <charset val="238"/>
          </rPr>
          <t>IV_F:Egyeb_SajatUtem1</t>
        </r>
      </text>
    </comment>
    <comment ref="W447" authorId="0" shapeId="0">
      <text>
        <r>
          <rPr>
            <sz val="11"/>
            <rFont val="Calibri"/>
            <family val="2"/>
            <charset val="238"/>
          </rPr>
          <t>IV_F:DijUtem1</t>
        </r>
      </text>
    </comment>
    <comment ref="X447" authorId="0" shapeId="0">
      <text>
        <r>
          <rPr>
            <sz val="11"/>
            <rFont val="Calibri"/>
            <family val="2"/>
            <charset val="238"/>
          </rPr>
          <t>IV_F:EM_Melleklet1_Utem1</t>
        </r>
      </text>
    </comment>
    <comment ref="Y447" authorId="0" shapeId="0">
      <text>
        <r>
          <rPr>
            <sz val="11"/>
            <rFont val="Calibri"/>
            <family val="2"/>
            <charset val="238"/>
          </rPr>
          <t>IV_F:EgyebAllamiUtem1</t>
        </r>
      </text>
    </comment>
    <comment ref="Z447" authorId="0" shapeId="0">
      <text>
        <r>
          <rPr>
            <sz val="11"/>
            <rFont val="Calibri"/>
            <family val="2"/>
            <charset val="238"/>
          </rPr>
          <t>IV_F:OnkormanyzatiUtem1</t>
        </r>
      </text>
    </comment>
    <comment ref="AA447" authorId="0" shapeId="0">
      <text>
        <r>
          <rPr>
            <sz val="11"/>
            <rFont val="Calibri"/>
            <family val="2"/>
            <charset val="238"/>
          </rPr>
          <t>IV_F:EUUtem1</t>
        </r>
      </text>
    </comment>
    <comment ref="AB447" authorId="0" shapeId="0">
      <text>
        <r>
          <rPr>
            <sz val="11"/>
            <rFont val="Calibri"/>
            <family val="2"/>
            <charset val="238"/>
          </rPr>
          <t>IV_F:EgyebUtem1</t>
        </r>
      </text>
    </comment>
    <comment ref="AC447" authorId="0" shapeId="0">
      <text>
        <r>
          <rPr>
            <sz val="11"/>
            <rFont val="Calibri"/>
            <family val="2"/>
            <charset val="238"/>
          </rPr>
          <t>IV_F:HitelKotvenyUtem1</t>
        </r>
      </text>
    </comment>
    <comment ref="AD447" authorId="0" shapeId="0">
      <text>
        <r>
          <rPr>
            <sz val="11"/>
            <rFont val="Calibri"/>
            <family val="2"/>
            <charset val="238"/>
          </rPr>
          <t>IV_F:OsszesenUtem1</t>
        </r>
      </text>
    </comment>
    <comment ref="AG447" authorId="0" shapeId="0">
      <text>
        <r>
          <rPr>
            <sz val="11"/>
            <rFont val="Calibri"/>
            <family val="2"/>
            <charset val="238"/>
          </rPr>
          <t>IV_F:HDUtem2</t>
        </r>
      </text>
    </comment>
    <comment ref="AH447" authorId="0" shapeId="0">
      <text>
        <r>
          <rPr>
            <sz val="11"/>
            <rFont val="Calibri"/>
            <family val="2"/>
            <charset val="238"/>
          </rPr>
          <t>IV_F:ECSUtem2</t>
        </r>
      </text>
    </comment>
    <comment ref="AI447" authorId="0" shapeId="0">
      <text>
        <r>
          <rPr>
            <sz val="11"/>
            <rFont val="Calibri"/>
            <family val="2"/>
            <charset val="238"/>
          </rPr>
          <t>IV_F:KFHUtem2</t>
        </r>
      </text>
    </comment>
    <comment ref="AJ447" authorId="0" shapeId="0">
      <text>
        <r>
          <rPr>
            <sz val="11"/>
            <rFont val="Calibri"/>
            <family val="2"/>
            <charset val="238"/>
          </rPr>
          <t>IV_F:Egyeb_SajatUtem2</t>
        </r>
      </text>
    </comment>
    <comment ref="AK447" authorId="0" shapeId="0">
      <text>
        <r>
          <rPr>
            <sz val="11"/>
            <rFont val="Calibri"/>
            <family val="2"/>
            <charset val="238"/>
          </rPr>
          <t>IV_F:DijUtem2</t>
        </r>
      </text>
    </comment>
    <comment ref="AL447" authorId="0" shapeId="0">
      <text>
        <r>
          <rPr>
            <sz val="11"/>
            <rFont val="Calibri"/>
            <family val="2"/>
            <charset val="238"/>
          </rPr>
          <t>IV_F:EM_Melleklet1_Utem2</t>
        </r>
      </text>
    </comment>
    <comment ref="AM447" authorId="0" shapeId="0">
      <text>
        <r>
          <rPr>
            <sz val="11"/>
            <rFont val="Calibri"/>
            <family val="2"/>
            <charset val="238"/>
          </rPr>
          <t>IV_F:EgyebAllamiUtem2</t>
        </r>
      </text>
    </comment>
    <comment ref="AN447" authorId="0" shapeId="0">
      <text>
        <r>
          <rPr>
            <sz val="11"/>
            <rFont val="Calibri"/>
            <family val="2"/>
            <charset val="238"/>
          </rPr>
          <t>IV_F:OnkormanyzatiUtem2</t>
        </r>
      </text>
    </comment>
    <comment ref="AO447" authorId="0" shapeId="0">
      <text>
        <r>
          <rPr>
            <sz val="11"/>
            <rFont val="Calibri"/>
            <family val="2"/>
            <charset val="238"/>
          </rPr>
          <t>IV_F:EUUtem2</t>
        </r>
      </text>
    </comment>
    <comment ref="AP447" authorId="0" shapeId="0">
      <text>
        <r>
          <rPr>
            <sz val="11"/>
            <rFont val="Calibri"/>
            <family val="2"/>
            <charset val="238"/>
          </rPr>
          <t>IV_F:EgyebUtem2</t>
        </r>
      </text>
    </comment>
    <comment ref="AQ447" authorId="0" shapeId="0">
      <text>
        <r>
          <rPr>
            <sz val="11"/>
            <rFont val="Calibri"/>
            <family val="2"/>
            <charset val="238"/>
          </rPr>
          <t>IV_F:HitelKotvenyUtem2</t>
        </r>
      </text>
    </comment>
    <comment ref="AR447" authorId="0" shapeId="0">
      <text>
        <r>
          <rPr>
            <sz val="11"/>
            <rFont val="Calibri"/>
            <family val="2"/>
            <charset val="238"/>
          </rPr>
          <t>IV_F:OsszesenUtem2</t>
        </r>
      </text>
    </comment>
    <comment ref="AS447" authorId="0" shapeId="0">
      <text>
        <r>
          <rPr>
            <sz val="11"/>
            <rFont val="Calibri"/>
            <family val="2"/>
            <charset val="238"/>
          </rPr>
          <t>IV_F:ForrashianyUtem2</t>
        </r>
      </text>
    </comment>
    <comment ref="AV447" authorId="0" shapeId="0">
      <text>
        <r>
          <rPr>
            <sz val="11"/>
            <rFont val="Calibri"/>
            <family val="2"/>
            <charset val="238"/>
          </rPr>
          <t>IV_F:Indokolas</t>
        </r>
      </text>
    </comment>
    <comment ref="AW447" authorId="0" shapeId="0">
      <text>
        <r>
          <rPr>
            <sz val="11"/>
            <rFont val="Calibri"/>
            <family val="2"/>
            <charset val="238"/>
          </rPr>
          <t>IV_F:Megjegyzes</t>
        </r>
      </text>
    </comment>
    <comment ref="AZ447" authorId="0" shapeId="0">
      <text>
        <r>
          <rPr>
            <sz val="11"/>
            <rFont val="Calibri"/>
            <family val="2"/>
            <charset val="238"/>
          </rPr>
          <t>IV_F:ISA</t>
        </r>
      </text>
    </comment>
    <comment ref="B448" authorId="0" shapeId="0">
      <text>
        <r>
          <rPr>
            <sz val="11"/>
            <rFont val="Calibri"/>
            <family val="2"/>
            <charset val="238"/>
          </rPr>
          <t>IV_F:FontossagiSorrent</t>
        </r>
      </text>
    </comment>
    <comment ref="C448" authorId="0" shapeId="0">
      <text>
        <r>
          <rPr>
            <sz val="11"/>
            <rFont val="Calibri"/>
            <family val="2"/>
            <charset val="238"/>
          </rPr>
          <t>IV_F:FeladatKategoria</t>
        </r>
      </text>
    </comment>
    <comment ref="D448" authorId="0" shapeId="0">
      <text>
        <r>
          <rPr>
            <sz val="11"/>
            <rFont val="Calibri"/>
            <family val="2"/>
            <charset val="238"/>
          </rPr>
          <t>IV_F:FeladatMegnevezes</t>
        </r>
      </text>
    </comment>
    <comment ref="E448" authorId="0" shapeId="0">
      <text>
        <r>
          <rPr>
            <sz val="11"/>
            <rFont val="Calibri"/>
            <family val="2"/>
            <charset val="238"/>
          </rPr>
          <t>IV_F:ElviEngedelySzam</t>
        </r>
      </text>
    </comment>
    <comment ref="F448" authorId="0" shapeId="0">
      <text>
        <r>
          <rPr>
            <sz val="11"/>
            <rFont val="Calibri"/>
            <family val="2"/>
            <charset val="238"/>
          </rPr>
          <t>IV_F:VKR_Kod</t>
        </r>
      </text>
    </comment>
    <comment ref="G448" authorId="0" shapeId="0">
      <text>
        <r>
          <rPr>
            <sz val="11"/>
            <rFont val="Calibri"/>
            <family val="2"/>
            <charset val="238"/>
          </rPr>
          <t>IV_F:VKR_Nev</t>
        </r>
      </text>
    </comment>
    <comment ref="H448" authorId="0" shapeId="0">
      <text>
        <r>
          <rPr>
            <sz val="11"/>
            <rFont val="Calibri"/>
            <family val="2"/>
            <charset val="238"/>
          </rPr>
          <t>IV_F:FeladatSorszam</t>
        </r>
      </text>
    </comment>
    <comment ref="I448" authorId="0" shapeId="0">
      <text>
        <r>
          <rPr>
            <sz val="11"/>
            <rFont val="Calibri"/>
            <family val="2"/>
            <charset val="238"/>
          </rPr>
          <t>IV_F:FeladatAzonosito</t>
        </r>
      </text>
    </comment>
    <comment ref="J448" authorId="0" shapeId="0">
      <text>
        <r>
          <rPr>
            <sz val="11"/>
            <rFont val="Calibri"/>
            <family val="2"/>
            <charset val="238"/>
          </rPr>
          <t>IV_F:EllatasiTerulet</t>
        </r>
      </text>
    </comment>
    <comment ref="K448" authorId="0" shapeId="0">
      <text>
        <r>
          <rPr>
            <sz val="11"/>
            <rFont val="Calibri"/>
            <family val="2"/>
            <charset val="238"/>
          </rPr>
          <t>IV_F:EllatasertFelelos</t>
        </r>
      </text>
    </comment>
    <comment ref="L448" authorId="0" shapeId="0">
      <text>
        <r>
          <rPr>
            <sz val="11"/>
            <rFont val="Calibri"/>
            <family val="2"/>
            <charset val="238"/>
          </rPr>
          <t>IV_F:TervezettNettoKoltseg</t>
        </r>
      </text>
    </comment>
    <comment ref="M448" authorId="0" shapeId="0">
      <text>
        <r>
          <rPr>
            <sz val="11"/>
            <rFont val="Calibri"/>
            <family val="2"/>
            <charset val="238"/>
          </rPr>
          <t>IV_F:IdotartamKezdes</t>
        </r>
      </text>
    </comment>
    <comment ref="N448" authorId="0" shapeId="0">
      <text>
        <r>
          <rPr>
            <sz val="11"/>
            <rFont val="Calibri"/>
            <family val="2"/>
            <charset val="238"/>
          </rPr>
          <t>IV_F:IdotartamBefejezes</t>
        </r>
      </text>
    </comment>
    <comment ref="O448" authorId="0" shapeId="0">
      <text>
        <r>
          <rPr>
            <sz val="11"/>
            <rFont val="Calibri"/>
            <family val="2"/>
            <charset val="238"/>
          </rPr>
          <t>IV_F:NettoKoltsegUtem1</t>
        </r>
      </text>
    </comment>
    <comment ref="P448" authorId="0" shapeId="0">
      <text>
        <r>
          <rPr>
            <sz val="11"/>
            <rFont val="Calibri"/>
            <family val="2"/>
            <charset val="238"/>
          </rPr>
          <t>IV_F:NettoKoltsegUtem2</t>
        </r>
      </text>
    </comment>
    <comment ref="Q448" authorId="0" shapeId="0">
      <text>
        <r>
          <rPr>
            <sz val="11"/>
            <rFont val="Calibri"/>
            <family val="2"/>
            <charset val="238"/>
          </rPr>
          <t>IV_F:EM_Melleklet2_KTG</t>
        </r>
      </text>
    </comment>
    <comment ref="S448" authorId="0" shapeId="0">
      <text>
        <r>
          <rPr>
            <sz val="11"/>
            <rFont val="Calibri"/>
            <family val="2"/>
            <charset val="238"/>
          </rPr>
          <t>IV_F:HDUtem1</t>
        </r>
      </text>
    </comment>
    <comment ref="T448" authorId="0" shapeId="0">
      <text>
        <r>
          <rPr>
            <sz val="11"/>
            <rFont val="Calibri"/>
            <family val="2"/>
            <charset val="238"/>
          </rPr>
          <t>IV_F:ECSUtem1</t>
        </r>
      </text>
    </comment>
    <comment ref="U448" authorId="0" shapeId="0">
      <text>
        <r>
          <rPr>
            <sz val="11"/>
            <rFont val="Calibri"/>
            <family val="2"/>
            <charset val="238"/>
          </rPr>
          <t>IV_F:KFHUtem1</t>
        </r>
      </text>
    </comment>
    <comment ref="V448" authorId="0" shapeId="0">
      <text>
        <r>
          <rPr>
            <sz val="11"/>
            <rFont val="Calibri"/>
            <family val="2"/>
            <charset val="238"/>
          </rPr>
          <t>IV_F:Egyeb_SajatUtem1</t>
        </r>
      </text>
    </comment>
    <comment ref="W448" authorId="0" shapeId="0">
      <text>
        <r>
          <rPr>
            <sz val="11"/>
            <rFont val="Calibri"/>
            <family val="2"/>
            <charset val="238"/>
          </rPr>
          <t>IV_F:DijUtem1</t>
        </r>
      </text>
    </comment>
    <comment ref="X448" authorId="0" shapeId="0">
      <text>
        <r>
          <rPr>
            <sz val="11"/>
            <rFont val="Calibri"/>
            <family val="2"/>
            <charset val="238"/>
          </rPr>
          <t>IV_F:EM_Melleklet1_Utem1</t>
        </r>
      </text>
    </comment>
    <comment ref="Y448" authorId="0" shapeId="0">
      <text>
        <r>
          <rPr>
            <sz val="11"/>
            <rFont val="Calibri"/>
            <family val="2"/>
            <charset val="238"/>
          </rPr>
          <t>IV_F:EgyebAllamiUtem1</t>
        </r>
      </text>
    </comment>
    <comment ref="Z448" authorId="0" shapeId="0">
      <text>
        <r>
          <rPr>
            <sz val="11"/>
            <rFont val="Calibri"/>
            <family val="2"/>
            <charset val="238"/>
          </rPr>
          <t>IV_F:OnkormanyzatiUtem1</t>
        </r>
      </text>
    </comment>
    <comment ref="AA448" authorId="0" shapeId="0">
      <text>
        <r>
          <rPr>
            <sz val="11"/>
            <rFont val="Calibri"/>
            <family val="2"/>
            <charset val="238"/>
          </rPr>
          <t>IV_F:EUUtem1</t>
        </r>
      </text>
    </comment>
    <comment ref="AB448" authorId="0" shapeId="0">
      <text>
        <r>
          <rPr>
            <sz val="11"/>
            <rFont val="Calibri"/>
            <family val="2"/>
            <charset val="238"/>
          </rPr>
          <t>IV_F:EgyebUtem1</t>
        </r>
      </text>
    </comment>
    <comment ref="AC448" authorId="0" shapeId="0">
      <text>
        <r>
          <rPr>
            <sz val="11"/>
            <rFont val="Calibri"/>
            <family val="2"/>
            <charset val="238"/>
          </rPr>
          <t>IV_F:HitelKotvenyUtem1</t>
        </r>
      </text>
    </comment>
    <comment ref="AD448" authorId="0" shapeId="0">
      <text>
        <r>
          <rPr>
            <sz val="11"/>
            <rFont val="Calibri"/>
            <family val="2"/>
            <charset val="238"/>
          </rPr>
          <t>IV_F:OsszesenUtem1</t>
        </r>
      </text>
    </comment>
    <comment ref="AG448" authorId="0" shapeId="0">
      <text>
        <r>
          <rPr>
            <sz val="11"/>
            <rFont val="Calibri"/>
            <family val="2"/>
            <charset val="238"/>
          </rPr>
          <t>IV_F:HDUtem2</t>
        </r>
      </text>
    </comment>
    <comment ref="AH448" authorId="0" shapeId="0">
      <text>
        <r>
          <rPr>
            <sz val="11"/>
            <rFont val="Calibri"/>
            <family val="2"/>
            <charset val="238"/>
          </rPr>
          <t>IV_F:ECSUtem2</t>
        </r>
      </text>
    </comment>
    <comment ref="AI448" authorId="0" shapeId="0">
      <text>
        <r>
          <rPr>
            <sz val="11"/>
            <rFont val="Calibri"/>
            <family val="2"/>
            <charset val="238"/>
          </rPr>
          <t>IV_F:KFHUtem2</t>
        </r>
      </text>
    </comment>
    <comment ref="AJ448" authorId="0" shapeId="0">
      <text>
        <r>
          <rPr>
            <sz val="11"/>
            <rFont val="Calibri"/>
            <family val="2"/>
            <charset val="238"/>
          </rPr>
          <t>IV_F:Egyeb_SajatUtem2</t>
        </r>
      </text>
    </comment>
    <comment ref="AK448" authorId="0" shapeId="0">
      <text>
        <r>
          <rPr>
            <sz val="11"/>
            <rFont val="Calibri"/>
            <family val="2"/>
            <charset val="238"/>
          </rPr>
          <t>IV_F:DijUtem2</t>
        </r>
      </text>
    </comment>
    <comment ref="AL448" authorId="0" shapeId="0">
      <text>
        <r>
          <rPr>
            <sz val="11"/>
            <rFont val="Calibri"/>
            <family val="2"/>
            <charset val="238"/>
          </rPr>
          <t>IV_F:EM_Melleklet1_Utem2</t>
        </r>
      </text>
    </comment>
    <comment ref="AM448" authorId="0" shapeId="0">
      <text>
        <r>
          <rPr>
            <sz val="11"/>
            <rFont val="Calibri"/>
            <family val="2"/>
            <charset val="238"/>
          </rPr>
          <t>IV_F:EgyebAllamiUtem2</t>
        </r>
      </text>
    </comment>
    <comment ref="AN448" authorId="0" shapeId="0">
      <text>
        <r>
          <rPr>
            <sz val="11"/>
            <rFont val="Calibri"/>
            <family val="2"/>
            <charset val="238"/>
          </rPr>
          <t>IV_F:OnkormanyzatiUtem2</t>
        </r>
      </text>
    </comment>
    <comment ref="AO448" authorId="0" shapeId="0">
      <text>
        <r>
          <rPr>
            <sz val="11"/>
            <rFont val="Calibri"/>
            <family val="2"/>
            <charset val="238"/>
          </rPr>
          <t>IV_F:EUUtem2</t>
        </r>
      </text>
    </comment>
    <comment ref="AP448" authorId="0" shapeId="0">
      <text>
        <r>
          <rPr>
            <sz val="11"/>
            <rFont val="Calibri"/>
            <family val="2"/>
            <charset val="238"/>
          </rPr>
          <t>IV_F:EgyebUtem2</t>
        </r>
      </text>
    </comment>
    <comment ref="AQ448" authorId="0" shapeId="0">
      <text>
        <r>
          <rPr>
            <sz val="11"/>
            <rFont val="Calibri"/>
            <family val="2"/>
            <charset val="238"/>
          </rPr>
          <t>IV_F:HitelKotvenyUtem2</t>
        </r>
      </text>
    </comment>
    <comment ref="AR448" authorId="0" shapeId="0">
      <text>
        <r>
          <rPr>
            <sz val="11"/>
            <rFont val="Calibri"/>
            <family val="2"/>
            <charset val="238"/>
          </rPr>
          <t>IV_F:OsszesenUtem2</t>
        </r>
      </text>
    </comment>
    <comment ref="AS448" authorId="0" shapeId="0">
      <text>
        <r>
          <rPr>
            <sz val="11"/>
            <rFont val="Calibri"/>
            <family val="2"/>
            <charset val="238"/>
          </rPr>
          <t>IV_F:ForrashianyUtem2</t>
        </r>
      </text>
    </comment>
    <comment ref="AV448" authorId="0" shapeId="0">
      <text>
        <r>
          <rPr>
            <sz val="11"/>
            <rFont val="Calibri"/>
            <family val="2"/>
            <charset val="238"/>
          </rPr>
          <t>IV_F:Indokolas</t>
        </r>
      </text>
    </comment>
    <comment ref="AW448" authorId="0" shapeId="0">
      <text>
        <r>
          <rPr>
            <sz val="11"/>
            <rFont val="Calibri"/>
            <family val="2"/>
            <charset val="238"/>
          </rPr>
          <t>IV_F:Megjegyzes</t>
        </r>
      </text>
    </comment>
    <comment ref="AZ448" authorId="0" shapeId="0">
      <text>
        <r>
          <rPr>
            <sz val="11"/>
            <rFont val="Calibri"/>
            <family val="2"/>
            <charset val="238"/>
          </rPr>
          <t>IV_F:ISA</t>
        </r>
      </text>
    </comment>
    <comment ref="B449" authorId="0" shapeId="0">
      <text>
        <r>
          <rPr>
            <sz val="11"/>
            <rFont val="Calibri"/>
            <family val="2"/>
            <charset val="238"/>
          </rPr>
          <t>IV_F:FontossagiSorrent</t>
        </r>
      </text>
    </comment>
    <comment ref="C449" authorId="0" shapeId="0">
      <text>
        <r>
          <rPr>
            <sz val="11"/>
            <rFont val="Calibri"/>
            <family val="2"/>
            <charset val="238"/>
          </rPr>
          <t>IV_F:FeladatKategoria</t>
        </r>
      </text>
    </comment>
    <comment ref="D449" authorId="0" shapeId="0">
      <text>
        <r>
          <rPr>
            <sz val="11"/>
            <rFont val="Calibri"/>
            <family val="2"/>
            <charset val="238"/>
          </rPr>
          <t>IV_F:FeladatMegnevezes</t>
        </r>
      </text>
    </comment>
    <comment ref="E449" authorId="0" shapeId="0">
      <text>
        <r>
          <rPr>
            <sz val="11"/>
            <rFont val="Calibri"/>
            <family val="2"/>
            <charset val="238"/>
          </rPr>
          <t>IV_F:ElviEngedelySzam</t>
        </r>
      </text>
    </comment>
    <comment ref="F449" authorId="0" shapeId="0">
      <text>
        <r>
          <rPr>
            <sz val="11"/>
            <rFont val="Calibri"/>
            <family val="2"/>
            <charset val="238"/>
          </rPr>
          <t>IV_F:VKR_Kod</t>
        </r>
      </text>
    </comment>
    <comment ref="G449" authorId="0" shapeId="0">
      <text>
        <r>
          <rPr>
            <sz val="11"/>
            <rFont val="Calibri"/>
            <family val="2"/>
            <charset val="238"/>
          </rPr>
          <t>IV_F:VKR_Nev</t>
        </r>
      </text>
    </comment>
    <comment ref="H449" authorId="0" shapeId="0">
      <text>
        <r>
          <rPr>
            <sz val="11"/>
            <rFont val="Calibri"/>
            <family val="2"/>
            <charset val="238"/>
          </rPr>
          <t>IV_F:FeladatSorszam</t>
        </r>
      </text>
    </comment>
    <comment ref="I449" authorId="0" shapeId="0">
      <text>
        <r>
          <rPr>
            <sz val="11"/>
            <rFont val="Calibri"/>
            <family val="2"/>
            <charset val="238"/>
          </rPr>
          <t>IV_F:FeladatAzonosito</t>
        </r>
      </text>
    </comment>
    <comment ref="J449" authorId="0" shapeId="0">
      <text>
        <r>
          <rPr>
            <sz val="11"/>
            <rFont val="Calibri"/>
            <family val="2"/>
            <charset val="238"/>
          </rPr>
          <t>IV_F:EllatasiTerulet</t>
        </r>
      </text>
    </comment>
    <comment ref="K449" authorId="0" shapeId="0">
      <text>
        <r>
          <rPr>
            <sz val="11"/>
            <rFont val="Calibri"/>
            <family val="2"/>
            <charset val="238"/>
          </rPr>
          <t>IV_F:EllatasertFelelos</t>
        </r>
      </text>
    </comment>
    <comment ref="L449" authorId="0" shapeId="0">
      <text>
        <r>
          <rPr>
            <sz val="11"/>
            <rFont val="Calibri"/>
            <family val="2"/>
            <charset val="238"/>
          </rPr>
          <t>IV_F:TervezettNettoKoltseg</t>
        </r>
      </text>
    </comment>
    <comment ref="M449" authorId="0" shapeId="0">
      <text>
        <r>
          <rPr>
            <sz val="11"/>
            <rFont val="Calibri"/>
            <family val="2"/>
            <charset val="238"/>
          </rPr>
          <t>IV_F:IdotartamKezdes</t>
        </r>
      </text>
    </comment>
    <comment ref="N449" authorId="0" shapeId="0">
      <text>
        <r>
          <rPr>
            <sz val="11"/>
            <rFont val="Calibri"/>
            <family val="2"/>
            <charset val="238"/>
          </rPr>
          <t>IV_F:IdotartamBefejezes</t>
        </r>
      </text>
    </comment>
    <comment ref="O449" authorId="0" shapeId="0">
      <text>
        <r>
          <rPr>
            <sz val="11"/>
            <rFont val="Calibri"/>
            <family val="2"/>
            <charset val="238"/>
          </rPr>
          <t>IV_F:NettoKoltsegUtem1</t>
        </r>
      </text>
    </comment>
    <comment ref="P449" authorId="0" shapeId="0">
      <text>
        <r>
          <rPr>
            <sz val="11"/>
            <rFont val="Calibri"/>
            <family val="2"/>
            <charset val="238"/>
          </rPr>
          <t>IV_F:NettoKoltsegUtem2</t>
        </r>
      </text>
    </comment>
    <comment ref="Q449" authorId="0" shapeId="0">
      <text>
        <r>
          <rPr>
            <sz val="11"/>
            <rFont val="Calibri"/>
            <family val="2"/>
            <charset val="238"/>
          </rPr>
          <t>IV_F:EM_Melleklet2_KTG</t>
        </r>
      </text>
    </comment>
    <comment ref="S449" authorId="0" shapeId="0">
      <text>
        <r>
          <rPr>
            <sz val="11"/>
            <rFont val="Calibri"/>
            <family val="2"/>
            <charset val="238"/>
          </rPr>
          <t>IV_F:HDUtem1</t>
        </r>
      </text>
    </comment>
    <comment ref="T449" authorId="0" shapeId="0">
      <text>
        <r>
          <rPr>
            <sz val="11"/>
            <rFont val="Calibri"/>
            <family val="2"/>
            <charset val="238"/>
          </rPr>
          <t>IV_F:ECSUtem1</t>
        </r>
      </text>
    </comment>
    <comment ref="U449" authorId="0" shapeId="0">
      <text>
        <r>
          <rPr>
            <sz val="11"/>
            <rFont val="Calibri"/>
            <family val="2"/>
            <charset val="238"/>
          </rPr>
          <t>IV_F:KFHUtem1</t>
        </r>
      </text>
    </comment>
    <comment ref="V449" authorId="0" shapeId="0">
      <text>
        <r>
          <rPr>
            <sz val="11"/>
            <rFont val="Calibri"/>
            <family val="2"/>
            <charset val="238"/>
          </rPr>
          <t>IV_F:Egyeb_SajatUtem1</t>
        </r>
      </text>
    </comment>
    <comment ref="W449" authorId="0" shapeId="0">
      <text>
        <r>
          <rPr>
            <sz val="11"/>
            <rFont val="Calibri"/>
            <family val="2"/>
            <charset val="238"/>
          </rPr>
          <t>IV_F:DijUtem1</t>
        </r>
      </text>
    </comment>
    <comment ref="X449" authorId="0" shapeId="0">
      <text>
        <r>
          <rPr>
            <sz val="11"/>
            <rFont val="Calibri"/>
            <family val="2"/>
            <charset val="238"/>
          </rPr>
          <t>IV_F:EM_Melleklet1_Utem1</t>
        </r>
      </text>
    </comment>
    <comment ref="Y449" authorId="0" shapeId="0">
      <text>
        <r>
          <rPr>
            <sz val="11"/>
            <rFont val="Calibri"/>
            <family val="2"/>
            <charset val="238"/>
          </rPr>
          <t>IV_F:EgyebAllamiUtem1</t>
        </r>
      </text>
    </comment>
    <comment ref="Z449" authorId="0" shapeId="0">
      <text>
        <r>
          <rPr>
            <sz val="11"/>
            <rFont val="Calibri"/>
            <family val="2"/>
            <charset val="238"/>
          </rPr>
          <t>IV_F:OnkormanyzatiUtem1</t>
        </r>
      </text>
    </comment>
    <comment ref="AA449" authorId="0" shapeId="0">
      <text>
        <r>
          <rPr>
            <sz val="11"/>
            <rFont val="Calibri"/>
            <family val="2"/>
            <charset val="238"/>
          </rPr>
          <t>IV_F:EUUtem1</t>
        </r>
      </text>
    </comment>
    <comment ref="AB449" authorId="0" shapeId="0">
      <text>
        <r>
          <rPr>
            <sz val="11"/>
            <rFont val="Calibri"/>
            <family val="2"/>
            <charset val="238"/>
          </rPr>
          <t>IV_F:EgyebUtem1</t>
        </r>
      </text>
    </comment>
    <comment ref="AC449" authorId="0" shapeId="0">
      <text>
        <r>
          <rPr>
            <sz val="11"/>
            <rFont val="Calibri"/>
            <family val="2"/>
            <charset val="238"/>
          </rPr>
          <t>IV_F:HitelKotvenyUtem1</t>
        </r>
      </text>
    </comment>
    <comment ref="AD449" authorId="0" shapeId="0">
      <text>
        <r>
          <rPr>
            <sz val="11"/>
            <rFont val="Calibri"/>
            <family val="2"/>
            <charset val="238"/>
          </rPr>
          <t>IV_F:OsszesenUtem1</t>
        </r>
      </text>
    </comment>
    <comment ref="AG449" authorId="0" shapeId="0">
      <text>
        <r>
          <rPr>
            <sz val="11"/>
            <rFont val="Calibri"/>
            <family val="2"/>
            <charset val="238"/>
          </rPr>
          <t>IV_F:HDUtem2</t>
        </r>
      </text>
    </comment>
    <comment ref="AH449" authorId="0" shapeId="0">
      <text>
        <r>
          <rPr>
            <sz val="11"/>
            <rFont val="Calibri"/>
            <family val="2"/>
            <charset val="238"/>
          </rPr>
          <t>IV_F:ECSUtem2</t>
        </r>
      </text>
    </comment>
    <comment ref="AI449" authorId="0" shapeId="0">
      <text>
        <r>
          <rPr>
            <sz val="11"/>
            <rFont val="Calibri"/>
            <family val="2"/>
            <charset val="238"/>
          </rPr>
          <t>IV_F:KFHUtem2</t>
        </r>
      </text>
    </comment>
    <comment ref="AJ449" authorId="0" shapeId="0">
      <text>
        <r>
          <rPr>
            <sz val="11"/>
            <rFont val="Calibri"/>
            <family val="2"/>
            <charset val="238"/>
          </rPr>
          <t>IV_F:Egyeb_SajatUtem2</t>
        </r>
      </text>
    </comment>
    <comment ref="AK449" authorId="0" shapeId="0">
      <text>
        <r>
          <rPr>
            <sz val="11"/>
            <rFont val="Calibri"/>
            <family val="2"/>
            <charset val="238"/>
          </rPr>
          <t>IV_F:DijUtem2</t>
        </r>
      </text>
    </comment>
    <comment ref="AL449" authorId="0" shapeId="0">
      <text>
        <r>
          <rPr>
            <sz val="11"/>
            <rFont val="Calibri"/>
            <family val="2"/>
            <charset val="238"/>
          </rPr>
          <t>IV_F:EM_Melleklet1_Utem2</t>
        </r>
      </text>
    </comment>
    <comment ref="AM449" authorId="0" shapeId="0">
      <text>
        <r>
          <rPr>
            <sz val="11"/>
            <rFont val="Calibri"/>
            <family val="2"/>
            <charset val="238"/>
          </rPr>
          <t>IV_F:EgyebAllamiUtem2</t>
        </r>
      </text>
    </comment>
    <comment ref="AN449" authorId="0" shapeId="0">
      <text>
        <r>
          <rPr>
            <sz val="11"/>
            <rFont val="Calibri"/>
            <family val="2"/>
            <charset val="238"/>
          </rPr>
          <t>IV_F:OnkormanyzatiUtem2</t>
        </r>
      </text>
    </comment>
    <comment ref="AO449" authorId="0" shapeId="0">
      <text>
        <r>
          <rPr>
            <sz val="11"/>
            <rFont val="Calibri"/>
            <family val="2"/>
            <charset val="238"/>
          </rPr>
          <t>IV_F:EUUtem2</t>
        </r>
      </text>
    </comment>
    <comment ref="AP449" authorId="0" shapeId="0">
      <text>
        <r>
          <rPr>
            <sz val="11"/>
            <rFont val="Calibri"/>
            <family val="2"/>
            <charset val="238"/>
          </rPr>
          <t>IV_F:EgyebUtem2</t>
        </r>
      </text>
    </comment>
    <comment ref="AQ449" authorId="0" shapeId="0">
      <text>
        <r>
          <rPr>
            <sz val="11"/>
            <rFont val="Calibri"/>
            <family val="2"/>
            <charset val="238"/>
          </rPr>
          <t>IV_F:HitelKotvenyUtem2</t>
        </r>
      </text>
    </comment>
    <comment ref="AR449" authorId="0" shapeId="0">
      <text>
        <r>
          <rPr>
            <sz val="11"/>
            <rFont val="Calibri"/>
            <family val="2"/>
            <charset val="238"/>
          </rPr>
          <t>IV_F:OsszesenUtem2</t>
        </r>
      </text>
    </comment>
    <comment ref="AS449" authorId="0" shapeId="0">
      <text>
        <r>
          <rPr>
            <sz val="11"/>
            <rFont val="Calibri"/>
            <family val="2"/>
            <charset val="238"/>
          </rPr>
          <t>IV_F:ForrashianyUtem2</t>
        </r>
      </text>
    </comment>
    <comment ref="AV449" authorId="0" shapeId="0">
      <text>
        <r>
          <rPr>
            <sz val="11"/>
            <rFont val="Calibri"/>
            <family val="2"/>
            <charset val="238"/>
          </rPr>
          <t>IV_F:Indokolas</t>
        </r>
      </text>
    </comment>
    <comment ref="AW449" authorId="0" shapeId="0">
      <text>
        <r>
          <rPr>
            <sz val="11"/>
            <rFont val="Calibri"/>
            <family val="2"/>
            <charset val="238"/>
          </rPr>
          <t>IV_F:Megjegyzes</t>
        </r>
      </text>
    </comment>
    <comment ref="AZ449" authorId="0" shapeId="0">
      <text>
        <r>
          <rPr>
            <sz val="11"/>
            <rFont val="Calibri"/>
            <family val="2"/>
            <charset val="238"/>
          </rPr>
          <t>IV_F:ISA</t>
        </r>
      </text>
    </comment>
    <comment ref="B450" authorId="0" shapeId="0">
      <text>
        <r>
          <rPr>
            <sz val="11"/>
            <rFont val="Calibri"/>
            <family val="2"/>
            <charset val="238"/>
          </rPr>
          <t>IV_F:FontossagiSorrent</t>
        </r>
      </text>
    </comment>
    <comment ref="C450" authorId="0" shapeId="0">
      <text>
        <r>
          <rPr>
            <sz val="11"/>
            <rFont val="Calibri"/>
            <family val="2"/>
            <charset val="238"/>
          </rPr>
          <t>IV_F:FeladatKategoria</t>
        </r>
      </text>
    </comment>
    <comment ref="D450" authorId="0" shapeId="0">
      <text>
        <r>
          <rPr>
            <sz val="11"/>
            <rFont val="Calibri"/>
            <family val="2"/>
            <charset val="238"/>
          </rPr>
          <t>IV_F:FeladatMegnevezes</t>
        </r>
      </text>
    </comment>
    <comment ref="E450" authorId="0" shapeId="0">
      <text>
        <r>
          <rPr>
            <sz val="11"/>
            <rFont val="Calibri"/>
            <family val="2"/>
            <charset val="238"/>
          </rPr>
          <t>IV_F:ElviEngedelySzam</t>
        </r>
      </text>
    </comment>
    <comment ref="F450" authorId="0" shapeId="0">
      <text>
        <r>
          <rPr>
            <sz val="11"/>
            <rFont val="Calibri"/>
            <family val="2"/>
            <charset val="238"/>
          </rPr>
          <t>IV_F:VKR_Kod</t>
        </r>
      </text>
    </comment>
    <comment ref="G450" authorId="0" shapeId="0">
      <text>
        <r>
          <rPr>
            <sz val="11"/>
            <rFont val="Calibri"/>
            <family val="2"/>
            <charset val="238"/>
          </rPr>
          <t>IV_F:VKR_Nev</t>
        </r>
      </text>
    </comment>
    <comment ref="H450" authorId="0" shapeId="0">
      <text>
        <r>
          <rPr>
            <sz val="11"/>
            <rFont val="Calibri"/>
            <family val="2"/>
            <charset val="238"/>
          </rPr>
          <t>IV_F:FeladatSorszam</t>
        </r>
      </text>
    </comment>
    <comment ref="I450" authorId="0" shapeId="0">
      <text>
        <r>
          <rPr>
            <sz val="11"/>
            <rFont val="Calibri"/>
            <family val="2"/>
            <charset val="238"/>
          </rPr>
          <t>IV_F:FeladatAzonosito</t>
        </r>
      </text>
    </comment>
    <comment ref="J450" authorId="0" shapeId="0">
      <text>
        <r>
          <rPr>
            <sz val="11"/>
            <rFont val="Calibri"/>
            <family val="2"/>
            <charset val="238"/>
          </rPr>
          <t>IV_F:EllatasiTerulet</t>
        </r>
      </text>
    </comment>
    <comment ref="K450" authorId="0" shapeId="0">
      <text>
        <r>
          <rPr>
            <sz val="11"/>
            <rFont val="Calibri"/>
            <family val="2"/>
            <charset val="238"/>
          </rPr>
          <t>IV_F:EllatasertFelelos</t>
        </r>
      </text>
    </comment>
    <comment ref="L450" authorId="0" shapeId="0">
      <text>
        <r>
          <rPr>
            <sz val="11"/>
            <rFont val="Calibri"/>
            <family val="2"/>
            <charset val="238"/>
          </rPr>
          <t>IV_F:TervezettNettoKoltseg</t>
        </r>
      </text>
    </comment>
    <comment ref="M450" authorId="0" shapeId="0">
      <text>
        <r>
          <rPr>
            <sz val="11"/>
            <rFont val="Calibri"/>
            <family val="2"/>
            <charset val="238"/>
          </rPr>
          <t>IV_F:IdotartamKezdes</t>
        </r>
      </text>
    </comment>
    <comment ref="N450" authorId="0" shapeId="0">
      <text>
        <r>
          <rPr>
            <sz val="11"/>
            <rFont val="Calibri"/>
            <family val="2"/>
            <charset val="238"/>
          </rPr>
          <t>IV_F:IdotartamBefejezes</t>
        </r>
      </text>
    </comment>
    <comment ref="O450" authorId="0" shapeId="0">
      <text>
        <r>
          <rPr>
            <sz val="11"/>
            <rFont val="Calibri"/>
            <family val="2"/>
            <charset val="238"/>
          </rPr>
          <t>IV_F:NettoKoltsegUtem1</t>
        </r>
      </text>
    </comment>
    <comment ref="P450" authorId="0" shapeId="0">
      <text>
        <r>
          <rPr>
            <sz val="11"/>
            <rFont val="Calibri"/>
            <family val="2"/>
            <charset val="238"/>
          </rPr>
          <t>IV_F:NettoKoltsegUtem2</t>
        </r>
      </text>
    </comment>
    <comment ref="Q450" authorId="0" shapeId="0">
      <text>
        <r>
          <rPr>
            <sz val="11"/>
            <rFont val="Calibri"/>
            <family val="2"/>
            <charset val="238"/>
          </rPr>
          <t>IV_F:EM_Melleklet2_KTG</t>
        </r>
      </text>
    </comment>
    <comment ref="S450" authorId="0" shapeId="0">
      <text>
        <r>
          <rPr>
            <sz val="11"/>
            <rFont val="Calibri"/>
            <family val="2"/>
            <charset val="238"/>
          </rPr>
          <t>IV_F:HDUtem1</t>
        </r>
      </text>
    </comment>
    <comment ref="T450" authorId="0" shapeId="0">
      <text>
        <r>
          <rPr>
            <sz val="11"/>
            <rFont val="Calibri"/>
            <family val="2"/>
            <charset val="238"/>
          </rPr>
          <t>IV_F:ECSUtem1</t>
        </r>
      </text>
    </comment>
    <comment ref="U450" authorId="0" shapeId="0">
      <text>
        <r>
          <rPr>
            <sz val="11"/>
            <rFont val="Calibri"/>
            <family val="2"/>
            <charset val="238"/>
          </rPr>
          <t>IV_F:KFHUtem1</t>
        </r>
      </text>
    </comment>
    <comment ref="V450" authorId="0" shapeId="0">
      <text>
        <r>
          <rPr>
            <sz val="11"/>
            <rFont val="Calibri"/>
            <family val="2"/>
            <charset val="238"/>
          </rPr>
          <t>IV_F:Egyeb_SajatUtem1</t>
        </r>
      </text>
    </comment>
    <comment ref="W450" authorId="0" shapeId="0">
      <text>
        <r>
          <rPr>
            <sz val="11"/>
            <rFont val="Calibri"/>
            <family val="2"/>
            <charset val="238"/>
          </rPr>
          <t>IV_F:DijUtem1</t>
        </r>
      </text>
    </comment>
    <comment ref="X450" authorId="0" shapeId="0">
      <text>
        <r>
          <rPr>
            <sz val="11"/>
            <rFont val="Calibri"/>
            <family val="2"/>
            <charset val="238"/>
          </rPr>
          <t>IV_F:EM_Melleklet1_Utem1</t>
        </r>
      </text>
    </comment>
    <comment ref="Y450" authorId="0" shapeId="0">
      <text>
        <r>
          <rPr>
            <sz val="11"/>
            <rFont val="Calibri"/>
            <family val="2"/>
            <charset val="238"/>
          </rPr>
          <t>IV_F:EgyebAllamiUtem1</t>
        </r>
      </text>
    </comment>
    <comment ref="Z450" authorId="0" shapeId="0">
      <text>
        <r>
          <rPr>
            <sz val="11"/>
            <rFont val="Calibri"/>
            <family val="2"/>
            <charset val="238"/>
          </rPr>
          <t>IV_F:OnkormanyzatiUtem1</t>
        </r>
      </text>
    </comment>
    <comment ref="AA450" authorId="0" shapeId="0">
      <text>
        <r>
          <rPr>
            <sz val="11"/>
            <rFont val="Calibri"/>
            <family val="2"/>
            <charset val="238"/>
          </rPr>
          <t>IV_F:EUUtem1</t>
        </r>
      </text>
    </comment>
    <comment ref="AB450" authorId="0" shapeId="0">
      <text>
        <r>
          <rPr>
            <sz val="11"/>
            <rFont val="Calibri"/>
            <family val="2"/>
            <charset val="238"/>
          </rPr>
          <t>IV_F:EgyebUtem1</t>
        </r>
      </text>
    </comment>
    <comment ref="AC450" authorId="0" shapeId="0">
      <text>
        <r>
          <rPr>
            <sz val="11"/>
            <rFont val="Calibri"/>
            <family val="2"/>
            <charset val="238"/>
          </rPr>
          <t>IV_F:HitelKotvenyUtem1</t>
        </r>
      </text>
    </comment>
    <comment ref="AD450" authorId="0" shapeId="0">
      <text>
        <r>
          <rPr>
            <sz val="11"/>
            <rFont val="Calibri"/>
            <family val="2"/>
            <charset val="238"/>
          </rPr>
          <t>IV_F:OsszesenUtem1</t>
        </r>
      </text>
    </comment>
    <comment ref="AG450" authorId="0" shapeId="0">
      <text>
        <r>
          <rPr>
            <sz val="11"/>
            <rFont val="Calibri"/>
            <family val="2"/>
            <charset val="238"/>
          </rPr>
          <t>IV_F:HDUtem2</t>
        </r>
      </text>
    </comment>
    <comment ref="AH450" authorId="0" shapeId="0">
      <text>
        <r>
          <rPr>
            <sz val="11"/>
            <rFont val="Calibri"/>
            <family val="2"/>
            <charset val="238"/>
          </rPr>
          <t>IV_F:ECSUtem2</t>
        </r>
      </text>
    </comment>
    <comment ref="AI450" authorId="0" shapeId="0">
      <text>
        <r>
          <rPr>
            <sz val="11"/>
            <rFont val="Calibri"/>
            <family val="2"/>
            <charset val="238"/>
          </rPr>
          <t>IV_F:KFHUtem2</t>
        </r>
      </text>
    </comment>
    <comment ref="AJ450" authorId="0" shapeId="0">
      <text>
        <r>
          <rPr>
            <sz val="11"/>
            <rFont val="Calibri"/>
            <family val="2"/>
            <charset val="238"/>
          </rPr>
          <t>IV_F:Egyeb_SajatUtem2</t>
        </r>
      </text>
    </comment>
    <comment ref="AK450" authorId="0" shapeId="0">
      <text>
        <r>
          <rPr>
            <sz val="11"/>
            <rFont val="Calibri"/>
            <family val="2"/>
            <charset val="238"/>
          </rPr>
          <t>IV_F:DijUtem2</t>
        </r>
      </text>
    </comment>
    <comment ref="AL450" authorId="0" shapeId="0">
      <text>
        <r>
          <rPr>
            <sz val="11"/>
            <rFont val="Calibri"/>
            <family val="2"/>
            <charset val="238"/>
          </rPr>
          <t>IV_F:EM_Melleklet1_Utem2</t>
        </r>
      </text>
    </comment>
    <comment ref="AM450" authorId="0" shapeId="0">
      <text>
        <r>
          <rPr>
            <sz val="11"/>
            <rFont val="Calibri"/>
            <family val="2"/>
            <charset val="238"/>
          </rPr>
          <t>IV_F:EgyebAllamiUtem2</t>
        </r>
      </text>
    </comment>
    <comment ref="AN450" authorId="0" shapeId="0">
      <text>
        <r>
          <rPr>
            <sz val="11"/>
            <rFont val="Calibri"/>
            <family val="2"/>
            <charset val="238"/>
          </rPr>
          <t>IV_F:OnkormanyzatiUtem2</t>
        </r>
      </text>
    </comment>
    <comment ref="AO450" authorId="0" shapeId="0">
      <text>
        <r>
          <rPr>
            <sz val="11"/>
            <rFont val="Calibri"/>
            <family val="2"/>
            <charset val="238"/>
          </rPr>
          <t>IV_F:EUUtem2</t>
        </r>
      </text>
    </comment>
    <comment ref="AP450" authorId="0" shapeId="0">
      <text>
        <r>
          <rPr>
            <sz val="11"/>
            <rFont val="Calibri"/>
            <family val="2"/>
            <charset val="238"/>
          </rPr>
          <t>IV_F:EgyebUtem2</t>
        </r>
      </text>
    </comment>
    <comment ref="AQ450" authorId="0" shapeId="0">
      <text>
        <r>
          <rPr>
            <sz val="11"/>
            <rFont val="Calibri"/>
            <family val="2"/>
            <charset val="238"/>
          </rPr>
          <t>IV_F:HitelKotvenyUtem2</t>
        </r>
      </text>
    </comment>
    <comment ref="AR450" authorId="0" shapeId="0">
      <text>
        <r>
          <rPr>
            <sz val="11"/>
            <rFont val="Calibri"/>
            <family val="2"/>
            <charset val="238"/>
          </rPr>
          <t>IV_F:OsszesenUtem2</t>
        </r>
      </text>
    </comment>
    <comment ref="AS450" authorId="0" shapeId="0">
      <text>
        <r>
          <rPr>
            <sz val="11"/>
            <rFont val="Calibri"/>
            <family val="2"/>
            <charset val="238"/>
          </rPr>
          <t>IV_F:ForrashianyUtem2</t>
        </r>
      </text>
    </comment>
    <comment ref="AV450" authorId="0" shapeId="0">
      <text>
        <r>
          <rPr>
            <sz val="11"/>
            <rFont val="Calibri"/>
            <family val="2"/>
            <charset val="238"/>
          </rPr>
          <t>IV_F:Indokolas</t>
        </r>
      </text>
    </comment>
    <comment ref="AW450" authorId="0" shapeId="0">
      <text>
        <r>
          <rPr>
            <sz val="11"/>
            <rFont val="Calibri"/>
            <family val="2"/>
            <charset val="238"/>
          </rPr>
          <t>IV_F:Megjegyzes</t>
        </r>
      </text>
    </comment>
    <comment ref="AZ450" authorId="0" shapeId="0">
      <text>
        <r>
          <rPr>
            <sz val="11"/>
            <rFont val="Calibri"/>
            <family val="2"/>
            <charset val="238"/>
          </rPr>
          <t>IV_F:ISA</t>
        </r>
      </text>
    </comment>
    <comment ref="B451" authorId="0" shapeId="0">
      <text>
        <r>
          <rPr>
            <sz val="11"/>
            <rFont val="Calibri"/>
            <family val="2"/>
            <charset val="238"/>
          </rPr>
          <t>IV_F:FontossagiSorrent</t>
        </r>
      </text>
    </comment>
    <comment ref="C451" authorId="0" shapeId="0">
      <text>
        <r>
          <rPr>
            <sz val="11"/>
            <rFont val="Calibri"/>
            <family val="2"/>
            <charset val="238"/>
          </rPr>
          <t>IV_F:FeladatKategoria</t>
        </r>
      </text>
    </comment>
    <comment ref="D451" authorId="0" shapeId="0">
      <text>
        <r>
          <rPr>
            <sz val="11"/>
            <rFont val="Calibri"/>
            <family val="2"/>
            <charset val="238"/>
          </rPr>
          <t>IV_F:FeladatMegnevezes</t>
        </r>
      </text>
    </comment>
    <comment ref="E451" authorId="0" shapeId="0">
      <text>
        <r>
          <rPr>
            <sz val="11"/>
            <rFont val="Calibri"/>
            <family val="2"/>
            <charset val="238"/>
          </rPr>
          <t>IV_F:ElviEngedelySzam</t>
        </r>
      </text>
    </comment>
    <comment ref="F451" authorId="0" shapeId="0">
      <text>
        <r>
          <rPr>
            <sz val="11"/>
            <rFont val="Calibri"/>
            <family val="2"/>
            <charset val="238"/>
          </rPr>
          <t>IV_F:VKR_Kod</t>
        </r>
      </text>
    </comment>
    <comment ref="G451" authorId="0" shapeId="0">
      <text>
        <r>
          <rPr>
            <sz val="11"/>
            <rFont val="Calibri"/>
            <family val="2"/>
            <charset val="238"/>
          </rPr>
          <t>IV_F:VKR_Nev</t>
        </r>
      </text>
    </comment>
    <comment ref="H451" authorId="0" shapeId="0">
      <text>
        <r>
          <rPr>
            <sz val="11"/>
            <rFont val="Calibri"/>
            <family val="2"/>
            <charset val="238"/>
          </rPr>
          <t>IV_F:FeladatSorszam</t>
        </r>
      </text>
    </comment>
    <comment ref="I451" authorId="0" shapeId="0">
      <text>
        <r>
          <rPr>
            <sz val="11"/>
            <rFont val="Calibri"/>
            <family val="2"/>
            <charset val="238"/>
          </rPr>
          <t>IV_F:FeladatAzonosito</t>
        </r>
      </text>
    </comment>
    <comment ref="J451" authorId="0" shapeId="0">
      <text>
        <r>
          <rPr>
            <sz val="11"/>
            <rFont val="Calibri"/>
            <family val="2"/>
            <charset val="238"/>
          </rPr>
          <t>IV_F:EllatasiTerulet</t>
        </r>
      </text>
    </comment>
    <comment ref="K451" authorId="0" shapeId="0">
      <text>
        <r>
          <rPr>
            <sz val="11"/>
            <rFont val="Calibri"/>
            <family val="2"/>
            <charset val="238"/>
          </rPr>
          <t>IV_F:EllatasertFelelos</t>
        </r>
      </text>
    </comment>
    <comment ref="L451" authorId="0" shapeId="0">
      <text>
        <r>
          <rPr>
            <sz val="11"/>
            <rFont val="Calibri"/>
            <family val="2"/>
            <charset val="238"/>
          </rPr>
          <t>IV_F:TervezettNettoKoltseg</t>
        </r>
      </text>
    </comment>
    <comment ref="M451" authorId="0" shapeId="0">
      <text>
        <r>
          <rPr>
            <sz val="11"/>
            <rFont val="Calibri"/>
            <family val="2"/>
            <charset val="238"/>
          </rPr>
          <t>IV_F:IdotartamKezdes</t>
        </r>
      </text>
    </comment>
    <comment ref="N451" authorId="0" shapeId="0">
      <text>
        <r>
          <rPr>
            <sz val="11"/>
            <rFont val="Calibri"/>
            <family val="2"/>
            <charset val="238"/>
          </rPr>
          <t>IV_F:IdotartamBefejezes</t>
        </r>
      </text>
    </comment>
    <comment ref="O451" authorId="0" shapeId="0">
      <text>
        <r>
          <rPr>
            <sz val="11"/>
            <rFont val="Calibri"/>
            <family val="2"/>
            <charset val="238"/>
          </rPr>
          <t>IV_F:NettoKoltsegUtem1</t>
        </r>
      </text>
    </comment>
    <comment ref="P451" authorId="0" shapeId="0">
      <text>
        <r>
          <rPr>
            <sz val="11"/>
            <rFont val="Calibri"/>
            <family val="2"/>
            <charset val="238"/>
          </rPr>
          <t>IV_F:NettoKoltsegUtem2</t>
        </r>
      </text>
    </comment>
    <comment ref="Q451" authorId="0" shapeId="0">
      <text>
        <r>
          <rPr>
            <sz val="11"/>
            <rFont val="Calibri"/>
            <family val="2"/>
            <charset val="238"/>
          </rPr>
          <t>IV_F:EM_Melleklet2_KTG</t>
        </r>
      </text>
    </comment>
    <comment ref="S451" authorId="0" shapeId="0">
      <text>
        <r>
          <rPr>
            <sz val="11"/>
            <rFont val="Calibri"/>
            <family val="2"/>
            <charset val="238"/>
          </rPr>
          <t>IV_F:HDUtem1</t>
        </r>
      </text>
    </comment>
    <comment ref="T451" authorId="0" shapeId="0">
      <text>
        <r>
          <rPr>
            <sz val="11"/>
            <rFont val="Calibri"/>
            <family val="2"/>
            <charset val="238"/>
          </rPr>
          <t>IV_F:ECSUtem1</t>
        </r>
      </text>
    </comment>
    <comment ref="U451" authorId="0" shapeId="0">
      <text>
        <r>
          <rPr>
            <sz val="11"/>
            <rFont val="Calibri"/>
            <family val="2"/>
            <charset val="238"/>
          </rPr>
          <t>IV_F:KFHUtem1</t>
        </r>
      </text>
    </comment>
    <comment ref="V451" authorId="0" shapeId="0">
      <text>
        <r>
          <rPr>
            <sz val="11"/>
            <rFont val="Calibri"/>
            <family val="2"/>
            <charset val="238"/>
          </rPr>
          <t>IV_F:Egyeb_SajatUtem1</t>
        </r>
      </text>
    </comment>
    <comment ref="W451" authorId="0" shapeId="0">
      <text>
        <r>
          <rPr>
            <sz val="11"/>
            <rFont val="Calibri"/>
            <family val="2"/>
            <charset val="238"/>
          </rPr>
          <t>IV_F:DijUtem1</t>
        </r>
      </text>
    </comment>
    <comment ref="X451" authorId="0" shapeId="0">
      <text>
        <r>
          <rPr>
            <sz val="11"/>
            <rFont val="Calibri"/>
            <family val="2"/>
            <charset val="238"/>
          </rPr>
          <t>IV_F:EM_Melleklet1_Utem1</t>
        </r>
      </text>
    </comment>
    <comment ref="Y451" authorId="0" shapeId="0">
      <text>
        <r>
          <rPr>
            <sz val="11"/>
            <rFont val="Calibri"/>
            <family val="2"/>
            <charset val="238"/>
          </rPr>
          <t>IV_F:EgyebAllamiUtem1</t>
        </r>
      </text>
    </comment>
    <comment ref="Z451" authorId="0" shapeId="0">
      <text>
        <r>
          <rPr>
            <sz val="11"/>
            <rFont val="Calibri"/>
            <family val="2"/>
            <charset val="238"/>
          </rPr>
          <t>IV_F:OnkormanyzatiUtem1</t>
        </r>
      </text>
    </comment>
    <comment ref="AA451" authorId="0" shapeId="0">
      <text>
        <r>
          <rPr>
            <sz val="11"/>
            <rFont val="Calibri"/>
            <family val="2"/>
            <charset val="238"/>
          </rPr>
          <t>IV_F:EUUtem1</t>
        </r>
      </text>
    </comment>
    <comment ref="AB451" authorId="0" shapeId="0">
      <text>
        <r>
          <rPr>
            <sz val="11"/>
            <rFont val="Calibri"/>
            <family val="2"/>
            <charset val="238"/>
          </rPr>
          <t>IV_F:EgyebUtem1</t>
        </r>
      </text>
    </comment>
    <comment ref="AC451" authorId="0" shapeId="0">
      <text>
        <r>
          <rPr>
            <sz val="11"/>
            <rFont val="Calibri"/>
            <family val="2"/>
            <charset val="238"/>
          </rPr>
          <t>IV_F:HitelKotvenyUtem1</t>
        </r>
      </text>
    </comment>
    <comment ref="AD451" authorId="0" shapeId="0">
      <text>
        <r>
          <rPr>
            <sz val="11"/>
            <rFont val="Calibri"/>
            <family val="2"/>
            <charset val="238"/>
          </rPr>
          <t>IV_F:OsszesenUtem1</t>
        </r>
      </text>
    </comment>
    <comment ref="AG451" authorId="0" shapeId="0">
      <text>
        <r>
          <rPr>
            <sz val="11"/>
            <rFont val="Calibri"/>
            <family val="2"/>
            <charset val="238"/>
          </rPr>
          <t>IV_F:HDUtem2</t>
        </r>
      </text>
    </comment>
    <comment ref="AH451" authorId="0" shapeId="0">
      <text>
        <r>
          <rPr>
            <sz val="11"/>
            <rFont val="Calibri"/>
            <family val="2"/>
            <charset val="238"/>
          </rPr>
          <t>IV_F:ECSUtem2</t>
        </r>
      </text>
    </comment>
    <comment ref="AI451" authorId="0" shapeId="0">
      <text>
        <r>
          <rPr>
            <sz val="11"/>
            <rFont val="Calibri"/>
            <family val="2"/>
            <charset val="238"/>
          </rPr>
          <t>IV_F:KFHUtem2</t>
        </r>
      </text>
    </comment>
    <comment ref="AJ451" authorId="0" shapeId="0">
      <text>
        <r>
          <rPr>
            <sz val="11"/>
            <rFont val="Calibri"/>
            <family val="2"/>
            <charset val="238"/>
          </rPr>
          <t>IV_F:Egyeb_SajatUtem2</t>
        </r>
      </text>
    </comment>
    <comment ref="AK451" authorId="0" shapeId="0">
      <text>
        <r>
          <rPr>
            <sz val="11"/>
            <rFont val="Calibri"/>
            <family val="2"/>
            <charset val="238"/>
          </rPr>
          <t>IV_F:DijUtem2</t>
        </r>
      </text>
    </comment>
    <comment ref="AL451" authorId="0" shapeId="0">
      <text>
        <r>
          <rPr>
            <sz val="11"/>
            <rFont val="Calibri"/>
            <family val="2"/>
            <charset val="238"/>
          </rPr>
          <t>IV_F:EM_Melleklet1_Utem2</t>
        </r>
      </text>
    </comment>
    <comment ref="AM451" authorId="0" shapeId="0">
      <text>
        <r>
          <rPr>
            <sz val="11"/>
            <rFont val="Calibri"/>
            <family val="2"/>
            <charset val="238"/>
          </rPr>
          <t>IV_F:EgyebAllamiUtem2</t>
        </r>
      </text>
    </comment>
    <comment ref="AN451" authorId="0" shapeId="0">
      <text>
        <r>
          <rPr>
            <sz val="11"/>
            <rFont val="Calibri"/>
            <family val="2"/>
            <charset val="238"/>
          </rPr>
          <t>IV_F:OnkormanyzatiUtem2</t>
        </r>
      </text>
    </comment>
    <comment ref="AO451" authorId="0" shapeId="0">
      <text>
        <r>
          <rPr>
            <sz val="11"/>
            <rFont val="Calibri"/>
            <family val="2"/>
            <charset val="238"/>
          </rPr>
          <t>IV_F:EUUtem2</t>
        </r>
      </text>
    </comment>
    <comment ref="AP451" authorId="0" shapeId="0">
      <text>
        <r>
          <rPr>
            <sz val="11"/>
            <rFont val="Calibri"/>
            <family val="2"/>
            <charset val="238"/>
          </rPr>
          <t>IV_F:EgyebUtem2</t>
        </r>
      </text>
    </comment>
    <comment ref="AQ451" authorId="0" shapeId="0">
      <text>
        <r>
          <rPr>
            <sz val="11"/>
            <rFont val="Calibri"/>
            <family val="2"/>
            <charset val="238"/>
          </rPr>
          <t>IV_F:HitelKotvenyUtem2</t>
        </r>
      </text>
    </comment>
    <comment ref="AR451" authorId="0" shapeId="0">
      <text>
        <r>
          <rPr>
            <sz val="11"/>
            <rFont val="Calibri"/>
            <family val="2"/>
            <charset val="238"/>
          </rPr>
          <t>IV_F:OsszesenUtem2</t>
        </r>
      </text>
    </comment>
    <comment ref="AS451" authorId="0" shapeId="0">
      <text>
        <r>
          <rPr>
            <sz val="11"/>
            <rFont val="Calibri"/>
            <family val="2"/>
            <charset val="238"/>
          </rPr>
          <t>IV_F:ForrashianyUtem2</t>
        </r>
      </text>
    </comment>
    <comment ref="AV451" authorId="0" shapeId="0">
      <text>
        <r>
          <rPr>
            <sz val="11"/>
            <rFont val="Calibri"/>
            <family val="2"/>
            <charset val="238"/>
          </rPr>
          <t>IV_F:Indokolas</t>
        </r>
      </text>
    </comment>
    <comment ref="AW451" authorId="0" shapeId="0">
      <text>
        <r>
          <rPr>
            <sz val="11"/>
            <rFont val="Calibri"/>
            <family val="2"/>
            <charset val="238"/>
          </rPr>
          <t>IV_F:Megjegyzes</t>
        </r>
      </text>
    </comment>
    <comment ref="AZ451" authorId="0" shapeId="0">
      <text>
        <r>
          <rPr>
            <sz val="11"/>
            <rFont val="Calibri"/>
            <family val="2"/>
            <charset val="238"/>
          </rPr>
          <t>IV_F:ISA</t>
        </r>
      </text>
    </comment>
    <comment ref="B452" authorId="0" shapeId="0">
      <text>
        <r>
          <rPr>
            <sz val="11"/>
            <rFont val="Calibri"/>
            <family val="2"/>
            <charset val="238"/>
          </rPr>
          <t>IV_F:FontossagiSorrent</t>
        </r>
      </text>
    </comment>
    <comment ref="C452" authorId="0" shapeId="0">
      <text>
        <r>
          <rPr>
            <sz val="11"/>
            <rFont val="Calibri"/>
            <family val="2"/>
            <charset val="238"/>
          </rPr>
          <t>IV_F:FeladatKategoria</t>
        </r>
      </text>
    </comment>
    <comment ref="D452" authorId="0" shapeId="0">
      <text>
        <r>
          <rPr>
            <sz val="11"/>
            <rFont val="Calibri"/>
            <family val="2"/>
            <charset val="238"/>
          </rPr>
          <t>IV_F:FeladatMegnevezes</t>
        </r>
      </text>
    </comment>
    <comment ref="E452" authorId="0" shapeId="0">
      <text>
        <r>
          <rPr>
            <sz val="11"/>
            <rFont val="Calibri"/>
            <family val="2"/>
            <charset val="238"/>
          </rPr>
          <t>IV_F:ElviEngedelySzam</t>
        </r>
      </text>
    </comment>
    <comment ref="F452" authorId="0" shapeId="0">
      <text>
        <r>
          <rPr>
            <sz val="11"/>
            <rFont val="Calibri"/>
            <family val="2"/>
            <charset val="238"/>
          </rPr>
          <t>IV_F:VKR_Kod</t>
        </r>
      </text>
    </comment>
    <comment ref="G452" authorId="0" shapeId="0">
      <text>
        <r>
          <rPr>
            <sz val="11"/>
            <rFont val="Calibri"/>
            <family val="2"/>
            <charset val="238"/>
          </rPr>
          <t>IV_F:VKR_Nev</t>
        </r>
      </text>
    </comment>
    <comment ref="H452" authorId="0" shapeId="0">
      <text>
        <r>
          <rPr>
            <sz val="11"/>
            <rFont val="Calibri"/>
            <family val="2"/>
            <charset val="238"/>
          </rPr>
          <t>IV_F:FeladatSorszam</t>
        </r>
      </text>
    </comment>
    <comment ref="I452" authorId="0" shapeId="0">
      <text>
        <r>
          <rPr>
            <sz val="11"/>
            <rFont val="Calibri"/>
            <family val="2"/>
            <charset val="238"/>
          </rPr>
          <t>IV_F:FeladatAzonosito</t>
        </r>
      </text>
    </comment>
    <comment ref="J452" authorId="0" shapeId="0">
      <text>
        <r>
          <rPr>
            <sz val="11"/>
            <rFont val="Calibri"/>
            <family val="2"/>
            <charset val="238"/>
          </rPr>
          <t>IV_F:EllatasiTerulet</t>
        </r>
      </text>
    </comment>
    <comment ref="K452" authorId="0" shapeId="0">
      <text>
        <r>
          <rPr>
            <sz val="11"/>
            <rFont val="Calibri"/>
            <family val="2"/>
            <charset val="238"/>
          </rPr>
          <t>IV_F:EllatasertFelelos</t>
        </r>
      </text>
    </comment>
    <comment ref="L452" authorId="0" shapeId="0">
      <text>
        <r>
          <rPr>
            <sz val="11"/>
            <rFont val="Calibri"/>
            <family val="2"/>
            <charset val="238"/>
          </rPr>
          <t>IV_F:TervezettNettoKoltseg</t>
        </r>
      </text>
    </comment>
    <comment ref="M452" authorId="0" shapeId="0">
      <text>
        <r>
          <rPr>
            <sz val="11"/>
            <rFont val="Calibri"/>
            <family val="2"/>
            <charset val="238"/>
          </rPr>
          <t>IV_F:IdotartamKezdes</t>
        </r>
      </text>
    </comment>
    <comment ref="N452" authorId="0" shapeId="0">
      <text>
        <r>
          <rPr>
            <sz val="11"/>
            <rFont val="Calibri"/>
            <family val="2"/>
            <charset val="238"/>
          </rPr>
          <t>IV_F:IdotartamBefejezes</t>
        </r>
      </text>
    </comment>
    <comment ref="O452" authorId="0" shapeId="0">
      <text>
        <r>
          <rPr>
            <sz val="11"/>
            <rFont val="Calibri"/>
            <family val="2"/>
            <charset val="238"/>
          </rPr>
          <t>IV_F:NettoKoltsegUtem1</t>
        </r>
      </text>
    </comment>
    <comment ref="P452" authorId="0" shapeId="0">
      <text>
        <r>
          <rPr>
            <sz val="11"/>
            <rFont val="Calibri"/>
            <family val="2"/>
            <charset val="238"/>
          </rPr>
          <t>IV_F:NettoKoltsegUtem2</t>
        </r>
      </text>
    </comment>
    <comment ref="Q452" authorId="0" shapeId="0">
      <text>
        <r>
          <rPr>
            <sz val="11"/>
            <rFont val="Calibri"/>
            <family val="2"/>
            <charset val="238"/>
          </rPr>
          <t>IV_F:EM_Melleklet2_KTG</t>
        </r>
      </text>
    </comment>
    <comment ref="S452" authorId="0" shapeId="0">
      <text>
        <r>
          <rPr>
            <sz val="11"/>
            <rFont val="Calibri"/>
            <family val="2"/>
            <charset val="238"/>
          </rPr>
          <t>IV_F:HDUtem1</t>
        </r>
      </text>
    </comment>
    <comment ref="T452" authorId="0" shapeId="0">
      <text>
        <r>
          <rPr>
            <sz val="11"/>
            <rFont val="Calibri"/>
            <family val="2"/>
            <charset val="238"/>
          </rPr>
          <t>IV_F:ECSUtem1</t>
        </r>
      </text>
    </comment>
    <comment ref="U452" authorId="0" shapeId="0">
      <text>
        <r>
          <rPr>
            <sz val="11"/>
            <rFont val="Calibri"/>
            <family val="2"/>
            <charset val="238"/>
          </rPr>
          <t>IV_F:KFHUtem1</t>
        </r>
      </text>
    </comment>
    <comment ref="V452" authorId="0" shapeId="0">
      <text>
        <r>
          <rPr>
            <sz val="11"/>
            <rFont val="Calibri"/>
            <family val="2"/>
            <charset val="238"/>
          </rPr>
          <t>IV_F:Egyeb_SajatUtem1</t>
        </r>
      </text>
    </comment>
    <comment ref="W452" authorId="0" shapeId="0">
      <text>
        <r>
          <rPr>
            <sz val="11"/>
            <rFont val="Calibri"/>
            <family val="2"/>
            <charset val="238"/>
          </rPr>
          <t>IV_F:DijUtem1</t>
        </r>
      </text>
    </comment>
    <comment ref="X452" authorId="0" shapeId="0">
      <text>
        <r>
          <rPr>
            <sz val="11"/>
            <rFont val="Calibri"/>
            <family val="2"/>
            <charset val="238"/>
          </rPr>
          <t>IV_F:EM_Melleklet1_Utem1</t>
        </r>
      </text>
    </comment>
    <comment ref="Y452" authorId="0" shapeId="0">
      <text>
        <r>
          <rPr>
            <sz val="11"/>
            <rFont val="Calibri"/>
            <family val="2"/>
            <charset val="238"/>
          </rPr>
          <t>IV_F:EgyebAllamiUtem1</t>
        </r>
      </text>
    </comment>
    <comment ref="Z452" authorId="0" shapeId="0">
      <text>
        <r>
          <rPr>
            <sz val="11"/>
            <rFont val="Calibri"/>
            <family val="2"/>
            <charset val="238"/>
          </rPr>
          <t>IV_F:OnkormanyzatiUtem1</t>
        </r>
      </text>
    </comment>
    <comment ref="AA452" authorId="0" shapeId="0">
      <text>
        <r>
          <rPr>
            <sz val="11"/>
            <rFont val="Calibri"/>
            <family val="2"/>
            <charset val="238"/>
          </rPr>
          <t>IV_F:EUUtem1</t>
        </r>
      </text>
    </comment>
    <comment ref="AB452" authorId="0" shapeId="0">
      <text>
        <r>
          <rPr>
            <sz val="11"/>
            <rFont val="Calibri"/>
            <family val="2"/>
            <charset val="238"/>
          </rPr>
          <t>IV_F:EgyebUtem1</t>
        </r>
      </text>
    </comment>
    <comment ref="AC452" authorId="0" shapeId="0">
      <text>
        <r>
          <rPr>
            <sz val="11"/>
            <rFont val="Calibri"/>
            <family val="2"/>
            <charset val="238"/>
          </rPr>
          <t>IV_F:HitelKotvenyUtem1</t>
        </r>
      </text>
    </comment>
    <comment ref="AD452" authorId="0" shapeId="0">
      <text>
        <r>
          <rPr>
            <sz val="11"/>
            <rFont val="Calibri"/>
            <family val="2"/>
            <charset val="238"/>
          </rPr>
          <t>IV_F:OsszesenUtem1</t>
        </r>
      </text>
    </comment>
    <comment ref="AG452" authorId="0" shapeId="0">
      <text>
        <r>
          <rPr>
            <sz val="11"/>
            <rFont val="Calibri"/>
            <family val="2"/>
            <charset val="238"/>
          </rPr>
          <t>IV_F:HDUtem2</t>
        </r>
      </text>
    </comment>
    <comment ref="AH452" authorId="0" shapeId="0">
      <text>
        <r>
          <rPr>
            <sz val="11"/>
            <rFont val="Calibri"/>
            <family val="2"/>
            <charset val="238"/>
          </rPr>
          <t>IV_F:ECSUtem2</t>
        </r>
      </text>
    </comment>
    <comment ref="AI452" authorId="0" shapeId="0">
      <text>
        <r>
          <rPr>
            <sz val="11"/>
            <rFont val="Calibri"/>
            <family val="2"/>
            <charset val="238"/>
          </rPr>
          <t>IV_F:KFHUtem2</t>
        </r>
      </text>
    </comment>
    <comment ref="AJ452" authorId="0" shapeId="0">
      <text>
        <r>
          <rPr>
            <sz val="11"/>
            <rFont val="Calibri"/>
            <family val="2"/>
            <charset val="238"/>
          </rPr>
          <t>IV_F:Egyeb_SajatUtem2</t>
        </r>
      </text>
    </comment>
    <comment ref="AK452" authorId="0" shapeId="0">
      <text>
        <r>
          <rPr>
            <sz val="11"/>
            <rFont val="Calibri"/>
            <family val="2"/>
            <charset val="238"/>
          </rPr>
          <t>IV_F:DijUtem2</t>
        </r>
      </text>
    </comment>
    <comment ref="AL452" authorId="0" shapeId="0">
      <text>
        <r>
          <rPr>
            <sz val="11"/>
            <rFont val="Calibri"/>
            <family val="2"/>
            <charset val="238"/>
          </rPr>
          <t>IV_F:EM_Melleklet1_Utem2</t>
        </r>
      </text>
    </comment>
    <comment ref="AM452" authorId="0" shapeId="0">
      <text>
        <r>
          <rPr>
            <sz val="11"/>
            <rFont val="Calibri"/>
            <family val="2"/>
            <charset val="238"/>
          </rPr>
          <t>IV_F:EgyebAllamiUtem2</t>
        </r>
      </text>
    </comment>
    <comment ref="AN452" authorId="0" shapeId="0">
      <text>
        <r>
          <rPr>
            <sz val="11"/>
            <rFont val="Calibri"/>
            <family val="2"/>
            <charset val="238"/>
          </rPr>
          <t>IV_F:OnkormanyzatiUtem2</t>
        </r>
      </text>
    </comment>
    <comment ref="AO452" authorId="0" shapeId="0">
      <text>
        <r>
          <rPr>
            <sz val="11"/>
            <rFont val="Calibri"/>
            <family val="2"/>
            <charset val="238"/>
          </rPr>
          <t>IV_F:EUUtem2</t>
        </r>
      </text>
    </comment>
    <comment ref="AP452" authorId="0" shapeId="0">
      <text>
        <r>
          <rPr>
            <sz val="11"/>
            <rFont val="Calibri"/>
            <family val="2"/>
            <charset val="238"/>
          </rPr>
          <t>IV_F:EgyebUtem2</t>
        </r>
      </text>
    </comment>
    <comment ref="AQ452" authorId="0" shapeId="0">
      <text>
        <r>
          <rPr>
            <sz val="11"/>
            <rFont val="Calibri"/>
            <family val="2"/>
            <charset val="238"/>
          </rPr>
          <t>IV_F:HitelKotvenyUtem2</t>
        </r>
      </text>
    </comment>
    <comment ref="AR452" authorId="0" shapeId="0">
      <text>
        <r>
          <rPr>
            <sz val="11"/>
            <rFont val="Calibri"/>
            <family val="2"/>
            <charset val="238"/>
          </rPr>
          <t>IV_F:OsszesenUtem2</t>
        </r>
      </text>
    </comment>
    <comment ref="AS452" authorId="0" shapeId="0">
      <text>
        <r>
          <rPr>
            <sz val="11"/>
            <rFont val="Calibri"/>
            <family val="2"/>
            <charset val="238"/>
          </rPr>
          <t>IV_F:ForrashianyUtem2</t>
        </r>
      </text>
    </comment>
    <comment ref="AV452" authorId="0" shapeId="0">
      <text>
        <r>
          <rPr>
            <sz val="11"/>
            <rFont val="Calibri"/>
            <family val="2"/>
            <charset val="238"/>
          </rPr>
          <t>IV_F:Indokolas</t>
        </r>
      </text>
    </comment>
    <comment ref="AW452" authorId="0" shapeId="0">
      <text>
        <r>
          <rPr>
            <sz val="11"/>
            <rFont val="Calibri"/>
            <family val="2"/>
            <charset val="238"/>
          </rPr>
          <t>IV_F:Megjegyzes</t>
        </r>
      </text>
    </comment>
    <comment ref="AZ452" authorId="0" shapeId="0">
      <text>
        <r>
          <rPr>
            <sz val="11"/>
            <rFont val="Calibri"/>
            <family val="2"/>
            <charset val="238"/>
          </rPr>
          <t>IV_F:ISA</t>
        </r>
      </text>
    </comment>
    <comment ref="B453" authorId="0" shapeId="0">
      <text>
        <r>
          <rPr>
            <sz val="11"/>
            <rFont val="Calibri"/>
            <family val="2"/>
            <charset val="238"/>
          </rPr>
          <t>IV_F:FontossagiSorrent</t>
        </r>
      </text>
    </comment>
    <comment ref="C453" authorId="0" shapeId="0">
      <text>
        <r>
          <rPr>
            <sz val="11"/>
            <rFont val="Calibri"/>
            <family val="2"/>
            <charset val="238"/>
          </rPr>
          <t>IV_F:FeladatKategoria</t>
        </r>
      </text>
    </comment>
    <comment ref="D453" authorId="0" shapeId="0">
      <text>
        <r>
          <rPr>
            <sz val="11"/>
            <rFont val="Calibri"/>
            <family val="2"/>
            <charset val="238"/>
          </rPr>
          <t>IV_F:FeladatMegnevezes</t>
        </r>
      </text>
    </comment>
    <comment ref="E453" authorId="0" shapeId="0">
      <text>
        <r>
          <rPr>
            <sz val="11"/>
            <rFont val="Calibri"/>
            <family val="2"/>
            <charset val="238"/>
          </rPr>
          <t>IV_F:ElviEngedelySzam</t>
        </r>
      </text>
    </comment>
    <comment ref="F453" authorId="0" shapeId="0">
      <text>
        <r>
          <rPr>
            <sz val="11"/>
            <rFont val="Calibri"/>
            <family val="2"/>
            <charset val="238"/>
          </rPr>
          <t>IV_F:VKR_Kod</t>
        </r>
      </text>
    </comment>
    <comment ref="G453" authorId="0" shapeId="0">
      <text>
        <r>
          <rPr>
            <sz val="11"/>
            <rFont val="Calibri"/>
            <family val="2"/>
            <charset val="238"/>
          </rPr>
          <t>IV_F:VKR_Nev</t>
        </r>
      </text>
    </comment>
    <comment ref="H453" authorId="0" shapeId="0">
      <text>
        <r>
          <rPr>
            <sz val="11"/>
            <rFont val="Calibri"/>
            <family val="2"/>
            <charset val="238"/>
          </rPr>
          <t>IV_F:FeladatSorszam</t>
        </r>
      </text>
    </comment>
    <comment ref="I453" authorId="0" shapeId="0">
      <text>
        <r>
          <rPr>
            <sz val="11"/>
            <rFont val="Calibri"/>
            <family val="2"/>
            <charset val="238"/>
          </rPr>
          <t>IV_F:FeladatAzonosito</t>
        </r>
      </text>
    </comment>
    <comment ref="J453" authorId="0" shapeId="0">
      <text>
        <r>
          <rPr>
            <sz val="11"/>
            <rFont val="Calibri"/>
            <family val="2"/>
            <charset val="238"/>
          </rPr>
          <t>IV_F:EllatasiTerulet</t>
        </r>
      </text>
    </comment>
    <comment ref="K453" authorId="0" shapeId="0">
      <text>
        <r>
          <rPr>
            <sz val="11"/>
            <rFont val="Calibri"/>
            <family val="2"/>
            <charset val="238"/>
          </rPr>
          <t>IV_F:EllatasertFelelos</t>
        </r>
      </text>
    </comment>
    <comment ref="L453" authorId="0" shapeId="0">
      <text>
        <r>
          <rPr>
            <sz val="11"/>
            <rFont val="Calibri"/>
            <family val="2"/>
            <charset val="238"/>
          </rPr>
          <t>IV_F:TervezettNettoKoltseg</t>
        </r>
      </text>
    </comment>
    <comment ref="M453" authorId="0" shapeId="0">
      <text>
        <r>
          <rPr>
            <sz val="11"/>
            <rFont val="Calibri"/>
            <family val="2"/>
            <charset val="238"/>
          </rPr>
          <t>IV_F:IdotartamKezdes</t>
        </r>
      </text>
    </comment>
    <comment ref="N453" authorId="0" shapeId="0">
      <text>
        <r>
          <rPr>
            <sz val="11"/>
            <rFont val="Calibri"/>
            <family val="2"/>
            <charset val="238"/>
          </rPr>
          <t>IV_F:IdotartamBefejezes</t>
        </r>
      </text>
    </comment>
    <comment ref="O453" authorId="0" shapeId="0">
      <text>
        <r>
          <rPr>
            <sz val="11"/>
            <rFont val="Calibri"/>
            <family val="2"/>
            <charset val="238"/>
          </rPr>
          <t>IV_F:NettoKoltsegUtem1</t>
        </r>
      </text>
    </comment>
    <comment ref="P453" authorId="0" shapeId="0">
      <text>
        <r>
          <rPr>
            <sz val="11"/>
            <rFont val="Calibri"/>
            <family val="2"/>
            <charset val="238"/>
          </rPr>
          <t>IV_F:NettoKoltsegUtem2</t>
        </r>
      </text>
    </comment>
    <comment ref="Q453" authorId="0" shapeId="0">
      <text>
        <r>
          <rPr>
            <sz val="11"/>
            <rFont val="Calibri"/>
            <family val="2"/>
            <charset val="238"/>
          </rPr>
          <t>IV_F:EM_Melleklet2_KTG</t>
        </r>
      </text>
    </comment>
    <comment ref="S453" authorId="0" shapeId="0">
      <text>
        <r>
          <rPr>
            <sz val="11"/>
            <rFont val="Calibri"/>
            <family val="2"/>
            <charset val="238"/>
          </rPr>
          <t>IV_F:HDUtem1</t>
        </r>
      </text>
    </comment>
    <comment ref="T453" authorId="0" shapeId="0">
      <text>
        <r>
          <rPr>
            <sz val="11"/>
            <rFont val="Calibri"/>
            <family val="2"/>
            <charset val="238"/>
          </rPr>
          <t>IV_F:ECSUtem1</t>
        </r>
      </text>
    </comment>
    <comment ref="U453" authorId="0" shapeId="0">
      <text>
        <r>
          <rPr>
            <sz val="11"/>
            <rFont val="Calibri"/>
            <family val="2"/>
            <charset val="238"/>
          </rPr>
          <t>IV_F:KFHUtem1</t>
        </r>
      </text>
    </comment>
    <comment ref="V453" authorId="0" shapeId="0">
      <text>
        <r>
          <rPr>
            <sz val="11"/>
            <rFont val="Calibri"/>
            <family val="2"/>
            <charset val="238"/>
          </rPr>
          <t>IV_F:Egyeb_SajatUtem1</t>
        </r>
      </text>
    </comment>
    <comment ref="W453" authorId="0" shapeId="0">
      <text>
        <r>
          <rPr>
            <sz val="11"/>
            <rFont val="Calibri"/>
            <family val="2"/>
            <charset val="238"/>
          </rPr>
          <t>IV_F:DijUtem1</t>
        </r>
      </text>
    </comment>
    <comment ref="X453" authorId="0" shapeId="0">
      <text>
        <r>
          <rPr>
            <sz val="11"/>
            <rFont val="Calibri"/>
            <family val="2"/>
            <charset val="238"/>
          </rPr>
          <t>IV_F:EM_Melleklet1_Utem1</t>
        </r>
      </text>
    </comment>
    <comment ref="Y453" authorId="0" shapeId="0">
      <text>
        <r>
          <rPr>
            <sz val="11"/>
            <rFont val="Calibri"/>
            <family val="2"/>
            <charset val="238"/>
          </rPr>
          <t>IV_F:EgyebAllamiUtem1</t>
        </r>
      </text>
    </comment>
    <comment ref="Z453" authorId="0" shapeId="0">
      <text>
        <r>
          <rPr>
            <sz val="11"/>
            <rFont val="Calibri"/>
            <family val="2"/>
            <charset val="238"/>
          </rPr>
          <t>IV_F:OnkormanyzatiUtem1</t>
        </r>
      </text>
    </comment>
    <comment ref="AA453" authorId="0" shapeId="0">
      <text>
        <r>
          <rPr>
            <sz val="11"/>
            <rFont val="Calibri"/>
            <family val="2"/>
            <charset val="238"/>
          </rPr>
          <t>IV_F:EUUtem1</t>
        </r>
      </text>
    </comment>
    <comment ref="AB453" authorId="0" shapeId="0">
      <text>
        <r>
          <rPr>
            <sz val="11"/>
            <rFont val="Calibri"/>
            <family val="2"/>
            <charset val="238"/>
          </rPr>
          <t>IV_F:EgyebUtem1</t>
        </r>
      </text>
    </comment>
    <comment ref="AC453" authorId="0" shapeId="0">
      <text>
        <r>
          <rPr>
            <sz val="11"/>
            <rFont val="Calibri"/>
            <family val="2"/>
            <charset val="238"/>
          </rPr>
          <t>IV_F:HitelKotvenyUtem1</t>
        </r>
      </text>
    </comment>
    <comment ref="AD453" authorId="0" shapeId="0">
      <text>
        <r>
          <rPr>
            <sz val="11"/>
            <rFont val="Calibri"/>
            <family val="2"/>
            <charset val="238"/>
          </rPr>
          <t>IV_F:OsszesenUtem1</t>
        </r>
      </text>
    </comment>
    <comment ref="AG453" authorId="0" shapeId="0">
      <text>
        <r>
          <rPr>
            <sz val="11"/>
            <rFont val="Calibri"/>
            <family val="2"/>
            <charset val="238"/>
          </rPr>
          <t>IV_F:HDUtem2</t>
        </r>
      </text>
    </comment>
    <comment ref="AH453" authorId="0" shapeId="0">
      <text>
        <r>
          <rPr>
            <sz val="11"/>
            <rFont val="Calibri"/>
            <family val="2"/>
            <charset val="238"/>
          </rPr>
          <t>IV_F:ECSUtem2</t>
        </r>
      </text>
    </comment>
    <comment ref="AI453" authorId="0" shapeId="0">
      <text>
        <r>
          <rPr>
            <sz val="11"/>
            <rFont val="Calibri"/>
            <family val="2"/>
            <charset val="238"/>
          </rPr>
          <t>IV_F:KFHUtem2</t>
        </r>
      </text>
    </comment>
    <comment ref="AJ453" authorId="0" shapeId="0">
      <text>
        <r>
          <rPr>
            <sz val="11"/>
            <rFont val="Calibri"/>
            <family val="2"/>
            <charset val="238"/>
          </rPr>
          <t>IV_F:Egyeb_SajatUtem2</t>
        </r>
      </text>
    </comment>
    <comment ref="AK453" authorId="0" shapeId="0">
      <text>
        <r>
          <rPr>
            <sz val="11"/>
            <rFont val="Calibri"/>
            <family val="2"/>
            <charset val="238"/>
          </rPr>
          <t>IV_F:DijUtem2</t>
        </r>
      </text>
    </comment>
    <comment ref="AL453" authorId="0" shapeId="0">
      <text>
        <r>
          <rPr>
            <sz val="11"/>
            <rFont val="Calibri"/>
            <family val="2"/>
            <charset val="238"/>
          </rPr>
          <t>IV_F:EM_Melleklet1_Utem2</t>
        </r>
      </text>
    </comment>
    <comment ref="AM453" authorId="0" shapeId="0">
      <text>
        <r>
          <rPr>
            <sz val="11"/>
            <rFont val="Calibri"/>
            <family val="2"/>
            <charset val="238"/>
          </rPr>
          <t>IV_F:EgyebAllamiUtem2</t>
        </r>
      </text>
    </comment>
    <comment ref="AN453" authorId="0" shapeId="0">
      <text>
        <r>
          <rPr>
            <sz val="11"/>
            <rFont val="Calibri"/>
            <family val="2"/>
            <charset val="238"/>
          </rPr>
          <t>IV_F:OnkormanyzatiUtem2</t>
        </r>
      </text>
    </comment>
    <comment ref="AO453" authorId="0" shapeId="0">
      <text>
        <r>
          <rPr>
            <sz val="11"/>
            <rFont val="Calibri"/>
            <family val="2"/>
            <charset val="238"/>
          </rPr>
          <t>IV_F:EUUtem2</t>
        </r>
      </text>
    </comment>
    <comment ref="AP453" authorId="0" shapeId="0">
      <text>
        <r>
          <rPr>
            <sz val="11"/>
            <rFont val="Calibri"/>
            <family val="2"/>
            <charset val="238"/>
          </rPr>
          <t>IV_F:EgyebUtem2</t>
        </r>
      </text>
    </comment>
    <comment ref="AQ453" authorId="0" shapeId="0">
      <text>
        <r>
          <rPr>
            <sz val="11"/>
            <rFont val="Calibri"/>
            <family val="2"/>
            <charset val="238"/>
          </rPr>
          <t>IV_F:HitelKotvenyUtem2</t>
        </r>
      </text>
    </comment>
    <comment ref="AR453" authorId="0" shapeId="0">
      <text>
        <r>
          <rPr>
            <sz val="11"/>
            <rFont val="Calibri"/>
            <family val="2"/>
            <charset val="238"/>
          </rPr>
          <t>IV_F:OsszesenUtem2</t>
        </r>
      </text>
    </comment>
    <comment ref="AS453" authorId="0" shapeId="0">
      <text>
        <r>
          <rPr>
            <sz val="11"/>
            <rFont val="Calibri"/>
            <family val="2"/>
            <charset val="238"/>
          </rPr>
          <t>IV_F:ForrashianyUtem2</t>
        </r>
      </text>
    </comment>
    <comment ref="AV453" authorId="0" shapeId="0">
      <text>
        <r>
          <rPr>
            <sz val="11"/>
            <rFont val="Calibri"/>
            <family val="2"/>
            <charset val="238"/>
          </rPr>
          <t>IV_F:Indokolas</t>
        </r>
      </text>
    </comment>
    <comment ref="AW453" authorId="0" shapeId="0">
      <text>
        <r>
          <rPr>
            <sz val="11"/>
            <rFont val="Calibri"/>
            <family val="2"/>
            <charset val="238"/>
          </rPr>
          <t>IV_F:Megjegyzes</t>
        </r>
      </text>
    </comment>
    <comment ref="AZ453" authorId="0" shapeId="0">
      <text>
        <r>
          <rPr>
            <sz val="11"/>
            <rFont val="Calibri"/>
            <family val="2"/>
            <charset val="238"/>
          </rPr>
          <t>IV_F:ISA</t>
        </r>
      </text>
    </comment>
    <comment ref="B454" authorId="0" shapeId="0">
      <text>
        <r>
          <rPr>
            <sz val="11"/>
            <rFont val="Calibri"/>
            <family val="2"/>
            <charset val="238"/>
          </rPr>
          <t>IV_F:FontossagiSorrent</t>
        </r>
      </text>
    </comment>
    <comment ref="C454" authorId="0" shapeId="0">
      <text>
        <r>
          <rPr>
            <sz val="11"/>
            <rFont val="Calibri"/>
            <family val="2"/>
            <charset val="238"/>
          </rPr>
          <t>IV_F:FeladatKategoria</t>
        </r>
      </text>
    </comment>
    <comment ref="D454" authorId="0" shapeId="0">
      <text>
        <r>
          <rPr>
            <sz val="11"/>
            <rFont val="Calibri"/>
            <family val="2"/>
            <charset val="238"/>
          </rPr>
          <t>IV_F:FeladatMegnevezes</t>
        </r>
      </text>
    </comment>
    <comment ref="E454" authorId="0" shapeId="0">
      <text>
        <r>
          <rPr>
            <sz val="11"/>
            <rFont val="Calibri"/>
            <family val="2"/>
            <charset val="238"/>
          </rPr>
          <t>IV_F:ElviEngedelySzam</t>
        </r>
      </text>
    </comment>
    <comment ref="F454" authorId="0" shapeId="0">
      <text>
        <r>
          <rPr>
            <sz val="11"/>
            <rFont val="Calibri"/>
            <family val="2"/>
            <charset val="238"/>
          </rPr>
          <t>IV_F:VKR_Kod</t>
        </r>
      </text>
    </comment>
    <comment ref="G454" authorId="0" shapeId="0">
      <text>
        <r>
          <rPr>
            <sz val="11"/>
            <rFont val="Calibri"/>
            <family val="2"/>
            <charset val="238"/>
          </rPr>
          <t>IV_F:VKR_Nev</t>
        </r>
      </text>
    </comment>
    <comment ref="H454" authorId="0" shapeId="0">
      <text>
        <r>
          <rPr>
            <sz val="11"/>
            <rFont val="Calibri"/>
            <family val="2"/>
            <charset val="238"/>
          </rPr>
          <t>IV_F:FeladatSorszam</t>
        </r>
      </text>
    </comment>
    <comment ref="I454" authorId="0" shapeId="0">
      <text>
        <r>
          <rPr>
            <sz val="11"/>
            <rFont val="Calibri"/>
            <family val="2"/>
            <charset val="238"/>
          </rPr>
          <t>IV_F:FeladatAzonosito</t>
        </r>
      </text>
    </comment>
    <comment ref="J454" authorId="0" shapeId="0">
      <text>
        <r>
          <rPr>
            <sz val="11"/>
            <rFont val="Calibri"/>
            <family val="2"/>
            <charset val="238"/>
          </rPr>
          <t>IV_F:EllatasiTerulet</t>
        </r>
      </text>
    </comment>
    <comment ref="K454" authorId="0" shapeId="0">
      <text>
        <r>
          <rPr>
            <sz val="11"/>
            <rFont val="Calibri"/>
            <family val="2"/>
            <charset val="238"/>
          </rPr>
          <t>IV_F:EllatasertFelelos</t>
        </r>
      </text>
    </comment>
    <comment ref="L454" authorId="0" shapeId="0">
      <text>
        <r>
          <rPr>
            <sz val="11"/>
            <rFont val="Calibri"/>
            <family val="2"/>
            <charset val="238"/>
          </rPr>
          <t>IV_F:TervezettNettoKoltseg</t>
        </r>
      </text>
    </comment>
    <comment ref="M454" authorId="0" shapeId="0">
      <text>
        <r>
          <rPr>
            <sz val="11"/>
            <rFont val="Calibri"/>
            <family val="2"/>
            <charset val="238"/>
          </rPr>
          <t>IV_F:IdotartamKezdes</t>
        </r>
      </text>
    </comment>
    <comment ref="N454" authorId="0" shapeId="0">
      <text>
        <r>
          <rPr>
            <sz val="11"/>
            <rFont val="Calibri"/>
            <family val="2"/>
            <charset val="238"/>
          </rPr>
          <t>IV_F:IdotartamBefejezes</t>
        </r>
      </text>
    </comment>
    <comment ref="O454" authorId="0" shapeId="0">
      <text>
        <r>
          <rPr>
            <sz val="11"/>
            <rFont val="Calibri"/>
            <family val="2"/>
            <charset val="238"/>
          </rPr>
          <t>IV_F:NettoKoltsegUtem1</t>
        </r>
      </text>
    </comment>
    <comment ref="P454" authorId="0" shapeId="0">
      <text>
        <r>
          <rPr>
            <sz val="11"/>
            <rFont val="Calibri"/>
            <family val="2"/>
            <charset val="238"/>
          </rPr>
          <t>IV_F:NettoKoltsegUtem2</t>
        </r>
      </text>
    </comment>
    <comment ref="Q454" authorId="0" shapeId="0">
      <text>
        <r>
          <rPr>
            <sz val="11"/>
            <rFont val="Calibri"/>
            <family val="2"/>
            <charset val="238"/>
          </rPr>
          <t>IV_F:EM_Melleklet2_KTG</t>
        </r>
      </text>
    </comment>
    <comment ref="S454" authorId="0" shapeId="0">
      <text>
        <r>
          <rPr>
            <sz val="11"/>
            <rFont val="Calibri"/>
            <family val="2"/>
            <charset val="238"/>
          </rPr>
          <t>IV_F:HDUtem1</t>
        </r>
      </text>
    </comment>
    <comment ref="T454" authorId="0" shapeId="0">
      <text>
        <r>
          <rPr>
            <sz val="11"/>
            <rFont val="Calibri"/>
            <family val="2"/>
            <charset val="238"/>
          </rPr>
          <t>IV_F:ECSUtem1</t>
        </r>
      </text>
    </comment>
    <comment ref="U454" authorId="0" shapeId="0">
      <text>
        <r>
          <rPr>
            <sz val="11"/>
            <rFont val="Calibri"/>
            <family val="2"/>
            <charset val="238"/>
          </rPr>
          <t>IV_F:KFHUtem1</t>
        </r>
      </text>
    </comment>
    <comment ref="V454" authorId="0" shapeId="0">
      <text>
        <r>
          <rPr>
            <sz val="11"/>
            <rFont val="Calibri"/>
            <family val="2"/>
            <charset val="238"/>
          </rPr>
          <t>IV_F:Egyeb_SajatUtem1</t>
        </r>
      </text>
    </comment>
    <comment ref="W454" authorId="0" shapeId="0">
      <text>
        <r>
          <rPr>
            <sz val="11"/>
            <rFont val="Calibri"/>
            <family val="2"/>
            <charset val="238"/>
          </rPr>
          <t>IV_F:DijUtem1</t>
        </r>
      </text>
    </comment>
    <comment ref="X454" authorId="0" shapeId="0">
      <text>
        <r>
          <rPr>
            <sz val="11"/>
            <rFont val="Calibri"/>
            <family val="2"/>
            <charset val="238"/>
          </rPr>
          <t>IV_F:EM_Melleklet1_Utem1</t>
        </r>
      </text>
    </comment>
    <comment ref="Y454" authorId="0" shapeId="0">
      <text>
        <r>
          <rPr>
            <sz val="11"/>
            <rFont val="Calibri"/>
            <family val="2"/>
            <charset val="238"/>
          </rPr>
          <t>IV_F:EgyebAllamiUtem1</t>
        </r>
      </text>
    </comment>
    <comment ref="Z454" authorId="0" shapeId="0">
      <text>
        <r>
          <rPr>
            <sz val="11"/>
            <rFont val="Calibri"/>
            <family val="2"/>
            <charset val="238"/>
          </rPr>
          <t>IV_F:OnkormanyzatiUtem1</t>
        </r>
      </text>
    </comment>
    <comment ref="AA454" authorId="0" shapeId="0">
      <text>
        <r>
          <rPr>
            <sz val="11"/>
            <rFont val="Calibri"/>
            <family val="2"/>
            <charset val="238"/>
          </rPr>
          <t>IV_F:EUUtem1</t>
        </r>
      </text>
    </comment>
    <comment ref="AB454" authorId="0" shapeId="0">
      <text>
        <r>
          <rPr>
            <sz val="11"/>
            <rFont val="Calibri"/>
            <family val="2"/>
            <charset val="238"/>
          </rPr>
          <t>IV_F:EgyebUtem1</t>
        </r>
      </text>
    </comment>
    <comment ref="AC454" authorId="0" shapeId="0">
      <text>
        <r>
          <rPr>
            <sz val="11"/>
            <rFont val="Calibri"/>
            <family val="2"/>
            <charset val="238"/>
          </rPr>
          <t>IV_F:HitelKotvenyUtem1</t>
        </r>
      </text>
    </comment>
    <comment ref="AD454" authorId="0" shapeId="0">
      <text>
        <r>
          <rPr>
            <sz val="11"/>
            <rFont val="Calibri"/>
            <family val="2"/>
            <charset val="238"/>
          </rPr>
          <t>IV_F:OsszesenUtem1</t>
        </r>
      </text>
    </comment>
    <comment ref="AG454" authorId="0" shapeId="0">
      <text>
        <r>
          <rPr>
            <sz val="11"/>
            <rFont val="Calibri"/>
            <family val="2"/>
            <charset val="238"/>
          </rPr>
          <t>IV_F:HDUtem2</t>
        </r>
      </text>
    </comment>
    <comment ref="AH454" authorId="0" shapeId="0">
      <text>
        <r>
          <rPr>
            <sz val="11"/>
            <rFont val="Calibri"/>
            <family val="2"/>
            <charset val="238"/>
          </rPr>
          <t>IV_F:ECSUtem2</t>
        </r>
      </text>
    </comment>
    <comment ref="AI454" authorId="0" shapeId="0">
      <text>
        <r>
          <rPr>
            <sz val="11"/>
            <rFont val="Calibri"/>
            <family val="2"/>
            <charset val="238"/>
          </rPr>
          <t>IV_F:KFHUtem2</t>
        </r>
      </text>
    </comment>
    <comment ref="AJ454" authorId="0" shapeId="0">
      <text>
        <r>
          <rPr>
            <sz val="11"/>
            <rFont val="Calibri"/>
            <family val="2"/>
            <charset val="238"/>
          </rPr>
          <t>IV_F:Egyeb_SajatUtem2</t>
        </r>
      </text>
    </comment>
    <comment ref="AK454" authorId="0" shapeId="0">
      <text>
        <r>
          <rPr>
            <sz val="11"/>
            <rFont val="Calibri"/>
            <family val="2"/>
            <charset val="238"/>
          </rPr>
          <t>IV_F:DijUtem2</t>
        </r>
      </text>
    </comment>
    <comment ref="AL454" authorId="0" shapeId="0">
      <text>
        <r>
          <rPr>
            <sz val="11"/>
            <rFont val="Calibri"/>
            <family val="2"/>
            <charset val="238"/>
          </rPr>
          <t>IV_F:EM_Melleklet1_Utem2</t>
        </r>
      </text>
    </comment>
    <comment ref="AM454" authorId="0" shapeId="0">
      <text>
        <r>
          <rPr>
            <sz val="11"/>
            <rFont val="Calibri"/>
            <family val="2"/>
            <charset val="238"/>
          </rPr>
          <t>IV_F:EgyebAllamiUtem2</t>
        </r>
      </text>
    </comment>
    <comment ref="AN454" authorId="0" shapeId="0">
      <text>
        <r>
          <rPr>
            <sz val="11"/>
            <rFont val="Calibri"/>
            <family val="2"/>
            <charset val="238"/>
          </rPr>
          <t>IV_F:OnkormanyzatiUtem2</t>
        </r>
      </text>
    </comment>
    <comment ref="AO454" authorId="0" shapeId="0">
      <text>
        <r>
          <rPr>
            <sz val="11"/>
            <rFont val="Calibri"/>
            <family val="2"/>
            <charset val="238"/>
          </rPr>
          <t>IV_F:EUUtem2</t>
        </r>
      </text>
    </comment>
    <comment ref="AP454" authorId="0" shapeId="0">
      <text>
        <r>
          <rPr>
            <sz val="11"/>
            <rFont val="Calibri"/>
            <family val="2"/>
            <charset val="238"/>
          </rPr>
          <t>IV_F:EgyebUtem2</t>
        </r>
      </text>
    </comment>
    <comment ref="AQ454" authorId="0" shapeId="0">
      <text>
        <r>
          <rPr>
            <sz val="11"/>
            <rFont val="Calibri"/>
            <family val="2"/>
            <charset val="238"/>
          </rPr>
          <t>IV_F:HitelKotvenyUtem2</t>
        </r>
      </text>
    </comment>
    <comment ref="AR454" authorId="0" shapeId="0">
      <text>
        <r>
          <rPr>
            <sz val="11"/>
            <rFont val="Calibri"/>
            <family val="2"/>
            <charset val="238"/>
          </rPr>
          <t>IV_F:OsszesenUtem2</t>
        </r>
      </text>
    </comment>
    <comment ref="AS454" authorId="0" shapeId="0">
      <text>
        <r>
          <rPr>
            <sz val="11"/>
            <rFont val="Calibri"/>
            <family val="2"/>
            <charset val="238"/>
          </rPr>
          <t>IV_F:ForrashianyUtem2</t>
        </r>
      </text>
    </comment>
    <comment ref="AV454" authorId="0" shapeId="0">
      <text>
        <r>
          <rPr>
            <sz val="11"/>
            <rFont val="Calibri"/>
            <family val="2"/>
            <charset val="238"/>
          </rPr>
          <t>IV_F:Indokolas</t>
        </r>
      </text>
    </comment>
    <comment ref="AW454" authorId="0" shapeId="0">
      <text>
        <r>
          <rPr>
            <sz val="11"/>
            <rFont val="Calibri"/>
            <family val="2"/>
            <charset val="238"/>
          </rPr>
          <t>IV_F:Megjegyzes</t>
        </r>
      </text>
    </comment>
    <comment ref="AZ454" authorId="0" shapeId="0">
      <text>
        <r>
          <rPr>
            <sz val="11"/>
            <rFont val="Calibri"/>
            <family val="2"/>
            <charset val="238"/>
          </rPr>
          <t>IV_F:ISA</t>
        </r>
      </text>
    </comment>
    <comment ref="B455" authorId="0" shapeId="0">
      <text>
        <r>
          <rPr>
            <sz val="11"/>
            <rFont val="Calibri"/>
            <family val="2"/>
            <charset val="238"/>
          </rPr>
          <t>IV_F:FontossagiSorrent</t>
        </r>
      </text>
    </comment>
    <comment ref="C455" authorId="0" shapeId="0">
      <text>
        <r>
          <rPr>
            <sz val="11"/>
            <rFont val="Calibri"/>
            <family val="2"/>
            <charset val="238"/>
          </rPr>
          <t>IV_F:FeladatKategoria</t>
        </r>
      </text>
    </comment>
    <comment ref="D455" authorId="0" shapeId="0">
      <text>
        <r>
          <rPr>
            <sz val="11"/>
            <rFont val="Calibri"/>
            <family val="2"/>
            <charset val="238"/>
          </rPr>
          <t>IV_F:FeladatMegnevezes</t>
        </r>
      </text>
    </comment>
    <comment ref="E455" authorId="0" shapeId="0">
      <text>
        <r>
          <rPr>
            <sz val="11"/>
            <rFont val="Calibri"/>
            <family val="2"/>
            <charset val="238"/>
          </rPr>
          <t>IV_F:ElviEngedelySzam</t>
        </r>
      </text>
    </comment>
    <comment ref="F455" authorId="0" shapeId="0">
      <text>
        <r>
          <rPr>
            <sz val="11"/>
            <rFont val="Calibri"/>
            <family val="2"/>
            <charset val="238"/>
          </rPr>
          <t>IV_F:VKR_Kod</t>
        </r>
      </text>
    </comment>
    <comment ref="G455" authorId="0" shapeId="0">
      <text>
        <r>
          <rPr>
            <sz val="11"/>
            <rFont val="Calibri"/>
            <family val="2"/>
            <charset val="238"/>
          </rPr>
          <t>IV_F:VKR_Nev</t>
        </r>
      </text>
    </comment>
    <comment ref="H455" authorId="0" shapeId="0">
      <text>
        <r>
          <rPr>
            <sz val="11"/>
            <rFont val="Calibri"/>
            <family val="2"/>
            <charset val="238"/>
          </rPr>
          <t>IV_F:FeladatSorszam</t>
        </r>
      </text>
    </comment>
    <comment ref="I455" authorId="0" shapeId="0">
      <text>
        <r>
          <rPr>
            <sz val="11"/>
            <rFont val="Calibri"/>
            <family val="2"/>
            <charset val="238"/>
          </rPr>
          <t>IV_F:FeladatAzonosito</t>
        </r>
      </text>
    </comment>
    <comment ref="J455" authorId="0" shapeId="0">
      <text>
        <r>
          <rPr>
            <sz val="11"/>
            <rFont val="Calibri"/>
            <family val="2"/>
            <charset val="238"/>
          </rPr>
          <t>IV_F:EllatasiTerulet</t>
        </r>
      </text>
    </comment>
    <comment ref="K455" authorId="0" shapeId="0">
      <text>
        <r>
          <rPr>
            <sz val="11"/>
            <rFont val="Calibri"/>
            <family val="2"/>
            <charset val="238"/>
          </rPr>
          <t>IV_F:EllatasertFelelos</t>
        </r>
      </text>
    </comment>
    <comment ref="L455" authorId="0" shapeId="0">
      <text>
        <r>
          <rPr>
            <sz val="11"/>
            <rFont val="Calibri"/>
            <family val="2"/>
            <charset val="238"/>
          </rPr>
          <t>IV_F:TervezettNettoKoltseg</t>
        </r>
      </text>
    </comment>
    <comment ref="M455" authorId="0" shapeId="0">
      <text>
        <r>
          <rPr>
            <sz val="11"/>
            <rFont val="Calibri"/>
            <family val="2"/>
            <charset val="238"/>
          </rPr>
          <t>IV_F:IdotartamKezdes</t>
        </r>
      </text>
    </comment>
    <comment ref="N455" authorId="0" shapeId="0">
      <text>
        <r>
          <rPr>
            <sz val="11"/>
            <rFont val="Calibri"/>
            <family val="2"/>
            <charset val="238"/>
          </rPr>
          <t>IV_F:IdotartamBefejezes</t>
        </r>
      </text>
    </comment>
    <comment ref="O455" authorId="0" shapeId="0">
      <text>
        <r>
          <rPr>
            <sz val="11"/>
            <rFont val="Calibri"/>
            <family val="2"/>
            <charset val="238"/>
          </rPr>
          <t>IV_F:NettoKoltsegUtem1</t>
        </r>
      </text>
    </comment>
    <comment ref="P455" authorId="0" shapeId="0">
      <text>
        <r>
          <rPr>
            <sz val="11"/>
            <rFont val="Calibri"/>
            <family val="2"/>
            <charset val="238"/>
          </rPr>
          <t>IV_F:NettoKoltsegUtem2</t>
        </r>
      </text>
    </comment>
    <comment ref="Q455" authorId="0" shapeId="0">
      <text>
        <r>
          <rPr>
            <sz val="11"/>
            <rFont val="Calibri"/>
            <family val="2"/>
            <charset val="238"/>
          </rPr>
          <t>IV_F:EM_Melleklet2_KTG</t>
        </r>
      </text>
    </comment>
    <comment ref="S455" authorId="0" shapeId="0">
      <text>
        <r>
          <rPr>
            <sz val="11"/>
            <rFont val="Calibri"/>
            <family val="2"/>
            <charset val="238"/>
          </rPr>
          <t>IV_F:HDUtem1</t>
        </r>
      </text>
    </comment>
    <comment ref="T455" authorId="0" shapeId="0">
      <text>
        <r>
          <rPr>
            <sz val="11"/>
            <rFont val="Calibri"/>
            <family val="2"/>
            <charset val="238"/>
          </rPr>
          <t>IV_F:ECSUtem1</t>
        </r>
      </text>
    </comment>
    <comment ref="U455" authorId="0" shapeId="0">
      <text>
        <r>
          <rPr>
            <sz val="11"/>
            <rFont val="Calibri"/>
            <family val="2"/>
            <charset val="238"/>
          </rPr>
          <t>IV_F:KFHUtem1</t>
        </r>
      </text>
    </comment>
    <comment ref="V455" authorId="0" shapeId="0">
      <text>
        <r>
          <rPr>
            <sz val="11"/>
            <rFont val="Calibri"/>
            <family val="2"/>
            <charset val="238"/>
          </rPr>
          <t>IV_F:Egyeb_SajatUtem1</t>
        </r>
      </text>
    </comment>
    <comment ref="W455" authorId="0" shapeId="0">
      <text>
        <r>
          <rPr>
            <sz val="11"/>
            <rFont val="Calibri"/>
            <family val="2"/>
            <charset val="238"/>
          </rPr>
          <t>IV_F:DijUtem1</t>
        </r>
      </text>
    </comment>
    <comment ref="X455" authorId="0" shapeId="0">
      <text>
        <r>
          <rPr>
            <sz val="11"/>
            <rFont val="Calibri"/>
            <family val="2"/>
            <charset val="238"/>
          </rPr>
          <t>IV_F:EM_Melleklet1_Utem1</t>
        </r>
      </text>
    </comment>
    <comment ref="Y455" authorId="0" shapeId="0">
      <text>
        <r>
          <rPr>
            <sz val="11"/>
            <rFont val="Calibri"/>
            <family val="2"/>
            <charset val="238"/>
          </rPr>
          <t>IV_F:EgyebAllamiUtem1</t>
        </r>
      </text>
    </comment>
    <comment ref="Z455" authorId="0" shapeId="0">
      <text>
        <r>
          <rPr>
            <sz val="11"/>
            <rFont val="Calibri"/>
            <family val="2"/>
            <charset val="238"/>
          </rPr>
          <t>IV_F:OnkormanyzatiUtem1</t>
        </r>
      </text>
    </comment>
    <comment ref="AA455" authorId="0" shapeId="0">
      <text>
        <r>
          <rPr>
            <sz val="11"/>
            <rFont val="Calibri"/>
            <family val="2"/>
            <charset val="238"/>
          </rPr>
          <t>IV_F:EUUtem1</t>
        </r>
      </text>
    </comment>
    <comment ref="AB455" authorId="0" shapeId="0">
      <text>
        <r>
          <rPr>
            <sz val="11"/>
            <rFont val="Calibri"/>
            <family val="2"/>
            <charset val="238"/>
          </rPr>
          <t>IV_F:EgyebUtem1</t>
        </r>
      </text>
    </comment>
    <comment ref="AC455" authorId="0" shapeId="0">
      <text>
        <r>
          <rPr>
            <sz val="11"/>
            <rFont val="Calibri"/>
            <family val="2"/>
            <charset val="238"/>
          </rPr>
          <t>IV_F:HitelKotvenyUtem1</t>
        </r>
      </text>
    </comment>
    <comment ref="AD455" authorId="0" shapeId="0">
      <text>
        <r>
          <rPr>
            <sz val="11"/>
            <rFont val="Calibri"/>
            <family val="2"/>
            <charset val="238"/>
          </rPr>
          <t>IV_F:OsszesenUtem1</t>
        </r>
      </text>
    </comment>
    <comment ref="AG455" authorId="0" shapeId="0">
      <text>
        <r>
          <rPr>
            <sz val="11"/>
            <rFont val="Calibri"/>
            <family val="2"/>
            <charset val="238"/>
          </rPr>
          <t>IV_F:HDUtem2</t>
        </r>
      </text>
    </comment>
    <comment ref="AH455" authorId="0" shapeId="0">
      <text>
        <r>
          <rPr>
            <sz val="11"/>
            <rFont val="Calibri"/>
            <family val="2"/>
            <charset val="238"/>
          </rPr>
          <t>IV_F:ECSUtem2</t>
        </r>
      </text>
    </comment>
    <comment ref="AI455" authorId="0" shapeId="0">
      <text>
        <r>
          <rPr>
            <sz val="11"/>
            <rFont val="Calibri"/>
            <family val="2"/>
            <charset val="238"/>
          </rPr>
          <t>IV_F:KFHUtem2</t>
        </r>
      </text>
    </comment>
    <comment ref="AJ455" authorId="0" shapeId="0">
      <text>
        <r>
          <rPr>
            <sz val="11"/>
            <rFont val="Calibri"/>
            <family val="2"/>
            <charset val="238"/>
          </rPr>
          <t>IV_F:Egyeb_SajatUtem2</t>
        </r>
      </text>
    </comment>
    <comment ref="AK455" authorId="0" shapeId="0">
      <text>
        <r>
          <rPr>
            <sz val="11"/>
            <rFont val="Calibri"/>
            <family val="2"/>
            <charset val="238"/>
          </rPr>
          <t>IV_F:DijUtem2</t>
        </r>
      </text>
    </comment>
    <comment ref="AL455" authorId="0" shapeId="0">
      <text>
        <r>
          <rPr>
            <sz val="11"/>
            <rFont val="Calibri"/>
            <family val="2"/>
            <charset val="238"/>
          </rPr>
          <t>IV_F:EM_Melleklet1_Utem2</t>
        </r>
      </text>
    </comment>
    <comment ref="AM455" authorId="0" shapeId="0">
      <text>
        <r>
          <rPr>
            <sz val="11"/>
            <rFont val="Calibri"/>
            <family val="2"/>
            <charset val="238"/>
          </rPr>
          <t>IV_F:EgyebAllamiUtem2</t>
        </r>
      </text>
    </comment>
    <comment ref="AN455" authorId="0" shapeId="0">
      <text>
        <r>
          <rPr>
            <sz val="11"/>
            <rFont val="Calibri"/>
            <family val="2"/>
            <charset val="238"/>
          </rPr>
          <t>IV_F:OnkormanyzatiUtem2</t>
        </r>
      </text>
    </comment>
    <comment ref="AO455" authorId="0" shapeId="0">
      <text>
        <r>
          <rPr>
            <sz val="11"/>
            <rFont val="Calibri"/>
            <family val="2"/>
            <charset val="238"/>
          </rPr>
          <t>IV_F:EUUtem2</t>
        </r>
      </text>
    </comment>
    <comment ref="AP455" authorId="0" shapeId="0">
      <text>
        <r>
          <rPr>
            <sz val="11"/>
            <rFont val="Calibri"/>
            <family val="2"/>
            <charset val="238"/>
          </rPr>
          <t>IV_F:EgyebUtem2</t>
        </r>
      </text>
    </comment>
    <comment ref="AQ455" authorId="0" shapeId="0">
      <text>
        <r>
          <rPr>
            <sz val="11"/>
            <rFont val="Calibri"/>
            <family val="2"/>
            <charset val="238"/>
          </rPr>
          <t>IV_F:HitelKotvenyUtem2</t>
        </r>
      </text>
    </comment>
    <comment ref="AR455" authorId="0" shapeId="0">
      <text>
        <r>
          <rPr>
            <sz val="11"/>
            <rFont val="Calibri"/>
            <family val="2"/>
            <charset val="238"/>
          </rPr>
          <t>IV_F:OsszesenUtem2</t>
        </r>
      </text>
    </comment>
    <comment ref="AS455" authorId="0" shapeId="0">
      <text>
        <r>
          <rPr>
            <sz val="11"/>
            <rFont val="Calibri"/>
            <family val="2"/>
            <charset val="238"/>
          </rPr>
          <t>IV_F:ForrashianyUtem2</t>
        </r>
      </text>
    </comment>
    <comment ref="AV455" authorId="0" shapeId="0">
      <text>
        <r>
          <rPr>
            <sz val="11"/>
            <rFont val="Calibri"/>
            <family val="2"/>
            <charset val="238"/>
          </rPr>
          <t>IV_F:Indokolas</t>
        </r>
      </text>
    </comment>
    <comment ref="AW455" authorId="0" shapeId="0">
      <text>
        <r>
          <rPr>
            <sz val="11"/>
            <rFont val="Calibri"/>
            <family val="2"/>
            <charset val="238"/>
          </rPr>
          <t>IV_F:Megjegyzes</t>
        </r>
      </text>
    </comment>
    <comment ref="AZ455" authorId="0" shapeId="0">
      <text>
        <r>
          <rPr>
            <sz val="11"/>
            <rFont val="Calibri"/>
            <family val="2"/>
            <charset val="238"/>
          </rPr>
          <t>IV_F:ISA</t>
        </r>
      </text>
    </comment>
    <comment ref="B456" authorId="0" shapeId="0">
      <text>
        <r>
          <rPr>
            <sz val="11"/>
            <rFont val="Calibri"/>
            <family val="2"/>
            <charset val="238"/>
          </rPr>
          <t>IV_F:FontossagiSorrent</t>
        </r>
      </text>
    </comment>
    <comment ref="C456" authorId="0" shapeId="0">
      <text>
        <r>
          <rPr>
            <sz val="11"/>
            <rFont val="Calibri"/>
            <family val="2"/>
            <charset val="238"/>
          </rPr>
          <t>IV_F:FeladatKategoria</t>
        </r>
      </text>
    </comment>
    <comment ref="D456" authorId="0" shapeId="0">
      <text>
        <r>
          <rPr>
            <sz val="11"/>
            <rFont val="Calibri"/>
            <family val="2"/>
            <charset val="238"/>
          </rPr>
          <t>IV_F:FeladatMegnevezes</t>
        </r>
      </text>
    </comment>
    <comment ref="E456" authorId="0" shapeId="0">
      <text>
        <r>
          <rPr>
            <sz val="11"/>
            <rFont val="Calibri"/>
            <family val="2"/>
            <charset val="238"/>
          </rPr>
          <t>IV_F:ElviEngedelySzam</t>
        </r>
      </text>
    </comment>
    <comment ref="F456" authorId="0" shapeId="0">
      <text>
        <r>
          <rPr>
            <sz val="11"/>
            <rFont val="Calibri"/>
            <family val="2"/>
            <charset val="238"/>
          </rPr>
          <t>IV_F:VKR_Kod</t>
        </r>
      </text>
    </comment>
    <comment ref="G456" authorId="0" shapeId="0">
      <text>
        <r>
          <rPr>
            <sz val="11"/>
            <rFont val="Calibri"/>
            <family val="2"/>
            <charset val="238"/>
          </rPr>
          <t>IV_F:VKR_Nev</t>
        </r>
      </text>
    </comment>
    <comment ref="H456" authorId="0" shapeId="0">
      <text>
        <r>
          <rPr>
            <sz val="11"/>
            <rFont val="Calibri"/>
            <family val="2"/>
            <charset val="238"/>
          </rPr>
          <t>IV_F:FeladatSorszam</t>
        </r>
      </text>
    </comment>
    <comment ref="I456" authorId="0" shapeId="0">
      <text>
        <r>
          <rPr>
            <sz val="11"/>
            <rFont val="Calibri"/>
            <family val="2"/>
            <charset val="238"/>
          </rPr>
          <t>IV_F:FeladatAzonosito</t>
        </r>
      </text>
    </comment>
    <comment ref="J456" authorId="0" shapeId="0">
      <text>
        <r>
          <rPr>
            <sz val="11"/>
            <rFont val="Calibri"/>
            <family val="2"/>
            <charset val="238"/>
          </rPr>
          <t>IV_F:EllatasiTerulet</t>
        </r>
      </text>
    </comment>
    <comment ref="K456" authorId="0" shapeId="0">
      <text>
        <r>
          <rPr>
            <sz val="11"/>
            <rFont val="Calibri"/>
            <family val="2"/>
            <charset val="238"/>
          </rPr>
          <t>IV_F:EllatasertFelelos</t>
        </r>
      </text>
    </comment>
    <comment ref="L456" authorId="0" shapeId="0">
      <text>
        <r>
          <rPr>
            <sz val="11"/>
            <rFont val="Calibri"/>
            <family val="2"/>
            <charset val="238"/>
          </rPr>
          <t>IV_F:TervezettNettoKoltseg</t>
        </r>
      </text>
    </comment>
    <comment ref="M456" authorId="0" shapeId="0">
      <text>
        <r>
          <rPr>
            <sz val="11"/>
            <rFont val="Calibri"/>
            <family val="2"/>
            <charset val="238"/>
          </rPr>
          <t>IV_F:IdotartamKezdes</t>
        </r>
      </text>
    </comment>
    <comment ref="N456" authorId="0" shapeId="0">
      <text>
        <r>
          <rPr>
            <sz val="11"/>
            <rFont val="Calibri"/>
            <family val="2"/>
            <charset val="238"/>
          </rPr>
          <t>IV_F:IdotartamBefejezes</t>
        </r>
      </text>
    </comment>
    <comment ref="O456" authorId="0" shapeId="0">
      <text>
        <r>
          <rPr>
            <sz val="11"/>
            <rFont val="Calibri"/>
            <family val="2"/>
            <charset val="238"/>
          </rPr>
          <t>IV_F:NettoKoltsegUtem1</t>
        </r>
      </text>
    </comment>
    <comment ref="P456" authorId="0" shapeId="0">
      <text>
        <r>
          <rPr>
            <sz val="11"/>
            <rFont val="Calibri"/>
            <family val="2"/>
            <charset val="238"/>
          </rPr>
          <t>IV_F:NettoKoltsegUtem2</t>
        </r>
      </text>
    </comment>
    <comment ref="Q456" authorId="0" shapeId="0">
      <text>
        <r>
          <rPr>
            <sz val="11"/>
            <rFont val="Calibri"/>
            <family val="2"/>
            <charset val="238"/>
          </rPr>
          <t>IV_F:EM_Melleklet2_KTG</t>
        </r>
      </text>
    </comment>
    <comment ref="S456" authorId="0" shapeId="0">
      <text>
        <r>
          <rPr>
            <sz val="11"/>
            <rFont val="Calibri"/>
            <family val="2"/>
            <charset val="238"/>
          </rPr>
          <t>IV_F:HDUtem1</t>
        </r>
      </text>
    </comment>
    <comment ref="T456" authorId="0" shapeId="0">
      <text>
        <r>
          <rPr>
            <sz val="11"/>
            <rFont val="Calibri"/>
            <family val="2"/>
            <charset val="238"/>
          </rPr>
          <t>IV_F:ECSUtem1</t>
        </r>
      </text>
    </comment>
    <comment ref="U456" authorId="0" shapeId="0">
      <text>
        <r>
          <rPr>
            <sz val="11"/>
            <rFont val="Calibri"/>
            <family val="2"/>
            <charset val="238"/>
          </rPr>
          <t>IV_F:KFHUtem1</t>
        </r>
      </text>
    </comment>
    <comment ref="V456" authorId="0" shapeId="0">
      <text>
        <r>
          <rPr>
            <sz val="11"/>
            <rFont val="Calibri"/>
            <family val="2"/>
            <charset val="238"/>
          </rPr>
          <t>IV_F:Egyeb_SajatUtem1</t>
        </r>
      </text>
    </comment>
    <comment ref="W456" authorId="0" shapeId="0">
      <text>
        <r>
          <rPr>
            <sz val="11"/>
            <rFont val="Calibri"/>
            <family val="2"/>
            <charset val="238"/>
          </rPr>
          <t>IV_F:DijUtem1</t>
        </r>
      </text>
    </comment>
    <comment ref="X456" authorId="0" shapeId="0">
      <text>
        <r>
          <rPr>
            <sz val="11"/>
            <rFont val="Calibri"/>
            <family val="2"/>
            <charset val="238"/>
          </rPr>
          <t>IV_F:EM_Melleklet1_Utem1</t>
        </r>
      </text>
    </comment>
    <comment ref="Y456" authorId="0" shapeId="0">
      <text>
        <r>
          <rPr>
            <sz val="11"/>
            <rFont val="Calibri"/>
            <family val="2"/>
            <charset val="238"/>
          </rPr>
          <t>IV_F:EgyebAllamiUtem1</t>
        </r>
      </text>
    </comment>
    <comment ref="Z456" authorId="0" shapeId="0">
      <text>
        <r>
          <rPr>
            <sz val="11"/>
            <rFont val="Calibri"/>
            <family val="2"/>
            <charset val="238"/>
          </rPr>
          <t>IV_F:OnkormanyzatiUtem1</t>
        </r>
      </text>
    </comment>
    <comment ref="AA456" authorId="0" shapeId="0">
      <text>
        <r>
          <rPr>
            <sz val="11"/>
            <rFont val="Calibri"/>
            <family val="2"/>
            <charset val="238"/>
          </rPr>
          <t>IV_F:EUUtem1</t>
        </r>
      </text>
    </comment>
    <comment ref="AB456" authorId="0" shapeId="0">
      <text>
        <r>
          <rPr>
            <sz val="11"/>
            <rFont val="Calibri"/>
            <family val="2"/>
            <charset val="238"/>
          </rPr>
          <t>IV_F:EgyebUtem1</t>
        </r>
      </text>
    </comment>
    <comment ref="AC456" authorId="0" shapeId="0">
      <text>
        <r>
          <rPr>
            <sz val="11"/>
            <rFont val="Calibri"/>
            <family val="2"/>
            <charset val="238"/>
          </rPr>
          <t>IV_F:HitelKotvenyUtem1</t>
        </r>
      </text>
    </comment>
    <comment ref="AD456" authorId="0" shapeId="0">
      <text>
        <r>
          <rPr>
            <sz val="11"/>
            <rFont val="Calibri"/>
            <family val="2"/>
            <charset val="238"/>
          </rPr>
          <t>IV_F:OsszesenUtem1</t>
        </r>
      </text>
    </comment>
    <comment ref="AG456" authorId="0" shapeId="0">
      <text>
        <r>
          <rPr>
            <sz val="11"/>
            <rFont val="Calibri"/>
            <family val="2"/>
            <charset val="238"/>
          </rPr>
          <t>IV_F:HDUtem2</t>
        </r>
      </text>
    </comment>
    <comment ref="AH456" authorId="0" shapeId="0">
      <text>
        <r>
          <rPr>
            <sz val="11"/>
            <rFont val="Calibri"/>
            <family val="2"/>
            <charset val="238"/>
          </rPr>
          <t>IV_F:ECSUtem2</t>
        </r>
      </text>
    </comment>
    <comment ref="AI456" authorId="0" shapeId="0">
      <text>
        <r>
          <rPr>
            <sz val="11"/>
            <rFont val="Calibri"/>
            <family val="2"/>
            <charset val="238"/>
          </rPr>
          <t>IV_F:KFHUtem2</t>
        </r>
      </text>
    </comment>
    <comment ref="AJ456" authorId="0" shapeId="0">
      <text>
        <r>
          <rPr>
            <sz val="11"/>
            <rFont val="Calibri"/>
            <family val="2"/>
            <charset val="238"/>
          </rPr>
          <t>IV_F:Egyeb_SajatUtem2</t>
        </r>
      </text>
    </comment>
    <comment ref="AK456" authorId="0" shapeId="0">
      <text>
        <r>
          <rPr>
            <sz val="11"/>
            <rFont val="Calibri"/>
            <family val="2"/>
            <charset val="238"/>
          </rPr>
          <t>IV_F:DijUtem2</t>
        </r>
      </text>
    </comment>
    <comment ref="AL456" authorId="0" shapeId="0">
      <text>
        <r>
          <rPr>
            <sz val="11"/>
            <rFont val="Calibri"/>
            <family val="2"/>
            <charset val="238"/>
          </rPr>
          <t>IV_F:EM_Melleklet1_Utem2</t>
        </r>
      </text>
    </comment>
    <comment ref="AM456" authorId="0" shapeId="0">
      <text>
        <r>
          <rPr>
            <sz val="11"/>
            <rFont val="Calibri"/>
            <family val="2"/>
            <charset val="238"/>
          </rPr>
          <t>IV_F:EgyebAllamiUtem2</t>
        </r>
      </text>
    </comment>
    <comment ref="AN456" authorId="0" shapeId="0">
      <text>
        <r>
          <rPr>
            <sz val="11"/>
            <rFont val="Calibri"/>
            <family val="2"/>
            <charset val="238"/>
          </rPr>
          <t>IV_F:OnkormanyzatiUtem2</t>
        </r>
      </text>
    </comment>
    <comment ref="AO456" authorId="0" shapeId="0">
      <text>
        <r>
          <rPr>
            <sz val="11"/>
            <rFont val="Calibri"/>
            <family val="2"/>
            <charset val="238"/>
          </rPr>
          <t>IV_F:EUUtem2</t>
        </r>
      </text>
    </comment>
    <comment ref="AP456" authorId="0" shapeId="0">
      <text>
        <r>
          <rPr>
            <sz val="11"/>
            <rFont val="Calibri"/>
            <family val="2"/>
            <charset val="238"/>
          </rPr>
          <t>IV_F:EgyebUtem2</t>
        </r>
      </text>
    </comment>
    <comment ref="AQ456" authorId="0" shapeId="0">
      <text>
        <r>
          <rPr>
            <sz val="11"/>
            <rFont val="Calibri"/>
            <family val="2"/>
            <charset val="238"/>
          </rPr>
          <t>IV_F:HitelKotvenyUtem2</t>
        </r>
      </text>
    </comment>
    <comment ref="AR456" authorId="0" shapeId="0">
      <text>
        <r>
          <rPr>
            <sz val="11"/>
            <rFont val="Calibri"/>
            <family val="2"/>
            <charset val="238"/>
          </rPr>
          <t>IV_F:OsszesenUtem2</t>
        </r>
      </text>
    </comment>
    <comment ref="AS456" authorId="0" shapeId="0">
      <text>
        <r>
          <rPr>
            <sz val="11"/>
            <rFont val="Calibri"/>
            <family val="2"/>
            <charset val="238"/>
          </rPr>
          <t>IV_F:ForrashianyUtem2</t>
        </r>
      </text>
    </comment>
    <comment ref="AV456" authorId="0" shapeId="0">
      <text>
        <r>
          <rPr>
            <sz val="11"/>
            <rFont val="Calibri"/>
            <family val="2"/>
            <charset val="238"/>
          </rPr>
          <t>IV_F:Indokolas</t>
        </r>
      </text>
    </comment>
    <comment ref="AW456" authorId="0" shapeId="0">
      <text>
        <r>
          <rPr>
            <sz val="11"/>
            <rFont val="Calibri"/>
            <family val="2"/>
            <charset val="238"/>
          </rPr>
          <t>IV_F:Megjegyzes</t>
        </r>
      </text>
    </comment>
    <comment ref="AZ456" authorId="0" shapeId="0">
      <text>
        <r>
          <rPr>
            <sz val="11"/>
            <rFont val="Calibri"/>
            <family val="2"/>
            <charset val="238"/>
          </rPr>
          <t>IV_F:ISA</t>
        </r>
      </text>
    </comment>
    <comment ref="B457" authorId="0" shapeId="0">
      <text>
        <r>
          <rPr>
            <sz val="11"/>
            <rFont val="Calibri"/>
            <family val="2"/>
            <charset val="238"/>
          </rPr>
          <t>IV_F:FontossagiSorrent</t>
        </r>
      </text>
    </comment>
    <comment ref="C457" authorId="0" shapeId="0">
      <text>
        <r>
          <rPr>
            <sz val="11"/>
            <rFont val="Calibri"/>
            <family val="2"/>
            <charset val="238"/>
          </rPr>
          <t>IV_F:FeladatKategoria</t>
        </r>
      </text>
    </comment>
    <comment ref="D457" authorId="0" shapeId="0">
      <text>
        <r>
          <rPr>
            <sz val="11"/>
            <rFont val="Calibri"/>
            <family val="2"/>
            <charset val="238"/>
          </rPr>
          <t>IV_F:FeladatMegnevezes</t>
        </r>
      </text>
    </comment>
    <comment ref="E457" authorId="0" shapeId="0">
      <text>
        <r>
          <rPr>
            <sz val="11"/>
            <rFont val="Calibri"/>
            <family val="2"/>
            <charset val="238"/>
          </rPr>
          <t>IV_F:ElviEngedelySzam</t>
        </r>
      </text>
    </comment>
    <comment ref="F457" authorId="0" shapeId="0">
      <text>
        <r>
          <rPr>
            <sz val="11"/>
            <rFont val="Calibri"/>
            <family val="2"/>
            <charset val="238"/>
          </rPr>
          <t>IV_F:VKR_Kod</t>
        </r>
      </text>
    </comment>
    <comment ref="G457" authorId="0" shapeId="0">
      <text>
        <r>
          <rPr>
            <sz val="11"/>
            <rFont val="Calibri"/>
            <family val="2"/>
            <charset val="238"/>
          </rPr>
          <t>IV_F:VKR_Nev</t>
        </r>
      </text>
    </comment>
    <comment ref="H457" authorId="0" shapeId="0">
      <text>
        <r>
          <rPr>
            <sz val="11"/>
            <rFont val="Calibri"/>
            <family val="2"/>
            <charset val="238"/>
          </rPr>
          <t>IV_F:FeladatSorszam</t>
        </r>
      </text>
    </comment>
    <comment ref="I457" authorId="0" shapeId="0">
      <text>
        <r>
          <rPr>
            <sz val="11"/>
            <rFont val="Calibri"/>
            <family val="2"/>
            <charset val="238"/>
          </rPr>
          <t>IV_F:FeladatAzonosito</t>
        </r>
      </text>
    </comment>
    <comment ref="J457" authorId="0" shapeId="0">
      <text>
        <r>
          <rPr>
            <sz val="11"/>
            <rFont val="Calibri"/>
            <family val="2"/>
            <charset val="238"/>
          </rPr>
          <t>IV_F:EllatasiTerulet</t>
        </r>
      </text>
    </comment>
    <comment ref="K457" authorId="0" shapeId="0">
      <text>
        <r>
          <rPr>
            <sz val="11"/>
            <rFont val="Calibri"/>
            <family val="2"/>
            <charset val="238"/>
          </rPr>
          <t>IV_F:EllatasertFelelos</t>
        </r>
      </text>
    </comment>
    <comment ref="L457" authorId="0" shapeId="0">
      <text>
        <r>
          <rPr>
            <sz val="11"/>
            <rFont val="Calibri"/>
            <family val="2"/>
            <charset val="238"/>
          </rPr>
          <t>IV_F:TervezettNettoKoltseg</t>
        </r>
      </text>
    </comment>
    <comment ref="M457" authorId="0" shapeId="0">
      <text>
        <r>
          <rPr>
            <sz val="11"/>
            <rFont val="Calibri"/>
            <family val="2"/>
            <charset val="238"/>
          </rPr>
          <t>IV_F:IdotartamKezdes</t>
        </r>
      </text>
    </comment>
    <comment ref="N457" authorId="0" shapeId="0">
      <text>
        <r>
          <rPr>
            <sz val="11"/>
            <rFont val="Calibri"/>
            <family val="2"/>
            <charset val="238"/>
          </rPr>
          <t>IV_F:IdotartamBefejezes</t>
        </r>
      </text>
    </comment>
    <comment ref="O457" authorId="0" shapeId="0">
      <text>
        <r>
          <rPr>
            <sz val="11"/>
            <rFont val="Calibri"/>
            <family val="2"/>
            <charset val="238"/>
          </rPr>
          <t>IV_F:NettoKoltsegUtem1</t>
        </r>
      </text>
    </comment>
    <comment ref="P457" authorId="0" shapeId="0">
      <text>
        <r>
          <rPr>
            <sz val="11"/>
            <rFont val="Calibri"/>
            <family val="2"/>
            <charset val="238"/>
          </rPr>
          <t>IV_F:NettoKoltsegUtem2</t>
        </r>
      </text>
    </comment>
    <comment ref="Q457" authorId="0" shapeId="0">
      <text>
        <r>
          <rPr>
            <sz val="11"/>
            <rFont val="Calibri"/>
            <family val="2"/>
            <charset val="238"/>
          </rPr>
          <t>IV_F:EM_Melleklet2_KTG</t>
        </r>
      </text>
    </comment>
    <comment ref="S457" authorId="0" shapeId="0">
      <text>
        <r>
          <rPr>
            <sz val="11"/>
            <rFont val="Calibri"/>
            <family val="2"/>
            <charset val="238"/>
          </rPr>
          <t>IV_F:HDUtem1</t>
        </r>
      </text>
    </comment>
    <comment ref="T457" authorId="0" shapeId="0">
      <text>
        <r>
          <rPr>
            <sz val="11"/>
            <rFont val="Calibri"/>
            <family val="2"/>
            <charset val="238"/>
          </rPr>
          <t>IV_F:ECSUtem1</t>
        </r>
      </text>
    </comment>
    <comment ref="U457" authorId="0" shapeId="0">
      <text>
        <r>
          <rPr>
            <sz val="11"/>
            <rFont val="Calibri"/>
            <family val="2"/>
            <charset val="238"/>
          </rPr>
          <t>IV_F:KFHUtem1</t>
        </r>
      </text>
    </comment>
    <comment ref="V457" authorId="0" shapeId="0">
      <text>
        <r>
          <rPr>
            <sz val="11"/>
            <rFont val="Calibri"/>
            <family val="2"/>
            <charset val="238"/>
          </rPr>
          <t>IV_F:Egyeb_SajatUtem1</t>
        </r>
      </text>
    </comment>
    <comment ref="W457" authorId="0" shapeId="0">
      <text>
        <r>
          <rPr>
            <sz val="11"/>
            <rFont val="Calibri"/>
            <family val="2"/>
            <charset val="238"/>
          </rPr>
          <t>IV_F:DijUtem1</t>
        </r>
      </text>
    </comment>
    <comment ref="X457" authorId="0" shapeId="0">
      <text>
        <r>
          <rPr>
            <sz val="11"/>
            <rFont val="Calibri"/>
            <family val="2"/>
            <charset val="238"/>
          </rPr>
          <t>IV_F:EM_Melleklet1_Utem1</t>
        </r>
      </text>
    </comment>
    <comment ref="Y457" authorId="0" shapeId="0">
      <text>
        <r>
          <rPr>
            <sz val="11"/>
            <rFont val="Calibri"/>
            <family val="2"/>
            <charset val="238"/>
          </rPr>
          <t>IV_F:EgyebAllamiUtem1</t>
        </r>
      </text>
    </comment>
    <comment ref="Z457" authorId="0" shapeId="0">
      <text>
        <r>
          <rPr>
            <sz val="11"/>
            <rFont val="Calibri"/>
            <family val="2"/>
            <charset val="238"/>
          </rPr>
          <t>IV_F:OnkormanyzatiUtem1</t>
        </r>
      </text>
    </comment>
    <comment ref="AA457" authorId="0" shapeId="0">
      <text>
        <r>
          <rPr>
            <sz val="11"/>
            <rFont val="Calibri"/>
            <family val="2"/>
            <charset val="238"/>
          </rPr>
          <t>IV_F:EUUtem1</t>
        </r>
      </text>
    </comment>
    <comment ref="AB457" authorId="0" shapeId="0">
      <text>
        <r>
          <rPr>
            <sz val="11"/>
            <rFont val="Calibri"/>
            <family val="2"/>
            <charset val="238"/>
          </rPr>
          <t>IV_F:EgyebUtem1</t>
        </r>
      </text>
    </comment>
    <comment ref="AC457" authorId="0" shapeId="0">
      <text>
        <r>
          <rPr>
            <sz val="11"/>
            <rFont val="Calibri"/>
            <family val="2"/>
            <charset val="238"/>
          </rPr>
          <t>IV_F:HitelKotvenyUtem1</t>
        </r>
      </text>
    </comment>
    <comment ref="AD457" authorId="0" shapeId="0">
      <text>
        <r>
          <rPr>
            <sz val="11"/>
            <rFont val="Calibri"/>
            <family val="2"/>
            <charset val="238"/>
          </rPr>
          <t>IV_F:OsszesenUtem1</t>
        </r>
      </text>
    </comment>
    <comment ref="AG457" authorId="0" shapeId="0">
      <text>
        <r>
          <rPr>
            <sz val="11"/>
            <rFont val="Calibri"/>
            <family val="2"/>
            <charset val="238"/>
          </rPr>
          <t>IV_F:HDUtem2</t>
        </r>
      </text>
    </comment>
    <comment ref="AH457" authorId="0" shapeId="0">
      <text>
        <r>
          <rPr>
            <sz val="11"/>
            <rFont val="Calibri"/>
            <family val="2"/>
            <charset val="238"/>
          </rPr>
          <t>IV_F:ECSUtem2</t>
        </r>
      </text>
    </comment>
    <comment ref="AI457" authorId="0" shapeId="0">
      <text>
        <r>
          <rPr>
            <sz val="11"/>
            <rFont val="Calibri"/>
            <family val="2"/>
            <charset val="238"/>
          </rPr>
          <t>IV_F:KFHUtem2</t>
        </r>
      </text>
    </comment>
    <comment ref="AJ457" authorId="0" shapeId="0">
      <text>
        <r>
          <rPr>
            <sz val="11"/>
            <rFont val="Calibri"/>
            <family val="2"/>
            <charset val="238"/>
          </rPr>
          <t>IV_F:Egyeb_SajatUtem2</t>
        </r>
      </text>
    </comment>
    <comment ref="AK457" authorId="0" shapeId="0">
      <text>
        <r>
          <rPr>
            <sz val="11"/>
            <rFont val="Calibri"/>
            <family val="2"/>
            <charset val="238"/>
          </rPr>
          <t>IV_F:DijUtem2</t>
        </r>
      </text>
    </comment>
    <comment ref="AL457" authorId="0" shapeId="0">
      <text>
        <r>
          <rPr>
            <sz val="11"/>
            <rFont val="Calibri"/>
            <family val="2"/>
            <charset val="238"/>
          </rPr>
          <t>IV_F:EM_Melleklet1_Utem2</t>
        </r>
      </text>
    </comment>
    <comment ref="AM457" authorId="0" shapeId="0">
      <text>
        <r>
          <rPr>
            <sz val="11"/>
            <rFont val="Calibri"/>
            <family val="2"/>
            <charset val="238"/>
          </rPr>
          <t>IV_F:EgyebAllamiUtem2</t>
        </r>
      </text>
    </comment>
    <comment ref="AN457" authorId="0" shapeId="0">
      <text>
        <r>
          <rPr>
            <sz val="11"/>
            <rFont val="Calibri"/>
            <family val="2"/>
            <charset val="238"/>
          </rPr>
          <t>IV_F:OnkormanyzatiUtem2</t>
        </r>
      </text>
    </comment>
    <comment ref="AO457" authorId="0" shapeId="0">
      <text>
        <r>
          <rPr>
            <sz val="11"/>
            <rFont val="Calibri"/>
            <family val="2"/>
            <charset val="238"/>
          </rPr>
          <t>IV_F:EUUtem2</t>
        </r>
      </text>
    </comment>
    <comment ref="AP457" authorId="0" shapeId="0">
      <text>
        <r>
          <rPr>
            <sz val="11"/>
            <rFont val="Calibri"/>
            <family val="2"/>
            <charset val="238"/>
          </rPr>
          <t>IV_F:EgyebUtem2</t>
        </r>
      </text>
    </comment>
    <comment ref="AQ457" authorId="0" shapeId="0">
      <text>
        <r>
          <rPr>
            <sz val="11"/>
            <rFont val="Calibri"/>
            <family val="2"/>
            <charset val="238"/>
          </rPr>
          <t>IV_F:HitelKotvenyUtem2</t>
        </r>
      </text>
    </comment>
    <comment ref="AR457" authorId="0" shapeId="0">
      <text>
        <r>
          <rPr>
            <sz val="11"/>
            <rFont val="Calibri"/>
            <family val="2"/>
            <charset val="238"/>
          </rPr>
          <t>IV_F:OsszesenUtem2</t>
        </r>
      </text>
    </comment>
    <comment ref="AS457" authorId="0" shapeId="0">
      <text>
        <r>
          <rPr>
            <sz val="11"/>
            <rFont val="Calibri"/>
            <family val="2"/>
            <charset val="238"/>
          </rPr>
          <t>IV_F:ForrashianyUtem2</t>
        </r>
      </text>
    </comment>
    <comment ref="AV457" authorId="0" shapeId="0">
      <text>
        <r>
          <rPr>
            <sz val="11"/>
            <rFont val="Calibri"/>
            <family val="2"/>
            <charset val="238"/>
          </rPr>
          <t>IV_F:Indokolas</t>
        </r>
      </text>
    </comment>
    <comment ref="AW457" authorId="0" shapeId="0">
      <text>
        <r>
          <rPr>
            <sz val="11"/>
            <rFont val="Calibri"/>
            <family val="2"/>
            <charset val="238"/>
          </rPr>
          <t>IV_F:Megjegyzes</t>
        </r>
      </text>
    </comment>
    <comment ref="AZ457" authorId="0" shapeId="0">
      <text>
        <r>
          <rPr>
            <sz val="11"/>
            <rFont val="Calibri"/>
            <family val="2"/>
            <charset val="238"/>
          </rPr>
          <t>IV_F:ISA</t>
        </r>
      </text>
    </comment>
    <comment ref="B458" authorId="0" shapeId="0">
      <text>
        <r>
          <rPr>
            <sz val="11"/>
            <rFont val="Calibri"/>
            <family val="2"/>
            <charset val="238"/>
          </rPr>
          <t>IV_F:FontossagiSorrent</t>
        </r>
      </text>
    </comment>
    <comment ref="C458" authorId="0" shapeId="0">
      <text>
        <r>
          <rPr>
            <sz val="11"/>
            <rFont val="Calibri"/>
            <family val="2"/>
            <charset val="238"/>
          </rPr>
          <t>IV_F:FeladatKategoria</t>
        </r>
      </text>
    </comment>
    <comment ref="D458" authorId="0" shapeId="0">
      <text>
        <r>
          <rPr>
            <sz val="11"/>
            <rFont val="Calibri"/>
            <family val="2"/>
            <charset val="238"/>
          </rPr>
          <t>IV_F:FeladatMegnevezes</t>
        </r>
      </text>
    </comment>
    <comment ref="E458" authorId="0" shapeId="0">
      <text>
        <r>
          <rPr>
            <sz val="11"/>
            <rFont val="Calibri"/>
            <family val="2"/>
            <charset val="238"/>
          </rPr>
          <t>IV_F:ElviEngedelySzam</t>
        </r>
      </text>
    </comment>
    <comment ref="F458" authorId="0" shapeId="0">
      <text>
        <r>
          <rPr>
            <sz val="11"/>
            <rFont val="Calibri"/>
            <family val="2"/>
            <charset val="238"/>
          </rPr>
          <t>IV_F:VKR_Kod</t>
        </r>
      </text>
    </comment>
    <comment ref="G458" authorId="0" shapeId="0">
      <text>
        <r>
          <rPr>
            <sz val="11"/>
            <rFont val="Calibri"/>
            <family val="2"/>
            <charset val="238"/>
          </rPr>
          <t>IV_F:VKR_Nev</t>
        </r>
      </text>
    </comment>
    <comment ref="H458" authorId="0" shapeId="0">
      <text>
        <r>
          <rPr>
            <sz val="11"/>
            <rFont val="Calibri"/>
            <family val="2"/>
            <charset val="238"/>
          </rPr>
          <t>IV_F:FeladatSorszam</t>
        </r>
      </text>
    </comment>
    <comment ref="I458" authorId="0" shapeId="0">
      <text>
        <r>
          <rPr>
            <sz val="11"/>
            <rFont val="Calibri"/>
            <family val="2"/>
            <charset val="238"/>
          </rPr>
          <t>IV_F:FeladatAzonosito</t>
        </r>
      </text>
    </comment>
    <comment ref="J458" authorId="0" shapeId="0">
      <text>
        <r>
          <rPr>
            <sz val="11"/>
            <rFont val="Calibri"/>
            <family val="2"/>
            <charset val="238"/>
          </rPr>
          <t>IV_F:EllatasiTerulet</t>
        </r>
      </text>
    </comment>
    <comment ref="K458" authorId="0" shapeId="0">
      <text>
        <r>
          <rPr>
            <sz val="11"/>
            <rFont val="Calibri"/>
            <family val="2"/>
            <charset val="238"/>
          </rPr>
          <t>IV_F:EllatasertFelelos</t>
        </r>
      </text>
    </comment>
    <comment ref="L458" authorId="0" shapeId="0">
      <text>
        <r>
          <rPr>
            <sz val="11"/>
            <rFont val="Calibri"/>
            <family val="2"/>
            <charset val="238"/>
          </rPr>
          <t>IV_F:TervezettNettoKoltseg</t>
        </r>
      </text>
    </comment>
    <comment ref="M458" authorId="0" shapeId="0">
      <text>
        <r>
          <rPr>
            <sz val="11"/>
            <rFont val="Calibri"/>
            <family val="2"/>
            <charset val="238"/>
          </rPr>
          <t>IV_F:IdotartamKezdes</t>
        </r>
      </text>
    </comment>
    <comment ref="N458" authorId="0" shapeId="0">
      <text>
        <r>
          <rPr>
            <sz val="11"/>
            <rFont val="Calibri"/>
            <family val="2"/>
            <charset val="238"/>
          </rPr>
          <t>IV_F:IdotartamBefejezes</t>
        </r>
      </text>
    </comment>
    <comment ref="O458" authorId="0" shapeId="0">
      <text>
        <r>
          <rPr>
            <sz val="11"/>
            <rFont val="Calibri"/>
            <family val="2"/>
            <charset val="238"/>
          </rPr>
          <t>IV_F:NettoKoltsegUtem1</t>
        </r>
      </text>
    </comment>
    <comment ref="P458" authorId="0" shapeId="0">
      <text>
        <r>
          <rPr>
            <sz val="11"/>
            <rFont val="Calibri"/>
            <family val="2"/>
            <charset val="238"/>
          </rPr>
          <t>IV_F:NettoKoltsegUtem2</t>
        </r>
      </text>
    </comment>
    <comment ref="Q458" authorId="0" shapeId="0">
      <text>
        <r>
          <rPr>
            <sz val="11"/>
            <rFont val="Calibri"/>
            <family val="2"/>
            <charset val="238"/>
          </rPr>
          <t>IV_F:EM_Melleklet2_KTG</t>
        </r>
      </text>
    </comment>
    <comment ref="S458" authorId="0" shapeId="0">
      <text>
        <r>
          <rPr>
            <sz val="11"/>
            <rFont val="Calibri"/>
            <family val="2"/>
            <charset val="238"/>
          </rPr>
          <t>IV_F:HDUtem1</t>
        </r>
      </text>
    </comment>
    <comment ref="T458" authorId="0" shapeId="0">
      <text>
        <r>
          <rPr>
            <sz val="11"/>
            <rFont val="Calibri"/>
            <family val="2"/>
            <charset val="238"/>
          </rPr>
          <t>IV_F:ECSUtem1</t>
        </r>
      </text>
    </comment>
    <comment ref="U458" authorId="0" shapeId="0">
      <text>
        <r>
          <rPr>
            <sz val="11"/>
            <rFont val="Calibri"/>
            <family val="2"/>
            <charset val="238"/>
          </rPr>
          <t>IV_F:KFHUtem1</t>
        </r>
      </text>
    </comment>
    <comment ref="V458" authorId="0" shapeId="0">
      <text>
        <r>
          <rPr>
            <sz val="11"/>
            <rFont val="Calibri"/>
            <family val="2"/>
            <charset val="238"/>
          </rPr>
          <t>IV_F:Egyeb_SajatUtem1</t>
        </r>
      </text>
    </comment>
    <comment ref="W458" authorId="0" shapeId="0">
      <text>
        <r>
          <rPr>
            <sz val="11"/>
            <rFont val="Calibri"/>
            <family val="2"/>
            <charset val="238"/>
          </rPr>
          <t>IV_F:DijUtem1</t>
        </r>
      </text>
    </comment>
    <comment ref="X458" authorId="0" shapeId="0">
      <text>
        <r>
          <rPr>
            <sz val="11"/>
            <rFont val="Calibri"/>
            <family val="2"/>
            <charset val="238"/>
          </rPr>
          <t>IV_F:EM_Melleklet1_Utem1</t>
        </r>
      </text>
    </comment>
    <comment ref="Y458" authorId="0" shapeId="0">
      <text>
        <r>
          <rPr>
            <sz val="11"/>
            <rFont val="Calibri"/>
            <family val="2"/>
            <charset val="238"/>
          </rPr>
          <t>IV_F:EgyebAllamiUtem1</t>
        </r>
      </text>
    </comment>
    <comment ref="Z458" authorId="0" shapeId="0">
      <text>
        <r>
          <rPr>
            <sz val="11"/>
            <rFont val="Calibri"/>
            <family val="2"/>
            <charset val="238"/>
          </rPr>
          <t>IV_F:OnkormanyzatiUtem1</t>
        </r>
      </text>
    </comment>
    <comment ref="AA458" authorId="0" shapeId="0">
      <text>
        <r>
          <rPr>
            <sz val="11"/>
            <rFont val="Calibri"/>
            <family val="2"/>
            <charset val="238"/>
          </rPr>
          <t>IV_F:EUUtem1</t>
        </r>
      </text>
    </comment>
    <comment ref="AB458" authorId="0" shapeId="0">
      <text>
        <r>
          <rPr>
            <sz val="11"/>
            <rFont val="Calibri"/>
            <family val="2"/>
            <charset val="238"/>
          </rPr>
          <t>IV_F:EgyebUtem1</t>
        </r>
      </text>
    </comment>
    <comment ref="AC458" authorId="0" shapeId="0">
      <text>
        <r>
          <rPr>
            <sz val="11"/>
            <rFont val="Calibri"/>
            <family val="2"/>
            <charset val="238"/>
          </rPr>
          <t>IV_F:HitelKotvenyUtem1</t>
        </r>
      </text>
    </comment>
    <comment ref="AD458" authorId="0" shapeId="0">
      <text>
        <r>
          <rPr>
            <sz val="11"/>
            <rFont val="Calibri"/>
            <family val="2"/>
            <charset val="238"/>
          </rPr>
          <t>IV_F:OsszesenUtem1</t>
        </r>
      </text>
    </comment>
    <comment ref="AG458" authorId="0" shapeId="0">
      <text>
        <r>
          <rPr>
            <sz val="11"/>
            <rFont val="Calibri"/>
            <family val="2"/>
            <charset val="238"/>
          </rPr>
          <t>IV_F:HDUtem2</t>
        </r>
      </text>
    </comment>
    <comment ref="AH458" authorId="0" shapeId="0">
      <text>
        <r>
          <rPr>
            <sz val="11"/>
            <rFont val="Calibri"/>
            <family val="2"/>
            <charset val="238"/>
          </rPr>
          <t>IV_F:ECSUtem2</t>
        </r>
      </text>
    </comment>
    <comment ref="AI458" authorId="0" shapeId="0">
      <text>
        <r>
          <rPr>
            <sz val="11"/>
            <rFont val="Calibri"/>
            <family val="2"/>
            <charset val="238"/>
          </rPr>
          <t>IV_F:KFHUtem2</t>
        </r>
      </text>
    </comment>
    <comment ref="AJ458" authorId="0" shapeId="0">
      <text>
        <r>
          <rPr>
            <sz val="11"/>
            <rFont val="Calibri"/>
            <family val="2"/>
            <charset val="238"/>
          </rPr>
          <t>IV_F:Egyeb_SajatUtem2</t>
        </r>
      </text>
    </comment>
    <comment ref="AK458" authorId="0" shapeId="0">
      <text>
        <r>
          <rPr>
            <sz val="11"/>
            <rFont val="Calibri"/>
            <family val="2"/>
            <charset val="238"/>
          </rPr>
          <t>IV_F:DijUtem2</t>
        </r>
      </text>
    </comment>
    <comment ref="AL458" authorId="0" shapeId="0">
      <text>
        <r>
          <rPr>
            <sz val="11"/>
            <rFont val="Calibri"/>
            <family val="2"/>
            <charset val="238"/>
          </rPr>
          <t>IV_F:EM_Melleklet1_Utem2</t>
        </r>
      </text>
    </comment>
    <comment ref="AM458" authorId="0" shapeId="0">
      <text>
        <r>
          <rPr>
            <sz val="11"/>
            <rFont val="Calibri"/>
            <family val="2"/>
            <charset val="238"/>
          </rPr>
          <t>IV_F:EgyebAllamiUtem2</t>
        </r>
      </text>
    </comment>
    <comment ref="AN458" authorId="0" shapeId="0">
      <text>
        <r>
          <rPr>
            <sz val="11"/>
            <rFont val="Calibri"/>
            <family val="2"/>
            <charset val="238"/>
          </rPr>
          <t>IV_F:OnkormanyzatiUtem2</t>
        </r>
      </text>
    </comment>
    <comment ref="AO458" authorId="0" shapeId="0">
      <text>
        <r>
          <rPr>
            <sz val="11"/>
            <rFont val="Calibri"/>
            <family val="2"/>
            <charset val="238"/>
          </rPr>
          <t>IV_F:EUUtem2</t>
        </r>
      </text>
    </comment>
    <comment ref="AP458" authorId="0" shapeId="0">
      <text>
        <r>
          <rPr>
            <sz val="11"/>
            <rFont val="Calibri"/>
            <family val="2"/>
            <charset val="238"/>
          </rPr>
          <t>IV_F:EgyebUtem2</t>
        </r>
      </text>
    </comment>
    <comment ref="AQ458" authorId="0" shapeId="0">
      <text>
        <r>
          <rPr>
            <sz val="11"/>
            <rFont val="Calibri"/>
            <family val="2"/>
            <charset val="238"/>
          </rPr>
          <t>IV_F:HitelKotvenyUtem2</t>
        </r>
      </text>
    </comment>
    <comment ref="AR458" authorId="0" shapeId="0">
      <text>
        <r>
          <rPr>
            <sz val="11"/>
            <rFont val="Calibri"/>
            <family val="2"/>
            <charset val="238"/>
          </rPr>
          <t>IV_F:OsszesenUtem2</t>
        </r>
      </text>
    </comment>
    <comment ref="AS458" authorId="0" shapeId="0">
      <text>
        <r>
          <rPr>
            <sz val="11"/>
            <rFont val="Calibri"/>
            <family val="2"/>
            <charset val="238"/>
          </rPr>
          <t>IV_F:ForrashianyUtem2</t>
        </r>
      </text>
    </comment>
    <comment ref="AV458" authorId="0" shapeId="0">
      <text>
        <r>
          <rPr>
            <sz val="11"/>
            <rFont val="Calibri"/>
            <family val="2"/>
            <charset val="238"/>
          </rPr>
          <t>IV_F:Indokolas</t>
        </r>
      </text>
    </comment>
    <comment ref="AW458" authorId="0" shapeId="0">
      <text>
        <r>
          <rPr>
            <sz val="11"/>
            <rFont val="Calibri"/>
            <family val="2"/>
            <charset val="238"/>
          </rPr>
          <t>IV_F:Megjegyzes</t>
        </r>
      </text>
    </comment>
    <comment ref="AZ458" authorId="0" shapeId="0">
      <text>
        <r>
          <rPr>
            <sz val="11"/>
            <rFont val="Calibri"/>
            <family val="2"/>
            <charset val="238"/>
          </rPr>
          <t>IV_F:ISA</t>
        </r>
      </text>
    </comment>
    <comment ref="B459" authorId="0" shapeId="0">
      <text>
        <r>
          <rPr>
            <sz val="11"/>
            <rFont val="Calibri"/>
            <family val="2"/>
            <charset val="238"/>
          </rPr>
          <t>IV_F:FontossagiSorrent</t>
        </r>
      </text>
    </comment>
    <comment ref="C459" authorId="0" shapeId="0">
      <text>
        <r>
          <rPr>
            <sz val="11"/>
            <rFont val="Calibri"/>
            <family val="2"/>
            <charset val="238"/>
          </rPr>
          <t>IV_F:FeladatKategoria</t>
        </r>
      </text>
    </comment>
    <comment ref="D459" authorId="0" shapeId="0">
      <text>
        <r>
          <rPr>
            <sz val="11"/>
            <rFont val="Calibri"/>
            <family val="2"/>
            <charset val="238"/>
          </rPr>
          <t>IV_F:FeladatMegnevezes</t>
        </r>
      </text>
    </comment>
    <comment ref="E459" authorId="0" shapeId="0">
      <text>
        <r>
          <rPr>
            <sz val="11"/>
            <rFont val="Calibri"/>
            <family val="2"/>
            <charset val="238"/>
          </rPr>
          <t>IV_F:ElviEngedelySzam</t>
        </r>
      </text>
    </comment>
    <comment ref="F459" authorId="0" shapeId="0">
      <text>
        <r>
          <rPr>
            <sz val="11"/>
            <rFont val="Calibri"/>
            <family val="2"/>
            <charset val="238"/>
          </rPr>
          <t>IV_F:VKR_Kod</t>
        </r>
      </text>
    </comment>
    <comment ref="G459" authorId="0" shapeId="0">
      <text>
        <r>
          <rPr>
            <sz val="11"/>
            <rFont val="Calibri"/>
            <family val="2"/>
            <charset val="238"/>
          </rPr>
          <t>IV_F:VKR_Nev</t>
        </r>
      </text>
    </comment>
    <comment ref="H459" authorId="0" shapeId="0">
      <text>
        <r>
          <rPr>
            <sz val="11"/>
            <rFont val="Calibri"/>
            <family val="2"/>
            <charset val="238"/>
          </rPr>
          <t>IV_F:FeladatSorszam</t>
        </r>
      </text>
    </comment>
    <comment ref="I459" authorId="0" shapeId="0">
      <text>
        <r>
          <rPr>
            <sz val="11"/>
            <rFont val="Calibri"/>
            <family val="2"/>
            <charset val="238"/>
          </rPr>
          <t>IV_F:FeladatAzonosito</t>
        </r>
      </text>
    </comment>
    <comment ref="J459" authorId="0" shapeId="0">
      <text>
        <r>
          <rPr>
            <sz val="11"/>
            <rFont val="Calibri"/>
            <family val="2"/>
            <charset val="238"/>
          </rPr>
          <t>IV_F:EllatasiTerulet</t>
        </r>
      </text>
    </comment>
    <comment ref="K459" authorId="0" shapeId="0">
      <text>
        <r>
          <rPr>
            <sz val="11"/>
            <rFont val="Calibri"/>
            <family val="2"/>
            <charset val="238"/>
          </rPr>
          <t>IV_F:EllatasertFelelos</t>
        </r>
      </text>
    </comment>
    <comment ref="L459" authorId="0" shapeId="0">
      <text>
        <r>
          <rPr>
            <sz val="11"/>
            <rFont val="Calibri"/>
            <family val="2"/>
            <charset val="238"/>
          </rPr>
          <t>IV_F:TervezettNettoKoltseg</t>
        </r>
      </text>
    </comment>
    <comment ref="M459" authorId="0" shapeId="0">
      <text>
        <r>
          <rPr>
            <sz val="11"/>
            <rFont val="Calibri"/>
            <family val="2"/>
            <charset val="238"/>
          </rPr>
          <t>IV_F:IdotartamKezdes</t>
        </r>
      </text>
    </comment>
    <comment ref="N459" authorId="0" shapeId="0">
      <text>
        <r>
          <rPr>
            <sz val="11"/>
            <rFont val="Calibri"/>
            <family val="2"/>
            <charset val="238"/>
          </rPr>
          <t>IV_F:IdotartamBefejezes</t>
        </r>
      </text>
    </comment>
    <comment ref="O459" authorId="0" shapeId="0">
      <text>
        <r>
          <rPr>
            <sz val="11"/>
            <rFont val="Calibri"/>
            <family val="2"/>
            <charset val="238"/>
          </rPr>
          <t>IV_F:NettoKoltsegUtem1</t>
        </r>
      </text>
    </comment>
    <comment ref="P459" authorId="0" shapeId="0">
      <text>
        <r>
          <rPr>
            <sz val="11"/>
            <rFont val="Calibri"/>
            <family val="2"/>
            <charset val="238"/>
          </rPr>
          <t>IV_F:NettoKoltsegUtem2</t>
        </r>
      </text>
    </comment>
    <comment ref="Q459" authorId="0" shapeId="0">
      <text>
        <r>
          <rPr>
            <sz val="11"/>
            <rFont val="Calibri"/>
            <family val="2"/>
            <charset val="238"/>
          </rPr>
          <t>IV_F:EM_Melleklet2_KTG</t>
        </r>
      </text>
    </comment>
    <comment ref="S459" authorId="0" shapeId="0">
      <text>
        <r>
          <rPr>
            <sz val="11"/>
            <rFont val="Calibri"/>
            <family val="2"/>
            <charset val="238"/>
          </rPr>
          <t>IV_F:HDUtem1</t>
        </r>
      </text>
    </comment>
    <comment ref="T459" authorId="0" shapeId="0">
      <text>
        <r>
          <rPr>
            <sz val="11"/>
            <rFont val="Calibri"/>
            <family val="2"/>
            <charset val="238"/>
          </rPr>
          <t>IV_F:ECSUtem1</t>
        </r>
      </text>
    </comment>
    <comment ref="U459" authorId="0" shapeId="0">
      <text>
        <r>
          <rPr>
            <sz val="11"/>
            <rFont val="Calibri"/>
            <family val="2"/>
            <charset val="238"/>
          </rPr>
          <t>IV_F:KFHUtem1</t>
        </r>
      </text>
    </comment>
    <comment ref="V459" authorId="0" shapeId="0">
      <text>
        <r>
          <rPr>
            <sz val="11"/>
            <rFont val="Calibri"/>
            <family val="2"/>
            <charset val="238"/>
          </rPr>
          <t>IV_F:Egyeb_SajatUtem1</t>
        </r>
      </text>
    </comment>
    <comment ref="W459" authorId="0" shapeId="0">
      <text>
        <r>
          <rPr>
            <sz val="11"/>
            <rFont val="Calibri"/>
            <family val="2"/>
            <charset val="238"/>
          </rPr>
          <t>IV_F:DijUtem1</t>
        </r>
      </text>
    </comment>
    <comment ref="X459" authorId="0" shapeId="0">
      <text>
        <r>
          <rPr>
            <sz val="11"/>
            <rFont val="Calibri"/>
            <family val="2"/>
            <charset val="238"/>
          </rPr>
          <t>IV_F:EM_Melleklet1_Utem1</t>
        </r>
      </text>
    </comment>
    <comment ref="Y459" authorId="0" shapeId="0">
      <text>
        <r>
          <rPr>
            <sz val="11"/>
            <rFont val="Calibri"/>
            <family val="2"/>
            <charset val="238"/>
          </rPr>
          <t>IV_F:EgyebAllamiUtem1</t>
        </r>
      </text>
    </comment>
    <comment ref="Z459" authorId="0" shapeId="0">
      <text>
        <r>
          <rPr>
            <sz val="11"/>
            <rFont val="Calibri"/>
            <family val="2"/>
            <charset val="238"/>
          </rPr>
          <t>IV_F:OnkormanyzatiUtem1</t>
        </r>
      </text>
    </comment>
    <comment ref="AA459" authorId="0" shapeId="0">
      <text>
        <r>
          <rPr>
            <sz val="11"/>
            <rFont val="Calibri"/>
            <family val="2"/>
            <charset val="238"/>
          </rPr>
          <t>IV_F:EUUtem1</t>
        </r>
      </text>
    </comment>
    <comment ref="AB459" authorId="0" shapeId="0">
      <text>
        <r>
          <rPr>
            <sz val="11"/>
            <rFont val="Calibri"/>
            <family val="2"/>
            <charset val="238"/>
          </rPr>
          <t>IV_F:EgyebUtem1</t>
        </r>
      </text>
    </comment>
    <comment ref="AC459" authorId="0" shapeId="0">
      <text>
        <r>
          <rPr>
            <sz val="11"/>
            <rFont val="Calibri"/>
            <family val="2"/>
            <charset val="238"/>
          </rPr>
          <t>IV_F:HitelKotvenyUtem1</t>
        </r>
      </text>
    </comment>
    <comment ref="AD459" authorId="0" shapeId="0">
      <text>
        <r>
          <rPr>
            <sz val="11"/>
            <rFont val="Calibri"/>
            <family val="2"/>
            <charset val="238"/>
          </rPr>
          <t>IV_F:OsszesenUtem1</t>
        </r>
      </text>
    </comment>
    <comment ref="AG459" authorId="0" shapeId="0">
      <text>
        <r>
          <rPr>
            <sz val="11"/>
            <rFont val="Calibri"/>
            <family val="2"/>
            <charset val="238"/>
          </rPr>
          <t>IV_F:HDUtem2</t>
        </r>
      </text>
    </comment>
    <comment ref="AH459" authorId="0" shapeId="0">
      <text>
        <r>
          <rPr>
            <sz val="11"/>
            <rFont val="Calibri"/>
            <family val="2"/>
            <charset val="238"/>
          </rPr>
          <t>IV_F:ECSUtem2</t>
        </r>
      </text>
    </comment>
    <comment ref="AI459" authorId="0" shapeId="0">
      <text>
        <r>
          <rPr>
            <sz val="11"/>
            <rFont val="Calibri"/>
            <family val="2"/>
            <charset val="238"/>
          </rPr>
          <t>IV_F:KFHUtem2</t>
        </r>
      </text>
    </comment>
    <comment ref="AJ459" authorId="0" shapeId="0">
      <text>
        <r>
          <rPr>
            <sz val="11"/>
            <rFont val="Calibri"/>
            <family val="2"/>
            <charset val="238"/>
          </rPr>
          <t>IV_F:Egyeb_SajatUtem2</t>
        </r>
      </text>
    </comment>
    <comment ref="AK459" authorId="0" shapeId="0">
      <text>
        <r>
          <rPr>
            <sz val="11"/>
            <rFont val="Calibri"/>
            <family val="2"/>
            <charset val="238"/>
          </rPr>
          <t>IV_F:DijUtem2</t>
        </r>
      </text>
    </comment>
    <comment ref="AL459" authorId="0" shapeId="0">
      <text>
        <r>
          <rPr>
            <sz val="11"/>
            <rFont val="Calibri"/>
            <family val="2"/>
            <charset val="238"/>
          </rPr>
          <t>IV_F:EM_Melleklet1_Utem2</t>
        </r>
      </text>
    </comment>
    <comment ref="AM459" authorId="0" shapeId="0">
      <text>
        <r>
          <rPr>
            <sz val="11"/>
            <rFont val="Calibri"/>
            <family val="2"/>
            <charset val="238"/>
          </rPr>
          <t>IV_F:EgyebAllamiUtem2</t>
        </r>
      </text>
    </comment>
    <comment ref="AN459" authorId="0" shapeId="0">
      <text>
        <r>
          <rPr>
            <sz val="11"/>
            <rFont val="Calibri"/>
            <family val="2"/>
            <charset val="238"/>
          </rPr>
          <t>IV_F:OnkormanyzatiUtem2</t>
        </r>
      </text>
    </comment>
    <comment ref="AO459" authorId="0" shapeId="0">
      <text>
        <r>
          <rPr>
            <sz val="11"/>
            <rFont val="Calibri"/>
            <family val="2"/>
            <charset val="238"/>
          </rPr>
          <t>IV_F:EUUtem2</t>
        </r>
      </text>
    </comment>
    <comment ref="AP459" authorId="0" shapeId="0">
      <text>
        <r>
          <rPr>
            <sz val="11"/>
            <rFont val="Calibri"/>
            <family val="2"/>
            <charset val="238"/>
          </rPr>
          <t>IV_F:EgyebUtem2</t>
        </r>
      </text>
    </comment>
    <comment ref="AQ459" authorId="0" shapeId="0">
      <text>
        <r>
          <rPr>
            <sz val="11"/>
            <rFont val="Calibri"/>
            <family val="2"/>
            <charset val="238"/>
          </rPr>
          <t>IV_F:HitelKotvenyUtem2</t>
        </r>
      </text>
    </comment>
    <comment ref="AR459" authorId="0" shapeId="0">
      <text>
        <r>
          <rPr>
            <sz val="11"/>
            <rFont val="Calibri"/>
            <family val="2"/>
            <charset val="238"/>
          </rPr>
          <t>IV_F:OsszesenUtem2</t>
        </r>
      </text>
    </comment>
    <comment ref="AS459" authorId="0" shapeId="0">
      <text>
        <r>
          <rPr>
            <sz val="11"/>
            <rFont val="Calibri"/>
            <family val="2"/>
            <charset val="238"/>
          </rPr>
          <t>IV_F:ForrashianyUtem2</t>
        </r>
      </text>
    </comment>
    <comment ref="AV459" authorId="0" shapeId="0">
      <text>
        <r>
          <rPr>
            <sz val="11"/>
            <rFont val="Calibri"/>
            <family val="2"/>
            <charset val="238"/>
          </rPr>
          <t>IV_F:Indokolas</t>
        </r>
      </text>
    </comment>
    <comment ref="AW459" authorId="0" shapeId="0">
      <text>
        <r>
          <rPr>
            <sz val="11"/>
            <rFont val="Calibri"/>
            <family val="2"/>
            <charset val="238"/>
          </rPr>
          <t>IV_F:Megjegyzes</t>
        </r>
      </text>
    </comment>
    <comment ref="AZ459" authorId="0" shapeId="0">
      <text>
        <r>
          <rPr>
            <sz val="11"/>
            <rFont val="Calibri"/>
            <family val="2"/>
            <charset val="238"/>
          </rPr>
          <t>IV_F:ISA</t>
        </r>
      </text>
    </comment>
    <comment ref="B460" authorId="0" shapeId="0">
      <text>
        <r>
          <rPr>
            <sz val="11"/>
            <rFont val="Calibri"/>
            <family val="2"/>
            <charset val="238"/>
          </rPr>
          <t>IV_F:FontossagiSorrent</t>
        </r>
      </text>
    </comment>
    <comment ref="C460" authorId="0" shapeId="0">
      <text>
        <r>
          <rPr>
            <sz val="11"/>
            <rFont val="Calibri"/>
            <family val="2"/>
            <charset val="238"/>
          </rPr>
          <t>IV_F:FeladatKategoria</t>
        </r>
      </text>
    </comment>
    <comment ref="D460" authorId="0" shapeId="0">
      <text>
        <r>
          <rPr>
            <sz val="11"/>
            <rFont val="Calibri"/>
            <family val="2"/>
            <charset val="238"/>
          </rPr>
          <t>IV_F:FeladatMegnevezes</t>
        </r>
      </text>
    </comment>
    <comment ref="E460" authorId="0" shapeId="0">
      <text>
        <r>
          <rPr>
            <sz val="11"/>
            <rFont val="Calibri"/>
            <family val="2"/>
            <charset val="238"/>
          </rPr>
          <t>IV_F:ElviEngedelySzam</t>
        </r>
      </text>
    </comment>
    <comment ref="F460" authorId="0" shapeId="0">
      <text>
        <r>
          <rPr>
            <sz val="11"/>
            <rFont val="Calibri"/>
            <family val="2"/>
            <charset val="238"/>
          </rPr>
          <t>IV_F:VKR_Kod</t>
        </r>
      </text>
    </comment>
    <comment ref="G460" authorId="0" shapeId="0">
      <text>
        <r>
          <rPr>
            <sz val="11"/>
            <rFont val="Calibri"/>
            <family val="2"/>
            <charset val="238"/>
          </rPr>
          <t>IV_F:VKR_Nev</t>
        </r>
      </text>
    </comment>
    <comment ref="H460" authorId="0" shapeId="0">
      <text>
        <r>
          <rPr>
            <sz val="11"/>
            <rFont val="Calibri"/>
            <family val="2"/>
            <charset val="238"/>
          </rPr>
          <t>IV_F:FeladatSorszam</t>
        </r>
      </text>
    </comment>
    <comment ref="I460" authorId="0" shapeId="0">
      <text>
        <r>
          <rPr>
            <sz val="11"/>
            <rFont val="Calibri"/>
            <family val="2"/>
            <charset val="238"/>
          </rPr>
          <t>IV_F:FeladatAzonosito</t>
        </r>
      </text>
    </comment>
    <comment ref="J460" authorId="0" shapeId="0">
      <text>
        <r>
          <rPr>
            <sz val="11"/>
            <rFont val="Calibri"/>
            <family val="2"/>
            <charset val="238"/>
          </rPr>
          <t>IV_F:EllatasiTerulet</t>
        </r>
      </text>
    </comment>
    <comment ref="K460" authorId="0" shapeId="0">
      <text>
        <r>
          <rPr>
            <sz val="11"/>
            <rFont val="Calibri"/>
            <family val="2"/>
            <charset val="238"/>
          </rPr>
          <t>IV_F:EllatasertFelelos</t>
        </r>
      </text>
    </comment>
    <comment ref="L460" authorId="0" shapeId="0">
      <text>
        <r>
          <rPr>
            <sz val="11"/>
            <rFont val="Calibri"/>
            <family val="2"/>
            <charset val="238"/>
          </rPr>
          <t>IV_F:TervezettNettoKoltseg</t>
        </r>
      </text>
    </comment>
    <comment ref="M460" authorId="0" shapeId="0">
      <text>
        <r>
          <rPr>
            <sz val="11"/>
            <rFont val="Calibri"/>
            <family val="2"/>
            <charset val="238"/>
          </rPr>
          <t>IV_F:IdotartamKezdes</t>
        </r>
      </text>
    </comment>
    <comment ref="N460" authorId="0" shapeId="0">
      <text>
        <r>
          <rPr>
            <sz val="11"/>
            <rFont val="Calibri"/>
            <family val="2"/>
            <charset val="238"/>
          </rPr>
          <t>IV_F:IdotartamBefejezes</t>
        </r>
      </text>
    </comment>
    <comment ref="O460" authorId="0" shapeId="0">
      <text>
        <r>
          <rPr>
            <sz val="11"/>
            <rFont val="Calibri"/>
            <family val="2"/>
            <charset val="238"/>
          </rPr>
          <t>IV_F:NettoKoltsegUtem1</t>
        </r>
      </text>
    </comment>
    <comment ref="P460" authorId="0" shapeId="0">
      <text>
        <r>
          <rPr>
            <sz val="11"/>
            <rFont val="Calibri"/>
            <family val="2"/>
            <charset val="238"/>
          </rPr>
          <t>IV_F:NettoKoltsegUtem2</t>
        </r>
      </text>
    </comment>
    <comment ref="Q460" authorId="0" shapeId="0">
      <text>
        <r>
          <rPr>
            <sz val="11"/>
            <rFont val="Calibri"/>
            <family val="2"/>
            <charset val="238"/>
          </rPr>
          <t>IV_F:EM_Melleklet2_KTG</t>
        </r>
      </text>
    </comment>
    <comment ref="S460" authorId="0" shapeId="0">
      <text>
        <r>
          <rPr>
            <sz val="11"/>
            <rFont val="Calibri"/>
            <family val="2"/>
            <charset val="238"/>
          </rPr>
          <t>IV_F:HDUtem1</t>
        </r>
      </text>
    </comment>
    <comment ref="T460" authorId="0" shapeId="0">
      <text>
        <r>
          <rPr>
            <sz val="11"/>
            <rFont val="Calibri"/>
            <family val="2"/>
            <charset val="238"/>
          </rPr>
          <t>IV_F:ECSUtem1</t>
        </r>
      </text>
    </comment>
    <comment ref="U460" authorId="0" shapeId="0">
      <text>
        <r>
          <rPr>
            <sz val="11"/>
            <rFont val="Calibri"/>
            <family val="2"/>
            <charset val="238"/>
          </rPr>
          <t>IV_F:KFHUtem1</t>
        </r>
      </text>
    </comment>
    <comment ref="V460" authorId="0" shapeId="0">
      <text>
        <r>
          <rPr>
            <sz val="11"/>
            <rFont val="Calibri"/>
            <family val="2"/>
            <charset val="238"/>
          </rPr>
          <t>IV_F:Egyeb_SajatUtem1</t>
        </r>
      </text>
    </comment>
    <comment ref="W460" authorId="0" shapeId="0">
      <text>
        <r>
          <rPr>
            <sz val="11"/>
            <rFont val="Calibri"/>
            <family val="2"/>
            <charset val="238"/>
          </rPr>
          <t>IV_F:DijUtem1</t>
        </r>
      </text>
    </comment>
    <comment ref="X460" authorId="0" shapeId="0">
      <text>
        <r>
          <rPr>
            <sz val="11"/>
            <rFont val="Calibri"/>
            <family val="2"/>
            <charset val="238"/>
          </rPr>
          <t>IV_F:EM_Melleklet1_Utem1</t>
        </r>
      </text>
    </comment>
    <comment ref="Y460" authorId="0" shapeId="0">
      <text>
        <r>
          <rPr>
            <sz val="11"/>
            <rFont val="Calibri"/>
            <family val="2"/>
            <charset val="238"/>
          </rPr>
          <t>IV_F:EgyebAllamiUtem1</t>
        </r>
      </text>
    </comment>
    <comment ref="Z460" authorId="0" shapeId="0">
      <text>
        <r>
          <rPr>
            <sz val="11"/>
            <rFont val="Calibri"/>
            <family val="2"/>
            <charset val="238"/>
          </rPr>
          <t>IV_F:OnkormanyzatiUtem1</t>
        </r>
      </text>
    </comment>
    <comment ref="AA460" authorId="0" shapeId="0">
      <text>
        <r>
          <rPr>
            <sz val="11"/>
            <rFont val="Calibri"/>
            <family val="2"/>
            <charset val="238"/>
          </rPr>
          <t>IV_F:EUUtem1</t>
        </r>
      </text>
    </comment>
    <comment ref="AB460" authorId="0" shapeId="0">
      <text>
        <r>
          <rPr>
            <sz val="11"/>
            <rFont val="Calibri"/>
            <family val="2"/>
            <charset val="238"/>
          </rPr>
          <t>IV_F:EgyebUtem1</t>
        </r>
      </text>
    </comment>
    <comment ref="AC460" authorId="0" shapeId="0">
      <text>
        <r>
          <rPr>
            <sz val="11"/>
            <rFont val="Calibri"/>
            <family val="2"/>
            <charset val="238"/>
          </rPr>
          <t>IV_F:HitelKotvenyUtem1</t>
        </r>
      </text>
    </comment>
    <comment ref="AD460" authorId="0" shapeId="0">
      <text>
        <r>
          <rPr>
            <sz val="11"/>
            <rFont val="Calibri"/>
            <family val="2"/>
            <charset val="238"/>
          </rPr>
          <t>IV_F:OsszesenUtem1</t>
        </r>
      </text>
    </comment>
    <comment ref="AG460" authorId="0" shapeId="0">
      <text>
        <r>
          <rPr>
            <sz val="11"/>
            <rFont val="Calibri"/>
            <family val="2"/>
            <charset val="238"/>
          </rPr>
          <t>IV_F:HDUtem2</t>
        </r>
      </text>
    </comment>
    <comment ref="AH460" authorId="0" shapeId="0">
      <text>
        <r>
          <rPr>
            <sz val="11"/>
            <rFont val="Calibri"/>
            <family val="2"/>
            <charset val="238"/>
          </rPr>
          <t>IV_F:ECSUtem2</t>
        </r>
      </text>
    </comment>
    <comment ref="AI460" authorId="0" shapeId="0">
      <text>
        <r>
          <rPr>
            <sz val="11"/>
            <rFont val="Calibri"/>
            <family val="2"/>
            <charset val="238"/>
          </rPr>
          <t>IV_F:KFHUtem2</t>
        </r>
      </text>
    </comment>
    <comment ref="AJ460" authorId="0" shapeId="0">
      <text>
        <r>
          <rPr>
            <sz val="11"/>
            <rFont val="Calibri"/>
            <family val="2"/>
            <charset val="238"/>
          </rPr>
          <t>IV_F:Egyeb_SajatUtem2</t>
        </r>
      </text>
    </comment>
    <comment ref="AK460" authorId="0" shapeId="0">
      <text>
        <r>
          <rPr>
            <sz val="11"/>
            <rFont val="Calibri"/>
            <family val="2"/>
            <charset val="238"/>
          </rPr>
          <t>IV_F:DijUtem2</t>
        </r>
      </text>
    </comment>
    <comment ref="AL460" authorId="0" shapeId="0">
      <text>
        <r>
          <rPr>
            <sz val="11"/>
            <rFont val="Calibri"/>
            <family val="2"/>
            <charset val="238"/>
          </rPr>
          <t>IV_F:EM_Melleklet1_Utem2</t>
        </r>
      </text>
    </comment>
    <comment ref="AM460" authorId="0" shapeId="0">
      <text>
        <r>
          <rPr>
            <sz val="11"/>
            <rFont val="Calibri"/>
            <family val="2"/>
            <charset val="238"/>
          </rPr>
          <t>IV_F:EgyebAllamiUtem2</t>
        </r>
      </text>
    </comment>
    <comment ref="AN460" authorId="0" shapeId="0">
      <text>
        <r>
          <rPr>
            <sz val="11"/>
            <rFont val="Calibri"/>
            <family val="2"/>
            <charset val="238"/>
          </rPr>
          <t>IV_F:OnkormanyzatiUtem2</t>
        </r>
      </text>
    </comment>
    <comment ref="AO460" authorId="0" shapeId="0">
      <text>
        <r>
          <rPr>
            <sz val="11"/>
            <rFont val="Calibri"/>
            <family val="2"/>
            <charset val="238"/>
          </rPr>
          <t>IV_F:EUUtem2</t>
        </r>
      </text>
    </comment>
    <comment ref="AP460" authorId="0" shapeId="0">
      <text>
        <r>
          <rPr>
            <sz val="11"/>
            <rFont val="Calibri"/>
            <family val="2"/>
            <charset val="238"/>
          </rPr>
          <t>IV_F:EgyebUtem2</t>
        </r>
      </text>
    </comment>
    <comment ref="AQ460" authorId="0" shapeId="0">
      <text>
        <r>
          <rPr>
            <sz val="11"/>
            <rFont val="Calibri"/>
            <family val="2"/>
            <charset val="238"/>
          </rPr>
          <t>IV_F:HitelKotvenyUtem2</t>
        </r>
      </text>
    </comment>
    <comment ref="AR460" authorId="0" shapeId="0">
      <text>
        <r>
          <rPr>
            <sz val="11"/>
            <rFont val="Calibri"/>
            <family val="2"/>
            <charset val="238"/>
          </rPr>
          <t>IV_F:OsszesenUtem2</t>
        </r>
      </text>
    </comment>
    <comment ref="AS460" authorId="0" shapeId="0">
      <text>
        <r>
          <rPr>
            <sz val="11"/>
            <rFont val="Calibri"/>
            <family val="2"/>
            <charset val="238"/>
          </rPr>
          <t>IV_F:ForrashianyUtem2</t>
        </r>
      </text>
    </comment>
    <comment ref="AV460" authorId="0" shapeId="0">
      <text>
        <r>
          <rPr>
            <sz val="11"/>
            <rFont val="Calibri"/>
            <family val="2"/>
            <charset val="238"/>
          </rPr>
          <t>IV_F:Indokolas</t>
        </r>
      </text>
    </comment>
    <comment ref="AW460" authorId="0" shapeId="0">
      <text>
        <r>
          <rPr>
            <sz val="11"/>
            <rFont val="Calibri"/>
            <family val="2"/>
            <charset val="238"/>
          </rPr>
          <t>IV_F:Megjegyzes</t>
        </r>
      </text>
    </comment>
    <comment ref="AZ460" authorId="0" shapeId="0">
      <text>
        <r>
          <rPr>
            <sz val="11"/>
            <rFont val="Calibri"/>
            <family val="2"/>
            <charset val="238"/>
          </rPr>
          <t>IV_F:ISA</t>
        </r>
      </text>
    </comment>
    <comment ref="B461" authorId="0" shapeId="0">
      <text>
        <r>
          <rPr>
            <sz val="11"/>
            <rFont val="Calibri"/>
            <family val="2"/>
            <charset val="238"/>
          </rPr>
          <t>IV_F:FontossagiSorrent</t>
        </r>
      </text>
    </comment>
    <comment ref="C461" authorId="0" shapeId="0">
      <text>
        <r>
          <rPr>
            <sz val="11"/>
            <rFont val="Calibri"/>
            <family val="2"/>
            <charset val="238"/>
          </rPr>
          <t>IV_F:FeladatKategoria</t>
        </r>
      </text>
    </comment>
    <comment ref="D461" authorId="0" shapeId="0">
      <text>
        <r>
          <rPr>
            <sz val="11"/>
            <rFont val="Calibri"/>
            <family val="2"/>
            <charset val="238"/>
          </rPr>
          <t>IV_F:FeladatMegnevezes</t>
        </r>
      </text>
    </comment>
    <comment ref="E461" authorId="0" shapeId="0">
      <text>
        <r>
          <rPr>
            <sz val="11"/>
            <rFont val="Calibri"/>
            <family val="2"/>
            <charset val="238"/>
          </rPr>
          <t>IV_F:ElviEngedelySzam</t>
        </r>
      </text>
    </comment>
    <comment ref="F461" authorId="0" shapeId="0">
      <text>
        <r>
          <rPr>
            <sz val="11"/>
            <rFont val="Calibri"/>
            <family val="2"/>
            <charset val="238"/>
          </rPr>
          <t>IV_F:VKR_Kod</t>
        </r>
      </text>
    </comment>
    <comment ref="G461" authorId="0" shapeId="0">
      <text>
        <r>
          <rPr>
            <sz val="11"/>
            <rFont val="Calibri"/>
            <family val="2"/>
            <charset val="238"/>
          </rPr>
          <t>IV_F:VKR_Nev</t>
        </r>
      </text>
    </comment>
    <comment ref="H461" authorId="0" shapeId="0">
      <text>
        <r>
          <rPr>
            <sz val="11"/>
            <rFont val="Calibri"/>
            <family val="2"/>
            <charset val="238"/>
          </rPr>
          <t>IV_F:FeladatSorszam</t>
        </r>
      </text>
    </comment>
    <comment ref="I461" authorId="0" shapeId="0">
      <text>
        <r>
          <rPr>
            <sz val="11"/>
            <rFont val="Calibri"/>
            <family val="2"/>
            <charset val="238"/>
          </rPr>
          <t>IV_F:FeladatAzonosito</t>
        </r>
      </text>
    </comment>
    <comment ref="J461" authorId="0" shapeId="0">
      <text>
        <r>
          <rPr>
            <sz val="11"/>
            <rFont val="Calibri"/>
            <family val="2"/>
            <charset val="238"/>
          </rPr>
          <t>IV_F:EllatasiTerulet</t>
        </r>
      </text>
    </comment>
    <comment ref="K461" authorId="0" shapeId="0">
      <text>
        <r>
          <rPr>
            <sz val="11"/>
            <rFont val="Calibri"/>
            <family val="2"/>
            <charset val="238"/>
          </rPr>
          <t>IV_F:EllatasertFelelos</t>
        </r>
      </text>
    </comment>
    <comment ref="L461" authorId="0" shapeId="0">
      <text>
        <r>
          <rPr>
            <sz val="11"/>
            <rFont val="Calibri"/>
            <family val="2"/>
            <charset val="238"/>
          </rPr>
          <t>IV_F:TervezettNettoKoltseg</t>
        </r>
      </text>
    </comment>
    <comment ref="M461" authorId="0" shapeId="0">
      <text>
        <r>
          <rPr>
            <sz val="11"/>
            <rFont val="Calibri"/>
            <family val="2"/>
            <charset val="238"/>
          </rPr>
          <t>IV_F:IdotartamKezdes</t>
        </r>
      </text>
    </comment>
    <comment ref="N461" authorId="0" shapeId="0">
      <text>
        <r>
          <rPr>
            <sz val="11"/>
            <rFont val="Calibri"/>
            <family val="2"/>
            <charset val="238"/>
          </rPr>
          <t>IV_F:IdotartamBefejezes</t>
        </r>
      </text>
    </comment>
    <comment ref="O461" authorId="0" shapeId="0">
      <text>
        <r>
          <rPr>
            <sz val="11"/>
            <rFont val="Calibri"/>
            <family val="2"/>
            <charset val="238"/>
          </rPr>
          <t>IV_F:NettoKoltsegUtem1</t>
        </r>
      </text>
    </comment>
    <comment ref="P461" authorId="0" shapeId="0">
      <text>
        <r>
          <rPr>
            <sz val="11"/>
            <rFont val="Calibri"/>
            <family val="2"/>
            <charset val="238"/>
          </rPr>
          <t>IV_F:NettoKoltsegUtem2</t>
        </r>
      </text>
    </comment>
    <comment ref="Q461" authorId="0" shapeId="0">
      <text>
        <r>
          <rPr>
            <sz val="11"/>
            <rFont val="Calibri"/>
            <family val="2"/>
            <charset val="238"/>
          </rPr>
          <t>IV_F:EM_Melleklet2_KTG</t>
        </r>
      </text>
    </comment>
    <comment ref="S461" authorId="0" shapeId="0">
      <text>
        <r>
          <rPr>
            <sz val="11"/>
            <rFont val="Calibri"/>
            <family val="2"/>
            <charset val="238"/>
          </rPr>
          <t>IV_F:HDUtem1</t>
        </r>
      </text>
    </comment>
    <comment ref="T461" authorId="0" shapeId="0">
      <text>
        <r>
          <rPr>
            <sz val="11"/>
            <rFont val="Calibri"/>
            <family val="2"/>
            <charset val="238"/>
          </rPr>
          <t>IV_F:ECSUtem1</t>
        </r>
      </text>
    </comment>
    <comment ref="U461" authorId="0" shapeId="0">
      <text>
        <r>
          <rPr>
            <sz val="11"/>
            <rFont val="Calibri"/>
            <family val="2"/>
            <charset val="238"/>
          </rPr>
          <t>IV_F:KFHUtem1</t>
        </r>
      </text>
    </comment>
    <comment ref="V461" authorId="0" shapeId="0">
      <text>
        <r>
          <rPr>
            <sz val="11"/>
            <rFont val="Calibri"/>
            <family val="2"/>
            <charset val="238"/>
          </rPr>
          <t>IV_F:Egyeb_SajatUtem1</t>
        </r>
      </text>
    </comment>
    <comment ref="W461" authorId="0" shapeId="0">
      <text>
        <r>
          <rPr>
            <sz val="11"/>
            <rFont val="Calibri"/>
            <family val="2"/>
            <charset val="238"/>
          </rPr>
          <t>IV_F:DijUtem1</t>
        </r>
      </text>
    </comment>
    <comment ref="X461" authorId="0" shapeId="0">
      <text>
        <r>
          <rPr>
            <sz val="11"/>
            <rFont val="Calibri"/>
            <family val="2"/>
            <charset val="238"/>
          </rPr>
          <t>IV_F:EM_Melleklet1_Utem1</t>
        </r>
      </text>
    </comment>
    <comment ref="Y461" authorId="0" shapeId="0">
      <text>
        <r>
          <rPr>
            <sz val="11"/>
            <rFont val="Calibri"/>
            <family val="2"/>
            <charset val="238"/>
          </rPr>
          <t>IV_F:EgyebAllamiUtem1</t>
        </r>
      </text>
    </comment>
    <comment ref="Z461" authorId="0" shapeId="0">
      <text>
        <r>
          <rPr>
            <sz val="11"/>
            <rFont val="Calibri"/>
            <family val="2"/>
            <charset val="238"/>
          </rPr>
          <t>IV_F:OnkormanyzatiUtem1</t>
        </r>
      </text>
    </comment>
    <comment ref="AA461" authorId="0" shapeId="0">
      <text>
        <r>
          <rPr>
            <sz val="11"/>
            <rFont val="Calibri"/>
            <family val="2"/>
            <charset val="238"/>
          </rPr>
          <t>IV_F:EUUtem1</t>
        </r>
      </text>
    </comment>
    <comment ref="AB461" authorId="0" shapeId="0">
      <text>
        <r>
          <rPr>
            <sz val="11"/>
            <rFont val="Calibri"/>
            <family val="2"/>
            <charset val="238"/>
          </rPr>
          <t>IV_F:EgyebUtem1</t>
        </r>
      </text>
    </comment>
    <comment ref="AC461" authorId="0" shapeId="0">
      <text>
        <r>
          <rPr>
            <sz val="11"/>
            <rFont val="Calibri"/>
            <family val="2"/>
            <charset val="238"/>
          </rPr>
          <t>IV_F:HitelKotvenyUtem1</t>
        </r>
      </text>
    </comment>
    <comment ref="AD461" authorId="0" shapeId="0">
      <text>
        <r>
          <rPr>
            <sz val="11"/>
            <rFont val="Calibri"/>
            <family val="2"/>
            <charset val="238"/>
          </rPr>
          <t>IV_F:OsszesenUtem1</t>
        </r>
      </text>
    </comment>
    <comment ref="AG461" authorId="0" shapeId="0">
      <text>
        <r>
          <rPr>
            <sz val="11"/>
            <rFont val="Calibri"/>
            <family val="2"/>
            <charset val="238"/>
          </rPr>
          <t>IV_F:HDUtem2</t>
        </r>
      </text>
    </comment>
    <comment ref="AH461" authorId="0" shapeId="0">
      <text>
        <r>
          <rPr>
            <sz val="11"/>
            <rFont val="Calibri"/>
            <family val="2"/>
            <charset val="238"/>
          </rPr>
          <t>IV_F:ECSUtem2</t>
        </r>
      </text>
    </comment>
    <comment ref="AI461" authorId="0" shapeId="0">
      <text>
        <r>
          <rPr>
            <sz val="11"/>
            <rFont val="Calibri"/>
            <family val="2"/>
            <charset val="238"/>
          </rPr>
          <t>IV_F:KFHUtem2</t>
        </r>
      </text>
    </comment>
    <comment ref="AJ461" authorId="0" shapeId="0">
      <text>
        <r>
          <rPr>
            <sz val="11"/>
            <rFont val="Calibri"/>
            <family val="2"/>
            <charset val="238"/>
          </rPr>
          <t>IV_F:Egyeb_SajatUtem2</t>
        </r>
      </text>
    </comment>
    <comment ref="AK461" authorId="0" shapeId="0">
      <text>
        <r>
          <rPr>
            <sz val="11"/>
            <rFont val="Calibri"/>
            <family val="2"/>
            <charset val="238"/>
          </rPr>
          <t>IV_F:DijUtem2</t>
        </r>
      </text>
    </comment>
    <comment ref="AL461" authorId="0" shapeId="0">
      <text>
        <r>
          <rPr>
            <sz val="11"/>
            <rFont val="Calibri"/>
            <family val="2"/>
            <charset val="238"/>
          </rPr>
          <t>IV_F:EM_Melleklet1_Utem2</t>
        </r>
      </text>
    </comment>
    <comment ref="AM461" authorId="0" shapeId="0">
      <text>
        <r>
          <rPr>
            <sz val="11"/>
            <rFont val="Calibri"/>
            <family val="2"/>
            <charset val="238"/>
          </rPr>
          <t>IV_F:EgyebAllamiUtem2</t>
        </r>
      </text>
    </comment>
    <comment ref="AN461" authorId="0" shapeId="0">
      <text>
        <r>
          <rPr>
            <sz val="11"/>
            <rFont val="Calibri"/>
            <family val="2"/>
            <charset val="238"/>
          </rPr>
          <t>IV_F:OnkormanyzatiUtem2</t>
        </r>
      </text>
    </comment>
    <comment ref="AO461" authorId="0" shapeId="0">
      <text>
        <r>
          <rPr>
            <sz val="11"/>
            <rFont val="Calibri"/>
            <family val="2"/>
            <charset val="238"/>
          </rPr>
          <t>IV_F:EUUtem2</t>
        </r>
      </text>
    </comment>
    <comment ref="AP461" authorId="0" shapeId="0">
      <text>
        <r>
          <rPr>
            <sz val="11"/>
            <rFont val="Calibri"/>
            <family val="2"/>
            <charset val="238"/>
          </rPr>
          <t>IV_F:EgyebUtem2</t>
        </r>
      </text>
    </comment>
    <comment ref="AQ461" authorId="0" shapeId="0">
      <text>
        <r>
          <rPr>
            <sz val="11"/>
            <rFont val="Calibri"/>
            <family val="2"/>
            <charset val="238"/>
          </rPr>
          <t>IV_F:HitelKotvenyUtem2</t>
        </r>
      </text>
    </comment>
    <comment ref="AR461" authorId="0" shapeId="0">
      <text>
        <r>
          <rPr>
            <sz val="11"/>
            <rFont val="Calibri"/>
            <family val="2"/>
            <charset val="238"/>
          </rPr>
          <t>IV_F:OsszesenUtem2</t>
        </r>
      </text>
    </comment>
    <comment ref="AS461" authorId="0" shapeId="0">
      <text>
        <r>
          <rPr>
            <sz val="11"/>
            <rFont val="Calibri"/>
            <family val="2"/>
            <charset val="238"/>
          </rPr>
          <t>IV_F:ForrashianyUtem2</t>
        </r>
      </text>
    </comment>
    <comment ref="AV461" authorId="0" shapeId="0">
      <text>
        <r>
          <rPr>
            <sz val="11"/>
            <rFont val="Calibri"/>
            <family val="2"/>
            <charset val="238"/>
          </rPr>
          <t>IV_F:Indokolas</t>
        </r>
      </text>
    </comment>
    <comment ref="AW461" authorId="0" shapeId="0">
      <text>
        <r>
          <rPr>
            <sz val="11"/>
            <rFont val="Calibri"/>
            <family val="2"/>
            <charset val="238"/>
          </rPr>
          <t>IV_F:Megjegyzes</t>
        </r>
      </text>
    </comment>
    <comment ref="AZ461" authorId="0" shapeId="0">
      <text>
        <r>
          <rPr>
            <sz val="11"/>
            <rFont val="Calibri"/>
            <family val="2"/>
            <charset val="238"/>
          </rPr>
          <t>IV_F:ISA</t>
        </r>
      </text>
    </comment>
    <comment ref="B462" authorId="0" shapeId="0">
      <text>
        <r>
          <rPr>
            <sz val="11"/>
            <rFont val="Calibri"/>
            <family val="2"/>
            <charset val="238"/>
          </rPr>
          <t>IV_F:FontossagiSorrent</t>
        </r>
      </text>
    </comment>
    <comment ref="C462" authorId="0" shapeId="0">
      <text>
        <r>
          <rPr>
            <sz val="11"/>
            <rFont val="Calibri"/>
            <family val="2"/>
            <charset val="238"/>
          </rPr>
          <t>IV_F:FeladatKategoria</t>
        </r>
      </text>
    </comment>
    <comment ref="D462" authorId="0" shapeId="0">
      <text>
        <r>
          <rPr>
            <sz val="11"/>
            <rFont val="Calibri"/>
            <family val="2"/>
            <charset val="238"/>
          </rPr>
          <t>IV_F:FeladatMegnevezes</t>
        </r>
      </text>
    </comment>
    <comment ref="E462" authorId="0" shapeId="0">
      <text>
        <r>
          <rPr>
            <sz val="11"/>
            <rFont val="Calibri"/>
            <family val="2"/>
            <charset val="238"/>
          </rPr>
          <t>IV_F:ElviEngedelySzam</t>
        </r>
      </text>
    </comment>
    <comment ref="F462" authorId="0" shapeId="0">
      <text>
        <r>
          <rPr>
            <sz val="11"/>
            <rFont val="Calibri"/>
            <family val="2"/>
            <charset val="238"/>
          </rPr>
          <t>IV_F:VKR_Kod</t>
        </r>
      </text>
    </comment>
    <comment ref="G462" authorId="0" shapeId="0">
      <text>
        <r>
          <rPr>
            <sz val="11"/>
            <rFont val="Calibri"/>
            <family val="2"/>
            <charset val="238"/>
          </rPr>
          <t>IV_F:VKR_Nev</t>
        </r>
      </text>
    </comment>
    <comment ref="H462" authorId="0" shapeId="0">
      <text>
        <r>
          <rPr>
            <sz val="11"/>
            <rFont val="Calibri"/>
            <family val="2"/>
            <charset val="238"/>
          </rPr>
          <t>IV_F:FeladatSorszam</t>
        </r>
      </text>
    </comment>
    <comment ref="I462" authorId="0" shapeId="0">
      <text>
        <r>
          <rPr>
            <sz val="11"/>
            <rFont val="Calibri"/>
            <family val="2"/>
            <charset val="238"/>
          </rPr>
          <t>IV_F:FeladatAzonosito</t>
        </r>
      </text>
    </comment>
    <comment ref="J462" authorId="0" shapeId="0">
      <text>
        <r>
          <rPr>
            <sz val="11"/>
            <rFont val="Calibri"/>
            <family val="2"/>
            <charset val="238"/>
          </rPr>
          <t>IV_F:EllatasiTerulet</t>
        </r>
      </text>
    </comment>
    <comment ref="K462" authorId="0" shapeId="0">
      <text>
        <r>
          <rPr>
            <sz val="11"/>
            <rFont val="Calibri"/>
            <family val="2"/>
            <charset val="238"/>
          </rPr>
          <t>IV_F:EllatasertFelelos</t>
        </r>
      </text>
    </comment>
    <comment ref="L462" authorId="0" shapeId="0">
      <text>
        <r>
          <rPr>
            <sz val="11"/>
            <rFont val="Calibri"/>
            <family val="2"/>
            <charset val="238"/>
          </rPr>
          <t>IV_F:TervezettNettoKoltseg</t>
        </r>
      </text>
    </comment>
    <comment ref="M462" authorId="0" shapeId="0">
      <text>
        <r>
          <rPr>
            <sz val="11"/>
            <rFont val="Calibri"/>
            <family val="2"/>
            <charset val="238"/>
          </rPr>
          <t>IV_F:IdotartamKezdes</t>
        </r>
      </text>
    </comment>
    <comment ref="N462" authorId="0" shapeId="0">
      <text>
        <r>
          <rPr>
            <sz val="11"/>
            <rFont val="Calibri"/>
            <family val="2"/>
            <charset val="238"/>
          </rPr>
          <t>IV_F:IdotartamBefejezes</t>
        </r>
      </text>
    </comment>
    <comment ref="O462" authorId="0" shapeId="0">
      <text>
        <r>
          <rPr>
            <sz val="11"/>
            <rFont val="Calibri"/>
            <family val="2"/>
            <charset val="238"/>
          </rPr>
          <t>IV_F:NettoKoltsegUtem1</t>
        </r>
      </text>
    </comment>
    <comment ref="P462" authorId="0" shapeId="0">
      <text>
        <r>
          <rPr>
            <sz val="11"/>
            <rFont val="Calibri"/>
            <family val="2"/>
            <charset val="238"/>
          </rPr>
          <t>IV_F:NettoKoltsegUtem2</t>
        </r>
      </text>
    </comment>
    <comment ref="Q462" authorId="0" shapeId="0">
      <text>
        <r>
          <rPr>
            <sz val="11"/>
            <rFont val="Calibri"/>
            <family val="2"/>
            <charset val="238"/>
          </rPr>
          <t>IV_F:EM_Melleklet2_KTG</t>
        </r>
      </text>
    </comment>
    <comment ref="S462" authorId="0" shapeId="0">
      <text>
        <r>
          <rPr>
            <sz val="11"/>
            <rFont val="Calibri"/>
            <family val="2"/>
            <charset val="238"/>
          </rPr>
          <t>IV_F:HDUtem1</t>
        </r>
      </text>
    </comment>
    <comment ref="T462" authorId="0" shapeId="0">
      <text>
        <r>
          <rPr>
            <sz val="11"/>
            <rFont val="Calibri"/>
            <family val="2"/>
            <charset val="238"/>
          </rPr>
          <t>IV_F:ECSUtem1</t>
        </r>
      </text>
    </comment>
    <comment ref="U462" authorId="0" shapeId="0">
      <text>
        <r>
          <rPr>
            <sz val="11"/>
            <rFont val="Calibri"/>
            <family val="2"/>
            <charset val="238"/>
          </rPr>
          <t>IV_F:KFHUtem1</t>
        </r>
      </text>
    </comment>
    <comment ref="V462" authorId="0" shapeId="0">
      <text>
        <r>
          <rPr>
            <sz val="11"/>
            <rFont val="Calibri"/>
            <family val="2"/>
            <charset val="238"/>
          </rPr>
          <t>IV_F:Egyeb_SajatUtem1</t>
        </r>
      </text>
    </comment>
    <comment ref="W462" authorId="0" shapeId="0">
      <text>
        <r>
          <rPr>
            <sz val="11"/>
            <rFont val="Calibri"/>
            <family val="2"/>
            <charset val="238"/>
          </rPr>
          <t>IV_F:DijUtem1</t>
        </r>
      </text>
    </comment>
    <comment ref="X462" authorId="0" shapeId="0">
      <text>
        <r>
          <rPr>
            <sz val="11"/>
            <rFont val="Calibri"/>
            <family val="2"/>
            <charset val="238"/>
          </rPr>
          <t>IV_F:EM_Melleklet1_Utem1</t>
        </r>
      </text>
    </comment>
    <comment ref="Y462" authorId="0" shapeId="0">
      <text>
        <r>
          <rPr>
            <sz val="11"/>
            <rFont val="Calibri"/>
            <family val="2"/>
            <charset val="238"/>
          </rPr>
          <t>IV_F:EgyebAllamiUtem1</t>
        </r>
      </text>
    </comment>
    <comment ref="Z462" authorId="0" shapeId="0">
      <text>
        <r>
          <rPr>
            <sz val="11"/>
            <rFont val="Calibri"/>
            <family val="2"/>
            <charset val="238"/>
          </rPr>
          <t>IV_F:OnkormanyzatiUtem1</t>
        </r>
      </text>
    </comment>
    <comment ref="AA462" authorId="0" shapeId="0">
      <text>
        <r>
          <rPr>
            <sz val="11"/>
            <rFont val="Calibri"/>
            <family val="2"/>
            <charset val="238"/>
          </rPr>
          <t>IV_F:EUUtem1</t>
        </r>
      </text>
    </comment>
    <comment ref="AB462" authorId="0" shapeId="0">
      <text>
        <r>
          <rPr>
            <sz val="11"/>
            <rFont val="Calibri"/>
            <family val="2"/>
            <charset val="238"/>
          </rPr>
          <t>IV_F:EgyebUtem1</t>
        </r>
      </text>
    </comment>
    <comment ref="AC462" authorId="0" shapeId="0">
      <text>
        <r>
          <rPr>
            <sz val="11"/>
            <rFont val="Calibri"/>
            <family val="2"/>
            <charset val="238"/>
          </rPr>
          <t>IV_F:HitelKotvenyUtem1</t>
        </r>
      </text>
    </comment>
    <comment ref="AD462" authorId="0" shapeId="0">
      <text>
        <r>
          <rPr>
            <sz val="11"/>
            <rFont val="Calibri"/>
            <family val="2"/>
            <charset val="238"/>
          </rPr>
          <t>IV_F:OsszesenUtem1</t>
        </r>
      </text>
    </comment>
    <comment ref="AG462" authorId="0" shapeId="0">
      <text>
        <r>
          <rPr>
            <sz val="11"/>
            <rFont val="Calibri"/>
            <family val="2"/>
            <charset val="238"/>
          </rPr>
          <t>IV_F:HDUtem2</t>
        </r>
      </text>
    </comment>
    <comment ref="AH462" authorId="0" shapeId="0">
      <text>
        <r>
          <rPr>
            <sz val="11"/>
            <rFont val="Calibri"/>
            <family val="2"/>
            <charset val="238"/>
          </rPr>
          <t>IV_F:ECSUtem2</t>
        </r>
      </text>
    </comment>
    <comment ref="AI462" authorId="0" shapeId="0">
      <text>
        <r>
          <rPr>
            <sz val="11"/>
            <rFont val="Calibri"/>
            <family val="2"/>
            <charset val="238"/>
          </rPr>
          <t>IV_F:KFHUtem2</t>
        </r>
      </text>
    </comment>
    <comment ref="AJ462" authorId="0" shapeId="0">
      <text>
        <r>
          <rPr>
            <sz val="11"/>
            <rFont val="Calibri"/>
            <family val="2"/>
            <charset val="238"/>
          </rPr>
          <t>IV_F:Egyeb_SajatUtem2</t>
        </r>
      </text>
    </comment>
    <comment ref="AK462" authorId="0" shapeId="0">
      <text>
        <r>
          <rPr>
            <sz val="11"/>
            <rFont val="Calibri"/>
            <family val="2"/>
            <charset val="238"/>
          </rPr>
          <t>IV_F:DijUtem2</t>
        </r>
      </text>
    </comment>
    <comment ref="AL462" authorId="0" shapeId="0">
      <text>
        <r>
          <rPr>
            <sz val="11"/>
            <rFont val="Calibri"/>
            <family val="2"/>
            <charset val="238"/>
          </rPr>
          <t>IV_F:EM_Melleklet1_Utem2</t>
        </r>
      </text>
    </comment>
    <comment ref="AM462" authorId="0" shapeId="0">
      <text>
        <r>
          <rPr>
            <sz val="11"/>
            <rFont val="Calibri"/>
            <family val="2"/>
            <charset val="238"/>
          </rPr>
          <t>IV_F:EgyebAllamiUtem2</t>
        </r>
      </text>
    </comment>
    <comment ref="AN462" authorId="0" shapeId="0">
      <text>
        <r>
          <rPr>
            <sz val="11"/>
            <rFont val="Calibri"/>
            <family val="2"/>
            <charset val="238"/>
          </rPr>
          <t>IV_F:OnkormanyzatiUtem2</t>
        </r>
      </text>
    </comment>
    <comment ref="AO462" authorId="0" shapeId="0">
      <text>
        <r>
          <rPr>
            <sz val="11"/>
            <rFont val="Calibri"/>
            <family val="2"/>
            <charset val="238"/>
          </rPr>
          <t>IV_F:EUUtem2</t>
        </r>
      </text>
    </comment>
    <comment ref="AP462" authorId="0" shapeId="0">
      <text>
        <r>
          <rPr>
            <sz val="11"/>
            <rFont val="Calibri"/>
            <family val="2"/>
            <charset val="238"/>
          </rPr>
          <t>IV_F:EgyebUtem2</t>
        </r>
      </text>
    </comment>
    <comment ref="AQ462" authorId="0" shapeId="0">
      <text>
        <r>
          <rPr>
            <sz val="11"/>
            <rFont val="Calibri"/>
            <family val="2"/>
            <charset val="238"/>
          </rPr>
          <t>IV_F:HitelKotvenyUtem2</t>
        </r>
      </text>
    </comment>
    <comment ref="AR462" authorId="0" shapeId="0">
      <text>
        <r>
          <rPr>
            <sz val="11"/>
            <rFont val="Calibri"/>
            <family val="2"/>
            <charset val="238"/>
          </rPr>
          <t>IV_F:OsszesenUtem2</t>
        </r>
      </text>
    </comment>
    <comment ref="AS462" authorId="0" shapeId="0">
      <text>
        <r>
          <rPr>
            <sz val="11"/>
            <rFont val="Calibri"/>
            <family val="2"/>
            <charset val="238"/>
          </rPr>
          <t>IV_F:ForrashianyUtem2</t>
        </r>
      </text>
    </comment>
    <comment ref="AV462" authorId="0" shapeId="0">
      <text>
        <r>
          <rPr>
            <sz val="11"/>
            <rFont val="Calibri"/>
            <family val="2"/>
            <charset val="238"/>
          </rPr>
          <t>IV_F:Indokolas</t>
        </r>
      </text>
    </comment>
    <comment ref="AW462" authorId="0" shapeId="0">
      <text>
        <r>
          <rPr>
            <sz val="11"/>
            <rFont val="Calibri"/>
            <family val="2"/>
            <charset val="238"/>
          </rPr>
          <t>IV_F:Megjegyzes</t>
        </r>
      </text>
    </comment>
    <comment ref="AZ462" authorId="0" shapeId="0">
      <text>
        <r>
          <rPr>
            <sz val="11"/>
            <rFont val="Calibri"/>
            <family val="2"/>
            <charset val="238"/>
          </rPr>
          <t>IV_F:ISA</t>
        </r>
      </text>
    </comment>
    <comment ref="B463" authorId="0" shapeId="0">
      <text>
        <r>
          <rPr>
            <sz val="11"/>
            <rFont val="Calibri"/>
            <family val="2"/>
            <charset val="238"/>
          </rPr>
          <t>IV_F:FontossagiSorrent</t>
        </r>
      </text>
    </comment>
    <comment ref="C463" authorId="0" shapeId="0">
      <text>
        <r>
          <rPr>
            <sz val="11"/>
            <rFont val="Calibri"/>
            <family val="2"/>
            <charset val="238"/>
          </rPr>
          <t>IV_F:FeladatKategoria</t>
        </r>
      </text>
    </comment>
    <comment ref="D463" authorId="0" shapeId="0">
      <text>
        <r>
          <rPr>
            <sz val="11"/>
            <rFont val="Calibri"/>
            <family val="2"/>
            <charset val="238"/>
          </rPr>
          <t>IV_F:FeladatMegnevezes</t>
        </r>
      </text>
    </comment>
    <comment ref="E463" authorId="0" shapeId="0">
      <text>
        <r>
          <rPr>
            <sz val="11"/>
            <rFont val="Calibri"/>
            <family val="2"/>
            <charset val="238"/>
          </rPr>
          <t>IV_F:ElviEngedelySzam</t>
        </r>
      </text>
    </comment>
    <comment ref="F463" authorId="0" shapeId="0">
      <text>
        <r>
          <rPr>
            <sz val="11"/>
            <rFont val="Calibri"/>
            <family val="2"/>
            <charset val="238"/>
          </rPr>
          <t>IV_F:VKR_Kod</t>
        </r>
      </text>
    </comment>
    <comment ref="G463" authorId="0" shapeId="0">
      <text>
        <r>
          <rPr>
            <sz val="11"/>
            <rFont val="Calibri"/>
            <family val="2"/>
            <charset val="238"/>
          </rPr>
          <t>IV_F:VKR_Nev</t>
        </r>
      </text>
    </comment>
    <comment ref="H463" authorId="0" shapeId="0">
      <text>
        <r>
          <rPr>
            <sz val="11"/>
            <rFont val="Calibri"/>
            <family val="2"/>
            <charset val="238"/>
          </rPr>
          <t>IV_F:FeladatSorszam</t>
        </r>
      </text>
    </comment>
    <comment ref="I463" authorId="0" shapeId="0">
      <text>
        <r>
          <rPr>
            <sz val="11"/>
            <rFont val="Calibri"/>
            <family val="2"/>
            <charset val="238"/>
          </rPr>
          <t>IV_F:FeladatAzonosito</t>
        </r>
      </text>
    </comment>
    <comment ref="J463" authorId="0" shapeId="0">
      <text>
        <r>
          <rPr>
            <sz val="11"/>
            <rFont val="Calibri"/>
            <family val="2"/>
            <charset val="238"/>
          </rPr>
          <t>IV_F:EllatasiTerulet</t>
        </r>
      </text>
    </comment>
    <comment ref="K463" authorId="0" shapeId="0">
      <text>
        <r>
          <rPr>
            <sz val="11"/>
            <rFont val="Calibri"/>
            <family val="2"/>
            <charset val="238"/>
          </rPr>
          <t>IV_F:EllatasertFelelos</t>
        </r>
      </text>
    </comment>
    <comment ref="L463" authorId="0" shapeId="0">
      <text>
        <r>
          <rPr>
            <sz val="11"/>
            <rFont val="Calibri"/>
            <family val="2"/>
            <charset val="238"/>
          </rPr>
          <t>IV_F:TervezettNettoKoltseg</t>
        </r>
      </text>
    </comment>
    <comment ref="M463" authorId="0" shapeId="0">
      <text>
        <r>
          <rPr>
            <sz val="11"/>
            <rFont val="Calibri"/>
            <family val="2"/>
            <charset val="238"/>
          </rPr>
          <t>IV_F:IdotartamKezdes</t>
        </r>
      </text>
    </comment>
    <comment ref="N463" authorId="0" shapeId="0">
      <text>
        <r>
          <rPr>
            <sz val="11"/>
            <rFont val="Calibri"/>
            <family val="2"/>
            <charset val="238"/>
          </rPr>
          <t>IV_F:IdotartamBefejezes</t>
        </r>
      </text>
    </comment>
    <comment ref="O463" authorId="0" shapeId="0">
      <text>
        <r>
          <rPr>
            <sz val="11"/>
            <rFont val="Calibri"/>
            <family val="2"/>
            <charset val="238"/>
          </rPr>
          <t>IV_F:NettoKoltsegUtem1</t>
        </r>
      </text>
    </comment>
    <comment ref="P463" authorId="0" shapeId="0">
      <text>
        <r>
          <rPr>
            <sz val="11"/>
            <rFont val="Calibri"/>
            <family val="2"/>
            <charset val="238"/>
          </rPr>
          <t>IV_F:NettoKoltsegUtem2</t>
        </r>
      </text>
    </comment>
    <comment ref="Q463" authorId="0" shapeId="0">
      <text>
        <r>
          <rPr>
            <sz val="11"/>
            <rFont val="Calibri"/>
            <family val="2"/>
            <charset val="238"/>
          </rPr>
          <t>IV_F:EM_Melleklet2_KTG</t>
        </r>
      </text>
    </comment>
    <comment ref="S463" authorId="0" shapeId="0">
      <text>
        <r>
          <rPr>
            <sz val="11"/>
            <rFont val="Calibri"/>
            <family val="2"/>
            <charset val="238"/>
          </rPr>
          <t>IV_F:HDUtem1</t>
        </r>
      </text>
    </comment>
    <comment ref="T463" authorId="0" shapeId="0">
      <text>
        <r>
          <rPr>
            <sz val="11"/>
            <rFont val="Calibri"/>
            <family val="2"/>
            <charset val="238"/>
          </rPr>
          <t>IV_F:ECSUtem1</t>
        </r>
      </text>
    </comment>
    <comment ref="U463" authorId="0" shapeId="0">
      <text>
        <r>
          <rPr>
            <sz val="11"/>
            <rFont val="Calibri"/>
            <family val="2"/>
            <charset val="238"/>
          </rPr>
          <t>IV_F:KFHUtem1</t>
        </r>
      </text>
    </comment>
    <comment ref="V463" authorId="0" shapeId="0">
      <text>
        <r>
          <rPr>
            <sz val="11"/>
            <rFont val="Calibri"/>
            <family val="2"/>
            <charset val="238"/>
          </rPr>
          <t>IV_F:Egyeb_SajatUtem1</t>
        </r>
      </text>
    </comment>
    <comment ref="W463" authorId="0" shapeId="0">
      <text>
        <r>
          <rPr>
            <sz val="11"/>
            <rFont val="Calibri"/>
            <family val="2"/>
            <charset val="238"/>
          </rPr>
          <t>IV_F:DijUtem1</t>
        </r>
      </text>
    </comment>
    <comment ref="X463" authorId="0" shapeId="0">
      <text>
        <r>
          <rPr>
            <sz val="11"/>
            <rFont val="Calibri"/>
            <family val="2"/>
            <charset val="238"/>
          </rPr>
          <t>IV_F:EM_Melleklet1_Utem1</t>
        </r>
      </text>
    </comment>
    <comment ref="Y463" authorId="0" shapeId="0">
      <text>
        <r>
          <rPr>
            <sz val="11"/>
            <rFont val="Calibri"/>
            <family val="2"/>
            <charset val="238"/>
          </rPr>
          <t>IV_F:EgyebAllamiUtem1</t>
        </r>
      </text>
    </comment>
    <comment ref="Z463" authorId="0" shapeId="0">
      <text>
        <r>
          <rPr>
            <sz val="11"/>
            <rFont val="Calibri"/>
            <family val="2"/>
            <charset val="238"/>
          </rPr>
          <t>IV_F:OnkormanyzatiUtem1</t>
        </r>
      </text>
    </comment>
    <comment ref="AA463" authorId="0" shapeId="0">
      <text>
        <r>
          <rPr>
            <sz val="11"/>
            <rFont val="Calibri"/>
            <family val="2"/>
            <charset val="238"/>
          </rPr>
          <t>IV_F:EUUtem1</t>
        </r>
      </text>
    </comment>
    <comment ref="AB463" authorId="0" shapeId="0">
      <text>
        <r>
          <rPr>
            <sz val="11"/>
            <rFont val="Calibri"/>
            <family val="2"/>
            <charset val="238"/>
          </rPr>
          <t>IV_F:EgyebUtem1</t>
        </r>
      </text>
    </comment>
    <comment ref="AC463" authorId="0" shapeId="0">
      <text>
        <r>
          <rPr>
            <sz val="11"/>
            <rFont val="Calibri"/>
            <family val="2"/>
            <charset val="238"/>
          </rPr>
          <t>IV_F:HitelKotvenyUtem1</t>
        </r>
      </text>
    </comment>
    <comment ref="AD463" authorId="0" shapeId="0">
      <text>
        <r>
          <rPr>
            <sz val="11"/>
            <rFont val="Calibri"/>
            <family val="2"/>
            <charset val="238"/>
          </rPr>
          <t>IV_F:OsszesenUtem1</t>
        </r>
      </text>
    </comment>
    <comment ref="AG463" authorId="0" shapeId="0">
      <text>
        <r>
          <rPr>
            <sz val="11"/>
            <rFont val="Calibri"/>
            <family val="2"/>
            <charset val="238"/>
          </rPr>
          <t>IV_F:HDUtem2</t>
        </r>
      </text>
    </comment>
    <comment ref="AH463" authorId="0" shapeId="0">
      <text>
        <r>
          <rPr>
            <sz val="11"/>
            <rFont val="Calibri"/>
            <family val="2"/>
            <charset val="238"/>
          </rPr>
          <t>IV_F:ECSUtem2</t>
        </r>
      </text>
    </comment>
    <comment ref="AI463" authorId="0" shapeId="0">
      <text>
        <r>
          <rPr>
            <sz val="11"/>
            <rFont val="Calibri"/>
            <family val="2"/>
            <charset val="238"/>
          </rPr>
          <t>IV_F:KFHUtem2</t>
        </r>
      </text>
    </comment>
    <comment ref="AJ463" authorId="0" shapeId="0">
      <text>
        <r>
          <rPr>
            <sz val="11"/>
            <rFont val="Calibri"/>
            <family val="2"/>
            <charset val="238"/>
          </rPr>
          <t>IV_F:Egyeb_SajatUtem2</t>
        </r>
      </text>
    </comment>
    <comment ref="AK463" authorId="0" shapeId="0">
      <text>
        <r>
          <rPr>
            <sz val="11"/>
            <rFont val="Calibri"/>
            <family val="2"/>
            <charset val="238"/>
          </rPr>
          <t>IV_F:DijUtem2</t>
        </r>
      </text>
    </comment>
    <comment ref="AL463" authorId="0" shapeId="0">
      <text>
        <r>
          <rPr>
            <sz val="11"/>
            <rFont val="Calibri"/>
            <family val="2"/>
            <charset val="238"/>
          </rPr>
          <t>IV_F:EM_Melleklet1_Utem2</t>
        </r>
      </text>
    </comment>
    <comment ref="AM463" authorId="0" shapeId="0">
      <text>
        <r>
          <rPr>
            <sz val="11"/>
            <rFont val="Calibri"/>
            <family val="2"/>
            <charset val="238"/>
          </rPr>
          <t>IV_F:EgyebAllamiUtem2</t>
        </r>
      </text>
    </comment>
    <comment ref="AN463" authorId="0" shapeId="0">
      <text>
        <r>
          <rPr>
            <sz val="11"/>
            <rFont val="Calibri"/>
            <family val="2"/>
            <charset val="238"/>
          </rPr>
          <t>IV_F:OnkormanyzatiUtem2</t>
        </r>
      </text>
    </comment>
    <comment ref="AO463" authorId="0" shapeId="0">
      <text>
        <r>
          <rPr>
            <sz val="11"/>
            <rFont val="Calibri"/>
            <family val="2"/>
            <charset val="238"/>
          </rPr>
          <t>IV_F:EUUtem2</t>
        </r>
      </text>
    </comment>
    <comment ref="AP463" authorId="0" shapeId="0">
      <text>
        <r>
          <rPr>
            <sz val="11"/>
            <rFont val="Calibri"/>
            <family val="2"/>
            <charset val="238"/>
          </rPr>
          <t>IV_F:EgyebUtem2</t>
        </r>
      </text>
    </comment>
    <comment ref="AQ463" authorId="0" shapeId="0">
      <text>
        <r>
          <rPr>
            <sz val="11"/>
            <rFont val="Calibri"/>
            <family val="2"/>
            <charset val="238"/>
          </rPr>
          <t>IV_F:HitelKotvenyUtem2</t>
        </r>
      </text>
    </comment>
    <comment ref="AR463" authorId="0" shapeId="0">
      <text>
        <r>
          <rPr>
            <sz val="11"/>
            <rFont val="Calibri"/>
            <family val="2"/>
            <charset val="238"/>
          </rPr>
          <t>IV_F:OsszesenUtem2</t>
        </r>
      </text>
    </comment>
    <comment ref="AS463" authorId="0" shapeId="0">
      <text>
        <r>
          <rPr>
            <sz val="11"/>
            <rFont val="Calibri"/>
            <family val="2"/>
            <charset val="238"/>
          </rPr>
          <t>IV_F:ForrashianyUtem2</t>
        </r>
      </text>
    </comment>
    <comment ref="AV463" authorId="0" shapeId="0">
      <text>
        <r>
          <rPr>
            <sz val="11"/>
            <rFont val="Calibri"/>
            <family val="2"/>
            <charset val="238"/>
          </rPr>
          <t>IV_F:Indokolas</t>
        </r>
      </text>
    </comment>
    <comment ref="AW463" authorId="0" shapeId="0">
      <text>
        <r>
          <rPr>
            <sz val="11"/>
            <rFont val="Calibri"/>
            <family val="2"/>
            <charset val="238"/>
          </rPr>
          <t>IV_F:Megjegyzes</t>
        </r>
      </text>
    </comment>
    <comment ref="AZ463" authorId="0" shapeId="0">
      <text>
        <r>
          <rPr>
            <sz val="11"/>
            <rFont val="Calibri"/>
            <family val="2"/>
            <charset val="238"/>
          </rPr>
          <t>IV_F:ISA</t>
        </r>
      </text>
    </comment>
    <comment ref="B464" authorId="0" shapeId="0">
      <text>
        <r>
          <rPr>
            <sz val="11"/>
            <rFont val="Calibri"/>
            <family val="2"/>
            <charset val="238"/>
          </rPr>
          <t>IV_F:FontossagiSorrent</t>
        </r>
      </text>
    </comment>
    <comment ref="C464" authorId="0" shapeId="0">
      <text>
        <r>
          <rPr>
            <sz val="11"/>
            <rFont val="Calibri"/>
            <family val="2"/>
            <charset val="238"/>
          </rPr>
          <t>IV_F:FeladatKategoria</t>
        </r>
      </text>
    </comment>
    <comment ref="D464" authorId="0" shapeId="0">
      <text>
        <r>
          <rPr>
            <sz val="11"/>
            <rFont val="Calibri"/>
            <family val="2"/>
            <charset val="238"/>
          </rPr>
          <t>IV_F:FeladatMegnevezes</t>
        </r>
      </text>
    </comment>
    <comment ref="E464" authorId="0" shapeId="0">
      <text>
        <r>
          <rPr>
            <sz val="11"/>
            <rFont val="Calibri"/>
            <family val="2"/>
            <charset val="238"/>
          </rPr>
          <t>IV_F:ElviEngedelySzam</t>
        </r>
      </text>
    </comment>
    <comment ref="F464" authorId="0" shapeId="0">
      <text>
        <r>
          <rPr>
            <sz val="11"/>
            <rFont val="Calibri"/>
            <family val="2"/>
            <charset val="238"/>
          </rPr>
          <t>IV_F:VKR_Kod</t>
        </r>
      </text>
    </comment>
    <comment ref="G464" authorId="0" shapeId="0">
      <text>
        <r>
          <rPr>
            <sz val="11"/>
            <rFont val="Calibri"/>
            <family val="2"/>
            <charset val="238"/>
          </rPr>
          <t>IV_F:VKR_Nev</t>
        </r>
      </text>
    </comment>
    <comment ref="H464" authorId="0" shapeId="0">
      <text>
        <r>
          <rPr>
            <sz val="11"/>
            <rFont val="Calibri"/>
            <family val="2"/>
            <charset val="238"/>
          </rPr>
          <t>IV_F:FeladatSorszam</t>
        </r>
      </text>
    </comment>
    <comment ref="I464" authorId="0" shapeId="0">
      <text>
        <r>
          <rPr>
            <sz val="11"/>
            <rFont val="Calibri"/>
            <family val="2"/>
            <charset val="238"/>
          </rPr>
          <t>IV_F:FeladatAzonosito</t>
        </r>
      </text>
    </comment>
    <comment ref="J464" authorId="0" shapeId="0">
      <text>
        <r>
          <rPr>
            <sz val="11"/>
            <rFont val="Calibri"/>
            <family val="2"/>
            <charset val="238"/>
          </rPr>
          <t>IV_F:EllatasiTerulet</t>
        </r>
      </text>
    </comment>
    <comment ref="K464" authorId="0" shapeId="0">
      <text>
        <r>
          <rPr>
            <sz val="11"/>
            <rFont val="Calibri"/>
            <family val="2"/>
            <charset val="238"/>
          </rPr>
          <t>IV_F:EllatasertFelelos</t>
        </r>
      </text>
    </comment>
    <comment ref="L464" authorId="0" shapeId="0">
      <text>
        <r>
          <rPr>
            <sz val="11"/>
            <rFont val="Calibri"/>
            <family val="2"/>
            <charset val="238"/>
          </rPr>
          <t>IV_F:TervezettNettoKoltseg</t>
        </r>
      </text>
    </comment>
    <comment ref="M464" authorId="0" shapeId="0">
      <text>
        <r>
          <rPr>
            <sz val="11"/>
            <rFont val="Calibri"/>
            <family val="2"/>
            <charset val="238"/>
          </rPr>
          <t>IV_F:IdotartamKezdes</t>
        </r>
      </text>
    </comment>
    <comment ref="N464" authorId="0" shapeId="0">
      <text>
        <r>
          <rPr>
            <sz val="11"/>
            <rFont val="Calibri"/>
            <family val="2"/>
            <charset val="238"/>
          </rPr>
          <t>IV_F:IdotartamBefejezes</t>
        </r>
      </text>
    </comment>
    <comment ref="O464" authorId="0" shapeId="0">
      <text>
        <r>
          <rPr>
            <sz val="11"/>
            <rFont val="Calibri"/>
            <family val="2"/>
            <charset val="238"/>
          </rPr>
          <t>IV_F:NettoKoltsegUtem1</t>
        </r>
      </text>
    </comment>
    <comment ref="P464" authorId="0" shapeId="0">
      <text>
        <r>
          <rPr>
            <sz val="11"/>
            <rFont val="Calibri"/>
            <family val="2"/>
            <charset val="238"/>
          </rPr>
          <t>IV_F:NettoKoltsegUtem2</t>
        </r>
      </text>
    </comment>
    <comment ref="Q464" authorId="0" shapeId="0">
      <text>
        <r>
          <rPr>
            <sz val="11"/>
            <rFont val="Calibri"/>
            <family val="2"/>
            <charset val="238"/>
          </rPr>
          <t>IV_F:EM_Melleklet2_KTG</t>
        </r>
      </text>
    </comment>
    <comment ref="S464" authorId="0" shapeId="0">
      <text>
        <r>
          <rPr>
            <sz val="11"/>
            <rFont val="Calibri"/>
            <family val="2"/>
            <charset val="238"/>
          </rPr>
          <t>IV_F:HDUtem1</t>
        </r>
      </text>
    </comment>
    <comment ref="T464" authorId="0" shapeId="0">
      <text>
        <r>
          <rPr>
            <sz val="11"/>
            <rFont val="Calibri"/>
            <family val="2"/>
            <charset val="238"/>
          </rPr>
          <t>IV_F:ECSUtem1</t>
        </r>
      </text>
    </comment>
    <comment ref="U464" authorId="0" shapeId="0">
      <text>
        <r>
          <rPr>
            <sz val="11"/>
            <rFont val="Calibri"/>
            <family val="2"/>
            <charset val="238"/>
          </rPr>
          <t>IV_F:KFHUtem1</t>
        </r>
      </text>
    </comment>
    <comment ref="V464" authorId="0" shapeId="0">
      <text>
        <r>
          <rPr>
            <sz val="11"/>
            <rFont val="Calibri"/>
            <family val="2"/>
            <charset val="238"/>
          </rPr>
          <t>IV_F:Egyeb_SajatUtem1</t>
        </r>
      </text>
    </comment>
    <comment ref="W464" authorId="0" shapeId="0">
      <text>
        <r>
          <rPr>
            <sz val="11"/>
            <rFont val="Calibri"/>
            <family val="2"/>
            <charset val="238"/>
          </rPr>
          <t>IV_F:DijUtem1</t>
        </r>
      </text>
    </comment>
    <comment ref="X464" authorId="0" shapeId="0">
      <text>
        <r>
          <rPr>
            <sz val="11"/>
            <rFont val="Calibri"/>
            <family val="2"/>
            <charset val="238"/>
          </rPr>
          <t>IV_F:EM_Melleklet1_Utem1</t>
        </r>
      </text>
    </comment>
    <comment ref="Y464" authorId="0" shapeId="0">
      <text>
        <r>
          <rPr>
            <sz val="11"/>
            <rFont val="Calibri"/>
            <family val="2"/>
            <charset val="238"/>
          </rPr>
          <t>IV_F:EgyebAllamiUtem1</t>
        </r>
      </text>
    </comment>
    <comment ref="Z464" authorId="0" shapeId="0">
      <text>
        <r>
          <rPr>
            <sz val="11"/>
            <rFont val="Calibri"/>
            <family val="2"/>
            <charset val="238"/>
          </rPr>
          <t>IV_F:OnkormanyzatiUtem1</t>
        </r>
      </text>
    </comment>
    <comment ref="AA464" authorId="0" shapeId="0">
      <text>
        <r>
          <rPr>
            <sz val="11"/>
            <rFont val="Calibri"/>
            <family val="2"/>
            <charset val="238"/>
          </rPr>
          <t>IV_F:EUUtem1</t>
        </r>
      </text>
    </comment>
    <comment ref="AB464" authorId="0" shapeId="0">
      <text>
        <r>
          <rPr>
            <sz val="11"/>
            <rFont val="Calibri"/>
            <family val="2"/>
            <charset val="238"/>
          </rPr>
          <t>IV_F:EgyebUtem1</t>
        </r>
      </text>
    </comment>
    <comment ref="AC464" authorId="0" shapeId="0">
      <text>
        <r>
          <rPr>
            <sz val="11"/>
            <rFont val="Calibri"/>
            <family val="2"/>
            <charset val="238"/>
          </rPr>
          <t>IV_F:HitelKotvenyUtem1</t>
        </r>
      </text>
    </comment>
    <comment ref="AD464" authorId="0" shapeId="0">
      <text>
        <r>
          <rPr>
            <sz val="11"/>
            <rFont val="Calibri"/>
            <family val="2"/>
            <charset val="238"/>
          </rPr>
          <t>IV_F:OsszesenUtem1</t>
        </r>
      </text>
    </comment>
    <comment ref="AG464" authorId="0" shapeId="0">
      <text>
        <r>
          <rPr>
            <sz val="11"/>
            <rFont val="Calibri"/>
            <family val="2"/>
            <charset val="238"/>
          </rPr>
          <t>IV_F:HDUtem2</t>
        </r>
      </text>
    </comment>
    <comment ref="AH464" authorId="0" shapeId="0">
      <text>
        <r>
          <rPr>
            <sz val="11"/>
            <rFont val="Calibri"/>
            <family val="2"/>
            <charset val="238"/>
          </rPr>
          <t>IV_F:ECSUtem2</t>
        </r>
      </text>
    </comment>
    <comment ref="AI464" authorId="0" shapeId="0">
      <text>
        <r>
          <rPr>
            <sz val="11"/>
            <rFont val="Calibri"/>
            <family val="2"/>
            <charset val="238"/>
          </rPr>
          <t>IV_F:KFHUtem2</t>
        </r>
      </text>
    </comment>
    <comment ref="AJ464" authorId="0" shapeId="0">
      <text>
        <r>
          <rPr>
            <sz val="11"/>
            <rFont val="Calibri"/>
            <family val="2"/>
            <charset val="238"/>
          </rPr>
          <t>IV_F:Egyeb_SajatUtem2</t>
        </r>
      </text>
    </comment>
    <comment ref="AK464" authorId="0" shapeId="0">
      <text>
        <r>
          <rPr>
            <sz val="11"/>
            <rFont val="Calibri"/>
            <family val="2"/>
            <charset val="238"/>
          </rPr>
          <t>IV_F:DijUtem2</t>
        </r>
      </text>
    </comment>
    <comment ref="AL464" authorId="0" shapeId="0">
      <text>
        <r>
          <rPr>
            <sz val="11"/>
            <rFont val="Calibri"/>
            <family val="2"/>
            <charset val="238"/>
          </rPr>
          <t>IV_F:EM_Melleklet1_Utem2</t>
        </r>
      </text>
    </comment>
    <comment ref="AM464" authorId="0" shapeId="0">
      <text>
        <r>
          <rPr>
            <sz val="11"/>
            <rFont val="Calibri"/>
            <family val="2"/>
            <charset val="238"/>
          </rPr>
          <t>IV_F:EgyebAllamiUtem2</t>
        </r>
      </text>
    </comment>
    <comment ref="AN464" authorId="0" shapeId="0">
      <text>
        <r>
          <rPr>
            <sz val="11"/>
            <rFont val="Calibri"/>
            <family val="2"/>
            <charset val="238"/>
          </rPr>
          <t>IV_F:OnkormanyzatiUtem2</t>
        </r>
      </text>
    </comment>
    <comment ref="AO464" authorId="0" shapeId="0">
      <text>
        <r>
          <rPr>
            <sz val="11"/>
            <rFont val="Calibri"/>
            <family val="2"/>
            <charset val="238"/>
          </rPr>
          <t>IV_F:EUUtem2</t>
        </r>
      </text>
    </comment>
    <comment ref="AP464" authorId="0" shapeId="0">
      <text>
        <r>
          <rPr>
            <sz val="11"/>
            <rFont val="Calibri"/>
            <family val="2"/>
            <charset val="238"/>
          </rPr>
          <t>IV_F:EgyebUtem2</t>
        </r>
      </text>
    </comment>
    <comment ref="AQ464" authorId="0" shapeId="0">
      <text>
        <r>
          <rPr>
            <sz val="11"/>
            <rFont val="Calibri"/>
            <family val="2"/>
            <charset val="238"/>
          </rPr>
          <t>IV_F:HitelKotvenyUtem2</t>
        </r>
      </text>
    </comment>
    <comment ref="AR464" authorId="0" shapeId="0">
      <text>
        <r>
          <rPr>
            <sz val="11"/>
            <rFont val="Calibri"/>
            <family val="2"/>
            <charset val="238"/>
          </rPr>
          <t>IV_F:OsszesenUtem2</t>
        </r>
      </text>
    </comment>
    <comment ref="AS464" authorId="0" shapeId="0">
      <text>
        <r>
          <rPr>
            <sz val="11"/>
            <rFont val="Calibri"/>
            <family val="2"/>
            <charset val="238"/>
          </rPr>
          <t>IV_F:ForrashianyUtem2</t>
        </r>
      </text>
    </comment>
    <comment ref="AV464" authorId="0" shapeId="0">
      <text>
        <r>
          <rPr>
            <sz val="11"/>
            <rFont val="Calibri"/>
            <family val="2"/>
            <charset val="238"/>
          </rPr>
          <t>IV_F:Indokolas</t>
        </r>
      </text>
    </comment>
    <comment ref="AW464" authorId="0" shapeId="0">
      <text>
        <r>
          <rPr>
            <sz val="11"/>
            <rFont val="Calibri"/>
            <family val="2"/>
            <charset val="238"/>
          </rPr>
          <t>IV_F:Megjegyzes</t>
        </r>
      </text>
    </comment>
    <comment ref="AZ464" authorId="0" shapeId="0">
      <text>
        <r>
          <rPr>
            <sz val="11"/>
            <rFont val="Calibri"/>
            <family val="2"/>
            <charset val="238"/>
          </rPr>
          <t>IV_F:ISA</t>
        </r>
      </text>
    </comment>
    <comment ref="B465" authorId="0" shapeId="0">
      <text>
        <r>
          <rPr>
            <sz val="11"/>
            <rFont val="Calibri"/>
            <family val="2"/>
            <charset val="238"/>
          </rPr>
          <t>IV_F:FontossagiSorrent</t>
        </r>
      </text>
    </comment>
    <comment ref="C465" authorId="0" shapeId="0">
      <text>
        <r>
          <rPr>
            <sz val="11"/>
            <rFont val="Calibri"/>
            <family val="2"/>
            <charset val="238"/>
          </rPr>
          <t>IV_F:FeladatKategoria</t>
        </r>
      </text>
    </comment>
    <comment ref="D465" authorId="0" shapeId="0">
      <text>
        <r>
          <rPr>
            <sz val="11"/>
            <rFont val="Calibri"/>
            <family val="2"/>
            <charset val="238"/>
          </rPr>
          <t>IV_F:FeladatMegnevezes</t>
        </r>
      </text>
    </comment>
    <comment ref="E465" authorId="0" shapeId="0">
      <text>
        <r>
          <rPr>
            <sz val="11"/>
            <rFont val="Calibri"/>
            <family val="2"/>
            <charset val="238"/>
          </rPr>
          <t>IV_F:ElviEngedelySzam</t>
        </r>
      </text>
    </comment>
    <comment ref="F465" authorId="0" shapeId="0">
      <text>
        <r>
          <rPr>
            <sz val="11"/>
            <rFont val="Calibri"/>
            <family val="2"/>
            <charset val="238"/>
          </rPr>
          <t>IV_F:VKR_Kod</t>
        </r>
      </text>
    </comment>
    <comment ref="G465" authorId="0" shapeId="0">
      <text>
        <r>
          <rPr>
            <sz val="11"/>
            <rFont val="Calibri"/>
            <family val="2"/>
            <charset val="238"/>
          </rPr>
          <t>IV_F:VKR_Nev</t>
        </r>
      </text>
    </comment>
    <comment ref="H465" authorId="0" shapeId="0">
      <text>
        <r>
          <rPr>
            <sz val="11"/>
            <rFont val="Calibri"/>
            <family val="2"/>
            <charset val="238"/>
          </rPr>
          <t>IV_F:FeladatSorszam</t>
        </r>
      </text>
    </comment>
    <comment ref="I465" authorId="0" shapeId="0">
      <text>
        <r>
          <rPr>
            <sz val="11"/>
            <rFont val="Calibri"/>
            <family val="2"/>
            <charset val="238"/>
          </rPr>
          <t>IV_F:FeladatAzonosito</t>
        </r>
      </text>
    </comment>
    <comment ref="J465" authorId="0" shapeId="0">
      <text>
        <r>
          <rPr>
            <sz val="11"/>
            <rFont val="Calibri"/>
            <family val="2"/>
            <charset val="238"/>
          </rPr>
          <t>IV_F:EllatasiTerulet</t>
        </r>
      </text>
    </comment>
    <comment ref="K465" authorId="0" shapeId="0">
      <text>
        <r>
          <rPr>
            <sz val="11"/>
            <rFont val="Calibri"/>
            <family val="2"/>
            <charset val="238"/>
          </rPr>
          <t>IV_F:EllatasertFelelos</t>
        </r>
      </text>
    </comment>
    <comment ref="L465" authorId="0" shapeId="0">
      <text>
        <r>
          <rPr>
            <sz val="11"/>
            <rFont val="Calibri"/>
            <family val="2"/>
            <charset val="238"/>
          </rPr>
          <t>IV_F:TervezettNettoKoltseg</t>
        </r>
      </text>
    </comment>
    <comment ref="M465" authorId="0" shapeId="0">
      <text>
        <r>
          <rPr>
            <sz val="11"/>
            <rFont val="Calibri"/>
            <family val="2"/>
            <charset val="238"/>
          </rPr>
          <t>IV_F:IdotartamKezdes</t>
        </r>
      </text>
    </comment>
    <comment ref="N465" authorId="0" shapeId="0">
      <text>
        <r>
          <rPr>
            <sz val="11"/>
            <rFont val="Calibri"/>
            <family val="2"/>
            <charset val="238"/>
          </rPr>
          <t>IV_F:IdotartamBefejezes</t>
        </r>
      </text>
    </comment>
    <comment ref="O465" authorId="0" shapeId="0">
      <text>
        <r>
          <rPr>
            <sz val="11"/>
            <rFont val="Calibri"/>
            <family val="2"/>
            <charset val="238"/>
          </rPr>
          <t>IV_F:NettoKoltsegUtem1</t>
        </r>
      </text>
    </comment>
    <comment ref="P465" authorId="0" shapeId="0">
      <text>
        <r>
          <rPr>
            <sz val="11"/>
            <rFont val="Calibri"/>
            <family val="2"/>
            <charset val="238"/>
          </rPr>
          <t>IV_F:NettoKoltsegUtem2</t>
        </r>
      </text>
    </comment>
    <comment ref="Q465" authorId="0" shapeId="0">
      <text>
        <r>
          <rPr>
            <sz val="11"/>
            <rFont val="Calibri"/>
            <family val="2"/>
            <charset val="238"/>
          </rPr>
          <t>IV_F:EM_Melleklet2_KTG</t>
        </r>
      </text>
    </comment>
    <comment ref="S465" authorId="0" shapeId="0">
      <text>
        <r>
          <rPr>
            <sz val="11"/>
            <rFont val="Calibri"/>
            <family val="2"/>
            <charset val="238"/>
          </rPr>
          <t>IV_F:HDUtem1</t>
        </r>
      </text>
    </comment>
    <comment ref="T465" authorId="0" shapeId="0">
      <text>
        <r>
          <rPr>
            <sz val="11"/>
            <rFont val="Calibri"/>
            <family val="2"/>
            <charset val="238"/>
          </rPr>
          <t>IV_F:ECSUtem1</t>
        </r>
      </text>
    </comment>
    <comment ref="U465" authorId="0" shapeId="0">
      <text>
        <r>
          <rPr>
            <sz val="11"/>
            <rFont val="Calibri"/>
            <family val="2"/>
            <charset val="238"/>
          </rPr>
          <t>IV_F:KFHUtem1</t>
        </r>
      </text>
    </comment>
    <comment ref="V465" authorId="0" shapeId="0">
      <text>
        <r>
          <rPr>
            <sz val="11"/>
            <rFont val="Calibri"/>
            <family val="2"/>
            <charset val="238"/>
          </rPr>
          <t>IV_F:Egyeb_SajatUtem1</t>
        </r>
      </text>
    </comment>
    <comment ref="W465" authorId="0" shapeId="0">
      <text>
        <r>
          <rPr>
            <sz val="11"/>
            <rFont val="Calibri"/>
            <family val="2"/>
            <charset val="238"/>
          </rPr>
          <t>IV_F:DijUtem1</t>
        </r>
      </text>
    </comment>
    <comment ref="X465" authorId="0" shapeId="0">
      <text>
        <r>
          <rPr>
            <sz val="11"/>
            <rFont val="Calibri"/>
            <family val="2"/>
            <charset val="238"/>
          </rPr>
          <t>IV_F:EM_Melleklet1_Utem1</t>
        </r>
      </text>
    </comment>
    <comment ref="Y465" authorId="0" shapeId="0">
      <text>
        <r>
          <rPr>
            <sz val="11"/>
            <rFont val="Calibri"/>
            <family val="2"/>
            <charset val="238"/>
          </rPr>
          <t>IV_F:EgyebAllamiUtem1</t>
        </r>
      </text>
    </comment>
    <comment ref="Z465" authorId="0" shapeId="0">
      <text>
        <r>
          <rPr>
            <sz val="11"/>
            <rFont val="Calibri"/>
            <family val="2"/>
            <charset val="238"/>
          </rPr>
          <t>IV_F:OnkormanyzatiUtem1</t>
        </r>
      </text>
    </comment>
    <comment ref="AA465" authorId="0" shapeId="0">
      <text>
        <r>
          <rPr>
            <sz val="11"/>
            <rFont val="Calibri"/>
            <family val="2"/>
            <charset val="238"/>
          </rPr>
          <t>IV_F:EUUtem1</t>
        </r>
      </text>
    </comment>
    <comment ref="AB465" authorId="0" shapeId="0">
      <text>
        <r>
          <rPr>
            <sz val="11"/>
            <rFont val="Calibri"/>
            <family val="2"/>
            <charset val="238"/>
          </rPr>
          <t>IV_F:EgyebUtem1</t>
        </r>
      </text>
    </comment>
    <comment ref="AC465" authorId="0" shapeId="0">
      <text>
        <r>
          <rPr>
            <sz val="11"/>
            <rFont val="Calibri"/>
            <family val="2"/>
            <charset val="238"/>
          </rPr>
          <t>IV_F:HitelKotvenyUtem1</t>
        </r>
      </text>
    </comment>
    <comment ref="AD465" authorId="0" shapeId="0">
      <text>
        <r>
          <rPr>
            <sz val="11"/>
            <rFont val="Calibri"/>
            <family val="2"/>
            <charset val="238"/>
          </rPr>
          <t>IV_F:OsszesenUtem1</t>
        </r>
      </text>
    </comment>
    <comment ref="AG465" authorId="0" shapeId="0">
      <text>
        <r>
          <rPr>
            <sz val="11"/>
            <rFont val="Calibri"/>
            <family val="2"/>
            <charset val="238"/>
          </rPr>
          <t>IV_F:HDUtem2</t>
        </r>
      </text>
    </comment>
    <comment ref="AH465" authorId="0" shapeId="0">
      <text>
        <r>
          <rPr>
            <sz val="11"/>
            <rFont val="Calibri"/>
            <family val="2"/>
            <charset val="238"/>
          </rPr>
          <t>IV_F:ECSUtem2</t>
        </r>
      </text>
    </comment>
    <comment ref="AI465" authorId="0" shapeId="0">
      <text>
        <r>
          <rPr>
            <sz val="11"/>
            <rFont val="Calibri"/>
            <family val="2"/>
            <charset val="238"/>
          </rPr>
          <t>IV_F:KFHUtem2</t>
        </r>
      </text>
    </comment>
    <comment ref="AJ465" authorId="0" shapeId="0">
      <text>
        <r>
          <rPr>
            <sz val="11"/>
            <rFont val="Calibri"/>
            <family val="2"/>
            <charset val="238"/>
          </rPr>
          <t>IV_F:Egyeb_SajatUtem2</t>
        </r>
      </text>
    </comment>
    <comment ref="AK465" authorId="0" shapeId="0">
      <text>
        <r>
          <rPr>
            <sz val="11"/>
            <rFont val="Calibri"/>
            <family val="2"/>
            <charset val="238"/>
          </rPr>
          <t>IV_F:DijUtem2</t>
        </r>
      </text>
    </comment>
    <comment ref="AL465" authorId="0" shapeId="0">
      <text>
        <r>
          <rPr>
            <sz val="11"/>
            <rFont val="Calibri"/>
            <family val="2"/>
            <charset val="238"/>
          </rPr>
          <t>IV_F:EM_Melleklet1_Utem2</t>
        </r>
      </text>
    </comment>
    <comment ref="AM465" authorId="0" shapeId="0">
      <text>
        <r>
          <rPr>
            <sz val="11"/>
            <rFont val="Calibri"/>
            <family val="2"/>
            <charset val="238"/>
          </rPr>
          <t>IV_F:EgyebAllamiUtem2</t>
        </r>
      </text>
    </comment>
    <comment ref="AN465" authorId="0" shapeId="0">
      <text>
        <r>
          <rPr>
            <sz val="11"/>
            <rFont val="Calibri"/>
            <family val="2"/>
            <charset val="238"/>
          </rPr>
          <t>IV_F:OnkormanyzatiUtem2</t>
        </r>
      </text>
    </comment>
    <comment ref="AO465" authorId="0" shapeId="0">
      <text>
        <r>
          <rPr>
            <sz val="11"/>
            <rFont val="Calibri"/>
            <family val="2"/>
            <charset val="238"/>
          </rPr>
          <t>IV_F:EUUtem2</t>
        </r>
      </text>
    </comment>
    <comment ref="AP465" authorId="0" shapeId="0">
      <text>
        <r>
          <rPr>
            <sz val="11"/>
            <rFont val="Calibri"/>
            <family val="2"/>
            <charset val="238"/>
          </rPr>
          <t>IV_F:EgyebUtem2</t>
        </r>
      </text>
    </comment>
    <comment ref="AQ465" authorId="0" shapeId="0">
      <text>
        <r>
          <rPr>
            <sz val="11"/>
            <rFont val="Calibri"/>
            <family val="2"/>
            <charset val="238"/>
          </rPr>
          <t>IV_F:HitelKotvenyUtem2</t>
        </r>
      </text>
    </comment>
    <comment ref="AR465" authorId="0" shapeId="0">
      <text>
        <r>
          <rPr>
            <sz val="11"/>
            <rFont val="Calibri"/>
            <family val="2"/>
            <charset val="238"/>
          </rPr>
          <t>IV_F:OsszesenUtem2</t>
        </r>
      </text>
    </comment>
    <comment ref="AS465" authorId="0" shapeId="0">
      <text>
        <r>
          <rPr>
            <sz val="11"/>
            <rFont val="Calibri"/>
            <family val="2"/>
            <charset val="238"/>
          </rPr>
          <t>IV_F:ForrashianyUtem2</t>
        </r>
      </text>
    </comment>
    <comment ref="AV465" authorId="0" shapeId="0">
      <text>
        <r>
          <rPr>
            <sz val="11"/>
            <rFont val="Calibri"/>
            <family val="2"/>
            <charset val="238"/>
          </rPr>
          <t>IV_F:Indokolas</t>
        </r>
      </text>
    </comment>
    <comment ref="AW465" authorId="0" shapeId="0">
      <text>
        <r>
          <rPr>
            <sz val="11"/>
            <rFont val="Calibri"/>
            <family val="2"/>
            <charset val="238"/>
          </rPr>
          <t>IV_F:Megjegyzes</t>
        </r>
      </text>
    </comment>
    <comment ref="AZ465" authorId="0" shapeId="0">
      <text>
        <r>
          <rPr>
            <sz val="11"/>
            <rFont val="Calibri"/>
            <family val="2"/>
            <charset val="238"/>
          </rPr>
          <t>IV_F:ISA</t>
        </r>
      </text>
    </comment>
    <comment ref="B466" authorId="0" shapeId="0">
      <text>
        <r>
          <rPr>
            <sz val="11"/>
            <rFont val="Calibri"/>
            <family val="2"/>
            <charset val="238"/>
          </rPr>
          <t>IV_F:FontossagiSorrent</t>
        </r>
      </text>
    </comment>
    <comment ref="C466" authorId="0" shapeId="0">
      <text>
        <r>
          <rPr>
            <sz val="11"/>
            <rFont val="Calibri"/>
            <family val="2"/>
            <charset val="238"/>
          </rPr>
          <t>IV_F:FeladatKategoria</t>
        </r>
      </text>
    </comment>
    <comment ref="D466" authorId="0" shapeId="0">
      <text>
        <r>
          <rPr>
            <sz val="11"/>
            <rFont val="Calibri"/>
            <family val="2"/>
            <charset val="238"/>
          </rPr>
          <t>IV_F:FeladatMegnevezes</t>
        </r>
      </text>
    </comment>
    <comment ref="E466" authorId="0" shapeId="0">
      <text>
        <r>
          <rPr>
            <sz val="11"/>
            <rFont val="Calibri"/>
            <family val="2"/>
            <charset val="238"/>
          </rPr>
          <t>IV_F:ElviEngedelySzam</t>
        </r>
      </text>
    </comment>
    <comment ref="F466" authorId="0" shapeId="0">
      <text>
        <r>
          <rPr>
            <sz val="11"/>
            <rFont val="Calibri"/>
            <family val="2"/>
            <charset val="238"/>
          </rPr>
          <t>IV_F:VKR_Kod</t>
        </r>
      </text>
    </comment>
    <comment ref="G466" authorId="0" shapeId="0">
      <text>
        <r>
          <rPr>
            <sz val="11"/>
            <rFont val="Calibri"/>
            <family val="2"/>
            <charset val="238"/>
          </rPr>
          <t>IV_F:VKR_Nev</t>
        </r>
      </text>
    </comment>
    <comment ref="H466" authorId="0" shapeId="0">
      <text>
        <r>
          <rPr>
            <sz val="11"/>
            <rFont val="Calibri"/>
            <family val="2"/>
            <charset val="238"/>
          </rPr>
          <t>IV_F:FeladatSorszam</t>
        </r>
      </text>
    </comment>
    <comment ref="I466" authorId="0" shapeId="0">
      <text>
        <r>
          <rPr>
            <sz val="11"/>
            <rFont val="Calibri"/>
            <family val="2"/>
            <charset val="238"/>
          </rPr>
          <t>IV_F:FeladatAzonosito</t>
        </r>
      </text>
    </comment>
    <comment ref="J466" authorId="0" shapeId="0">
      <text>
        <r>
          <rPr>
            <sz val="11"/>
            <rFont val="Calibri"/>
            <family val="2"/>
            <charset val="238"/>
          </rPr>
          <t>IV_F:EllatasiTerulet</t>
        </r>
      </text>
    </comment>
    <comment ref="K466" authorId="0" shapeId="0">
      <text>
        <r>
          <rPr>
            <sz val="11"/>
            <rFont val="Calibri"/>
            <family val="2"/>
            <charset val="238"/>
          </rPr>
          <t>IV_F:EllatasertFelelos</t>
        </r>
      </text>
    </comment>
    <comment ref="L466" authorId="0" shapeId="0">
      <text>
        <r>
          <rPr>
            <sz val="11"/>
            <rFont val="Calibri"/>
            <family val="2"/>
            <charset val="238"/>
          </rPr>
          <t>IV_F:TervezettNettoKoltseg</t>
        </r>
      </text>
    </comment>
    <comment ref="M466" authorId="0" shapeId="0">
      <text>
        <r>
          <rPr>
            <sz val="11"/>
            <rFont val="Calibri"/>
            <family val="2"/>
            <charset val="238"/>
          </rPr>
          <t>IV_F:IdotartamKezdes</t>
        </r>
      </text>
    </comment>
    <comment ref="N466" authorId="0" shapeId="0">
      <text>
        <r>
          <rPr>
            <sz val="11"/>
            <rFont val="Calibri"/>
            <family val="2"/>
            <charset val="238"/>
          </rPr>
          <t>IV_F:IdotartamBefejezes</t>
        </r>
      </text>
    </comment>
    <comment ref="O466" authorId="0" shapeId="0">
      <text>
        <r>
          <rPr>
            <sz val="11"/>
            <rFont val="Calibri"/>
            <family val="2"/>
            <charset val="238"/>
          </rPr>
          <t>IV_F:NettoKoltsegUtem1</t>
        </r>
      </text>
    </comment>
    <comment ref="P466" authorId="0" shapeId="0">
      <text>
        <r>
          <rPr>
            <sz val="11"/>
            <rFont val="Calibri"/>
            <family val="2"/>
            <charset val="238"/>
          </rPr>
          <t>IV_F:NettoKoltsegUtem2</t>
        </r>
      </text>
    </comment>
    <comment ref="Q466" authorId="0" shapeId="0">
      <text>
        <r>
          <rPr>
            <sz val="11"/>
            <rFont val="Calibri"/>
            <family val="2"/>
            <charset val="238"/>
          </rPr>
          <t>IV_F:EM_Melleklet2_KTG</t>
        </r>
      </text>
    </comment>
    <comment ref="S466" authorId="0" shapeId="0">
      <text>
        <r>
          <rPr>
            <sz val="11"/>
            <rFont val="Calibri"/>
            <family val="2"/>
            <charset val="238"/>
          </rPr>
          <t>IV_F:HDUtem1</t>
        </r>
      </text>
    </comment>
    <comment ref="T466" authorId="0" shapeId="0">
      <text>
        <r>
          <rPr>
            <sz val="11"/>
            <rFont val="Calibri"/>
            <family val="2"/>
            <charset val="238"/>
          </rPr>
          <t>IV_F:ECSUtem1</t>
        </r>
      </text>
    </comment>
    <comment ref="U466" authorId="0" shapeId="0">
      <text>
        <r>
          <rPr>
            <sz val="11"/>
            <rFont val="Calibri"/>
            <family val="2"/>
            <charset val="238"/>
          </rPr>
          <t>IV_F:KFHUtem1</t>
        </r>
      </text>
    </comment>
    <comment ref="V466" authorId="0" shapeId="0">
      <text>
        <r>
          <rPr>
            <sz val="11"/>
            <rFont val="Calibri"/>
            <family val="2"/>
            <charset val="238"/>
          </rPr>
          <t>IV_F:Egyeb_SajatUtem1</t>
        </r>
      </text>
    </comment>
    <comment ref="W466" authorId="0" shapeId="0">
      <text>
        <r>
          <rPr>
            <sz val="11"/>
            <rFont val="Calibri"/>
            <family val="2"/>
            <charset val="238"/>
          </rPr>
          <t>IV_F:DijUtem1</t>
        </r>
      </text>
    </comment>
    <comment ref="X466" authorId="0" shapeId="0">
      <text>
        <r>
          <rPr>
            <sz val="11"/>
            <rFont val="Calibri"/>
            <family val="2"/>
            <charset val="238"/>
          </rPr>
          <t>IV_F:EM_Melleklet1_Utem1</t>
        </r>
      </text>
    </comment>
    <comment ref="Y466" authorId="0" shapeId="0">
      <text>
        <r>
          <rPr>
            <sz val="11"/>
            <rFont val="Calibri"/>
            <family val="2"/>
            <charset val="238"/>
          </rPr>
          <t>IV_F:EgyebAllamiUtem1</t>
        </r>
      </text>
    </comment>
    <comment ref="Z466" authorId="0" shapeId="0">
      <text>
        <r>
          <rPr>
            <sz val="11"/>
            <rFont val="Calibri"/>
            <family val="2"/>
            <charset val="238"/>
          </rPr>
          <t>IV_F:OnkormanyzatiUtem1</t>
        </r>
      </text>
    </comment>
    <comment ref="AA466" authorId="0" shapeId="0">
      <text>
        <r>
          <rPr>
            <sz val="11"/>
            <rFont val="Calibri"/>
            <family val="2"/>
            <charset val="238"/>
          </rPr>
          <t>IV_F:EUUtem1</t>
        </r>
      </text>
    </comment>
    <comment ref="AB466" authorId="0" shapeId="0">
      <text>
        <r>
          <rPr>
            <sz val="11"/>
            <rFont val="Calibri"/>
            <family val="2"/>
            <charset val="238"/>
          </rPr>
          <t>IV_F:EgyebUtem1</t>
        </r>
      </text>
    </comment>
    <comment ref="AC466" authorId="0" shapeId="0">
      <text>
        <r>
          <rPr>
            <sz val="11"/>
            <rFont val="Calibri"/>
            <family val="2"/>
            <charset val="238"/>
          </rPr>
          <t>IV_F:HitelKotvenyUtem1</t>
        </r>
      </text>
    </comment>
    <comment ref="AD466" authorId="0" shapeId="0">
      <text>
        <r>
          <rPr>
            <sz val="11"/>
            <rFont val="Calibri"/>
            <family val="2"/>
            <charset val="238"/>
          </rPr>
          <t>IV_F:OsszesenUtem1</t>
        </r>
      </text>
    </comment>
    <comment ref="AG466" authorId="0" shapeId="0">
      <text>
        <r>
          <rPr>
            <sz val="11"/>
            <rFont val="Calibri"/>
            <family val="2"/>
            <charset val="238"/>
          </rPr>
          <t>IV_F:HDUtem2</t>
        </r>
      </text>
    </comment>
    <comment ref="AH466" authorId="0" shapeId="0">
      <text>
        <r>
          <rPr>
            <sz val="11"/>
            <rFont val="Calibri"/>
            <family val="2"/>
            <charset val="238"/>
          </rPr>
          <t>IV_F:ECSUtem2</t>
        </r>
      </text>
    </comment>
    <comment ref="AI466" authorId="0" shapeId="0">
      <text>
        <r>
          <rPr>
            <sz val="11"/>
            <rFont val="Calibri"/>
            <family val="2"/>
            <charset val="238"/>
          </rPr>
          <t>IV_F:KFHUtem2</t>
        </r>
      </text>
    </comment>
    <comment ref="AJ466" authorId="0" shapeId="0">
      <text>
        <r>
          <rPr>
            <sz val="11"/>
            <rFont val="Calibri"/>
            <family val="2"/>
            <charset val="238"/>
          </rPr>
          <t>IV_F:Egyeb_SajatUtem2</t>
        </r>
      </text>
    </comment>
    <comment ref="AK466" authorId="0" shapeId="0">
      <text>
        <r>
          <rPr>
            <sz val="11"/>
            <rFont val="Calibri"/>
            <family val="2"/>
            <charset val="238"/>
          </rPr>
          <t>IV_F:DijUtem2</t>
        </r>
      </text>
    </comment>
    <comment ref="AL466" authorId="0" shapeId="0">
      <text>
        <r>
          <rPr>
            <sz val="11"/>
            <rFont val="Calibri"/>
            <family val="2"/>
            <charset val="238"/>
          </rPr>
          <t>IV_F:EM_Melleklet1_Utem2</t>
        </r>
      </text>
    </comment>
    <comment ref="AM466" authorId="0" shapeId="0">
      <text>
        <r>
          <rPr>
            <sz val="11"/>
            <rFont val="Calibri"/>
            <family val="2"/>
            <charset val="238"/>
          </rPr>
          <t>IV_F:EgyebAllamiUtem2</t>
        </r>
      </text>
    </comment>
    <comment ref="AN466" authorId="0" shapeId="0">
      <text>
        <r>
          <rPr>
            <sz val="11"/>
            <rFont val="Calibri"/>
            <family val="2"/>
            <charset val="238"/>
          </rPr>
          <t>IV_F:OnkormanyzatiUtem2</t>
        </r>
      </text>
    </comment>
    <comment ref="AO466" authorId="0" shapeId="0">
      <text>
        <r>
          <rPr>
            <sz val="11"/>
            <rFont val="Calibri"/>
            <family val="2"/>
            <charset val="238"/>
          </rPr>
          <t>IV_F:EUUtem2</t>
        </r>
      </text>
    </comment>
    <comment ref="AP466" authorId="0" shapeId="0">
      <text>
        <r>
          <rPr>
            <sz val="11"/>
            <rFont val="Calibri"/>
            <family val="2"/>
            <charset val="238"/>
          </rPr>
          <t>IV_F:EgyebUtem2</t>
        </r>
      </text>
    </comment>
    <comment ref="AQ466" authorId="0" shapeId="0">
      <text>
        <r>
          <rPr>
            <sz val="11"/>
            <rFont val="Calibri"/>
            <family val="2"/>
            <charset val="238"/>
          </rPr>
          <t>IV_F:HitelKotvenyUtem2</t>
        </r>
      </text>
    </comment>
    <comment ref="AR466" authorId="0" shapeId="0">
      <text>
        <r>
          <rPr>
            <sz val="11"/>
            <rFont val="Calibri"/>
            <family val="2"/>
            <charset val="238"/>
          </rPr>
          <t>IV_F:OsszesenUtem2</t>
        </r>
      </text>
    </comment>
    <comment ref="AS466" authorId="0" shapeId="0">
      <text>
        <r>
          <rPr>
            <sz val="11"/>
            <rFont val="Calibri"/>
            <family val="2"/>
            <charset val="238"/>
          </rPr>
          <t>IV_F:ForrashianyUtem2</t>
        </r>
      </text>
    </comment>
    <comment ref="AV466" authorId="0" shapeId="0">
      <text>
        <r>
          <rPr>
            <sz val="11"/>
            <rFont val="Calibri"/>
            <family val="2"/>
            <charset val="238"/>
          </rPr>
          <t>IV_F:Indokolas</t>
        </r>
      </text>
    </comment>
    <comment ref="AW466" authorId="0" shapeId="0">
      <text>
        <r>
          <rPr>
            <sz val="11"/>
            <rFont val="Calibri"/>
            <family val="2"/>
            <charset val="238"/>
          </rPr>
          <t>IV_F:Megjegyzes</t>
        </r>
      </text>
    </comment>
    <comment ref="AZ466" authorId="0" shapeId="0">
      <text>
        <r>
          <rPr>
            <sz val="11"/>
            <rFont val="Calibri"/>
            <family val="2"/>
            <charset val="238"/>
          </rPr>
          <t>IV_F:ISA</t>
        </r>
      </text>
    </comment>
    <comment ref="B467" authorId="0" shapeId="0">
      <text>
        <r>
          <rPr>
            <sz val="11"/>
            <rFont val="Calibri"/>
            <family val="2"/>
            <charset val="238"/>
          </rPr>
          <t>IV_F:FontossagiSorrent</t>
        </r>
      </text>
    </comment>
    <comment ref="C467" authorId="0" shapeId="0">
      <text>
        <r>
          <rPr>
            <sz val="11"/>
            <rFont val="Calibri"/>
            <family val="2"/>
            <charset val="238"/>
          </rPr>
          <t>IV_F:FeladatKategoria</t>
        </r>
      </text>
    </comment>
    <comment ref="D467" authorId="0" shapeId="0">
      <text>
        <r>
          <rPr>
            <sz val="11"/>
            <rFont val="Calibri"/>
            <family val="2"/>
            <charset val="238"/>
          </rPr>
          <t>IV_F:FeladatMegnevezes</t>
        </r>
      </text>
    </comment>
    <comment ref="E467" authorId="0" shapeId="0">
      <text>
        <r>
          <rPr>
            <sz val="11"/>
            <rFont val="Calibri"/>
            <family val="2"/>
            <charset val="238"/>
          </rPr>
          <t>IV_F:ElviEngedelySzam</t>
        </r>
      </text>
    </comment>
    <comment ref="F467" authorId="0" shapeId="0">
      <text>
        <r>
          <rPr>
            <sz val="11"/>
            <rFont val="Calibri"/>
            <family val="2"/>
            <charset val="238"/>
          </rPr>
          <t>IV_F:VKR_Kod</t>
        </r>
      </text>
    </comment>
    <comment ref="G467" authorId="0" shapeId="0">
      <text>
        <r>
          <rPr>
            <sz val="11"/>
            <rFont val="Calibri"/>
            <family val="2"/>
            <charset val="238"/>
          </rPr>
          <t>IV_F:VKR_Nev</t>
        </r>
      </text>
    </comment>
    <comment ref="H467" authorId="0" shapeId="0">
      <text>
        <r>
          <rPr>
            <sz val="11"/>
            <rFont val="Calibri"/>
            <family val="2"/>
            <charset val="238"/>
          </rPr>
          <t>IV_F:FeladatSorszam</t>
        </r>
      </text>
    </comment>
    <comment ref="I467" authorId="0" shapeId="0">
      <text>
        <r>
          <rPr>
            <sz val="11"/>
            <rFont val="Calibri"/>
            <family val="2"/>
            <charset val="238"/>
          </rPr>
          <t>IV_F:FeladatAzonosito</t>
        </r>
      </text>
    </comment>
    <comment ref="J467" authorId="0" shapeId="0">
      <text>
        <r>
          <rPr>
            <sz val="11"/>
            <rFont val="Calibri"/>
            <family val="2"/>
            <charset val="238"/>
          </rPr>
          <t>IV_F:EllatasiTerulet</t>
        </r>
      </text>
    </comment>
    <comment ref="K467" authorId="0" shapeId="0">
      <text>
        <r>
          <rPr>
            <sz val="11"/>
            <rFont val="Calibri"/>
            <family val="2"/>
            <charset val="238"/>
          </rPr>
          <t>IV_F:EllatasertFelelos</t>
        </r>
      </text>
    </comment>
    <comment ref="L467" authorId="0" shapeId="0">
      <text>
        <r>
          <rPr>
            <sz val="11"/>
            <rFont val="Calibri"/>
            <family val="2"/>
            <charset val="238"/>
          </rPr>
          <t>IV_F:TervezettNettoKoltseg</t>
        </r>
      </text>
    </comment>
    <comment ref="M467" authorId="0" shapeId="0">
      <text>
        <r>
          <rPr>
            <sz val="11"/>
            <rFont val="Calibri"/>
            <family val="2"/>
            <charset val="238"/>
          </rPr>
          <t>IV_F:IdotartamKezdes</t>
        </r>
      </text>
    </comment>
    <comment ref="N467" authorId="0" shapeId="0">
      <text>
        <r>
          <rPr>
            <sz val="11"/>
            <rFont val="Calibri"/>
            <family val="2"/>
            <charset val="238"/>
          </rPr>
          <t>IV_F:IdotartamBefejezes</t>
        </r>
      </text>
    </comment>
    <comment ref="O467" authorId="0" shapeId="0">
      <text>
        <r>
          <rPr>
            <sz val="11"/>
            <rFont val="Calibri"/>
            <family val="2"/>
            <charset val="238"/>
          </rPr>
          <t>IV_F:NettoKoltsegUtem1</t>
        </r>
      </text>
    </comment>
    <comment ref="P467" authorId="0" shapeId="0">
      <text>
        <r>
          <rPr>
            <sz val="11"/>
            <rFont val="Calibri"/>
            <family val="2"/>
            <charset val="238"/>
          </rPr>
          <t>IV_F:NettoKoltsegUtem2</t>
        </r>
      </text>
    </comment>
    <comment ref="Q467" authorId="0" shapeId="0">
      <text>
        <r>
          <rPr>
            <sz val="11"/>
            <rFont val="Calibri"/>
            <family val="2"/>
            <charset val="238"/>
          </rPr>
          <t>IV_F:EM_Melleklet2_KTG</t>
        </r>
      </text>
    </comment>
    <comment ref="S467" authorId="0" shapeId="0">
      <text>
        <r>
          <rPr>
            <sz val="11"/>
            <rFont val="Calibri"/>
            <family val="2"/>
            <charset val="238"/>
          </rPr>
          <t>IV_F:HDUtem1</t>
        </r>
      </text>
    </comment>
    <comment ref="T467" authorId="0" shapeId="0">
      <text>
        <r>
          <rPr>
            <sz val="11"/>
            <rFont val="Calibri"/>
            <family val="2"/>
            <charset val="238"/>
          </rPr>
          <t>IV_F:ECSUtem1</t>
        </r>
      </text>
    </comment>
    <comment ref="U467" authorId="0" shapeId="0">
      <text>
        <r>
          <rPr>
            <sz val="11"/>
            <rFont val="Calibri"/>
            <family val="2"/>
            <charset val="238"/>
          </rPr>
          <t>IV_F:KFHUtem1</t>
        </r>
      </text>
    </comment>
    <comment ref="V467" authorId="0" shapeId="0">
      <text>
        <r>
          <rPr>
            <sz val="11"/>
            <rFont val="Calibri"/>
            <family val="2"/>
            <charset val="238"/>
          </rPr>
          <t>IV_F:Egyeb_SajatUtem1</t>
        </r>
      </text>
    </comment>
    <comment ref="W467" authorId="0" shapeId="0">
      <text>
        <r>
          <rPr>
            <sz val="11"/>
            <rFont val="Calibri"/>
            <family val="2"/>
            <charset val="238"/>
          </rPr>
          <t>IV_F:DijUtem1</t>
        </r>
      </text>
    </comment>
    <comment ref="X467" authorId="0" shapeId="0">
      <text>
        <r>
          <rPr>
            <sz val="11"/>
            <rFont val="Calibri"/>
            <family val="2"/>
            <charset val="238"/>
          </rPr>
          <t>IV_F:EM_Melleklet1_Utem1</t>
        </r>
      </text>
    </comment>
    <comment ref="Y467" authorId="0" shapeId="0">
      <text>
        <r>
          <rPr>
            <sz val="11"/>
            <rFont val="Calibri"/>
            <family val="2"/>
            <charset val="238"/>
          </rPr>
          <t>IV_F:EgyebAllamiUtem1</t>
        </r>
      </text>
    </comment>
    <comment ref="Z467" authorId="0" shapeId="0">
      <text>
        <r>
          <rPr>
            <sz val="11"/>
            <rFont val="Calibri"/>
            <family val="2"/>
            <charset val="238"/>
          </rPr>
          <t>IV_F:OnkormanyzatiUtem1</t>
        </r>
      </text>
    </comment>
    <comment ref="AA467" authorId="0" shapeId="0">
      <text>
        <r>
          <rPr>
            <sz val="11"/>
            <rFont val="Calibri"/>
            <family val="2"/>
            <charset val="238"/>
          </rPr>
          <t>IV_F:EUUtem1</t>
        </r>
      </text>
    </comment>
    <comment ref="AB467" authorId="0" shapeId="0">
      <text>
        <r>
          <rPr>
            <sz val="11"/>
            <rFont val="Calibri"/>
            <family val="2"/>
            <charset val="238"/>
          </rPr>
          <t>IV_F:EgyebUtem1</t>
        </r>
      </text>
    </comment>
    <comment ref="AC467" authorId="0" shapeId="0">
      <text>
        <r>
          <rPr>
            <sz val="11"/>
            <rFont val="Calibri"/>
            <family val="2"/>
            <charset val="238"/>
          </rPr>
          <t>IV_F:HitelKotvenyUtem1</t>
        </r>
      </text>
    </comment>
    <comment ref="AD467" authorId="0" shapeId="0">
      <text>
        <r>
          <rPr>
            <sz val="11"/>
            <rFont val="Calibri"/>
            <family val="2"/>
            <charset val="238"/>
          </rPr>
          <t>IV_F:OsszesenUtem1</t>
        </r>
      </text>
    </comment>
    <comment ref="AG467" authorId="0" shapeId="0">
      <text>
        <r>
          <rPr>
            <sz val="11"/>
            <rFont val="Calibri"/>
            <family val="2"/>
            <charset val="238"/>
          </rPr>
          <t>IV_F:HDUtem2</t>
        </r>
      </text>
    </comment>
    <comment ref="AH467" authorId="0" shapeId="0">
      <text>
        <r>
          <rPr>
            <sz val="11"/>
            <rFont val="Calibri"/>
            <family val="2"/>
            <charset val="238"/>
          </rPr>
          <t>IV_F:ECSUtem2</t>
        </r>
      </text>
    </comment>
    <comment ref="AI467" authorId="0" shapeId="0">
      <text>
        <r>
          <rPr>
            <sz val="11"/>
            <rFont val="Calibri"/>
            <family val="2"/>
            <charset val="238"/>
          </rPr>
          <t>IV_F:KFHUtem2</t>
        </r>
      </text>
    </comment>
    <comment ref="AJ467" authorId="0" shapeId="0">
      <text>
        <r>
          <rPr>
            <sz val="11"/>
            <rFont val="Calibri"/>
            <family val="2"/>
            <charset val="238"/>
          </rPr>
          <t>IV_F:Egyeb_SajatUtem2</t>
        </r>
      </text>
    </comment>
    <comment ref="AK467" authorId="0" shapeId="0">
      <text>
        <r>
          <rPr>
            <sz val="11"/>
            <rFont val="Calibri"/>
            <family val="2"/>
            <charset val="238"/>
          </rPr>
          <t>IV_F:DijUtem2</t>
        </r>
      </text>
    </comment>
    <comment ref="AL467" authorId="0" shapeId="0">
      <text>
        <r>
          <rPr>
            <sz val="11"/>
            <rFont val="Calibri"/>
            <family val="2"/>
            <charset val="238"/>
          </rPr>
          <t>IV_F:EM_Melleklet1_Utem2</t>
        </r>
      </text>
    </comment>
    <comment ref="AM467" authorId="0" shapeId="0">
      <text>
        <r>
          <rPr>
            <sz val="11"/>
            <rFont val="Calibri"/>
            <family val="2"/>
            <charset val="238"/>
          </rPr>
          <t>IV_F:EgyebAllamiUtem2</t>
        </r>
      </text>
    </comment>
    <comment ref="AN467" authorId="0" shapeId="0">
      <text>
        <r>
          <rPr>
            <sz val="11"/>
            <rFont val="Calibri"/>
            <family val="2"/>
            <charset val="238"/>
          </rPr>
          <t>IV_F:OnkormanyzatiUtem2</t>
        </r>
      </text>
    </comment>
    <comment ref="AO467" authorId="0" shapeId="0">
      <text>
        <r>
          <rPr>
            <sz val="11"/>
            <rFont val="Calibri"/>
            <family val="2"/>
            <charset val="238"/>
          </rPr>
          <t>IV_F:EUUtem2</t>
        </r>
      </text>
    </comment>
    <comment ref="AP467" authorId="0" shapeId="0">
      <text>
        <r>
          <rPr>
            <sz val="11"/>
            <rFont val="Calibri"/>
            <family val="2"/>
            <charset val="238"/>
          </rPr>
          <t>IV_F:EgyebUtem2</t>
        </r>
      </text>
    </comment>
    <comment ref="AQ467" authorId="0" shapeId="0">
      <text>
        <r>
          <rPr>
            <sz val="11"/>
            <rFont val="Calibri"/>
            <family val="2"/>
            <charset val="238"/>
          </rPr>
          <t>IV_F:HitelKotvenyUtem2</t>
        </r>
      </text>
    </comment>
    <comment ref="AR467" authorId="0" shapeId="0">
      <text>
        <r>
          <rPr>
            <sz val="11"/>
            <rFont val="Calibri"/>
            <family val="2"/>
            <charset val="238"/>
          </rPr>
          <t>IV_F:OsszesenUtem2</t>
        </r>
      </text>
    </comment>
    <comment ref="AS467" authorId="0" shapeId="0">
      <text>
        <r>
          <rPr>
            <sz val="11"/>
            <rFont val="Calibri"/>
            <family val="2"/>
            <charset val="238"/>
          </rPr>
          <t>IV_F:ForrashianyUtem2</t>
        </r>
      </text>
    </comment>
    <comment ref="AV467" authorId="0" shapeId="0">
      <text>
        <r>
          <rPr>
            <sz val="11"/>
            <rFont val="Calibri"/>
            <family val="2"/>
            <charset val="238"/>
          </rPr>
          <t>IV_F:Indokolas</t>
        </r>
      </text>
    </comment>
    <comment ref="AW467" authorId="0" shapeId="0">
      <text>
        <r>
          <rPr>
            <sz val="11"/>
            <rFont val="Calibri"/>
            <family val="2"/>
            <charset val="238"/>
          </rPr>
          <t>IV_F:Megjegyzes</t>
        </r>
      </text>
    </comment>
    <comment ref="AZ467" authorId="0" shapeId="0">
      <text>
        <r>
          <rPr>
            <sz val="11"/>
            <rFont val="Calibri"/>
            <family val="2"/>
            <charset val="238"/>
          </rPr>
          <t>IV_F:ISA</t>
        </r>
      </text>
    </comment>
    <comment ref="B468" authorId="0" shapeId="0">
      <text>
        <r>
          <rPr>
            <sz val="11"/>
            <rFont val="Calibri"/>
            <family val="2"/>
            <charset val="238"/>
          </rPr>
          <t>IV_F:FontossagiSorrent</t>
        </r>
      </text>
    </comment>
    <comment ref="C468" authorId="0" shapeId="0">
      <text>
        <r>
          <rPr>
            <sz val="11"/>
            <rFont val="Calibri"/>
            <family val="2"/>
            <charset val="238"/>
          </rPr>
          <t>IV_F:FeladatKategoria</t>
        </r>
      </text>
    </comment>
    <comment ref="D468" authorId="0" shapeId="0">
      <text>
        <r>
          <rPr>
            <sz val="11"/>
            <rFont val="Calibri"/>
            <family val="2"/>
            <charset val="238"/>
          </rPr>
          <t>IV_F:FeladatMegnevezes</t>
        </r>
      </text>
    </comment>
    <comment ref="E468" authorId="0" shapeId="0">
      <text>
        <r>
          <rPr>
            <sz val="11"/>
            <rFont val="Calibri"/>
            <family val="2"/>
            <charset val="238"/>
          </rPr>
          <t>IV_F:ElviEngedelySzam</t>
        </r>
      </text>
    </comment>
    <comment ref="F468" authorId="0" shapeId="0">
      <text>
        <r>
          <rPr>
            <sz val="11"/>
            <rFont val="Calibri"/>
            <family val="2"/>
            <charset val="238"/>
          </rPr>
          <t>IV_F:VKR_Kod</t>
        </r>
      </text>
    </comment>
    <comment ref="G468" authorId="0" shapeId="0">
      <text>
        <r>
          <rPr>
            <sz val="11"/>
            <rFont val="Calibri"/>
            <family val="2"/>
            <charset val="238"/>
          </rPr>
          <t>IV_F:VKR_Nev</t>
        </r>
      </text>
    </comment>
    <comment ref="H468" authorId="0" shapeId="0">
      <text>
        <r>
          <rPr>
            <sz val="11"/>
            <rFont val="Calibri"/>
            <family val="2"/>
            <charset val="238"/>
          </rPr>
          <t>IV_F:FeladatSorszam</t>
        </r>
      </text>
    </comment>
    <comment ref="I468" authorId="0" shapeId="0">
      <text>
        <r>
          <rPr>
            <sz val="11"/>
            <rFont val="Calibri"/>
            <family val="2"/>
            <charset val="238"/>
          </rPr>
          <t>IV_F:FeladatAzonosito</t>
        </r>
      </text>
    </comment>
    <comment ref="J468" authorId="0" shapeId="0">
      <text>
        <r>
          <rPr>
            <sz val="11"/>
            <rFont val="Calibri"/>
            <family val="2"/>
            <charset val="238"/>
          </rPr>
          <t>IV_F:EllatasiTerulet</t>
        </r>
      </text>
    </comment>
    <comment ref="K468" authorId="0" shapeId="0">
      <text>
        <r>
          <rPr>
            <sz val="11"/>
            <rFont val="Calibri"/>
            <family val="2"/>
            <charset val="238"/>
          </rPr>
          <t>IV_F:EllatasertFelelos</t>
        </r>
      </text>
    </comment>
    <comment ref="L468" authorId="0" shapeId="0">
      <text>
        <r>
          <rPr>
            <sz val="11"/>
            <rFont val="Calibri"/>
            <family val="2"/>
            <charset val="238"/>
          </rPr>
          <t>IV_F:TervezettNettoKoltseg</t>
        </r>
      </text>
    </comment>
    <comment ref="M468" authorId="0" shapeId="0">
      <text>
        <r>
          <rPr>
            <sz val="11"/>
            <rFont val="Calibri"/>
            <family val="2"/>
            <charset val="238"/>
          </rPr>
          <t>IV_F:IdotartamKezdes</t>
        </r>
      </text>
    </comment>
    <comment ref="N468" authorId="0" shapeId="0">
      <text>
        <r>
          <rPr>
            <sz val="11"/>
            <rFont val="Calibri"/>
            <family val="2"/>
            <charset val="238"/>
          </rPr>
          <t>IV_F:IdotartamBefejezes</t>
        </r>
      </text>
    </comment>
    <comment ref="O468" authorId="0" shapeId="0">
      <text>
        <r>
          <rPr>
            <sz val="11"/>
            <rFont val="Calibri"/>
            <family val="2"/>
            <charset val="238"/>
          </rPr>
          <t>IV_F:NettoKoltsegUtem1</t>
        </r>
      </text>
    </comment>
    <comment ref="P468" authorId="0" shapeId="0">
      <text>
        <r>
          <rPr>
            <sz val="11"/>
            <rFont val="Calibri"/>
            <family val="2"/>
            <charset val="238"/>
          </rPr>
          <t>IV_F:NettoKoltsegUtem2</t>
        </r>
      </text>
    </comment>
    <comment ref="Q468" authorId="0" shapeId="0">
      <text>
        <r>
          <rPr>
            <sz val="11"/>
            <rFont val="Calibri"/>
            <family val="2"/>
            <charset val="238"/>
          </rPr>
          <t>IV_F:EM_Melleklet2_KTG</t>
        </r>
      </text>
    </comment>
    <comment ref="S468" authorId="0" shapeId="0">
      <text>
        <r>
          <rPr>
            <sz val="11"/>
            <rFont val="Calibri"/>
            <family val="2"/>
            <charset val="238"/>
          </rPr>
          <t>IV_F:HDUtem1</t>
        </r>
      </text>
    </comment>
    <comment ref="T468" authorId="0" shapeId="0">
      <text>
        <r>
          <rPr>
            <sz val="11"/>
            <rFont val="Calibri"/>
            <family val="2"/>
            <charset val="238"/>
          </rPr>
          <t>IV_F:ECSUtem1</t>
        </r>
      </text>
    </comment>
    <comment ref="U468" authorId="0" shapeId="0">
      <text>
        <r>
          <rPr>
            <sz val="11"/>
            <rFont val="Calibri"/>
            <family val="2"/>
            <charset val="238"/>
          </rPr>
          <t>IV_F:KFHUtem1</t>
        </r>
      </text>
    </comment>
    <comment ref="V468" authorId="0" shapeId="0">
      <text>
        <r>
          <rPr>
            <sz val="11"/>
            <rFont val="Calibri"/>
            <family val="2"/>
            <charset val="238"/>
          </rPr>
          <t>IV_F:Egyeb_SajatUtem1</t>
        </r>
      </text>
    </comment>
    <comment ref="W468" authorId="0" shapeId="0">
      <text>
        <r>
          <rPr>
            <sz val="11"/>
            <rFont val="Calibri"/>
            <family val="2"/>
            <charset val="238"/>
          </rPr>
          <t>IV_F:DijUtem1</t>
        </r>
      </text>
    </comment>
    <comment ref="X468" authorId="0" shapeId="0">
      <text>
        <r>
          <rPr>
            <sz val="11"/>
            <rFont val="Calibri"/>
            <family val="2"/>
            <charset val="238"/>
          </rPr>
          <t>IV_F:EM_Melleklet1_Utem1</t>
        </r>
      </text>
    </comment>
    <comment ref="Y468" authorId="0" shapeId="0">
      <text>
        <r>
          <rPr>
            <sz val="11"/>
            <rFont val="Calibri"/>
            <family val="2"/>
            <charset val="238"/>
          </rPr>
          <t>IV_F:EgyebAllamiUtem1</t>
        </r>
      </text>
    </comment>
    <comment ref="Z468" authorId="0" shapeId="0">
      <text>
        <r>
          <rPr>
            <sz val="11"/>
            <rFont val="Calibri"/>
            <family val="2"/>
            <charset val="238"/>
          </rPr>
          <t>IV_F:OnkormanyzatiUtem1</t>
        </r>
      </text>
    </comment>
    <comment ref="AA468" authorId="0" shapeId="0">
      <text>
        <r>
          <rPr>
            <sz val="11"/>
            <rFont val="Calibri"/>
            <family val="2"/>
            <charset val="238"/>
          </rPr>
          <t>IV_F:EUUtem1</t>
        </r>
      </text>
    </comment>
    <comment ref="AB468" authorId="0" shapeId="0">
      <text>
        <r>
          <rPr>
            <sz val="11"/>
            <rFont val="Calibri"/>
            <family val="2"/>
            <charset val="238"/>
          </rPr>
          <t>IV_F:EgyebUtem1</t>
        </r>
      </text>
    </comment>
    <comment ref="AC468" authorId="0" shapeId="0">
      <text>
        <r>
          <rPr>
            <sz val="11"/>
            <rFont val="Calibri"/>
            <family val="2"/>
            <charset val="238"/>
          </rPr>
          <t>IV_F:HitelKotvenyUtem1</t>
        </r>
      </text>
    </comment>
    <comment ref="AD468" authorId="0" shapeId="0">
      <text>
        <r>
          <rPr>
            <sz val="11"/>
            <rFont val="Calibri"/>
            <family val="2"/>
            <charset val="238"/>
          </rPr>
          <t>IV_F:OsszesenUtem1</t>
        </r>
      </text>
    </comment>
    <comment ref="AG468" authorId="0" shapeId="0">
      <text>
        <r>
          <rPr>
            <sz val="11"/>
            <rFont val="Calibri"/>
            <family val="2"/>
            <charset val="238"/>
          </rPr>
          <t>IV_F:HDUtem2</t>
        </r>
      </text>
    </comment>
    <comment ref="AH468" authorId="0" shapeId="0">
      <text>
        <r>
          <rPr>
            <sz val="11"/>
            <rFont val="Calibri"/>
            <family val="2"/>
            <charset val="238"/>
          </rPr>
          <t>IV_F:ECSUtem2</t>
        </r>
      </text>
    </comment>
    <comment ref="AI468" authorId="0" shapeId="0">
      <text>
        <r>
          <rPr>
            <sz val="11"/>
            <rFont val="Calibri"/>
            <family val="2"/>
            <charset val="238"/>
          </rPr>
          <t>IV_F:KFHUtem2</t>
        </r>
      </text>
    </comment>
    <comment ref="AJ468" authorId="0" shapeId="0">
      <text>
        <r>
          <rPr>
            <sz val="11"/>
            <rFont val="Calibri"/>
            <family val="2"/>
            <charset val="238"/>
          </rPr>
          <t>IV_F:Egyeb_SajatUtem2</t>
        </r>
      </text>
    </comment>
    <comment ref="AK468" authorId="0" shapeId="0">
      <text>
        <r>
          <rPr>
            <sz val="11"/>
            <rFont val="Calibri"/>
            <family val="2"/>
            <charset val="238"/>
          </rPr>
          <t>IV_F:DijUtem2</t>
        </r>
      </text>
    </comment>
    <comment ref="AL468" authorId="0" shapeId="0">
      <text>
        <r>
          <rPr>
            <sz val="11"/>
            <rFont val="Calibri"/>
            <family val="2"/>
            <charset val="238"/>
          </rPr>
          <t>IV_F:EM_Melleklet1_Utem2</t>
        </r>
      </text>
    </comment>
    <comment ref="AM468" authorId="0" shapeId="0">
      <text>
        <r>
          <rPr>
            <sz val="11"/>
            <rFont val="Calibri"/>
            <family val="2"/>
            <charset val="238"/>
          </rPr>
          <t>IV_F:EgyebAllamiUtem2</t>
        </r>
      </text>
    </comment>
    <comment ref="AN468" authorId="0" shapeId="0">
      <text>
        <r>
          <rPr>
            <sz val="11"/>
            <rFont val="Calibri"/>
            <family val="2"/>
            <charset val="238"/>
          </rPr>
          <t>IV_F:OnkormanyzatiUtem2</t>
        </r>
      </text>
    </comment>
    <comment ref="AO468" authorId="0" shapeId="0">
      <text>
        <r>
          <rPr>
            <sz val="11"/>
            <rFont val="Calibri"/>
            <family val="2"/>
            <charset val="238"/>
          </rPr>
          <t>IV_F:EUUtem2</t>
        </r>
      </text>
    </comment>
    <comment ref="AP468" authorId="0" shapeId="0">
      <text>
        <r>
          <rPr>
            <sz val="11"/>
            <rFont val="Calibri"/>
            <family val="2"/>
            <charset val="238"/>
          </rPr>
          <t>IV_F:EgyebUtem2</t>
        </r>
      </text>
    </comment>
    <comment ref="AQ468" authorId="0" shapeId="0">
      <text>
        <r>
          <rPr>
            <sz val="11"/>
            <rFont val="Calibri"/>
            <family val="2"/>
            <charset val="238"/>
          </rPr>
          <t>IV_F:HitelKotvenyUtem2</t>
        </r>
      </text>
    </comment>
    <comment ref="AR468" authorId="0" shapeId="0">
      <text>
        <r>
          <rPr>
            <sz val="11"/>
            <rFont val="Calibri"/>
            <family val="2"/>
            <charset val="238"/>
          </rPr>
          <t>IV_F:OsszesenUtem2</t>
        </r>
      </text>
    </comment>
    <comment ref="AS468" authorId="0" shapeId="0">
      <text>
        <r>
          <rPr>
            <sz val="11"/>
            <rFont val="Calibri"/>
            <family val="2"/>
            <charset val="238"/>
          </rPr>
          <t>IV_F:ForrashianyUtem2</t>
        </r>
      </text>
    </comment>
    <comment ref="AV468" authorId="0" shapeId="0">
      <text>
        <r>
          <rPr>
            <sz val="11"/>
            <rFont val="Calibri"/>
            <family val="2"/>
            <charset val="238"/>
          </rPr>
          <t>IV_F:Indokolas</t>
        </r>
      </text>
    </comment>
    <comment ref="AW468" authorId="0" shapeId="0">
      <text>
        <r>
          <rPr>
            <sz val="11"/>
            <rFont val="Calibri"/>
            <family val="2"/>
            <charset val="238"/>
          </rPr>
          <t>IV_F:Megjegyzes</t>
        </r>
      </text>
    </comment>
    <comment ref="AZ468" authorId="0" shapeId="0">
      <text>
        <r>
          <rPr>
            <sz val="11"/>
            <rFont val="Calibri"/>
            <family val="2"/>
            <charset val="238"/>
          </rPr>
          <t>IV_F:ISA</t>
        </r>
      </text>
    </comment>
    <comment ref="B469" authorId="0" shapeId="0">
      <text>
        <r>
          <rPr>
            <sz val="11"/>
            <rFont val="Calibri"/>
            <family val="2"/>
            <charset val="238"/>
          </rPr>
          <t>IV_F:FontossagiSorrent</t>
        </r>
      </text>
    </comment>
    <comment ref="C469" authorId="0" shapeId="0">
      <text>
        <r>
          <rPr>
            <sz val="11"/>
            <rFont val="Calibri"/>
            <family val="2"/>
            <charset val="238"/>
          </rPr>
          <t>IV_F:FeladatKategoria</t>
        </r>
      </text>
    </comment>
    <comment ref="D469" authorId="0" shapeId="0">
      <text>
        <r>
          <rPr>
            <sz val="11"/>
            <rFont val="Calibri"/>
            <family val="2"/>
            <charset val="238"/>
          </rPr>
          <t>IV_F:FeladatMegnevezes</t>
        </r>
      </text>
    </comment>
    <comment ref="E469" authorId="0" shapeId="0">
      <text>
        <r>
          <rPr>
            <sz val="11"/>
            <rFont val="Calibri"/>
            <family val="2"/>
            <charset val="238"/>
          </rPr>
          <t>IV_F:ElviEngedelySzam</t>
        </r>
      </text>
    </comment>
    <comment ref="F469" authorId="0" shapeId="0">
      <text>
        <r>
          <rPr>
            <sz val="11"/>
            <rFont val="Calibri"/>
            <family val="2"/>
            <charset val="238"/>
          </rPr>
          <t>IV_F:VKR_Kod</t>
        </r>
      </text>
    </comment>
    <comment ref="G469" authorId="0" shapeId="0">
      <text>
        <r>
          <rPr>
            <sz val="11"/>
            <rFont val="Calibri"/>
            <family val="2"/>
            <charset val="238"/>
          </rPr>
          <t>IV_F:VKR_Nev</t>
        </r>
      </text>
    </comment>
    <comment ref="H469" authorId="0" shapeId="0">
      <text>
        <r>
          <rPr>
            <sz val="11"/>
            <rFont val="Calibri"/>
            <family val="2"/>
            <charset val="238"/>
          </rPr>
          <t>IV_F:FeladatSorszam</t>
        </r>
      </text>
    </comment>
    <comment ref="I469" authorId="0" shapeId="0">
      <text>
        <r>
          <rPr>
            <sz val="11"/>
            <rFont val="Calibri"/>
            <family val="2"/>
            <charset val="238"/>
          </rPr>
          <t>IV_F:FeladatAzonosito</t>
        </r>
      </text>
    </comment>
    <comment ref="J469" authorId="0" shapeId="0">
      <text>
        <r>
          <rPr>
            <sz val="11"/>
            <rFont val="Calibri"/>
            <family val="2"/>
            <charset val="238"/>
          </rPr>
          <t>IV_F:EllatasiTerulet</t>
        </r>
      </text>
    </comment>
    <comment ref="K469" authorId="0" shapeId="0">
      <text>
        <r>
          <rPr>
            <sz val="11"/>
            <rFont val="Calibri"/>
            <family val="2"/>
            <charset val="238"/>
          </rPr>
          <t>IV_F:EllatasertFelelos</t>
        </r>
      </text>
    </comment>
    <comment ref="L469" authorId="0" shapeId="0">
      <text>
        <r>
          <rPr>
            <sz val="11"/>
            <rFont val="Calibri"/>
            <family val="2"/>
            <charset val="238"/>
          </rPr>
          <t>IV_F:TervezettNettoKoltseg</t>
        </r>
      </text>
    </comment>
    <comment ref="M469" authorId="0" shapeId="0">
      <text>
        <r>
          <rPr>
            <sz val="11"/>
            <rFont val="Calibri"/>
            <family val="2"/>
            <charset val="238"/>
          </rPr>
          <t>IV_F:IdotartamKezdes</t>
        </r>
      </text>
    </comment>
    <comment ref="N469" authorId="0" shapeId="0">
      <text>
        <r>
          <rPr>
            <sz val="11"/>
            <rFont val="Calibri"/>
            <family val="2"/>
            <charset val="238"/>
          </rPr>
          <t>IV_F:IdotartamBefejezes</t>
        </r>
      </text>
    </comment>
    <comment ref="O469" authorId="0" shapeId="0">
      <text>
        <r>
          <rPr>
            <sz val="11"/>
            <rFont val="Calibri"/>
            <family val="2"/>
            <charset val="238"/>
          </rPr>
          <t>IV_F:NettoKoltsegUtem1</t>
        </r>
      </text>
    </comment>
    <comment ref="P469" authorId="0" shapeId="0">
      <text>
        <r>
          <rPr>
            <sz val="11"/>
            <rFont val="Calibri"/>
            <family val="2"/>
            <charset val="238"/>
          </rPr>
          <t>IV_F:NettoKoltsegUtem2</t>
        </r>
      </text>
    </comment>
    <comment ref="Q469" authorId="0" shapeId="0">
      <text>
        <r>
          <rPr>
            <sz val="11"/>
            <rFont val="Calibri"/>
            <family val="2"/>
            <charset val="238"/>
          </rPr>
          <t>IV_F:EM_Melleklet2_KTG</t>
        </r>
      </text>
    </comment>
    <comment ref="S469" authorId="0" shapeId="0">
      <text>
        <r>
          <rPr>
            <sz val="11"/>
            <rFont val="Calibri"/>
            <family val="2"/>
            <charset val="238"/>
          </rPr>
          <t>IV_F:HDUtem1</t>
        </r>
      </text>
    </comment>
    <comment ref="T469" authorId="0" shapeId="0">
      <text>
        <r>
          <rPr>
            <sz val="11"/>
            <rFont val="Calibri"/>
            <family val="2"/>
            <charset val="238"/>
          </rPr>
          <t>IV_F:ECSUtem1</t>
        </r>
      </text>
    </comment>
    <comment ref="U469" authorId="0" shapeId="0">
      <text>
        <r>
          <rPr>
            <sz val="11"/>
            <rFont val="Calibri"/>
            <family val="2"/>
            <charset val="238"/>
          </rPr>
          <t>IV_F:KFHUtem1</t>
        </r>
      </text>
    </comment>
    <comment ref="V469" authorId="0" shapeId="0">
      <text>
        <r>
          <rPr>
            <sz val="11"/>
            <rFont val="Calibri"/>
            <family val="2"/>
            <charset val="238"/>
          </rPr>
          <t>IV_F:Egyeb_SajatUtem1</t>
        </r>
      </text>
    </comment>
    <comment ref="W469" authorId="0" shapeId="0">
      <text>
        <r>
          <rPr>
            <sz val="11"/>
            <rFont val="Calibri"/>
            <family val="2"/>
            <charset val="238"/>
          </rPr>
          <t>IV_F:DijUtem1</t>
        </r>
      </text>
    </comment>
    <comment ref="X469" authorId="0" shapeId="0">
      <text>
        <r>
          <rPr>
            <sz val="11"/>
            <rFont val="Calibri"/>
            <family val="2"/>
            <charset val="238"/>
          </rPr>
          <t>IV_F:EM_Melleklet1_Utem1</t>
        </r>
      </text>
    </comment>
    <comment ref="Y469" authorId="0" shapeId="0">
      <text>
        <r>
          <rPr>
            <sz val="11"/>
            <rFont val="Calibri"/>
            <family val="2"/>
            <charset val="238"/>
          </rPr>
          <t>IV_F:EgyebAllamiUtem1</t>
        </r>
      </text>
    </comment>
    <comment ref="Z469" authorId="0" shapeId="0">
      <text>
        <r>
          <rPr>
            <sz val="11"/>
            <rFont val="Calibri"/>
            <family val="2"/>
            <charset val="238"/>
          </rPr>
          <t>IV_F:OnkormanyzatiUtem1</t>
        </r>
      </text>
    </comment>
    <comment ref="AA469" authorId="0" shapeId="0">
      <text>
        <r>
          <rPr>
            <sz val="11"/>
            <rFont val="Calibri"/>
            <family val="2"/>
            <charset val="238"/>
          </rPr>
          <t>IV_F:EUUtem1</t>
        </r>
      </text>
    </comment>
    <comment ref="AB469" authorId="0" shapeId="0">
      <text>
        <r>
          <rPr>
            <sz val="11"/>
            <rFont val="Calibri"/>
            <family val="2"/>
            <charset val="238"/>
          </rPr>
          <t>IV_F:EgyebUtem1</t>
        </r>
      </text>
    </comment>
    <comment ref="AC469" authorId="0" shapeId="0">
      <text>
        <r>
          <rPr>
            <sz val="11"/>
            <rFont val="Calibri"/>
            <family val="2"/>
            <charset val="238"/>
          </rPr>
          <t>IV_F:HitelKotvenyUtem1</t>
        </r>
      </text>
    </comment>
    <comment ref="AD469" authorId="0" shapeId="0">
      <text>
        <r>
          <rPr>
            <sz val="11"/>
            <rFont val="Calibri"/>
            <family val="2"/>
            <charset val="238"/>
          </rPr>
          <t>IV_F:OsszesenUtem1</t>
        </r>
      </text>
    </comment>
    <comment ref="AG469" authorId="0" shapeId="0">
      <text>
        <r>
          <rPr>
            <sz val="11"/>
            <rFont val="Calibri"/>
            <family val="2"/>
            <charset val="238"/>
          </rPr>
          <t>IV_F:HDUtem2</t>
        </r>
      </text>
    </comment>
    <comment ref="AH469" authorId="0" shapeId="0">
      <text>
        <r>
          <rPr>
            <sz val="11"/>
            <rFont val="Calibri"/>
            <family val="2"/>
            <charset val="238"/>
          </rPr>
          <t>IV_F:ECSUtem2</t>
        </r>
      </text>
    </comment>
    <comment ref="AI469" authorId="0" shapeId="0">
      <text>
        <r>
          <rPr>
            <sz val="11"/>
            <rFont val="Calibri"/>
            <family val="2"/>
            <charset val="238"/>
          </rPr>
          <t>IV_F:KFHUtem2</t>
        </r>
      </text>
    </comment>
    <comment ref="AJ469" authorId="0" shapeId="0">
      <text>
        <r>
          <rPr>
            <sz val="11"/>
            <rFont val="Calibri"/>
            <family val="2"/>
            <charset val="238"/>
          </rPr>
          <t>IV_F:Egyeb_SajatUtem2</t>
        </r>
      </text>
    </comment>
    <comment ref="AK469" authorId="0" shapeId="0">
      <text>
        <r>
          <rPr>
            <sz val="11"/>
            <rFont val="Calibri"/>
            <family val="2"/>
            <charset val="238"/>
          </rPr>
          <t>IV_F:DijUtem2</t>
        </r>
      </text>
    </comment>
    <comment ref="AL469" authorId="0" shapeId="0">
      <text>
        <r>
          <rPr>
            <sz val="11"/>
            <rFont val="Calibri"/>
            <family val="2"/>
            <charset val="238"/>
          </rPr>
          <t>IV_F:EM_Melleklet1_Utem2</t>
        </r>
      </text>
    </comment>
    <comment ref="AM469" authorId="0" shapeId="0">
      <text>
        <r>
          <rPr>
            <sz val="11"/>
            <rFont val="Calibri"/>
            <family val="2"/>
            <charset val="238"/>
          </rPr>
          <t>IV_F:EgyebAllamiUtem2</t>
        </r>
      </text>
    </comment>
    <comment ref="AN469" authorId="0" shapeId="0">
      <text>
        <r>
          <rPr>
            <sz val="11"/>
            <rFont val="Calibri"/>
            <family val="2"/>
            <charset val="238"/>
          </rPr>
          <t>IV_F:OnkormanyzatiUtem2</t>
        </r>
      </text>
    </comment>
    <comment ref="AO469" authorId="0" shapeId="0">
      <text>
        <r>
          <rPr>
            <sz val="11"/>
            <rFont val="Calibri"/>
            <family val="2"/>
            <charset val="238"/>
          </rPr>
          <t>IV_F:EUUtem2</t>
        </r>
      </text>
    </comment>
    <comment ref="AP469" authorId="0" shapeId="0">
      <text>
        <r>
          <rPr>
            <sz val="11"/>
            <rFont val="Calibri"/>
            <family val="2"/>
            <charset val="238"/>
          </rPr>
          <t>IV_F:EgyebUtem2</t>
        </r>
      </text>
    </comment>
    <comment ref="AQ469" authorId="0" shapeId="0">
      <text>
        <r>
          <rPr>
            <sz val="11"/>
            <rFont val="Calibri"/>
            <family val="2"/>
            <charset val="238"/>
          </rPr>
          <t>IV_F:HitelKotvenyUtem2</t>
        </r>
      </text>
    </comment>
    <comment ref="AR469" authorId="0" shapeId="0">
      <text>
        <r>
          <rPr>
            <sz val="11"/>
            <rFont val="Calibri"/>
            <family val="2"/>
            <charset val="238"/>
          </rPr>
          <t>IV_F:OsszesenUtem2</t>
        </r>
      </text>
    </comment>
    <comment ref="AS469" authorId="0" shapeId="0">
      <text>
        <r>
          <rPr>
            <sz val="11"/>
            <rFont val="Calibri"/>
            <family val="2"/>
            <charset val="238"/>
          </rPr>
          <t>IV_F:ForrashianyUtem2</t>
        </r>
      </text>
    </comment>
    <comment ref="AV469" authorId="0" shapeId="0">
      <text>
        <r>
          <rPr>
            <sz val="11"/>
            <rFont val="Calibri"/>
            <family val="2"/>
            <charset val="238"/>
          </rPr>
          <t>IV_F:Indokolas</t>
        </r>
      </text>
    </comment>
    <comment ref="AW469" authorId="0" shapeId="0">
      <text>
        <r>
          <rPr>
            <sz val="11"/>
            <rFont val="Calibri"/>
            <family val="2"/>
            <charset val="238"/>
          </rPr>
          <t>IV_F:Megjegyzes</t>
        </r>
      </text>
    </comment>
    <comment ref="AZ469" authorId="0" shapeId="0">
      <text>
        <r>
          <rPr>
            <sz val="11"/>
            <rFont val="Calibri"/>
            <family val="2"/>
            <charset val="238"/>
          </rPr>
          <t>IV_F:ISA</t>
        </r>
      </text>
    </comment>
    <comment ref="B470" authorId="0" shapeId="0">
      <text>
        <r>
          <rPr>
            <sz val="11"/>
            <rFont val="Calibri"/>
            <family val="2"/>
            <charset val="238"/>
          </rPr>
          <t>IV_F:FontossagiSorrent</t>
        </r>
      </text>
    </comment>
    <comment ref="C470" authorId="0" shapeId="0">
      <text>
        <r>
          <rPr>
            <sz val="11"/>
            <rFont val="Calibri"/>
            <family val="2"/>
            <charset val="238"/>
          </rPr>
          <t>IV_F:FeladatKategoria</t>
        </r>
      </text>
    </comment>
    <comment ref="D470" authorId="0" shapeId="0">
      <text>
        <r>
          <rPr>
            <sz val="11"/>
            <rFont val="Calibri"/>
            <family val="2"/>
            <charset val="238"/>
          </rPr>
          <t>IV_F:FeladatMegnevezes</t>
        </r>
      </text>
    </comment>
    <comment ref="E470" authorId="0" shapeId="0">
      <text>
        <r>
          <rPr>
            <sz val="11"/>
            <rFont val="Calibri"/>
            <family val="2"/>
            <charset val="238"/>
          </rPr>
          <t>IV_F:ElviEngedelySzam</t>
        </r>
      </text>
    </comment>
    <comment ref="F470" authorId="0" shapeId="0">
      <text>
        <r>
          <rPr>
            <sz val="11"/>
            <rFont val="Calibri"/>
            <family val="2"/>
            <charset val="238"/>
          </rPr>
          <t>IV_F:VKR_Kod</t>
        </r>
      </text>
    </comment>
    <comment ref="G470" authorId="0" shapeId="0">
      <text>
        <r>
          <rPr>
            <sz val="11"/>
            <rFont val="Calibri"/>
            <family val="2"/>
            <charset val="238"/>
          </rPr>
          <t>IV_F:VKR_Nev</t>
        </r>
      </text>
    </comment>
    <comment ref="H470" authorId="0" shapeId="0">
      <text>
        <r>
          <rPr>
            <sz val="11"/>
            <rFont val="Calibri"/>
            <family val="2"/>
            <charset val="238"/>
          </rPr>
          <t>IV_F:FeladatSorszam</t>
        </r>
      </text>
    </comment>
    <comment ref="I470" authorId="0" shapeId="0">
      <text>
        <r>
          <rPr>
            <sz val="11"/>
            <rFont val="Calibri"/>
            <family val="2"/>
            <charset val="238"/>
          </rPr>
          <t>IV_F:FeladatAzonosito</t>
        </r>
      </text>
    </comment>
    <comment ref="J470" authorId="0" shapeId="0">
      <text>
        <r>
          <rPr>
            <sz val="11"/>
            <rFont val="Calibri"/>
            <family val="2"/>
            <charset val="238"/>
          </rPr>
          <t>IV_F:EllatasiTerulet</t>
        </r>
      </text>
    </comment>
    <comment ref="K470" authorId="0" shapeId="0">
      <text>
        <r>
          <rPr>
            <sz val="11"/>
            <rFont val="Calibri"/>
            <family val="2"/>
            <charset val="238"/>
          </rPr>
          <t>IV_F:EllatasertFelelos</t>
        </r>
      </text>
    </comment>
    <comment ref="L470" authorId="0" shapeId="0">
      <text>
        <r>
          <rPr>
            <sz val="11"/>
            <rFont val="Calibri"/>
            <family val="2"/>
            <charset val="238"/>
          </rPr>
          <t>IV_F:TervezettNettoKoltseg</t>
        </r>
      </text>
    </comment>
    <comment ref="M470" authorId="0" shapeId="0">
      <text>
        <r>
          <rPr>
            <sz val="11"/>
            <rFont val="Calibri"/>
            <family val="2"/>
            <charset val="238"/>
          </rPr>
          <t>IV_F:IdotartamKezdes</t>
        </r>
      </text>
    </comment>
    <comment ref="N470" authorId="0" shapeId="0">
      <text>
        <r>
          <rPr>
            <sz val="11"/>
            <rFont val="Calibri"/>
            <family val="2"/>
            <charset val="238"/>
          </rPr>
          <t>IV_F:IdotartamBefejezes</t>
        </r>
      </text>
    </comment>
    <comment ref="O470" authorId="0" shapeId="0">
      <text>
        <r>
          <rPr>
            <sz val="11"/>
            <rFont val="Calibri"/>
            <family val="2"/>
            <charset val="238"/>
          </rPr>
          <t>IV_F:NettoKoltsegUtem1</t>
        </r>
      </text>
    </comment>
    <comment ref="P470" authorId="0" shapeId="0">
      <text>
        <r>
          <rPr>
            <sz val="11"/>
            <rFont val="Calibri"/>
            <family val="2"/>
            <charset val="238"/>
          </rPr>
          <t>IV_F:NettoKoltsegUtem2</t>
        </r>
      </text>
    </comment>
    <comment ref="Q470" authorId="0" shapeId="0">
      <text>
        <r>
          <rPr>
            <sz val="11"/>
            <rFont val="Calibri"/>
            <family val="2"/>
            <charset val="238"/>
          </rPr>
          <t>IV_F:EM_Melleklet2_KTG</t>
        </r>
      </text>
    </comment>
    <comment ref="S470" authorId="0" shapeId="0">
      <text>
        <r>
          <rPr>
            <sz val="11"/>
            <rFont val="Calibri"/>
            <family val="2"/>
            <charset val="238"/>
          </rPr>
          <t>IV_F:HDUtem1</t>
        </r>
      </text>
    </comment>
    <comment ref="T470" authorId="0" shapeId="0">
      <text>
        <r>
          <rPr>
            <sz val="11"/>
            <rFont val="Calibri"/>
            <family val="2"/>
            <charset val="238"/>
          </rPr>
          <t>IV_F:ECSUtem1</t>
        </r>
      </text>
    </comment>
    <comment ref="U470" authorId="0" shapeId="0">
      <text>
        <r>
          <rPr>
            <sz val="11"/>
            <rFont val="Calibri"/>
            <family val="2"/>
            <charset val="238"/>
          </rPr>
          <t>IV_F:KFHUtem1</t>
        </r>
      </text>
    </comment>
    <comment ref="V470" authorId="0" shapeId="0">
      <text>
        <r>
          <rPr>
            <sz val="11"/>
            <rFont val="Calibri"/>
            <family val="2"/>
            <charset val="238"/>
          </rPr>
          <t>IV_F:Egyeb_SajatUtem1</t>
        </r>
      </text>
    </comment>
    <comment ref="W470" authorId="0" shapeId="0">
      <text>
        <r>
          <rPr>
            <sz val="11"/>
            <rFont val="Calibri"/>
            <family val="2"/>
            <charset val="238"/>
          </rPr>
          <t>IV_F:DijUtem1</t>
        </r>
      </text>
    </comment>
    <comment ref="X470" authorId="0" shapeId="0">
      <text>
        <r>
          <rPr>
            <sz val="11"/>
            <rFont val="Calibri"/>
            <family val="2"/>
            <charset val="238"/>
          </rPr>
          <t>IV_F:EM_Melleklet1_Utem1</t>
        </r>
      </text>
    </comment>
    <comment ref="Y470" authorId="0" shapeId="0">
      <text>
        <r>
          <rPr>
            <sz val="11"/>
            <rFont val="Calibri"/>
            <family val="2"/>
            <charset val="238"/>
          </rPr>
          <t>IV_F:EgyebAllamiUtem1</t>
        </r>
      </text>
    </comment>
    <comment ref="Z470" authorId="0" shapeId="0">
      <text>
        <r>
          <rPr>
            <sz val="11"/>
            <rFont val="Calibri"/>
            <family val="2"/>
            <charset val="238"/>
          </rPr>
          <t>IV_F:OnkormanyzatiUtem1</t>
        </r>
      </text>
    </comment>
    <comment ref="AA470" authorId="0" shapeId="0">
      <text>
        <r>
          <rPr>
            <sz val="11"/>
            <rFont val="Calibri"/>
            <family val="2"/>
            <charset val="238"/>
          </rPr>
          <t>IV_F:EUUtem1</t>
        </r>
      </text>
    </comment>
    <comment ref="AB470" authorId="0" shapeId="0">
      <text>
        <r>
          <rPr>
            <sz val="11"/>
            <rFont val="Calibri"/>
            <family val="2"/>
            <charset val="238"/>
          </rPr>
          <t>IV_F:EgyebUtem1</t>
        </r>
      </text>
    </comment>
    <comment ref="AC470" authorId="0" shapeId="0">
      <text>
        <r>
          <rPr>
            <sz val="11"/>
            <rFont val="Calibri"/>
            <family val="2"/>
            <charset val="238"/>
          </rPr>
          <t>IV_F:HitelKotvenyUtem1</t>
        </r>
      </text>
    </comment>
    <comment ref="AD470" authorId="0" shapeId="0">
      <text>
        <r>
          <rPr>
            <sz val="11"/>
            <rFont val="Calibri"/>
            <family val="2"/>
            <charset val="238"/>
          </rPr>
          <t>IV_F:OsszesenUtem1</t>
        </r>
      </text>
    </comment>
    <comment ref="AG470" authorId="0" shapeId="0">
      <text>
        <r>
          <rPr>
            <sz val="11"/>
            <rFont val="Calibri"/>
            <family val="2"/>
            <charset val="238"/>
          </rPr>
          <t>IV_F:HDUtem2</t>
        </r>
      </text>
    </comment>
    <comment ref="AH470" authorId="0" shapeId="0">
      <text>
        <r>
          <rPr>
            <sz val="11"/>
            <rFont val="Calibri"/>
            <family val="2"/>
            <charset val="238"/>
          </rPr>
          <t>IV_F:ECSUtem2</t>
        </r>
      </text>
    </comment>
    <comment ref="AI470" authorId="0" shapeId="0">
      <text>
        <r>
          <rPr>
            <sz val="11"/>
            <rFont val="Calibri"/>
            <family val="2"/>
            <charset val="238"/>
          </rPr>
          <t>IV_F:KFHUtem2</t>
        </r>
      </text>
    </comment>
    <comment ref="AJ470" authorId="0" shapeId="0">
      <text>
        <r>
          <rPr>
            <sz val="11"/>
            <rFont val="Calibri"/>
            <family val="2"/>
            <charset val="238"/>
          </rPr>
          <t>IV_F:Egyeb_SajatUtem2</t>
        </r>
      </text>
    </comment>
    <comment ref="AK470" authorId="0" shapeId="0">
      <text>
        <r>
          <rPr>
            <sz val="11"/>
            <rFont val="Calibri"/>
            <family val="2"/>
            <charset val="238"/>
          </rPr>
          <t>IV_F:DijUtem2</t>
        </r>
      </text>
    </comment>
    <comment ref="AL470" authorId="0" shapeId="0">
      <text>
        <r>
          <rPr>
            <sz val="11"/>
            <rFont val="Calibri"/>
            <family val="2"/>
            <charset val="238"/>
          </rPr>
          <t>IV_F:EM_Melleklet1_Utem2</t>
        </r>
      </text>
    </comment>
    <comment ref="AM470" authorId="0" shapeId="0">
      <text>
        <r>
          <rPr>
            <sz val="11"/>
            <rFont val="Calibri"/>
            <family val="2"/>
            <charset val="238"/>
          </rPr>
          <t>IV_F:EgyebAllamiUtem2</t>
        </r>
      </text>
    </comment>
    <comment ref="AN470" authorId="0" shapeId="0">
      <text>
        <r>
          <rPr>
            <sz val="11"/>
            <rFont val="Calibri"/>
            <family val="2"/>
            <charset val="238"/>
          </rPr>
          <t>IV_F:OnkormanyzatiUtem2</t>
        </r>
      </text>
    </comment>
    <comment ref="AO470" authorId="0" shapeId="0">
      <text>
        <r>
          <rPr>
            <sz val="11"/>
            <rFont val="Calibri"/>
            <family val="2"/>
            <charset val="238"/>
          </rPr>
          <t>IV_F:EUUtem2</t>
        </r>
      </text>
    </comment>
    <comment ref="AP470" authorId="0" shapeId="0">
      <text>
        <r>
          <rPr>
            <sz val="11"/>
            <rFont val="Calibri"/>
            <family val="2"/>
            <charset val="238"/>
          </rPr>
          <t>IV_F:EgyebUtem2</t>
        </r>
      </text>
    </comment>
    <comment ref="AQ470" authorId="0" shapeId="0">
      <text>
        <r>
          <rPr>
            <sz val="11"/>
            <rFont val="Calibri"/>
            <family val="2"/>
            <charset val="238"/>
          </rPr>
          <t>IV_F:HitelKotvenyUtem2</t>
        </r>
      </text>
    </comment>
    <comment ref="AR470" authorId="0" shapeId="0">
      <text>
        <r>
          <rPr>
            <sz val="11"/>
            <rFont val="Calibri"/>
            <family val="2"/>
            <charset val="238"/>
          </rPr>
          <t>IV_F:OsszesenUtem2</t>
        </r>
      </text>
    </comment>
    <comment ref="AS470" authorId="0" shapeId="0">
      <text>
        <r>
          <rPr>
            <sz val="11"/>
            <rFont val="Calibri"/>
            <family val="2"/>
            <charset val="238"/>
          </rPr>
          <t>IV_F:ForrashianyUtem2</t>
        </r>
      </text>
    </comment>
    <comment ref="AV470" authorId="0" shapeId="0">
      <text>
        <r>
          <rPr>
            <sz val="11"/>
            <rFont val="Calibri"/>
            <family val="2"/>
            <charset val="238"/>
          </rPr>
          <t>IV_F:Indokolas</t>
        </r>
      </text>
    </comment>
    <comment ref="AW470" authorId="0" shapeId="0">
      <text>
        <r>
          <rPr>
            <sz val="11"/>
            <rFont val="Calibri"/>
            <family val="2"/>
            <charset val="238"/>
          </rPr>
          <t>IV_F:Megjegyzes</t>
        </r>
      </text>
    </comment>
    <comment ref="AZ470" authorId="0" shapeId="0">
      <text>
        <r>
          <rPr>
            <sz val="11"/>
            <rFont val="Calibri"/>
            <family val="2"/>
            <charset val="238"/>
          </rPr>
          <t>IV_F:ISA</t>
        </r>
      </text>
    </comment>
    <comment ref="B471" authorId="0" shapeId="0">
      <text>
        <r>
          <rPr>
            <sz val="11"/>
            <rFont val="Calibri"/>
            <family val="2"/>
            <charset val="238"/>
          </rPr>
          <t>IV_F:FontossagiSorrent</t>
        </r>
      </text>
    </comment>
    <comment ref="C471" authorId="0" shapeId="0">
      <text>
        <r>
          <rPr>
            <sz val="11"/>
            <rFont val="Calibri"/>
            <family val="2"/>
            <charset val="238"/>
          </rPr>
          <t>IV_F:FeladatKategoria</t>
        </r>
      </text>
    </comment>
    <comment ref="D471" authorId="0" shapeId="0">
      <text>
        <r>
          <rPr>
            <sz val="11"/>
            <rFont val="Calibri"/>
            <family val="2"/>
            <charset val="238"/>
          </rPr>
          <t>IV_F:FeladatMegnevezes</t>
        </r>
      </text>
    </comment>
    <comment ref="E471" authorId="0" shapeId="0">
      <text>
        <r>
          <rPr>
            <sz val="11"/>
            <rFont val="Calibri"/>
            <family val="2"/>
            <charset val="238"/>
          </rPr>
          <t>IV_F:ElviEngedelySzam</t>
        </r>
      </text>
    </comment>
    <comment ref="F471" authorId="0" shapeId="0">
      <text>
        <r>
          <rPr>
            <sz val="11"/>
            <rFont val="Calibri"/>
            <family val="2"/>
            <charset val="238"/>
          </rPr>
          <t>IV_F:VKR_Kod</t>
        </r>
      </text>
    </comment>
    <comment ref="G471" authorId="0" shapeId="0">
      <text>
        <r>
          <rPr>
            <sz val="11"/>
            <rFont val="Calibri"/>
            <family val="2"/>
            <charset val="238"/>
          </rPr>
          <t>IV_F:VKR_Nev</t>
        </r>
      </text>
    </comment>
    <comment ref="H471" authorId="0" shapeId="0">
      <text>
        <r>
          <rPr>
            <sz val="11"/>
            <rFont val="Calibri"/>
            <family val="2"/>
            <charset val="238"/>
          </rPr>
          <t>IV_F:FeladatSorszam</t>
        </r>
      </text>
    </comment>
    <comment ref="I471" authorId="0" shapeId="0">
      <text>
        <r>
          <rPr>
            <sz val="11"/>
            <rFont val="Calibri"/>
            <family val="2"/>
            <charset val="238"/>
          </rPr>
          <t>IV_F:FeladatAzonosito</t>
        </r>
      </text>
    </comment>
    <comment ref="J471" authorId="0" shapeId="0">
      <text>
        <r>
          <rPr>
            <sz val="11"/>
            <rFont val="Calibri"/>
            <family val="2"/>
            <charset val="238"/>
          </rPr>
          <t>IV_F:EllatasiTerulet</t>
        </r>
      </text>
    </comment>
    <comment ref="K471" authorId="0" shapeId="0">
      <text>
        <r>
          <rPr>
            <sz val="11"/>
            <rFont val="Calibri"/>
            <family val="2"/>
            <charset val="238"/>
          </rPr>
          <t>IV_F:EllatasertFelelos</t>
        </r>
      </text>
    </comment>
    <comment ref="L471" authorId="0" shapeId="0">
      <text>
        <r>
          <rPr>
            <sz val="11"/>
            <rFont val="Calibri"/>
            <family val="2"/>
            <charset val="238"/>
          </rPr>
          <t>IV_F:TervezettNettoKoltseg</t>
        </r>
      </text>
    </comment>
    <comment ref="M471" authorId="0" shapeId="0">
      <text>
        <r>
          <rPr>
            <sz val="11"/>
            <rFont val="Calibri"/>
            <family val="2"/>
            <charset val="238"/>
          </rPr>
          <t>IV_F:IdotartamKezdes</t>
        </r>
      </text>
    </comment>
    <comment ref="N471" authorId="0" shapeId="0">
      <text>
        <r>
          <rPr>
            <sz val="11"/>
            <rFont val="Calibri"/>
            <family val="2"/>
            <charset val="238"/>
          </rPr>
          <t>IV_F:IdotartamBefejezes</t>
        </r>
      </text>
    </comment>
    <comment ref="O471" authorId="0" shapeId="0">
      <text>
        <r>
          <rPr>
            <sz val="11"/>
            <rFont val="Calibri"/>
            <family val="2"/>
            <charset val="238"/>
          </rPr>
          <t>IV_F:NettoKoltsegUtem1</t>
        </r>
      </text>
    </comment>
    <comment ref="P471" authorId="0" shapeId="0">
      <text>
        <r>
          <rPr>
            <sz val="11"/>
            <rFont val="Calibri"/>
            <family val="2"/>
            <charset val="238"/>
          </rPr>
          <t>IV_F:NettoKoltsegUtem2</t>
        </r>
      </text>
    </comment>
    <comment ref="Q471" authorId="0" shapeId="0">
      <text>
        <r>
          <rPr>
            <sz val="11"/>
            <rFont val="Calibri"/>
            <family val="2"/>
            <charset val="238"/>
          </rPr>
          <t>IV_F:EM_Melleklet2_KTG</t>
        </r>
      </text>
    </comment>
    <comment ref="S471" authorId="0" shapeId="0">
      <text>
        <r>
          <rPr>
            <sz val="11"/>
            <rFont val="Calibri"/>
            <family val="2"/>
            <charset val="238"/>
          </rPr>
          <t>IV_F:HDUtem1</t>
        </r>
      </text>
    </comment>
    <comment ref="T471" authorId="0" shapeId="0">
      <text>
        <r>
          <rPr>
            <sz val="11"/>
            <rFont val="Calibri"/>
            <family val="2"/>
            <charset val="238"/>
          </rPr>
          <t>IV_F:ECSUtem1</t>
        </r>
      </text>
    </comment>
    <comment ref="U471" authorId="0" shapeId="0">
      <text>
        <r>
          <rPr>
            <sz val="11"/>
            <rFont val="Calibri"/>
            <family val="2"/>
            <charset val="238"/>
          </rPr>
          <t>IV_F:KFHUtem1</t>
        </r>
      </text>
    </comment>
    <comment ref="V471" authorId="0" shapeId="0">
      <text>
        <r>
          <rPr>
            <sz val="11"/>
            <rFont val="Calibri"/>
            <family val="2"/>
            <charset val="238"/>
          </rPr>
          <t>IV_F:Egyeb_SajatUtem1</t>
        </r>
      </text>
    </comment>
    <comment ref="W471" authorId="0" shapeId="0">
      <text>
        <r>
          <rPr>
            <sz val="11"/>
            <rFont val="Calibri"/>
            <family val="2"/>
            <charset val="238"/>
          </rPr>
          <t>IV_F:DijUtem1</t>
        </r>
      </text>
    </comment>
    <comment ref="X471" authorId="0" shapeId="0">
      <text>
        <r>
          <rPr>
            <sz val="11"/>
            <rFont val="Calibri"/>
            <family val="2"/>
            <charset val="238"/>
          </rPr>
          <t>IV_F:EM_Melleklet1_Utem1</t>
        </r>
      </text>
    </comment>
    <comment ref="Y471" authorId="0" shapeId="0">
      <text>
        <r>
          <rPr>
            <sz val="11"/>
            <rFont val="Calibri"/>
            <family val="2"/>
            <charset val="238"/>
          </rPr>
          <t>IV_F:EgyebAllamiUtem1</t>
        </r>
      </text>
    </comment>
    <comment ref="Z471" authorId="0" shapeId="0">
      <text>
        <r>
          <rPr>
            <sz val="11"/>
            <rFont val="Calibri"/>
            <family val="2"/>
            <charset val="238"/>
          </rPr>
          <t>IV_F:OnkormanyzatiUtem1</t>
        </r>
      </text>
    </comment>
    <comment ref="AA471" authorId="0" shapeId="0">
      <text>
        <r>
          <rPr>
            <sz val="11"/>
            <rFont val="Calibri"/>
            <family val="2"/>
            <charset val="238"/>
          </rPr>
          <t>IV_F:EUUtem1</t>
        </r>
      </text>
    </comment>
    <comment ref="AB471" authorId="0" shapeId="0">
      <text>
        <r>
          <rPr>
            <sz val="11"/>
            <rFont val="Calibri"/>
            <family val="2"/>
            <charset val="238"/>
          </rPr>
          <t>IV_F:EgyebUtem1</t>
        </r>
      </text>
    </comment>
    <comment ref="AC471" authorId="0" shapeId="0">
      <text>
        <r>
          <rPr>
            <sz val="11"/>
            <rFont val="Calibri"/>
            <family val="2"/>
            <charset val="238"/>
          </rPr>
          <t>IV_F:HitelKotvenyUtem1</t>
        </r>
      </text>
    </comment>
    <comment ref="AD471" authorId="0" shapeId="0">
      <text>
        <r>
          <rPr>
            <sz val="11"/>
            <rFont val="Calibri"/>
            <family val="2"/>
            <charset val="238"/>
          </rPr>
          <t>IV_F:OsszesenUtem1</t>
        </r>
      </text>
    </comment>
    <comment ref="AG471" authorId="0" shapeId="0">
      <text>
        <r>
          <rPr>
            <sz val="11"/>
            <rFont val="Calibri"/>
            <family val="2"/>
            <charset val="238"/>
          </rPr>
          <t>IV_F:HDUtem2</t>
        </r>
      </text>
    </comment>
    <comment ref="AH471" authorId="0" shapeId="0">
      <text>
        <r>
          <rPr>
            <sz val="11"/>
            <rFont val="Calibri"/>
            <family val="2"/>
            <charset val="238"/>
          </rPr>
          <t>IV_F:ECSUtem2</t>
        </r>
      </text>
    </comment>
    <comment ref="AI471" authorId="0" shapeId="0">
      <text>
        <r>
          <rPr>
            <sz val="11"/>
            <rFont val="Calibri"/>
            <family val="2"/>
            <charset val="238"/>
          </rPr>
          <t>IV_F:KFHUtem2</t>
        </r>
      </text>
    </comment>
    <comment ref="AJ471" authorId="0" shapeId="0">
      <text>
        <r>
          <rPr>
            <sz val="11"/>
            <rFont val="Calibri"/>
            <family val="2"/>
            <charset val="238"/>
          </rPr>
          <t>IV_F:Egyeb_SajatUtem2</t>
        </r>
      </text>
    </comment>
    <comment ref="AK471" authorId="0" shapeId="0">
      <text>
        <r>
          <rPr>
            <sz val="11"/>
            <rFont val="Calibri"/>
            <family val="2"/>
            <charset val="238"/>
          </rPr>
          <t>IV_F:DijUtem2</t>
        </r>
      </text>
    </comment>
    <comment ref="AL471" authorId="0" shapeId="0">
      <text>
        <r>
          <rPr>
            <sz val="11"/>
            <rFont val="Calibri"/>
            <family val="2"/>
            <charset val="238"/>
          </rPr>
          <t>IV_F:EM_Melleklet1_Utem2</t>
        </r>
      </text>
    </comment>
    <comment ref="AM471" authorId="0" shapeId="0">
      <text>
        <r>
          <rPr>
            <sz val="11"/>
            <rFont val="Calibri"/>
            <family val="2"/>
            <charset val="238"/>
          </rPr>
          <t>IV_F:EgyebAllamiUtem2</t>
        </r>
      </text>
    </comment>
    <comment ref="AN471" authorId="0" shapeId="0">
      <text>
        <r>
          <rPr>
            <sz val="11"/>
            <rFont val="Calibri"/>
            <family val="2"/>
            <charset val="238"/>
          </rPr>
          <t>IV_F:OnkormanyzatiUtem2</t>
        </r>
      </text>
    </comment>
    <comment ref="AO471" authorId="0" shapeId="0">
      <text>
        <r>
          <rPr>
            <sz val="11"/>
            <rFont val="Calibri"/>
            <family val="2"/>
            <charset val="238"/>
          </rPr>
          <t>IV_F:EUUtem2</t>
        </r>
      </text>
    </comment>
    <comment ref="AP471" authorId="0" shapeId="0">
      <text>
        <r>
          <rPr>
            <sz val="11"/>
            <rFont val="Calibri"/>
            <family val="2"/>
            <charset val="238"/>
          </rPr>
          <t>IV_F:EgyebUtem2</t>
        </r>
      </text>
    </comment>
    <comment ref="AQ471" authorId="0" shapeId="0">
      <text>
        <r>
          <rPr>
            <sz val="11"/>
            <rFont val="Calibri"/>
            <family val="2"/>
            <charset val="238"/>
          </rPr>
          <t>IV_F:HitelKotvenyUtem2</t>
        </r>
      </text>
    </comment>
    <comment ref="AR471" authorId="0" shapeId="0">
      <text>
        <r>
          <rPr>
            <sz val="11"/>
            <rFont val="Calibri"/>
            <family val="2"/>
            <charset val="238"/>
          </rPr>
          <t>IV_F:OsszesenUtem2</t>
        </r>
      </text>
    </comment>
    <comment ref="AS471" authorId="0" shapeId="0">
      <text>
        <r>
          <rPr>
            <sz val="11"/>
            <rFont val="Calibri"/>
            <family val="2"/>
            <charset val="238"/>
          </rPr>
          <t>IV_F:ForrashianyUtem2</t>
        </r>
      </text>
    </comment>
    <comment ref="AV471" authorId="0" shapeId="0">
      <text>
        <r>
          <rPr>
            <sz val="11"/>
            <rFont val="Calibri"/>
            <family val="2"/>
            <charset val="238"/>
          </rPr>
          <t>IV_F:Indokolas</t>
        </r>
      </text>
    </comment>
    <comment ref="AW471" authorId="0" shapeId="0">
      <text>
        <r>
          <rPr>
            <sz val="11"/>
            <rFont val="Calibri"/>
            <family val="2"/>
            <charset val="238"/>
          </rPr>
          <t>IV_F:Megjegyzes</t>
        </r>
      </text>
    </comment>
    <comment ref="AZ471" authorId="0" shapeId="0">
      <text>
        <r>
          <rPr>
            <sz val="11"/>
            <rFont val="Calibri"/>
            <family val="2"/>
            <charset val="238"/>
          </rPr>
          <t>IV_F:ISA</t>
        </r>
      </text>
    </comment>
    <comment ref="B472" authorId="0" shapeId="0">
      <text>
        <r>
          <rPr>
            <sz val="11"/>
            <rFont val="Calibri"/>
            <family val="2"/>
            <charset val="238"/>
          </rPr>
          <t>IV_F:FontossagiSorrent</t>
        </r>
      </text>
    </comment>
    <comment ref="C472" authorId="0" shapeId="0">
      <text>
        <r>
          <rPr>
            <sz val="11"/>
            <rFont val="Calibri"/>
            <family val="2"/>
            <charset val="238"/>
          </rPr>
          <t>IV_F:FeladatKategoria</t>
        </r>
      </text>
    </comment>
    <comment ref="D472" authorId="0" shapeId="0">
      <text>
        <r>
          <rPr>
            <sz val="11"/>
            <rFont val="Calibri"/>
            <family val="2"/>
            <charset val="238"/>
          </rPr>
          <t>IV_F:FeladatMegnevezes</t>
        </r>
      </text>
    </comment>
    <comment ref="E472" authorId="0" shapeId="0">
      <text>
        <r>
          <rPr>
            <sz val="11"/>
            <rFont val="Calibri"/>
            <family val="2"/>
            <charset val="238"/>
          </rPr>
          <t>IV_F:ElviEngedelySzam</t>
        </r>
      </text>
    </comment>
    <comment ref="F472" authorId="0" shapeId="0">
      <text>
        <r>
          <rPr>
            <sz val="11"/>
            <rFont val="Calibri"/>
            <family val="2"/>
            <charset val="238"/>
          </rPr>
          <t>IV_F:VKR_Kod</t>
        </r>
      </text>
    </comment>
    <comment ref="G472" authorId="0" shapeId="0">
      <text>
        <r>
          <rPr>
            <sz val="11"/>
            <rFont val="Calibri"/>
            <family val="2"/>
            <charset val="238"/>
          </rPr>
          <t>IV_F:VKR_Nev</t>
        </r>
      </text>
    </comment>
    <comment ref="H472" authorId="0" shapeId="0">
      <text>
        <r>
          <rPr>
            <sz val="11"/>
            <rFont val="Calibri"/>
            <family val="2"/>
            <charset val="238"/>
          </rPr>
          <t>IV_F:FeladatSorszam</t>
        </r>
      </text>
    </comment>
    <comment ref="I472" authorId="0" shapeId="0">
      <text>
        <r>
          <rPr>
            <sz val="11"/>
            <rFont val="Calibri"/>
            <family val="2"/>
            <charset val="238"/>
          </rPr>
          <t>IV_F:FeladatAzonosito</t>
        </r>
      </text>
    </comment>
    <comment ref="J472" authorId="0" shapeId="0">
      <text>
        <r>
          <rPr>
            <sz val="11"/>
            <rFont val="Calibri"/>
            <family val="2"/>
            <charset val="238"/>
          </rPr>
          <t>IV_F:EllatasiTerulet</t>
        </r>
      </text>
    </comment>
    <comment ref="K472" authorId="0" shapeId="0">
      <text>
        <r>
          <rPr>
            <sz val="11"/>
            <rFont val="Calibri"/>
            <family val="2"/>
            <charset val="238"/>
          </rPr>
          <t>IV_F:EllatasertFelelos</t>
        </r>
      </text>
    </comment>
    <comment ref="L472" authorId="0" shapeId="0">
      <text>
        <r>
          <rPr>
            <sz val="11"/>
            <rFont val="Calibri"/>
            <family val="2"/>
            <charset val="238"/>
          </rPr>
          <t>IV_F:TervezettNettoKoltseg</t>
        </r>
      </text>
    </comment>
    <comment ref="M472" authorId="0" shapeId="0">
      <text>
        <r>
          <rPr>
            <sz val="11"/>
            <rFont val="Calibri"/>
            <family val="2"/>
            <charset val="238"/>
          </rPr>
          <t>IV_F:IdotartamKezdes</t>
        </r>
      </text>
    </comment>
    <comment ref="N472" authorId="0" shapeId="0">
      <text>
        <r>
          <rPr>
            <sz val="11"/>
            <rFont val="Calibri"/>
            <family val="2"/>
            <charset val="238"/>
          </rPr>
          <t>IV_F:IdotartamBefejezes</t>
        </r>
      </text>
    </comment>
    <comment ref="O472" authorId="0" shapeId="0">
      <text>
        <r>
          <rPr>
            <sz val="11"/>
            <rFont val="Calibri"/>
            <family val="2"/>
            <charset val="238"/>
          </rPr>
          <t>IV_F:NettoKoltsegUtem1</t>
        </r>
      </text>
    </comment>
    <comment ref="P472" authorId="0" shapeId="0">
      <text>
        <r>
          <rPr>
            <sz val="11"/>
            <rFont val="Calibri"/>
            <family val="2"/>
            <charset val="238"/>
          </rPr>
          <t>IV_F:NettoKoltsegUtem2</t>
        </r>
      </text>
    </comment>
    <comment ref="Q472" authorId="0" shapeId="0">
      <text>
        <r>
          <rPr>
            <sz val="11"/>
            <rFont val="Calibri"/>
            <family val="2"/>
            <charset val="238"/>
          </rPr>
          <t>IV_F:EM_Melleklet2_KTG</t>
        </r>
      </text>
    </comment>
    <comment ref="S472" authorId="0" shapeId="0">
      <text>
        <r>
          <rPr>
            <sz val="11"/>
            <rFont val="Calibri"/>
            <family val="2"/>
            <charset val="238"/>
          </rPr>
          <t>IV_F:HDUtem1</t>
        </r>
      </text>
    </comment>
    <comment ref="T472" authorId="0" shapeId="0">
      <text>
        <r>
          <rPr>
            <sz val="11"/>
            <rFont val="Calibri"/>
            <family val="2"/>
            <charset val="238"/>
          </rPr>
          <t>IV_F:ECSUtem1</t>
        </r>
      </text>
    </comment>
    <comment ref="U472" authorId="0" shapeId="0">
      <text>
        <r>
          <rPr>
            <sz val="11"/>
            <rFont val="Calibri"/>
            <family val="2"/>
            <charset val="238"/>
          </rPr>
          <t>IV_F:KFHUtem1</t>
        </r>
      </text>
    </comment>
    <comment ref="V472" authorId="0" shapeId="0">
      <text>
        <r>
          <rPr>
            <sz val="11"/>
            <rFont val="Calibri"/>
            <family val="2"/>
            <charset val="238"/>
          </rPr>
          <t>IV_F:Egyeb_SajatUtem1</t>
        </r>
      </text>
    </comment>
    <comment ref="W472" authorId="0" shapeId="0">
      <text>
        <r>
          <rPr>
            <sz val="11"/>
            <rFont val="Calibri"/>
            <family val="2"/>
            <charset val="238"/>
          </rPr>
          <t>IV_F:DijUtem1</t>
        </r>
      </text>
    </comment>
    <comment ref="X472" authorId="0" shapeId="0">
      <text>
        <r>
          <rPr>
            <sz val="11"/>
            <rFont val="Calibri"/>
            <family val="2"/>
            <charset val="238"/>
          </rPr>
          <t>IV_F:EM_Melleklet1_Utem1</t>
        </r>
      </text>
    </comment>
    <comment ref="Y472" authorId="0" shapeId="0">
      <text>
        <r>
          <rPr>
            <sz val="11"/>
            <rFont val="Calibri"/>
            <family val="2"/>
            <charset val="238"/>
          </rPr>
          <t>IV_F:EgyebAllamiUtem1</t>
        </r>
      </text>
    </comment>
    <comment ref="Z472" authorId="0" shapeId="0">
      <text>
        <r>
          <rPr>
            <sz val="11"/>
            <rFont val="Calibri"/>
            <family val="2"/>
            <charset val="238"/>
          </rPr>
          <t>IV_F:OnkormanyzatiUtem1</t>
        </r>
      </text>
    </comment>
    <comment ref="AA472" authorId="0" shapeId="0">
      <text>
        <r>
          <rPr>
            <sz val="11"/>
            <rFont val="Calibri"/>
            <family val="2"/>
            <charset val="238"/>
          </rPr>
          <t>IV_F:EUUtem1</t>
        </r>
      </text>
    </comment>
    <comment ref="AB472" authorId="0" shapeId="0">
      <text>
        <r>
          <rPr>
            <sz val="11"/>
            <rFont val="Calibri"/>
            <family val="2"/>
            <charset val="238"/>
          </rPr>
          <t>IV_F:EgyebUtem1</t>
        </r>
      </text>
    </comment>
    <comment ref="AC472" authorId="0" shapeId="0">
      <text>
        <r>
          <rPr>
            <sz val="11"/>
            <rFont val="Calibri"/>
            <family val="2"/>
            <charset val="238"/>
          </rPr>
          <t>IV_F:HitelKotvenyUtem1</t>
        </r>
      </text>
    </comment>
    <comment ref="AD472" authorId="0" shapeId="0">
      <text>
        <r>
          <rPr>
            <sz val="11"/>
            <rFont val="Calibri"/>
            <family val="2"/>
            <charset val="238"/>
          </rPr>
          <t>IV_F:OsszesenUtem1</t>
        </r>
      </text>
    </comment>
    <comment ref="AG472" authorId="0" shapeId="0">
      <text>
        <r>
          <rPr>
            <sz val="11"/>
            <rFont val="Calibri"/>
            <family val="2"/>
            <charset val="238"/>
          </rPr>
          <t>IV_F:HDUtem2</t>
        </r>
      </text>
    </comment>
    <comment ref="AH472" authorId="0" shapeId="0">
      <text>
        <r>
          <rPr>
            <sz val="11"/>
            <rFont val="Calibri"/>
            <family val="2"/>
            <charset val="238"/>
          </rPr>
          <t>IV_F:ECSUtem2</t>
        </r>
      </text>
    </comment>
    <comment ref="AI472" authorId="0" shapeId="0">
      <text>
        <r>
          <rPr>
            <sz val="11"/>
            <rFont val="Calibri"/>
            <family val="2"/>
            <charset val="238"/>
          </rPr>
          <t>IV_F:KFHUtem2</t>
        </r>
      </text>
    </comment>
    <comment ref="AJ472" authorId="0" shapeId="0">
      <text>
        <r>
          <rPr>
            <sz val="11"/>
            <rFont val="Calibri"/>
            <family val="2"/>
            <charset val="238"/>
          </rPr>
          <t>IV_F:Egyeb_SajatUtem2</t>
        </r>
      </text>
    </comment>
    <comment ref="AK472" authorId="0" shapeId="0">
      <text>
        <r>
          <rPr>
            <sz val="11"/>
            <rFont val="Calibri"/>
            <family val="2"/>
            <charset val="238"/>
          </rPr>
          <t>IV_F:DijUtem2</t>
        </r>
      </text>
    </comment>
    <comment ref="AL472" authorId="0" shapeId="0">
      <text>
        <r>
          <rPr>
            <sz val="11"/>
            <rFont val="Calibri"/>
            <family val="2"/>
            <charset val="238"/>
          </rPr>
          <t>IV_F:EM_Melleklet1_Utem2</t>
        </r>
      </text>
    </comment>
    <comment ref="AM472" authorId="0" shapeId="0">
      <text>
        <r>
          <rPr>
            <sz val="11"/>
            <rFont val="Calibri"/>
            <family val="2"/>
            <charset val="238"/>
          </rPr>
          <t>IV_F:EgyebAllamiUtem2</t>
        </r>
      </text>
    </comment>
    <comment ref="AN472" authorId="0" shapeId="0">
      <text>
        <r>
          <rPr>
            <sz val="11"/>
            <rFont val="Calibri"/>
            <family val="2"/>
            <charset val="238"/>
          </rPr>
          <t>IV_F:OnkormanyzatiUtem2</t>
        </r>
      </text>
    </comment>
    <comment ref="AO472" authorId="0" shapeId="0">
      <text>
        <r>
          <rPr>
            <sz val="11"/>
            <rFont val="Calibri"/>
            <family val="2"/>
            <charset val="238"/>
          </rPr>
          <t>IV_F:EUUtem2</t>
        </r>
      </text>
    </comment>
    <comment ref="AP472" authorId="0" shapeId="0">
      <text>
        <r>
          <rPr>
            <sz val="11"/>
            <rFont val="Calibri"/>
            <family val="2"/>
            <charset val="238"/>
          </rPr>
          <t>IV_F:EgyebUtem2</t>
        </r>
      </text>
    </comment>
    <comment ref="AQ472" authorId="0" shapeId="0">
      <text>
        <r>
          <rPr>
            <sz val="11"/>
            <rFont val="Calibri"/>
            <family val="2"/>
            <charset val="238"/>
          </rPr>
          <t>IV_F:HitelKotvenyUtem2</t>
        </r>
      </text>
    </comment>
    <comment ref="AR472" authorId="0" shapeId="0">
      <text>
        <r>
          <rPr>
            <sz val="11"/>
            <rFont val="Calibri"/>
            <family val="2"/>
            <charset val="238"/>
          </rPr>
          <t>IV_F:OsszesenUtem2</t>
        </r>
      </text>
    </comment>
    <comment ref="AS472" authorId="0" shapeId="0">
      <text>
        <r>
          <rPr>
            <sz val="11"/>
            <rFont val="Calibri"/>
            <family val="2"/>
            <charset val="238"/>
          </rPr>
          <t>IV_F:ForrashianyUtem2</t>
        </r>
      </text>
    </comment>
    <comment ref="AV472" authorId="0" shapeId="0">
      <text>
        <r>
          <rPr>
            <sz val="11"/>
            <rFont val="Calibri"/>
            <family val="2"/>
            <charset val="238"/>
          </rPr>
          <t>IV_F:Indokolas</t>
        </r>
      </text>
    </comment>
    <comment ref="AW472" authorId="0" shapeId="0">
      <text>
        <r>
          <rPr>
            <sz val="11"/>
            <rFont val="Calibri"/>
            <family val="2"/>
            <charset val="238"/>
          </rPr>
          <t>IV_F:Megjegyzes</t>
        </r>
      </text>
    </comment>
    <comment ref="AZ472" authorId="0" shapeId="0">
      <text>
        <r>
          <rPr>
            <sz val="11"/>
            <rFont val="Calibri"/>
            <family val="2"/>
            <charset val="238"/>
          </rPr>
          <t>IV_F:ISA</t>
        </r>
      </text>
    </comment>
    <comment ref="B473" authorId="0" shapeId="0">
      <text>
        <r>
          <rPr>
            <sz val="11"/>
            <rFont val="Calibri"/>
            <family val="2"/>
            <charset val="238"/>
          </rPr>
          <t>IV_F:FontossagiSorrent</t>
        </r>
      </text>
    </comment>
    <comment ref="C473" authorId="0" shapeId="0">
      <text>
        <r>
          <rPr>
            <sz val="11"/>
            <rFont val="Calibri"/>
            <family val="2"/>
            <charset val="238"/>
          </rPr>
          <t>IV_F:FeladatKategoria</t>
        </r>
      </text>
    </comment>
    <comment ref="D473" authorId="0" shapeId="0">
      <text>
        <r>
          <rPr>
            <sz val="11"/>
            <rFont val="Calibri"/>
            <family val="2"/>
            <charset val="238"/>
          </rPr>
          <t>IV_F:FeladatMegnevezes</t>
        </r>
      </text>
    </comment>
    <comment ref="E473" authorId="0" shapeId="0">
      <text>
        <r>
          <rPr>
            <sz val="11"/>
            <rFont val="Calibri"/>
            <family val="2"/>
            <charset val="238"/>
          </rPr>
          <t>IV_F:ElviEngedelySzam</t>
        </r>
      </text>
    </comment>
    <comment ref="F473" authorId="0" shapeId="0">
      <text>
        <r>
          <rPr>
            <sz val="11"/>
            <rFont val="Calibri"/>
            <family val="2"/>
            <charset val="238"/>
          </rPr>
          <t>IV_F:VKR_Kod</t>
        </r>
      </text>
    </comment>
    <comment ref="G473" authorId="0" shapeId="0">
      <text>
        <r>
          <rPr>
            <sz val="11"/>
            <rFont val="Calibri"/>
            <family val="2"/>
            <charset val="238"/>
          </rPr>
          <t>IV_F:VKR_Nev</t>
        </r>
      </text>
    </comment>
    <comment ref="H473" authorId="0" shapeId="0">
      <text>
        <r>
          <rPr>
            <sz val="11"/>
            <rFont val="Calibri"/>
            <family val="2"/>
            <charset val="238"/>
          </rPr>
          <t>IV_F:FeladatSorszam</t>
        </r>
      </text>
    </comment>
    <comment ref="I473" authorId="0" shapeId="0">
      <text>
        <r>
          <rPr>
            <sz val="11"/>
            <rFont val="Calibri"/>
            <family val="2"/>
            <charset val="238"/>
          </rPr>
          <t>IV_F:FeladatAzonosito</t>
        </r>
      </text>
    </comment>
    <comment ref="J473" authorId="0" shapeId="0">
      <text>
        <r>
          <rPr>
            <sz val="11"/>
            <rFont val="Calibri"/>
            <family val="2"/>
            <charset val="238"/>
          </rPr>
          <t>IV_F:EllatasiTerulet</t>
        </r>
      </text>
    </comment>
    <comment ref="K473" authorId="0" shapeId="0">
      <text>
        <r>
          <rPr>
            <sz val="11"/>
            <rFont val="Calibri"/>
            <family val="2"/>
            <charset val="238"/>
          </rPr>
          <t>IV_F:EllatasertFelelos</t>
        </r>
      </text>
    </comment>
    <comment ref="L473" authorId="0" shapeId="0">
      <text>
        <r>
          <rPr>
            <sz val="11"/>
            <rFont val="Calibri"/>
            <family val="2"/>
            <charset val="238"/>
          </rPr>
          <t>IV_F:TervezettNettoKoltseg</t>
        </r>
      </text>
    </comment>
    <comment ref="M473" authorId="0" shapeId="0">
      <text>
        <r>
          <rPr>
            <sz val="11"/>
            <rFont val="Calibri"/>
            <family val="2"/>
            <charset val="238"/>
          </rPr>
          <t>IV_F:IdotartamKezdes</t>
        </r>
      </text>
    </comment>
    <comment ref="N473" authorId="0" shapeId="0">
      <text>
        <r>
          <rPr>
            <sz val="11"/>
            <rFont val="Calibri"/>
            <family val="2"/>
            <charset val="238"/>
          </rPr>
          <t>IV_F:IdotartamBefejezes</t>
        </r>
      </text>
    </comment>
    <comment ref="O473" authorId="0" shapeId="0">
      <text>
        <r>
          <rPr>
            <sz val="11"/>
            <rFont val="Calibri"/>
            <family val="2"/>
            <charset val="238"/>
          </rPr>
          <t>IV_F:NettoKoltsegUtem1</t>
        </r>
      </text>
    </comment>
    <comment ref="P473" authorId="0" shapeId="0">
      <text>
        <r>
          <rPr>
            <sz val="11"/>
            <rFont val="Calibri"/>
            <family val="2"/>
            <charset val="238"/>
          </rPr>
          <t>IV_F:NettoKoltsegUtem2</t>
        </r>
      </text>
    </comment>
    <comment ref="Q473" authorId="0" shapeId="0">
      <text>
        <r>
          <rPr>
            <sz val="11"/>
            <rFont val="Calibri"/>
            <family val="2"/>
            <charset val="238"/>
          </rPr>
          <t>IV_F:EM_Melleklet2_KTG</t>
        </r>
      </text>
    </comment>
    <comment ref="S473" authorId="0" shapeId="0">
      <text>
        <r>
          <rPr>
            <sz val="11"/>
            <rFont val="Calibri"/>
            <family val="2"/>
            <charset val="238"/>
          </rPr>
          <t>IV_F:HDUtem1</t>
        </r>
      </text>
    </comment>
    <comment ref="T473" authorId="0" shapeId="0">
      <text>
        <r>
          <rPr>
            <sz val="11"/>
            <rFont val="Calibri"/>
            <family val="2"/>
            <charset val="238"/>
          </rPr>
          <t>IV_F:ECSUtem1</t>
        </r>
      </text>
    </comment>
    <comment ref="U473" authorId="0" shapeId="0">
      <text>
        <r>
          <rPr>
            <sz val="11"/>
            <rFont val="Calibri"/>
            <family val="2"/>
            <charset val="238"/>
          </rPr>
          <t>IV_F:KFHUtem1</t>
        </r>
      </text>
    </comment>
    <comment ref="V473" authorId="0" shapeId="0">
      <text>
        <r>
          <rPr>
            <sz val="11"/>
            <rFont val="Calibri"/>
            <family val="2"/>
            <charset val="238"/>
          </rPr>
          <t>IV_F:Egyeb_SajatUtem1</t>
        </r>
      </text>
    </comment>
    <comment ref="W473" authorId="0" shapeId="0">
      <text>
        <r>
          <rPr>
            <sz val="11"/>
            <rFont val="Calibri"/>
            <family val="2"/>
            <charset val="238"/>
          </rPr>
          <t>IV_F:DijUtem1</t>
        </r>
      </text>
    </comment>
    <comment ref="X473" authorId="0" shapeId="0">
      <text>
        <r>
          <rPr>
            <sz val="11"/>
            <rFont val="Calibri"/>
            <family val="2"/>
            <charset val="238"/>
          </rPr>
          <t>IV_F:EM_Melleklet1_Utem1</t>
        </r>
      </text>
    </comment>
    <comment ref="Y473" authorId="0" shapeId="0">
      <text>
        <r>
          <rPr>
            <sz val="11"/>
            <rFont val="Calibri"/>
            <family val="2"/>
            <charset val="238"/>
          </rPr>
          <t>IV_F:EgyebAllamiUtem1</t>
        </r>
      </text>
    </comment>
    <comment ref="Z473" authorId="0" shapeId="0">
      <text>
        <r>
          <rPr>
            <sz val="11"/>
            <rFont val="Calibri"/>
            <family val="2"/>
            <charset val="238"/>
          </rPr>
          <t>IV_F:OnkormanyzatiUtem1</t>
        </r>
      </text>
    </comment>
    <comment ref="AA473" authorId="0" shapeId="0">
      <text>
        <r>
          <rPr>
            <sz val="11"/>
            <rFont val="Calibri"/>
            <family val="2"/>
            <charset val="238"/>
          </rPr>
          <t>IV_F:EUUtem1</t>
        </r>
      </text>
    </comment>
    <comment ref="AB473" authorId="0" shapeId="0">
      <text>
        <r>
          <rPr>
            <sz val="11"/>
            <rFont val="Calibri"/>
            <family val="2"/>
            <charset val="238"/>
          </rPr>
          <t>IV_F:EgyebUtem1</t>
        </r>
      </text>
    </comment>
    <comment ref="AC473" authorId="0" shapeId="0">
      <text>
        <r>
          <rPr>
            <sz val="11"/>
            <rFont val="Calibri"/>
            <family val="2"/>
            <charset val="238"/>
          </rPr>
          <t>IV_F:HitelKotvenyUtem1</t>
        </r>
      </text>
    </comment>
    <comment ref="AD473" authorId="0" shapeId="0">
      <text>
        <r>
          <rPr>
            <sz val="11"/>
            <rFont val="Calibri"/>
            <family val="2"/>
            <charset val="238"/>
          </rPr>
          <t>IV_F:OsszesenUtem1</t>
        </r>
      </text>
    </comment>
    <comment ref="AG473" authorId="0" shapeId="0">
      <text>
        <r>
          <rPr>
            <sz val="11"/>
            <rFont val="Calibri"/>
            <family val="2"/>
            <charset val="238"/>
          </rPr>
          <t>IV_F:HDUtem2</t>
        </r>
      </text>
    </comment>
    <comment ref="AH473" authorId="0" shapeId="0">
      <text>
        <r>
          <rPr>
            <sz val="11"/>
            <rFont val="Calibri"/>
            <family val="2"/>
            <charset val="238"/>
          </rPr>
          <t>IV_F:ECSUtem2</t>
        </r>
      </text>
    </comment>
    <comment ref="AI473" authorId="0" shapeId="0">
      <text>
        <r>
          <rPr>
            <sz val="11"/>
            <rFont val="Calibri"/>
            <family val="2"/>
            <charset val="238"/>
          </rPr>
          <t>IV_F:KFHUtem2</t>
        </r>
      </text>
    </comment>
    <comment ref="AJ473" authorId="0" shapeId="0">
      <text>
        <r>
          <rPr>
            <sz val="11"/>
            <rFont val="Calibri"/>
            <family val="2"/>
            <charset val="238"/>
          </rPr>
          <t>IV_F:Egyeb_SajatUtem2</t>
        </r>
      </text>
    </comment>
    <comment ref="AK473" authorId="0" shapeId="0">
      <text>
        <r>
          <rPr>
            <sz val="11"/>
            <rFont val="Calibri"/>
            <family val="2"/>
            <charset val="238"/>
          </rPr>
          <t>IV_F:DijUtem2</t>
        </r>
      </text>
    </comment>
    <comment ref="AL473" authorId="0" shapeId="0">
      <text>
        <r>
          <rPr>
            <sz val="11"/>
            <rFont val="Calibri"/>
            <family val="2"/>
            <charset val="238"/>
          </rPr>
          <t>IV_F:EM_Melleklet1_Utem2</t>
        </r>
      </text>
    </comment>
    <comment ref="AM473" authorId="0" shapeId="0">
      <text>
        <r>
          <rPr>
            <sz val="11"/>
            <rFont val="Calibri"/>
            <family val="2"/>
            <charset val="238"/>
          </rPr>
          <t>IV_F:EgyebAllamiUtem2</t>
        </r>
      </text>
    </comment>
    <comment ref="AN473" authorId="0" shapeId="0">
      <text>
        <r>
          <rPr>
            <sz val="11"/>
            <rFont val="Calibri"/>
            <family val="2"/>
            <charset val="238"/>
          </rPr>
          <t>IV_F:OnkormanyzatiUtem2</t>
        </r>
      </text>
    </comment>
    <comment ref="AO473" authorId="0" shapeId="0">
      <text>
        <r>
          <rPr>
            <sz val="11"/>
            <rFont val="Calibri"/>
            <family val="2"/>
            <charset val="238"/>
          </rPr>
          <t>IV_F:EUUtem2</t>
        </r>
      </text>
    </comment>
    <comment ref="AP473" authorId="0" shapeId="0">
      <text>
        <r>
          <rPr>
            <sz val="11"/>
            <rFont val="Calibri"/>
            <family val="2"/>
            <charset val="238"/>
          </rPr>
          <t>IV_F:EgyebUtem2</t>
        </r>
      </text>
    </comment>
    <comment ref="AQ473" authorId="0" shapeId="0">
      <text>
        <r>
          <rPr>
            <sz val="11"/>
            <rFont val="Calibri"/>
            <family val="2"/>
            <charset val="238"/>
          </rPr>
          <t>IV_F:HitelKotvenyUtem2</t>
        </r>
      </text>
    </comment>
    <comment ref="AR473" authorId="0" shapeId="0">
      <text>
        <r>
          <rPr>
            <sz val="11"/>
            <rFont val="Calibri"/>
            <family val="2"/>
            <charset val="238"/>
          </rPr>
          <t>IV_F:OsszesenUtem2</t>
        </r>
      </text>
    </comment>
    <comment ref="AS473" authorId="0" shapeId="0">
      <text>
        <r>
          <rPr>
            <sz val="11"/>
            <rFont val="Calibri"/>
            <family val="2"/>
            <charset val="238"/>
          </rPr>
          <t>IV_F:ForrashianyUtem2</t>
        </r>
      </text>
    </comment>
    <comment ref="AV473" authorId="0" shapeId="0">
      <text>
        <r>
          <rPr>
            <sz val="11"/>
            <rFont val="Calibri"/>
            <family val="2"/>
            <charset val="238"/>
          </rPr>
          <t>IV_F:Indokolas</t>
        </r>
      </text>
    </comment>
    <comment ref="AW473" authorId="0" shapeId="0">
      <text>
        <r>
          <rPr>
            <sz val="11"/>
            <rFont val="Calibri"/>
            <family val="2"/>
            <charset val="238"/>
          </rPr>
          <t>IV_F:Megjegyzes</t>
        </r>
      </text>
    </comment>
    <comment ref="AZ473" authorId="0" shapeId="0">
      <text>
        <r>
          <rPr>
            <sz val="11"/>
            <rFont val="Calibri"/>
            <family val="2"/>
            <charset val="238"/>
          </rPr>
          <t>IV_F:ISA</t>
        </r>
      </text>
    </comment>
    <comment ref="B474" authorId="0" shapeId="0">
      <text>
        <r>
          <rPr>
            <sz val="11"/>
            <rFont val="Calibri"/>
            <family val="2"/>
            <charset val="238"/>
          </rPr>
          <t>IV_F:FontossagiSorrent</t>
        </r>
      </text>
    </comment>
    <comment ref="C474" authorId="0" shapeId="0">
      <text>
        <r>
          <rPr>
            <sz val="11"/>
            <rFont val="Calibri"/>
            <family val="2"/>
            <charset val="238"/>
          </rPr>
          <t>IV_F:FeladatKategoria</t>
        </r>
      </text>
    </comment>
    <comment ref="D474" authorId="0" shapeId="0">
      <text>
        <r>
          <rPr>
            <sz val="11"/>
            <rFont val="Calibri"/>
            <family val="2"/>
            <charset val="238"/>
          </rPr>
          <t>IV_F:FeladatMegnevezes</t>
        </r>
      </text>
    </comment>
    <comment ref="E474" authorId="0" shapeId="0">
      <text>
        <r>
          <rPr>
            <sz val="11"/>
            <rFont val="Calibri"/>
            <family val="2"/>
            <charset val="238"/>
          </rPr>
          <t>IV_F:ElviEngedelySzam</t>
        </r>
      </text>
    </comment>
    <comment ref="F474" authorId="0" shapeId="0">
      <text>
        <r>
          <rPr>
            <sz val="11"/>
            <rFont val="Calibri"/>
            <family val="2"/>
            <charset val="238"/>
          </rPr>
          <t>IV_F:VKR_Kod</t>
        </r>
      </text>
    </comment>
    <comment ref="G474" authorId="0" shapeId="0">
      <text>
        <r>
          <rPr>
            <sz val="11"/>
            <rFont val="Calibri"/>
            <family val="2"/>
            <charset val="238"/>
          </rPr>
          <t>IV_F:VKR_Nev</t>
        </r>
      </text>
    </comment>
    <comment ref="H474" authorId="0" shapeId="0">
      <text>
        <r>
          <rPr>
            <sz val="11"/>
            <rFont val="Calibri"/>
            <family val="2"/>
            <charset val="238"/>
          </rPr>
          <t>IV_F:FeladatSorszam</t>
        </r>
      </text>
    </comment>
    <comment ref="I474" authorId="0" shapeId="0">
      <text>
        <r>
          <rPr>
            <sz val="11"/>
            <rFont val="Calibri"/>
            <family val="2"/>
            <charset val="238"/>
          </rPr>
          <t>IV_F:FeladatAzonosito</t>
        </r>
      </text>
    </comment>
    <comment ref="J474" authorId="0" shapeId="0">
      <text>
        <r>
          <rPr>
            <sz val="11"/>
            <rFont val="Calibri"/>
            <family val="2"/>
            <charset val="238"/>
          </rPr>
          <t>IV_F:EllatasiTerulet</t>
        </r>
      </text>
    </comment>
    <comment ref="K474" authorId="0" shapeId="0">
      <text>
        <r>
          <rPr>
            <sz val="11"/>
            <rFont val="Calibri"/>
            <family val="2"/>
            <charset val="238"/>
          </rPr>
          <t>IV_F:EllatasertFelelos</t>
        </r>
      </text>
    </comment>
    <comment ref="L474" authorId="0" shapeId="0">
      <text>
        <r>
          <rPr>
            <sz val="11"/>
            <rFont val="Calibri"/>
            <family val="2"/>
            <charset val="238"/>
          </rPr>
          <t>IV_F:TervezettNettoKoltseg</t>
        </r>
      </text>
    </comment>
    <comment ref="M474" authorId="0" shapeId="0">
      <text>
        <r>
          <rPr>
            <sz val="11"/>
            <rFont val="Calibri"/>
            <family val="2"/>
            <charset val="238"/>
          </rPr>
          <t>IV_F:IdotartamKezdes</t>
        </r>
      </text>
    </comment>
    <comment ref="N474" authorId="0" shapeId="0">
      <text>
        <r>
          <rPr>
            <sz val="11"/>
            <rFont val="Calibri"/>
            <family val="2"/>
            <charset val="238"/>
          </rPr>
          <t>IV_F:IdotartamBefejezes</t>
        </r>
      </text>
    </comment>
    <comment ref="O474" authorId="0" shapeId="0">
      <text>
        <r>
          <rPr>
            <sz val="11"/>
            <rFont val="Calibri"/>
            <family val="2"/>
            <charset val="238"/>
          </rPr>
          <t>IV_F:NettoKoltsegUtem1</t>
        </r>
      </text>
    </comment>
    <comment ref="P474" authorId="0" shapeId="0">
      <text>
        <r>
          <rPr>
            <sz val="11"/>
            <rFont val="Calibri"/>
            <family val="2"/>
            <charset val="238"/>
          </rPr>
          <t>IV_F:NettoKoltsegUtem2</t>
        </r>
      </text>
    </comment>
    <comment ref="Q474" authorId="0" shapeId="0">
      <text>
        <r>
          <rPr>
            <sz val="11"/>
            <rFont val="Calibri"/>
            <family val="2"/>
            <charset val="238"/>
          </rPr>
          <t>IV_F:EM_Melleklet2_KTG</t>
        </r>
      </text>
    </comment>
    <comment ref="S474" authorId="0" shapeId="0">
      <text>
        <r>
          <rPr>
            <sz val="11"/>
            <rFont val="Calibri"/>
            <family val="2"/>
            <charset val="238"/>
          </rPr>
          <t>IV_F:HDUtem1</t>
        </r>
      </text>
    </comment>
    <comment ref="T474" authorId="0" shapeId="0">
      <text>
        <r>
          <rPr>
            <sz val="11"/>
            <rFont val="Calibri"/>
            <family val="2"/>
            <charset val="238"/>
          </rPr>
          <t>IV_F:ECSUtem1</t>
        </r>
      </text>
    </comment>
    <comment ref="U474" authorId="0" shapeId="0">
      <text>
        <r>
          <rPr>
            <sz val="11"/>
            <rFont val="Calibri"/>
            <family val="2"/>
            <charset val="238"/>
          </rPr>
          <t>IV_F:KFHUtem1</t>
        </r>
      </text>
    </comment>
    <comment ref="V474" authorId="0" shapeId="0">
      <text>
        <r>
          <rPr>
            <sz val="11"/>
            <rFont val="Calibri"/>
            <family val="2"/>
            <charset val="238"/>
          </rPr>
          <t>IV_F:Egyeb_SajatUtem1</t>
        </r>
      </text>
    </comment>
    <comment ref="W474" authorId="0" shapeId="0">
      <text>
        <r>
          <rPr>
            <sz val="11"/>
            <rFont val="Calibri"/>
            <family val="2"/>
            <charset val="238"/>
          </rPr>
          <t>IV_F:DijUtem1</t>
        </r>
      </text>
    </comment>
    <comment ref="X474" authorId="0" shapeId="0">
      <text>
        <r>
          <rPr>
            <sz val="11"/>
            <rFont val="Calibri"/>
            <family val="2"/>
            <charset val="238"/>
          </rPr>
          <t>IV_F:EM_Melleklet1_Utem1</t>
        </r>
      </text>
    </comment>
    <comment ref="Y474" authorId="0" shapeId="0">
      <text>
        <r>
          <rPr>
            <sz val="11"/>
            <rFont val="Calibri"/>
            <family val="2"/>
            <charset val="238"/>
          </rPr>
          <t>IV_F:EgyebAllamiUtem1</t>
        </r>
      </text>
    </comment>
    <comment ref="Z474" authorId="0" shapeId="0">
      <text>
        <r>
          <rPr>
            <sz val="11"/>
            <rFont val="Calibri"/>
            <family val="2"/>
            <charset val="238"/>
          </rPr>
          <t>IV_F:OnkormanyzatiUtem1</t>
        </r>
      </text>
    </comment>
    <comment ref="AA474" authorId="0" shapeId="0">
      <text>
        <r>
          <rPr>
            <sz val="11"/>
            <rFont val="Calibri"/>
            <family val="2"/>
            <charset val="238"/>
          </rPr>
          <t>IV_F:EUUtem1</t>
        </r>
      </text>
    </comment>
    <comment ref="AB474" authorId="0" shapeId="0">
      <text>
        <r>
          <rPr>
            <sz val="11"/>
            <rFont val="Calibri"/>
            <family val="2"/>
            <charset val="238"/>
          </rPr>
          <t>IV_F:EgyebUtem1</t>
        </r>
      </text>
    </comment>
    <comment ref="AC474" authorId="0" shapeId="0">
      <text>
        <r>
          <rPr>
            <sz val="11"/>
            <rFont val="Calibri"/>
            <family val="2"/>
            <charset val="238"/>
          </rPr>
          <t>IV_F:HitelKotvenyUtem1</t>
        </r>
      </text>
    </comment>
    <comment ref="AD474" authorId="0" shapeId="0">
      <text>
        <r>
          <rPr>
            <sz val="11"/>
            <rFont val="Calibri"/>
            <family val="2"/>
            <charset val="238"/>
          </rPr>
          <t>IV_F:OsszesenUtem1</t>
        </r>
      </text>
    </comment>
    <comment ref="AG474" authorId="0" shapeId="0">
      <text>
        <r>
          <rPr>
            <sz val="11"/>
            <rFont val="Calibri"/>
            <family val="2"/>
            <charset val="238"/>
          </rPr>
          <t>IV_F:HDUtem2</t>
        </r>
      </text>
    </comment>
    <comment ref="AH474" authorId="0" shapeId="0">
      <text>
        <r>
          <rPr>
            <sz val="11"/>
            <rFont val="Calibri"/>
            <family val="2"/>
            <charset val="238"/>
          </rPr>
          <t>IV_F:ECSUtem2</t>
        </r>
      </text>
    </comment>
    <comment ref="AI474" authorId="0" shapeId="0">
      <text>
        <r>
          <rPr>
            <sz val="11"/>
            <rFont val="Calibri"/>
            <family val="2"/>
            <charset val="238"/>
          </rPr>
          <t>IV_F:KFHUtem2</t>
        </r>
      </text>
    </comment>
    <comment ref="AJ474" authorId="0" shapeId="0">
      <text>
        <r>
          <rPr>
            <sz val="11"/>
            <rFont val="Calibri"/>
            <family val="2"/>
            <charset val="238"/>
          </rPr>
          <t>IV_F:Egyeb_SajatUtem2</t>
        </r>
      </text>
    </comment>
    <comment ref="AK474" authorId="0" shapeId="0">
      <text>
        <r>
          <rPr>
            <sz val="11"/>
            <rFont val="Calibri"/>
            <family val="2"/>
            <charset val="238"/>
          </rPr>
          <t>IV_F:DijUtem2</t>
        </r>
      </text>
    </comment>
    <comment ref="AL474" authorId="0" shapeId="0">
      <text>
        <r>
          <rPr>
            <sz val="11"/>
            <rFont val="Calibri"/>
            <family val="2"/>
            <charset val="238"/>
          </rPr>
          <t>IV_F:EM_Melleklet1_Utem2</t>
        </r>
      </text>
    </comment>
    <comment ref="AM474" authorId="0" shapeId="0">
      <text>
        <r>
          <rPr>
            <sz val="11"/>
            <rFont val="Calibri"/>
            <family val="2"/>
            <charset val="238"/>
          </rPr>
          <t>IV_F:EgyebAllamiUtem2</t>
        </r>
      </text>
    </comment>
    <comment ref="AN474" authorId="0" shapeId="0">
      <text>
        <r>
          <rPr>
            <sz val="11"/>
            <rFont val="Calibri"/>
            <family val="2"/>
            <charset val="238"/>
          </rPr>
          <t>IV_F:OnkormanyzatiUtem2</t>
        </r>
      </text>
    </comment>
    <comment ref="AO474" authorId="0" shapeId="0">
      <text>
        <r>
          <rPr>
            <sz val="11"/>
            <rFont val="Calibri"/>
            <family val="2"/>
            <charset val="238"/>
          </rPr>
          <t>IV_F:EUUtem2</t>
        </r>
      </text>
    </comment>
    <comment ref="AP474" authorId="0" shapeId="0">
      <text>
        <r>
          <rPr>
            <sz val="11"/>
            <rFont val="Calibri"/>
            <family val="2"/>
            <charset val="238"/>
          </rPr>
          <t>IV_F:EgyebUtem2</t>
        </r>
      </text>
    </comment>
    <comment ref="AQ474" authorId="0" shapeId="0">
      <text>
        <r>
          <rPr>
            <sz val="11"/>
            <rFont val="Calibri"/>
            <family val="2"/>
            <charset val="238"/>
          </rPr>
          <t>IV_F:HitelKotvenyUtem2</t>
        </r>
      </text>
    </comment>
    <comment ref="AR474" authorId="0" shapeId="0">
      <text>
        <r>
          <rPr>
            <sz val="11"/>
            <rFont val="Calibri"/>
            <family val="2"/>
            <charset val="238"/>
          </rPr>
          <t>IV_F:OsszesenUtem2</t>
        </r>
      </text>
    </comment>
    <comment ref="AS474" authorId="0" shapeId="0">
      <text>
        <r>
          <rPr>
            <sz val="11"/>
            <rFont val="Calibri"/>
            <family val="2"/>
            <charset val="238"/>
          </rPr>
          <t>IV_F:ForrashianyUtem2</t>
        </r>
      </text>
    </comment>
    <comment ref="AV474" authorId="0" shapeId="0">
      <text>
        <r>
          <rPr>
            <sz val="11"/>
            <rFont val="Calibri"/>
            <family val="2"/>
            <charset val="238"/>
          </rPr>
          <t>IV_F:Indokolas</t>
        </r>
      </text>
    </comment>
    <comment ref="AW474" authorId="0" shapeId="0">
      <text>
        <r>
          <rPr>
            <sz val="11"/>
            <rFont val="Calibri"/>
            <family val="2"/>
            <charset val="238"/>
          </rPr>
          <t>IV_F:Megjegyzes</t>
        </r>
      </text>
    </comment>
    <comment ref="AZ474" authorId="0" shapeId="0">
      <text>
        <r>
          <rPr>
            <sz val="11"/>
            <rFont val="Calibri"/>
            <family val="2"/>
            <charset val="238"/>
          </rPr>
          <t>IV_F:ISA</t>
        </r>
      </text>
    </comment>
    <comment ref="B475" authorId="0" shapeId="0">
      <text>
        <r>
          <rPr>
            <sz val="11"/>
            <rFont val="Calibri"/>
            <family val="2"/>
            <charset val="238"/>
          </rPr>
          <t>IV_F:FontossagiSorrent</t>
        </r>
      </text>
    </comment>
    <comment ref="C475" authorId="0" shapeId="0">
      <text>
        <r>
          <rPr>
            <sz val="11"/>
            <rFont val="Calibri"/>
            <family val="2"/>
            <charset val="238"/>
          </rPr>
          <t>IV_F:FeladatKategoria</t>
        </r>
      </text>
    </comment>
    <comment ref="D475" authorId="0" shapeId="0">
      <text>
        <r>
          <rPr>
            <sz val="11"/>
            <rFont val="Calibri"/>
            <family val="2"/>
            <charset val="238"/>
          </rPr>
          <t>IV_F:FeladatMegnevezes</t>
        </r>
      </text>
    </comment>
    <comment ref="E475" authorId="0" shapeId="0">
      <text>
        <r>
          <rPr>
            <sz val="11"/>
            <rFont val="Calibri"/>
            <family val="2"/>
            <charset val="238"/>
          </rPr>
          <t>IV_F:ElviEngedelySzam</t>
        </r>
      </text>
    </comment>
    <comment ref="F475" authorId="0" shapeId="0">
      <text>
        <r>
          <rPr>
            <sz val="11"/>
            <rFont val="Calibri"/>
            <family val="2"/>
            <charset val="238"/>
          </rPr>
          <t>IV_F:VKR_Kod</t>
        </r>
      </text>
    </comment>
    <comment ref="G475" authorId="0" shapeId="0">
      <text>
        <r>
          <rPr>
            <sz val="11"/>
            <rFont val="Calibri"/>
            <family val="2"/>
            <charset val="238"/>
          </rPr>
          <t>IV_F:VKR_Nev</t>
        </r>
      </text>
    </comment>
    <comment ref="H475" authorId="0" shapeId="0">
      <text>
        <r>
          <rPr>
            <sz val="11"/>
            <rFont val="Calibri"/>
            <family val="2"/>
            <charset val="238"/>
          </rPr>
          <t>IV_F:FeladatSorszam</t>
        </r>
      </text>
    </comment>
    <comment ref="I475" authorId="0" shapeId="0">
      <text>
        <r>
          <rPr>
            <sz val="11"/>
            <rFont val="Calibri"/>
            <family val="2"/>
            <charset val="238"/>
          </rPr>
          <t>IV_F:FeladatAzonosito</t>
        </r>
      </text>
    </comment>
    <comment ref="J475" authorId="0" shapeId="0">
      <text>
        <r>
          <rPr>
            <sz val="11"/>
            <rFont val="Calibri"/>
            <family val="2"/>
            <charset val="238"/>
          </rPr>
          <t>IV_F:EllatasiTerulet</t>
        </r>
      </text>
    </comment>
    <comment ref="K475" authorId="0" shapeId="0">
      <text>
        <r>
          <rPr>
            <sz val="11"/>
            <rFont val="Calibri"/>
            <family val="2"/>
            <charset val="238"/>
          </rPr>
          <t>IV_F:EllatasertFelelos</t>
        </r>
      </text>
    </comment>
    <comment ref="L475" authorId="0" shapeId="0">
      <text>
        <r>
          <rPr>
            <sz val="11"/>
            <rFont val="Calibri"/>
            <family val="2"/>
            <charset val="238"/>
          </rPr>
          <t>IV_F:TervezettNettoKoltseg</t>
        </r>
      </text>
    </comment>
    <comment ref="M475" authorId="0" shapeId="0">
      <text>
        <r>
          <rPr>
            <sz val="11"/>
            <rFont val="Calibri"/>
            <family val="2"/>
            <charset val="238"/>
          </rPr>
          <t>IV_F:IdotartamKezdes</t>
        </r>
      </text>
    </comment>
    <comment ref="N475" authorId="0" shapeId="0">
      <text>
        <r>
          <rPr>
            <sz val="11"/>
            <rFont val="Calibri"/>
            <family val="2"/>
            <charset val="238"/>
          </rPr>
          <t>IV_F:IdotartamBefejezes</t>
        </r>
      </text>
    </comment>
    <comment ref="O475" authorId="0" shapeId="0">
      <text>
        <r>
          <rPr>
            <sz val="11"/>
            <rFont val="Calibri"/>
            <family val="2"/>
            <charset val="238"/>
          </rPr>
          <t>IV_F:NettoKoltsegUtem1</t>
        </r>
      </text>
    </comment>
    <comment ref="P475" authorId="0" shapeId="0">
      <text>
        <r>
          <rPr>
            <sz val="11"/>
            <rFont val="Calibri"/>
            <family val="2"/>
            <charset val="238"/>
          </rPr>
          <t>IV_F:NettoKoltsegUtem2</t>
        </r>
      </text>
    </comment>
    <comment ref="Q475" authorId="0" shapeId="0">
      <text>
        <r>
          <rPr>
            <sz val="11"/>
            <rFont val="Calibri"/>
            <family val="2"/>
            <charset val="238"/>
          </rPr>
          <t>IV_F:EM_Melleklet2_KTG</t>
        </r>
      </text>
    </comment>
    <comment ref="S475" authorId="0" shapeId="0">
      <text>
        <r>
          <rPr>
            <sz val="11"/>
            <rFont val="Calibri"/>
            <family val="2"/>
            <charset val="238"/>
          </rPr>
          <t>IV_F:HDUtem1</t>
        </r>
      </text>
    </comment>
    <comment ref="T475" authorId="0" shapeId="0">
      <text>
        <r>
          <rPr>
            <sz val="11"/>
            <rFont val="Calibri"/>
            <family val="2"/>
            <charset val="238"/>
          </rPr>
          <t>IV_F:ECSUtem1</t>
        </r>
      </text>
    </comment>
    <comment ref="U475" authorId="0" shapeId="0">
      <text>
        <r>
          <rPr>
            <sz val="11"/>
            <rFont val="Calibri"/>
            <family val="2"/>
            <charset val="238"/>
          </rPr>
          <t>IV_F:KFHUtem1</t>
        </r>
      </text>
    </comment>
    <comment ref="V475" authorId="0" shapeId="0">
      <text>
        <r>
          <rPr>
            <sz val="11"/>
            <rFont val="Calibri"/>
            <family val="2"/>
            <charset val="238"/>
          </rPr>
          <t>IV_F:Egyeb_SajatUtem1</t>
        </r>
      </text>
    </comment>
    <comment ref="W475" authorId="0" shapeId="0">
      <text>
        <r>
          <rPr>
            <sz val="11"/>
            <rFont val="Calibri"/>
            <family val="2"/>
            <charset val="238"/>
          </rPr>
          <t>IV_F:DijUtem1</t>
        </r>
      </text>
    </comment>
    <comment ref="X475" authorId="0" shapeId="0">
      <text>
        <r>
          <rPr>
            <sz val="11"/>
            <rFont val="Calibri"/>
            <family val="2"/>
            <charset val="238"/>
          </rPr>
          <t>IV_F:EM_Melleklet1_Utem1</t>
        </r>
      </text>
    </comment>
    <comment ref="Y475" authorId="0" shapeId="0">
      <text>
        <r>
          <rPr>
            <sz val="11"/>
            <rFont val="Calibri"/>
            <family val="2"/>
            <charset val="238"/>
          </rPr>
          <t>IV_F:EgyebAllamiUtem1</t>
        </r>
      </text>
    </comment>
    <comment ref="Z475" authorId="0" shapeId="0">
      <text>
        <r>
          <rPr>
            <sz val="11"/>
            <rFont val="Calibri"/>
            <family val="2"/>
            <charset val="238"/>
          </rPr>
          <t>IV_F:OnkormanyzatiUtem1</t>
        </r>
      </text>
    </comment>
    <comment ref="AA475" authorId="0" shapeId="0">
      <text>
        <r>
          <rPr>
            <sz val="11"/>
            <rFont val="Calibri"/>
            <family val="2"/>
            <charset val="238"/>
          </rPr>
          <t>IV_F:EUUtem1</t>
        </r>
      </text>
    </comment>
    <comment ref="AB475" authorId="0" shapeId="0">
      <text>
        <r>
          <rPr>
            <sz val="11"/>
            <rFont val="Calibri"/>
            <family val="2"/>
            <charset val="238"/>
          </rPr>
          <t>IV_F:EgyebUtem1</t>
        </r>
      </text>
    </comment>
    <comment ref="AC475" authorId="0" shapeId="0">
      <text>
        <r>
          <rPr>
            <sz val="11"/>
            <rFont val="Calibri"/>
            <family val="2"/>
            <charset val="238"/>
          </rPr>
          <t>IV_F:HitelKotvenyUtem1</t>
        </r>
      </text>
    </comment>
    <comment ref="AD475" authorId="0" shapeId="0">
      <text>
        <r>
          <rPr>
            <sz val="11"/>
            <rFont val="Calibri"/>
            <family val="2"/>
            <charset val="238"/>
          </rPr>
          <t>IV_F:OsszesenUtem1</t>
        </r>
      </text>
    </comment>
    <comment ref="AG475" authorId="0" shapeId="0">
      <text>
        <r>
          <rPr>
            <sz val="11"/>
            <rFont val="Calibri"/>
            <family val="2"/>
            <charset val="238"/>
          </rPr>
          <t>IV_F:HDUtem2</t>
        </r>
      </text>
    </comment>
    <comment ref="AH475" authorId="0" shapeId="0">
      <text>
        <r>
          <rPr>
            <sz val="11"/>
            <rFont val="Calibri"/>
            <family val="2"/>
            <charset val="238"/>
          </rPr>
          <t>IV_F:ECSUtem2</t>
        </r>
      </text>
    </comment>
    <comment ref="AI475" authorId="0" shapeId="0">
      <text>
        <r>
          <rPr>
            <sz val="11"/>
            <rFont val="Calibri"/>
            <family val="2"/>
            <charset val="238"/>
          </rPr>
          <t>IV_F:KFHUtem2</t>
        </r>
      </text>
    </comment>
    <comment ref="AJ475" authorId="0" shapeId="0">
      <text>
        <r>
          <rPr>
            <sz val="11"/>
            <rFont val="Calibri"/>
            <family val="2"/>
            <charset val="238"/>
          </rPr>
          <t>IV_F:Egyeb_SajatUtem2</t>
        </r>
      </text>
    </comment>
    <comment ref="AK475" authorId="0" shapeId="0">
      <text>
        <r>
          <rPr>
            <sz val="11"/>
            <rFont val="Calibri"/>
            <family val="2"/>
            <charset val="238"/>
          </rPr>
          <t>IV_F:DijUtem2</t>
        </r>
      </text>
    </comment>
    <comment ref="AL475" authorId="0" shapeId="0">
      <text>
        <r>
          <rPr>
            <sz val="11"/>
            <rFont val="Calibri"/>
            <family val="2"/>
            <charset val="238"/>
          </rPr>
          <t>IV_F:EM_Melleklet1_Utem2</t>
        </r>
      </text>
    </comment>
    <comment ref="AM475" authorId="0" shapeId="0">
      <text>
        <r>
          <rPr>
            <sz val="11"/>
            <rFont val="Calibri"/>
            <family val="2"/>
            <charset val="238"/>
          </rPr>
          <t>IV_F:EgyebAllamiUtem2</t>
        </r>
      </text>
    </comment>
    <comment ref="AN475" authorId="0" shapeId="0">
      <text>
        <r>
          <rPr>
            <sz val="11"/>
            <rFont val="Calibri"/>
            <family val="2"/>
            <charset val="238"/>
          </rPr>
          <t>IV_F:OnkormanyzatiUtem2</t>
        </r>
      </text>
    </comment>
    <comment ref="AO475" authorId="0" shapeId="0">
      <text>
        <r>
          <rPr>
            <sz val="11"/>
            <rFont val="Calibri"/>
            <family val="2"/>
            <charset val="238"/>
          </rPr>
          <t>IV_F:EUUtem2</t>
        </r>
      </text>
    </comment>
    <comment ref="AP475" authorId="0" shapeId="0">
      <text>
        <r>
          <rPr>
            <sz val="11"/>
            <rFont val="Calibri"/>
            <family val="2"/>
            <charset val="238"/>
          </rPr>
          <t>IV_F:EgyebUtem2</t>
        </r>
      </text>
    </comment>
    <comment ref="AQ475" authorId="0" shapeId="0">
      <text>
        <r>
          <rPr>
            <sz val="11"/>
            <rFont val="Calibri"/>
            <family val="2"/>
            <charset val="238"/>
          </rPr>
          <t>IV_F:HitelKotvenyUtem2</t>
        </r>
      </text>
    </comment>
    <comment ref="AR475" authorId="0" shapeId="0">
      <text>
        <r>
          <rPr>
            <sz val="11"/>
            <rFont val="Calibri"/>
            <family val="2"/>
            <charset val="238"/>
          </rPr>
          <t>IV_F:OsszesenUtem2</t>
        </r>
      </text>
    </comment>
    <comment ref="AS475" authorId="0" shapeId="0">
      <text>
        <r>
          <rPr>
            <sz val="11"/>
            <rFont val="Calibri"/>
            <family val="2"/>
            <charset val="238"/>
          </rPr>
          <t>IV_F:ForrashianyUtem2</t>
        </r>
      </text>
    </comment>
    <comment ref="AV475" authorId="0" shapeId="0">
      <text>
        <r>
          <rPr>
            <sz val="11"/>
            <rFont val="Calibri"/>
            <family val="2"/>
            <charset val="238"/>
          </rPr>
          <t>IV_F:Indokolas</t>
        </r>
      </text>
    </comment>
    <comment ref="AW475" authorId="0" shapeId="0">
      <text>
        <r>
          <rPr>
            <sz val="11"/>
            <rFont val="Calibri"/>
            <family val="2"/>
            <charset val="238"/>
          </rPr>
          <t>IV_F:Megjegyzes</t>
        </r>
      </text>
    </comment>
    <comment ref="AZ475" authorId="0" shapeId="0">
      <text>
        <r>
          <rPr>
            <sz val="11"/>
            <rFont val="Calibri"/>
            <family val="2"/>
            <charset val="238"/>
          </rPr>
          <t>IV_F:ISA</t>
        </r>
      </text>
    </comment>
    <comment ref="B476" authorId="0" shapeId="0">
      <text>
        <r>
          <rPr>
            <sz val="11"/>
            <rFont val="Calibri"/>
            <family val="2"/>
            <charset val="238"/>
          </rPr>
          <t>IV_F:FontossagiSorrent</t>
        </r>
      </text>
    </comment>
    <comment ref="C476" authorId="0" shapeId="0">
      <text>
        <r>
          <rPr>
            <sz val="11"/>
            <rFont val="Calibri"/>
            <family val="2"/>
            <charset val="238"/>
          </rPr>
          <t>IV_F:FeladatKategoria</t>
        </r>
      </text>
    </comment>
    <comment ref="D476" authorId="0" shapeId="0">
      <text>
        <r>
          <rPr>
            <sz val="11"/>
            <rFont val="Calibri"/>
            <family val="2"/>
            <charset val="238"/>
          </rPr>
          <t>IV_F:FeladatMegnevezes</t>
        </r>
      </text>
    </comment>
    <comment ref="E476" authorId="0" shapeId="0">
      <text>
        <r>
          <rPr>
            <sz val="11"/>
            <rFont val="Calibri"/>
            <family val="2"/>
            <charset val="238"/>
          </rPr>
          <t>IV_F:ElviEngedelySzam</t>
        </r>
      </text>
    </comment>
    <comment ref="F476" authorId="0" shapeId="0">
      <text>
        <r>
          <rPr>
            <sz val="11"/>
            <rFont val="Calibri"/>
            <family val="2"/>
            <charset val="238"/>
          </rPr>
          <t>IV_F:VKR_Kod</t>
        </r>
      </text>
    </comment>
    <comment ref="G476" authorId="0" shapeId="0">
      <text>
        <r>
          <rPr>
            <sz val="11"/>
            <rFont val="Calibri"/>
            <family val="2"/>
            <charset val="238"/>
          </rPr>
          <t>IV_F:VKR_Nev</t>
        </r>
      </text>
    </comment>
    <comment ref="H476" authorId="0" shapeId="0">
      <text>
        <r>
          <rPr>
            <sz val="11"/>
            <rFont val="Calibri"/>
            <family val="2"/>
            <charset val="238"/>
          </rPr>
          <t>IV_F:FeladatSorszam</t>
        </r>
      </text>
    </comment>
    <comment ref="I476" authorId="0" shapeId="0">
      <text>
        <r>
          <rPr>
            <sz val="11"/>
            <rFont val="Calibri"/>
            <family val="2"/>
            <charset val="238"/>
          </rPr>
          <t>IV_F:FeladatAzonosito</t>
        </r>
      </text>
    </comment>
    <comment ref="J476" authorId="0" shapeId="0">
      <text>
        <r>
          <rPr>
            <sz val="11"/>
            <rFont val="Calibri"/>
            <family val="2"/>
            <charset val="238"/>
          </rPr>
          <t>IV_F:EllatasiTerulet</t>
        </r>
      </text>
    </comment>
    <comment ref="K476" authorId="0" shapeId="0">
      <text>
        <r>
          <rPr>
            <sz val="11"/>
            <rFont val="Calibri"/>
            <family val="2"/>
            <charset val="238"/>
          </rPr>
          <t>IV_F:EllatasertFelelos</t>
        </r>
      </text>
    </comment>
    <comment ref="L476" authorId="0" shapeId="0">
      <text>
        <r>
          <rPr>
            <sz val="11"/>
            <rFont val="Calibri"/>
            <family val="2"/>
            <charset val="238"/>
          </rPr>
          <t>IV_F:TervezettNettoKoltseg</t>
        </r>
      </text>
    </comment>
    <comment ref="M476" authorId="0" shapeId="0">
      <text>
        <r>
          <rPr>
            <sz val="11"/>
            <rFont val="Calibri"/>
            <family val="2"/>
            <charset val="238"/>
          </rPr>
          <t>IV_F:IdotartamKezdes</t>
        </r>
      </text>
    </comment>
    <comment ref="N476" authorId="0" shapeId="0">
      <text>
        <r>
          <rPr>
            <sz val="11"/>
            <rFont val="Calibri"/>
            <family val="2"/>
            <charset val="238"/>
          </rPr>
          <t>IV_F:IdotartamBefejezes</t>
        </r>
      </text>
    </comment>
    <comment ref="O476" authorId="0" shapeId="0">
      <text>
        <r>
          <rPr>
            <sz val="11"/>
            <rFont val="Calibri"/>
            <family val="2"/>
            <charset val="238"/>
          </rPr>
          <t>IV_F:NettoKoltsegUtem1</t>
        </r>
      </text>
    </comment>
    <comment ref="P476" authorId="0" shapeId="0">
      <text>
        <r>
          <rPr>
            <sz val="11"/>
            <rFont val="Calibri"/>
            <family val="2"/>
            <charset val="238"/>
          </rPr>
          <t>IV_F:NettoKoltsegUtem2</t>
        </r>
      </text>
    </comment>
    <comment ref="Q476" authorId="0" shapeId="0">
      <text>
        <r>
          <rPr>
            <sz val="11"/>
            <rFont val="Calibri"/>
            <family val="2"/>
            <charset val="238"/>
          </rPr>
          <t>IV_F:EM_Melleklet2_KTG</t>
        </r>
      </text>
    </comment>
    <comment ref="S476" authorId="0" shapeId="0">
      <text>
        <r>
          <rPr>
            <sz val="11"/>
            <rFont val="Calibri"/>
            <family val="2"/>
            <charset val="238"/>
          </rPr>
          <t>IV_F:HDUtem1</t>
        </r>
      </text>
    </comment>
    <comment ref="T476" authorId="0" shapeId="0">
      <text>
        <r>
          <rPr>
            <sz val="11"/>
            <rFont val="Calibri"/>
            <family val="2"/>
            <charset val="238"/>
          </rPr>
          <t>IV_F:ECSUtem1</t>
        </r>
      </text>
    </comment>
    <comment ref="U476" authorId="0" shapeId="0">
      <text>
        <r>
          <rPr>
            <sz val="11"/>
            <rFont val="Calibri"/>
            <family val="2"/>
            <charset val="238"/>
          </rPr>
          <t>IV_F:KFHUtem1</t>
        </r>
      </text>
    </comment>
    <comment ref="V476" authorId="0" shapeId="0">
      <text>
        <r>
          <rPr>
            <sz val="11"/>
            <rFont val="Calibri"/>
            <family val="2"/>
            <charset val="238"/>
          </rPr>
          <t>IV_F:Egyeb_SajatUtem1</t>
        </r>
      </text>
    </comment>
    <comment ref="W476" authorId="0" shapeId="0">
      <text>
        <r>
          <rPr>
            <sz val="11"/>
            <rFont val="Calibri"/>
            <family val="2"/>
            <charset val="238"/>
          </rPr>
          <t>IV_F:DijUtem1</t>
        </r>
      </text>
    </comment>
    <comment ref="X476" authorId="0" shapeId="0">
      <text>
        <r>
          <rPr>
            <sz val="11"/>
            <rFont val="Calibri"/>
            <family val="2"/>
            <charset val="238"/>
          </rPr>
          <t>IV_F:EM_Melleklet1_Utem1</t>
        </r>
      </text>
    </comment>
    <comment ref="Y476" authorId="0" shapeId="0">
      <text>
        <r>
          <rPr>
            <sz val="11"/>
            <rFont val="Calibri"/>
            <family val="2"/>
            <charset val="238"/>
          </rPr>
          <t>IV_F:EgyebAllamiUtem1</t>
        </r>
      </text>
    </comment>
    <comment ref="Z476" authorId="0" shapeId="0">
      <text>
        <r>
          <rPr>
            <sz val="11"/>
            <rFont val="Calibri"/>
            <family val="2"/>
            <charset val="238"/>
          </rPr>
          <t>IV_F:OnkormanyzatiUtem1</t>
        </r>
      </text>
    </comment>
    <comment ref="AA476" authorId="0" shapeId="0">
      <text>
        <r>
          <rPr>
            <sz val="11"/>
            <rFont val="Calibri"/>
            <family val="2"/>
            <charset val="238"/>
          </rPr>
          <t>IV_F:EUUtem1</t>
        </r>
      </text>
    </comment>
    <comment ref="AB476" authorId="0" shapeId="0">
      <text>
        <r>
          <rPr>
            <sz val="11"/>
            <rFont val="Calibri"/>
            <family val="2"/>
            <charset val="238"/>
          </rPr>
          <t>IV_F:EgyebUtem1</t>
        </r>
      </text>
    </comment>
    <comment ref="AC476" authorId="0" shapeId="0">
      <text>
        <r>
          <rPr>
            <sz val="11"/>
            <rFont val="Calibri"/>
            <family val="2"/>
            <charset val="238"/>
          </rPr>
          <t>IV_F:HitelKotvenyUtem1</t>
        </r>
      </text>
    </comment>
    <comment ref="AD476" authorId="0" shapeId="0">
      <text>
        <r>
          <rPr>
            <sz val="11"/>
            <rFont val="Calibri"/>
            <family val="2"/>
            <charset val="238"/>
          </rPr>
          <t>IV_F:OsszesenUtem1</t>
        </r>
      </text>
    </comment>
    <comment ref="AG476" authorId="0" shapeId="0">
      <text>
        <r>
          <rPr>
            <sz val="11"/>
            <rFont val="Calibri"/>
            <family val="2"/>
            <charset val="238"/>
          </rPr>
          <t>IV_F:HDUtem2</t>
        </r>
      </text>
    </comment>
    <comment ref="AH476" authorId="0" shapeId="0">
      <text>
        <r>
          <rPr>
            <sz val="11"/>
            <rFont val="Calibri"/>
            <family val="2"/>
            <charset val="238"/>
          </rPr>
          <t>IV_F:ECSUtem2</t>
        </r>
      </text>
    </comment>
    <comment ref="AI476" authorId="0" shapeId="0">
      <text>
        <r>
          <rPr>
            <sz val="11"/>
            <rFont val="Calibri"/>
            <family val="2"/>
            <charset val="238"/>
          </rPr>
          <t>IV_F:KFHUtem2</t>
        </r>
      </text>
    </comment>
    <comment ref="AJ476" authorId="0" shapeId="0">
      <text>
        <r>
          <rPr>
            <sz val="11"/>
            <rFont val="Calibri"/>
            <family val="2"/>
            <charset val="238"/>
          </rPr>
          <t>IV_F:Egyeb_SajatUtem2</t>
        </r>
      </text>
    </comment>
    <comment ref="AK476" authorId="0" shapeId="0">
      <text>
        <r>
          <rPr>
            <sz val="11"/>
            <rFont val="Calibri"/>
            <family val="2"/>
            <charset val="238"/>
          </rPr>
          <t>IV_F:DijUtem2</t>
        </r>
      </text>
    </comment>
    <comment ref="AL476" authorId="0" shapeId="0">
      <text>
        <r>
          <rPr>
            <sz val="11"/>
            <rFont val="Calibri"/>
            <family val="2"/>
            <charset val="238"/>
          </rPr>
          <t>IV_F:EM_Melleklet1_Utem2</t>
        </r>
      </text>
    </comment>
    <comment ref="AM476" authorId="0" shapeId="0">
      <text>
        <r>
          <rPr>
            <sz val="11"/>
            <rFont val="Calibri"/>
            <family val="2"/>
            <charset val="238"/>
          </rPr>
          <t>IV_F:EgyebAllamiUtem2</t>
        </r>
      </text>
    </comment>
    <comment ref="AN476" authorId="0" shapeId="0">
      <text>
        <r>
          <rPr>
            <sz val="11"/>
            <rFont val="Calibri"/>
            <family val="2"/>
            <charset val="238"/>
          </rPr>
          <t>IV_F:OnkormanyzatiUtem2</t>
        </r>
      </text>
    </comment>
    <comment ref="AO476" authorId="0" shapeId="0">
      <text>
        <r>
          <rPr>
            <sz val="11"/>
            <rFont val="Calibri"/>
            <family val="2"/>
            <charset val="238"/>
          </rPr>
          <t>IV_F:EUUtem2</t>
        </r>
      </text>
    </comment>
    <comment ref="AP476" authorId="0" shapeId="0">
      <text>
        <r>
          <rPr>
            <sz val="11"/>
            <rFont val="Calibri"/>
            <family val="2"/>
            <charset val="238"/>
          </rPr>
          <t>IV_F:EgyebUtem2</t>
        </r>
      </text>
    </comment>
    <comment ref="AQ476" authorId="0" shapeId="0">
      <text>
        <r>
          <rPr>
            <sz val="11"/>
            <rFont val="Calibri"/>
            <family val="2"/>
            <charset val="238"/>
          </rPr>
          <t>IV_F:HitelKotvenyUtem2</t>
        </r>
      </text>
    </comment>
    <comment ref="AR476" authorId="0" shapeId="0">
      <text>
        <r>
          <rPr>
            <sz val="11"/>
            <rFont val="Calibri"/>
            <family val="2"/>
            <charset val="238"/>
          </rPr>
          <t>IV_F:OsszesenUtem2</t>
        </r>
      </text>
    </comment>
    <comment ref="AS476" authorId="0" shapeId="0">
      <text>
        <r>
          <rPr>
            <sz val="11"/>
            <rFont val="Calibri"/>
            <family val="2"/>
            <charset val="238"/>
          </rPr>
          <t>IV_F:ForrashianyUtem2</t>
        </r>
      </text>
    </comment>
    <comment ref="AV476" authorId="0" shapeId="0">
      <text>
        <r>
          <rPr>
            <sz val="11"/>
            <rFont val="Calibri"/>
            <family val="2"/>
            <charset val="238"/>
          </rPr>
          <t>IV_F:Indokolas</t>
        </r>
      </text>
    </comment>
    <comment ref="AW476" authorId="0" shapeId="0">
      <text>
        <r>
          <rPr>
            <sz val="11"/>
            <rFont val="Calibri"/>
            <family val="2"/>
            <charset val="238"/>
          </rPr>
          <t>IV_F:Megjegyzes</t>
        </r>
      </text>
    </comment>
    <comment ref="AZ476" authorId="0" shapeId="0">
      <text>
        <r>
          <rPr>
            <sz val="11"/>
            <rFont val="Calibri"/>
            <family val="2"/>
            <charset val="238"/>
          </rPr>
          <t>IV_F:ISA</t>
        </r>
      </text>
    </comment>
    <comment ref="B477" authorId="0" shapeId="0">
      <text>
        <r>
          <rPr>
            <sz val="11"/>
            <rFont val="Calibri"/>
            <family val="2"/>
            <charset val="238"/>
          </rPr>
          <t>IV_F:FontossagiSorrent</t>
        </r>
      </text>
    </comment>
    <comment ref="C477" authorId="0" shapeId="0">
      <text>
        <r>
          <rPr>
            <sz val="11"/>
            <rFont val="Calibri"/>
            <family val="2"/>
            <charset val="238"/>
          </rPr>
          <t>IV_F:FeladatKategoria</t>
        </r>
      </text>
    </comment>
    <comment ref="D477" authorId="0" shapeId="0">
      <text>
        <r>
          <rPr>
            <sz val="11"/>
            <rFont val="Calibri"/>
            <family val="2"/>
            <charset val="238"/>
          </rPr>
          <t>IV_F:FeladatMegnevezes</t>
        </r>
      </text>
    </comment>
    <comment ref="E477" authorId="0" shapeId="0">
      <text>
        <r>
          <rPr>
            <sz val="11"/>
            <rFont val="Calibri"/>
            <family val="2"/>
            <charset val="238"/>
          </rPr>
          <t>IV_F:ElviEngedelySzam</t>
        </r>
      </text>
    </comment>
    <comment ref="F477" authorId="0" shapeId="0">
      <text>
        <r>
          <rPr>
            <sz val="11"/>
            <rFont val="Calibri"/>
            <family val="2"/>
            <charset val="238"/>
          </rPr>
          <t>IV_F:VKR_Kod</t>
        </r>
      </text>
    </comment>
    <comment ref="G477" authorId="0" shapeId="0">
      <text>
        <r>
          <rPr>
            <sz val="11"/>
            <rFont val="Calibri"/>
            <family val="2"/>
            <charset val="238"/>
          </rPr>
          <t>IV_F:VKR_Nev</t>
        </r>
      </text>
    </comment>
    <comment ref="H477" authorId="0" shapeId="0">
      <text>
        <r>
          <rPr>
            <sz val="11"/>
            <rFont val="Calibri"/>
            <family val="2"/>
            <charset val="238"/>
          </rPr>
          <t>IV_F:FeladatSorszam</t>
        </r>
      </text>
    </comment>
    <comment ref="I477" authorId="0" shapeId="0">
      <text>
        <r>
          <rPr>
            <sz val="11"/>
            <rFont val="Calibri"/>
            <family val="2"/>
            <charset val="238"/>
          </rPr>
          <t>IV_F:FeladatAzonosito</t>
        </r>
      </text>
    </comment>
    <comment ref="J477" authorId="0" shapeId="0">
      <text>
        <r>
          <rPr>
            <sz val="11"/>
            <rFont val="Calibri"/>
            <family val="2"/>
            <charset val="238"/>
          </rPr>
          <t>IV_F:EllatasiTerulet</t>
        </r>
      </text>
    </comment>
    <comment ref="K477" authorId="0" shapeId="0">
      <text>
        <r>
          <rPr>
            <sz val="11"/>
            <rFont val="Calibri"/>
            <family val="2"/>
            <charset val="238"/>
          </rPr>
          <t>IV_F:EllatasertFelelos</t>
        </r>
      </text>
    </comment>
    <comment ref="L477" authorId="0" shapeId="0">
      <text>
        <r>
          <rPr>
            <sz val="11"/>
            <rFont val="Calibri"/>
            <family val="2"/>
            <charset val="238"/>
          </rPr>
          <t>IV_F:TervezettNettoKoltseg</t>
        </r>
      </text>
    </comment>
    <comment ref="M477" authorId="0" shapeId="0">
      <text>
        <r>
          <rPr>
            <sz val="11"/>
            <rFont val="Calibri"/>
            <family val="2"/>
            <charset val="238"/>
          </rPr>
          <t>IV_F:IdotartamKezdes</t>
        </r>
      </text>
    </comment>
    <comment ref="N477" authorId="0" shapeId="0">
      <text>
        <r>
          <rPr>
            <sz val="11"/>
            <rFont val="Calibri"/>
            <family val="2"/>
            <charset val="238"/>
          </rPr>
          <t>IV_F:IdotartamBefejezes</t>
        </r>
      </text>
    </comment>
    <comment ref="O477" authorId="0" shapeId="0">
      <text>
        <r>
          <rPr>
            <sz val="11"/>
            <rFont val="Calibri"/>
            <family val="2"/>
            <charset val="238"/>
          </rPr>
          <t>IV_F:NettoKoltsegUtem1</t>
        </r>
      </text>
    </comment>
    <comment ref="P477" authorId="0" shapeId="0">
      <text>
        <r>
          <rPr>
            <sz val="11"/>
            <rFont val="Calibri"/>
            <family val="2"/>
            <charset val="238"/>
          </rPr>
          <t>IV_F:NettoKoltsegUtem2</t>
        </r>
      </text>
    </comment>
    <comment ref="Q477" authorId="0" shapeId="0">
      <text>
        <r>
          <rPr>
            <sz val="11"/>
            <rFont val="Calibri"/>
            <family val="2"/>
            <charset val="238"/>
          </rPr>
          <t>IV_F:EM_Melleklet2_KTG</t>
        </r>
      </text>
    </comment>
    <comment ref="S477" authorId="0" shapeId="0">
      <text>
        <r>
          <rPr>
            <sz val="11"/>
            <rFont val="Calibri"/>
            <family val="2"/>
            <charset val="238"/>
          </rPr>
          <t>IV_F:HDUtem1</t>
        </r>
      </text>
    </comment>
    <comment ref="T477" authorId="0" shapeId="0">
      <text>
        <r>
          <rPr>
            <sz val="11"/>
            <rFont val="Calibri"/>
            <family val="2"/>
            <charset val="238"/>
          </rPr>
          <t>IV_F:ECSUtem1</t>
        </r>
      </text>
    </comment>
    <comment ref="U477" authorId="0" shapeId="0">
      <text>
        <r>
          <rPr>
            <sz val="11"/>
            <rFont val="Calibri"/>
            <family val="2"/>
            <charset val="238"/>
          </rPr>
          <t>IV_F:KFHUtem1</t>
        </r>
      </text>
    </comment>
    <comment ref="V477" authorId="0" shapeId="0">
      <text>
        <r>
          <rPr>
            <sz val="11"/>
            <rFont val="Calibri"/>
            <family val="2"/>
            <charset val="238"/>
          </rPr>
          <t>IV_F:Egyeb_SajatUtem1</t>
        </r>
      </text>
    </comment>
    <comment ref="W477" authorId="0" shapeId="0">
      <text>
        <r>
          <rPr>
            <sz val="11"/>
            <rFont val="Calibri"/>
            <family val="2"/>
            <charset val="238"/>
          </rPr>
          <t>IV_F:DijUtem1</t>
        </r>
      </text>
    </comment>
    <comment ref="X477" authorId="0" shapeId="0">
      <text>
        <r>
          <rPr>
            <sz val="11"/>
            <rFont val="Calibri"/>
            <family val="2"/>
            <charset val="238"/>
          </rPr>
          <t>IV_F:EM_Melleklet1_Utem1</t>
        </r>
      </text>
    </comment>
    <comment ref="Y477" authorId="0" shapeId="0">
      <text>
        <r>
          <rPr>
            <sz val="11"/>
            <rFont val="Calibri"/>
            <family val="2"/>
            <charset val="238"/>
          </rPr>
          <t>IV_F:EgyebAllamiUtem1</t>
        </r>
      </text>
    </comment>
    <comment ref="Z477" authorId="0" shapeId="0">
      <text>
        <r>
          <rPr>
            <sz val="11"/>
            <rFont val="Calibri"/>
            <family val="2"/>
            <charset val="238"/>
          </rPr>
          <t>IV_F:OnkormanyzatiUtem1</t>
        </r>
      </text>
    </comment>
    <comment ref="AA477" authorId="0" shapeId="0">
      <text>
        <r>
          <rPr>
            <sz val="11"/>
            <rFont val="Calibri"/>
            <family val="2"/>
            <charset val="238"/>
          </rPr>
          <t>IV_F:EUUtem1</t>
        </r>
      </text>
    </comment>
    <comment ref="AB477" authorId="0" shapeId="0">
      <text>
        <r>
          <rPr>
            <sz val="11"/>
            <rFont val="Calibri"/>
            <family val="2"/>
            <charset val="238"/>
          </rPr>
          <t>IV_F:EgyebUtem1</t>
        </r>
      </text>
    </comment>
    <comment ref="AC477" authorId="0" shapeId="0">
      <text>
        <r>
          <rPr>
            <sz val="11"/>
            <rFont val="Calibri"/>
            <family val="2"/>
            <charset val="238"/>
          </rPr>
          <t>IV_F:HitelKotvenyUtem1</t>
        </r>
      </text>
    </comment>
    <comment ref="AD477" authorId="0" shapeId="0">
      <text>
        <r>
          <rPr>
            <sz val="11"/>
            <rFont val="Calibri"/>
            <family val="2"/>
            <charset val="238"/>
          </rPr>
          <t>IV_F:OsszesenUtem1</t>
        </r>
      </text>
    </comment>
    <comment ref="AG477" authorId="0" shapeId="0">
      <text>
        <r>
          <rPr>
            <sz val="11"/>
            <rFont val="Calibri"/>
            <family val="2"/>
            <charset val="238"/>
          </rPr>
          <t>IV_F:HDUtem2</t>
        </r>
      </text>
    </comment>
    <comment ref="AH477" authorId="0" shapeId="0">
      <text>
        <r>
          <rPr>
            <sz val="11"/>
            <rFont val="Calibri"/>
            <family val="2"/>
            <charset val="238"/>
          </rPr>
          <t>IV_F:ECSUtem2</t>
        </r>
      </text>
    </comment>
    <comment ref="AI477" authorId="0" shapeId="0">
      <text>
        <r>
          <rPr>
            <sz val="11"/>
            <rFont val="Calibri"/>
            <family val="2"/>
            <charset val="238"/>
          </rPr>
          <t>IV_F:KFHUtem2</t>
        </r>
      </text>
    </comment>
    <comment ref="AJ477" authorId="0" shapeId="0">
      <text>
        <r>
          <rPr>
            <sz val="11"/>
            <rFont val="Calibri"/>
            <family val="2"/>
            <charset val="238"/>
          </rPr>
          <t>IV_F:Egyeb_SajatUtem2</t>
        </r>
      </text>
    </comment>
    <comment ref="AK477" authorId="0" shapeId="0">
      <text>
        <r>
          <rPr>
            <sz val="11"/>
            <rFont val="Calibri"/>
            <family val="2"/>
            <charset val="238"/>
          </rPr>
          <t>IV_F:DijUtem2</t>
        </r>
      </text>
    </comment>
    <comment ref="AL477" authorId="0" shapeId="0">
      <text>
        <r>
          <rPr>
            <sz val="11"/>
            <rFont val="Calibri"/>
            <family val="2"/>
            <charset val="238"/>
          </rPr>
          <t>IV_F:EM_Melleklet1_Utem2</t>
        </r>
      </text>
    </comment>
    <comment ref="AM477" authorId="0" shapeId="0">
      <text>
        <r>
          <rPr>
            <sz val="11"/>
            <rFont val="Calibri"/>
            <family val="2"/>
            <charset val="238"/>
          </rPr>
          <t>IV_F:EgyebAllamiUtem2</t>
        </r>
      </text>
    </comment>
    <comment ref="AN477" authorId="0" shapeId="0">
      <text>
        <r>
          <rPr>
            <sz val="11"/>
            <rFont val="Calibri"/>
            <family val="2"/>
            <charset val="238"/>
          </rPr>
          <t>IV_F:OnkormanyzatiUtem2</t>
        </r>
      </text>
    </comment>
    <comment ref="AO477" authorId="0" shapeId="0">
      <text>
        <r>
          <rPr>
            <sz val="11"/>
            <rFont val="Calibri"/>
            <family val="2"/>
            <charset val="238"/>
          </rPr>
          <t>IV_F:EUUtem2</t>
        </r>
      </text>
    </comment>
    <comment ref="AP477" authorId="0" shapeId="0">
      <text>
        <r>
          <rPr>
            <sz val="11"/>
            <rFont val="Calibri"/>
            <family val="2"/>
            <charset val="238"/>
          </rPr>
          <t>IV_F:EgyebUtem2</t>
        </r>
      </text>
    </comment>
    <comment ref="AQ477" authorId="0" shapeId="0">
      <text>
        <r>
          <rPr>
            <sz val="11"/>
            <rFont val="Calibri"/>
            <family val="2"/>
            <charset val="238"/>
          </rPr>
          <t>IV_F:HitelKotvenyUtem2</t>
        </r>
      </text>
    </comment>
    <comment ref="AR477" authorId="0" shapeId="0">
      <text>
        <r>
          <rPr>
            <sz val="11"/>
            <rFont val="Calibri"/>
            <family val="2"/>
            <charset val="238"/>
          </rPr>
          <t>IV_F:OsszesenUtem2</t>
        </r>
      </text>
    </comment>
    <comment ref="AS477" authorId="0" shapeId="0">
      <text>
        <r>
          <rPr>
            <sz val="11"/>
            <rFont val="Calibri"/>
            <family val="2"/>
            <charset val="238"/>
          </rPr>
          <t>IV_F:ForrashianyUtem2</t>
        </r>
      </text>
    </comment>
    <comment ref="AV477" authorId="0" shapeId="0">
      <text>
        <r>
          <rPr>
            <sz val="11"/>
            <rFont val="Calibri"/>
            <family val="2"/>
            <charset val="238"/>
          </rPr>
          <t>IV_F:Indokolas</t>
        </r>
      </text>
    </comment>
    <comment ref="AW477" authorId="0" shapeId="0">
      <text>
        <r>
          <rPr>
            <sz val="11"/>
            <rFont val="Calibri"/>
            <family val="2"/>
            <charset val="238"/>
          </rPr>
          <t>IV_F:Megjegyzes</t>
        </r>
      </text>
    </comment>
    <comment ref="AZ477" authorId="0" shapeId="0">
      <text>
        <r>
          <rPr>
            <sz val="11"/>
            <rFont val="Calibri"/>
            <family val="2"/>
            <charset val="238"/>
          </rPr>
          <t>IV_F:ISA</t>
        </r>
      </text>
    </comment>
    <comment ref="B478" authorId="0" shapeId="0">
      <text>
        <r>
          <rPr>
            <sz val="11"/>
            <rFont val="Calibri"/>
            <family val="2"/>
            <charset val="238"/>
          </rPr>
          <t>IV_F:FontossagiSorrent</t>
        </r>
      </text>
    </comment>
    <comment ref="C478" authorId="0" shapeId="0">
      <text>
        <r>
          <rPr>
            <sz val="11"/>
            <rFont val="Calibri"/>
            <family val="2"/>
            <charset val="238"/>
          </rPr>
          <t>IV_F:FeladatKategoria</t>
        </r>
      </text>
    </comment>
    <comment ref="D478" authorId="0" shapeId="0">
      <text>
        <r>
          <rPr>
            <sz val="11"/>
            <rFont val="Calibri"/>
            <family val="2"/>
            <charset val="238"/>
          </rPr>
          <t>IV_F:FeladatMegnevezes</t>
        </r>
      </text>
    </comment>
    <comment ref="E478" authorId="0" shapeId="0">
      <text>
        <r>
          <rPr>
            <sz val="11"/>
            <rFont val="Calibri"/>
            <family val="2"/>
            <charset val="238"/>
          </rPr>
          <t>IV_F:ElviEngedelySzam</t>
        </r>
      </text>
    </comment>
    <comment ref="F478" authorId="0" shapeId="0">
      <text>
        <r>
          <rPr>
            <sz val="11"/>
            <rFont val="Calibri"/>
            <family val="2"/>
            <charset val="238"/>
          </rPr>
          <t>IV_F:VKR_Kod</t>
        </r>
      </text>
    </comment>
    <comment ref="G478" authorId="0" shapeId="0">
      <text>
        <r>
          <rPr>
            <sz val="11"/>
            <rFont val="Calibri"/>
            <family val="2"/>
            <charset val="238"/>
          </rPr>
          <t>IV_F:VKR_Nev</t>
        </r>
      </text>
    </comment>
    <comment ref="H478" authorId="0" shapeId="0">
      <text>
        <r>
          <rPr>
            <sz val="11"/>
            <rFont val="Calibri"/>
            <family val="2"/>
            <charset val="238"/>
          </rPr>
          <t>IV_F:FeladatSorszam</t>
        </r>
      </text>
    </comment>
    <comment ref="I478" authorId="0" shapeId="0">
      <text>
        <r>
          <rPr>
            <sz val="11"/>
            <rFont val="Calibri"/>
            <family val="2"/>
            <charset val="238"/>
          </rPr>
          <t>IV_F:FeladatAzonosito</t>
        </r>
      </text>
    </comment>
    <comment ref="J478" authorId="0" shapeId="0">
      <text>
        <r>
          <rPr>
            <sz val="11"/>
            <rFont val="Calibri"/>
            <family val="2"/>
            <charset val="238"/>
          </rPr>
          <t>IV_F:EllatasiTerulet</t>
        </r>
      </text>
    </comment>
    <comment ref="K478" authorId="0" shapeId="0">
      <text>
        <r>
          <rPr>
            <sz val="11"/>
            <rFont val="Calibri"/>
            <family val="2"/>
            <charset val="238"/>
          </rPr>
          <t>IV_F:EllatasertFelelos</t>
        </r>
      </text>
    </comment>
    <comment ref="L478" authorId="0" shapeId="0">
      <text>
        <r>
          <rPr>
            <sz val="11"/>
            <rFont val="Calibri"/>
            <family val="2"/>
            <charset val="238"/>
          </rPr>
          <t>IV_F:TervezettNettoKoltseg</t>
        </r>
      </text>
    </comment>
    <comment ref="M478" authorId="0" shapeId="0">
      <text>
        <r>
          <rPr>
            <sz val="11"/>
            <rFont val="Calibri"/>
            <family val="2"/>
            <charset val="238"/>
          </rPr>
          <t>IV_F:IdotartamKezdes</t>
        </r>
      </text>
    </comment>
    <comment ref="N478" authorId="0" shapeId="0">
      <text>
        <r>
          <rPr>
            <sz val="11"/>
            <rFont val="Calibri"/>
            <family val="2"/>
            <charset val="238"/>
          </rPr>
          <t>IV_F:IdotartamBefejezes</t>
        </r>
      </text>
    </comment>
    <comment ref="O478" authorId="0" shapeId="0">
      <text>
        <r>
          <rPr>
            <sz val="11"/>
            <rFont val="Calibri"/>
            <family val="2"/>
            <charset val="238"/>
          </rPr>
          <t>IV_F:NettoKoltsegUtem1</t>
        </r>
      </text>
    </comment>
    <comment ref="P478" authorId="0" shapeId="0">
      <text>
        <r>
          <rPr>
            <sz val="11"/>
            <rFont val="Calibri"/>
            <family val="2"/>
            <charset val="238"/>
          </rPr>
          <t>IV_F:NettoKoltsegUtem2</t>
        </r>
      </text>
    </comment>
    <comment ref="Q478" authorId="0" shapeId="0">
      <text>
        <r>
          <rPr>
            <sz val="11"/>
            <rFont val="Calibri"/>
            <family val="2"/>
            <charset val="238"/>
          </rPr>
          <t>IV_F:EM_Melleklet2_KTG</t>
        </r>
      </text>
    </comment>
    <comment ref="S478" authorId="0" shapeId="0">
      <text>
        <r>
          <rPr>
            <sz val="11"/>
            <rFont val="Calibri"/>
            <family val="2"/>
            <charset val="238"/>
          </rPr>
          <t>IV_F:HDUtem1</t>
        </r>
      </text>
    </comment>
    <comment ref="T478" authorId="0" shapeId="0">
      <text>
        <r>
          <rPr>
            <sz val="11"/>
            <rFont val="Calibri"/>
            <family val="2"/>
            <charset val="238"/>
          </rPr>
          <t>IV_F:ECSUtem1</t>
        </r>
      </text>
    </comment>
    <comment ref="U478" authorId="0" shapeId="0">
      <text>
        <r>
          <rPr>
            <sz val="11"/>
            <rFont val="Calibri"/>
            <family val="2"/>
            <charset val="238"/>
          </rPr>
          <t>IV_F:KFHUtem1</t>
        </r>
      </text>
    </comment>
    <comment ref="V478" authorId="0" shapeId="0">
      <text>
        <r>
          <rPr>
            <sz val="11"/>
            <rFont val="Calibri"/>
            <family val="2"/>
            <charset val="238"/>
          </rPr>
          <t>IV_F:Egyeb_SajatUtem1</t>
        </r>
      </text>
    </comment>
    <comment ref="W478" authorId="0" shapeId="0">
      <text>
        <r>
          <rPr>
            <sz val="11"/>
            <rFont val="Calibri"/>
            <family val="2"/>
            <charset val="238"/>
          </rPr>
          <t>IV_F:DijUtem1</t>
        </r>
      </text>
    </comment>
    <comment ref="X478" authorId="0" shapeId="0">
      <text>
        <r>
          <rPr>
            <sz val="11"/>
            <rFont val="Calibri"/>
            <family val="2"/>
            <charset val="238"/>
          </rPr>
          <t>IV_F:EM_Melleklet1_Utem1</t>
        </r>
      </text>
    </comment>
    <comment ref="Y478" authorId="0" shapeId="0">
      <text>
        <r>
          <rPr>
            <sz val="11"/>
            <rFont val="Calibri"/>
            <family val="2"/>
            <charset val="238"/>
          </rPr>
          <t>IV_F:EgyebAllamiUtem1</t>
        </r>
      </text>
    </comment>
    <comment ref="Z478" authorId="0" shapeId="0">
      <text>
        <r>
          <rPr>
            <sz val="11"/>
            <rFont val="Calibri"/>
            <family val="2"/>
            <charset val="238"/>
          </rPr>
          <t>IV_F:OnkormanyzatiUtem1</t>
        </r>
      </text>
    </comment>
    <comment ref="AA478" authorId="0" shapeId="0">
      <text>
        <r>
          <rPr>
            <sz val="11"/>
            <rFont val="Calibri"/>
            <family val="2"/>
            <charset val="238"/>
          </rPr>
          <t>IV_F:EUUtem1</t>
        </r>
      </text>
    </comment>
    <comment ref="AB478" authorId="0" shapeId="0">
      <text>
        <r>
          <rPr>
            <sz val="11"/>
            <rFont val="Calibri"/>
            <family val="2"/>
            <charset val="238"/>
          </rPr>
          <t>IV_F:EgyebUtem1</t>
        </r>
      </text>
    </comment>
    <comment ref="AC478" authorId="0" shapeId="0">
      <text>
        <r>
          <rPr>
            <sz val="11"/>
            <rFont val="Calibri"/>
            <family val="2"/>
            <charset val="238"/>
          </rPr>
          <t>IV_F:HitelKotvenyUtem1</t>
        </r>
      </text>
    </comment>
    <comment ref="AD478" authorId="0" shapeId="0">
      <text>
        <r>
          <rPr>
            <sz val="11"/>
            <rFont val="Calibri"/>
            <family val="2"/>
            <charset val="238"/>
          </rPr>
          <t>IV_F:OsszesenUtem1</t>
        </r>
      </text>
    </comment>
    <comment ref="AG478" authorId="0" shapeId="0">
      <text>
        <r>
          <rPr>
            <sz val="11"/>
            <rFont val="Calibri"/>
            <family val="2"/>
            <charset val="238"/>
          </rPr>
          <t>IV_F:HDUtem2</t>
        </r>
      </text>
    </comment>
    <comment ref="AH478" authorId="0" shapeId="0">
      <text>
        <r>
          <rPr>
            <sz val="11"/>
            <rFont val="Calibri"/>
            <family val="2"/>
            <charset val="238"/>
          </rPr>
          <t>IV_F:ECSUtem2</t>
        </r>
      </text>
    </comment>
    <comment ref="AI478" authorId="0" shapeId="0">
      <text>
        <r>
          <rPr>
            <sz val="11"/>
            <rFont val="Calibri"/>
            <family val="2"/>
            <charset val="238"/>
          </rPr>
          <t>IV_F:KFHUtem2</t>
        </r>
      </text>
    </comment>
    <comment ref="AJ478" authorId="0" shapeId="0">
      <text>
        <r>
          <rPr>
            <sz val="11"/>
            <rFont val="Calibri"/>
            <family val="2"/>
            <charset val="238"/>
          </rPr>
          <t>IV_F:Egyeb_SajatUtem2</t>
        </r>
      </text>
    </comment>
    <comment ref="AK478" authorId="0" shapeId="0">
      <text>
        <r>
          <rPr>
            <sz val="11"/>
            <rFont val="Calibri"/>
            <family val="2"/>
            <charset val="238"/>
          </rPr>
          <t>IV_F:DijUtem2</t>
        </r>
      </text>
    </comment>
    <comment ref="AL478" authorId="0" shapeId="0">
      <text>
        <r>
          <rPr>
            <sz val="11"/>
            <rFont val="Calibri"/>
            <family val="2"/>
            <charset val="238"/>
          </rPr>
          <t>IV_F:EM_Melleklet1_Utem2</t>
        </r>
      </text>
    </comment>
    <comment ref="AM478" authorId="0" shapeId="0">
      <text>
        <r>
          <rPr>
            <sz val="11"/>
            <rFont val="Calibri"/>
            <family val="2"/>
            <charset val="238"/>
          </rPr>
          <t>IV_F:EgyebAllamiUtem2</t>
        </r>
      </text>
    </comment>
    <comment ref="AN478" authorId="0" shapeId="0">
      <text>
        <r>
          <rPr>
            <sz val="11"/>
            <rFont val="Calibri"/>
            <family val="2"/>
            <charset val="238"/>
          </rPr>
          <t>IV_F:OnkormanyzatiUtem2</t>
        </r>
      </text>
    </comment>
    <comment ref="AO478" authorId="0" shapeId="0">
      <text>
        <r>
          <rPr>
            <sz val="11"/>
            <rFont val="Calibri"/>
            <family val="2"/>
            <charset val="238"/>
          </rPr>
          <t>IV_F:EUUtem2</t>
        </r>
      </text>
    </comment>
    <comment ref="AP478" authorId="0" shapeId="0">
      <text>
        <r>
          <rPr>
            <sz val="11"/>
            <rFont val="Calibri"/>
            <family val="2"/>
            <charset val="238"/>
          </rPr>
          <t>IV_F:EgyebUtem2</t>
        </r>
      </text>
    </comment>
    <comment ref="AQ478" authorId="0" shapeId="0">
      <text>
        <r>
          <rPr>
            <sz val="11"/>
            <rFont val="Calibri"/>
            <family val="2"/>
            <charset val="238"/>
          </rPr>
          <t>IV_F:HitelKotvenyUtem2</t>
        </r>
      </text>
    </comment>
    <comment ref="AR478" authorId="0" shapeId="0">
      <text>
        <r>
          <rPr>
            <sz val="11"/>
            <rFont val="Calibri"/>
            <family val="2"/>
            <charset val="238"/>
          </rPr>
          <t>IV_F:OsszesenUtem2</t>
        </r>
      </text>
    </comment>
    <comment ref="AS478" authorId="0" shapeId="0">
      <text>
        <r>
          <rPr>
            <sz val="11"/>
            <rFont val="Calibri"/>
            <family val="2"/>
            <charset val="238"/>
          </rPr>
          <t>IV_F:ForrashianyUtem2</t>
        </r>
      </text>
    </comment>
    <comment ref="AV478" authorId="0" shapeId="0">
      <text>
        <r>
          <rPr>
            <sz val="11"/>
            <rFont val="Calibri"/>
            <family val="2"/>
            <charset val="238"/>
          </rPr>
          <t>IV_F:Indokolas</t>
        </r>
      </text>
    </comment>
    <comment ref="AW478" authorId="0" shapeId="0">
      <text>
        <r>
          <rPr>
            <sz val="11"/>
            <rFont val="Calibri"/>
            <family val="2"/>
            <charset val="238"/>
          </rPr>
          <t>IV_F:Megjegyzes</t>
        </r>
      </text>
    </comment>
    <comment ref="AZ478" authorId="0" shapeId="0">
      <text>
        <r>
          <rPr>
            <sz val="11"/>
            <rFont val="Calibri"/>
            <family val="2"/>
            <charset val="238"/>
          </rPr>
          <t>IV_F:ISA</t>
        </r>
      </text>
    </comment>
    <comment ref="B479" authorId="0" shapeId="0">
      <text>
        <r>
          <rPr>
            <sz val="11"/>
            <rFont val="Calibri"/>
            <family val="2"/>
            <charset val="238"/>
          </rPr>
          <t>IV_F:FontossagiSorrent</t>
        </r>
      </text>
    </comment>
    <comment ref="C479" authorId="0" shapeId="0">
      <text>
        <r>
          <rPr>
            <sz val="11"/>
            <rFont val="Calibri"/>
            <family val="2"/>
            <charset val="238"/>
          </rPr>
          <t>IV_F:FeladatKategoria</t>
        </r>
      </text>
    </comment>
    <comment ref="D479" authorId="0" shapeId="0">
      <text>
        <r>
          <rPr>
            <sz val="11"/>
            <rFont val="Calibri"/>
            <family val="2"/>
            <charset val="238"/>
          </rPr>
          <t>IV_F:FeladatMegnevezes</t>
        </r>
      </text>
    </comment>
    <comment ref="E479" authorId="0" shapeId="0">
      <text>
        <r>
          <rPr>
            <sz val="11"/>
            <rFont val="Calibri"/>
            <family val="2"/>
            <charset val="238"/>
          </rPr>
          <t>IV_F:ElviEngedelySzam</t>
        </r>
      </text>
    </comment>
    <comment ref="F479" authorId="0" shapeId="0">
      <text>
        <r>
          <rPr>
            <sz val="11"/>
            <rFont val="Calibri"/>
            <family val="2"/>
            <charset val="238"/>
          </rPr>
          <t>IV_F:VKR_Kod</t>
        </r>
      </text>
    </comment>
    <comment ref="G479" authorId="0" shapeId="0">
      <text>
        <r>
          <rPr>
            <sz val="11"/>
            <rFont val="Calibri"/>
            <family val="2"/>
            <charset val="238"/>
          </rPr>
          <t>IV_F:VKR_Nev</t>
        </r>
      </text>
    </comment>
    <comment ref="H479" authorId="0" shapeId="0">
      <text>
        <r>
          <rPr>
            <sz val="11"/>
            <rFont val="Calibri"/>
            <family val="2"/>
            <charset val="238"/>
          </rPr>
          <t>IV_F:FeladatSorszam</t>
        </r>
      </text>
    </comment>
    <comment ref="I479" authorId="0" shapeId="0">
      <text>
        <r>
          <rPr>
            <sz val="11"/>
            <rFont val="Calibri"/>
            <family val="2"/>
            <charset val="238"/>
          </rPr>
          <t>IV_F:FeladatAzonosito</t>
        </r>
      </text>
    </comment>
    <comment ref="J479" authorId="0" shapeId="0">
      <text>
        <r>
          <rPr>
            <sz val="11"/>
            <rFont val="Calibri"/>
            <family val="2"/>
            <charset val="238"/>
          </rPr>
          <t>IV_F:EllatasiTerulet</t>
        </r>
      </text>
    </comment>
    <comment ref="K479" authorId="0" shapeId="0">
      <text>
        <r>
          <rPr>
            <sz val="11"/>
            <rFont val="Calibri"/>
            <family val="2"/>
            <charset val="238"/>
          </rPr>
          <t>IV_F:EllatasertFelelos</t>
        </r>
      </text>
    </comment>
    <comment ref="L479" authorId="0" shapeId="0">
      <text>
        <r>
          <rPr>
            <sz val="11"/>
            <rFont val="Calibri"/>
            <family val="2"/>
            <charset val="238"/>
          </rPr>
          <t>IV_F:TervezettNettoKoltseg</t>
        </r>
      </text>
    </comment>
    <comment ref="M479" authorId="0" shapeId="0">
      <text>
        <r>
          <rPr>
            <sz val="11"/>
            <rFont val="Calibri"/>
            <family val="2"/>
            <charset val="238"/>
          </rPr>
          <t>IV_F:IdotartamKezdes</t>
        </r>
      </text>
    </comment>
    <comment ref="N479" authorId="0" shapeId="0">
      <text>
        <r>
          <rPr>
            <sz val="11"/>
            <rFont val="Calibri"/>
            <family val="2"/>
            <charset val="238"/>
          </rPr>
          <t>IV_F:IdotartamBefejezes</t>
        </r>
      </text>
    </comment>
    <comment ref="O479" authorId="0" shapeId="0">
      <text>
        <r>
          <rPr>
            <sz val="11"/>
            <rFont val="Calibri"/>
            <family val="2"/>
            <charset val="238"/>
          </rPr>
          <t>IV_F:NettoKoltsegUtem1</t>
        </r>
      </text>
    </comment>
    <comment ref="P479" authorId="0" shapeId="0">
      <text>
        <r>
          <rPr>
            <sz val="11"/>
            <rFont val="Calibri"/>
            <family val="2"/>
            <charset val="238"/>
          </rPr>
          <t>IV_F:NettoKoltsegUtem2</t>
        </r>
      </text>
    </comment>
    <comment ref="Q479" authorId="0" shapeId="0">
      <text>
        <r>
          <rPr>
            <sz val="11"/>
            <rFont val="Calibri"/>
            <family val="2"/>
            <charset val="238"/>
          </rPr>
          <t>IV_F:EM_Melleklet2_KTG</t>
        </r>
      </text>
    </comment>
    <comment ref="S479" authorId="0" shapeId="0">
      <text>
        <r>
          <rPr>
            <sz val="11"/>
            <rFont val="Calibri"/>
            <family val="2"/>
            <charset val="238"/>
          </rPr>
          <t>IV_F:HDUtem1</t>
        </r>
      </text>
    </comment>
    <comment ref="T479" authorId="0" shapeId="0">
      <text>
        <r>
          <rPr>
            <sz val="11"/>
            <rFont val="Calibri"/>
            <family val="2"/>
            <charset val="238"/>
          </rPr>
          <t>IV_F:ECSUtem1</t>
        </r>
      </text>
    </comment>
    <comment ref="U479" authorId="0" shapeId="0">
      <text>
        <r>
          <rPr>
            <sz val="11"/>
            <rFont val="Calibri"/>
            <family val="2"/>
            <charset val="238"/>
          </rPr>
          <t>IV_F:KFHUtem1</t>
        </r>
      </text>
    </comment>
    <comment ref="V479" authorId="0" shapeId="0">
      <text>
        <r>
          <rPr>
            <sz val="11"/>
            <rFont val="Calibri"/>
            <family val="2"/>
            <charset val="238"/>
          </rPr>
          <t>IV_F:Egyeb_SajatUtem1</t>
        </r>
      </text>
    </comment>
    <comment ref="W479" authorId="0" shapeId="0">
      <text>
        <r>
          <rPr>
            <sz val="11"/>
            <rFont val="Calibri"/>
            <family val="2"/>
            <charset val="238"/>
          </rPr>
          <t>IV_F:DijUtem1</t>
        </r>
      </text>
    </comment>
    <comment ref="X479" authorId="0" shapeId="0">
      <text>
        <r>
          <rPr>
            <sz val="11"/>
            <rFont val="Calibri"/>
            <family val="2"/>
            <charset val="238"/>
          </rPr>
          <t>IV_F:EM_Melleklet1_Utem1</t>
        </r>
      </text>
    </comment>
    <comment ref="Y479" authorId="0" shapeId="0">
      <text>
        <r>
          <rPr>
            <sz val="11"/>
            <rFont val="Calibri"/>
            <family val="2"/>
            <charset val="238"/>
          </rPr>
          <t>IV_F:EgyebAllamiUtem1</t>
        </r>
      </text>
    </comment>
    <comment ref="Z479" authorId="0" shapeId="0">
      <text>
        <r>
          <rPr>
            <sz val="11"/>
            <rFont val="Calibri"/>
            <family val="2"/>
            <charset val="238"/>
          </rPr>
          <t>IV_F:OnkormanyzatiUtem1</t>
        </r>
      </text>
    </comment>
    <comment ref="AA479" authorId="0" shapeId="0">
      <text>
        <r>
          <rPr>
            <sz val="11"/>
            <rFont val="Calibri"/>
            <family val="2"/>
            <charset val="238"/>
          </rPr>
          <t>IV_F:EUUtem1</t>
        </r>
      </text>
    </comment>
    <comment ref="AB479" authorId="0" shapeId="0">
      <text>
        <r>
          <rPr>
            <sz val="11"/>
            <rFont val="Calibri"/>
            <family val="2"/>
            <charset val="238"/>
          </rPr>
          <t>IV_F:EgyebUtem1</t>
        </r>
      </text>
    </comment>
    <comment ref="AC479" authorId="0" shapeId="0">
      <text>
        <r>
          <rPr>
            <sz val="11"/>
            <rFont val="Calibri"/>
            <family val="2"/>
            <charset val="238"/>
          </rPr>
          <t>IV_F:HitelKotvenyUtem1</t>
        </r>
      </text>
    </comment>
    <comment ref="AD479" authorId="0" shapeId="0">
      <text>
        <r>
          <rPr>
            <sz val="11"/>
            <rFont val="Calibri"/>
            <family val="2"/>
            <charset val="238"/>
          </rPr>
          <t>IV_F:OsszesenUtem1</t>
        </r>
      </text>
    </comment>
    <comment ref="AG479" authorId="0" shapeId="0">
      <text>
        <r>
          <rPr>
            <sz val="11"/>
            <rFont val="Calibri"/>
            <family val="2"/>
            <charset val="238"/>
          </rPr>
          <t>IV_F:HDUtem2</t>
        </r>
      </text>
    </comment>
    <comment ref="AH479" authorId="0" shapeId="0">
      <text>
        <r>
          <rPr>
            <sz val="11"/>
            <rFont val="Calibri"/>
            <family val="2"/>
            <charset val="238"/>
          </rPr>
          <t>IV_F:ECSUtem2</t>
        </r>
      </text>
    </comment>
    <comment ref="AI479" authorId="0" shapeId="0">
      <text>
        <r>
          <rPr>
            <sz val="11"/>
            <rFont val="Calibri"/>
            <family val="2"/>
            <charset val="238"/>
          </rPr>
          <t>IV_F:KFHUtem2</t>
        </r>
      </text>
    </comment>
    <comment ref="AJ479" authorId="0" shapeId="0">
      <text>
        <r>
          <rPr>
            <sz val="11"/>
            <rFont val="Calibri"/>
            <family val="2"/>
            <charset val="238"/>
          </rPr>
          <t>IV_F:Egyeb_SajatUtem2</t>
        </r>
      </text>
    </comment>
    <comment ref="AK479" authorId="0" shapeId="0">
      <text>
        <r>
          <rPr>
            <sz val="11"/>
            <rFont val="Calibri"/>
            <family val="2"/>
            <charset val="238"/>
          </rPr>
          <t>IV_F:DijUtem2</t>
        </r>
      </text>
    </comment>
    <comment ref="AL479" authorId="0" shapeId="0">
      <text>
        <r>
          <rPr>
            <sz val="11"/>
            <rFont val="Calibri"/>
            <family val="2"/>
            <charset val="238"/>
          </rPr>
          <t>IV_F:EM_Melleklet1_Utem2</t>
        </r>
      </text>
    </comment>
    <comment ref="AM479" authorId="0" shapeId="0">
      <text>
        <r>
          <rPr>
            <sz val="11"/>
            <rFont val="Calibri"/>
            <family val="2"/>
            <charset val="238"/>
          </rPr>
          <t>IV_F:EgyebAllamiUtem2</t>
        </r>
      </text>
    </comment>
    <comment ref="AN479" authorId="0" shapeId="0">
      <text>
        <r>
          <rPr>
            <sz val="11"/>
            <rFont val="Calibri"/>
            <family val="2"/>
            <charset val="238"/>
          </rPr>
          <t>IV_F:OnkormanyzatiUtem2</t>
        </r>
      </text>
    </comment>
    <comment ref="AO479" authorId="0" shapeId="0">
      <text>
        <r>
          <rPr>
            <sz val="11"/>
            <rFont val="Calibri"/>
            <family val="2"/>
            <charset val="238"/>
          </rPr>
          <t>IV_F:EUUtem2</t>
        </r>
      </text>
    </comment>
    <comment ref="AP479" authorId="0" shapeId="0">
      <text>
        <r>
          <rPr>
            <sz val="11"/>
            <rFont val="Calibri"/>
            <family val="2"/>
            <charset val="238"/>
          </rPr>
          <t>IV_F:EgyebUtem2</t>
        </r>
      </text>
    </comment>
    <comment ref="AQ479" authorId="0" shapeId="0">
      <text>
        <r>
          <rPr>
            <sz val="11"/>
            <rFont val="Calibri"/>
            <family val="2"/>
            <charset val="238"/>
          </rPr>
          <t>IV_F:HitelKotvenyUtem2</t>
        </r>
      </text>
    </comment>
    <comment ref="AR479" authorId="0" shapeId="0">
      <text>
        <r>
          <rPr>
            <sz val="11"/>
            <rFont val="Calibri"/>
            <family val="2"/>
            <charset val="238"/>
          </rPr>
          <t>IV_F:OsszesenUtem2</t>
        </r>
      </text>
    </comment>
    <comment ref="AS479" authorId="0" shapeId="0">
      <text>
        <r>
          <rPr>
            <sz val="11"/>
            <rFont val="Calibri"/>
            <family val="2"/>
            <charset val="238"/>
          </rPr>
          <t>IV_F:ForrashianyUtem2</t>
        </r>
      </text>
    </comment>
    <comment ref="AV479" authorId="0" shapeId="0">
      <text>
        <r>
          <rPr>
            <sz val="11"/>
            <rFont val="Calibri"/>
            <family val="2"/>
            <charset val="238"/>
          </rPr>
          <t>IV_F:Indokolas</t>
        </r>
      </text>
    </comment>
    <comment ref="AW479" authorId="0" shapeId="0">
      <text>
        <r>
          <rPr>
            <sz val="11"/>
            <rFont val="Calibri"/>
            <family val="2"/>
            <charset val="238"/>
          </rPr>
          <t>IV_F:Megjegyzes</t>
        </r>
      </text>
    </comment>
    <comment ref="AZ479" authorId="0" shapeId="0">
      <text>
        <r>
          <rPr>
            <sz val="11"/>
            <rFont val="Calibri"/>
            <family val="2"/>
            <charset val="238"/>
          </rPr>
          <t>IV_F:ISA</t>
        </r>
      </text>
    </comment>
    <comment ref="B480" authorId="0" shapeId="0">
      <text>
        <r>
          <rPr>
            <sz val="11"/>
            <rFont val="Calibri"/>
            <family val="2"/>
            <charset val="238"/>
          </rPr>
          <t>IV_F:FontossagiSorrent</t>
        </r>
      </text>
    </comment>
    <comment ref="C480" authorId="0" shapeId="0">
      <text>
        <r>
          <rPr>
            <sz val="11"/>
            <rFont val="Calibri"/>
            <family val="2"/>
            <charset val="238"/>
          </rPr>
          <t>IV_F:FeladatKategoria</t>
        </r>
      </text>
    </comment>
    <comment ref="D480" authorId="0" shapeId="0">
      <text>
        <r>
          <rPr>
            <sz val="11"/>
            <rFont val="Calibri"/>
            <family val="2"/>
            <charset val="238"/>
          </rPr>
          <t>IV_F:FeladatMegnevezes</t>
        </r>
      </text>
    </comment>
    <comment ref="E480" authorId="0" shapeId="0">
      <text>
        <r>
          <rPr>
            <sz val="11"/>
            <rFont val="Calibri"/>
            <family val="2"/>
            <charset val="238"/>
          </rPr>
          <t>IV_F:ElviEngedelySzam</t>
        </r>
      </text>
    </comment>
    <comment ref="F480" authorId="0" shapeId="0">
      <text>
        <r>
          <rPr>
            <sz val="11"/>
            <rFont val="Calibri"/>
            <family val="2"/>
            <charset val="238"/>
          </rPr>
          <t>IV_F:VKR_Kod</t>
        </r>
      </text>
    </comment>
    <comment ref="G480" authorId="0" shapeId="0">
      <text>
        <r>
          <rPr>
            <sz val="11"/>
            <rFont val="Calibri"/>
            <family val="2"/>
            <charset val="238"/>
          </rPr>
          <t>IV_F:VKR_Nev</t>
        </r>
      </text>
    </comment>
    <comment ref="H480" authorId="0" shapeId="0">
      <text>
        <r>
          <rPr>
            <sz val="11"/>
            <rFont val="Calibri"/>
            <family val="2"/>
            <charset val="238"/>
          </rPr>
          <t>IV_F:FeladatSorszam</t>
        </r>
      </text>
    </comment>
    <comment ref="I480" authorId="0" shapeId="0">
      <text>
        <r>
          <rPr>
            <sz val="11"/>
            <rFont val="Calibri"/>
            <family val="2"/>
            <charset val="238"/>
          </rPr>
          <t>IV_F:FeladatAzonosito</t>
        </r>
      </text>
    </comment>
    <comment ref="J480" authorId="0" shapeId="0">
      <text>
        <r>
          <rPr>
            <sz val="11"/>
            <rFont val="Calibri"/>
            <family val="2"/>
            <charset val="238"/>
          </rPr>
          <t>IV_F:EllatasiTerulet</t>
        </r>
      </text>
    </comment>
    <comment ref="K480" authorId="0" shapeId="0">
      <text>
        <r>
          <rPr>
            <sz val="11"/>
            <rFont val="Calibri"/>
            <family val="2"/>
            <charset val="238"/>
          </rPr>
          <t>IV_F:EllatasertFelelos</t>
        </r>
      </text>
    </comment>
    <comment ref="L480" authorId="0" shapeId="0">
      <text>
        <r>
          <rPr>
            <sz val="11"/>
            <rFont val="Calibri"/>
            <family val="2"/>
            <charset val="238"/>
          </rPr>
          <t>IV_F:TervezettNettoKoltseg</t>
        </r>
      </text>
    </comment>
    <comment ref="M480" authorId="0" shapeId="0">
      <text>
        <r>
          <rPr>
            <sz val="11"/>
            <rFont val="Calibri"/>
            <family val="2"/>
            <charset val="238"/>
          </rPr>
          <t>IV_F:IdotartamKezdes</t>
        </r>
      </text>
    </comment>
    <comment ref="N480" authorId="0" shapeId="0">
      <text>
        <r>
          <rPr>
            <sz val="11"/>
            <rFont val="Calibri"/>
            <family val="2"/>
            <charset val="238"/>
          </rPr>
          <t>IV_F:IdotartamBefejezes</t>
        </r>
      </text>
    </comment>
    <comment ref="O480" authorId="0" shapeId="0">
      <text>
        <r>
          <rPr>
            <sz val="11"/>
            <rFont val="Calibri"/>
            <family val="2"/>
            <charset val="238"/>
          </rPr>
          <t>IV_F:NettoKoltsegUtem1</t>
        </r>
      </text>
    </comment>
    <comment ref="P480" authorId="0" shapeId="0">
      <text>
        <r>
          <rPr>
            <sz val="11"/>
            <rFont val="Calibri"/>
            <family val="2"/>
            <charset val="238"/>
          </rPr>
          <t>IV_F:NettoKoltsegUtem2</t>
        </r>
      </text>
    </comment>
    <comment ref="Q480" authorId="0" shapeId="0">
      <text>
        <r>
          <rPr>
            <sz val="11"/>
            <rFont val="Calibri"/>
            <family val="2"/>
            <charset val="238"/>
          </rPr>
          <t>IV_F:EM_Melleklet2_KTG</t>
        </r>
      </text>
    </comment>
    <comment ref="S480" authorId="0" shapeId="0">
      <text>
        <r>
          <rPr>
            <sz val="11"/>
            <rFont val="Calibri"/>
            <family val="2"/>
            <charset val="238"/>
          </rPr>
          <t>IV_F:HDUtem1</t>
        </r>
      </text>
    </comment>
    <comment ref="T480" authorId="0" shapeId="0">
      <text>
        <r>
          <rPr>
            <sz val="11"/>
            <rFont val="Calibri"/>
            <family val="2"/>
            <charset val="238"/>
          </rPr>
          <t>IV_F:ECSUtem1</t>
        </r>
      </text>
    </comment>
    <comment ref="U480" authorId="0" shapeId="0">
      <text>
        <r>
          <rPr>
            <sz val="11"/>
            <rFont val="Calibri"/>
            <family val="2"/>
            <charset val="238"/>
          </rPr>
          <t>IV_F:KFHUtem1</t>
        </r>
      </text>
    </comment>
    <comment ref="V480" authorId="0" shapeId="0">
      <text>
        <r>
          <rPr>
            <sz val="11"/>
            <rFont val="Calibri"/>
            <family val="2"/>
            <charset val="238"/>
          </rPr>
          <t>IV_F:Egyeb_SajatUtem1</t>
        </r>
      </text>
    </comment>
    <comment ref="W480" authorId="0" shapeId="0">
      <text>
        <r>
          <rPr>
            <sz val="11"/>
            <rFont val="Calibri"/>
            <family val="2"/>
            <charset val="238"/>
          </rPr>
          <t>IV_F:DijUtem1</t>
        </r>
      </text>
    </comment>
    <comment ref="X480" authorId="0" shapeId="0">
      <text>
        <r>
          <rPr>
            <sz val="11"/>
            <rFont val="Calibri"/>
            <family val="2"/>
            <charset val="238"/>
          </rPr>
          <t>IV_F:EM_Melleklet1_Utem1</t>
        </r>
      </text>
    </comment>
    <comment ref="Y480" authorId="0" shapeId="0">
      <text>
        <r>
          <rPr>
            <sz val="11"/>
            <rFont val="Calibri"/>
            <family val="2"/>
            <charset val="238"/>
          </rPr>
          <t>IV_F:EgyebAllamiUtem1</t>
        </r>
      </text>
    </comment>
    <comment ref="Z480" authorId="0" shapeId="0">
      <text>
        <r>
          <rPr>
            <sz val="11"/>
            <rFont val="Calibri"/>
            <family val="2"/>
            <charset val="238"/>
          </rPr>
          <t>IV_F:OnkormanyzatiUtem1</t>
        </r>
      </text>
    </comment>
    <comment ref="AA480" authorId="0" shapeId="0">
      <text>
        <r>
          <rPr>
            <sz val="11"/>
            <rFont val="Calibri"/>
            <family val="2"/>
            <charset val="238"/>
          </rPr>
          <t>IV_F:EUUtem1</t>
        </r>
      </text>
    </comment>
    <comment ref="AB480" authorId="0" shapeId="0">
      <text>
        <r>
          <rPr>
            <sz val="11"/>
            <rFont val="Calibri"/>
            <family val="2"/>
            <charset val="238"/>
          </rPr>
          <t>IV_F:EgyebUtem1</t>
        </r>
      </text>
    </comment>
    <comment ref="AC480" authorId="0" shapeId="0">
      <text>
        <r>
          <rPr>
            <sz val="11"/>
            <rFont val="Calibri"/>
            <family val="2"/>
            <charset val="238"/>
          </rPr>
          <t>IV_F:HitelKotvenyUtem1</t>
        </r>
      </text>
    </comment>
    <comment ref="AD480" authorId="0" shapeId="0">
      <text>
        <r>
          <rPr>
            <sz val="11"/>
            <rFont val="Calibri"/>
            <family val="2"/>
            <charset val="238"/>
          </rPr>
          <t>IV_F:OsszesenUtem1</t>
        </r>
      </text>
    </comment>
    <comment ref="AG480" authorId="0" shapeId="0">
      <text>
        <r>
          <rPr>
            <sz val="11"/>
            <rFont val="Calibri"/>
            <family val="2"/>
            <charset val="238"/>
          </rPr>
          <t>IV_F:HDUtem2</t>
        </r>
      </text>
    </comment>
    <comment ref="AH480" authorId="0" shapeId="0">
      <text>
        <r>
          <rPr>
            <sz val="11"/>
            <rFont val="Calibri"/>
            <family val="2"/>
            <charset val="238"/>
          </rPr>
          <t>IV_F:ECSUtem2</t>
        </r>
      </text>
    </comment>
    <comment ref="AI480" authorId="0" shapeId="0">
      <text>
        <r>
          <rPr>
            <sz val="11"/>
            <rFont val="Calibri"/>
            <family val="2"/>
            <charset val="238"/>
          </rPr>
          <t>IV_F:KFHUtem2</t>
        </r>
      </text>
    </comment>
    <comment ref="AJ480" authorId="0" shapeId="0">
      <text>
        <r>
          <rPr>
            <sz val="11"/>
            <rFont val="Calibri"/>
            <family val="2"/>
            <charset val="238"/>
          </rPr>
          <t>IV_F:Egyeb_SajatUtem2</t>
        </r>
      </text>
    </comment>
    <comment ref="AK480" authorId="0" shapeId="0">
      <text>
        <r>
          <rPr>
            <sz val="11"/>
            <rFont val="Calibri"/>
            <family val="2"/>
            <charset val="238"/>
          </rPr>
          <t>IV_F:DijUtem2</t>
        </r>
      </text>
    </comment>
    <comment ref="AL480" authorId="0" shapeId="0">
      <text>
        <r>
          <rPr>
            <sz val="11"/>
            <rFont val="Calibri"/>
            <family val="2"/>
            <charset val="238"/>
          </rPr>
          <t>IV_F:EM_Melleklet1_Utem2</t>
        </r>
      </text>
    </comment>
    <comment ref="AM480" authorId="0" shapeId="0">
      <text>
        <r>
          <rPr>
            <sz val="11"/>
            <rFont val="Calibri"/>
            <family val="2"/>
            <charset val="238"/>
          </rPr>
          <t>IV_F:EgyebAllamiUtem2</t>
        </r>
      </text>
    </comment>
    <comment ref="AN480" authorId="0" shapeId="0">
      <text>
        <r>
          <rPr>
            <sz val="11"/>
            <rFont val="Calibri"/>
            <family val="2"/>
            <charset val="238"/>
          </rPr>
          <t>IV_F:OnkormanyzatiUtem2</t>
        </r>
      </text>
    </comment>
    <comment ref="AO480" authorId="0" shapeId="0">
      <text>
        <r>
          <rPr>
            <sz val="11"/>
            <rFont val="Calibri"/>
            <family val="2"/>
            <charset val="238"/>
          </rPr>
          <t>IV_F:EUUtem2</t>
        </r>
      </text>
    </comment>
    <comment ref="AP480" authorId="0" shapeId="0">
      <text>
        <r>
          <rPr>
            <sz val="11"/>
            <rFont val="Calibri"/>
            <family val="2"/>
            <charset val="238"/>
          </rPr>
          <t>IV_F:EgyebUtem2</t>
        </r>
      </text>
    </comment>
    <comment ref="AQ480" authorId="0" shapeId="0">
      <text>
        <r>
          <rPr>
            <sz val="11"/>
            <rFont val="Calibri"/>
            <family val="2"/>
            <charset val="238"/>
          </rPr>
          <t>IV_F:HitelKotvenyUtem2</t>
        </r>
      </text>
    </comment>
    <comment ref="AR480" authorId="0" shapeId="0">
      <text>
        <r>
          <rPr>
            <sz val="11"/>
            <rFont val="Calibri"/>
            <family val="2"/>
            <charset val="238"/>
          </rPr>
          <t>IV_F:OsszesenUtem2</t>
        </r>
      </text>
    </comment>
    <comment ref="AS480" authorId="0" shapeId="0">
      <text>
        <r>
          <rPr>
            <sz val="11"/>
            <rFont val="Calibri"/>
            <family val="2"/>
            <charset val="238"/>
          </rPr>
          <t>IV_F:ForrashianyUtem2</t>
        </r>
      </text>
    </comment>
    <comment ref="AV480" authorId="0" shapeId="0">
      <text>
        <r>
          <rPr>
            <sz val="11"/>
            <rFont val="Calibri"/>
            <family val="2"/>
            <charset val="238"/>
          </rPr>
          <t>IV_F:Indokolas</t>
        </r>
      </text>
    </comment>
    <comment ref="AW480" authorId="0" shapeId="0">
      <text>
        <r>
          <rPr>
            <sz val="11"/>
            <rFont val="Calibri"/>
            <family val="2"/>
            <charset val="238"/>
          </rPr>
          <t>IV_F:Megjegyzes</t>
        </r>
      </text>
    </comment>
    <comment ref="AZ480" authorId="0" shapeId="0">
      <text>
        <r>
          <rPr>
            <sz val="11"/>
            <rFont val="Calibri"/>
            <family val="2"/>
            <charset val="238"/>
          </rPr>
          <t>IV_F:ISA</t>
        </r>
      </text>
    </comment>
    <comment ref="B481" authorId="0" shapeId="0">
      <text>
        <r>
          <rPr>
            <sz val="11"/>
            <rFont val="Calibri"/>
            <family val="2"/>
            <charset val="238"/>
          </rPr>
          <t>IV_F:FontossagiSorrent</t>
        </r>
      </text>
    </comment>
    <comment ref="C481" authorId="0" shapeId="0">
      <text>
        <r>
          <rPr>
            <sz val="11"/>
            <rFont val="Calibri"/>
            <family val="2"/>
            <charset val="238"/>
          </rPr>
          <t>IV_F:FeladatKategoria</t>
        </r>
      </text>
    </comment>
    <comment ref="D481" authorId="0" shapeId="0">
      <text>
        <r>
          <rPr>
            <sz val="11"/>
            <rFont val="Calibri"/>
            <family val="2"/>
            <charset val="238"/>
          </rPr>
          <t>IV_F:FeladatMegnevezes</t>
        </r>
      </text>
    </comment>
    <comment ref="E481" authorId="0" shapeId="0">
      <text>
        <r>
          <rPr>
            <sz val="11"/>
            <rFont val="Calibri"/>
            <family val="2"/>
            <charset val="238"/>
          </rPr>
          <t>IV_F:ElviEngedelySzam</t>
        </r>
      </text>
    </comment>
    <comment ref="F481" authorId="0" shapeId="0">
      <text>
        <r>
          <rPr>
            <sz val="11"/>
            <rFont val="Calibri"/>
            <family val="2"/>
            <charset val="238"/>
          </rPr>
          <t>IV_F:VKR_Kod</t>
        </r>
      </text>
    </comment>
    <comment ref="G481" authorId="0" shapeId="0">
      <text>
        <r>
          <rPr>
            <sz val="11"/>
            <rFont val="Calibri"/>
            <family val="2"/>
            <charset val="238"/>
          </rPr>
          <t>IV_F:VKR_Nev</t>
        </r>
      </text>
    </comment>
    <comment ref="H481" authorId="0" shapeId="0">
      <text>
        <r>
          <rPr>
            <sz val="11"/>
            <rFont val="Calibri"/>
            <family val="2"/>
            <charset val="238"/>
          </rPr>
          <t>IV_F:FeladatSorszam</t>
        </r>
      </text>
    </comment>
    <comment ref="I481" authorId="0" shapeId="0">
      <text>
        <r>
          <rPr>
            <sz val="11"/>
            <rFont val="Calibri"/>
            <family val="2"/>
            <charset val="238"/>
          </rPr>
          <t>IV_F:FeladatAzonosito</t>
        </r>
      </text>
    </comment>
    <comment ref="J481" authorId="0" shapeId="0">
      <text>
        <r>
          <rPr>
            <sz val="11"/>
            <rFont val="Calibri"/>
            <family val="2"/>
            <charset val="238"/>
          </rPr>
          <t>IV_F:EllatasiTerulet</t>
        </r>
      </text>
    </comment>
    <comment ref="K481" authorId="0" shapeId="0">
      <text>
        <r>
          <rPr>
            <sz val="11"/>
            <rFont val="Calibri"/>
            <family val="2"/>
            <charset val="238"/>
          </rPr>
          <t>IV_F:EllatasertFelelos</t>
        </r>
      </text>
    </comment>
    <comment ref="L481" authorId="0" shapeId="0">
      <text>
        <r>
          <rPr>
            <sz val="11"/>
            <rFont val="Calibri"/>
            <family val="2"/>
            <charset val="238"/>
          </rPr>
          <t>IV_F:TervezettNettoKoltseg</t>
        </r>
      </text>
    </comment>
    <comment ref="M481" authorId="0" shapeId="0">
      <text>
        <r>
          <rPr>
            <sz val="11"/>
            <rFont val="Calibri"/>
            <family val="2"/>
            <charset val="238"/>
          </rPr>
          <t>IV_F:IdotartamKezdes</t>
        </r>
      </text>
    </comment>
    <comment ref="N481" authorId="0" shapeId="0">
      <text>
        <r>
          <rPr>
            <sz val="11"/>
            <rFont val="Calibri"/>
            <family val="2"/>
            <charset val="238"/>
          </rPr>
          <t>IV_F:IdotartamBefejezes</t>
        </r>
      </text>
    </comment>
    <comment ref="O481" authorId="0" shapeId="0">
      <text>
        <r>
          <rPr>
            <sz val="11"/>
            <rFont val="Calibri"/>
            <family val="2"/>
            <charset val="238"/>
          </rPr>
          <t>IV_F:NettoKoltsegUtem1</t>
        </r>
      </text>
    </comment>
    <comment ref="P481" authorId="0" shapeId="0">
      <text>
        <r>
          <rPr>
            <sz val="11"/>
            <rFont val="Calibri"/>
            <family val="2"/>
            <charset val="238"/>
          </rPr>
          <t>IV_F:NettoKoltsegUtem2</t>
        </r>
      </text>
    </comment>
    <comment ref="Q481" authorId="0" shapeId="0">
      <text>
        <r>
          <rPr>
            <sz val="11"/>
            <rFont val="Calibri"/>
            <family val="2"/>
            <charset val="238"/>
          </rPr>
          <t>IV_F:EM_Melleklet2_KTG</t>
        </r>
      </text>
    </comment>
    <comment ref="S481" authorId="0" shapeId="0">
      <text>
        <r>
          <rPr>
            <sz val="11"/>
            <rFont val="Calibri"/>
            <family val="2"/>
            <charset val="238"/>
          </rPr>
          <t>IV_F:HDUtem1</t>
        </r>
      </text>
    </comment>
    <comment ref="T481" authorId="0" shapeId="0">
      <text>
        <r>
          <rPr>
            <sz val="11"/>
            <rFont val="Calibri"/>
            <family val="2"/>
            <charset val="238"/>
          </rPr>
          <t>IV_F:ECSUtem1</t>
        </r>
      </text>
    </comment>
    <comment ref="U481" authorId="0" shapeId="0">
      <text>
        <r>
          <rPr>
            <sz val="11"/>
            <rFont val="Calibri"/>
            <family val="2"/>
            <charset val="238"/>
          </rPr>
          <t>IV_F:KFHUtem1</t>
        </r>
      </text>
    </comment>
    <comment ref="V481" authorId="0" shapeId="0">
      <text>
        <r>
          <rPr>
            <sz val="11"/>
            <rFont val="Calibri"/>
            <family val="2"/>
            <charset val="238"/>
          </rPr>
          <t>IV_F:Egyeb_SajatUtem1</t>
        </r>
      </text>
    </comment>
    <comment ref="W481" authorId="0" shapeId="0">
      <text>
        <r>
          <rPr>
            <sz val="11"/>
            <rFont val="Calibri"/>
            <family val="2"/>
            <charset val="238"/>
          </rPr>
          <t>IV_F:DijUtem1</t>
        </r>
      </text>
    </comment>
    <comment ref="X481" authorId="0" shapeId="0">
      <text>
        <r>
          <rPr>
            <sz val="11"/>
            <rFont val="Calibri"/>
            <family val="2"/>
            <charset val="238"/>
          </rPr>
          <t>IV_F:EM_Melleklet1_Utem1</t>
        </r>
      </text>
    </comment>
    <comment ref="Y481" authorId="0" shapeId="0">
      <text>
        <r>
          <rPr>
            <sz val="11"/>
            <rFont val="Calibri"/>
            <family val="2"/>
            <charset val="238"/>
          </rPr>
          <t>IV_F:EgyebAllamiUtem1</t>
        </r>
      </text>
    </comment>
    <comment ref="Z481" authorId="0" shapeId="0">
      <text>
        <r>
          <rPr>
            <sz val="11"/>
            <rFont val="Calibri"/>
            <family val="2"/>
            <charset val="238"/>
          </rPr>
          <t>IV_F:OnkormanyzatiUtem1</t>
        </r>
      </text>
    </comment>
    <comment ref="AA481" authorId="0" shapeId="0">
      <text>
        <r>
          <rPr>
            <sz val="11"/>
            <rFont val="Calibri"/>
            <family val="2"/>
            <charset val="238"/>
          </rPr>
          <t>IV_F:EUUtem1</t>
        </r>
      </text>
    </comment>
    <comment ref="AB481" authorId="0" shapeId="0">
      <text>
        <r>
          <rPr>
            <sz val="11"/>
            <rFont val="Calibri"/>
            <family val="2"/>
            <charset val="238"/>
          </rPr>
          <t>IV_F:EgyebUtem1</t>
        </r>
      </text>
    </comment>
    <comment ref="AC481" authorId="0" shapeId="0">
      <text>
        <r>
          <rPr>
            <sz val="11"/>
            <rFont val="Calibri"/>
            <family val="2"/>
            <charset val="238"/>
          </rPr>
          <t>IV_F:HitelKotvenyUtem1</t>
        </r>
      </text>
    </comment>
    <comment ref="AD481" authorId="0" shapeId="0">
      <text>
        <r>
          <rPr>
            <sz val="11"/>
            <rFont val="Calibri"/>
            <family val="2"/>
            <charset val="238"/>
          </rPr>
          <t>IV_F:OsszesenUtem1</t>
        </r>
      </text>
    </comment>
    <comment ref="AG481" authorId="0" shapeId="0">
      <text>
        <r>
          <rPr>
            <sz val="11"/>
            <rFont val="Calibri"/>
            <family val="2"/>
            <charset val="238"/>
          </rPr>
          <t>IV_F:HDUtem2</t>
        </r>
      </text>
    </comment>
    <comment ref="AH481" authorId="0" shapeId="0">
      <text>
        <r>
          <rPr>
            <sz val="11"/>
            <rFont val="Calibri"/>
            <family val="2"/>
            <charset val="238"/>
          </rPr>
          <t>IV_F:ECSUtem2</t>
        </r>
      </text>
    </comment>
    <comment ref="AI481" authorId="0" shapeId="0">
      <text>
        <r>
          <rPr>
            <sz val="11"/>
            <rFont val="Calibri"/>
            <family val="2"/>
            <charset val="238"/>
          </rPr>
          <t>IV_F:KFHUtem2</t>
        </r>
      </text>
    </comment>
    <comment ref="AJ481" authorId="0" shapeId="0">
      <text>
        <r>
          <rPr>
            <sz val="11"/>
            <rFont val="Calibri"/>
            <family val="2"/>
            <charset val="238"/>
          </rPr>
          <t>IV_F:Egyeb_SajatUtem2</t>
        </r>
      </text>
    </comment>
    <comment ref="AK481" authorId="0" shapeId="0">
      <text>
        <r>
          <rPr>
            <sz val="11"/>
            <rFont val="Calibri"/>
            <family val="2"/>
            <charset val="238"/>
          </rPr>
          <t>IV_F:DijUtem2</t>
        </r>
      </text>
    </comment>
    <comment ref="AL481" authorId="0" shapeId="0">
      <text>
        <r>
          <rPr>
            <sz val="11"/>
            <rFont val="Calibri"/>
            <family val="2"/>
            <charset val="238"/>
          </rPr>
          <t>IV_F:EM_Melleklet1_Utem2</t>
        </r>
      </text>
    </comment>
    <comment ref="AM481" authorId="0" shapeId="0">
      <text>
        <r>
          <rPr>
            <sz val="11"/>
            <rFont val="Calibri"/>
            <family val="2"/>
            <charset val="238"/>
          </rPr>
          <t>IV_F:EgyebAllamiUtem2</t>
        </r>
      </text>
    </comment>
    <comment ref="AN481" authorId="0" shapeId="0">
      <text>
        <r>
          <rPr>
            <sz val="11"/>
            <rFont val="Calibri"/>
            <family val="2"/>
            <charset val="238"/>
          </rPr>
          <t>IV_F:OnkormanyzatiUtem2</t>
        </r>
      </text>
    </comment>
    <comment ref="AO481" authorId="0" shapeId="0">
      <text>
        <r>
          <rPr>
            <sz val="11"/>
            <rFont val="Calibri"/>
            <family val="2"/>
            <charset val="238"/>
          </rPr>
          <t>IV_F:EUUtem2</t>
        </r>
      </text>
    </comment>
    <comment ref="AP481" authorId="0" shapeId="0">
      <text>
        <r>
          <rPr>
            <sz val="11"/>
            <rFont val="Calibri"/>
            <family val="2"/>
            <charset val="238"/>
          </rPr>
          <t>IV_F:EgyebUtem2</t>
        </r>
      </text>
    </comment>
    <comment ref="AQ481" authorId="0" shapeId="0">
      <text>
        <r>
          <rPr>
            <sz val="11"/>
            <rFont val="Calibri"/>
            <family val="2"/>
            <charset val="238"/>
          </rPr>
          <t>IV_F:HitelKotvenyUtem2</t>
        </r>
      </text>
    </comment>
    <comment ref="AR481" authorId="0" shapeId="0">
      <text>
        <r>
          <rPr>
            <sz val="11"/>
            <rFont val="Calibri"/>
            <family val="2"/>
            <charset val="238"/>
          </rPr>
          <t>IV_F:OsszesenUtem2</t>
        </r>
      </text>
    </comment>
    <comment ref="AS481" authorId="0" shapeId="0">
      <text>
        <r>
          <rPr>
            <sz val="11"/>
            <rFont val="Calibri"/>
            <family val="2"/>
            <charset val="238"/>
          </rPr>
          <t>IV_F:ForrashianyUtem2</t>
        </r>
      </text>
    </comment>
    <comment ref="AV481" authorId="0" shapeId="0">
      <text>
        <r>
          <rPr>
            <sz val="11"/>
            <rFont val="Calibri"/>
            <family val="2"/>
            <charset val="238"/>
          </rPr>
          <t>IV_F:Indokolas</t>
        </r>
      </text>
    </comment>
    <comment ref="AW481" authorId="0" shapeId="0">
      <text>
        <r>
          <rPr>
            <sz val="11"/>
            <rFont val="Calibri"/>
            <family val="2"/>
            <charset val="238"/>
          </rPr>
          <t>IV_F:Megjegyzes</t>
        </r>
      </text>
    </comment>
    <comment ref="AZ481" authorId="0" shapeId="0">
      <text>
        <r>
          <rPr>
            <sz val="11"/>
            <rFont val="Calibri"/>
            <family val="2"/>
            <charset val="238"/>
          </rPr>
          <t>IV_F:ISA</t>
        </r>
      </text>
    </comment>
    <comment ref="B482" authorId="0" shapeId="0">
      <text>
        <r>
          <rPr>
            <sz val="11"/>
            <rFont val="Calibri"/>
            <family val="2"/>
            <charset val="238"/>
          </rPr>
          <t>IV_F:FontossagiSorrent</t>
        </r>
      </text>
    </comment>
    <comment ref="C482" authorId="0" shapeId="0">
      <text>
        <r>
          <rPr>
            <sz val="11"/>
            <rFont val="Calibri"/>
            <family val="2"/>
            <charset val="238"/>
          </rPr>
          <t>IV_F:FeladatKategoria</t>
        </r>
      </text>
    </comment>
    <comment ref="D482" authorId="0" shapeId="0">
      <text>
        <r>
          <rPr>
            <sz val="11"/>
            <rFont val="Calibri"/>
            <family val="2"/>
            <charset val="238"/>
          </rPr>
          <t>IV_F:FeladatMegnevezes</t>
        </r>
      </text>
    </comment>
    <comment ref="E482" authorId="0" shapeId="0">
      <text>
        <r>
          <rPr>
            <sz val="11"/>
            <rFont val="Calibri"/>
            <family val="2"/>
            <charset val="238"/>
          </rPr>
          <t>IV_F:ElviEngedelySzam</t>
        </r>
      </text>
    </comment>
    <comment ref="F482" authorId="0" shapeId="0">
      <text>
        <r>
          <rPr>
            <sz val="11"/>
            <rFont val="Calibri"/>
            <family val="2"/>
            <charset val="238"/>
          </rPr>
          <t>IV_F:VKR_Kod</t>
        </r>
      </text>
    </comment>
    <comment ref="G482" authorId="0" shapeId="0">
      <text>
        <r>
          <rPr>
            <sz val="11"/>
            <rFont val="Calibri"/>
            <family val="2"/>
            <charset val="238"/>
          </rPr>
          <t>IV_F:VKR_Nev</t>
        </r>
      </text>
    </comment>
    <comment ref="H482" authorId="0" shapeId="0">
      <text>
        <r>
          <rPr>
            <sz val="11"/>
            <rFont val="Calibri"/>
            <family val="2"/>
            <charset val="238"/>
          </rPr>
          <t>IV_F:FeladatSorszam</t>
        </r>
      </text>
    </comment>
    <comment ref="I482" authorId="0" shapeId="0">
      <text>
        <r>
          <rPr>
            <sz val="11"/>
            <rFont val="Calibri"/>
            <family val="2"/>
            <charset val="238"/>
          </rPr>
          <t>IV_F:FeladatAzonosito</t>
        </r>
      </text>
    </comment>
    <comment ref="J482" authorId="0" shapeId="0">
      <text>
        <r>
          <rPr>
            <sz val="11"/>
            <rFont val="Calibri"/>
            <family val="2"/>
            <charset val="238"/>
          </rPr>
          <t>IV_F:EllatasiTerulet</t>
        </r>
      </text>
    </comment>
    <comment ref="K482" authorId="0" shapeId="0">
      <text>
        <r>
          <rPr>
            <sz val="11"/>
            <rFont val="Calibri"/>
            <family val="2"/>
            <charset val="238"/>
          </rPr>
          <t>IV_F:EllatasertFelelos</t>
        </r>
      </text>
    </comment>
    <comment ref="L482" authorId="0" shapeId="0">
      <text>
        <r>
          <rPr>
            <sz val="11"/>
            <rFont val="Calibri"/>
            <family val="2"/>
            <charset val="238"/>
          </rPr>
          <t>IV_F:TervezettNettoKoltseg</t>
        </r>
      </text>
    </comment>
    <comment ref="M482" authorId="0" shapeId="0">
      <text>
        <r>
          <rPr>
            <sz val="11"/>
            <rFont val="Calibri"/>
            <family val="2"/>
            <charset val="238"/>
          </rPr>
          <t>IV_F:IdotartamKezdes</t>
        </r>
      </text>
    </comment>
    <comment ref="N482" authorId="0" shapeId="0">
      <text>
        <r>
          <rPr>
            <sz val="11"/>
            <rFont val="Calibri"/>
            <family val="2"/>
            <charset val="238"/>
          </rPr>
          <t>IV_F:IdotartamBefejezes</t>
        </r>
      </text>
    </comment>
    <comment ref="O482" authorId="0" shapeId="0">
      <text>
        <r>
          <rPr>
            <sz val="11"/>
            <rFont val="Calibri"/>
            <family val="2"/>
            <charset val="238"/>
          </rPr>
          <t>IV_F:NettoKoltsegUtem1</t>
        </r>
      </text>
    </comment>
    <comment ref="P482" authorId="0" shapeId="0">
      <text>
        <r>
          <rPr>
            <sz val="11"/>
            <rFont val="Calibri"/>
            <family val="2"/>
            <charset val="238"/>
          </rPr>
          <t>IV_F:NettoKoltsegUtem2</t>
        </r>
      </text>
    </comment>
    <comment ref="Q482" authorId="0" shapeId="0">
      <text>
        <r>
          <rPr>
            <sz val="11"/>
            <rFont val="Calibri"/>
            <family val="2"/>
            <charset val="238"/>
          </rPr>
          <t>IV_F:EM_Melleklet2_KTG</t>
        </r>
      </text>
    </comment>
    <comment ref="S482" authorId="0" shapeId="0">
      <text>
        <r>
          <rPr>
            <sz val="11"/>
            <rFont val="Calibri"/>
            <family val="2"/>
            <charset val="238"/>
          </rPr>
          <t>IV_F:HDUtem1</t>
        </r>
      </text>
    </comment>
    <comment ref="T482" authorId="0" shapeId="0">
      <text>
        <r>
          <rPr>
            <sz val="11"/>
            <rFont val="Calibri"/>
            <family val="2"/>
            <charset val="238"/>
          </rPr>
          <t>IV_F:ECSUtem1</t>
        </r>
      </text>
    </comment>
    <comment ref="U482" authorId="0" shapeId="0">
      <text>
        <r>
          <rPr>
            <sz val="11"/>
            <rFont val="Calibri"/>
            <family val="2"/>
            <charset val="238"/>
          </rPr>
          <t>IV_F:KFHUtem1</t>
        </r>
      </text>
    </comment>
    <comment ref="V482" authorId="0" shapeId="0">
      <text>
        <r>
          <rPr>
            <sz val="11"/>
            <rFont val="Calibri"/>
            <family val="2"/>
            <charset val="238"/>
          </rPr>
          <t>IV_F:Egyeb_SajatUtem1</t>
        </r>
      </text>
    </comment>
    <comment ref="W482" authorId="0" shapeId="0">
      <text>
        <r>
          <rPr>
            <sz val="11"/>
            <rFont val="Calibri"/>
            <family val="2"/>
            <charset val="238"/>
          </rPr>
          <t>IV_F:DijUtem1</t>
        </r>
      </text>
    </comment>
    <comment ref="X482" authorId="0" shapeId="0">
      <text>
        <r>
          <rPr>
            <sz val="11"/>
            <rFont val="Calibri"/>
            <family val="2"/>
            <charset val="238"/>
          </rPr>
          <t>IV_F:EM_Melleklet1_Utem1</t>
        </r>
      </text>
    </comment>
    <comment ref="Y482" authorId="0" shapeId="0">
      <text>
        <r>
          <rPr>
            <sz val="11"/>
            <rFont val="Calibri"/>
            <family val="2"/>
            <charset val="238"/>
          </rPr>
          <t>IV_F:EgyebAllamiUtem1</t>
        </r>
      </text>
    </comment>
    <comment ref="Z482" authorId="0" shapeId="0">
      <text>
        <r>
          <rPr>
            <sz val="11"/>
            <rFont val="Calibri"/>
            <family val="2"/>
            <charset val="238"/>
          </rPr>
          <t>IV_F:OnkormanyzatiUtem1</t>
        </r>
      </text>
    </comment>
    <comment ref="AA482" authorId="0" shapeId="0">
      <text>
        <r>
          <rPr>
            <sz val="11"/>
            <rFont val="Calibri"/>
            <family val="2"/>
            <charset val="238"/>
          </rPr>
          <t>IV_F:EUUtem1</t>
        </r>
      </text>
    </comment>
    <comment ref="AB482" authorId="0" shapeId="0">
      <text>
        <r>
          <rPr>
            <sz val="11"/>
            <rFont val="Calibri"/>
            <family val="2"/>
            <charset val="238"/>
          </rPr>
          <t>IV_F:EgyebUtem1</t>
        </r>
      </text>
    </comment>
    <comment ref="AC482" authorId="0" shapeId="0">
      <text>
        <r>
          <rPr>
            <sz val="11"/>
            <rFont val="Calibri"/>
            <family val="2"/>
            <charset val="238"/>
          </rPr>
          <t>IV_F:HitelKotvenyUtem1</t>
        </r>
      </text>
    </comment>
    <comment ref="AD482" authorId="0" shapeId="0">
      <text>
        <r>
          <rPr>
            <sz val="11"/>
            <rFont val="Calibri"/>
            <family val="2"/>
            <charset val="238"/>
          </rPr>
          <t>IV_F:OsszesenUtem1</t>
        </r>
      </text>
    </comment>
    <comment ref="AG482" authorId="0" shapeId="0">
      <text>
        <r>
          <rPr>
            <sz val="11"/>
            <rFont val="Calibri"/>
            <family val="2"/>
            <charset val="238"/>
          </rPr>
          <t>IV_F:HDUtem2</t>
        </r>
      </text>
    </comment>
    <comment ref="AH482" authorId="0" shapeId="0">
      <text>
        <r>
          <rPr>
            <sz val="11"/>
            <rFont val="Calibri"/>
            <family val="2"/>
            <charset val="238"/>
          </rPr>
          <t>IV_F:ECSUtem2</t>
        </r>
      </text>
    </comment>
    <comment ref="AI482" authorId="0" shapeId="0">
      <text>
        <r>
          <rPr>
            <sz val="11"/>
            <rFont val="Calibri"/>
            <family val="2"/>
            <charset val="238"/>
          </rPr>
          <t>IV_F:KFHUtem2</t>
        </r>
      </text>
    </comment>
    <comment ref="AJ482" authorId="0" shapeId="0">
      <text>
        <r>
          <rPr>
            <sz val="11"/>
            <rFont val="Calibri"/>
            <family val="2"/>
            <charset val="238"/>
          </rPr>
          <t>IV_F:Egyeb_SajatUtem2</t>
        </r>
      </text>
    </comment>
    <comment ref="AK482" authorId="0" shapeId="0">
      <text>
        <r>
          <rPr>
            <sz val="11"/>
            <rFont val="Calibri"/>
            <family val="2"/>
            <charset val="238"/>
          </rPr>
          <t>IV_F:DijUtem2</t>
        </r>
      </text>
    </comment>
    <comment ref="AL482" authorId="0" shapeId="0">
      <text>
        <r>
          <rPr>
            <sz val="11"/>
            <rFont val="Calibri"/>
            <family val="2"/>
            <charset val="238"/>
          </rPr>
          <t>IV_F:EM_Melleklet1_Utem2</t>
        </r>
      </text>
    </comment>
    <comment ref="AM482" authorId="0" shapeId="0">
      <text>
        <r>
          <rPr>
            <sz val="11"/>
            <rFont val="Calibri"/>
            <family val="2"/>
            <charset val="238"/>
          </rPr>
          <t>IV_F:EgyebAllamiUtem2</t>
        </r>
      </text>
    </comment>
    <comment ref="AN482" authorId="0" shapeId="0">
      <text>
        <r>
          <rPr>
            <sz val="11"/>
            <rFont val="Calibri"/>
            <family val="2"/>
            <charset val="238"/>
          </rPr>
          <t>IV_F:OnkormanyzatiUtem2</t>
        </r>
      </text>
    </comment>
    <comment ref="AO482" authorId="0" shapeId="0">
      <text>
        <r>
          <rPr>
            <sz val="11"/>
            <rFont val="Calibri"/>
            <family val="2"/>
            <charset val="238"/>
          </rPr>
          <t>IV_F:EUUtem2</t>
        </r>
      </text>
    </comment>
    <comment ref="AP482" authorId="0" shapeId="0">
      <text>
        <r>
          <rPr>
            <sz val="11"/>
            <rFont val="Calibri"/>
            <family val="2"/>
            <charset val="238"/>
          </rPr>
          <t>IV_F:EgyebUtem2</t>
        </r>
      </text>
    </comment>
    <comment ref="AQ482" authorId="0" shapeId="0">
      <text>
        <r>
          <rPr>
            <sz val="11"/>
            <rFont val="Calibri"/>
            <family val="2"/>
            <charset val="238"/>
          </rPr>
          <t>IV_F:HitelKotvenyUtem2</t>
        </r>
      </text>
    </comment>
    <comment ref="AR482" authorId="0" shapeId="0">
      <text>
        <r>
          <rPr>
            <sz val="11"/>
            <rFont val="Calibri"/>
            <family val="2"/>
            <charset val="238"/>
          </rPr>
          <t>IV_F:OsszesenUtem2</t>
        </r>
      </text>
    </comment>
    <comment ref="AS482" authorId="0" shapeId="0">
      <text>
        <r>
          <rPr>
            <sz val="11"/>
            <rFont val="Calibri"/>
            <family val="2"/>
            <charset val="238"/>
          </rPr>
          <t>IV_F:ForrashianyUtem2</t>
        </r>
      </text>
    </comment>
    <comment ref="AV482" authorId="0" shapeId="0">
      <text>
        <r>
          <rPr>
            <sz val="11"/>
            <rFont val="Calibri"/>
            <family val="2"/>
            <charset val="238"/>
          </rPr>
          <t>IV_F:Indokolas</t>
        </r>
      </text>
    </comment>
    <comment ref="AW482" authorId="0" shapeId="0">
      <text>
        <r>
          <rPr>
            <sz val="11"/>
            <rFont val="Calibri"/>
            <family val="2"/>
            <charset val="238"/>
          </rPr>
          <t>IV_F:Megjegyzes</t>
        </r>
      </text>
    </comment>
    <comment ref="AZ482" authorId="0" shapeId="0">
      <text>
        <r>
          <rPr>
            <sz val="11"/>
            <rFont val="Calibri"/>
            <family val="2"/>
            <charset val="238"/>
          </rPr>
          <t>IV_F:ISA</t>
        </r>
      </text>
    </comment>
    <comment ref="B483" authorId="0" shapeId="0">
      <text>
        <r>
          <rPr>
            <sz val="11"/>
            <rFont val="Calibri"/>
            <family val="2"/>
            <charset val="238"/>
          </rPr>
          <t>IV_F:FontossagiSorrent</t>
        </r>
      </text>
    </comment>
    <comment ref="C483" authorId="0" shapeId="0">
      <text>
        <r>
          <rPr>
            <sz val="11"/>
            <rFont val="Calibri"/>
            <family val="2"/>
            <charset val="238"/>
          </rPr>
          <t>IV_F:FeladatKategoria</t>
        </r>
      </text>
    </comment>
    <comment ref="D483" authorId="0" shapeId="0">
      <text>
        <r>
          <rPr>
            <sz val="11"/>
            <rFont val="Calibri"/>
            <family val="2"/>
            <charset val="238"/>
          </rPr>
          <t>IV_F:FeladatMegnevezes</t>
        </r>
      </text>
    </comment>
    <comment ref="E483" authorId="0" shapeId="0">
      <text>
        <r>
          <rPr>
            <sz val="11"/>
            <rFont val="Calibri"/>
            <family val="2"/>
            <charset val="238"/>
          </rPr>
          <t>IV_F:ElviEngedelySzam</t>
        </r>
      </text>
    </comment>
    <comment ref="F483" authorId="0" shapeId="0">
      <text>
        <r>
          <rPr>
            <sz val="11"/>
            <rFont val="Calibri"/>
            <family val="2"/>
            <charset val="238"/>
          </rPr>
          <t>IV_F:VKR_Kod</t>
        </r>
      </text>
    </comment>
    <comment ref="G483" authorId="0" shapeId="0">
      <text>
        <r>
          <rPr>
            <sz val="11"/>
            <rFont val="Calibri"/>
            <family val="2"/>
            <charset val="238"/>
          </rPr>
          <t>IV_F:VKR_Nev</t>
        </r>
      </text>
    </comment>
    <comment ref="H483" authorId="0" shapeId="0">
      <text>
        <r>
          <rPr>
            <sz val="11"/>
            <rFont val="Calibri"/>
            <family val="2"/>
            <charset val="238"/>
          </rPr>
          <t>IV_F:FeladatSorszam</t>
        </r>
      </text>
    </comment>
    <comment ref="I483" authorId="0" shapeId="0">
      <text>
        <r>
          <rPr>
            <sz val="11"/>
            <rFont val="Calibri"/>
            <family val="2"/>
            <charset val="238"/>
          </rPr>
          <t>IV_F:FeladatAzonosito</t>
        </r>
      </text>
    </comment>
    <comment ref="J483" authorId="0" shapeId="0">
      <text>
        <r>
          <rPr>
            <sz val="11"/>
            <rFont val="Calibri"/>
            <family val="2"/>
            <charset val="238"/>
          </rPr>
          <t>IV_F:EllatasiTerulet</t>
        </r>
      </text>
    </comment>
    <comment ref="K483" authorId="0" shapeId="0">
      <text>
        <r>
          <rPr>
            <sz val="11"/>
            <rFont val="Calibri"/>
            <family val="2"/>
            <charset val="238"/>
          </rPr>
          <t>IV_F:EllatasertFelelos</t>
        </r>
      </text>
    </comment>
    <comment ref="L483" authorId="0" shapeId="0">
      <text>
        <r>
          <rPr>
            <sz val="11"/>
            <rFont val="Calibri"/>
            <family val="2"/>
            <charset val="238"/>
          </rPr>
          <t>IV_F:TervezettNettoKoltseg</t>
        </r>
      </text>
    </comment>
    <comment ref="M483" authorId="0" shapeId="0">
      <text>
        <r>
          <rPr>
            <sz val="11"/>
            <rFont val="Calibri"/>
            <family val="2"/>
            <charset val="238"/>
          </rPr>
          <t>IV_F:IdotartamKezdes</t>
        </r>
      </text>
    </comment>
    <comment ref="N483" authorId="0" shapeId="0">
      <text>
        <r>
          <rPr>
            <sz val="11"/>
            <rFont val="Calibri"/>
            <family val="2"/>
            <charset val="238"/>
          </rPr>
          <t>IV_F:IdotartamBefejezes</t>
        </r>
      </text>
    </comment>
    <comment ref="O483" authorId="0" shapeId="0">
      <text>
        <r>
          <rPr>
            <sz val="11"/>
            <rFont val="Calibri"/>
            <family val="2"/>
            <charset val="238"/>
          </rPr>
          <t>IV_F:NettoKoltsegUtem1</t>
        </r>
      </text>
    </comment>
    <comment ref="P483" authorId="0" shapeId="0">
      <text>
        <r>
          <rPr>
            <sz val="11"/>
            <rFont val="Calibri"/>
            <family val="2"/>
            <charset val="238"/>
          </rPr>
          <t>IV_F:NettoKoltsegUtem2</t>
        </r>
      </text>
    </comment>
    <comment ref="Q483" authorId="0" shapeId="0">
      <text>
        <r>
          <rPr>
            <sz val="11"/>
            <rFont val="Calibri"/>
            <family val="2"/>
            <charset val="238"/>
          </rPr>
          <t>IV_F:EM_Melleklet2_KTG</t>
        </r>
      </text>
    </comment>
    <comment ref="S483" authorId="0" shapeId="0">
      <text>
        <r>
          <rPr>
            <sz val="11"/>
            <rFont val="Calibri"/>
            <family val="2"/>
            <charset val="238"/>
          </rPr>
          <t>IV_F:HDUtem1</t>
        </r>
      </text>
    </comment>
    <comment ref="T483" authorId="0" shapeId="0">
      <text>
        <r>
          <rPr>
            <sz val="11"/>
            <rFont val="Calibri"/>
            <family val="2"/>
            <charset val="238"/>
          </rPr>
          <t>IV_F:ECSUtem1</t>
        </r>
      </text>
    </comment>
    <comment ref="U483" authorId="0" shapeId="0">
      <text>
        <r>
          <rPr>
            <sz val="11"/>
            <rFont val="Calibri"/>
            <family val="2"/>
            <charset val="238"/>
          </rPr>
          <t>IV_F:KFHUtem1</t>
        </r>
      </text>
    </comment>
    <comment ref="V483" authorId="0" shapeId="0">
      <text>
        <r>
          <rPr>
            <sz val="11"/>
            <rFont val="Calibri"/>
            <family val="2"/>
            <charset val="238"/>
          </rPr>
          <t>IV_F:Egyeb_SajatUtem1</t>
        </r>
      </text>
    </comment>
    <comment ref="W483" authorId="0" shapeId="0">
      <text>
        <r>
          <rPr>
            <sz val="11"/>
            <rFont val="Calibri"/>
            <family val="2"/>
            <charset val="238"/>
          </rPr>
          <t>IV_F:DijUtem1</t>
        </r>
      </text>
    </comment>
    <comment ref="X483" authorId="0" shapeId="0">
      <text>
        <r>
          <rPr>
            <sz val="11"/>
            <rFont val="Calibri"/>
            <family val="2"/>
            <charset val="238"/>
          </rPr>
          <t>IV_F:EM_Melleklet1_Utem1</t>
        </r>
      </text>
    </comment>
    <comment ref="Y483" authorId="0" shapeId="0">
      <text>
        <r>
          <rPr>
            <sz val="11"/>
            <rFont val="Calibri"/>
            <family val="2"/>
            <charset val="238"/>
          </rPr>
          <t>IV_F:EgyebAllamiUtem1</t>
        </r>
      </text>
    </comment>
    <comment ref="Z483" authorId="0" shapeId="0">
      <text>
        <r>
          <rPr>
            <sz val="11"/>
            <rFont val="Calibri"/>
            <family val="2"/>
            <charset val="238"/>
          </rPr>
          <t>IV_F:OnkormanyzatiUtem1</t>
        </r>
      </text>
    </comment>
    <comment ref="AA483" authorId="0" shapeId="0">
      <text>
        <r>
          <rPr>
            <sz val="11"/>
            <rFont val="Calibri"/>
            <family val="2"/>
            <charset val="238"/>
          </rPr>
          <t>IV_F:EUUtem1</t>
        </r>
      </text>
    </comment>
    <comment ref="AB483" authorId="0" shapeId="0">
      <text>
        <r>
          <rPr>
            <sz val="11"/>
            <rFont val="Calibri"/>
            <family val="2"/>
            <charset val="238"/>
          </rPr>
          <t>IV_F:EgyebUtem1</t>
        </r>
      </text>
    </comment>
    <comment ref="AC483" authorId="0" shapeId="0">
      <text>
        <r>
          <rPr>
            <sz val="11"/>
            <rFont val="Calibri"/>
            <family val="2"/>
            <charset val="238"/>
          </rPr>
          <t>IV_F:HitelKotvenyUtem1</t>
        </r>
      </text>
    </comment>
    <comment ref="AD483" authorId="0" shapeId="0">
      <text>
        <r>
          <rPr>
            <sz val="11"/>
            <rFont val="Calibri"/>
            <family val="2"/>
            <charset val="238"/>
          </rPr>
          <t>IV_F:OsszesenUtem1</t>
        </r>
      </text>
    </comment>
    <comment ref="AG483" authorId="0" shapeId="0">
      <text>
        <r>
          <rPr>
            <sz val="11"/>
            <rFont val="Calibri"/>
            <family val="2"/>
            <charset val="238"/>
          </rPr>
          <t>IV_F:HDUtem2</t>
        </r>
      </text>
    </comment>
    <comment ref="AH483" authorId="0" shapeId="0">
      <text>
        <r>
          <rPr>
            <sz val="11"/>
            <rFont val="Calibri"/>
            <family val="2"/>
            <charset val="238"/>
          </rPr>
          <t>IV_F:ECSUtem2</t>
        </r>
      </text>
    </comment>
    <comment ref="AI483" authorId="0" shapeId="0">
      <text>
        <r>
          <rPr>
            <sz val="11"/>
            <rFont val="Calibri"/>
            <family val="2"/>
            <charset val="238"/>
          </rPr>
          <t>IV_F:KFHUtem2</t>
        </r>
      </text>
    </comment>
    <comment ref="AJ483" authorId="0" shapeId="0">
      <text>
        <r>
          <rPr>
            <sz val="11"/>
            <rFont val="Calibri"/>
            <family val="2"/>
            <charset val="238"/>
          </rPr>
          <t>IV_F:Egyeb_SajatUtem2</t>
        </r>
      </text>
    </comment>
    <comment ref="AK483" authorId="0" shapeId="0">
      <text>
        <r>
          <rPr>
            <sz val="11"/>
            <rFont val="Calibri"/>
            <family val="2"/>
            <charset val="238"/>
          </rPr>
          <t>IV_F:DijUtem2</t>
        </r>
      </text>
    </comment>
    <comment ref="AL483" authorId="0" shapeId="0">
      <text>
        <r>
          <rPr>
            <sz val="11"/>
            <rFont val="Calibri"/>
            <family val="2"/>
            <charset val="238"/>
          </rPr>
          <t>IV_F:EM_Melleklet1_Utem2</t>
        </r>
      </text>
    </comment>
    <comment ref="AM483" authorId="0" shapeId="0">
      <text>
        <r>
          <rPr>
            <sz val="11"/>
            <rFont val="Calibri"/>
            <family val="2"/>
            <charset val="238"/>
          </rPr>
          <t>IV_F:EgyebAllamiUtem2</t>
        </r>
      </text>
    </comment>
    <comment ref="AN483" authorId="0" shapeId="0">
      <text>
        <r>
          <rPr>
            <sz val="11"/>
            <rFont val="Calibri"/>
            <family val="2"/>
            <charset val="238"/>
          </rPr>
          <t>IV_F:OnkormanyzatiUtem2</t>
        </r>
      </text>
    </comment>
    <comment ref="AO483" authorId="0" shapeId="0">
      <text>
        <r>
          <rPr>
            <sz val="11"/>
            <rFont val="Calibri"/>
            <family val="2"/>
            <charset val="238"/>
          </rPr>
          <t>IV_F:EUUtem2</t>
        </r>
      </text>
    </comment>
    <comment ref="AP483" authorId="0" shapeId="0">
      <text>
        <r>
          <rPr>
            <sz val="11"/>
            <rFont val="Calibri"/>
            <family val="2"/>
            <charset val="238"/>
          </rPr>
          <t>IV_F:EgyebUtem2</t>
        </r>
      </text>
    </comment>
    <comment ref="AQ483" authorId="0" shapeId="0">
      <text>
        <r>
          <rPr>
            <sz val="11"/>
            <rFont val="Calibri"/>
            <family val="2"/>
            <charset val="238"/>
          </rPr>
          <t>IV_F:HitelKotvenyUtem2</t>
        </r>
      </text>
    </comment>
    <comment ref="AR483" authorId="0" shapeId="0">
      <text>
        <r>
          <rPr>
            <sz val="11"/>
            <rFont val="Calibri"/>
            <family val="2"/>
            <charset val="238"/>
          </rPr>
          <t>IV_F:OsszesenUtem2</t>
        </r>
      </text>
    </comment>
    <comment ref="AS483" authorId="0" shapeId="0">
      <text>
        <r>
          <rPr>
            <sz val="11"/>
            <rFont val="Calibri"/>
            <family val="2"/>
            <charset val="238"/>
          </rPr>
          <t>IV_F:ForrashianyUtem2</t>
        </r>
      </text>
    </comment>
    <comment ref="AV483" authorId="0" shapeId="0">
      <text>
        <r>
          <rPr>
            <sz val="11"/>
            <rFont val="Calibri"/>
            <family val="2"/>
            <charset val="238"/>
          </rPr>
          <t>IV_F:Indokolas</t>
        </r>
      </text>
    </comment>
    <comment ref="AW483" authorId="0" shapeId="0">
      <text>
        <r>
          <rPr>
            <sz val="11"/>
            <rFont val="Calibri"/>
            <family val="2"/>
            <charset val="238"/>
          </rPr>
          <t>IV_F:Megjegyzes</t>
        </r>
      </text>
    </comment>
    <comment ref="AZ483" authorId="0" shapeId="0">
      <text>
        <r>
          <rPr>
            <sz val="11"/>
            <rFont val="Calibri"/>
            <family val="2"/>
            <charset val="238"/>
          </rPr>
          <t>IV_F:ISA</t>
        </r>
      </text>
    </comment>
    <comment ref="B484" authorId="0" shapeId="0">
      <text>
        <r>
          <rPr>
            <sz val="11"/>
            <rFont val="Calibri"/>
            <family val="2"/>
            <charset val="238"/>
          </rPr>
          <t>IV_F:FontossagiSorrent</t>
        </r>
      </text>
    </comment>
    <comment ref="C484" authorId="0" shapeId="0">
      <text>
        <r>
          <rPr>
            <sz val="11"/>
            <rFont val="Calibri"/>
            <family val="2"/>
            <charset val="238"/>
          </rPr>
          <t>IV_F:FeladatKategoria</t>
        </r>
      </text>
    </comment>
    <comment ref="D484" authorId="0" shapeId="0">
      <text>
        <r>
          <rPr>
            <sz val="11"/>
            <rFont val="Calibri"/>
            <family val="2"/>
            <charset val="238"/>
          </rPr>
          <t>IV_F:FeladatMegnevezes</t>
        </r>
      </text>
    </comment>
    <comment ref="E484" authorId="0" shapeId="0">
      <text>
        <r>
          <rPr>
            <sz val="11"/>
            <rFont val="Calibri"/>
            <family val="2"/>
            <charset val="238"/>
          </rPr>
          <t>IV_F:ElviEngedelySzam</t>
        </r>
      </text>
    </comment>
    <comment ref="F484" authorId="0" shapeId="0">
      <text>
        <r>
          <rPr>
            <sz val="11"/>
            <rFont val="Calibri"/>
            <family val="2"/>
            <charset val="238"/>
          </rPr>
          <t>IV_F:VKR_Kod</t>
        </r>
      </text>
    </comment>
    <comment ref="G484" authorId="0" shapeId="0">
      <text>
        <r>
          <rPr>
            <sz val="11"/>
            <rFont val="Calibri"/>
            <family val="2"/>
            <charset val="238"/>
          </rPr>
          <t>IV_F:VKR_Nev</t>
        </r>
      </text>
    </comment>
    <comment ref="H484" authorId="0" shapeId="0">
      <text>
        <r>
          <rPr>
            <sz val="11"/>
            <rFont val="Calibri"/>
            <family val="2"/>
            <charset val="238"/>
          </rPr>
          <t>IV_F:FeladatSorszam</t>
        </r>
      </text>
    </comment>
    <comment ref="I484" authorId="0" shapeId="0">
      <text>
        <r>
          <rPr>
            <sz val="11"/>
            <rFont val="Calibri"/>
            <family val="2"/>
            <charset val="238"/>
          </rPr>
          <t>IV_F:FeladatAzonosito</t>
        </r>
      </text>
    </comment>
    <comment ref="J484" authorId="0" shapeId="0">
      <text>
        <r>
          <rPr>
            <sz val="11"/>
            <rFont val="Calibri"/>
            <family val="2"/>
            <charset val="238"/>
          </rPr>
          <t>IV_F:EllatasiTerulet</t>
        </r>
      </text>
    </comment>
    <comment ref="K484" authorId="0" shapeId="0">
      <text>
        <r>
          <rPr>
            <sz val="11"/>
            <rFont val="Calibri"/>
            <family val="2"/>
            <charset val="238"/>
          </rPr>
          <t>IV_F:EllatasertFelelos</t>
        </r>
      </text>
    </comment>
    <comment ref="L484" authorId="0" shapeId="0">
      <text>
        <r>
          <rPr>
            <sz val="11"/>
            <rFont val="Calibri"/>
            <family val="2"/>
            <charset val="238"/>
          </rPr>
          <t>IV_F:TervezettNettoKoltseg</t>
        </r>
      </text>
    </comment>
    <comment ref="M484" authorId="0" shapeId="0">
      <text>
        <r>
          <rPr>
            <sz val="11"/>
            <rFont val="Calibri"/>
            <family val="2"/>
            <charset val="238"/>
          </rPr>
          <t>IV_F:IdotartamKezdes</t>
        </r>
      </text>
    </comment>
    <comment ref="N484" authorId="0" shapeId="0">
      <text>
        <r>
          <rPr>
            <sz val="11"/>
            <rFont val="Calibri"/>
            <family val="2"/>
            <charset val="238"/>
          </rPr>
          <t>IV_F:IdotartamBefejezes</t>
        </r>
      </text>
    </comment>
    <comment ref="O484" authorId="0" shapeId="0">
      <text>
        <r>
          <rPr>
            <sz val="11"/>
            <rFont val="Calibri"/>
            <family val="2"/>
            <charset val="238"/>
          </rPr>
          <t>IV_F:NettoKoltsegUtem1</t>
        </r>
      </text>
    </comment>
    <comment ref="P484" authorId="0" shapeId="0">
      <text>
        <r>
          <rPr>
            <sz val="11"/>
            <rFont val="Calibri"/>
            <family val="2"/>
            <charset val="238"/>
          </rPr>
          <t>IV_F:NettoKoltsegUtem2</t>
        </r>
      </text>
    </comment>
    <comment ref="Q484" authorId="0" shapeId="0">
      <text>
        <r>
          <rPr>
            <sz val="11"/>
            <rFont val="Calibri"/>
            <family val="2"/>
            <charset val="238"/>
          </rPr>
          <t>IV_F:EM_Melleklet2_KTG</t>
        </r>
      </text>
    </comment>
    <comment ref="S484" authorId="0" shapeId="0">
      <text>
        <r>
          <rPr>
            <sz val="11"/>
            <rFont val="Calibri"/>
            <family val="2"/>
            <charset val="238"/>
          </rPr>
          <t>IV_F:HDUtem1</t>
        </r>
      </text>
    </comment>
    <comment ref="T484" authorId="0" shapeId="0">
      <text>
        <r>
          <rPr>
            <sz val="11"/>
            <rFont val="Calibri"/>
            <family val="2"/>
            <charset val="238"/>
          </rPr>
          <t>IV_F:ECSUtem1</t>
        </r>
      </text>
    </comment>
    <comment ref="U484" authorId="0" shapeId="0">
      <text>
        <r>
          <rPr>
            <sz val="11"/>
            <rFont val="Calibri"/>
            <family val="2"/>
            <charset val="238"/>
          </rPr>
          <t>IV_F:KFHUtem1</t>
        </r>
      </text>
    </comment>
    <comment ref="V484" authorId="0" shapeId="0">
      <text>
        <r>
          <rPr>
            <sz val="11"/>
            <rFont val="Calibri"/>
            <family val="2"/>
            <charset val="238"/>
          </rPr>
          <t>IV_F:Egyeb_SajatUtem1</t>
        </r>
      </text>
    </comment>
    <comment ref="W484" authorId="0" shapeId="0">
      <text>
        <r>
          <rPr>
            <sz val="11"/>
            <rFont val="Calibri"/>
            <family val="2"/>
            <charset val="238"/>
          </rPr>
          <t>IV_F:DijUtem1</t>
        </r>
      </text>
    </comment>
    <comment ref="X484" authorId="0" shapeId="0">
      <text>
        <r>
          <rPr>
            <sz val="11"/>
            <rFont val="Calibri"/>
            <family val="2"/>
            <charset val="238"/>
          </rPr>
          <t>IV_F:EM_Melleklet1_Utem1</t>
        </r>
      </text>
    </comment>
    <comment ref="Y484" authorId="0" shapeId="0">
      <text>
        <r>
          <rPr>
            <sz val="11"/>
            <rFont val="Calibri"/>
            <family val="2"/>
            <charset val="238"/>
          </rPr>
          <t>IV_F:EgyebAllamiUtem1</t>
        </r>
      </text>
    </comment>
    <comment ref="Z484" authorId="0" shapeId="0">
      <text>
        <r>
          <rPr>
            <sz val="11"/>
            <rFont val="Calibri"/>
            <family val="2"/>
            <charset val="238"/>
          </rPr>
          <t>IV_F:OnkormanyzatiUtem1</t>
        </r>
      </text>
    </comment>
    <comment ref="AA484" authorId="0" shapeId="0">
      <text>
        <r>
          <rPr>
            <sz val="11"/>
            <rFont val="Calibri"/>
            <family val="2"/>
            <charset val="238"/>
          </rPr>
          <t>IV_F:EUUtem1</t>
        </r>
      </text>
    </comment>
    <comment ref="AB484" authorId="0" shapeId="0">
      <text>
        <r>
          <rPr>
            <sz val="11"/>
            <rFont val="Calibri"/>
            <family val="2"/>
            <charset val="238"/>
          </rPr>
          <t>IV_F:EgyebUtem1</t>
        </r>
      </text>
    </comment>
    <comment ref="AC484" authorId="0" shapeId="0">
      <text>
        <r>
          <rPr>
            <sz val="11"/>
            <rFont val="Calibri"/>
            <family val="2"/>
            <charset val="238"/>
          </rPr>
          <t>IV_F:HitelKotvenyUtem1</t>
        </r>
      </text>
    </comment>
    <comment ref="AD484" authorId="0" shapeId="0">
      <text>
        <r>
          <rPr>
            <sz val="11"/>
            <rFont val="Calibri"/>
            <family val="2"/>
            <charset val="238"/>
          </rPr>
          <t>IV_F:OsszesenUtem1</t>
        </r>
      </text>
    </comment>
    <comment ref="AG484" authorId="0" shapeId="0">
      <text>
        <r>
          <rPr>
            <sz val="11"/>
            <rFont val="Calibri"/>
            <family val="2"/>
            <charset val="238"/>
          </rPr>
          <t>IV_F:HDUtem2</t>
        </r>
      </text>
    </comment>
    <comment ref="AH484" authorId="0" shapeId="0">
      <text>
        <r>
          <rPr>
            <sz val="11"/>
            <rFont val="Calibri"/>
            <family val="2"/>
            <charset val="238"/>
          </rPr>
          <t>IV_F:ECSUtem2</t>
        </r>
      </text>
    </comment>
    <comment ref="AI484" authorId="0" shapeId="0">
      <text>
        <r>
          <rPr>
            <sz val="11"/>
            <rFont val="Calibri"/>
            <family val="2"/>
            <charset val="238"/>
          </rPr>
          <t>IV_F:KFHUtem2</t>
        </r>
      </text>
    </comment>
    <comment ref="AJ484" authorId="0" shapeId="0">
      <text>
        <r>
          <rPr>
            <sz val="11"/>
            <rFont val="Calibri"/>
            <family val="2"/>
            <charset val="238"/>
          </rPr>
          <t>IV_F:Egyeb_SajatUtem2</t>
        </r>
      </text>
    </comment>
    <comment ref="AK484" authorId="0" shapeId="0">
      <text>
        <r>
          <rPr>
            <sz val="11"/>
            <rFont val="Calibri"/>
            <family val="2"/>
            <charset val="238"/>
          </rPr>
          <t>IV_F:DijUtem2</t>
        </r>
      </text>
    </comment>
    <comment ref="AL484" authorId="0" shapeId="0">
      <text>
        <r>
          <rPr>
            <sz val="11"/>
            <rFont val="Calibri"/>
            <family val="2"/>
            <charset val="238"/>
          </rPr>
          <t>IV_F:EM_Melleklet1_Utem2</t>
        </r>
      </text>
    </comment>
    <comment ref="AM484" authorId="0" shapeId="0">
      <text>
        <r>
          <rPr>
            <sz val="11"/>
            <rFont val="Calibri"/>
            <family val="2"/>
            <charset val="238"/>
          </rPr>
          <t>IV_F:EgyebAllamiUtem2</t>
        </r>
      </text>
    </comment>
    <comment ref="AN484" authorId="0" shapeId="0">
      <text>
        <r>
          <rPr>
            <sz val="11"/>
            <rFont val="Calibri"/>
            <family val="2"/>
            <charset val="238"/>
          </rPr>
          <t>IV_F:OnkormanyzatiUtem2</t>
        </r>
      </text>
    </comment>
    <comment ref="AO484" authorId="0" shapeId="0">
      <text>
        <r>
          <rPr>
            <sz val="11"/>
            <rFont val="Calibri"/>
            <family val="2"/>
            <charset val="238"/>
          </rPr>
          <t>IV_F:EUUtem2</t>
        </r>
      </text>
    </comment>
    <comment ref="AP484" authorId="0" shapeId="0">
      <text>
        <r>
          <rPr>
            <sz val="11"/>
            <rFont val="Calibri"/>
            <family val="2"/>
            <charset val="238"/>
          </rPr>
          <t>IV_F:EgyebUtem2</t>
        </r>
      </text>
    </comment>
    <comment ref="AQ484" authorId="0" shapeId="0">
      <text>
        <r>
          <rPr>
            <sz val="11"/>
            <rFont val="Calibri"/>
            <family val="2"/>
            <charset val="238"/>
          </rPr>
          <t>IV_F:HitelKotvenyUtem2</t>
        </r>
      </text>
    </comment>
    <comment ref="AR484" authorId="0" shapeId="0">
      <text>
        <r>
          <rPr>
            <sz val="11"/>
            <rFont val="Calibri"/>
            <family val="2"/>
            <charset val="238"/>
          </rPr>
          <t>IV_F:OsszesenUtem2</t>
        </r>
      </text>
    </comment>
    <comment ref="AS484" authorId="0" shapeId="0">
      <text>
        <r>
          <rPr>
            <sz val="11"/>
            <rFont val="Calibri"/>
            <family val="2"/>
            <charset val="238"/>
          </rPr>
          <t>IV_F:ForrashianyUtem2</t>
        </r>
      </text>
    </comment>
    <comment ref="AV484" authorId="0" shapeId="0">
      <text>
        <r>
          <rPr>
            <sz val="11"/>
            <rFont val="Calibri"/>
            <family val="2"/>
            <charset val="238"/>
          </rPr>
          <t>IV_F:Indokolas</t>
        </r>
      </text>
    </comment>
    <comment ref="AW484" authorId="0" shapeId="0">
      <text>
        <r>
          <rPr>
            <sz val="11"/>
            <rFont val="Calibri"/>
            <family val="2"/>
            <charset val="238"/>
          </rPr>
          <t>IV_F:Megjegyzes</t>
        </r>
      </text>
    </comment>
    <comment ref="AZ484" authorId="0" shapeId="0">
      <text>
        <r>
          <rPr>
            <sz val="11"/>
            <rFont val="Calibri"/>
            <family val="2"/>
            <charset val="238"/>
          </rPr>
          <t>IV_F:ISA</t>
        </r>
      </text>
    </comment>
    <comment ref="B485" authorId="0" shapeId="0">
      <text>
        <r>
          <rPr>
            <sz val="11"/>
            <rFont val="Calibri"/>
            <family val="2"/>
            <charset val="238"/>
          </rPr>
          <t>IV_F:FontossagiSorrent</t>
        </r>
      </text>
    </comment>
    <comment ref="C485" authorId="0" shapeId="0">
      <text>
        <r>
          <rPr>
            <sz val="11"/>
            <rFont val="Calibri"/>
            <family val="2"/>
            <charset val="238"/>
          </rPr>
          <t>IV_F:FeladatKategoria</t>
        </r>
      </text>
    </comment>
    <comment ref="D485" authorId="0" shapeId="0">
      <text>
        <r>
          <rPr>
            <sz val="11"/>
            <rFont val="Calibri"/>
            <family val="2"/>
            <charset val="238"/>
          </rPr>
          <t>IV_F:FeladatMegnevezes</t>
        </r>
      </text>
    </comment>
    <comment ref="E485" authorId="0" shapeId="0">
      <text>
        <r>
          <rPr>
            <sz val="11"/>
            <rFont val="Calibri"/>
            <family val="2"/>
            <charset val="238"/>
          </rPr>
          <t>IV_F:ElviEngedelySzam</t>
        </r>
      </text>
    </comment>
    <comment ref="F485" authorId="0" shapeId="0">
      <text>
        <r>
          <rPr>
            <sz val="11"/>
            <rFont val="Calibri"/>
            <family val="2"/>
            <charset val="238"/>
          </rPr>
          <t>IV_F:VKR_Kod</t>
        </r>
      </text>
    </comment>
    <comment ref="G485" authorId="0" shapeId="0">
      <text>
        <r>
          <rPr>
            <sz val="11"/>
            <rFont val="Calibri"/>
            <family val="2"/>
            <charset val="238"/>
          </rPr>
          <t>IV_F:VKR_Nev</t>
        </r>
      </text>
    </comment>
    <comment ref="H485" authorId="0" shapeId="0">
      <text>
        <r>
          <rPr>
            <sz val="11"/>
            <rFont val="Calibri"/>
            <family val="2"/>
            <charset val="238"/>
          </rPr>
          <t>IV_F:FeladatSorszam</t>
        </r>
      </text>
    </comment>
    <comment ref="I485" authorId="0" shapeId="0">
      <text>
        <r>
          <rPr>
            <sz val="11"/>
            <rFont val="Calibri"/>
            <family val="2"/>
            <charset val="238"/>
          </rPr>
          <t>IV_F:FeladatAzonosito</t>
        </r>
      </text>
    </comment>
    <comment ref="J485" authorId="0" shapeId="0">
      <text>
        <r>
          <rPr>
            <sz val="11"/>
            <rFont val="Calibri"/>
            <family val="2"/>
            <charset val="238"/>
          </rPr>
          <t>IV_F:EllatasiTerulet</t>
        </r>
      </text>
    </comment>
    <comment ref="K485" authorId="0" shapeId="0">
      <text>
        <r>
          <rPr>
            <sz val="11"/>
            <rFont val="Calibri"/>
            <family val="2"/>
            <charset val="238"/>
          </rPr>
          <t>IV_F:EllatasertFelelos</t>
        </r>
      </text>
    </comment>
    <comment ref="L485" authorId="0" shapeId="0">
      <text>
        <r>
          <rPr>
            <sz val="11"/>
            <rFont val="Calibri"/>
            <family val="2"/>
            <charset val="238"/>
          </rPr>
          <t>IV_F:TervezettNettoKoltseg</t>
        </r>
      </text>
    </comment>
    <comment ref="M485" authorId="0" shapeId="0">
      <text>
        <r>
          <rPr>
            <sz val="11"/>
            <rFont val="Calibri"/>
            <family val="2"/>
            <charset val="238"/>
          </rPr>
          <t>IV_F:IdotartamKezdes</t>
        </r>
      </text>
    </comment>
    <comment ref="N485" authorId="0" shapeId="0">
      <text>
        <r>
          <rPr>
            <sz val="11"/>
            <rFont val="Calibri"/>
            <family val="2"/>
            <charset val="238"/>
          </rPr>
          <t>IV_F:IdotartamBefejezes</t>
        </r>
      </text>
    </comment>
    <comment ref="O485" authorId="0" shapeId="0">
      <text>
        <r>
          <rPr>
            <sz val="11"/>
            <rFont val="Calibri"/>
            <family val="2"/>
            <charset val="238"/>
          </rPr>
          <t>IV_F:NettoKoltsegUtem1</t>
        </r>
      </text>
    </comment>
    <comment ref="P485" authorId="0" shapeId="0">
      <text>
        <r>
          <rPr>
            <sz val="11"/>
            <rFont val="Calibri"/>
            <family val="2"/>
            <charset val="238"/>
          </rPr>
          <t>IV_F:NettoKoltsegUtem2</t>
        </r>
      </text>
    </comment>
    <comment ref="Q485" authorId="0" shapeId="0">
      <text>
        <r>
          <rPr>
            <sz val="11"/>
            <rFont val="Calibri"/>
            <family val="2"/>
            <charset val="238"/>
          </rPr>
          <t>IV_F:EM_Melleklet2_KTG</t>
        </r>
      </text>
    </comment>
    <comment ref="S485" authorId="0" shapeId="0">
      <text>
        <r>
          <rPr>
            <sz val="11"/>
            <rFont val="Calibri"/>
            <family val="2"/>
            <charset val="238"/>
          </rPr>
          <t>IV_F:HDUtem1</t>
        </r>
      </text>
    </comment>
    <comment ref="T485" authorId="0" shapeId="0">
      <text>
        <r>
          <rPr>
            <sz val="11"/>
            <rFont val="Calibri"/>
            <family val="2"/>
            <charset val="238"/>
          </rPr>
          <t>IV_F:ECSUtem1</t>
        </r>
      </text>
    </comment>
    <comment ref="U485" authorId="0" shapeId="0">
      <text>
        <r>
          <rPr>
            <sz val="11"/>
            <rFont val="Calibri"/>
            <family val="2"/>
            <charset val="238"/>
          </rPr>
          <t>IV_F:KFHUtem1</t>
        </r>
      </text>
    </comment>
    <comment ref="V485" authorId="0" shapeId="0">
      <text>
        <r>
          <rPr>
            <sz val="11"/>
            <rFont val="Calibri"/>
            <family val="2"/>
            <charset val="238"/>
          </rPr>
          <t>IV_F:Egyeb_SajatUtem1</t>
        </r>
      </text>
    </comment>
    <comment ref="W485" authorId="0" shapeId="0">
      <text>
        <r>
          <rPr>
            <sz val="11"/>
            <rFont val="Calibri"/>
            <family val="2"/>
            <charset val="238"/>
          </rPr>
          <t>IV_F:DijUtem1</t>
        </r>
      </text>
    </comment>
    <comment ref="X485" authorId="0" shapeId="0">
      <text>
        <r>
          <rPr>
            <sz val="11"/>
            <rFont val="Calibri"/>
            <family val="2"/>
            <charset val="238"/>
          </rPr>
          <t>IV_F:EM_Melleklet1_Utem1</t>
        </r>
      </text>
    </comment>
    <comment ref="Y485" authorId="0" shapeId="0">
      <text>
        <r>
          <rPr>
            <sz val="11"/>
            <rFont val="Calibri"/>
            <family val="2"/>
            <charset val="238"/>
          </rPr>
          <t>IV_F:EgyebAllamiUtem1</t>
        </r>
      </text>
    </comment>
    <comment ref="Z485" authorId="0" shapeId="0">
      <text>
        <r>
          <rPr>
            <sz val="11"/>
            <rFont val="Calibri"/>
            <family val="2"/>
            <charset val="238"/>
          </rPr>
          <t>IV_F:OnkormanyzatiUtem1</t>
        </r>
      </text>
    </comment>
    <comment ref="AA485" authorId="0" shapeId="0">
      <text>
        <r>
          <rPr>
            <sz val="11"/>
            <rFont val="Calibri"/>
            <family val="2"/>
            <charset val="238"/>
          </rPr>
          <t>IV_F:EUUtem1</t>
        </r>
      </text>
    </comment>
    <comment ref="AB485" authorId="0" shapeId="0">
      <text>
        <r>
          <rPr>
            <sz val="11"/>
            <rFont val="Calibri"/>
            <family val="2"/>
            <charset val="238"/>
          </rPr>
          <t>IV_F:EgyebUtem1</t>
        </r>
      </text>
    </comment>
    <comment ref="AC485" authorId="0" shapeId="0">
      <text>
        <r>
          <rPr>
            <sz val="11"/>
            <rFont val="Calibri"/>
            <family val="2"/>
            <charset val="238"/>
          </rPr>
          <t>IV_F:HitelKotvenyUtem1</t>
        </r>
      </text>
    </comment>
    <comment ref="AD485" authorId="0" shapeId="0">
      <text>
        <r>
          <rPr>
            <sz val="11"/>
            <rFont val="Calibri"/>
            <family val="2"/>
            <charset val="238"/>
          </rPr>
          <t>IV_F:OsszesenUtem1</t>
        </r>
      </text>
    </comment>
    <comment ref="AG485" authorId="0" shapeId="0">
      <text>
        <r>
          <rPr>
            <sz val="11"/>
            <rFont val="Calibri"/>
            <family val="2"/>
            <charset val="238"/>
          </rPr>
          <t>IV_F:HDUtem2</t>
        </r>
      </text>
    </comment>
    <comment ref="AH485" authorId="0" shapeId="0">
      <text>
        <r>
          <rPr>
            <sz val="11"/>
            <rFont val="Calibri"/>
            <family val="2"/>
            <charset val="238"/>
          </rPr>
          <t>IV_F:ECSUtem2</t>
        </r>
      </text>
    </comment>
    <comment ref="AI485" authorId="0" shapeId="0">
      <text>
        <r>
          <rPr>
            <sz val="11"/>
            <rFont val="Calibri"/>
            <family val="2"/>
            <charset val="238"/>
          </rPr>
          <t>IV_F:KFHUtem2</t>
        </r>
      </text>
    </comment>
    <comment ref="AJ485" authorId="0" shapeId="0">
      <text>
        <r>
          <rPr>
            <sz val="11"/>
            <rFont val="Calibri"/>
            <family val="2"/>
            <charset val="238"/>
          </rPr>
          <t>IV_F:Egyeb_SajatUtem2</t>
        </r>
      </text>
    </comment>
    <comment ref="AK485" authorId="0" shapeId="0">
      <text>
        <r>
          <rPr>
            <sz val="11"/>
            <rFont val="Calibri"/>
            <family val="2"/>
            <charset val="238"/>
          </rPr>
          <t>IV_F:DijUtem2</t>
        </r>
      </text>
    </comment>
    <comment ref="AL485" authorId="0" shapeId="0">
      <text>
        <r>
          <rPr>
            <sz val="11"/>
            <rFont val="Calibri"/>
            <family val="2"/>
            <charset val="238"/>
          </rPr>
          <t>IV_F:EM_Melleklet1_Utem2</t>
        </r>
      </text>
    </comment>
    <comment ref="AM485" authorId="0" shapeId="0">
      <text>
        <r>
          <rPr>
            <sz val="11"/>
            <rFont val="Calibri"/>
            <family val="2"/>
            <charset val="238"/>
          </rPr>
          <t>IV_F:EgyebAllamiUtem2</t>
        </r>
      </text>
    </comment>
    <comment ref="AN485" authorId="0" shapeId="0">
      <text>
        <r>
          <rPr>
            <sz val="11"/>
            <rFont val="Calibri"/>
            <family val="2"/>
            <charset val="238"/>
          </rPr>
          <t>IV_F:OnkormanyzatiUtem2</t>
        </r>
      </text>
    </comment>
    <comment ref="AO485" authorId="0" shapeId="0">
      <text>
        <r>
          <rPr>
            <sz val="11"/>
            <rFont val="Calibri"/>
            <family val="2"/>
            <charset val="238"/>
          </rPr>
          <t>IV_F:EUUtem2</t>
        </r>
      </text>
    </comment>
    <comment ref="AP485" authorId="0" shapeId="0">
      <text>
        <r>
          <rPr>
            <sz val="11"/>
            <rFont val="Calibri"/>
            <family val="2"/>
            <charset val="238"/>
          </rPr>
          <t>IV_F:EgyebUtem2</t>
        </r>
      </text>
    </comment>
    <comment ref="AQ485" authorId="0" shapeId="0">
      <text>
        <r>
          <rPr>
            <sz val="11"/>
            <rFont val="Calibri"/>
            <family val="2"/>
            <charset val="238"/>
          </rPr>
          <t>IV_F:HitelKotvenyUtem2</t>
        </r>
      </text>
    </comment>
    <comment ref="AR485" authorId="0" shapeId="0">
      <text>
        <r>
          <rPr>
            <sz val="11"/>
            <rFont val="Calibri"/>
            <family val="2"/>
            <charset val="238"/>
          </rPr>
          <t>IV_F:OsszesenUtem2</t>
        </r>
      </text>
    </comment>
    <comment ref="AS485" authorId="0" shapeId="0">
      <text>
        <r>
          <rPr>
            <sz val="11"/>
            <rFont val="Calibri"/>
            <family val="2"/>
            <charset val="238"/>
          </rPr>
          <t>IV_F:ForrashianyUtem2</t>
        </r>
      </text>
    </comment>
    <comment ref="AV485" authorId="0" shapeId="0">
      <text>
        <r>
          <rPr>
            <sz val="11"/>
            <rFont val="Calibri"/>
            <family val="2"/>
            <charset val="238"/>
          </rPr>
          <t>IV_F:Indokolas</t>
        </r>
      </text>
    </comment>
    <comment ref="AW485" authorId="0" shapeId="0">
      <text>
        <r>
          <rPr>
            <sz val="11"/>
            <rFont val="Calibri"/>
            <family val="2"/>
            <charset val="238"/>
          </rPr>
          <t>IV_F:Megjegyzes</t>
        </r>
      </text>
    </comment>
    <comment ref="AZ485" authorId="0" shapeId="0">
      <text>
        <r>
          <rPr>
            <sz val="11"/>
            <rFont val="Calibri"/>
            <family val="2"/>
            <charset val="238"/>
          </rPr>
          <t>IV_F:ISA</t>
        </r>
      </text>
    </comment>
    <comment ref="B486" authorId="0" shapeId="0">
      <text>
        <r>
          <rPr>
            <sz val="11"/>
            <rFont val="Calibri"/>
            <family val="2"/>
            <charset val="238"/>
          </rPr>
          <t>IV_F:FontossagiSorrent</t>
        </r>
      </text>
    </comment>
    <comment ref="C486" authorId="0" shapeId="0">
      <text>
        <r>
          <rPr>
            <sz val="11"/>
            <rFont val="Calibri"/>
            <family val="2"/>
            <charset val="238"/>
          </rPr>
          <t>IV_F:FeladatKategoria</t>
        </r>
      </text>
    </comment>
    <comment ref="D486" authorId="0" shapeId="0">
      <text>
        <r>
          <rPr>
            <sz val="11"/>
            <rFont val="Calibri"/>
            <family val="2"/>
            <charset val="238"/>
          </rPr>
          <t>IV_F:FeladatMegnevezes</t>
        </r>
      </text>
    </comment>
    <comment ref="E486" authorId="0" shapeId="0">
      <text>
        <r>
          <rPr>
            <sz val="11"/>
            <rFont val="Calibri"/>
            <family val="2"/>
            <charset val="238"/>
          </rPr>
          <t>IV_F:ElviEngedelySzam</t>
        </r>
      </text>
    </comment>
    <comment ref="F486" authorId="0" shapeId="0">
      <text>
        <r>
          <rPr>
            <sz val="11"/>
            <rFont val="Calibri"/>
            <family val="2"/>
            <charset val="238"/>
          </rPr>
          <t>IV_F:VKR_Kod</t>
        </r>
      </text>
    </comment>
    <comment ref="G486" authorId="0" shapeId="0">
      <text>
        <r>
          <rPr>
            <sz val="11"/>
            <rFont val="Calibri"/>
            <family val="2"/>
            <charset val="238"/>
          </rPr>
          <t>IV_F:VKR_Nev</t>
        </r>
      </text>
    </comment>
    <comment ref="H486" authorId="0" shapeId="0">
      <text>
        <r>
          <rPr>
            <sz val="11"/>
            <rFont val="Calibri"/>
            <family val="2"/>
            <charset val="238"/>
          </rPr>
          <t>IV_F:FeladatSorszam</t>
        </r>
      </text>
    </comment>
    <comment ref="I486" authorId="0" shapeId="0">
      <text>
        <r>
          <rPr>
            <sz val="11"/>
            <rFont val="Calibri"/>
            <family val="2"/>
            <charset val="238"/>
          </rPr>
          <t>IV_F:FeladatAzonosito</t>
        </r>
      </text>
    </comment>
    <comment ref="J486" authorId="0" shapeId="0">
      <text>
        <r>
          <rPr>
            <sz val="11"/>
            <rFont val="Calibri"/>
            <family val="2"/>
            <charset val="238"/>
          </rPr>
          <t>IV_F:EllatasiTerulet</t>
        </r>
      </text>
    </comment>
    <comment ref="K486" authorId="0" shapeId="0">
      <text>
        <r>
          <rPr>
            <sz val="11"/>
            <rFont val="Calibri"/>
            <family val="2"/>
            <charset val="238"/>
          </rPr>
          <t>IV_F:EllatasertFelelos</t>
        </r>
      </text>
    </comment>
    <comment ref="L486" authorId="0" shapeId="0">
      <text>
        <r>
          <rPr>
            <sz val="11"/>
            <rFont val="Calibri"/>
            <family val="2"/>
            <charset val="238"/>
          </rPr>
          <t>IV_F:TervezettNettoKoltseg</t>
        </r>
      </text>
    </comment>
    <comment ref="M486" authorId="0" shapeId="0">
      <text>
        <r>
          <rPr>
            <sz val="11"/>
            <rFont val="Calibri"/>
            <family val="2"/>
            <charset val="238"/>
          </rPr>
          <t>IV_F:IdotartamKezdes</t>
        </r>
      </text>
    </comment>
    <comment ref="N486" authorId="0" shapeId="0">
      <text>
        <r>
          <rPr>
            <sz val="11"/>
            <rFont val="Calibri"/>
            <family val="2"/>
            <charset val="238"/>
          </rPr>
          <t>IV_F:IdotartamBefejezes</t>
        </r>
      </text>
    </comment>
    <comment ref="O486" authorId="0" shapeId="0">
      <text>
        <r>
          <rPr>
            <sz val="11"/>
            <rFont val="Calibri"/>
            <family val="2"/>
            <charset val="238"/>
          </rPr>
          <t>IV_F:NettoKoltsegUtem1</t>
        </r>
      </text>
    </comment>
    <comment ref="P486" authorId="0" shapeId="0">
      <text>
        <r>
          <rPr>
            <sz val="11"/>
            <rFont val="Calibri"/>
            <family val="2"/>
            <charset val="238"/>
          </rPr>
          <t>IV_F:NettoKoltsegUtem2</t>
        </r>
      </text>
    </comment>
    <comment ref="Q486" authorId="0" shapeId="0">
      <text>
        <r>
          <rPr>
            <sz val="11"/>
            <rFont val="Calibri"/>
            <family val="2"/>
            <charset val="238"/>
          </rPr>
          <t>IV_F:EM_Melleklet2_KTG</t>
        </r>
      </text>
    </comment>
    <comment ref="S486" authorId="0" shapeId="0">
      <text>
        <r>
          <rPr>
            <sz val="11"/>
            <rFont val="Calibri"/>
            <family val="2"/>
            <charset val="238"/>
          </rPr>
          <t>IV_F:HDUtem1</t>
        </r>
      </text>
    </comment>
    <comment ref="T486" authorId="0" shapeId="0">
      <text>
        <r>
          <rPr>
            <sz val="11"/>
            <rFont val="Calibri"/>
            <family val="2"/>
            <charset val="238"/>
          </rPr>
          <t>IV_F:ECSUtem1</t>
        </r>
      </text>
    </comment>
    <comment ref="U486" authorId="0" shapeId="0">
      <text>
        <r>
          <rPr>
            <sz val="11"/>
            <rFont val="Calibri"/>
            <family val="2"/>
            <charset val="238"/>
          </rPr>
          <t>IV_F:KFHUtem1</t>
        </r>
      </text>
    </comment>
    <comment ref="V486" authorId="0" shapeId="0">
      <text>
        <r>
          <rPr>
            <sz val="11"/>
            <rFont val="Calibri"/>
            <family val="2"/>
            <charset val="238"/>
          </rPr>
          <t>IV_F:Egyeb_SajatUtem1</t>
        </r>
      </text>
    </comment>
    <comment ref="W486" authorId="0" shapeId="0">
      <text>
        <r>
          <rPr>
            <sz val="11"/>
            <rFont val="Calibri"/>
            <family val="2"/>
            <charset val="238"/>
          </rPr>
          <t>IV_F:DijUtem1</t>
        </r>
      </text>
    </comment>
    <comment ref="X486" authorId="0" shapeId="0">
      <text>
        <r>
          <rPr>
            <sz val="11"/>
            <rFont val="Calibri"/>
            <family val="2"/>
            <charset val="238"/>
          </rPr>
          <t>IV_F:EM_Melleklet1_Utem1</t>
        </r>
      </text>
    </comment>
    <comment ref="Y486" authorId="0" shapeId="0">
      <text>
        <r>
          <rPr>
            <sz val="11"/>
            <rFont val="Calibri"/>
            <family val="2"/>
            <charset val="238"/>
          </rPr>
          <t>IV_F:EgyebAllamiUtem1</t>
        </r>
      </text>
    </comment>
    <comment ref="Z486" authorId="0" shapeId="0">
      <text>
        <r>
          <rPr>
            <sz val="11"/>
            <rFont val="Calibri"/>
            <family val="2"/>
            <charset val="238"/>
          </rPr>
          <t>IV_F:OnkormanyzatiUtem1</t>
        </r>
      </text>
    </comment>
    <comment ref="AA486" authorId="0" shapeId="0">
      <text>
        <r>
          <rPr>
            <sz val="11"/>
            <rFont val="Calibri"/>
            <family val="2"/>
            <charset val="238"/>
          </rPr>
          <t>IV_F:EUUtem1</t>
        </r>
      </text>
    </comment>
    <comment ref="AB486" authorId="0" shapeId="0">
      <text>
        <r>
          <rPr>
            <sz val="11"/>
            <rFont val="Calibri"/>
            <family val="2"/>
            <charset val="238"/>
          </rPr>
          <t>IV_F:EgyebUtem1</t>
        </r>
      </text>
    </comment>
    <comment ref="AC486" authorId="0" shapeId="0">
      <text>
        <r>
          <rPr>
            <sz val="11"/>
            <rFont val="Calibri"/>
            <family val="2"/>
            <charset val="238"/>
          </rPr>
          <t>IV_F:HitelKotvenyUtem1</t>
        </r>
      </text>
    </comment>
    <comment ref="AD486" authorId="0" shapeId="0">
      <text>
        <r>
          <rPr>
            <sz val="11"/>
            <rFont val="Calibri"/>
            <family val="2"/>
            <charset val="238"/>
          </rPr>
          <t>IV_F:OsszesenUtem1</t>
        </r>
      </text>
    </comment>
    <comment ref="AG486" authorId="0" shapeId="0">
      <text>
        <r>
          <rPr>
            <sz val="11"/>
            <rFont val="Calibri"/>
            <family val="2"/>
            <charset val="238"/>
          </rPr>
          <t>IV_F:HDUtem2</t>
        </r>
      </text>
    </comment>
    <comment ref="AH486" authorId="0" shapeId="0">
      <text>
        <r>
          <rPr>
            <sz val="11"/>
            <rFont val="Calibri"/>
            <family val="2"/>
            <charset val="238"/>
          </rPr>
          <t>IV_F:ECSUtem2</t>
        </r>
      </text>
    </comment>
    <comment ref="AI486" authorId="0" shapeId="0">
      <text>
        <r>
          <rPr>
            <sz val="11"/>
            <rFont val="Calibri"/>
            <family val="2"/>
            <charset val="238"/>
          </rPr>
          <t>IV_F:KFHUtem2</t>
        </r>
      </text>
    </comment>
    <comment ref="AJ486" authorId="0" shapeId="0">
      <text>
        <r>
          <rPr>
            <sz val="11"/>
            <rFont val="Calibri"/>
            <family val="2"/>
            <charset val="238"/>
          </rPr>
          <t>IV_F:Egyeb_SajatUtem2</t>
        </r>
      </text>
    </comment>
    <comment ref="AK486" authorId="0" shapeId="0">
      <text>
        <r>
          <rPr>
            <sz val="11"/>
            <rFont val="Calibri"/>
            <family val="2"/>
            <charset val="238"/>
          </rPr>
          <t>IV_F:DijUtem2</t>
        </r>
      </text>
    </comment>
    <comment ref="AL486" authorId="0" shapeId="0">
      <text>
        <r>
          <rPr>
            <sz val="11"/>
            <rFont val="Calibri"/>
            <family val="2"/>
            <charset val="238"/>
          </rPr>
          <t>IV_F:EM_Melleklet1_Utem2</t>
        </r>
      </text>
    </comment>
    <comment ref="AM486" authorId="0" shapeId="0">
      <text>
        <r>
          <rPr>
            <sz val="11"/>
            <rFont val="Calibri"/>
            <family val="2"/>
            <charset val="238"/>
          </rPr>
          <t>IV_F:EgyebAllamiUtem2</t>
        </r>
      </text>
    </comment>
    <comment ref="AN486" authorId="0" shapeId="0">
      <text>
        <r>
          <rPr>
            <sz val="11"/>
            <rFont val="Calibri"/>
            <family val="2"/>
            <charset val="238"/>
          </rPr>
          <t>IV_F:OnkormanyzatiUtem2</t>
        </r>
      </text>
    </comment>
    <comment ref="AO486" authorId="0" shapeId="0">
      <text>
        <r>
          <rPr>
            <sz val="11"/>
            <rFont val="Calibri"/>
            <family val="2"/>
            <charset val="238"/>
          </rPr>
          <t>IV_F:EUUtem2</t>
        </r>
      </text>
    </comment>
    <comment ref="AP486" authorId="0" shapeId="0">
      <text>
        <r>
          <rPr>
            <sz val="11"/>
            <rFont val="Calibri"/>
            <family val="2"/>
            <charset val="238"/>
          </rPr>
          <t>IV_F:EgyebUtem2</t>
        </r>
      </text>
    </comment>
    <comment ref="AQ486" authorId="0" shapeId="0">
      <text>
        <r>
          <rPr>
            <sz val="11"/>
            <rFont val="Calibri"/>
            <family val="2"/>
            <charset val="238"/>
          </rPr>
          <t>IV_F:HitelKotvenyUtem2</t>
        </r>
      </text>
    </comment>
    <comment ref="AR486" authorId="0" shapeId="0">
      <text>
        <r>
          <rPr>
            <sz val="11"/>
            <rFont val="Calibri"/>
            <family val="2"/>
            <charset val="238"/>
          </rPr>
          <t>IV_F:OsszesenUtem2</t>
        </r>
      </text>
    </comment>
    <comment ref="AS486" authorId="0" shapeId="0">
      <text>
        <r>
          <rPr>
            <sz val="11"/>
            <rFont val="Calibri"/>
            <family val="2"/>
            <charset val="238"/>
          </rPr>
          <t>IV_F:ForrashianyUtem2</t>
        </r>
      </text>
    </comment>
    <comment ref="AV486" authorId="0" shapeId="0">
      <text>
        <r>
          <rPr>
            <sz val="11"/>
            <rFont val="Calibri"/>
            <family val="2"/>
            <charset val="238"/>
          </rPr>
          <t>IV_F:Indokolas</t>
        </r>
      </text>
    </comment>
    <comment ref="AW486" authorId="0" shapeId="0">
      <text>
        <r>
          <rPr>
            <sz val="11"/>
            <rFont val="Calibri"/>
            <family val="2"/>
            <charset val="238"/>
          </rPr>
          <t>IV_F:Megjegyzes</t>
        </r>
      </text>
    </comment>
    <comment ref="AZ486" authorId="0" shapeId="0">
      <text>
        <r>
          <rPr>
            <sz val="11"/>
            <rFont val="Calibri"/>
            <family val="2"/>
            <charset val="238"/>
          </rPr>
          <t>IV_F:ISA</t>
        </r>
      </text>
    </comment>
    <comment ref="B487" authorId="0" shapeId="0">
      <text>
        <r>
          <rPr>
            <sz val="11"/>
            <rFont val="Calibri"/>
            <family val="2"/>
            <charset val="238"/>
          </rPr>
          <t>IV_F:FontossagiSorrent</t>
        </r>
      </text>
    </comment>
    <comment ref="C487" authorId="0" shapeId="0">
      <text>
        <r>
          <rPr>
            <sz val="11"/>
            <rFont val="Calibri"/>
            <family val="2"/>
            <charset val="238"/>
          </rPr>
          <t>IV_F:FeladatKategoria</t>
        </r>
      </text>
    </comment>
    <comment ref="D487" authorId="0" shapeId="0">
      <text>
        <r>
          <rPr>
            <sz val="11"/>
            <rFont val="Calibri"/>
            <family val="2"/>
            <charset val="238"/>
          </rPr>
          <t>IV_F:FeladatMegnevezes</t>
        </r>
      </text>
    </comment>
    <comment ref="E487" authorId="0" shapeId="0">
      <text>
        <r>
          <rPr>
            <sz val="11"/>
            <rFont val="Calibri"/>
            <family val="2"/>
            <charset val="238"/>
          </rPr>
          <t>IV_F:ElviEngedelySzam</t>
        </r>
      </text>
    </comment>
    <comment ref="F487" authorId="0" shapeId="0">
      <text>
        <r>
          <rPr>
            <sz val="11"/>
            <rFont val="Calibri"/>
            <family val="2"/>
            <charset val="238"/>
          </rPr>
          <t>IV_F:VKR_Kod</t>
        </r>
      </text>
    </comment>
    <comment ref="G487" authorId="0" shapeId="0">
      <text>
        <r>
          <rPr>
            <sz val="11"/>
            <rFont val="Calibri"/>
            <family val="2"/>
            <charset val="238"/>
          </rPr>
          <t>IV_F:VKR_Nev</t>
        </r>
      </text>
    </comment>
    <comment ref="H487" authorId="0" shapeId="0">
      <text>
        <r>
          <rPr>
            <sz val="11"/>
            <rFont val="Calibri"/>
            <family val="2"/>
            <charset val="238"/>
          </rPr>
          <t>IV_F:FeladatSorszam</t>
        </r>
      </text>
    </comment>
    <comment ref="I487" authorId="0" shapeId="0">
      <text>
        <r>
          <rPr>
            <sz val="11"/>
            <rFont val="Calibri"/>
            <family val="2"/>
            <charset val="238"/>
          </rPr>
          <t>IV_F:FeladatAzonosito</t>
        </r>
      </text>
    </comment>
    <comment ref="J487" authorId="0" shapeId="0">
      <text>
        <r>
          <rPr>
            <sz val="11"/>
            <rFont val="Calibri"/>
            <family val="2"/>
            <charset val="238"/>
          </rPr>
          <t>IV_F:EllatasiTerulet</t>
        </r>
      </text>
    </comment>
    <comment ref="K487" authorId="0" shapeId="0">
      <text>
        <r>
          <rPr>
            <sz val="11"/>
            <rFont val="Calibri"/>
            <family val="2"/>
            <charset val="238"/>
          </rPr>
          <t>IV_F:EllatasertFelelos</t>
        </r>
      </text>
    </comment>
    <comment ref="L487" authorId="0" shapeId="0">
      <text>
        <r>
          <rPr>
            <sz val="11"/>
            <rFont val="Calibri"/>
            <family val="2"/>
            <charset val="238"/>
          </rPr>
          <t>IV_F:TervezettNettoKoltseg</t>
        </r>
      </text>
    </comment>
    <comment ref="M487" authorId="0" shapeId="0">
      <text>
        <r>
          <rPr>
            <sz val="11"/>
            <rFont val="Calibri"/>
            <family val="2"/>
            <charset val="238"/>
          </rPr>
          <t>IV_F:IdotartamKezdes</t>
        </r>
      </text>
    </comment>
    <comment ref="N487" authorId="0" shapeId="0">
      <text>
        <r>
          <rPr>
            <sz val="11"/>
            <rFont val="Calibri"/>
            <family val="2"/>
            <charset val="238"/>
          </rPr>
          <t>IV_F:IdotartamBefejezes</t>
        </r>
      </text>
    </comment>
    <comment ref="O487" authorId="0" shapeId="0">
      <text>
        <r>
          <rPr>
            <sz val="11"/>
            <rFont val="Calibri"/>
            <family val="2"/>
            <charset val="238"/>
          </rPr>
          <t>IV_F:NettoKoltsegUtem1</t>
        </r>
      </text>
    </comment>
    <comment ref="P487" authorId="0" shapeId="0">
      <text>
        <r>
          <rPr>
            <sz val="11"/>
            <rFont val="Calibri"/>
            <family val="2"/>
            <charset val="238"/>
          </rPr>
          <t>IV_F:NettoKoltsegUtem2</t>
        </r>
      </text>
    </comment>
    <comment ref="Q487" authorId="0" shapeId="0">
      <text>
        <r>
          <rPr>
            <sz val="11"/>
            <rFont val="Calibri"/>
            <family val="2"/>
            <charset val="238"/>
          </rPr>
          <t>IV_F:EM_Melleklet2_KTG</t>
        </r>
      </text>
    </comment>
    <comment ref="S487" authorId="0" shapeId="0">
      <text>
        <r>
          <rPr>
            <sz val="11"/>
            <rFont val="Calibri"/>
            <family val="2"/>
            <charset val="238"/>
          </rPr>
          <t>IV_F:HDUtem1</t>
        </r>
      </text>
    </comment>
    <comment ref="T487" authorId="0" shapeId="0">
      <text>
        <r>
          <rPr>
            <sz val="11"/>
            <rFont val="Calibri"/>
            <family val="2"/>
            <charset val="238"/>
          </rPr>
          <t>IV_F:ECSUtem1</t>
        </r>
      </text>
    </comment>
    <comment ref="U487" authorId="0" shapeId="0">
      <text>
        <r>
          <rPr>
            <sz val="11"/>
            <rFont val="Calibri"/>
            <family val="2"/>
            <charset val="238"/>
          </rPr>
          <t>IV_F:KFHUtem1</t>
        </r>
      </text>
    </comment>
    <comment ref="V487" authorId="0" shapeId="0">
      <text>
        <r>
          <rPr>
            <sz val="11"/>
            <rFont val="Calibri"/>
            <family val="2"/>
            <charset val="238"/>
          </rPr>
          <t>IV_F:Egyeb_SajatUtem1</t>
        </r>
      </text>
    </comment>
    <comment ref="W487" authorId="0" shapeId="0">
      <text>
        <r>
          <rPr>
            <sz val="11"/>
            <rFont val="Calibri"/>
            <family val="2"/>
            <charset val="238"/>
          </rPr>
          <t>IV_F:DijUtem1</t>
        </r>
      </text>
    </comment>
    <comment ref="X487" authorId="0" shapeId="0">
      <text>
        <r>
          <rPr>
            <sz val="11"/>
            <rFont val="Calibri"/>
            <family val="2"/>
            <charset val="238"/>
          </rPr>
          <t>IV_F:EM_Melleklet1_Utem1</t>
        </r>
      </text>
    </comment>
    <comment ref="Y487" authorId="0" shapeId="0">
      <text>
        <r>
          <rPr>
            <sz val="11"/>
            <rFont val="Calibri"/>
            <family val="2"/>
            <charset val="238"/>
          </rPr>
          <t>IV_F:EgyebAllamiUtem1</t>
        </r>
      </text>
    </comment>
    <comment ref="Z487" authorId="0" shapeId="0">
      <text>
        <r>
          <rPr>
            <sz val="11"/>
            <rFont val="Calibri"/>
            <family val="2"/>
            <charset val="238"/>
          </rPr>
          <t>IV_F:OnkormanyzatiUtem1</t>
        </r>
      </text>
    </comment>
    <comment ref="AA487" authorId="0" shapeId="0">
      <text>
        <r>
          <rPr>
            <sz val="11"/>
            <rFont val="Calibri"/>
            <family val="2"/>
            <charset val="238"/>
          </rPr>
          <t>IV_F:EUUtem1</t>
        </r>
      </text>
    </comment>
    <comment ref="AB487" authorId="0" shapeId="0">
      <text>
        <r>
          <rPr>
            <sz val="11"/>
            <rFont val="Calibri"/>
            <family val="2"/>
            <charset val="238"/>
          </rPr>
          <t>IV_F:EgyebUtem1</t>
        </r>
      </text>
    </comment>
    <comment ref="AC487" authorId="0" shapeId="0">
      <text>
        <r>
          <rPr>
            <sz val="11"/>
            <rFont val="Calibri"/>
            <family val="2"/>
            <charset val="238"/>
          </rPr>
          <t>IV_F:HitelKotvenyUtem1</t>
        </r>
      </text>
    </comment>
    <comment ref="AD487" authorId="0" shapeId="0">
      <text>
        <r>
          <rPr>
            <sz val="11"/>
            <rFont val="Calibri"/>
            <family val="2"/>
            <charset val="238"/>
          </rPr>
          <t>IV_F:OsszesenUtem1</t>
        </r>
      </text>
    </comment>
    <comment ref="AG487" authorId="0" shapeId="0">
      <text>
        <r>
          <rPr>
            <sz val="11"/>
            <rFont val="Calibri"/>
            <family val="2"/>
            <charset val="238"/>
          </rPr>
          <t>IV_F:HDUtem2</t>
        </r>
      </text>
    </comment>
    <comment ref="AH487" authorId="0" shapeId="0">
      <text>
        <r>
          <rPr>
            <sz val="11"/>
            <rFont val="Calibri"/>
            <family val="2"/>
            <charset val="238"/>
          </rPr>
          <t>IV_F:ECSUtem2</t>
        </r>
      </text>
    </comment>
    <comment ref="AI487" authorId="0" shapeId="0">
      <text>
        <r>
          <rPr>
            <sz val="11"/>
            <rFont val="Calibri"/>
            <family val="2"/>
            <charset val="238"/>
          </rPr>
          <t>IV_F:KFHUtem2</t>
        </r>
      </text>
    </comment>
    <comment ref="AJ487" authorId="0" shapeId="0">
      <text>
        <r>
          <rPr>
            <sz val="11"/>
            <rFont val="Calibri"/>
            <family val="2"/>
            <charset val="238"/>
          </rPr>
          <t>IV_F:Egyeb_SajatUtem2</t>
        </r>
      </text>
    </comment>
    <comment ref="AK487" authorId="0" shapeId="0">
      <text>
        <r>
          <rPr>
            <sz val="11"/>
            <rFont val="Calibri"/>
            <family val="2"/>
            <charset val="238"/>
          </rPr>
          <t>IV_F:DijUtem2</t>
        </r>
      </text>
    </comment>
    <comment ref="AL487" authorId="0" shapeId="0">
      <text>
        <r>
          <rPr>
            <sz val="11"/>
            <rFont val="Calibri"/>
            <family val="2"/>
            <charset val="238"/>
          </rPr>
          <t>IV_F:EM_Melleklet1_Utem2</t>
        </r>
      </text>
    </comment>
    <comment ref="AM487" authorId="0" shapeId="0">
      <text>
        <r>
          <rPr>
            <sz val="11"/>
            <rFont val="Calibri"/>
            <family val="2"/>
            <charset val="238"/>
          </rPr>
          <t>IV_F:EgyebAllamiUtem2</t>
        </r>
      </text>
    </comment>
    <comment ref="AN487" authorId="0" shapeId="0">
      <text>
        <r>
          <rPr>
            <sz val="11"/>
            <rFont val="Calibri"/>
            <family val="2"/>
            <charset val="238"/>
          </rPr>
          <t>IV_F:OnkormanyzatiUtem2</t>
        </r>
      </text>
    </comment>
    <comment ref="AO487" authorId="0" shapeId="0">
      <text>
        <r>
          <rPr>
            <sz val="11"/>
            <rFont val="Calibri"/>
            <family val="2"/>
            <charset val="238"/>
          </rPr>
          <t>IV_F:EUUtem2</t>
        </r>
      </text>
    </comment>
    <comment ref="AP487" authorId="0" shapeId="0">
      <text>
        <r>
          <rPr>
            <sz val="11"/>
            <rFont val="Calibri"/>
            <family val="2"/>
            <charset val="238"/>
          </rPr>
          <t>IV_F:EgyebUtem2</t>
        </r>
      </text>
    </comment>
    <comment ref="AQ487" authorId="0" shapeId="0">
      <text>
        <r>
          <rPr>
            <sz val="11"/>
            <rFont val="Calibri"/>
            <family val="2"/>
            <charset val="238"/>
          </rPr>
          <t>IV_F:HitelKotvenyUtem2</t>
        </r>
      </text>
    </comment>
    <comment ref="AR487" authorId="0" shapeId="0">
      <text>
        <r>
          <rPr>
            <sz val="11"/>
            <rFont val="Calibri"/>
            <family val="2"/>
            <charset val="238"/>
          </rPr>
          <t>IV_F:OsszesenUtem2</t>
        </r>
      </text>
    </comment>
    <comment ref="AS487" authorId="0" shapeId="0">
      <text>
        <r>
          <rPr>
            <sz val="11"/>
            <rFont val="Calibri"/>
            <family val="2"/>
            <charset val="238"/>
          </rPr>
          <t>IV_F:ForrashianyUtem2</t>
        </r>
      </text>
    </comment>
    <comment ref="AV487" authorId="0" shapeId="0">
      <text>
        <r>
          <rPr>
            <sz val="11"/>
            <rFont val="Calibri"/>
            <family val="2"/>
            <charset val="238"/>
          </rPr>
          <t>IV_F:Indokolas</t>
        </r>
      </text>
    </comment>
    <comment ref="AW487" authorId="0" shapeId="0">
      <text>
        <r>
          <rPr>
            <sz val="11"/>
            <rFont val="Calibri"/>
            <family val="2"/>
            <charset val="238"/>
          </rPr>
          <t>IV_F:Megjegyzes</t>
        </r>
      </text>
    </comment>
    <comment ref="AZ487" authorId="0" shapeId="0">
      <text>
        <r>
          <rPr>
            <sz val="11"/>
            <rFont val="Calibri"/>
            <family val="2"/>
            <charset val="238"/>
          </rPr>
          <t>IV_F:ISA</t>
        </r>
      </text>
    </comment>
    <comment ref="B488" authorId="0" shapeId="0">
      <text>
        <r>
          <rPr>
            <sz val="11"/>
            <rFont val="Calibri"/>
            <family val="2"/>
            <charset val="238"/>
          </rPr>
          <t>IV_F:FontossagiSorrent</t>
        </r>
      </text>
    </comment>
    <comment ref="C488" authorId="0" shapeId="0">
      <text>
        <r>
          <rPr>
            <sz val="11"/>
            <rFont val="Calibri"/>
            <family val="2"/>
            <charset val="238"/>
          </rPr>
          <t>IV_F:FeladatKategoria</t>
        </r>
      </text>
    </comment>
    <comment ref="D488" authorId="0" shapeId="0">
      <text>
        <r>
          <rPr>
            <sz val="11"/>
            <rFont val="Calibri"/>
            <family val="2"/>
            <charset val="238"/>
          </rPr>
          <t>IV_F:FeladatMegnevezes</t>
        </r>
      </text>
    </comment>
    <comment ref="E488" authorId="0" shapeId="0">
      <text>
        <r>
          <rPr>
            <sz val="11"/>
            <rFont val="Calibri"/>
            <family val="2"/>
            <charset val="238"/>
          </rPr>
          <t>IV_F:ElviEngedelySzam</t>
        </r>
      </text>
    </comment>
    <comment ref="F488" authorId="0" shapeId="0">
      <text>
        <r>
          <rPr>
            <sz val="11"/>
            <rFont val="Calibri"/>
            <family val="2"/>
            <charset val="238"/>
          </rPr>
          <t>IV_F:VKR_Kod</t>
        </r>
      </text>
    </comment>
    <comment ref="G488" authorId="0" shapeId="0">
      <text>
        <r>
          <rPr>
            <sz val="11"/>
            <rFont val="Calibri"/>
            <family val="2"/>
            <charset val="238"/>
          </rPr>
          <t>IV_F:VKR_Nev</t>
        </r>
      </text>
    </comment>
    <comment ref="H488" authorId="0" shapeId="0">
      <text>
        <r>
          <rPr>
            <sz val="11"/>
            <rFont val="Calibri"/>
            <family val="2"/>
            <charset val="238"/>
          </rPr>
          <t>IV_F:FeladatSorszam</t>
        </r>
      </text>
    </comment>
    <comment ref="I488" authorId="0" shapeId="0">
      <text>
        <r>
          <rPr>
            <sz val="11"/>
            <rFont val="Calibri"/>
            <family val="2"/>
            <charset val="238"/>
          </rPr>
          <t>IV_F:FeladatAzonosito</t>
        </r>
      </text>
    </comment>
    <comment ref="J488" authorId="0" shapeId="0">
      <text>
        <r>
          <rPr>
            <sz val="11"/>
            <rFont val="Calibri"/>
            <family val="2"/>
            <charset val="238"/>
          </rPr>
          <t>IV_F:EllatasiTerulet</t>
        </r>
      </text>
    </comment>
    <comment ref="K488" authorId="0" shapeId="0">
      <text>
        <r>
          <rPr>
            <sz val="11"/>
            <rFont val="Calibri"/>
            <family val="2"/>
            <charset val="238"/>
          </rPr>
          <t>IV_F:EllatasertFelelos</t>
        </r>
      </text>
    </comment>
    <comment ref="L488" authorId="0" shapeId="0">
      <text>
        <r>
          <rPr>
            <sz val="11"/>
            <rFont val="Calibri"/>
            <family val="2"/>
            <charset val="238"/>
          </rPr>
          <t>IV_F:TervezettNettoKoltseg</t>
        </r>
      </text>
    </comment>
    <comment ref="M488" authorId="0" shapeId="0">
      <text>
        <r>
          <rPr>
            <sz val="11"/>
            <rFont val="Calibri"/>
            <family val="2"/>
            <charset val="238"/>
          </rPr>
          <t>IV_F:IdotartamKezdes</t>
        </r>
      </text>
    </comment>
    <comment ref="N488" authorId="0" shapeId="0">
      <text>
        <r>
          <rPr>
            <sz val="11"/>
            <rFont val="Calibri"/>
            <family val="2"/>
            <charset val="238"/>
          </rPr>
          <t>IV_F:IdotartamBefejezes</t>
        </r>
      </text>
    </comment>
    <comment ref="O488" authorId="0" shapeId="0">
      <text>
        <r>
          <rPr>
            <sz val="11"/>
            <rFont val="Calibri"/>
            <family val="2"/>
            <charset val="238"/>
          </rPr>
          <t>IV_F:NettoKoltsegUtem1</t>
        </r>
      </text>
    </comment>
    <comment ref="P488" authorId="0" shapeId="0">
      <text>
        <r>
          <rPr>
            <sz val="11"/>
            <rFont val="Calibri"/>
            <family val="2"/>
            <charset val="238"/>
          </rPr>
          <t>IV_F:NettoKoltsegUtem2</t>
        </r>
      </text>
    </comment>
    <comment ref="Q488" authorId="0" shapeId="0">
      <text>
        <r>
          <rPr>
            <sz val="11"/>
            <rFont val="Calibri"/>
            <family val="2"/>
            <charset val="238"/>
          </rPr>
          <t>IV_F:EM_Melleklet2_KTG</t>
        </r>
      </text>
    </comment>
    <comment ref="S488" authorId="0" shapeId="0">
      <text>
        <r>
          <rPr>
            <sz val="11"/>
            <rFont val="Calibri"/>
            <family val="2"/>
            <charset val="238"/>
          </rPr>
          <t>IV_F:HDUtem1</t>
        </r>
      </text>
    </comment>
    <comment ref="T488" authorId="0" shapeId="0">
      <text>
        <r>
          <rPr>
            <sz val="11"/>
            <rFont val="Calibri"/>
            <family val="2"/>
            <charset val="238"/>
          </rPr>
          <t>IV_F:ECSUtem1</t>
        </r>
      </text>
    </comment>
    <comment ref="U488" authorId="0" shapeId="0">
      <text>
        <r>
          <rPr>
            <sz val="11"/>
            <rFont val="Calibri"/>
            <family val="2"/>
            <charset val="238"/>
          </rPr>
          <t>IV_F:KFHUtem1</t>
        </r>
      </text>
    </comment>
    <comment ref="V488" authorId="0" shapeId="0">
      <text>
        <r>
          <rPr>
            <sz val="11"/>
            <rFont val="Calibri"/>
            <family val="2"/>
            <charset val="238"/>
          </rPr>
          <t>IV_F:Egyeb_SajatUtem1</t>
        </r>
      </text>
    </comment>
    <comment ref="W488" authorId="0" shapeId="0">
      <text>
        <r>
          <rPr>
            <sz val="11"/>
            <rFont val="Calibri"/>
            <family val="2"/>
            <charset val="238"/>
          </rPr>
          <t>IV_F:DijUtem1</t>
        </r>
      </text>
    </comment>
    <comment ref="X488" authorId="0" shapeId="0">
      <text>
        <r>
          <rPr>
            <sz val="11"/>
            <rFont val="Calibri"/>
            <family val="2"/>
            <charset val="238"/>
          </rPr>
          <t>IV_F:EM_Melleklet1_Utem1</t>
        </r>
      </text>
    </comment>
    <comment ref="Y488" authorId="0" shapeId="0">
      <text>
        <r>
          <rPr>
            <sz val="11"/>
            <rFont val="Calibri"/>
            <family val="2"/>
            <charset val="238"/>
          </rPr>
          <t>IV_F:EgyebAllamiUtem1</t>
        </r>
      </text>
    </comment>
    <comment ref="Z488" authorId="0" shapeId="0">
      <text>
        <r>
          <rPr>
            <sz val="11"/>
            <rFont val="Calibri"/>
            <family val="2"/>
            <charset val="238"/>
          </rPr>
          <t>IV_F:OnkormanyzatiUtem1</t>
        </r>
      </text>
    </comment>
    <comment ref="AA488" authorId="0" shapeId="0">
      <text>
        <r>
          <rPr>
            <sz val="11"/>
            <rFont val="Calibri"/>
            <family val="2"/>
            <charset val="238"/>
          </rPr>
          <t>IV_F:EUUtem1</t>
        </r>
      </text>
    </comment>
    <comment ref="AB488" authorId="0" shapeId="0">
      <text>
        <r>
          <rPr>
            <sz val="11"/>
            <rFont val="Calibri"/>
            <family val="2"/>
            <charset val="238"/>
          </rPr>
          <t>IV_F:EgyebUtem1</t>
        </r>
      </text>
    </comment>
    <comment ref="AC488" authorId="0" shapeId="0">
      <text>
        <r>
          <rPr>
            <sz val="11"/>
            <rFont val="Calibri"/>
            <family val="2"/>
            <charset val="238"/>
          </rPr>
          <t>IV_F:HitelKotvenyUtem1</t>
        </r>
      </text>
    </comment>
    <comment ref="AD488" authorId="0" shapeId="0">
      <text>
        <r>
          <rPr>
            <sz val="11"/>
            <rFont val="Calibri"/>
            <family val="2"/>
            <charset val="238"/>
          </rPr>
          <t>IV_F:OsszesenUtem1</t>
        </r>
      </text>
    </comment>
    <comment ref="AG488" authorId="0" shapeId="0">
      <text>
        <r>
          <rPr>
            <sz val="11"/>
            <rFont val="Calibri"/>
            <family val="2"/>
            <charset val="238"/>
          </rPr>
          <t>IV_F:HDUtem2</t>
        </r>
      </text>
    </comment>
    <comment ref="AH488" authorId="0" shapeId="0">
      <text>
        <r>
          <rPr>
            <sz val="11"/>
            <rFont val="Calibri"/>
            <family val="2"/>
            <charset val="238"/>
          </rPr>
          <t>IV_F:ECSUtem2</t>
        </r>
      </text>
    </comment>
    <comment ref="AI488" authorId="0" shapeId="0">
      <text>
        <r>
          <rPr>
            <sz val="11"/>
            <rFont val="Calibri"/>
            <family val="2"/>
            <charset val="238"/>
          </rPr>
          <t>IV_F:KFHUtem2</t>
        </r>
      </text>
    </comment>
    <comment ref="AJ488" authorId="0" shapeId="0">
      <text>
        <r>
          <rPr>
            <sz val="11"/>
            <rFont val="Calibri"/>
            <family val="2"/>
            <charset val="238"/>
          </rPr>
          <t>IV_F:Egyeb_SajatUtem2</t>
        </r>
      </text>
    </comment>
    <comment ref="AK488" authorId="0" shapeId="0">
      <text>
        <r>
          <rPr>
            <sz val="11"/>
            <rFont val="Calibri"/>
            <family val="2"/>
            <charset val="238"/>
          </rPr>
          <t>IV_F:DijUtem2</t>
        </r>
      </text>
    </comment>
    <comment ref="AL488" authorId="0" shapeId="0">
      <text>
        <r>
          <rPr>
            <sz val="11"/>
            <rFont val="Calibri"/>
            <family val="2"/>
            <charset val="238"/>
          </rPr>
          <t>IV_F:EM_Melleklet1_Utem2</t>
        </r>
      </text>
    </comment>
    <comment ref="AM488" authorId="0" shapeId="0">
      <text>
        <r>
          <rPr>
            <sz val="11"/>
            <rFont val="Calibri"/>
            <family val="2"/>
            <charset val="238"/>
          </rPr>
          <t>IV_F:EgyebAllamiUtem2</t>
        </r>
      </text>
    </comment>
    <comment ref="AN488" authorId="0" shapeId="0">
      <text>
        <r>
          <rPr>
            <sz val="11"/>
            <rFont val="Calibri"/>
            <family val="2"/>
            <charset val="238"/>
          </rPr>
          <t>IV_F:OnkormanyzatiUtem2</t>
        </r>
      </text>
    </comment>
    <comment ref="AO488" authorId="0" shapeId="0">
      <text>
        <r>
          <rPr>
            <sz val="11"/>
            <rFont val="Calibri"/>
            <family val="2"/>
            <charset val="238"/>
          </rPr>
          <t>IV_F:EUUtem2</t>
        </r>
      </text>
    </comment>
    <comment ref="AP488" authorId="0" shapeId="0">
      <text>
        <r>
          <rPr>
            <sz val="11"/>
            <rFont val="Calibri"/>
            <family val="2"/>
            <charset val="238"/>
          </rPr>
          <t>IV_F:EgyebUtem2</t>
        </r>
      </text>
    </comment>
    <comment ref="AQ488" authorId="0" shapeId="0">
      <text>
        <r>
          <rPr>
            <sz val="11"/>
            <rFont val="Calibri"/>
            <family val="2"/>
            <charset val="238"/>
          </rPr>
          <t>IV_F:HitelKotvenyUtem2</t>
        </r>
      </text>
    </comment>
    <comment ref="AR488" authorId="0" shapeId="0">
      <text>
        <r>
          <rPr>
            <sz val="11"/>
            <rFont val="Calibri"/>
            <family val="2"/>
            <charset val="238"/>
          </rPr>
          <t>IV_F:OsszesenUtem2</t>
        </r>
      </text>
    </comment>
    <comment ref="AS488" authorId="0" shapeId="0">
      <text>
        <r>
          <rPr>
            <sz val="11"/>
            <rFont val="Calibri"/>
            <family val="2"/>
            <charset val="238"/>
          </rPr>
          <t>IV_F:ForrashianyUtem2</t>
        </r>
      </text>
    </comment>
    <comment ref="AV488" authorId="0" shapeId="0">
      <text>
        <r>
          <rPr>
            <sz val="11"/>
            <rFont val="Calibri"/>
            <family val="2"/>
            <charset val="238"/>
          </rPr>
          <t>IV_F:Indokolas</t>
        </r>
      </text>
    </comment>
    <comment ref="AW488" authorId="0" shapeId="0">
      <text>
        <r>
          <rPr>
            <sz val="11"/>
            <rFont val="Calibri"/>
            <family val="2"/>
            <charset val="238"/>
          </rPr>
          <t>IV_F:Megjegyzes</t>
        </r>
      </text>
    </comment>
    <comment ref="AZ488" authorId="0" shapeId="0">
      <text>
        <r>
          <rPr>
            <sz val="11"/>
            <rFont val="Calibri"/>
            <family val="2"/>
            <charset val="238"/>
          </rPr>
          <t>IV_F:ISA</t>
        </r>
      </text>
    </comment>
    <comment ref="B489" authorId="0" shapeId="0">
      <text>
        <r>
          <rPr>
            <sz val="11"/>
            <rFont val="Calibri"/>
            <family val="2"/>
            <charset val="238"/>
          </rPr>
          <t>IV_F:FontossagiSorrent</t>
        </r>
      </text>
    </comment>
    <comment ref="C489" authorId="0" shapeId="0">
      <text>
        <r>
          <rPr>
            <sz val="11"/>
            <rFont val="Calibri"/>
            <family val="2"/>
            <charset val="238"/>
          </rPr>
          <t>IV_F:FeladatKategoria</t>
        </r>
      </text>
    </comment>
    <comment ref="D489" authorId="0" shapeId="0">
      <text>
        <r>
          <rPr>
            <sz val="11"/>
            <rFont val="Calibri"/>
            <family val="2"/>
            <charset val="238"/>
          </rPr>
          <t>IV_F:FeladatMegnevezes</t>
        </r>
      </text>
    </comment>
    <comment ref="E489" authorId="0" shapeId="0">
      <text>
        <r>
          <rPr>
            <sz val="11"/>
            <rFont val="Calibri"/>
            <family val="2"/>
            <charset val="238"/>
          </rPr>
          <t>IV_F:ElviEngedelySzam</t>
        </r>
      </text>
    </comment>
    <comment ref="F489" authorId="0" shapeId="0">
      <text>
        <r>
          <rPr>
            <sz val="11"/>
            <rFont val="Calibri"/>
            <family val="2"/>
            <charset val="238"/>
          </rPr>
          <t>IV_F:VKR_Kod</t>
        </r>
      </text>
    </comment>
    <comment ref="G489" authorId="0" shapeId="0">
      <text>
        <r>
          <rPr>
            <sz val="11"/>
            <rFont val="Calibri"/>
            <family val="2"/>
            <charset val="238"/>
          </rPr>
          <t>IV_F:VKR_Nev</t>
        </r>
      </text>
    </comment>
    <comment ref="H489" authorId="0" shapeId="0">
      <text>
        <r>
          <rPr>
            <sz val="11"/>
            <rFont val="Calibri"/>
            <family val="2"/>
            <charset val="238"/>
          </rPr>
          <t>IV_F:FeladatSorszam</t>
        </r>
      </text>
    </comment>
    <comment ref="I489" authorId="0" shapeId="0">
      <text>
        <r>
          <rPr>
            <sz val="11"/>
            <rFont val="Calibri"/>
            <family val="2"/>
            <charset val="238"/>
          </rPr>
          <t>IV_F:FeladatAzonosito</t>
        </r>
      </text>
    </comment>
    <comment ref="J489" authorId="0" shapeId="0">
      <text>
        <r>
          <rPr>
            <sz val="11"/>
            <rFont val="Calibri"/>
            <family val="2"/>
            <charset val="238"/>
          </rPr>
          <t>IV_F:EllatasiTerulet</t>
        </r>
      </text>
    </comment>
    <comment ref="K489" authorId="0" shapeId="0">
      <text>
        <r>
          <rPr>
            <sz val="11"/>
            <rFont val="Calibri"/>
            <family val="2"/>
            <charset val="238"/>
          </rPr>
          <t>IV_F:EllatasertFelelos</t>
        </r>
      </text>
    </comment>
    <comment ref="L489" authorId="0" shapeId="0">
      <text>
        <r>
          <rPr>
            <sz val="11"/>
            <rFont val="Calibri"/>
            <family val="2"/>
            <charset val="238"/>
          </rPr>
          <t>IV_F:TervezettNettoKoltseg</t>
        </r>
      </text>
    </comment>
    <comment ref="M489" authorId="0" shapeId="0">
      <text>
        <r>
          <rPr>
            <sz val="11"/>
            <rFont val="Calibri"/>
            <family val="2"/>
            <charset val="238"/>
          </rPr>
          <t>IV_F:IdotartamKezdes</t>
        </r>
      </text>
    </comment>
    <comment ref="N489" authorId="0" shapeId="0">
      <text>
        <r>
          <rPr>
            <sz val="11"/>
            <rFont val="Calibri"/>
            <family val="2"/>
            <charset val="238"/>
          </rPr>
          <t>IV_F:IdotartamBefejezes</t>
        </r>
      </text>
    </comment>
    <comment ref="O489" authorId="0" shapeId="0">
      <text>
        <r>
          <rPr>
            <sz val="11"/>
            <rFont val="Calibri"/>
            <family val="2"/>
            <charset val="238"/>
          </rPr>
          <t>IV_F:NettoKoltsegUtem1</t>
        </r>
      </text>
    </comment>
    <comment ref="P489" authorId="0" shapeId="0">
      <text>
        <r>
          <rPr>
            <sz val="11"/>
            <rFont val="Calibri"/>
            <family val="2"/>
            <charset val="238"/>
          </rPr>
          <t>IV_F:NettoKoltsegUtem2</t>
        </r>
      </text>
    </comment>
    <comment ref="Q489" authorId="0" shapeId="0">
      <text>
        <r>
          <rPr>
            <sz val="11"/>
            <rFont val="Calibri"/>
            <family val="2"/>
            <charset val="238"/>
          </rPr>
          <t>IV_F:EM_Melleklet2_KTG</t>
        </r>
      </text>
    </comment>
    <comment ref="S489" authorId="0" shapeId="0">
      <text>
        <r>
          <rPr>
            <sz val="11"/>
            <rFont val="Calibri"/>
            <family val="2"/>
            <charset val="238"/>
          </rPr>
          <t>IV_F:HDUtem1</t>
        </r>
      </text>
    </comment>
    <comment ref="T489" authorId="0" shapeId="0">
      <text>
        <r>
          <rPr>
            <sz val="11"/>
            <rFont val="Calibri"/>
            <family val="2"/>
            <charset val="238"/>
          </rPr>
          <t>IV_F:ECSUtem1</t>
        </r>
      </text>
    </comment>
    <comment ref="U489" authorId="0" shapeId="0">
      <text>
        <r>
          <rPr>
            <sz val="11"/>
            <rFont val="Calibri"/>
            <family val="2"/>
            <charset val="238"/>
          </rPr>
          <t>IV_F:KFHUtem1</t>
        </r>
      </text>
    </comment>
    <comment ref="V489" authorId="0" shapeId="0">
      <text>
        <r>
          <rPr>
            <sz val="11"/>
            <rFont val="Calibri"/>
            <family val="2"/>
            <charset val="238"/>
          </rPr>
          <t>IV_F:Egyeb_SajatUtem1</t>
        </r>
      </text>
    </comment>
    <comment ref="W489" authorId="0" shapeId="0">
      <text>
        <r>
          <rPr>
            <sz val="11"/>
            <rFont val="Calibri"/>
            <family val="2"/>
            <charset val="238"/>
          </rPr>
          <t>IV_F:DijUtem1</t>
        </r>
      </text>
    </comment>
    <comment ref="X489" authorId="0" shapeId="0">
      <text>
        <r>
          <rPr>
            <sz val="11"/>
            <rFont val="Calibri"/>
            <family val="2"/>
            <charset val="238"/>
          </rPr>
          <t>IV_F:EM_Melleklet1_Utem1</t>
        </r>
      </text>
    </comment>
    <comment ref="Y489" authorId="0" shapeId="0">
      <text>
        <r>
          <rPr>
            <sz val="11"/>
            <rFont val="Calibri"/>
            <family val="2"/>
            <charset val="238"/>
          </rPr>
          <t>IV_F:EgyebAllamiUtem1</t>
        </r>
      </text>
    </comment>
    <comment ref="Z489" authorId="0" shapeId="0">
      <text>
        <r>
          <rPr>
            <sz val="11"/>
            <rFont val="Calibri"/>
            <family val="2"/>
            <charset val="238"/>
          </rPr>
          <t>IV_F:OnkormanyzatiUtem1</t>
        </r>
      </text>
    </comment>
    <comment ref="AA489" authorId="0" shapeId="0">
      <text>
        <r>
          <rPr>
            <sz val="11"/>
            <rFont val="Calibri"/>
            <family val="2"/>
            <charset val="238"/>
          </rPr>
          <t>IV_F:EUUtem1</t>
        </r>
      </text>
    </comment>
    <comment ref="AB489" authorId="0" shapeId="0">
      <text>
        <r>
          <rPr>
            <sz val="11"/>
            <rFont val="Calibri"/>
            <family val="2"/>
            <charset val="238"/>
          </rPr>
          <t>IV_F:EgyebUtem1</t>
        </r>
      </text>
    </comment>
    <comment ref="AC489" authorId="0" shapeId="0">
      <text>
        <r>
          <rPr>
            <sz val="11"/>
            <rFont val="Calibri"/>
            <family val="2"/>
            <charset val="238"/>
          </rPr>
          <t>IV_F:HitelKotvenyUtem1</t>
        </r>
      </text>
    </comment>
    <comment ref="AD489" authorId="0" shapeId="0">
      <text>
        <r>
          <rPr>
            <sz val="11"/>
            <rFont val="Calibri"/>
            <family val="2"/>
            <charset val="238"/>
          </rPr>
          <t>IV_F:OsszesenUtem1</t>
        </r>
      </text>
    </comment>
    <comment ref="AG489" authorId="0" shapeId="0">
      <text>
        <r>
          <rPr>
            <sz val="11"/>
            <rFont val="Calibri"/>
            <family val="2"/>
            <charset val="238"/>
          </rPr>
          <t>IV_F:HDUtem2</t>
        </r>
      </text>
    </comment>
    <comment ref="AH489" authorId="0" shapeId="0">
      <text>
        <r>
          <rPr>
            <sz val="11"/>
            <rFont val="Calibri"/>
            <family val="2"/>
            <charset val="238"/>
          </rPr>
          <t>IV_F:ECSUtem2</t>
        </r>
      </text>
    </comment>
    <comment ref="AI489" authorId="0" shapeId="0">
      <text>
        <r>
          <rPr>
            <sz val="11"/>
            <rFont val="Calibri"/>
            <family val="2"/>
            <charset val="238"/>
          </rPr>
          <t>IV_F:KFHUtem2</t>
        </r>
      </text>
    </comment>
    <comment ref="AJ489" authorId="0" shapeId="0">
      <text>
        <r>
          <rPr>
            <sz val="11"/>
            <rFont val="Calibri"/>
            <family val="2"/>
            <charset val="238"/>
          </rPr>
          <t>IV_F:Egyeb_SajatUtem2</t>
        </r>
      </text>
    </comment>
    <comment ref="AK489" authorId="0" shapeId="0">
      <text>
        <r>
          <rPr>
            <sz val="11"/>
            <rFont val="Calibri"/>
            <family val="2"/>
            <charset val="238"/>
          </rPr>
          <t>IV_F:DijUtem2</t>
        </r>
      </text>
    </comment>
    <comment ref="AL489" authorId="0" shapeId="0">
      <text>
        <r>
          <rPr>
            <sz val="11"/>
            <rFont val="Calibri"/>
            <family val="2"/>
            <charset val="238"/>
          </rPr>
          <t>IV_F:EM_Melleklet1_Utem2</t>
        </r>
      </text>
    </comment>
    <comment ref="AM489" authorId="0" shapeId="0">
      <text>
        <r>
          <rPr>
            <sz val="11"/>
            <rFont val="Calibri"/>
            <family val="2"/>
            <charset val="238"/>
          </rPr>
          <t>IV_F:EgyebAllamiUtem2</t>
        </r>
      </text>
    </comment>
    <comment ref="AN489" authorId="0" shapeId="0">
      <text>
        <r>
          <rPr>
            <sz val="11"/>
            <rFont val="Calibri"/>
            <family val="2"/>
            <charset val="238"/>
          </rPr>
          <t>IV_F:OnkormanyzatiUtem2</t>
        </r>
      </text>
    </comment>
    <comment ref="AO489" authorId="0" shapeId="0">
      <text>
        <r>
          <rPr>
            <sz val="11"/>
            <rFont val="Calibri"/>
            <family val="2"/>
            <charset val="238"/>
          </rPr>
          <t>IV_F:EUUtem2</t>
        </r>
      </text>
    </comment>
    <comment ref="AP489" authorId="0" shapeId="0">
      <text>
        <r>
          <rPr>
            <sz val="11"/>
            <rFont val="Calibri"/>
            <family val="2"/>
            <charset val="238"/>
          </rPr>
          <t>IV_F:EgyebUtem2</t>
        </r>
      </text>
    </comment>
    <comment ref="AQ489" authorId="0" shapeId="0">
      <text>
        <r>
          <rPr>
            <sz val="11"/>
            <rFont val="Calibri"/>
            <family val="2"/>
            <charset val="238"/>
          </rPr>
          <t>IV_F:HitelKotvenyUtem2</t>
        </r>
      </text>
    </comment>
    <comment ref="AR489" authorId="0" shapeId="0">
      <text>
        <r>
          <rPr>
            <sz val="11"/>
            <rFont val="Calibri"/>
            <family val="2"/>
            <charset val="238"/>
          </rPr>
          <t>IV_F:OsszesenUtem2</t>
        </r>
      </text>
    </comment>
    <comment ref="AS489" authorId="0" shapeId="0">
      <text>
        <r>
          <rPr>
            <sz val="11"/>
            <rFont val="Calibri"/>
            <family val="2"/>
            <charset val="238"/>
          </rPr>
          <t>IV_F:ForrashianyUtem2</t>
        </r>
      </text>
    </comment>
    <comment ref="AV489" authorId="0" shapeId="0">
      <text>
        <r>
          <rPr>
            <sz val="11"/>
            <rFont val="Calibri"/>
            <family val="2"/>
            <charset val="238"/>
          </rPr>
          <t>IV_F:Indokolas</t>
        </r>
      </text>
    </comment>
    <comment ref="AW489" authorId="0" shapeId="0">
      <text>
        <r>
          <rPr>
            <sz val="11"/>
            <rFont val="Calibri"/>
            <family val="2"/>
            <charset val="238"/>
          </rPr>
          <t>IV_F:Megjegyzes</t>
        </r>
      </text>
    </comment>
    <comment ref="AZ489" authorId="0" shapeId="0">
      <text>
        <r>
          <rPr>
            <sz val="11"/>
            <rFont val="Calibri"/>
            <family val="2"/>
            <charset val="238"/>
          </rPr>
          <t>IV_F:ISA</t>
        </r>
      </text>
    </comment>
    <comment ref="B490" authorId="0" shapeId="0">
      <text>
        <r>
          <rPr>
            <sz val="11"/>
            <rFont val="Calibri"/>
            <family val="2"/>
            <charset val="238"/>
          </rPr>
          <t>IV_F:FontossagiSorrent</t>
        </r>
      </text>
    </comment>
    <comment ref="C490" authorId="0" shapeId="0">
      <text>
        <r>
          <rPr>
            <sz val="11"/>
            <rFont val="Calibri"/>
            <family val="2"/>
            <charset val="238"/>
          </rPr>
          <t>IV_F:FeladatKategoria</t>
        </r>
      </text>
    </comment>
    <comment ref="D490" authorId="0" shapeId="0">
      <text>
        <r>
          <rPr>
            <sz val="11"/>
            <rFont val="Calibri"/>
            <family val="2"/>
            <charset val="238"/>
          </rPr>
          <t>IV_F:FeladatMegnevezes</t>
        </r>
      </text>
    </comment>
    <comment ref="E490" authorId="0" shapeId="0">
      <text>
        <r>
          <rPr>
            <sz val="11"/>
            <rFont val="Calibri"/>
            <family val="2"/>
            <charset val="238"/>
          </rPr>
          <t>IV_F:ElviEngedelySzam</t>
        </r>
      </text>
    </comment>
    <comment ref="F490" authorId="0" shapeId="0">
      <text>
        <r>
          <rPr>
            <sz val="11"/>
            <rFont val="Calibri"/>
            <family val="2"/>
            <charset val="238"/>
          </rPr>
          <t>IV_F:VKR_Kod</t>
        </r>
      </text>
    </comment>
    <comment ref="G490" authorId="0" shapeId="0">
      <text>
        <r>
          <rPr>
            <sz val="11"/>
            <rFont val="Calibri"/>
            <family val="2"/>
            <charset val="238"/>
          </rPr>
          <t>IV_F:VKR_Nev</t>
        </r>
      </text>
    </comment>
    <comment ref="H490" authorId="0" shapeId="0">
      <text>
        <r>
          <rPr>
            <sz val="11"/>
            <rFont val="Calibri"/>
            <family val="2"/>
            <charset val="238"/>
          </rPr>
          <t>IV_F:FeladatSorszam</t>
        </r>
      </text>
    </comment>
    <comment ref="I490" authorId="0" shapeId="0">
      <text>
        <r>
          <rPr>
            <sz val="11"/>
            <rFont val="Calibri"/>
            <family val="2"/>
            <charset val="238"/>
          </rPr>
          <t>IV_F:FeladatAzonosito</t>
        </r>
      </text>
    </comment>
    <comment ref="J490" authorId="0" shapeId="0">
      <text>
        <r>
          <rPr>
            <sz val="11"/>
            <rFont val="Calibri"/>
            <family val="2"/>
            <charset val="238"/>
          </rPr>
          <t>IV_F:EllatasiTerulet</t>
        </r>
      </text>
    </comment>
    <comment ref="K490" authorId="0" shapeId="0">
      <text>
        <r>
          <rPr>
            <sz val="11"/>
            <rFont val="Calibri"/>
            <family val="2"/>
            <charset val="238"/>
          </rPr>
          <t>IV_F:EllatasertFelelos</t>
        </r>
      </text>
    </comment>
    <comment ref="L490" authorId="0" shapeId="0">
      <text>
        <r>
          <rPr>
            <sz val="11"/>
            <rFont val="Calibri"/>
            <family val="2"/>
            <charset val="238"/>
          </rPr>
          <t>IV_F:TervezettNettoKoltseg</t>
        </r>
      </text>
    </comment>
    <comment ref="M490" authorId="0" shapeId="0">
      <text>
        <r>
          <rPr>
            <sz val="11"/>
            <rFont val="Calibri"/>
            <family val="2"/>
            <charset val="238"/>
          </rPr>
          <t>IV_F:IdotartamKezdes</t>
        </r>
      </text>
    </comment>
    <comment ref="N490" authorId="0" shapeId="0">
      <text>
        <r>
          <rPr>
            <sz val="11"/>
            <rFont val="Calibri"/>
            <family val="2"/>
            <charset val="238"/>
          </rPr>
          <t>IV_F:IdotartamBefejezes</t>
        </r>
      </text>
    </comment>
    <comment ref="O490" authorId="0" shapeId="0">
      <text>
        <r>
          <rPr>
            <sz val="11"/>
            <rFont val="Calibri"/>
            <family val="2"/>
            <charset val="238"/>
          </rPr>
          <t>IV_F:NettoKoltsegUtem1</t>
        </r>
      </text>
    </comment>
    <comment ref="P490" authorId="0" shapeId="0">
      <text>
        <r>
          <rPr>
            <sz val="11"/>
            <rFont val="Calibri"/>
            <family val="2"/>
            <charset val="238"/>
          </rPr>
          <t>IV_F:NettoKoltsegUtem2</t>
        </r>
      </text>
    </comment>
    <comment ref="Q490" authorId="0" shapeId="0">
      <text>
        <r>
          <rPr>
            <sz val="11"/>
            <rFont val="Calibri"/>
            <family val="2"/>
            <charset val="238"/>
          </rPr>
          <t>IV_F:EM_Melleklet2_KTG</t>
        </r>
      </text>
    </comment>
    <comment ref="S490" authorId="0" shapeId="0">
      <text>
        <r>
          <rPr>
            <sz val="11"/>
            <rFont val="Calibri"/>
            <family val="2"/>
            <charset val="238"/>
          </rPr>
          <t>IV_F:HDUtem1</t>
        </r>
      </text>
    </comment>
    <comment ref="T490" authorId="0" shapeId="0">
      <text>
        <r>
          <rPr>
            <sz val="11"/>
            <rFont val="Calibri"/>
            <family val="2"/>
            <charset val="238"/>
          </rPr>
          <t>IV_F:ECSUtem1</t>
        </r>
      </text>
    </comment>
    <comment ref="U490" authorId="0" shapeId="0">
      <text>
        <r>
          <rPr>
            <sz val="11"/>
            <rFont val="Calibri"/>
            <family val="2"/>
            <charset val="238"/>
          </rPr>
          <t>IV_F:KFHUtem1</t>
        </r>
      </text>
    </comment>
    <comment ref="V490" authorId="0" shapeId="0">
      <text>
        <r>
          <rPr>
            <sz val="11"/>
            <rFont val="Calibri"/>
            <family val="2"/>
            <charset val="238"/>
          </rPr>
          <t>IV_F:Egyeb_SajatUtem1</t>
        </r>
      </text>
    </comment>
    <comment ref="W490" authorId="0" shapeId="0">
      <text>
        <r>
          <rPr>
            <sz val="11"/>
            <rFont val="Calibri"/>
            <family val="2"/>
            <charset val="238"/>
          </rPr>
          <t>IV_F:DijUtem1</t>
        </r>
      </text>
    </comment>
    <comment ref="X490" authorId="0" shapeId="0">
      <text>
        <r>
          <rPr>
            <sz val="11"/>
            <rFont val="Calibri"/>
            <family val="2"/>
            <charset val="238"/>
          </rPr>
          <t>IV_F:EM_Melleklet1_Utem1</t>
        </r>
      </text>
    </comment>
    <comment ref="Y490" authorId="0" shapeId="0">
      <text>
        <r>
          <rPr>
            <sz val="11"/>
            <rFont val="Calibri"/>
            <family val="2"/>
            <charset val="238"/>
          </rPr>
          <t>IV_F:EgyebAllamiUtem1</t>
        </r>
      </text>
    </comment>
    <comment ref="Z490" authorId="0" shapeId="0">
      <text>
        <r>
          <rPr>
            <sz val="11"/>
            <rFont val="Calibri"/>
            <family val="2"/>
            <charset val="238"/>
          </rPr>
          <t>IV_F:OnkormanyzatiUtem1</t>
        </r>
      </text>
    </comment>
    <comment ref="AA490" authorId="0" shapeId="0">
      <text>
        <r>
          <rPr>
            <sz val="11"/>
            <rFont val="Calibri"/>
            <family val="2"/>
            <charset val="238"/>
          </rPr>
          <t>IV_F:EUUtem1</t>
        </r>
      </text>
    </comment>
    <comment ref="AB490" authorId="0" shapeId="0">
      <text>
        <r>
          <rPr>
            <sz val="11"/>
            <rFont val="Calibri"/>
            <family val="2"/>
            <charset val="238"/>
          </rPr>
          <t>IV_F:EgyebUtem1</t>
        </r>
      </text>
    </comment>
    <comment ref="AC490" authorId="0" shapeId="0">
      <text>
        <r>
          <rPr>
            <sz val="11"/>
            <rFont val="Calibri"/>
            <family val="2"/>
            <charset val="238"/>
          </rPr>
          <t>IV_F:HitelKotvenyUtem1</t>
        </r>
      </text>
    </comment>
    <comment ref="AD490" authorId="0" shapeId="0">
      <text>
        <r>
          <rPr>
            <sz val="11"/>
            <rFont val="Calibri"/>
            <family val="2"/>
            <charset val="238"/>
          </rPr>
          <t>IV_F:OsszesenUtem1</t>
        </r>
      </text>
    </comment>
    <comment ref="AG490" authorId="0" shapeId="0">
      <text>
        <r>
          <rPr>
            <sz val="11"/>
            <rFont val="Calibri"/>
            <family val="2"/>
            <charset val="238"/>
          </rPr>
          <t>IV_F:HDUtem2</t>
        </r>
      </text>
    </comment>
    <comment ref="AH490" authorId="0" shapeId="0">
      <text>
        <r>
          <rPr>
            <sz val="11"/>
            <rFont val="Calibri"/>
            <family val="2"/>
            <charset val="238"/>
          </rPr>
          <t>IV_F:ECSUtem2</t>
        </r>
      </text>
    </comment>
    <comment ref="AI490" authorId="0" shapeId="0">
      <text>
        <r>
          <rPr>
            <sz val="11"/>
            <rFont val="Calibri"/>
            <family val="2"/>
            <charset val="238"/>
          </rPr>
          <t>IV_F:KFHUtem2</t>
        </r>
      </text>
    </comment>
    <comment ref="AJ490" authorId="0" shapeId="0">
      <text>
        <r>
          <rPr>
            <sz val="11"/>
            <rFont val="Calibri"/>
            <family val="2"/>
            <charset val="238"/>
          </rPr>
          <t>IV_F:Egyeb_SajatUtem2</t>
        </r>
      </text>
    </comment>
    <comment ref="AK490" authorId="0" shapeId="0">
      <text>
        <r>
          <rPr>
            <sz val="11"/>
            <rFont val="Calibri"/>
            <family val="2"/>
            <charset val="238"/>
          </rPr>
          <t>IV_F:DijUtem2</t>
        </r>
      </text>
    </comment>
    <comment ref="AL490" authorId="0" shapeId="0">
      <text>
        <r>
          <rPr>
            <sz val="11"/>
            <rFont val="Calibri"/>
            <family val="2"/>
            <charset val="238"/>
          </rPr>
          <t>IV_F:EM_Melleklet1_Utem2</t>
        </r>
      </text>
    </comment>
    <comment ref="AM490" authorId="0" shapeId="0">
      <text>
        <r>
          <rPr>
            <sz val="11"/>
            <rFont val="Calibri"/>
            <family val="2"/>
            <charset val="238"/>
          </rPr>
          <t>IV_F:EgyebAllamiUtem2</t>
        </r>
      </text>
    </comment>
    <comment ref="AN490" authorId="0" shapeId="0">
      <text>
        <r>
          <rPr>
            <sz val="11"/>
            <rFont val="Calibri"/>
            <family val="2"/>
            <charset val="238"/>
          </rPr>
          <t>IV_F:OnkormanyzatiUtem2</t>
        </r>
      </text>
    </comment>
    <comment ref="AO490" authorId="0" shapeId="0">
      <text>
        <r>
          <rPr>
            <sz val="11"/>
            <rFont val="Calibri"/>
            <family val="2"/>
            <charset val="238"/>
          </rPr>
          <t>IV_F:EUUtem2</t>
        </r>
      </text>
    </comment>
    <comment ref="AP490" authorId="0" shapeId="0">
      <text>
        <r>
          <rPr>
            <sz val="11"/>
            <rFont val="Calibri"/>
            <family val="2"/>
            <charset val="238"/>
          </rPr>
          <t>IV_F:EgyebUtem2</t>
        </r>
      </text>
    </comment>
    <comment ref="AQ490" authorId="0" shapeId="0">
      <text>
        <r>
          <rPr>
            <sz val="11"/>
            <rFont val="Calibri"/>
            <family val="2"/>
            <charset val="238"/>
          </rPr>
          <t>IV_F:HitelKotvenyUtem2</t>
        </r>
      </text>
    </comment>
    <comment ref="AR490" authorId="0" shapeId="0">
      <text>
        <r>
          <rPr>
            <sz val="11"/>
            <rFont val="Calibri"/>
            <family val="2"/>
            <charset val="238"/>
          </rPr>
          <t>IV_F:OsszesenUtem2</t>
        </r>
      </text>
    </comment>
    <comment ref="AS490" authorId="0" shapeId="0">
      <text>
        <r>
          <rPr>
            <sz val="11"/>
            <rFont val="Calibri"/>
            <family val="2"/>
            <charset val="238"/>
          </rPr>
          <t>IV_F:ForrashianyUtem2</t>
        </r>
      </text>
    </comment>
    <comment ref="AV490" authorId="0" shapeId="0">
      <text>
        <r>
          <rPr>
            <sz val="11"/>
            <rFont val="Calibri"/>
            <family val="2"/>
            <charset val="238"/>
          </rPr>
          <t>IV_F:Indokolas</t>
        </r>
      </text>
    </comment>
    <comment ref="AW490" authorId="0" shapeId="0">
      <text>
        <r>
          <rPr>
            <sz val="11"/>
            <rFont val="Calibri"/>
            <family val="2"/>
            <charset val="238"/>
          </rPr>
          <t>IV_F:Megjegyzes</t>
        </r>
      </text>
    </comment>
    <comment ref="AZ490" authorId="0" shapeId="0">
      <text>
        <r>
          <rPr>
            <sz val="11"/>
            <rFont val="Calibri"/>
            <family val="2"/>
            <charset val="238"/>
          </rPr>
          <t>IV_F:ISA</t>
        </r>
      </text>
    </comment>
    <comment ref="B491" authorId="0" shapeId="0">
      <text>
        <r>
          <rPr>
            <sz val="11"/>
            <rFont val="Calibri"/>
            <family val="2"/>
            <charset val="238"/>
          </rPr>
          <t>IV_F:FontossagiSorrent</t>
        </r>
      </text>
    </comment>
    <comment ref="C491" authorId="0" shapeId="0">
      <text>
        <r>
          <rPr>
            <sz val="11"/>
            <rFont val="Calibri"/>
            <family val="2"/>
            <charset val="238"/>
          </rPr>
          <t>IV_F:FeladatKategoria</t>
        </r>
      </text>
    </comment>
    <comment ref="D491" authorId="0" shapeId="0">
      <text>
        <r>
          <rPr>
            <sz val="11"/>
            <rFont val="Calibri"/>
            <family val="2"/>
            <charset val="238"/>
          </rPr>
          <t>IV_F:FeladatMegnevezes</t>
        </r>
      </text>
    </comment>
    <comment ref="E491" authorId="0" shapeId="0">
      <text>
        <r>
          <rPr>
            <sz val="11"/>
            <rFont val="Calibri"/>
            <family val="2"/>
            <charset val="238"/>
          </rPr>
          <t>IV_F:ElviEngedelySzam</t>
        </r>
      </text>
    </comment>
    <comment ref="F491" authorId="0" shapeId="0">
      <text>
        <r>
          <rPr>
            <sz val="11"/>
            <rFont val="Calibri"/>
            <family val="2"/>
            <charset val="238"/>
          </rPr>
          <t>IV_F:VKR_Kod</t>
        </r>
      </text>
    </comment>
    <comment ref="G491" authorId="0" shapeId="0">
      <text>
        <r>
          <rPr>
            <sz val="11"/>
            <rFont val="Calibri"/>
            <family val="2"/>
            <charset val="238"/>
          </rPr>
          <t>IV_F:VKR_Nev</t>
        </r>
      </text>
    </comment>
    <comment ref="H491" authorId="0" shapeId="0">
      <text>
        <r>
          <rPr>
            <sz val="11"/>
            <rFont val="Calibri"/>
            <family val="2"/>
            <charset val="238"/>
          </rPr>
          <t>IV_F:FeladatSorszam</t>
        </r>
      </text>
    </comment>
    <comment ref="I491" authorId="0" shapeId="0">
      <text>
        <r>
          <rPr>
            <sz val="11"/>
            <rFont val="Calibri"/>
            <family val="2"/>
            <charset val="238"/>
          </rPr>
          <t>IV_F:FeladatAzonosito</t>
        </r>
      </text>
    </comment>
    <comment ref="J491" authorId="0" shapeId="0">
      <text>
        <r>
          <rPr>
            <sz val="11"/>
            <rFont val="Calibri"/>
            <family val="2"/>
            <charset val="238"/>
          </rPr>
          <t>IV_F:EllatasiTerulet</t>
        </r>
      </text>
    </comment>
    <comment ref="K491" authorId="0" shapeId="0">
      <text>
        <r>
          <rPr>
            <sz val="11"/>
            <rFont val="Calibri"/>
            <family val="2"/>
            <charset val="238"/>
          </rPr>
          <t>IV_F:EllatasertFelelos</t>
        </r>
      </text>
    </comment>
    <comment ref="L491" authorId="0" shapeId="0">
      <text>
        <r>
          <rPr>
            <sz val="11"/>
            <rFont val="Calibri"/>
            <family val="2"/>
            <charset val="238"/>
          </rPr>
          <t>IV_F:TervezettNettoKoltseg</t>
        </r>
      </text>
    </comment>
    <comment ref="M491" authorId="0" shapeId="0">
      <text>
        <r>
          <rPr>
            <sz val="11"/>
            <rFont val="Calibri"/>
            <family val="2"/>
            <charset val="238"/>
          </rPr>
          <t>IV_F:IdotartamKezdes</t>
        </r>
      </text>
    </comment>
    <comment ref="N491" authorId="0" shapeId="0">
      <text>
        <r>
          <rPr>
            <sz val="11"/>
            <rFont val="Calibri"/>
            <family val="2"/>
            <charset val="238"/>
          </rPr>
          <t>IV_F:IdotartamBefejezes</t>
        </r>
      </text>
    </comment>
    <comment ref="O491" authorId="0" shapeId="0">
      <text>
        <r>
          <rPr>
            <sz val="11"/>
            <rFont val="Calibri"/>
            <family val="2"/>
            <charset val="238"/>
          </rPr>
          <t>IV_F:NettoKoltsegUtem1</t>
        </r>
      </text>
    </comment>
    <comment ref="P491" authorId="0" shapeId="0">
      <text>
        <r>
          <rPr>
            <sz val="11"/>
            <rFont val="Calibri"/>
            <family val="2"/>
            <charset val="238"/>
          </rPr>
          <t>IV_F:NettoKoltsegUtem2</t>
        </r>
      </text>
    </comment>
    <comment ref="Q491" authorId="0" shapeId="0">
      <text>
        <r>
          <rPr>
            <sz val="11"/>
            <rFont val="Calibri"/>
            <family val="2"/>
            <charset val="238"/>
          </rPr>
          <t>IV_F:EM_Melleklet2_KTG</t>
        </r>
      </text>
    </comment>
    <comment ref="S491" authorId="0" shapeId="0">
      <text>
        <r>
          <rPr>
            <sz val="11"/>
            <rFont val="Calibri"/>
            <family val="2"/>
            <charset val="238"/>
          </rPr>
          <t>IV_F:HDUtem1</t>
        </r>
      </text>
    </comment>
    <comment ref="T491" authorId="0" shapeId="0">
      <text>
        <r>
          <rPr>
            <sz val="11"/>
            <rFont val="Calibri"/>
            <family val="2"/>
            <charset val="238"/>
          </rPr>
          <t>IV_F:ECSUtem1</t>
        </r>
      </text>
    </comment>
    <comment ref="U491" authorId="0" shapeId="0">
      <text>
        <r>
          <rPr>
            <sz val="11"/>
            <rFont val="Calibri"/>
            <family val="2"/>
            <charset val="238"/>
          </rPr>
          <t>IV_F:KFHUtem1</t>
        </r>
      </text>
    </comment>
    <comment ref="V491" authorId="0" shapeId="0">
      <text>
        <r>
          <rPr>
            <sz val="11"/>
            <rFont val="Calibri"/>
            <family val="2"/>
            <charset val="238"/>
          </rPr>
          <t>IV_F:Egyeb_SajatUtem1</t>
        </r>
      </text>
    </comment>
    <comment ref="W491" authorId="0" shapeId="0">
      <text>
        <r>
          <rPr>
            <sz val="11"/>
            <rFont val="Calibri"/>
            <family val="2"/>
            <charset val="238"/>
          </rPr>
          <t>IV_F:DijUtem1</t>
        </r>
      </text>
    </comment>
    <comment ref="X491" authorId="0" shapeId="0">
      <text>
        <r>
          <rPr>
            <sz val="11"/>
            <rFont val="Calibri"/>
            <family val="2"/>
            <charset val="238"/>
          </rPr>
          <t>IV_F:EM_Melleklet1_Utem1</t>
        </r>
      </text>
    </comment>
    <comment ref="Y491" authorId="0" shapeId="0">
      <text>
        <r>
          <rPr>
            <sz val="11"/>
            <rFont val="Calibri"/>
            <family val="2"/>
            <charset val="238"/>
          </rPr>
          <t>IV_F:EgyebAllamiUtem1</t>
        </r>
      </text>
    </comment>
    <comment ref="Z491" authorId="0" shapeId="0">
      <text>
        <r>
          <rPr>
            <sz val="11"/>
            <rFont val="Calibri"/>
            <family val="2"/>
            <charset val="238"/>
          </rPr>
          <t>IV_F:OnkormanyzatiUtem1</t>
        </r>
      </text>
    </comment>
    <comment ref="AA491" authorId="0" shapeId="0">
      <text>
        <r>
          <rPr>
            <sz val="11"/>
            <rFont val="Calibri"/>
            <family val="2"/>
            <charset val="238"/>
          </rPr>
          <t>IV_F:EUUtem1</t>
        </r>
      </text>
    </comment>
    <comment ref="AB491" authorId="0" shapeId="0">
      <text>
        <r>
          <rPr>
            <sz val="11"/>
            <rFont val="Calibri"/>
            <family val="2"/>
            <charset val="238"/>
          </rPr>
          <t>IV_F:EgyebUtem1</t>
        </r>
      </text>
    </comment>
    <comment ref="AC491" authorId="0" shapeId="0">
      <text>
        <r>
          <rPr>
            <sz val="11"/>
            <rFont val="Calibri"/>
            <family val="2"/>
            <charset val="238"/>
          </rPr>
          <t>IV_F:HitelKotvenyUtem1</t>
        </r>
      </text>
    </comment>
    <comment ref="AD491" authorId="0" shapeId="0">
      <text>
        <r>
          <rPr>
            <sz val="11"/>
            <rFont val="Calibri"/>
            <family val="2"/>
            <charset val="238"/>
          </rPr>
          <t>IV_F:OsszesenUtem1</t>
        </r>
      </text>
    </comment>
    <comment ref="AG491" authorId="0" shapeId="0">
      <text>
        <r>
          <rPr>
            <sz val="11"/>
            <rFont val="Calibri"/>
            <family val="2"/>
            <charset val="238"/>
          </rPr>
          <t>IV_F:HDUtem2</t>
        </r>
      </text>
    </comment>
    <comment ref="AH491" authorId="0" shapeId="0">
      <text>
        <r>
          <rPr>
            <sz val="11"/>
            <rFont val="Calibri"/>
            <family val="2"/>
            <charset val="238"/>
          </rPr>
          <t>IV_F:ECSUtem2</t>
        </r>
      </text>
    </comment>
    <comment ref="AI491" authorId="0" shapeId="0">
      <text>
        <r>
          <rPr>
            <sz val="11"/>
            <rFont val="Calibri"/>
            <family val="2"/>
            <charset val="238"/>
          </rPr>
          <t>IV_F:KFHUtem2</t>
        </r>
      </text>
    </comment>
    <comment ref="AJ491" authorId="0" shapeId="0">
      <text>
        <r>
          <rPr>
            <sz val="11"/>
            <rFont val="Calibri"/>
            <family val="2"/>
            <charset val="238"/>
          </rPr>
          <t>IV_F:Egyeb_SajatUtem2</t>
        </r>
      </text>
    </comment>
    <comment ref="AK491" authorId="0" shapeId="0">
      <text>
        <r>
          <rPr>
            <sz val="11"/>
            <rFont val="Calibri"/>
            <family val="2"/>
            <charset val="238"/>
          </rPr>
          <t>IV_F:DijUtem2</t>
        </r>
      </text>
    </comment>
    <comment ref="AL491" authorId="0" shapeId="0">
      <text>
        <r>
          <rPr>
            <sz val="11"/>
            <rFont val="Calibri"/>
            <family val="2"/>
            <charset val="238"/>
          </rPr>
          <t>IV_F:EM_Melleklet1_Utem2</t>
        </r>
      </text>
    </comment>
    <comment ref="AM491" authorId="0" shapeId="0">
      <text>
        <r>
          <rPr>
            <sz val="11"/>
            <rFont val="Calibri"/>
            <family val="2"/>
            <charset val="238"/>
          </rPr>
          <t>IV_F:EgyebAllamiUtem2</t>
        </r>
      </text>
    </comment>
    <comment ref="AN491" authorId="0" shapeId="0">
      <text>
        <r>
          <rPr>
            <sz val="11"/>
            <rFont val="Calibri"/>
            <family val="2"/>
            <charset val="238"/>
          </rPr>
          <t>IV_F:OnkormanyzatiUtem2</t>
        </r>
      </text>
    </comment>
    <comment ref="AO491" authorId="0" shapeId="0">
      <text>
        <r>
          <rPr>
            <sz val="11"/>
            <rFont val="Calibri"/>
            <family val="2"/>
            <charset val="238"/>
          </rPr>
          <t>IV_F:EUUtem2</t>
        </r>
      </text>
    </comment>
    <comment ref="AP491" authorId="0" shapeId="0">
      <text>
        <r>
          <rPr>
            <sz val="11"/>
            <rFont val="Calibri"/>
            <family val="2"/>
            <charset val="238"/>
          </rPr>
          <t>IV_F:EgyebUtem2</t>
        </r>
      </text>
    </comment>
    <comment ref="AQ491" authorId="0" shapeId="0">
      <text>
        <r>
          <rPr>
            <sz val="11"/>
            <rFont val="Calibri"/>
            <family val="2"/>
            <charset val="238"/>
          </rPr>
          <t>IV_F:HitelKotvenyUtem2</t>
        </r>
      </text>
    </comment>
    <comment ref="AR491" authorId="0" shapeId="0">
      <text>
        <r>
          <rPr>
            <sz val="11"/>
            <rFont val="Calibri"/>
            <family val="2"/>
            <charset val="238"/>
          </rPr>
          <t>IV_F:OsszesenUtem2</t>
        </r>
      </text>
    </comment>
    <comment ref="AS491" authorId="0" shapeId="0">
      <text>
        <r>
          <rPr>
            <sz val="11"/>
            <rFont val="Calibri"/>
            <family val="2"/>
            <charset val="238"/>
          </rPr>
          <t>IV_F:ForrashianyUtem2</t>
        </r>
      </text>
    </comment>
    <comment ref="AV491" authorId="0" shapeId="0">
      <text>
        <r>
          <rPr>
            <sz val="11"/>
            <rFont val="Calibri"/>
            <family val="2"/>
            <charset val="238"/>
          </rPr>
          <t>IV_F:Indokolas</t>
        </r>
      </text>
    </comment>
    <comment ref="AW491" authorId="0" shapeId="0">
      <text>
        <r>
          <rPr>
            <sz val="11"/>
            <rFont val="Calibri"/>
            <family val="2"/>
            <charset val="238"/>
          </rPr>
          <t>IV_F:Megjegyzes</t>
        </r>
      </text>
    </comment>
    <comment ref="AZ491" authorId="0" shapeId="0">
      <text>
        <r>
          <rPr>
            <sz val="11"/>
            <rFont val="Calibri"/>
            <family val="2"/>
            <charset val="238"/>
          </rPr>
          <t>IV_F:ISA</t>
        </r>
      </text>
    </comment>
    <comment ref="B492" authorId="0" shapeId="0">
      <text>
        <r>
          <rPr>
            <sz val="11"/>
            <rFont val="Calibri"/>
            <family val="2"/>
            <charset val="238"/>
          </rPr>
          <t>IV_F:FontossagiSorrent</t>
        </r>
      </text>
    </comment>
    <comment ref="C492" authorId="0" shapeId="0">
      <text>
        <r>
          <rPr>
            <sz val="11"/>
            <rFont val="Calibri"/>
            <family val="2"/>
            <charset val="238"/>
          </rPr>
          <t>IV_F:FeladatKategoria</t>
        </r>
      </text>
    </comment>
    <comment ref="D492" authorId="0" shapeId="0">
      <text>
        <r>
          <rPr>
            <sz val="11"/>
            <rFont val="Calibri"/>
            <family val="2"/>
            <charset val="238"/>
          </rPr>
          <t>IV_F:FeladatMegnevezes</t>
        </r>
      </text>
    </comment>
    <comment ref="E492" authorId="0" shapeId="0">
      <text>
        <r>
          <rPr>
            <sz val="11"/>
            <rFont val="Calibri"/>
            <family val="2"/>
            <charset val="238"/>
          </rPr>
          <t>IV_F:ElviEngedelySzam</t>
        </r>
      </text>
    </comment>
    <comment ref="F492" authorId="0" shapeId="0">
      <text>
        <r>
          <rPr>
            <sz val="11"/>
            <rFont val="Calibri"/>
            <family val="2"/>
            <charset val="238"/>
          </rPr>
          <t>IV_F:VKR_Kod</t>
        </r>
      </text>
    </comment>
    <comment ref="G492" authorId="0" shapeId="0">
      <text>
        <r>
          <rPr>
            <sz val="11"/>
            <rFont val="Calibri"/>
            <family val="2"/>
            <charset val="238"/>
          </rPr>
          <t>IV_F:VKR_Nev</t>
        </r>
      </text>
    </comment>
    <comment ref="H492" authorId="0" shapeId="0">
      <text>
        <r>
          <rPr>
            <sz val="11"/>
            <rFont val="Calibri"/>
            <family val="2"/>
            <charset val="238"/>
          </rPr>
          <t>IV_F:FeladatSorszam</t>
        </r>
      </text>
    </comment>
    <comment ref="I492" authorId="0" shapeId="0">
      <text>
        <r>
          <rPr>
            <sz val="11"/>
            <rFont val="Calibri"/>
            <family val="2"/>
            <charset val="238"/>
          </rPr>
          <t>IV_F:FeladatAzonosito</t>
        </r>
      </text>
    </comment>
    <comment ref="J492" authorId="0" shapeId="0">
      <text>
        <r>
          <rPr>
            <sz val="11"/>
            <rFont val="Calibri"/>
            <family val="2"/>
            <charset val="238"/>
          </rPr>
          <t>IV_F:EllatasiTerulet</t>
        </r>
      </text>
    </comment>
    <comment ref="K492" authorId="0" shapeId="0">
      <text>
        <r>
          <rPr>
            <sz val="11"/>
            <rFont val="Calibri"/>
            <family val="2"/>
            <charset val="238"/>
          </rPr>
          <t>IV_F:EllatasertFelelos</t>
        </r>
      </text>
    </comment>
    <comment ref="L492" authorId="0" shapeId="0">
      <text>
        <r>
          <rPr>
            <sz val="11"/>
            <rFont val="Calibri"/>
            <family val="2"/>
            <charset val="238"/>
          </rPr>
          <t>IV_F:TervezettNettoKoltseg</t>
        </r>
      </text>
    </comment>
    <comment ref="M492" authorId="0" shapeId="0">
      <text>
        <r>
          <rPr>
            <sz val="11"/>
            <rFont val="Calibri"/>
            <family val="2"/>
            <charset val="238"/>
          </rPr>
          <t>IV_F:IdotartamKezdes</t>
        </r>
      </text>
    </comment>
    <comment ref="N492" authorId="0" shapeId="0">
      <text>
        <r>
          <rPr>
            <sz val="11"/>
            <rFont val="Calibri"/>
            <family val="2"/>
            <charset val="238"/>
          </rPr>
          <t>IV_F:IdotartamBefejezes</t>
        </r>
      </text>
    </comment>
    <comment ref="O492" authorId="0" shapeId="0">
      <text>
        <r>
          <rPr>
            <sz val="11"/>
            <rFont val="Calibri"/>
            <family val="2"/>
            <charset val="238"/>
          </rPr>
          <t>IV_F:NettoKoltsegUtem1</t>
        </r>
      </text>
    </comment>
    <comment ref="P492" authorId="0" shapeId="0">
      <text>
        <r>
          <rPr>
            <sz val="11"/>
            <rFont val="Calibri"/>
            <family val="2"/>
            <charset val="238"/>
          </rPr>
          <t>IV_F:NettoKoltsegUtem2</t>
        </r>
      </text>
    </comment>
    <comment ref="Q492" authorId="0" shapeId="0">
      <text>
        <r>
          <rPr>
            <sz val="11"/>
            <rFont val="Calibri"/>
            <family val="2"/>
            <charset val="238"/>
          </rPr>
          <t>IV_F:EM_Melleklet2_KTG</t>
        </r>
      </text>
    </comment>
    <comment ref="S492" authorId="0" shapeId="0">
      <text>
        <r>
          <rPr>
            <sz val="11"/>
            <rFont val="Calibri"/>
            <family val="2"/>
            <charset val="238"/>
          </rPr>
          <t>IV_F:HDUtem1</t>
        </r>
      </text>
    </comment>
    <comment ref="T492" authorId="0" shapeId="0">
      <text>
        <r>
          <rPr>
            <sz val="11"/>
            <rFont val="Calibri"/>
            <family val="2"/>
            <charset val="238"/>
          </rPr>
          <t>IV_F:ECSUtem1</t>
        </r>
      </text>
    </comment>
    <comment ref="U492" authorId="0" shapeId="0">
      <text>
        <r>
          <rPr>
            <sz val="11"/>
            <rFont val="Calibri"/>
            <family val="2"/>
            <charset val="238"/>
          </rPr>
          <t>IV_F:KFHUtem1</t>
        </r>
      </text>
    </comment>
    <comment ref="V492" authorId="0" shapeId="0">
      <text>
        <r>
          <rPr>
            <sz val="11"/>
            <rFont val="Calibri"/>
            <family val="2"/>
            <charset val="238"/>
          </rPr>
          <t>IV_F:Egyeb_SajatUtem1</t>
        </r>
      </text>
    </comment>
    <comment ref="W492" authorId="0" shapeId="0">
      <text>
        <r>
          <rPr>
            <sz val="11"/>
            <rFont val="Calibri"/>
            <family val="2"/>
            <charset val="238"/>
          </rPr>
          <t>IV_F:DijUtem1</t>
        </r>
      </text>
    </comment>
    <comment ref="X492" authorId="0" shapeId="0">
      <text>
        <r>
          <rPr>
            <sz val="11"/>
            <rFont val="Calibri"/>
            <family val="2"/>
            <charset val="238"/>
          </rPr>
          <t>IV_F:EM_Melleklet1_Utem1</t>
        </r>
      </text>
    </comment>
    <comment ref="Y492" authorId="0" shapeId="0">
      <text>
        <r>
          <rPr>
            <sz val="11"/>
            <rFont val="Calibri"/>
            <family val="2"/>
            <charset val="238"/>
          </rPr>
          <t>IV_F:EgyebAllamiUtem1</t>
        </r>
      </text>
    </comment>
    <comment ref="Z492" authorId="0" shapeId="0">
      <text>
        <r>
          <rPr>
            <sz val="11"/>
            <rFont val="Calibri"/>
            <family val="2"/>
            <charset val="238"/>
          </rPr>
          <t>IV_F:OnkormanyzatiUtem1</t>
        </r>
      </text>
    </comment>
    <comment ref="AA492" authorId="0" shapeId="0">
      <text>
        <r>
          <rPr>
            <sz val="11"/>
            <rFont val="Calibri"/>
            <family val="2"/>
            <charset val="238"/>
          </rPr>
          <t>IV_F:EUUtem1</t>
        </r>
      </text>
    </comment>
    <comment ref="AB492" authorId="0" shapeId="0">
      <text>
        <r>
          <rPr>
            <sz val="11"/>
            <rFont val="Calibri"/>
            <family val="2"/>
            <charset val="238"/>
          </rPr>
          <t>IV_F:EgyebUtem1</t>
        </r>
      </text>
    </comment>
    <comment ref="AC492" authorId="0" shapeId="0">
      <text>
        <r>
          <rPr>
            <sz val="11"/>
            <rFont val="Calibri"/>
            <family val="2"/>
            <charset val="238"/>
          </rPr>
          <t>IV_F:HitelKotvenyUtem1</t>
        </r>
      </text>
    </comment>
    <comment ref="AD492" authorId="0" shapeId="0">
      <text>
        <r>
          <rPr>
            <sz val="11"/>
            <rFont val="Calibri"/>
            <family val="2"/>
            <charset val="238"/>
          </rPr>
          <t>IV_F:OsszesenUtem1</t>
        </r>
      </text>
    </comment>
    <comment ref="AG492" authorId="0" shapeId="0">
      <text>
        <r>
          <rPr>
            <sz val="11"/>
            <rFont val="Calibri"/>
            <family val="2"/>
            <charset val="238"/>
          </rPr>
          <t>IV_F:HDUtem2</t>
        </r>
      </text>
    </comment>
    <comment ref="AH492" authorId="0" shapeId="0">
      <text>
        <r>
          <rPr>
            <sz val="11"/>
            <rFont val="Calibri"/>
            <family val="2"/>
            <charset val="238"/>
          </rPr>
          <t>IV_F:ECSUtem2</t>
        </r>
      </text>
    </comment>
    <comment ref="AI492" authorId="0" shapeId="0">
      <text>
        <r>
          <rPr>
            <sz val="11"/>
            <rFont val="Calibri"/>
            <family val="2"/>
            <charset val="238"/>
          </rPr>
          <t>IV_F:KFHUtem2</t>
        </r>
      </text>
    </comment>
    <comment ref="AJ492" authorId="0" shapeId="0">
      <text>
        <r>
          <rPr>
            <sz val="11"/>
            <rFont val="Calibri"/>
            <family val="2"/>
            <charset val="238"/>
          </rPr>
          <t>IV_F:Egyeb_SajatUtem2</t>
        </r>
      </text>
    </comment>
    <comment ref="AK492" authorId="0" shapeId="0">
      <text>
        <r>
          <rPr>
            <sz val="11"/>
            <rFont val="Calibri"/>
            <family val="2"/>
            <charset val="238"/>
          </rPr>
          <t>IV_F:DijUtem2</t>
        </r>
      </text>
    </comment>
    <comment ref="AL492" authorId="0" shapeId="0">
      <text>
        <r>
          <rPr>
            <sz val="11"/>
            <rFont val="Calibri"/>
            <family val="2"/>
            <charset val="238"/>
          </rPr>
          <t>IV_F:EM_Melleklet1_Utem2</t>
        </r>
      </text>
    </comment>
    <comment ref="AM492" authorId="0" shapeId="0">
      <text>
        <r>
          <rPr>
            <sz val="11"/>
            <rFont val="Calibri"/>
            <family val="2"/>
            <charset val="238"/>
          </rPr>
          <t>IV_F:EgyebAllamiUtem2</t>
        </r>
      </text>
    </comment>
    <comment ref="AN492" authorId="0" shapeId="0">
      <text>
        <r>
          <rPr>
            <sz val="11"/>
            <rFont val="Calibri"/>
            <family val="2"/>
            <charset val="238"/>
          </rPr>
          <t>IV_F:OnkormanyzatiUtem2</t>
        </r>
      </text>
    </comment>
    <comment ref="AO492" authorId="0" shapeId="0">
      <text>
        <r>
          <rPr>
            <sz val="11"/>
            <rFont val="Calibri"/>
            <family val="2"/>
            <charset val="238"/>
          </rPr>
          <t>IV_F:EUUtem2</t>
        </r>
      </text>
    </comment>
    <comment ref="AP492" authorId="0" shapeId="0">
      <text>
        <r>
          <rPr>
            <sz val="11"/>
            <rFont val="Calibri"/>
            <family val="2"/>
            <charset val="238"/>
          </rPr>
          <t>IV_F:EgyebUtem2</t>
        </r>
      </text>
    </comment>
    <comment ref="AQ492" authorId="0" shapeId="0">
      <text>
        <r>
          <rPr>
            <sz val="11"/>
            <rFont val="Calibri"/>
            <family val="2"/>
            <charset val="238"/>
          </rPr>
          <t>IV_F:HitelKotvenyUtem2</t>
        </r>
      </text>
    </comment>
    <comment ref="AR492" authorId="0" shapeId="0">
      <text>
        <r>
          <rPr>
            <sz val="11"/>
            <rFont val="Calibri"/>
            <family val="2"/>
            <charset val="238"/>
          </rPr>
          <t>IV_F:OsszesenUtem2</t>
        </r>
      </text>
    </comment>
    <comment ref="AS492" authorId="0" shapeId="0">
      <text>
        <r>
          <rPr>
            <sz val="11"/>
            <rFont val="Calibri"/>
            <family val="2"/>
            <charset val="238"/>
          </rPr>
          <t>IV_F:ForrashianyUtem2</t>
        </r>
      </text>
    </comment>
    <comment ref="AV492" authorId="0" shapeId="0">
      <text>
        <r>
          <rPr>
            <sz val="11"/>
            <rFont val="Calibri"/>
            <family val="2"/>
            <charset val="238"/>
          </rPr>
          <t>IV_F:Indokolas</t>
        </r>
      </text>
    </comment>
    <comment ref="AW492" authorId="0" shapeId="0">
      <text>
        <r>
          <rPr>
            <sz val="11"/>
            <rFont val="Calibri"/>
            <family val="2"/>
            <charset val="238"/>
          </rPr>
          <t>IV_F:Megjegyzes</t>
        </r>
      </text>
    </comment>
    <comment ref="AZ492" authorId="0" shapeId="0">
      <text>
        <r>
          <rPr>
            <sz val="11"/>
            <rFont val="Calibri"/>
            <family val="2"/>
            <charset val="238"/>
          </rPr>
          <t>IV_F:ISA</t>
        </r>
      </text>
    </comment>
    <comment ref="B493" authorId="0" shapeId="0">
      <text>
        <r>
          <rPr>
            <sz val="11"/>
            <rFont val="Calibri"/>
            <family val="2"/>
            <charset val="238"/>
          </rPr>
          <t>IV_F:FontossagiSorrent</t>
        </r>
      </text>
    </comment>
    <comment ref="C493" authorId="0" shapeId="0">
      <text>
        <r>
          <rPr>
            <sz val="11"/>
            <rFont val="Calibri"/>
            <family val="2"/>
            <charset val="238"/>
          </rPr>
          <t>IV_F:FeladatKategoria</t>
        </r>
      </text>
    </comment>
    <comment ref="D493" authorId="0" shapeId="0">
      <text>
        <r>
          <rPr>
            <sz val="11"/>
            <rFont val="Calibri"/>
            <family val="2"/>
            <charset val="238"/>
          </rPr>
          <t>IV_F:FeladatMegnevezes</t>
        </r>
      </text>
    </comment>
    <comment ref="E493" authorId="0" shapeId="0">
      <text>
        <r>
          <rPr>
            <sz val="11"/>
            <rFont val="Calibri"/>
            <family val="2"/>
            <charset val="238"/>
          </rPr>
          <t>IV_F:ElviEngedelySzam</t>
        </r>
      </text>
    </comment>
    <comment ref="F493" authorId="0" shapeId="0">
      <text>
        <r>
          <rPr>
            <sz val="11"/>
            <rFont val="Calibri"/>
            <family val="2"/>
            <charset val="238"/>
          </rPr>
          <t>IV_F:VKR_Kod</t>
        </r>
      </text>
    </comment>
    <comment ref="G493" authorId="0" shapeId="0">
      <text>
        <r>
          <rPr>
            <sz val="11"/>
            <rFont val="Calibri"/>
            <family val="2"/>
            <charset val="238"/>
          </rPr>
          <t>IV_F:VKR_Nev</t>
        </r>
      </text>
    </comment>
    <comment ref="H493" authorId="0" shapeId="0">
      <text>
        <r>
          <rPr>
            <sz val="11"/>
            <rFont val="Calibri"/>
            <family val="2"/>
            <charset val="238"/>
          </rPr>
          <t>IV_F:FeladatSorszam</t>
        </r>
      </text>
    </comment>
    <comment ref="I493" authorId="0" shapeId="0">
      <text>
        <r>
          <rPr>
            <sz val="11"/>
            <rFont val="Calibri"/>
            <family val="2"/>
            <charset val="238"/>
          </rPr>
          <t>IV_F:FeladatAzonosito</t>
        </r>
      </text>
    </comment>
    <comment ref="J493" authorId="0" shapeId="0">
      <text>
        <r>
          <rPr>
            <sz val="11"/>
            <rFont val="Calibri"/>
            <family val="2"/>
            <charset val="238"/>
          </rPr>
          <t>IV_F:EllatasiTerulet</t>
        </r>
      </text>
    </comment>
    <comment ref="K493" authorId="0" shapeId="0">
      <text>
        <r>
          <rPr>
            <sz val="11"/>
            <rFont val="Calibri"/>
            <family val="2"/>
            <charset val="238"/>
          </rPr>
          <t>IV_F:EllatasertFelelos</t>
        </r>
      </text>
    </comment>
    <comment ref="L493" authorId="0" shapeId="0">
      <text>
        <r>
          <rPr>
            <sz val="11"/>
            <rFont val="Calibri"/>
            <family val="2"/>
            <charset val="238"/>
          </rPr>
          <t>IV_F:TervezettNettoKoltseg</t>
        </r>
      </text>
    </comment>
    <comment ref="M493" authorId="0" shapeId="0">
      <text>
        <r>
          <rPr>
            <sz val="11"/>
            <rFont val="Calibri"/>
            <family val="2"/>
            <charset val="238"/>
          </rPr>
          <t>IV_F:IdotartamKezdes</t>
        </r>
      </text>
    </comment>
    <comment ref="N493" authorId="0" shapeId="0">
      <text>
        <r>
          <rPr>
            <sz val="11"/>
            <rFont val="Calibri"/>
            <family val="2"/>
            <charset val="238"/>
          </rPr>
          <t>IV_F:IdotartamBefejezes</t>
        </r>
      </text>
    </comment>
    <comment ref="O493" authorId="0" shapeId="0">
      <text>
        <r>
          <rPr>
            <sz val="11"/>
            <rFont val="Calibri"/>
            <family val="2"/>
            <charset val="238"/>
          </rPr>
          <t>IV_F:NettoKoltsegUtem1</t>
        </r>
      </text>
    </comment>
    <comment ref="P493" authorId="0" shapeId="0">
      <text>
        <r>
          <rPr>
            <sz val="11"/>
            <rFont val="Calibri"/>
            <family val="2"/>
            <charset val="238"/>
          </rPr>
          <t>IV_F:NettoKoltsegUtem2</t>
        </r>
      </text>
    </comment>
    <comment ref="Q493" authorId="0" shapeId="0">
      <text>
        <r>
          <rPr>
            <sz val="11"/>
            <rFont val="Calibri"/>
            <family val="2"/>
            <charset val="238"/>
          </rPr>
          <t>IV_F:EM_Melleklet2_KTG</t>
        </r>
      </text>
    </comment>
    <comment ref="S493" authorId="0" shapeId="0">
      <text>
        <r>
          <rPr>
            <sz val="11"/>
            <rFont val="Calibri"/>
            <family val="2"/>
            <charset val="238"/>
          </rPr>
          <t>IV_F:HDUtem1</t>
        </r>
      </text>
    </comment>
    <comment ref="T493" authorId="0" shapeId="0">
      <text>
        <r>
          <rPr>
            <sz val="11"/>
            <rFont val="Calibri"/>
            <family val="2"/>
            <charset val="238"/>
          </rPr>
          <t>IV_F:ECSUtem1</t>
        </r>
      </text>
    </comment>
    <comment ref="U493" authorId="0" shapeId="0">
      <text>
        <r>
          <rPr>
            <sz val="11"/>
            <rFont val="Calibri"/>
            <family val="2"/>
            <charset val="238"/>
          </rPr>
          <t>IV_F:KFHUtem1</t>
        </r>
      </text>
    </comment>
    <comment ref="V493" authorId="0" shapeId="0">
      <text>
        <r>
          <rPr>
            <sz val="11"/>
            <rFont val="Calibri"/>
            <family val="2"/>
            <charset val="238"/>
          </rPr>
          <t>IV_F:Egyeb_SajatUtem1</t>
        </r>
      </text>
    </comment>
    <comment ref="W493" authorId="0" shapeId="0">
      <text>
        <r>
          <rPr>
            <sz val="11"/>
            <rFont val="Calibri"/>
            <family val="2"/>
            <charset val="238"/>
          </rPr>
          <t>IV_F:DijUtem1</t>
        </r>
      </text>
    </comment>
    <comment ref="X493" authorId="0" shapeId="0">
      <text>
        <r>
          <rPr>
            <sz val="11"/>
            <rFont val="Calibri"/>
            <family val="2"/>
            <charset val="238"/>
          </rPr>
          <t>IV_F:EM_Melleklet1_Utem1</t>
        </r>
      </text>
    </comment>
    <comment ref="Y493" authorId="0" shapeId="0">
      <text>
        <r>
          <rPr>
            <sz val="11"/>
            <rFont val="Calibri"/>
            <family val="2"/>
            <charset val="238"/>
          </rPr>
          <t>IV_F:EgyebAllamiUtem1</t>
        </r>
      </text>
    </comment>
    <comment ref="Z493" authorId="0" shapeId="0">
      <text>
        <r>
          <rPr>
            <sz val="11"/>
            <rFont val="Calibri"/>
            <family val="2"/>
            <charset val="238"/>
          </rPr>
          <t>IV_F:OnkormanyzatiUtem1</t>
        </r>
      </text>
    </comment>
    <comment ref="AA493" authorId="0" shapeId="0">
      <text>
        <r>
          <rPr>
            <sz val="11"/>
            <rFont val="Calibri"/>
            <family val="2"/>
            <charset val="238"/>
          </rPr>
          <t>IV_F:EUUtem1</t>
        </r>
      </text>
    </comment>
    <comment ref="AB493" authorId="0" shapeId="0">
      <text>
        <r>
          <rPr>
            <sz val="11"/>
            <rFont val="Calibri"/>
            <family val="2"/>
            <charset val="238"/>
          </rPr>
          <t>IV_F:EgyebUtem1</t>
        </r>
      </text>
    </comment>
    <comment ref="AC493" authorId="0" shapeId="0">
      <text>
        <r>
          <rPr>
            <sz val="11"/>
            <rFont val="Calibri"/>
            <family val="2"/>
            <charset val="238"/>
          </rPr>
          <t>IV_F:HitelKotvenyUtem1</t>
        </r>
      </text>
    </comment>
    <comment ref="AD493" authorId="0" shapeId="0">
      <text>
        <r>
          <rPr>
            <sz val="11"/>
            <rFont val="Calibri"/>
            <family val="2"/>
            <charset val="238"/>
          </rPr>
          <t>IV_F:OsszesenUtem1</t>
        </r>
      </text>
    </comment>
    <comment ref="AG493" authorId="0" shapeId="0">
      <text>
        <r>
          <rPr>
            <sz val="11"/>
            <rFont val="Calibri"/>
            <family val="2"/>
            <charset val="238"/>
          </rPr>
          <t>IV_F:HDUtem2</t>
        </r>
      </text>
    </comment>
    <comment ref="AH493" authorId="0" shapeId="0">
      <text>
        <r>
          <rPr>
            <sz val="11"/>
            <rFont val="Calibri"/>
            <family val="2"/>
            <charset val="238"/>
          </rPr>
          <t>IV_F:ECSUtem2</t>
        </r>
      </text>
    </comment>
    <comment ref="AI493" authorId="0" shapeId="0">
      <text>
        <r>
          <rPr>
            <sz val="11"/>
            <rFont val="Calibri"/>
            <family val="2"/>
            <charset val="238"/>
          </rPr>
          <t>IV_F:KFHUtem2</t>
        </r>
      </text>
    </comment>
    <comment ref="AJ493" authorId="0" shapeId="0">
      <text>
        <r>
          <rPr>
            <sz val="11"/>
            <rFont val="Calibri"/>
            <family val="2"/>
            <charset val="238"/>
          </rPr>
          <t>IV_F:Egyeb_SajatUtem2</t>
        </r>
      </text>
    </comment>
    <comment ref="AK493" authorId="0" shapeId="0">
      <text>
        <r>
          <rPr>
            <sz val="11"/>
            <rFont val="Calibri"/>
            <family val="2"/>
            <charset val="238"/>
          </rPr>
          <t>IV_F:DijUtem2</t>
        </r>
      </text>
    </comment>
    <comment ref="AL493" authorId="0" shapeId="0">
      <text>
        <r>
          <rPr>
            <sz val="11"/>
            <rFont val="Calibri"/>
            <family val="2"/>
            <charset val="238"/>
          </rPr>
          <t>IV_F:EM_Melleklet1_Utem2</t>
        </r>
      </text>
    </comment>
    <comment ref="AM493" authorId="0" shapeId="0">
      <text>
        <r>
          <rPr>
            <sz val="11"/>
            <rFont val="Calibri"/>
            <family val="2"/>
            <charset val="238"/>
          </rPr>
          <t>IV_F:EgyebAllamiUtem2</t>
        </r>
      </text>
    </comment>
    <comment ref="AN493" authorId="0" shapeId="0">
      <text>
        <r>
          <rPr>
            <sz val="11"/>
            <rFont val="Calibri"/>
            <family val="2"/>
            <charset val="238"/>
          </rPr>
          <t>IV_F:OnkormanyzatiUtem2</t>
        </r>
      </text>
    </comment>
    <comment ref="AO493" authorId="0" shapeId="0">
      <text>
        <r>
          <rPr>
            <sz val="11"/>
            <rFont val="Calibri"/>
            <family val="2"/>
            <charset val="238"/>
          </rPr>
          <t>IV_F:EUUtem2</t>
        </r>
      </text>
    </comment>
    <comment ref="AP493" authorId="0" shapeId="0">
      <text>
        <r>
          <rPr>
            <sz val="11"/>
            <rFont val="Calibri"/>
            <family val="2"/>
            <charset val="238"/>
          </rPr>
          <t>IV_F:EgyebUtem2</t>
        </r>
      </text>
    </comment>
    <comment ref="AQ493" authorId="0" shapeId="0">
      <text>
        <r>
          <rPr>
            <sz val="11"/>
            <rFont val="Calibri"/>
            <family val="2"/>
            <charset val="238"/>
          </rPr>
          <t>IV_F:HitelKotvenyUtem2</t>
        </r>
      </text>
    </comment>
    <comment ref="AR493" authorId="0" shapeId="0">
      <text>
        <r>
          <rPr>
            <sz val="11"/>
            <rFont val="Calibri"/>
            <family val="2"/>
            <charset val="238"/>
          </rPr>
          <t>IV_F:OsszesenUtem2</t>
        </r>
      </text>
    </comment>
    <comment ref="AS493" authorId="0" shapeId="0">
      <text>
        <r>
          <rPr>
            <sz val="11"/>
            <rFont val="Calibri"/>
            <family val="2"/>
            <charset val="238"/>
          </rPr>
          <t>IV_F:ForrashianyUtem2</t>
        </r>
      </text>
    </comment>
    <comment ref="AV493" authorId="0" shapeId="0">
      <text>
        <r>
          <rPr>
            <sz val="11"/>
            <rFont val="Calibri"/>
            <family val="2"/>
            <charset val="238"/>
          </rPr>
          <t>IV_F:Indokolas</t>
        </r>
      </text>
    </comment>
    <comment ref="AW493" authorId="0" shapeId="0">
      <text>
        <r>
          <rPr>
            <sz val="11"/>
            <rFont val="Calibri"/>
            <family val="2"/>
            <charset val="238"/>
          </rPr>
          <t>IV_F:Megjegyzes</t>
        </r>
      </text>
    </comment>
    <comment ref="AZ493" authorId="0" shapeId="0">
      <text>
        <r>
          <rPr>
            <sz val="11"/>
            <rFont val="Calibri"/>
            <family val="2"/>
            <charset val="238"/>
          </rPr>
          <t>IV_F:ISA</t>
        </r>
      </text>
    </comment>
    <comment ref="B494" authorId="0" shapeId="0">
      <text>
        <r>
          <rPr>
            <sz val="11"/>
            <rFont val="Calibri"/>
            <family val="2"/>
            <charset val="238"/>
          </rPr>
          <t>IV_F:FontossagiSorrent</t>
        </r>
      </text>
    </comment>
    <comment ref="C494" authorId="0" shapeId="0">
      <text>
        <r>
          <rPr>
            <sz val="11"/>
            <rFont val="Calibri"/>
            <family val="2"/>
            <charset val="238"/>
          </rPr>
          <t>IV_F:FeladatKategoria</t>
        </r>
      </text>
    </comment>
    <comment ref="D494" authorId="0" shapeId="0">
      <text>
        <r>
          <rPr>
            <sz val="11"/>
            <rFont val="Calibri"/>
            <family val="2"/>
            <charset val="238"/>
          </rPr>
          <t>IV_F:FeladatMegnevezes</t>
        </r>
      </text>
    </comment>
    <comment ref="E494" authorId="0" shapeId="0">
      <text>
        <r>
          <rPr>
            <sz val="11"/>
            <rFont val="Calibri"/>
            <family val="2"/>
            <charset val="238"/>
          </rPr>
          <t>IV_F:ElviEngedelySzam</t>
        </r>
      </text>
    </comment>
    <comment ref="F494" authorId="0" shapeId="0">
      <text>
        <r>
          <rPr>
            <sz val="11"/>
            <rFont val="Calibri"/>
            <family val="2"/>
            <charset val="238"/>
          </rPr>
          <t>IV_F:VKR_Kod</t>
        </r>
      </text>
    </comment>
    <comment ref="G494" authorId="0" shapeId="0">
      <text>
        <r>
          <rPr>
            <sz val="11"/>
            <rFont val="Calibri"/>
            <family val="2"/>
            <charset val="238"/>
          </rPr>
          <t>IV_F:VKR_Nev</t>
        </r>
      </text>
    </comment>
    <comment ref="H494" authorId="0" shapeId="0">
      <text>
        <r>
          <rPr>
            <sz val="11"/>
            <rFont val="Calibri"/>
            <family val="2"/>
            <charset val="238"/>
          </rPr>
          <t>IV_F:FeladatSorszam</t>
        </r>
      </text>
    </comment>
    <comment ref="I494" authorId="0" shapeId="0">
      <text>
        <r>
          <rPr>
            <sz val="11"/>
            <rFont val="Calibri"/>
            <family val="2"/>
            <charset val="238"/>
          </rPr>
          <t>IV_F:FeladatAzonosito</t>
        </r>
      </text>
    </comment>
    <comment ref="J494" authorId="0" shapeId="0">
      <text>
        <r>
          <rPr>
            <sz val="11"/>
            <rFont val="Calibri"/>
            <family val="2"/>
            <charset val="238"/>
          </rPr>
          <t>IV_F:EllatasiTerulet</t>
        </r>
      </text>
    </comment>
    <comment ref="K494" authorId="0" shapeId="0">
      <text>
        <r>
          <rPr>
            <sz val="11"/>
            <rFont val="Calibri"/>
            <family val="2"/>
            <charset val="238"/>
          </rPr>
          <t>IV_F:EllatasertFelelos</t>
        </r>
      </text>
    </comment>
    <comment ref="L494" authorId="0" shapeId="0">
      <text>
        <r>
          <rPr>
            <sz val="11"/>
            <rFont val="Calibri"/>
            <family val="2"/>
            <charset val="238"/>
          </rPr>
          <t>IV_F:TervezettNettoKoltseg</t>
        </r>
      </text>
    </comment>
    <comment ref="M494" authorId="0" shapeId="0">
      <text>
        <r>
          <rPr>
            <sz val="11"/>
            <rFont val="Calibri"/>
            <family val="2"/>
            <charset val="238"/>
          </rPr>
          <t>IV_F:IdotartamKezdes</t>
        </r>
      </text>
    </comment>
    <comment ref="N494" authorId="0" shapeId="0">
      <text>
        <r>
          <rPr>
            <sz val="11"/>
            <rFont val="Calibri"/>
            <family val="2"/>
            <charset val="238"/>
          </rPr>
          <t>IV_F:IdotartamBefejezes</t>
        </r>
      </text>
    </comment>
    <comment ref="O494" authorId="0" shapeId="0">
      <text>
        <r>
          <rPr>
            <sz val="11"/>
            <rFont val="Calibri"/>
            <family val="2"/>
            <charset val="238"/>
          </rPr>
          <t>IV_F:NettoKoltsegUtem1</t>
        </r>
      </text>
    </comment>
    <comment ref="P494" authorId="0" shapeId="0">
      <text>
        <r>
          <rPr>
            <sz val="11"/>
            <rFont val="Calibri"/>
            <family val="2"/>
            <charset val="238"/>
          </rPr>
          <t>IV_F:NettoKoltsegUtem2</t>
        </r>
      </text>
    </comment>
    <comment ref="Q494" authorId="0" shapeId="0">
      <text>
        <r>
          <rPr>
            <sz val="11"/>
            <rFont val="Calibri"/>
            <family val="2"/>
            <charset val="238"/>
          </rPr>
          <t>IV_F:EM_Melleklet2_KTG</t>
        </r>
      </text>
    </comment>
    <comment ref="S494" authorId="0" shapeId="0">
      <text>
        <r>
          <rPr>
            <sz val="11"/>
            <rFont val="Calibri"/>
            <family val="2"/>
            <charset val="238"/>
          </rPr>
          <t>IV_F:HDUtem1</t>
        </r>
      </text>
    </comment>
    <comment ref="T494" authorId="0" shapeId="0">
      <text>
        <r>
          <rPr>
            <sz val="11"/>
            <rFont val="Calibri"/>
            <family val="2"/>
            <charset val="238"/>
          </rPr>
          <t>IV_F:ECSUtem1</t>
        </r>
      </text>
    </comment>
    <comment ref="U494" authorId="0" shapeId="0">
      <text>
        <r>
          <rPr>
            <sz val="11"/>
            <rFont val="Calibri"/>
            <family val="2"/>
            <charset val="238"/>
          </rPr>
          <t>IV_F:KFHUtem1</t>
        </r>
      </text>
    </comment>
    <comment ref="V494" authorId="0" shapeId="0">
      <text>
        <r>
          <rPr>
            <sz val="11"/>
            <rFont val="Calibri"/>
            <family val="2"/>
            <charset val="238"/>
          </rPr>
          <t>IV_F:Egyeb_SajatUtem1</t>
        </r>
      </text>
    </comment>
    <comment ref="W494" authorId="0" shapeId="0">
      <text>
        <r>
          <rPr>
            <sz val="11"/>
            <rFont val="Calibri"/>
            <family val="2"/>
            <charset val="238"/>
          </rPr>
          <t>IV_F:DijUtem1</t>
        </r>
      </text>
    </comment>
    <comment ref="X494" authorId="0" shapeId="0">
      <text>
        <r>
          <rPr>
            <sz val="11"/>
            <rFont val="Calibri"/>
            <family val="2"/>
            <charset val="238"/>
          </rPr>
          <t>IV_F:EM_Melleklet1_Utem1</t>
        </r>
      </text>
    </comment>
    <comment ref="Y494" authorId="0" shapeId="0">
      <text>
        <r>
          <rPr>
            <sz val="11"/>
            <rFont val="Calibri"/>
            <family val="2"/>
            <charset val="238"/>
          </rPr>
          <t>IV_F:EgyebAllamiUtem1</t>
        </r>
      </text>
    </comment>
    <comment ref="Z494" authorId="0" shapeId="0">
      <text>
        <r>
          <rPr>
            <sz val="11"/>
            <rFont val="Calibri"/>
            <family val="2"/>
            <charset val="238"/>
          </rPr>
          <t>IV_F:OnkormanyzatiUtem1</t>
        </r>
      </text>
    </comment>
    <comment ref="AA494" authorId="0" shapeId="0">
      <text>
        <r>
          <rPr>
            <sz val="11"/>
            <rFont val="Calibri"/>
            <family val="2"/>
            <charset val="238"/>
          </rPr>
          <t>IV_F:EUUtem1</t>
        </r>
      </text>
    </comment>
    <comment ref="AB494" authorId="0" shapeId="0">
      <text>
        <r>
          <rPr>
            <sz val="11"/>
            <rFont val="Calibri"/>
            <family val="2"/>
            <charset val="238"/>
          </rPr>
          <t>IV_F:EgyebUtem1</t>
        </r>
      </text>
    </comment>
    <comment ref="AC494" authorId="0" shapeId="0">
      <text>
        <r>
          <rPr>
            <sz val="11"/>
            <rFont val="Calibri"/>
            <family val="2"/>
            <charset val="238"/>
          </rPr>
          <t>IV_F:HitelKotvenyUtem1</t>
        </r>
      </text>
    </comment>
    <comment ref="AD494" authorId="0" shapeId="0">
      <text>
        <r>
          <rPr>
            <sz val="11"/>
            <rFont val="Calibri"/>
            <family val="2"/>
            <charset val="238"/>
          </rPr>
          <t>IV_F:OsszesenUtem1</t>
        </r>
      </text>
    </comment>
    <comment ref="AG494" authorId="0" shapeId="0">
      <text>
        <r>
          <rPr>
            <sz val="11"/>
            <rFont val="Calibri"/>
            <family val="2"/>
            <charset val="238"/>
          </rPr>
          <t>IV_F:HDUtem2</t>
        </r>
      </text>
    </comment>
    <comment ref="AH494" authorId="0" shapeId="0">
      <text>
        <r>
          <rPr>
            <sz val="11"/>
            <rFont val="Calibri"/>
            <family val="2"/>
            <charset val="238"/>
          </rPr>
          <t>IV_F:ECSUtem2</t>
        </r>
      </text>
    </comment>
    <comment ref="AI494" authorId="0" shapeId="0">
      <text>
        <r>
          <rPr>
            <sz val="11"/>
            <rFont val="Calibri"/>
            <family val="2"/>
            <charset val="238"/>
          </rPr>
          <t>IV_F:KFHUtem2</t>
        </r>
      </text>
    </comment>
    <comment ref="AJ494" authorId="0" shapeId="0">
      <text>
        <r>
          <rPr>
            <sz val="11"/>
            <rFont val="Calibri"/>
            <family val="2"/>
            <charset val="238"/>
          </rPr>
          <t>IV_F:Egyeb_SajatUtem2</t>
        </r>
      </text>
    </comment>
    <comment ref="AK494" authorId="0" shapeId="0">
      <text>
        <r>
          <rPr>
            <sz val="11"/>
            <rFont val="Calibri"/>
            <family val="2"/>
            <charset val="238"/>
          </rPr>
          <t>IV_F:DijUtem2</t>
        </r>
      </text>
    </comment>
    <comment ref="AL494" authorId="0" shapeId="0">
      <text>
        <r>
          <rPr>
            <sz val="11"/>
            <rFont val="Calibri"/>
            <family val="2"/>
            <charset val="238"/>
          </rPr>
          <t>IV_F:EM_Melleklet1_Utem2</t>
        </r>
      </text>
    </comment>
    <comment ref="AM494" authorId="0" shapeId="0">
      <text>
        <r>
          <rPr>
            <sz val="11"/>
            <rFont val="Calibri"/>
            <family val="2"/>
            <charset val="238"/>
          </rPr>
          <t>IV_F:EgyebAllamiUtem2</t>
        </r>
      </text>
    </comment>
    <comment ref="AN494" authorId="0" shapeId="0">
      <text>
        <r>
          <rPr>
            <sz val="11"/>
            <rFont val="Calibri"/>
            <family val="2"/>
            <charset val="238"/>
          </rPr>
          <t>IV_F:OnkormanyzatiUtem2</t>
        </r>
      </text>
    </comment>
    <comment ref="AO494" authorId="0" shapeId="0">
      <text>
        <r>
          <rPr>
            <sz val="11"/>
            <rFont val="Calibri"/>
            <family val="2"/>
            <charset val="238"/>
          </rPr>
          <t>IV_F:EUUtem2</t>
        </r>
      </text>
    </comment>
    <comment ref="AP494" authorId="0" shapeId="0">
      <text>
        <r>
          <rPr>
            <sz val="11"/>
            <rFont val="Calibri"/>
            <family val="2"/>
            <charset val="238"/>
          </rPr>
          <t>IV_F:EgyebUtem2</t>
        </r>
      </text>
    </comment>
    <comment ref="AQ494" authorId="0" shapeId="0">
      <text>
        <r>
          <rPr>
            <sz val="11"/>
            <rFont val="Calibri"/>
            <family val="2"/>
            <charset val="238"/>
          </rPr>
          <t>IV_F:HitelKotvenyUtem2</t>
        </r>
      </text>
    </comment>
    <comment ref="AR494" authorId="0" shapeId="0">
      <text>
        <r>
          <rPr>
            <sz val="11"/>
            <rFont val="Calibri"/>
            <family val="2"/>
            <charset val="238"/>
          </rPr>
          <t>IV_F:OsszesenUtem2</t>
        </r>
      </text>
    </comment>
    <comment ref="AS494" authorId="0" shapeId="0">
      <text>
        <r>
          <rPr>
            <sz val="11"/>
            <rFont val="Calibri"/>
            <family val="2"/>
            <charset val="238"/>
          </rPr>
          <t>IV_F:ForrashianyUtem2</t>
        </r>
      </text>
    </comment>
    <comment ref="AV494" authorId="0" shapeId="0">
      <text>
        <r>
          <rPr>
            <sz val="11"/>
            <rFont val="Calibri"/>
            <family val="2"/>
            <charset val="238"/>
          </rPr>
          <t>IV_F:Indokolas</t>
        </r>
      </text>
    </comment>
    <comment ref="AW494" authorId="0" shapeId="0">
      <text>
        <r>
          <rPr>
            <sz val="11"/>
            <rFont val="Calibri"/>
            <family val="2"/>
            <charset val="238"/>
          </rPr>
          <t>IV_F:Megjegyzes</t>
        </r>
      </text>
    </comment>
    <comment ref="AZ494" authorId="0" shapeId="0">
      <text>
        <r>
          <rPr>
            <sz val="11"/>
            <rFont val="Calibri"/>
            <family val="2"/>
            <charset val="238"/>
          </rPr>
          <t>IV_F:ISA</t>
        </r>
      </text>
    </comment>
    <comment ref="B495" authorId="0" shapeId="0">
      <text>
        <r>
          <rPr>
            <sz val="11"/>
            <rFont val="Calibri"/>
            <family val="2"/>
            <charset val="238"/>
          </rPr>
          <t>IV_F:FontossagiSorrent</t>
        </r>
      </text>
    </comment>
    <comment ref="C495" authorId="0" shapeId="0">
      <text>
        <r>
          <rPr>
            <sz val="11"/>
            <rFont val="Calibri"/>
            <family val="2"/>
            <charset val="238"/>
          </rPr>
          <t>IV_F:FeladatKategoria</t>
        </r>
      </text>
    </comment>
    <comment ref="D495" authorId="0" shapeId="0">
      <text>
        <r>
          <rPr>
            <sz val="11"/>
            <rFont val="Calibri"/>
            <family val="2"/>
            <charset val="238"/>
          </rPr>
          <t>IV_F:FeladatMegnevezes</t>
        </r>
      </text>
    </comment>
    <comment ref="E495" authorId="0" shapeId="0">
      <text>
        <r>
          <rPr>
            <sz val="11"/>
            <rFont val="Calibri"/>
            <family val="2"/>
            <charset val="238"/>
          </rPr>
          <t>IV_F:ElviEngedelySzam</t>
        </r>
      </text>
    </comment>
    <comment ref="F495" authorId="0" shapeId="0">
      <text>
        <r>
          <rPr>
            <sz val="11"/>
            <rFont val="Calibri"/>
            <family val="2"/>
            <charset val="238"/>
          </rPr>
          <t>IV_F:VKR_Kod</t>
        </r>
      </text>
    </comment>
    <comment ref="G495" authorId="0" shapeId="0">
      <text>
        <r>
          <rPr>
            <sz val="11"/>
            <rFont val="Calibri"/>
            <family val="2"/>
            <charset val="238"/>
          </rPr>
          <t>IV_F:VKR_Nev</t>
        </r>
      </text>
    </comment>
    <comment ref="H495" authorId="0" shapeId="0">
      <text>
        <r>
          <rPr>
            <sz val="11"/>
            <rFont val="Calibri"/>
            <family val="2"/>
            <charset val="238"/>
          </rPr>
          <t>IV_F:FeladatSorszam</t>
        </r>
      </text>
    </comment>
    <comment ref="I495" authorId="0" shapeId="0">
      <text>
        <r>
          <rPr>
            <sz val="11"/>
            <rFont val="Calibri"/>
            <family val="2"/>
            <charset val="238"/>
          </rPr>
          <t>IV_F:FeladatAzonosito</t>
        </r>
      </text>
    </comment>
    <comment ref="J495" authorId="0" shapeId="0">
      <text>
        <r>
          <rPr>
            <sz val="11"/>
            <rFont val="Calibri"/>
            <family val="2"/>
            <charset val="238"/>
          </rPr>
          <t>IV_F:EllatasiTerulet</t>
        </r>
      </text>
    </comment>
    <comment ref="K495" authorId="0" shapeId="0">
      <text>
        <r>
          <rPr>
            <sz val="11"/>
            <rFont val="Calibri"/>
            <family val="2"/>
            <charset val="238"/>
          </rPr>
          <t>IV_F:EllatasertFelelos</t>
        </r>
      </text>
    </comment>
    <comment ref="L495" authorId="0" shapeId="0">
      <text>
        <r>
          <rPr>
            <sz val="11"/>
            <rFont val="Calibri"/>
            <family val="2"/>
            <charset val="238"/>
          </rPr>
          <t>IV_F:TervezettNettoKoltseg</t>
        </r>
      </text>
    </comment>
    <comment ref="M495" authorId="0" shapeId="0">
      <text>
        <r>
          <rPr>
            <sz val="11"/>
            <rFont val="Calibri"/>
            <family val="2"/>
            <charset val="238"/>
          </rPr>
          <t>IV_F:IdotartamKezdes</t>
        </r>
      </text>
    </comment>
    <comment ref="N495" authorId="0" shapeId="0">
      <text>
        <r>
          <rPr>
            <sz val="11"/>
            <rFont val="Calibri"/>
            <family val="2"/>
            <charset val="238"/>
          </rPr>
          <t>IV_F:IdotartamBefejezes</t>
        </r>
      </text>
    </comment>
    <comment ref="O495" authorId="0" shapeId="0">
      <text>
        <r>
          <rPr>
            <sz val="11"/>
            <rFont val="Calibri"/>
            <family val="2"/>
            <charset val="238"/>
          </rPr>
          <t>IV_F:NettoKoltsegUtem1</t>
        </r>
      </text>
    </comment>
    <comment ref="P495" authorId="0" shapeId="0">
      <text>
        <r>
          <rPr>
            <sz val="11"/>
            <rFont val="Calibri"/>
            <family val="2"/>
            <charset val="238"/>
          </rPr>
          <t>IV_F:NettoKoltsegUtem2</t>
        </r>
      </text>
    </comment>
    <comment ref="Q495" authorId="0" shapeId="0">
      <text>
        <r>
          <rPr>
            <sz val="11"/>
            <rFont val="Calibri"/>
            <family val="2"/>
            <charset val="238"/>
          </rPr>
          <t>IV_F:EM_Melleklet2_KTG</t>
        </r>
      </text>
    </comment>
    <comment ref="S495" authorId="0" shapeId="0">
      <text>
        <r>
          <rPr>
            <sz val="11"/>
            <rFont val="Calibri"/>
            <family val="2"/>
            <charset val="238"/>
          </rPr>
          <t>IV_F:HDUtem1</t>
        </r>
      </text>
    </comment>
    <comment ref="T495" authorId="0" shapeId="0">
      <text>
        <r>
          <rPr>
            <sz val="11"/>
            <rFont val="Calibri"/>
            <family val="2"/>
            <charset val="238"/>
          </rPr>
          <t>IV_F:ECSUtem1</t>
        </r>
      </text>
    </comment>
    <comment ref="U495" authorId="0" shapeId="0">
      <text>
        <r>
          <rPr>
            <sz val="11"/>
            <rFont val="Calibri"/>
            <family val="2"/>
            <charset val="238"/>
          </rPr>
          <t>IV_F:KFHUtem1</t>
        </r>
      </text>
    </comment>
    <comment ref="V495" authorId="0" shapeId="0">
      <text>
        <r>
          <rPr>
            <sz val="11"/>
            <rFont val="Calibri"/>
            <family val="2"/>
            <charset val="238"/>
          </rPr>
          <t>IV_F:Egyeb_SajatUtem1</t>
        </r>
      </text>
    </comment>
    <comment ref="W495" authorId="0" shapeId="0">
      <text>
        <r>
          <rPr>
            <sz val="11"/>
            <rFont val="Calibri"/>
            <family val="2"/>
            <charset val="238"/>
          </rPr>
          <t>IV_F:DijUtem1</t>
        </r>
      </text>
    </comment>
    <comment ref="X495" authorId="0" shapeId="0">
      <text>
        <r>
          <rPr>
            <sz val="11"/>
            <rFont val="Calibri"/>
            <family val="2"/>
            <charset val="238"/>
          </rPr>
          <t>IV_F:EM_Melleklet1_Utem1</t>
        </r>
      </text>
    </comment>
    <comment ref="Y495" authorId="0" shapeId="0">
      <text>
        <r>
          <rPr>
            <sz val="11"/>
            <rFont val="Calibri"/>
            <family val="2"/>
            <charset val="238"/>
          </rPr>
          <t>IV_F:EgyebAllamiUtem1</t>
        </r>
      </text>
    </comment>
    <comment ref="Z495" authorId="0" shapeId="0">
      <text>
        <r>
          <rPr>
            <sz val="11"/>
            <rFont val="Calibri"/>
            <family val="2"/>
            <charset val="238"/>
          </rPr>
          <t>IV_F:OnkormanyzatiUtem1</t>
        </r>
      </text>
    </comment>
    <comment ref="AA495" authorId="0" shapeId="0">
      <text>
        <r>
          <rPr>
            <sz val="11"/>
            <rFont val="Calibri"/>
            <family val="2"/>
            <charset val="238"/>
          </rPr>
          <t>IV_F:EUUtem1</t>
        </r>
      </text>
    </comment>
    <comment ref="AB495" authorId="0" shapeId="0">
      <text>
        <r>
          <rPr>
            <sz val="11"/>
            <rFont val="Calibri"/>
            <family val="2"/>
            <charset val="238"/>
          </rPr>
          <t>IV_F:EgyebUtem1</t>
        </r>
      </text>
    </comment>
    <comment ref="AC495" authorId="0" shapeId="0">
      <text>
        <r>
          <rPr>
            <sz val="11"/>
            <rFont val="Calibri"/>
            <family val="2"/>
            <charset val="238"/>
          </rPr>
          <t>IV_F:HitelKotvenyUtem1</t>
        </r>
      </text>
    </comment>
    <comment ref="AD495" authorId="0" shapeId="0">
      <text>
        <r>
          <rPr>
            <sz val="11"/>
            <rFont val="Calibri"/>
            <family val="2"/>
            <charset val="238"/>
          </rPr>
          <t>IV_F:OsszesenUtem1</t>
        </r>
      </text>
    </comment>
    <comment ref="AG495" authorId="0" shapeId="0">
      <text>
        <r>
          <rPr>
            <sz val="11"/>
            <rFont val="Calibri"/>
            <family val="2"/>
            <charset val="238"/>
          </rPr>
          <t>IV_F:HDUtem2</t>
        </r>
      </text>
    </comment>
    <comment ref="AH495" authorId="0" shapeId="0">
      <text>
        <r>
          <rPr>
            <sz val="11"/>
            <rFont val="Calibri"/>
            <family val="2"/>
            <charset val="238"/>
          </rPr>
          <t>IV_F:ECSUtem2</t>
        </r>
      </text>
    </comment>
    <comment ref="AI495" authorId="0" shapeId="0">
      <text>
        <r>
          <rPr>
            <sz val="11"/>
            <rFont val="Calibri"/>
            <family val="2"/>
            <charset val="238"/>
          </rPr>
          <t>IV_F:KFHUtem2</t>
        </r>
      </text>
    </comment>
    <comment ref="AJ495" authorId="0" shapeId="0">
      <text>
        <r>
          <rPr>
            <sz val="11"/>
            <rFont val="Calibri"/>
            <family val="2"/>
            <charset val="238"/>
          </rPr>
          <t>IV_F:Egyeb_SajatUtem2</t>
        </r>
      </text>
    </comment>
    <comment ref="AK495" authorId="0" shapeId="0">
      <text>
        <r>
          <rPr>
            <sz val="11"/>
            <rFont val="Calibri"/>
            <family val="2"/>
            <charset val="238"/>
          </rPr>
          <t>IV_F:DijUtem2</t>
        </r>
      </text>
    </comment>
    <comment ref="AL495" authorId="0" shapeId="0">
      <text>
        <r>
          <rPr>
            <sz val="11"/>
            <rFont val="Calibri"/>
            <family val="2"/>
            <charset val="238"/>
          </rPr>
          <t>IV_F:EM_Melleklet1_Utem2</t>
        </r>
      </text>
    </comment>
    <comment ref="AM495" authorId="0" shapeId="0">
      <text>
        <r>
          <rPr>
            <sz val="11"/>
            <rFont val="Calibri"/>
            <family val="2"/>
            <charset val="238"/>
          </rPr>
          <t>IV_F:EgyebAllamiUtem2</t>
        </r>
      </text>
    </comment>
    <comment ref="AN495" authorId="0" shapeId="0">
      <text>
        <r>
          <rPr>
            <sz val="11"/>
            <rFont val="Calibri"/>
            <family val="2"/>
            <charset val="238"/>
          </rPr>
          <t>IV_F:OnkormanyzatiUtem2</t>
        </r>
      </text>
    </comment>
    <comment ref="AO495" authorId="0" shapeId="0">
      <text>
        <r>
          <rPr>
            <sz val="11"/>
            <rFont val="Calibri"/>
            <family val="2"/>
            <charset val="238"/>
          </rPr>
          <t>IV_F:EUUtem2</t>
        </r>
      </text>
    </comment>
    <comment ref="AP495" authorId="0" shapeId="0">
      <text>
        <r>
          <rPr>
            <sz val="11"/>
            <rFont val="Calibri"/>
            <family val="2"/>
            <charset val="238"/>
          </rPr>
          <t>IV_F:EgyebUtem2</t>
        </r>
      </text>
    </comment>
    <comment ref="AQ495" authorId="0" shapeId="0">
      <text>
        <r>
          <rPr>
            <sz val="11"/>
            <rFont val="Calibri"/>
            <family val="2"/>
            <charset val="238"/>
          </rPr>
          <t>IV_F:HitelKotvenyUtem2</t>
        </r>
      </text>
    </comment>
    <comment ref="AR495" authorId="0" shapeId="0">
      <text>
        <r>
          <rPr>
            <sz val="11"/>
            <rFont val="Calibri"/>
            <family val="2"/>
            <charset val="238"/>
          </rPr>
          <t>IV_F:OsszesenUtem2</t>
        </r>
      </text>
    </comment>
    <comment ref="AS495" authorId="0" shapeId="0">
      <text>
        <r>
          <rPr>
            <sz val="11"/>
            <rFont val="Calibri"/>
            <family val="2"/>
            <charset val="238"/>
          </rPr>
          <t>IV_F:ForrashianyUtem2</t>
        </r>
      </text>
    </comment>
    <comment ref="AV495" authorId="0" shapeId="0">
      <text>
        <r>
          <rPr>
            <sz val="11"/>
            <rFont val="Calibri"/>
            <family val="2"/>
            <charset val="238"/>
          </rPr>
          <t>IV_F:Indokolas</t>
        </r>
      </text>
    </comment>
    <comment ref="AW495" authorId="0" shapeId="0">
      <text>
        <r>
          <rPr>
            <sz val="11"/>
            <rFont val="Calibri"/>
            <family val="2"/>
            <charset val="238"/>
          </rPr>
          <t>IV_F:Megjegyzes</t>
        </r>
      </text>
    </comment>
    <comment ref="AZ495" authorId="0" shapeId="0">
      <text>
        <r>
          <rPr>
            <sz val="11"/>
            <rFont val="Calibri"/>
            <family val="2"/>
            <charset val="238"/>
          </rPr>
          <t>IV_F:ISA</t>
        </r>
      </text>
    </comment>
    <comment ref="B496" authorId="0" shapeId="0">
      <text>
        <r>
          <rPr>
            <sz val="11"/>
            <rFont val="Calibri"/>
            <family val="2"/>
            <charset val="238"/>
          </rPr>
          <t>IV_F:FontossagiSorrent</t>
        </r>
      </text>
    </comment>
    <comment ref="C496" authorId="0" shapeId="0">
      <text>
        <r>
          <rPr>
            <sz val="11"/>
            <rFont val="Calibri"/>
            <family val="2"/>
            <charset val="238"/>
          </rPr>
          <t>IV_F:FeladatKategoria</t>
        </r>
      </text>
    </comment>
    <comment ref="D496" authorId="0" shapeId="0">
      <text>
        <r>
          <rPr>
            <sz val="11"/>
            <rFont val="Calibri"/>
            <family val="2"/>
            <charset val="238"/>
          </rPr>
          <t>IV_F:FeladatMegnevezes</t>
        </r>
      </text>
    </comment>
    <comment ref="E496" authorId="0" shapeId="0">
      <text>
        <r>
          <rPr>
            <sz val="11"/>
            <rFont val="Calibri"/>
            <family val="2"/>
            <charset val="238"/>
          </rPr>
          <t>IV_F:ElviEngedelySzam</t>
        </r>
      </text>
    </comment>
    <comment ref="F496" authorId="0" shapeId="0">
      <text>
        <r>
          <rPr>
            <sz val="11"/>
            <rFont val="Calibri"/>
            <family val="2"/>
            <charset val="238"/>
          </rPr>
          <t>IV_F:VKR_Kod</t>
        </r>
      </text>
    </comment>
    <comment ref="G496" authorId="0" shapeId="0">
      <text>
        <r>
          <rPr>
            <sz val="11"/>
            <rFont val="Calibri"/>
            <family val="2"/>
            <charset val="238"/>
          </rPr>
          <t>IV_F:VKR_Nev</t>
        </r>
      </text>
    </comment>
    <comment ref="H496" authorId="0" shapeId="0">
      <text>
        <r>
          <rPr>
            <sz val="11"/>
            <rFont val="Calibri"/>
            <family val="2"/>
            <charset val="238"/>
          </rPr>
          <t>IV_F:FeladatSorszam</t>
        </r>
      </text>
    </comment>
    <comment ref="I496" authorId="0" shapeId="0">
      <text>
        <r>
          <rPr>
            <sz val="11"/>
            <rFont val="Calibri"/>
            <family val="2"/>
            <charset val="238"/>
          </rPr>
          <t>IV_F:FeladatAzonosito</t>
        </r>
      </text>
    </comment>
    <comment ref="J496" authorId="0" shapeId="0">
      <text>
        <r>
          <rPr>
            <sz val="11"/>
            <rFont val="Calibri"/>
            <family val="2"/>
            <charset val="238"/>
          </rPr>
          <t>IV_F:EllatasiTerulet</t>
        </r>
      </text>
    </comment>
    <comment ref="K496" authorId="0" shapeId="0">
      <text>
        <r>
          <rPr>
            <sz val="11"/>
            <rFont val="Calibri"/>
            <family val="2"/>
            <charset val="238"/>
          </rPr>
          <t>IV_F:EllatasertFelelos</t>
        </r>
      </text>
    </comment>
    <comment ref="L496" authorId="0" shapeId="0">
      <text>
        <r>
          <rPr>
            <sz val="11"/>
            <rFont val="Calibri"/>
            <family val="2"/>
            <charset val="238"/>
          </rPr>
          <t>IV_F:TervezettNettoKoltseg</t>
        </r>
      </text>
    </comment>
    <comment ref="M496" authorId="0" shapeId="0">
      <text>
        <r>
          <rPr>
            <sz val="11"/>
            <rFont val="Calibri"/>
            <family val="2"/>
            <charset val="238"/>
          </rPr>
          <t>IV_F:IdotartamKezdes</t>
        </r>
      </text>
    </comment>
    <comment ref="N496" authorId="0" shapeId="0">
      <text>
        <r>
          <rPr>
            <sz val="11"/>
            <rFont val="Calibri"/>
            <family val="2"/>
            <charset val="238"/>
          </rPr>
          <t>IV_F:IdotartamBefejezes</t>
        </r>
      </text>
    </comment>
    <comment ref="O496" authorId="0" shapeId="0">
      <text>
        <r>
          <rPr>
            <sz val="11"/>
            <rFont val="Calibri"/>
            <family val="2"/>
            <charset val="238"/>
          </rPr>
          <t>IV_F:NettoKoltsegUtem1</t>
        </r>
      </text>
    </comment>
    <comment ref="P496" authorId="0" shapeId="0">
      <text>
        <r>
          <rPr>
            <sz val="11"/>
            <rFont val="Calibri"/>
            <family val="2"/>
            <charset val="238"/>
          </rPr>
          <t>IV_F:NettoKoltsegUtem2</t>
        </r>
      </text>
    </comment>
    <comment ref="Q496" authorId="0" shapeId="0">
      <text>
        <r>
          <rPr>
            <sz val="11"/>
            <rFont val="Calibri"/>
            <family val="2"/>
            <charset val="238"/>
          </rPr>
          <t>IV_F:EM_Melleklet2_KTG</t>
        </r>
      </text>
    </comment>
    <comment ref="S496" authorId="0" shapeId="0">
      <text>
        <r>
          <rPr>
            <sz val="11"/>
            <rFont val="Calibri"/>
            <family val="2"/>
            <charset val="238"/>
          </rPr>
          <t>IV_F:HDUtem1</t>
        </r>
      </text>
    </comment>
    <comment ref="T496" authorId="0" shapeId="0">
      <text>
        <r>
          <rPr>
            <sz val="11"/>
            <rFont val="Calibri"/>
            <family val="2"/>
            <charset val="238"/>
          </rPr>
          <t>IV_F:ECSUtem1</t>
        </r>
      </text>
    </comment>
    <comment ref="U496" authorId="0" shapeId="0">
      <text>
        <r>
          <rPr>
            <sz val="11"/>
            <rFont val="Calibri"/>
            <family val="2"/>
            <charset val="238"/>
          </rPr>
          <t>IV_F:KFHUtem1</t>
        </r>
      </text>
    </comment>
    <comment ref="V496" authorId="0" shapeId="0">
      <text>
        <r>
          <rPr>
            <sz val="11"/>
            <rFont val="Calibri"/>
            <family val="2"/>
            <charset val="238"/>
          </rPr>
          <t>IV_F:Egyeb_SajatUtem1</t>
        </r>
      </text>
    </comment>
    <comment ref="W496" authorId="0" shapeId="0">
      <text>
        <r>
          <rPr>
            <sz val="11"/>
            <rFont val="Calibri"/>
            <family val="2"/>
            <charset val="238"/>
          </rPr>
          <t>IV_F:DijUtem1</t>
        </r>
      </text>
    </comment>
    <comment ref="X496" authorId="0" shapeId="0">
      <text>
        <r>
          <rPr>
            <sz val="11"/>
            <rFont val="Calibri"/>
            <family val="2"/>
            <charset val="238"/>
          </rPr>
          <t>IV_F:EM_Melleklet1_Utem1</t>
        </r>
      </text>
    </comment>
    <comment ref="Y496" authorId="0" shapeId="0">
      <text>
        <r>
          <rPr>
            <sz val="11"/>
            <rFont val="Calibri"/>
            <family val="2"/>
            <charset val="238"/>
          </rPr>
          <t>IV_F:EgyebAllamiUtem1</t>
        </r>
      </text>
    </comment>
    <comment ref="Z496" authorId="0" shapeId="0">
      <text>
        <r>
          <rPr>
            <sz val="11"/>
            <rFont val="Calibri"/>
            <family val="2"/>
            <charset val="238"/>
          </rPr>
          <t>IV_F:OnkormanyzatiUtem1</t>
        </r>
      </text>
    </comment>
    <comment ref="AA496" authorId="0" shapeId="0">
      <text>
        <r>
          <rPr>
            <sz val="11"/>
            <rFont val="Calibri"/>
            <family val="2"/>
            <charset val="238"/>
          </rPr>
          <t>IV_F:EUUtem1</t>
        </r>
      </text>
    </comment>
    <comment ref="AB496" authorId="0" shapeId="0">
      <text>
        <r>
          <rPr>
            <sz val="11"/>
            <rFont val="Calibri"/>
            <family val="2"/>
            <charset val="238"/>
          </rPr>
          <t>IV_F:EgyebUtem1</t>
        </r>
      </text>
    </comment>
    <comment ref="AC496" authorId="0" shapeId="0">
      <text>
        <r>
          <rPr>
            <sz val="11"/>
            <rFont val="Calibri"/>
            <family val="2"/>
            <charset val="238"/>
          </rPr>
          <t>IV_F:HitelKotvenyUtem1</t>
        </r>
      </text>
    </comment>
    <comment ref="AD496" authorId="0" shapeId="0">
      <text>
        <r>
          <rPr>
            <sz val="11"/>
            <rFont val="Calibri"/>
            <family val="2"/>
            <charset val="238"/>
          </rPr>
          <t>IV_F:OsszesenUtem1</t>
        </r>
      </text>
    </comment>
    <comment ref="AG496" authorId="0" shapeId="0">
      <text>
        <r>
          <rPr>
            <sz val="11"/>
            <rFont val="Calibri"/>
            <family val="2"/>
            <charset val="238"/>
          </rPr>
          <t>IV_F:HDUtem2</t>
        </r>
      </text>
    </comment>
    <comment ref="AH496" authorId="0" shapeId="0">
      <text>
        <r>
          <rPr>
            <sz val="11"/>
            <rFont val="Calibri"/>
            <family val="2"/>
            <charset val="238"/>
          </rPr>
          <t>IV_F:ECSUtem2</t>
        </r>
      </text>
    </comment>
    <comment ref="AI496" authorId="0" shapeId="0">
      <text>
        <r>
          <rPr>
            <sz val="11"/>
            <rFont val="Calibri"/>
            <family val="2"/>
            <charset val="238"/>
          </rPr>
          <t>IV_F:KFHUtem2</t>
        </r>
      </text>
    </comment>
    <comment ref="AJ496" authorId="0" shapeId="0">
      <text>
        <r>
          <rPr>
            <sz val="11"/>
            <rFont val="Calibri"/>
            <family val="2"/>
            <charset val="238"/>
          </rPr>
          <t>IV_F:Egyeb_SajatUtem2</t>
        </r>
      </text>
    </comment>
    <comment ref="AK496" authorId="0" shapeId="0">
      <text>
        <r>
          <rPr>
            <sz val="11"/>
            <rFont val="Calibri"/>
            <family val="2"/>
            <charset val="238"/>
          </rPr>
          <t>IV_F:DijUtem2</t>
        </r>
      </text>
    </comment>
    <comment ref="AL496" authorId="0" shapeId="0">
      <text>
        <r>
          <rPr>
            <sz val="11"/>
            <rFont val="Calibri"/>
            <family val="2"/>
            <charset val="238"/>
          </rPr>
          <t>IV_F:EM_Melleklet1_Utem2</t>
        </r>
      </text>
    </comment>
    <comment ref="AM496" authorId="0" shapeId="0">
      <text>
        <r>
          <rPr>
            <sz val="11"/>
            <rFont val="Calibri"/>
            <family val="2"/>
            <charset val="238"/>
          </rPr>
          <t>IV_F:EgyebAllamiUtem2</t>
        </r>
      </text>
    </comment>
    <comment ref="AN496" authorId="0" shapeId="0">
      <text>
        <r>
          <rPr>
            <sz val="11"/>
            <rFont val="Calibri"/>
            <family val="2"/>
            <charset val="238"/>
          </rPr>
          <t>IV_F:OnkormanyzatiUtem2</t>
        </r>
      </text>
    </comment>
    <comment ref="AO496" authorId="0" shapeId="0">
      <text>
        <r>
          <rPr>
            <sz val="11"/>
            <rFont val="Calibri"/>
            <family val="2"/>
            <charset val="238"/>
          </rPr>
          <t>IV_F:EUUtem2</t>
        </r>
      </text>
    </comment>
    <comment ref="AP496" authorId="0" shapeId="0">
      <text>
        <r>
          <rPr>
            <sz val="11"/>
            <rFont val="Calibri"/>
            <family val="2"/>
            <charset val="238"/>
          </rPr>
          <t>IV_F:EgyebUtem2</t>
        </r>
      </text>
    </comment>
    <comment ref="AQ496" authorId="0" shapeId="0">
      <text>
        <r>
          <rPr>
            <sz val="11"/>
            <rFont val="Calibri"/>
            <family val="2"/>
            <charset val="238"/>
          </rPr>
          <t>IV_F:HitelKotvenyUtem2</t>
        </r>
      </text>
    </comment>
    <comment ref="AR496" authorId="0" shapeId="0">
      <text>
        <r>
          <rPr>
            <sz val="11"/>
            <rFont val="Calibri"/>
            <family val="2"/>
            <charset val="238"/>
          </rPr>
          <t>IV_F:OsszesenUtem2</t>
        </r>
      </text>
    </comment>
    <comment ref="AS496" authorId="0" shapeId="0">
      <text>
        <r>
          <rPr>
            <sz val="11"/>
            <rFont val="Calibri"/>
            <family val="2"/>
            <charset val="238"/>
          </rPr>
          <t>IV_F:ForrashianyUtem2</t>
        </r>
      </text>
    </comment>
    <comment ref="AV496" authorId="0" shapeId="0">
      <text>
        <r>
          <rPr>
            <sz val="11"/>
            <rFont val="Calibri"/>
            <family val="2"/>
            <charset val="238"/>
          </rPr>
          <t>IV_F:Indokolas</t>
        </r>
      </text>
    </comment>
    <comment ref="AW496" authorId="0" shapeId="0">
      <text>
        <r>
          <rPr>
            <sz val="11"/>
            <rFont val="Calibri"/>
            <family val="2"/>
            <charset val="238"/>
          </rPr>
          <t>IV_F:Megjegyzes</t>
        </r>
      </text>
    </comment>
    <comment ref="AZ496" authorId="0" shapeId="0">
      <text>
        <r>
          <rPr>
            <sz val="11"/>
            <rFont val="Calibri"/>
            <family val="2"/>
            <charset val="238"/>
          </rPr>
          <t>IV_F:ISA</t>
        </r>
      </text>
    </comment>
    <comment ref="B497" authorId="0" shapeId="0">
      <text>
        <r>
          <rPr>
            <sz val="11"/>
            <rFont val="Calibri"/>
            <family val="2"/>
            <charset val="238"/>
          </rPr>
          <t>IV_F:FontossagiSorrent</t>
        </r>
      </text>
    </comment>
    <comment ref="C497" authorId="0" shapeId="0">
      <text>
        <r>
          <rPr>
            <sz val="11"/>
            <rFont val="Calibri"/>
            <family val="2"/>
            <charset val="238"/>
          </rPr>
          <t>IV_F:FeladatKategoria</t>
        </r>
      </text>
    </comment>
    <comment ref="D497" authorId="0" shapeId="0">
      <text>
        <r>
          <rPr>
            <sz val="11"/>
            <rFont val="Calibri"/>
            <family val="2"/>
            <charset val="238"/>
          </rPr>
          <t>IV_F:FeladatMegnevezes</t>
        </r>
      </text>
    </comment>
    <comment ref="E497" authorId="0" shapeId="0">
      <text>
        <r>
          <rPr>
            <sz val="11"/>
            <rFont val="Calibri"/>
            <family val="2"/>
            <charset val="238"/>
          </rPr>
          <t>IV_F:ElviEngedelySzam</t>
        </r>
      </text>
    </comment>
    <comment ref="F497" authorId="0" shapeId="0">
      <text>
        <r>
          <rPr>
            <sz val="11"/>
            <rFont val="Calibri"/>
            <family val="2"/>
            <charset val="238"/>
          </rPr>
          <t>IV_F:VKR_Kod</t>
        </r>
      </text>
    </comment>
    <comment ref="G497" authorId="0" shapeId="0">
      <text>
        <r>
          <rPr>
            <sz val="11"/>
            <rFont val="Calibri"/>
            <family val="2"/>
            <charset val="238"/>
          </rPr>
          <t>IV_F:VKR_Nev</t>
        </r>
      </text>
    </comment>
    <comment ref="H497" authorId="0" shapeId="0">
      <text>
        <r>
          <rPr>
            <sz val="11"/>
            <rFont val="Calibri"/>
            <family val="2"/>
            <charset val="238"/>
          </rPr>
          <t>IV_F:FeladatSorszam</t>
        </r>
      </text>
    </comment>
    <comment ref="I497" authorId="0" shapeId="0">
      <text>
        <r>
          <rPr>
            <sz val="11"/>
            <rFont val="Calibri"/>
            <family val="2"/>
            <charset val="238"/>
          </rPr>
          <t>IV_F:FeladatAzonosito</t>
        </r>
      </text>
    </comment>
    <comment ref="J497" authorId="0" shapeId="0">
      <text>
        <r>
          <rPr>
            <sz val="11"/>
            <rFont val="Calibri"/>
            <family val="2"/>
            <charset val="238"/>
          </rPr>
          <t>IV_F:EllatasiTerulet</t>
        </r>
      </text>
    </comment>
    <comment ref="K497" authorId="0" shapeId="0">
      <text>
        <r>
          <rPr>
            <sz val="11"/>
            <rFont val="Calibri"/>
            <family val="2"/>
            <charset val="238"/>
          </rPr>
          <t>IV_F:EllatasertFelelos</t>
        </r>
      </text>
    </comment>
    <comment ref="L497" authorId="0" shapeId="0">
      <text>
        <r>
          <rPr>
            <sz val="11"/>
            <rFont val="Calibri"/>
            <family val="2"/>
            <charset val="238"/>
          </rPr>
          <t>IV_F:TervezettNettoKoltseg</t>
        </r>
      </text>
    </comment>
    <comment ref="M497" authorId="0" shapeId="0">
      <text>
        <r>
          <rPr>
            <sz val="11"/>
            <rFont val="Calibri"/>
            <family val="2"/>
            <charset val="238"/>
          </rPr>
          <t>IV_F:IdotartamKezdes</t>
        </r>
      </text>
    </comment>
    <comment ref="N497" authorId="0" shapeId="0">
      <text>
        <r>
          <rPr>
            <sz val="11"/>
            <rFont val="Calibri"/>
            <family val="2"/>
            <charset val="238"/>
          </rPr>
          <t>IV_F:IdotartamBefejezes</t>
        </r>
      </text>
    </comment>
    <comment ref="O497" authorId="0" shapeId="0">
      <text>
        <r>
          <rPr>
            <sz val="11"/>
            <rFont val="Calibri"/>
            <family val="2"/>
            <charset val="238"/>
          </rPr>
          <t>IV_F:NettoKoltsegUtem1</t>
        </r>
      </text>
    </comment>
    <comment ref="P497" authorId="0" shapeId="0">
      <text>
        <r>
          <rPr>
            <sz val="11"/>
            <rFont val="Calibri"/>
            <family val="2"/>
            <charset val="238"/>
          </rPr>
          <t>IV_F:NettoKoltsegUtem2</t>
        </r>
      </text>
    </comment>
    <comment ref="Q497" authorId="0" shapeId="0">
      <text>
        <r>
          <rPr>
            <sz val="11"/>
            <rFont val="Calibri"/>
            <family val="2"/>
            <charset val="238"/>
          </rPr>
          <t>IV_F:EM_Melleklet2_KTG</t>
        </r>
      </text>
    </comment>
    <comment ref="S497" authorId="0" shapeId="0">
      <text>
        <r>
          <rPr>
            <sz val="11"/>
            <rFont val="Calibri"/>
            <family val="2"/>
            <charset val="238"/>
          </rPr>
          <t>IV_F:HDUtem1</t>
        </r>
      </text>
    </comment>
    <comment ref="T497" authorId="0" shapeId="0">
      <text>
        <r>
          <rPr>
            <sz val="11"/>
            <rFont val="Calibri"/>
            <family val="2"/>
            <charset val="238"/>
          </rPr>
          <t>IV_F:ECSUtem1</t>
        </r>
      </text>
    </comment>
    <comment ref="U497" authorId="0" shapeId="0">
      <text>
        <r>
          <rPr>
            <sz val="11"/>
            <rFont val="Calibri"/>
            <family val="2"/>
            <charset val="238"/>
          </rPr>
          <t>IV_F:KFHUtem1</t>
        </r>
      </text>
    </comment>
    <comment ref="V497" authorId="0" shapeId="0">
      <text>
        <r>
          <rPr>
            <sz val="11"/>
            <rFont val="Calibri"/>
            <family val="2"/>
            <charset val="238"/>
          </rPr>
          <t>IV_F:Egyeb_SajatUtem1</t>
        </r>
      </text>
    </comment>
    <comment ref="W497" authorId="0" shapeId="0">
      <text>
        <r>
          <rPr>
            <sz val="11"/>
            <rFont val="Calibri"/>
            <family val="2"/>
            <charset val="238"/>
          </rPr>
          <t>IV_F:DijUtem1</t>
        </r>
      </text>
    </comment>
    <comment ref="X497" authorId="0" shapeId="0">
      <text>
        <r>
          <rPr>
            <sz val="11"/>
            <rFont val="Calibri"/>
            <family val="2"/>
            <charset val="238"/>
          </rPr>
          <t>IV_F:EM_Melleklet1_Utem1</t>
        </r>
      </text>
    </comment>
    <comment ref="Y497" authorId="0" shapeId="0">
      <text>
        <r>
          <rPr>
            <sz val="11"/>
            <rFont val="Calibri"/>
            <family val="2"/>
            <charset val="238"/>
          </rPr>
          <t>IV_F:EgyebAllamiUtem1</t>
        </r>
      </text>
    </comment>
    <comment ref="Z497" authorId="0" shapeId="0">
      <text>
        <r>
          <rPr>
            <sz val="11"/>
            <rFont val="Calibri"/>
            <family val="2"/>
            <charset val="238"/>
          </rPr>
          <t>IV_F:OnkormanyzatiUtem1</t>
        </r>
      </text>
    </comment>
    <comment ref="AA497" authorId="0" shapeId="0">
      <text>
        <r>
          <rPr>
            <sz val="11"/>
            <rFont val="Calibri"/>
            <family val="2"/>
            <charset val="238"/>
          </rPr>
          <t>IV_F:EUUtem1</t>
        </r>
      </text>
    </comment>
    <comment ref="AB497" authorId="0" shapeId="0">
      <text>
        <r>
          <rPr>
            <sz val="11"/>
            <rFont val="Calibri"/>
            <family val="2"/>
            <charset val="238"/>
          </rPr>
          <t>IV_F:EgyebUtem1</t>
        </r>
      </text>
    </comment>
    <comment ref="AC497" authorId="0" shapeId="0">
      <text>
        <r>
          <rPr>
            <sz val="11"/>
            <rFont val="Calibri"/>
            <family val="2"/>
            <charset val="238"/>
          </rPr>
          <t>IV_F:HitelKotvenyUtem1</t>
        </r>
      </text>
    </comment>
    <comment ref="AD497" authorId="0" shapeId="0">
      <text>
        <r>
          <rPr>
            <sz val="11"/>
            <rFont val="Calibri"/>
            <family val="2"/>
            <charset val="238"/>
          </rPr>
          <t>IV_F:OsszesenUtem1</t>
        </r>
      </text>
    </comment>
    <comment ref="AG497" authorId="0" shapeId="0">
      <text>
        <r>
          <rPr>
            <sz val="11"/>
            <rFont val="Calibri"/>
            <family val="2"/>
            <charset val="238"/>
          </rPr>
          <t>IV_F:HDUtem2</t>
        </r>
      </text>
    </comment>
    <comment ref="AH497" authorId="0" shapeId="0">
      <text>
        <r>
          <rPr>
            <sz val="11"/>
            <rFont val="Calibri"/>
            <family val="2"/>
            <charset val="238"/>
          </rPr>
          <t>IV_F:ECSUtem2</t>
        </r>
      </text>
    </comment>
    <comment ref="AI497" authorId="0" shapeId="0">
      <text>
        <r>
          <rPr>
            <sz val="11"/>
            <rFont val="Calibri"/>
            <family val="2"/>
            <charset val="238"/>
          </rPr>
          <t>IV_F:KFHUtem2</t>
        </r>
      </text>
    </comment>
    <comment ref="AJ497" authorId="0" shapeId="0">
      <text>
        <r>
          <rPr>
            <sz val="11"/>
            <rFont val="Calibri"/>
            <family val="2"/>
            <charset val="238"/>
          </rPr>
          <t>IV_F:Egyeb_SajatUtem2</t>
        </r>
      </text>
    </comment>
    <comment ref="AK497" authorId="0" shapeId="0">
      <text>
        <r>
          <rPr>
            <sz val="11"/>
            <rFont val="Calibri"/>
            <family val="2"/>
            <charset val="238"/>
          </rPr>
          <t>IV_F:DijUtem2</t>
        </r>
      </text>
    </comment>
    <comment ref="AL497" authorId="0" shapeId="0">
      <text>
        <r>
          <rPr>
            <sz val="11"/>
            <rFont val="Calibri"/>
            <family val="2"/>
            <charset val="238"/>
          </rPr>
          <t>IV_F:EM_Melleklet1_Utem2</t>
        </r>
      </text>
    </comment>
    <comment ref="AM497" authorId="0" shapeId="0">
      <text>
        <r>
          <rPr>
            <sz val="11"/>
            <rFont val="Calibri"/>
            <family val="2"/>
            <charset val="238"/>
          </rPr>
          <t>IV_F:EgyebAllamiUtem2</t>
        </r>
      </text>
    </comment>
    <comment ref="AN497" authorId="0" shapeId="0">
      <text>
        <r>
          <rPr>
            <sz val="11"/>
            <rFont val="Calibri"/>
            <family val="2"/>
            <charset val="238"/>
          </rPr>
          <t>IV_F:OnkormanyzatiUtem2</t>
        </r>
      </text>
    </comment>
    <comment ref="AO497" authorId="0" shapeId="0">
      <text>
        <r>
          <rPr>
            <sz val="11"/>
            <rFont val="Calibri"/>
            <family val="2"/>
            <charset val="238"/>
          </rPr>
          <t>IV_F:EUUtem2</t>
        </r>
      </text>
    </comment>
    <comment ref="AP497" authorId="0" shapeId="0">
      <text>
        <r>
          <rPr>
            <sz val="11"/>
            <rFont val="Calibri"/>
            <family val="2"/>
            <charset val="238"/>
          </rPr>
          <t>IV_F:EgyebUtem2</t>
        </r>
      </text>
    </comment>
    <comment ref="AQ497" authorId="0" shapeId="0">
      <text>
        <r>
          <rPr>
            <sz val="11"/>
            <rFont val="Calibri"/>
            <family val="2"/>
            <charset val="238"/>
          </rPr>
          <t>IV_F:HitelKotvenyUtem2</t>
        </r>
      </text>
    </comment>
    <comment ref="AR497" authorId="0" shapeId="0">
      <text>
        <r>
          <rPr>
            <sz val="11"/>
            <rFont val="Calibri"/>
            <family val="2"/>
            <charset val="238"/>
          </rPr>
          <t>IV_F:OsszesenUtem2</t>
        </r>
      </text>
    </comment>
    <comment ref="AS497" authorId="0" shapeId="0">
      <text>
        <r>
          <rPr>
            <sz val="11"/>
            <rFont val="Calibri"/>
            <family val="2"/>
            <charset val="238"/>
          </rPr>
          <t>IV_F:ForrashianyUtem2</t>
        </r>
      </text>
    </comment>
    <comment ref="AV497" authorId="0" shapeId="0">
      <text>
        <r>
          <rPr>
            <sz val="11"/>
            <rFont val="Calibri"/>
            <family val="2"/>
            <charset val="238"/>
          </rPr>
          <t>IV_F:Indokolas</t>
        </r>
      </text>
    </comment>
    <comment ref="AW497" authorId="0" shapeId="0">
      <text>
        <r>
          <rPr>
            <sz val="11"/>
            <rFont val="Calibri"/>
            <family val="2"/>
            <charset val="238"/>
          </rPr>
          <t>IV_F:Megjegyzes</t>
        </r>
      </text>
    </comment>
    <comment ref="AZ497" authorId="0" shapeId="0">
      <text>
        <r>
          <rPr>
            <sz val="11"/>
            <rFont val="Calibri"/>
            <family val="2"/>
            <charset val="238"/>
          </rPr>
          <t>IV_F:ISA</t>
        </r>
      </text>
    </comment>
    <comment ref="B498" authorId="0" shapeId="0">
      <text>
        <r>
          <rPr>
            <sz val="11"/>
            <rFont val="Calibri"/>
            <family val="2"/>
            <charset val="238"/>
          </rPr>
          <t>IV_F:FontossagiSorrent</t>
        </r>
      </text>
    </comment>
    <comment ref="C498" authorId="0" shapeId="0">
      <text>
        <r>
          <rPr>
            <sz val="11"/>
            <rFont val="Calibri"/>
            <family val="2"/>
            <charset val="238"/>
          </rPr>
          <t>IV_F:FeladatKategoria</t>
        </r>
      </text>
    </comment>
    <comment ref="D498" authorId="0" shapeId="0">
      <text>
        <r>
          <rPr>
            <sz val="11"/>
            <rFont val="Calibri"/>
            <family val="2"/>
            <charset val="238"/>
          </rPr>
          <t>IV_F:FeladatMegnevezes</t>
        </r>
      </text>
    </comment>
    <comment ref="E498" authorId="0" shapeId="0">
      <text>
        <r>
          <rPr>
            <sz val="11"/>
            <rFont val="Calibri"/>
            <family val="2"/>
            <charset val="238"/>
          </rPr>
          <t>IV_F:ElviEngedelySzam</t>
        </r>
      </text>
    </comment>
    <comment ref="F498" authorId="0" shapeId="0">
      <text>
        <r>
          <rPr>
            <sz val="11"/>
            <rFont val="Calibri"/>
            <family val="2"/>
            <charset val="238"/>
          </rPr>
          <t>IV_F:VKR_Kod</t>
        </r>
      </text>
    </comment>
    <comment ref="G498" authorId="0" shapeId="0">
      <text>
        <r>
          <rPr>
            <sz val="11"/>
            <rFont val="Calibri"/>
            <family val="2"/>
            <charset val="238"/>
          </rPr>
          <t>IV_F:VKR_Nev</t>
        </r>
      </text>
    </comment>
    <comment ref="H498" authorId="0" shapeId="0">
      <text>
        <r>
          <rPr>
            <sz val="11"/>
            <rFont val="Calibri"/>
            <family val="2"/>
            <charset val="238"/>
          </rPr>
          <t>IV_F:FeladatSorszam</t>
        </r>
      </text>
    </comment>
    <comment ref="I498" authorId="0" shapeId="0">
      <text>
        <r>
          <rPr>
            <sz val="11"/>
            <rFont val="Calibri"/>
            <family val="2"/>
            <charset val="238"/>
          </rPr>
          <t>IV_F:FeladatAzonosito</t>
        </r>
      </text>
    </comment>
    <comment ref="J498" authorId="0" shapeId="0">
      <text>
        <r>
          <rPr>
            <sz val="11"/>
            <rFont val="Calibri"/>
            <family val="2"/>
            <charset val="238"/>
          </rPr>
          <t>IV_F:EllatasiTerulet</t>
        </r>
      </text>
    </comment>
    <comment ref="K498" authorId="0" shapeId="0">
      <text>
        <r>
          <rPr>
            <sz val="11"/>
            <rFont val="Calibri"/>
            <family val="2"/>
            <charset val="238"/>
          </rPr>
          <t>IV_F:EllatasertFelelos</t>
        </r>
      </text>
    </comment>
    <comment ref="L498" authorId="0" shapeId="0">
      <text>
        <r>
          <rPr>
            <sz val="11"/>
            <rFont val="Calibri"/>
            <family val="2"/>
            <charset val="238"/>
          </rPr>
          <t>IV_F:TervezettNettoKoltseg</t>
        </r>
      </text>
    </comment>
    <comment ref="M498" authorId="0" shapeId="0">
      <text>
        <r>
          <rPr>
            <sz val="11"/>
            <rFont val="Calibri"/>
            <family val="2"/>
            <charset val="238"/>
          </rPr>
          <t>IV_F:IdotartamKezdes</t>
        </r>
      </text>
    </comment>
    <comment ref="N498" authorId="0" shapeId="0">
      <text>
        <r>
          <rPr>
            <sz val="11"/>
            <rFont val="Calibri"/>
            <family val="2"/>
            <charset val="238"/>
          </rPr>
          <t>IV_F:IdotartamBefejezes</t>
        </r>
      </text>
    </comment>
    <comment ref="O498" authorId="0" shapeId="0">
      <text>
        <r>
          <rPr>
            <sz val="11"/>
            <rFont val="Calibri"/>
            <family val="2"/>
            <charset val="238"/>
          </rPr>
          <t>IV_F:NettoKoltsegUtem1</t>
        </r>
      </text>
    </comment>
    <comment ref="P498" authorId="0" shapeId="0">
      <text>
        <r>
          <rPr>
            <sz val="11"/>
            <rFont val="Calibri"/>
            <family val="2"/>
            <charset val="238"/>
          </rPr>
          <t>IV_F:NettoKoltsegUtem2</t>
        </r>
      </text>
    </comment>
    <comment ref="Q498" authorId="0" shapeId="0">
      <text>
        <r>
          <rPr>
            <sz val="11"/>
            <rFont val="Calibri"/>
            <family val="2"/>
            <charset val="238"/>
          </rPr>
          <t>IV_F:EM_Melleklet2_KTG</t>
        </r>
      </text>
    </comment>
    <comment ref="S498" authorId="0" shapeId="0">
      <text>
        <r>
          <rPr>
            <sz val="11"/>
            <rFont val="Calibri"/>
            <family val="2"/>
            <charset val="238"/>
          </rPr>
          <t>IV_F:HDUtem1</t>
        </r>
      </text>
    </comment>
    <comment ref="T498" authorId="0" shapeId="0">
      <text>
        <r>
          <rPr>
            <sz val="11"/>
            <rFont val="Calibri"/>
            <family val="2"/>
            <charset val="238"/>
          </rPr>
          <t>IV_F:ECSUtem1</t>
        </r>
      </text>
    </comment>
    <comment ref="U498" authorId="0" shapeId="0">
      <text>
        <r>
          <rPr>
            <sz val="11"/>
            <rFont val="Calibri"/>
            <family val="2"/>
            <charset val="238"/>
          </rPr>
          <t>IV_F:KFHUtem1</t>
        </r>
      </text>
    </comment>
    <comment ref="V498" authorId="0" shapeId="0">
      <text>
        <r>
          <rPr>
            <sz val="11"/>
            <rFont val="Calibri"/>
            <family val="2"/>
            <charset val="238"/>
          </rPr>
          <t>IV_F:Egyeb_SajatUtem1</t>
        </r>
      </text>
    </comment>
    <comment ref="W498" authorId="0" shapeId="0">
      <text>
        <r>
          <rPr>
            <sz val="11"/>
            <rFont val="Calibri"/>
            <family val="2"/>
            <charset val="238"/>
          </rPr>
          <t>IV_F:DijUtem1</t>
        </r>
      </text>
    </comment>
    <comment ref="X498" authorId="0" shapeId="0">
      <text>
        <r>
          <rPr>
            <sz val="11"/>
            <rFont val="Calibri"/>
            <family val="2"/>
            <charset val="238"/>
          </rPr>
          <t>IV_F:EM_Melleklet1_Utem1</t>
        </r>
      </text>
    </comment>
    <comment ref="Y498" authorId="0" shapeId="0">
      <text>
        <r>
          <rPr>
            <sz val="11"/>
            <rFont val="Calibri"/>
            <family val="2"/>
            <charset val="238"/>
          </rPr>
          <t>IV_F:EgyebAllamiUtem1</t>
        </r>
      </text>
    </comment>
    <comment ref="Z498" authorId="0" shapeId="0">
      <text>
        <r>
          <rPr>
            <sz val="11"/>
            <rFont val="Calibri"/>
            <family val="2"/>
            <charset val="238"/>
          </rPr>
          <t>IV_F:OnkormanyzatiUtem1</t>
        </r>
      </text>
    </comment>
    <comment ref="AA498" authorId="0" shapeId="0">
      <text>
        <r>
          <rPr>
            <sz val="11"/>
            <rFont val="Calibri"/>
            <family val="2"/>
            <charset val="238"/>
          </rPr>
          <t>IV_F:EUUtem1</t>
        </r>
      </text>
    </comment>
    <comment ref="AB498" authorId="0" shapeId="0">
      <text>
        <r>
          <rPr>
            <sz val="11"/>
            <rFont val="Calibri"/>
            <family val="2"/>
            <charset val="238"/>
          </rPr>
          <t>IV_F:EgyebUtem1</t>
        </r>
      </text>
    </comment>
    <comment ref="AC498" authorId="0" shapeId="0">
      <text>
        <r>
          <rPr>
            <sz val="11"/>
            <rFont val="Calibri"/>
            <family val="2"/>
            <charset val="238"/>
          </rPr>
          <t>IV_F:HitelKotvenyUtem1</t>
        </r>
      </text>
    </comment>
    <comment ref="AD498" authorId="0" shapeId="0">
      <text>
        <r>
          <rPr>
            <sz val="11"/>
            <rFont val="Calibri"/>
            <family val="2"/>
            <charset val="238"/>
          </rPr>
          <t>IV_F:OsszesenUtem1</t>
        </r>
      </text>
    </comment>
    <comment ref="AG498" authorId="0" shapeId="0">
      <text>
        <r>
          <rPr>
            <sz val="11"/>
            <rFont val="Calibri"/>
            <family val="2"/>
            <charset val="238"/>
          </rPr>
          <t>IV_F:HDUtem2</t>
        </r>
      </text>
    </comment>
    <comment ref="AH498" authorId="0" shapeId="0">
      <text>
        <r>
          <rPr>
            <sz val="11"/>
            <rFont val="Calibri"/>
            <family val="2"/>
            <charset val="238"/>
          </rPr>
          <t>IV_F:ECSUtem2</t>
        </r>
      </text>
    </comment>
    <comment ref="AI498" authorId="0" shapeId="0">
      <text>
        <r>
          <rPr>
            <sz val="11"/>
            <rFont val="Calibri"/>
            <family val="2"/>
            <charset val="238"/>
          </rPr>
          <t>IV_F:KFHUtem2</t>
        </r>
      </text>
    </comment>
    <comment ref="AJ498" authorId="0" shapeId="0">
      <text>
        <r>
          <rPr>
            <sz val="11"/>
            <rFont val="Calibri"/>
            <family val="2"/>
            <charset val="238"/>
          </rPr>
          <t>IV_F:Egyeb_SajatUtem2</t>
        </r>
      </text>
    </comment>
    <comment ref="AK498" authorId="0" shapeId="0">
      <text>
        <r>
          <rPr>
            <sz val="11"/>
            <rFont val="Calibri"/>
            <family val="2"/>
            <charset val="238"/>
          </rPr>
          <t>IV_F:DijUtem2</t>
        </r>
      </text>
    </comment>
    <comment ref="AL498" authorId="0" shapeId="0">
      <text>
        <r>
          <rPr>
            <sz val="11"/>
            <rFont val="Calibri"/>
            <family val="2"/>
            <charset val="238"/>
          </rPr>
          <t>IV_F:EM_Melleklet1_Utem2</t>
        </r>
      </text>
    </comment>
    <comment ref="AM498" authorId="0" shapeId="0">
      <text>
        <r>
          <rPr>
            <sz val="11"/>
            <rFont val="Calibri"/>
            <family val="2"/>
            <charset val="238"/>
          </rPr>
          <t>IV_F:EgyebAllamiUtem2</t>
        </r>
      </text>
    </comment>
    <comment ref="AN498" authorId="0" shapeId="0">
      <text>
        <r>
          <rPr>
            <sz val="11"/>
            <rFont val="Calibri"/>
            <family val="2"/>
            <charset val="238"/>
          </rPr>
          <t>IV_F:OnkormanyzatiUtem2</t>
        </r>
      </text>
    </comment>
    <comment ref="AO498" authorId="0" shapeId="0">
      <text>
        <r>
          <rPr>
            <sz val="11"/>
            <rFont val="Calibri"/>
            <family val="2"/>
            <charset val="238"/>
          </rPr>
          <t>IV_F:EUUtem2</t>
        </r>
      </text>
    </comment>
    <comment ref="AP498" authorId="0" shapeId="0">
      <text>
        <r>
          <rPr>
            <sz val="11"/>
            <rFont val="Calibri"/>
            <family val="2"/>
            <charset val="238"/>
          </rPr>
          <t>IV_F:EgyebUtem2</t>
        </r>
      </text>
    </comment>
    <comment ref="AQ498" authorId="0" shapeId="0">
      <text>
        <r>
          <rPr>
            <sz val="11"/>
            <rFont val="Calibri"/>
            <family val="2"/>
            <charset val="238"/>
          </rPr>
          <t>IV_F:HitelKotvenyUtem2</t>
        </r>
      </text>
    </comment>
    <comment ref="AR498" authorId="0" shapeId="0">
      <text>
        <r>
          <rPr>
            <sz val="11"/>
            <rFont val="Calibri"/>
            <family val="2"/>
            <charset val="238"/>
          </rPr>
          <t>IV_F:OsszesenUtem2</t>
        </r>
      </text>
    </comment>
    <comment ref="AS498" authorId="0" shapeId="0">
      <text>
        <r>
          <rPr>
            <sz val="11"/>
            <rFont val="Calibri"/>
            <family val="2"/>
            <charset val="238"/>
          </rPr>
          <t>IV_F:ForrashianyUtem2</t>
        </r>
      </text>
    </comment>
    <comment ref="AV498" authorId="0" shapeId="0">
      <text>
        <r>
          <rPr>
            <sz val="11"/>
            <rFont val="Calibri"/>
            <family val="2"/>
            <charset val="238"/>
          </rPr>
          <t>IV_F:Indokolas</t>
        </r>
      </text>
    </comment>
    <comment ref="AW498" authorId="0" shapeId="0">
      <text>
        <r>
          <rPr>
            <sz val="11"/>
            <rFont val="Calibri"/>
            <family val="2"/>
            <charset val="238"/>
          </rPr>
          <t>IV_F:Megjegyzes</t>
        </r>
      </text>
    </comment>
    <comment ref="AZ498" authorId="0" shapeId="0">
      <text>
        <r>
          <rPr>
            <sz val="11"/>
            <rFont val="Calibri"/>
            <family val="2"/>
            <charset val="238"/>
          </rPr>
          <t>IV_F:ISA</t>
        </r>
      </text>
    </comment>
    <comment ref="B499" authorId="0" shapeId="0">
      <text>
        <r>
          <rPr>
            <sz val="11"/>
            <rFont val="Calibri"/>
            <family val="2"/>
            <charset val="238"/>
          </rPr>
          <t>IV_F:FontossagiSorrent</t>
        </r>
      </text>
    </comment>
    <comment ref="C499" authorId="0" shapeId="0">
      <text>
        <r>
          <rPr>
            <sz val="11"/>
            <rFont val="Calibri"/>
            <family val="2"/>
            <charset val="238"/>
          </rPr>
          <t>IV_F:FeladatKategoria</t>
        </r>
      </text>
    </comment>
    <comment ref="D499" authorId="0" shapeId="0">
      <text>
        <r>
          <rPr>
            <sz val="11"/>
            <rFont val="Calibri"/>
            <family val="2"/>
            <charset val="238"/>
          </rPr>
          <t>IV_F:FeladatMegnevezes</t>
        </r>
      </text>
    </comment>
    <comment ref="E499" authorId="0" shapeId="0">
      <text>
        <r>
          <rPr>
            <sz val="11"/>
            <rFont val="Calibri"/>
            <family val="2"/>
            <charset val="238"/>
          </rPr>
          <t>IV_F:ElviEngedelySzam</t>
        </r>
      </text>
    </comment>
    <comment ref="F499" authorId="0" shapeId="0">
      <text>
        <r>
          <rPr>
            <sz val="11"/>
            <rFont val="Calibri"/>
            <family val="2"/>
            <charset val="238"/>
          </rPr>
          <t>IV_F:VKR_Kod</t>
        </r>
      </text>
    </comment>
    <comment ref="G499" authorId="0" shapeId="0">
      <text>
        <r>
          <rPr>
            <sz val="11"/>
            <rFont val="Calibri"/>
            <family val="2"/>
            <charset val="238"/>
          </rPr>
          <t>IV_F:VKR_Nev</t>
        </r>
      </text>
    </comment>
    <comment ref="H499" authorId="0" shapeId="0">
      <text>
        <r>
          <rPr>
            <sz val="11"/>
            <rFont val="Calibri"/>
            <family val="2"/>
            <charset val="238"/>
          </rPr>
          <t>IV_F:FeladatSorszam</t>
        </r>
      </text>
    </comment>
    <comment ref="I499" authorId="0" shapeId="0">
      <text>
        <r>
          <rPr>
            <sz val="11"/>
            <rFont val="Calibri"/>
            <family val="2"/>
            <charset val="238"/>
          </rPr>
          <t>IV_F:FeladatAzonosito</t>
        </r>
      </text>
    </comment>
    <comment ref="J499" authorId="0" shapeId="0">
      <text>
        <r>
          <rPr>
            <sz val="11"/>
            <rFont val="Calibri"/>
            <family val="2"/>
            <charset val="238"/>
          </rPr>
          <t>IV_F:EllatasiTerulet</t>
        </r>
      </text>
    </comment>
    <comment ref="K499" authorId="0" shapeId="0">
      <text>
        <r>
          <rPr>
            <sz val="11"/>
            <rFont val="Calibri"/>
            <family val="2"/>
            <charset val="238"/>
          </rPr>
          <t>IV_F:EllatasertFelelos</t>
        </r>
      </text>
    </comment>
    <comment ref="L499" authorId="0" shapeId="0">
      <text>
        <r>
          <rPr>
            <sz val="11"/>
            <rFont val="Calibri"/>
            <family val="2"/>
            <charset val="238"/>
          </rPr>
          <t>IV_F:TervezettNettoKoltseg</t>
        </r>
      </text>
    </comment>
    <comment ref="M499" authorId="0" shapeId="0">
      <text>
        <r>
          <rPr>
            <sz val="11"/>
            <rFont val="Calibri"/>
            <family val="2"/>
            <charset val="238"/>
          </rPr>
          <t>IV_F:IdotartamKezdes</t>
        </r>
      </text>
    </comment>
    <comment ref="N499" authorId="0" shapeId="0">
      <text>
        <r>
          <rPr>
            <sz val="11"/>
            <rFont val="Calibri"/>
            <family val="2"/>
            <charset val="238"/>
          </rPr>
          <t>IV_F:IdotartamBefejezes</t>
        </r>
      </text>
    </comment>
    <comment ref="O499" authorId="0" shapeId="0">
      <text>
        <r>
          <rPr>
            <sz val="11"/>
            <rFont val="Calibri"/>
            <family val="2"/>
            <charset val="238"/>
          </rPr>
          <t>IV_F:NettoKoltsegUtem1</t>
        </r>
      </text>
    </comment>
    <comment ref="P499" authorId="0" shapeId="0">
      <text>
        <r>
          <rPr>
            <sz val="11"/>
            <rFont val="Calibri"/>
            <family val="2"/>
            <charset val="238"/>
          </rPr>
          <t>IV_F:NettoKoltsegUtem2</t>
        </r>
      </text>
    </comment>
    <comment ref="Q499" authorId="0" shapeId="0">
      <text>
        <r>
          <rPr>
            <sz val="11"/>
            <rFont val="Calibri"/>
            <family val="2"/>
            <charset val="238"/>
          </rPr>
          <t>IV_F:EM_Melleklet2_KTG</t>
        </r>
      </text>
    </comment>
    <comment ref="S499" authorId="0" shapeId="0">
      <text>
        <r>
          <rPr>
            <sz val="11"/>
            <rFont val="Calibri"/>
            <family val="2"/>
            <charset val="238"/>
          </rPr>
          <t>IV_F:HDUtem1</t>
        </r>
      </text>
    </comment>
    <comment ref="T499" authorId="0" shapeId="0">
      <text>
        <r>
          <rPr>
            <sz val="11"/>
            <rFont val="Calibri"/>
            <family val="2"/>
            <charset val="238"/>
          </rPr>
          <t>IV_F:ECSUtem1</t>
        </r>
      </text>
    </comment>
    <comment ref="U499" authorId="0" shapeId="0">
      <text>
        <r>
          <rPr>
            <sz val="11"/>
            <rFont val="Calibri"/>
            <family val="2"/>
            <charset val="238"/>
          </rPr>
          <t>IV_F:KFHUtem1</t>
        </r>
      </text>
    </comment>
    <comment ref="V499" authorId="0" shapeId="0">
      <text>
        <r>
          <rPr>
            <sz val="11"/>
            <rFont val="Calibri"/>
            <family val="2"/>
            <charset val="238"/>
          </rPr>
          <t>IV_F:Egyeb_SajatUtem1</t>
        </r>
      </text>
    </comment>
    <comment ref="W499" authorId="0" shapeId="0">
      <text>
        <r>
          <rPr>
            <sz val="11"/>
            <rFont val="Calibri"/>
            <family val="2"/>
            <charset val="238"/>
          </rPr>
          <t>IV_F:DijUtem1</t>
        </r>
      </text>
    </comment>
    <comment ref="X499" authorId="0" shapeId="0">
      <text>
        <r>
          <rPr>
            <sz val="11"/>
            <rFont val="Calibri"/>
            <family val="2"/>
            <charset val="238"/>
          </rPr>
          <t>IV_F:EM_Melleklet1_Utem1</t>
        </r>
      </text>
    </comment>
    <comment ref="Y499" authorId="0" shapeId="0">
      <text>
        <r>
          <rPr>
            <sz val="11"/>
            <rFont val="Calibri"/>
            <family val="2"/>
            <charset val="238"/>
          </rPr>
          <t>IV_F:EgyebAllamiUtem1</t>
        </r>
      </text>
    </comment>
    <comment ref="Z499" authorId="0" shapeId="0">
      <text>
        <r>
          <rPr>
            <sz val="11"/>
            <rFont val="Calibri"/>
            <family val="2"/>
            <charset val="238"/>
          </rPr>
          <t>IV_F:OnkormanyzatiUtem1</t>
        </r>
      </text>
    </comment>
    <comment ref="AA499" authorId="0" shapeId="0">
      <text>
        <r>
          <rPr>
            <sz val="11"/>
            <rFont val="Calibri"/>
            <family val="2"/>
            <charset val="238"/>
          </rPr>
          <t>IV_F:EUUtem1</t>
        </r>
      </text>
    </comment>
    <comment ref="AB499" authorId="0" shapeId="0">
      <text>
        <r>
          <rPr>
            <sz val="11"/>
            <rFont val="Calibri"/>
            <family val="2"/>
            <charset val="238"/>
          </rPr>
          <t>IV_F:EgyebUtem1</t>
        </r>
      </text>
    </comment>
    <comment ref="AC499" authorId="0" shapeId="0">
      <text>
        <r>
          <rPr>
            <sz val="11"/>
            <rFont val="Calibri"/>
            <family val="2"/>
            <charset val="238"/>
          </rPr>
          <t>IV_F:HitelKotvenyUtem1</t>
        </r>
      </text>
    </comment>
    <comment ref="AD499" authorId="0" shapeId="0">
      <text>
        <r>
          <rPr>
            <sz val="11"/>
            <rFont val="Calibri"/>
            <family val="2"/>
            <charset val="238"/>
          </rPr>
          <t>IV_F:OsszesenUtem1</t>
        </r>
      </text>
    </comment>
    <comment ref="AG499" authorId="0" shapeId="0">
      <text>
        <r>
          <rPr>
            <sz val="11"/>
            <rFont val="Calibri"/>
            <family val="2"/>
            <charset val="238"/>
          </rPr>
          <t>IV_F:HDUtem2</t>
        </r>
      </text>
    </comment>
    <comment ref="AH499" authorId="0" shapeId="0">
      <text>
        <r>
          <rPr>
            <sz val="11"/>
            <rFont val="Calibri"/>
            <family val="2"/>
            <charset val="238"/>
          </rPr>
          <t>IV_F:ECSUtem2</t>
        </r>
      </text>
    </comment>
    <comment ref="AI499" authorId="0" shapeId="0">
      <text>
        <r>
          <rPr>
            <sz val="11"/>
            <rFont val="Calibri"/>
            <family val="2"/>
            <charset val="238"/>
          </rPr>
          <t>IV_F:KFHUtem2</t>
        </r>
      </text>
    </comment>
    <comment ref="AJ499" authorId="0" shapeId="0">
      <text>
        <r>
          <rPr>
            <sz val="11"/>
            <rFont val="Calibri"/>
            <family val="2"/>
            <charset val="238"/>
          </rPr>
          <t>IV_F:Egyeb_SajatUtem2</t>
        </r>
      </text>
    </comment>
    <comment ref="AK499" authorId="0" shapeId="0">
      <text>
        <r>
          <rPr>
            <sz val="11"/>
            <rFont val="Calibri"/>
            <family val="2"/>
            <charset val="238"/>
          </rPr>
          <t>IV_F:DijUtem2</t>
        </r>
      </text>
    </comment>
    <comment ref="AL499" authorId="0" shapeId="0">
      <text>
        <r>
          <rPr>
            <sz val="11"/>
            <rFont val="Calibri"/>
            <family val="2"/>
            <charset val="238"/>
          </rPr>
          <t>IV_F:EM_Melleklet1_Utem2</t>
        </r>
      </text>
    </comment>
    <comment ref="AM499" authorId="0" shapeId="0">
      <text>
        <r>
          <rPr>
            <sz val="11"/>
            <rFont val="Calibri"/>
            <family val="2"/>
            <charset val="238"/>
          </rPr>
          <t>IV_F:EgyebAllamiUtem2</t>
        </r>
      </text>
    </comment>
    <comment ref="AN499" authorId="0" shapeId="0">
      <text>
        <r>
          <rPr>
            <sz val="11"/>
            <rFont val="Calibri"/>
            <family val="2"/>
            <charset val="238"/>
          </rPr>
          <t>IV_F:OnkormanyzatiUtem2</t>
        </r>
      </text>
    </comment>
    <comment ref="AO499" authorId="0" shapeId="0">
      <text>
        <r>
          <rPr>
            <sz val="11"/>
            <rFont val="Calibri"/>
            <family val="2"/>
            <charset val="238"/>
          </rPr>
          <t>IV_F:EUUtem2</t>
        </r>
      </text>
    </comment>
    <comment ref="AP499" authorId="0" shapeId="0">
      <text>
        <r>
          <rPr>
            <sz val="11"/>
            <rFont val="Calibri"/>
            <family val="2"/>
            <charset val="238"/>
          </rPr>
          <t>IV_F:EgyebUtem2</t>
        </r>
      </text>
    </comment>
    <comment ref="AQ499" authorId="0" shapeId="0">
      <text>
        <r>
          <rPr>
            <sz val="11"/>
            <rFont val="Calibri"/>
            <family val="2"/>
            <charset val="238"/>
          </rPr>
          <t>IV_F:HitelKotvenyUtem2</t>
        </r>
      </text>
    </comment>
    <comment ref="AR499" authorId="0" shapeId="0">
      <text>
        <r>
          <rPr>
            <sz val="11"/>
            <rFont val="Calibri"/>
            <family val="2"/>
            <charset val="238"/>
          </rPr>
          <t>IV_F:OsszesenUtem2</t>
        </r>
      </text>
    </comment>
    <comment ref="AS499" authorId="0" shapeId="0">
      <text>
        <r>
          <rPr>
            <sz val="11"/>
            <rFont val="Calibri"/>
            <family val="2"/>
            <charset val="238"/>
          </rPr>
          <t>IV_F:ForrashianyUtem2</t>
        </r>
      </text>
    </comment>
    <comment ref="AV499" authorId="0" shapeId="0">
      <text>
        <r>
          <rPr>
            <sz val="11"/>
            <rFont val="Calibri"/>
            <family val="2"/>
            <charset val="238"/>
          </rPr>
          <t>IV_F:Indokolas</t>
        </r>
      </text>
    </comment>
    <comment ref="AW499" authorId="0" shapeId="0">
      <text>
        <r>
          <rPr>
            <sz val="11"/>
            <rFont val="Calibri"/>
            <family val="2"/>
            <charset val="238"/>
          </rPr>
          <t>IV_F:Megjegyzes</t>
        </r>
      </text>
    </comment>
    <comment ref="AZ499" authorId="0" shapeId="0">
      <text>
        <r>
          <rPr>
            <sz val="11"/>
            <rFont val="Calibri"/>
            <family val="2"/>
            <charset val="238"/>
          </rPr>
          <t>IV_F:ISA</t>
        </r>
      </text>
    </comment>
    <comment ref="B500" authorId="0" shapeId="0">
      <text>
        <r>
          <rPr>
            <sz val="11"/>
            <rFont val="Calibri"/>
            <family val="2"/>
            <charset val="238"/>
          </rPr>
          <t>IV_F:FontossagiSorrent</t>
        </r>
      </text>
    </comment>
    <comment ref="C500" authorId="0" shapeId="0">
      <text>
        <r>
          <rPr>
            <sz val="11"/>
            <rFont val="Calibri"/>
            <family val="2"/>
            <charset val="238"/>
          </rPr>
          <t>IV_F:FeladatKategoria</t>
        </r>
      </text>
    </comment>
    <comment ref="D500" authorId="0" shapeId="0">
      <text>
        <r>
          <rPr>
            <sz val="11"/>
            <rFont val="Calibri"/>
            <family val="2"/>
            <charset val="238"/>
          </rPr>
          <t>IV_F:FeladatMegnevezes</t>
        </r>
      </text>
    </comment>
    <comment ref="E500" authorId="0" shapeId="0">
      <text>
        <r>
          <rPr>
            <sz val="11"/>
            <rFont val="Calibri"/>
            <family val="2"/>
            <charset val="238"/>
          </rPr>
          <t>IV_F:ElviEngedelySzam</t>
        </r>
      </text>
    </comment>
    <comment ref="F500" authorId="0" shapeId="0">
      <text>
        <r>
          <rPr>
            <sz val="11"/>
            <rFont val="Calibri"/>
            <family val="2"/>
            <charset val="238"/>
          </rPr>
          <t>IV_F:VKR_Kod</t>
        </r>
      </text>
    </comment>
    <comment ref="G500" authorId="0" shapeId="0">
      <text>
        <r>
          <rPr>
            <sz val="11"/>
            <rFont val="Calibri"/>
            <family val="2"/>
            <charset val="238"/>
          </rPr>
          <t>IV_F:VKR_Nev</t>
        </r>
      </text>
    </comment>
    <comment ref="H500" authorId="0" shapeId="0">
      <text>
        <r>
          <rPr>
            <sz val="11"/>
            <rFont val="Calibri"/>
            <family val="2"/>
            <charset val="238"/>
          </rPr>
          <t>IV_F:FeladatSorszam</t>
        </r>
      </text>
    </comment>
    <comment ref="I500" authorId="0" shapeId="0">
      <text>
        <r>
          <rPr>
            <sz val="11"/>
            <rFont val="Calibri"/>
            <family val="2"/>
            <charset val="238"/>
          </rPr>
          <t>IV_F:FeladatAzonosito</t>
        </r>
      </text>
    </comment>
    <comment ref="J500" authorId="0" shapeId="0">
      <text>
        <r>
          <rPr>
            <sz val="11"/>
            <rFont val="Calibri"/>
            <family val="2"/>
            <charset val="238"/>
          </rPr>
          <t>IV_F:EllatasiTerulet</t>
        </r>
      </text>
    </comment>
    <comment ref="K500" authorId="0" shapeId="0">
      <text>
        <r>
          <rPr>
            <sz val="11"/>
            <rFont val="Calibri"/>
            <family val="2"/>
            <charset val="238"/>
          </rPr>
          <t>IV_F:EllatasertFelelos</t>
        </r>
      </text>
    </comment>
    <comment ref="L500" authorId="0" shapeId="0">
      <text>
        <r>
          <rPr>
            <sz val="11"/>
            <rFont val="Calibri"/>
            <family val="2"/>
            <charset val="238"/>
          </rPr>
          <t>IV_F:TervezettNettoKoltseg</t>
        </r>
      </text>
    </comment>
    <comment ref="M500" authorId="0" shapeId="0">
      <text>
        <r>
          <rPr>
            <sz val="11"/>
            <rFont val="Calibri"/>
            <family val="2"/>
            <charset val="238"/>
          </rPr>
          <t>IV_F:IdotartamKezdes</t>
        </r>
      </text>
    </comment>
    <comment ref="N500" authorId="0" shapeId="0">
      <text>
        <r>
          <rPr>
            <sz val="11"/>
            <rFont val="Calibri"/>
            <family val="2"/>
            <charset val="238"/>
          </rPr>
          <t>IV_F:IdotartamBefejezes</t>
        </r>
      </text>
    </comment>
    <comment ref="O500" authorId="0" shapeId="0">
      <text>
        <r>
          <rPr>
            <sz val="11"/>
            <rFont val="Calibri"/>
            <family val="2"/>
            <charset val="238"/>
          </rPr>
          <t>IV_F:NettoKoltsegUtem1</t>
        </r>
      </text>
    </comment>
    <comment ref="P500" authorId="0" shapeId="0">
      <text>
        <r>
          <rPr>
            <sz val="11"/>
            <rFont val="Calibri"/>
            <family val="2"/>
            <charset val="238"/>
          </rPr>
          <t>IV_F:NettoKoltsegUtem2</t>
        </r>
      </text>
    </comment>
    <comment ref="Q500" authorId="0" shapeId="0">
      <text>
        <r>
          <rPr>
            <sz val="11"/>
            <rFont val="Calibri"/>
            <family val="2"/>
            <charset val="238"/>
          </rPr>
          <t>IV_F:EM_Melleklet2_KTG</t>
        </r>
      </text>
    </comment>
    <comment ref="S500" authorId="0" shapeId="0">
      <text>
        <r>
          <rPr>
            <sz val="11"/>
            <rFont val="Calibri"/>
            <family val="2"/>
            <charset val="238"/>
          </rPr>
          <t>IV_F:HDUtem1</t>
        </r>
      </text>
    </comment>
    <comment ref="T500" authorId="0" shapeId="0">
      <text>
        <r>
          <rPr>
            <sz val="11"/>
            <rFont val="Calibri"/>
            <family val="2"/>
            <charset val="238"/>
          </rPr>
          <t>IV_F:ECSUtem1</t>
        </r>
      </text>
    </comment>
    <comment ref="U500" authorId="0" shapeId="0">
      <text>
        <r>
          <rPr>
            <sz val="11"/>
            <rFont val="Calibri"/>
            <family val="2"/>
            <charset val="238"/>
          </rPr>
          <t>IV_F:KFHUtem1</t>
        </r>
      </text>
    </comment>
    <comment ref="V500" authorId="0" shapeId="0">
      <text>
        <r>
          <rPr>
            <sz val="11"/>
            <rFont val="Calibri"/>
            <family val="2"/>
            <charset val="238"/>
          </rPr>
          <t>IV_F:Egyeb_SajatUtem1</t>
        </r>
      </text>
    </comment>
    <comment ref="W500" authorId="0" shapeId="0">
      <text>
        <r>
          <rPr>
            <sz val="11"/>
            <rFont val="Calibri"/>
            <family val="2"/>
            <charset val="238"/>
          </rPr>
          <t>IV_F:DijUtem1</t>
        </r>
      </text>
    </comment>
    <comment ref="X500" authorId="0" shapeId="0">
      <text>
        <r>
          <rPr>
            <sz val="11"/>
            <rFont val="Calibri"/>
            <family val="2"/>
            <charset val="238"/>
          </rPr>
          <t>IV_F:EM_Melleklet1_Utem1</t>
        </r>
      </text>
    </comment>
    <comment ref="Y500" authorId="0" shapeId="0">
      <text>
        <r>
          <rPr>
            <sz val="11"/>
            <rFont val="Calibri"/>
            <family val="2"/>
            <charset val="238"/>
          </rPr>
          <t>IV_F:EgyebAllamiUtem1</t>
        </r>
      </text>
    </comment>
    <comment ref="Z500" authorId="0" shapeId="0">
      <text>
        <r>
          <rPr>
            <sz val="11"/>
            <rFont val="Calibri"/>
            <family val="2"/>
            <charset val="238"/>
          </rPr>
          <t>IV_F:OnkormanyzatiUtem1</t>
        </r>
      </text>
    </comment>
    <comment ref="AA500" authorId="0" shapeId="0">
      <text>
        <r>
          <rPr>
            <sz val="11"/>
            <rFont val="Calibri"/>
            <family val="2"/>
            <charset val="238"/>
          </rPr>
          <t>IV_F:EUUtem1</t>
        </r>
      </text>
    </comment>
    <comment ref="AB500" authorId="0" shapeId="0">
      <text>
        <r>
          <rPr>
            <sz val="11"/>
            <rFont val="Calibri"/>
            <family val="2"/>
            <charset val="238"/>
          </rPr>
          <t>IV_F:EgyebUtem1</t>
        </r>
      </text>
    </comment>
    <comment ref="AC500" authorId="0" shapeId="0">
      <text>
        <r>
          <rPr>
            <sz val="11"/>
            <rFont val="Calibri"/>
            <family val="2"/>
            <charset val="238"/>
          </rPr>
          <t>IV_F:HitelKotvenyUtem1</t>
        </r>
      </text>
    </comment>
    <comment ref="AD500" authorId="0" shapeId="0">
      <text>
        <r>
          <rPr>
            <sz val="11"/>
            <rFont val="Calibri"/>
            <family val="2"/>
            <charset val="238"/>
          </rPr>
          <t>IV_F:OsszesenUtem1</t>
        </r>
      </text>
    </comment>
    <comment ref="AG500" authorId="0" shapeId="0">
      <text>
        <r>
          <rPr>
            <sz val="11"/>
            <rFont val="Calibri"/>
            <family val="2"/>
            <charset val="238"/>
          </rPr>
          <t>IV_F:HDUtem2</t>
        </r>
      </text>
    </comment>
    <comment ref="AH500" authorId="0" shapeId="0">
      <text>
        <r>
          <rPr>
            <sz val="11"/>
            <rFont val="Calibri"/>
            <family val="2"/>
            <charset val="238"/>
          </rPr>
          <t>IV_F:ECSUtem2</t>
        </r>
      </text>
    </comment>
    <comment ref="AI500" authorId="0" shapeId="0">
      <text>
        <r>
          <rPr>
            <sz val="11"/>
            <rFont val="Calibri"/>
            <family val="2"/>
            <charset val="238"/>
          </rPr>
          <t>IV_F:KFHUtem2</t>
        </r>
      </text>
    </comment>
    <comment ref="AJ500" authorId="0" shapeId="0">
      <text>
        <r>
          <rPr>
            <sz val="11"/>
            <rFont val="Calibri"/>
            <family val="2"/>
            <charset val="238"/>
          </rPr>
          <t>IV_F:Egyeb_SajatUtem2</t>
        </r>
      </text>
    </comment>
    <comment ref="AK500" authorId="0" shapeId="0">
      <text>
        <r>
          <rPr>
            <sz val="11"/>
            <rFont val="Calibri"/>
            <family val="2"/>
            <charset val="238"/>
          </rPr>
          <t>IV_F:DijUtem2</t>
        </r>
      </text>
    </comment>
    <comment ref="AL500" authorId="0" shapeId="0">
      <text>
        <r>
          <rPr>
            <sz val="11"/>
            <rFont val="Calibri"/>
            <family val="2"/>
            <charset val="238"/>
          </rPr>
          <t>IV_F:EM_Melleklet1_Utem2</t>
        </r>
      </text>
    </comment>
    <comment ref="AM500" authorId="0" shapeId="0">
      <text>
        <r>
          <rPr>
            <sz val="11"/>
            <rFont val="Calibri"/>
            <family val="2"/>
            <charset val="238"/>
          </rPr>
          <t>IV_F:EgyebAllamiUtem2</t>
        </r>
      </text>
    </comment>
    <comment ref="AN500" authorId="0" shapeId="0">
      <text>
        <r>
          <rPr>
            <sz val="11"/>
            <rFont val="Calibri"/>
            <family val="2"/>
            <charset val="238"/>
          </rPr>
          <t>IV_F:OnkormanyzatiUtem2</t>
        </r>
      </text>
    </comment>
    <comment ref="AO500" authorId="0" shapeId="0">
      <text>
        <r>
          <rPr>
            <sz val="11"/>
            <rFont val="Calibri"/>
            <family val="2"/>
            <charset val="238"/>
          </rPr>
          <t>IV_F:EUUtem2</t>
        </r>
      </text>
    </comment>
    <comment ref="AP500" authorId="0" shapeId="0">
      <text>
        <r>
          <rPr>
            <sz val="11"/>
            <rFont val="Calibri"/>
            <family val="2"/>
            <charset val="238"/>
          </rPr>
          <t>IV_F:EgyebUtem2</t>
        </r>
      </text>
    </comment>
    <comment ref="AQ500" authorId="0" shapeId="0">
      <text>
        <r>
          <rPr>
            <sz val="11"/>
            <rFont val="Calibri"/>
            <family val="2"/>
            <charset val="238"/>
          </rPr>
          <t>IV_F:HitelKotvenyUtem2</t>
        </r>
      </text>
    </comment>
    <comment ref="AR500" authorId="0" shapeId="0">
      <text>
        <r>
          <rPr>
            <sz val="11"/>
            <rFont val="Calibri"/>
            <family val="2"/>
            <charset val="238"/>
          </rPr>
          <t>IV_F:OsszesenUtem2</t>
        </r>
      </text>
    </comment>
    <comment ref="AS500" authorId="0" shapeId="0">
      <text>
        <r>
          <rPr>
            <sz val="11"/>
            <rFont val="Calibri"/>
            <family val="2"/>
            <charset val="238"/>
          </rPr>
          <t>IV_F:ForrashianyUtem2</t>
        </r>
      </text>
    </comment>
    <comment ref="AV500" authorId="0" shapeId="0">
      <text>
        <r>
          <rPr>
            <sz val="11"/>
            <rFont val="Calibri"/>
            <family val="2"/>
            <charset val="238"/>
          </rPr>
          <t>IV_F:Indokolas</t>
        </r>
      </text>
    </comment>
    <comment ref="AW500" authorId="0" shapeId="0">
      <text>
        <r>
          <rPr>
            <sz val="11"/>
            <rFont val="Calibri"/>
            <family val="2"/>
            <charset val="238"/>
          </rPr>
          <t>IV_F:Megjegyzes</t>
        </r>
      </text>
    </comment>
    <comment ref="AZ500" authorId="0" shapeId="0">
      <text>
        <r>
          <rPr>
            <sz val="11"/>
            <rFont val="Calibri"/>
            <family val="2"/>
            <charset val="238"/>
          </rPr>
          <t>IV_F:ISA</t>
        </r>
      </text>
    </comment>
    <comment ref="B501" authorId="0" shapeId="0">
      <text>
        <r>
          <rPr>
            <sz val="11"/>
            <rFont val="Calibri"/>
            <family val="2"/>
            <charset val="238"/>
          </rPr>
          <t>IV_F:FontossagiSorrent</t>
        </r>
      </text>
    </comment>
    <comment ref="C501" authorId="0" shapeId="0">
      <text>
        <r>
          <rPr>
            <sz val="11"/>
            <rFont val="Calibri"/>
            <family val="2"/>
            <charset val="238"/>
          </rPr>
          <t>IV_F:FeladatKategoria</t>
        </r>
      </text>
    </comment>
    <comment ref="D501" authorId="0" shapeId="0">
      <text>
        <r>
          <rPr>
            <sz val="11"/>
            <rFont val="Calibri"/>
            <family val="2"/>
            <charset val="238"/>
          </rPr>
          <t>IV_F:FeladatMegnevezes</t>
        </r>
      </text>
    </comment>
    <comment ref="E501" authorId="0" shapeId="0">
      <text>
        <r>
          <rPr>
            <sz val="11"/>
            <rFont val="Calibri"/>
            <family val="2"/>
            <charset val="238"/>
          </rPr>
          <t>IV_F:ElviEngedelySzam</t>
        </r>
      </text>
    </comment>
    <comment ref="F501" authorId="0" shapeId="0">
      <text>
        <r>
          <rPr>
            <sz val="11"/>
            <rFont val="Calibri"/>
            <family val="2"/>
            <charset val="238"/>
          </rPr>
          <t>IV_F:VKR_Kod</t>
        </r>
      </text>
    </comment>
    <comment ref="G501" authorId="0" shapeId="0">
      <text>
        <r>
          <rPr>
            <sz val="11"/>
            <rFont val="Calibri"/>
            <family val="2"/>
            <charset val="238"/>
          </rPr>
          <t>IV_F:VKR_Nev</t>
        </r>
      </text>
    </comment>
    <comment ref="H501" authorId="0" shapeId="0">
      <text>
        <r>
          <rPr>
            <sz val="11"/>
            <rFont val="Calibri"/>
            <family val="2"/>
            <charset val="238"/>
          </rPr>
          <t>IV_F:FeladatSorszam</t>
        </r>
      </text>
    </comment>
    <comment ref="I501" authorId="0" shapeId="0">
      <text>
        <r>
          <rPr>
            <sz val="11"/>
            <rFont val="Calibri"/>
            <family val="2"/>
            <charset val="238"/>
          </rPr>
          <t>IV_F:FeladatAzonosito</t>
        </r>
      </text>
    </comment>
    <comment ref="J501" authorId="0" shapeId="0">
      <text>
        <r>
          <rPr>
            <sz val="11"/>
            <rFont val="Calibri"/>
            <family val="2"/>
            <charset val="238"/>
          </rPr>
          <t>IV_F:EllatasiTerulet</t>
        </r>
      </text>
    </comment>
    <comment ref="K501" authorId="0" shapeId="0">
      <text>
        <r>
          <rPr>
            <sz val="11"/>
            <rFont val="Calibri"/>
            <family val="2"/>
            <charset val="238"/>
          </rPr>
          <t>IV_F:EllatasertFelelos</t>
        </r>
      </text>
    </comment>
    <comment ref="L501" authorId="0" shapeId="0">
      <text>
        <r>
          <rPr>
            <sz val="11"/>
            <rFont val="Calibri"/>
            <family val="2"/>
            <charset val="238"/>
          </rPr>
          <t>IV_F:TervezettNettoKoltseg</t>
        </r>
      </text>
    </comment>
    <comment ref="M501" authorId="0" shapeId="0">
      <text>
        <r>
          <rPr>
            <sz val="11"/>
            <rFont val="Calibri"/>
            <family val="2"/>
            <charset val="238"/>
          </rPr>
          <t>IV_F:IdotartamKezdes</t>
        </r>
      </text>
    </comment>
    <comment ref="N501" authorId="0" shapeId="0">
      <text>
        <r>
          <rPr>
            <sz val="11"/>
            <rFont val="Calibri"/>
            <family val="2"/>
            <charset val="238"/>
          </rPr>
          <t>IV_F:IdotartamBefejezes</t>
        </r>
      </text>
    </comment>
    <comment ref="O501" authorId="0" shapeId="0">
      <text>
        <r>
          <rPr>
            <sz val="11"/>
            <rFont val="Calibri"/>
            <family val="2"/>
            <charset val="238"/>
          </rPr>
          <t>IV_F:NettoKoltsegUtem1</t>
        </r>
      </text>
    </comment>
    <comment ref="P501" authorId="0" shapeId="0">
      <text>
        <r>
          <rPr>
            <sz val="11"/>
            <rFont val="Calibri"/>
            <family val="2"/>
            <charset val="238"/>
          </rPr>
          <t>IV_F:NettoKoltsegUtem2</t>
        </r>
      </text>
    </comment>
    <comment ref="Q501" authorId="0" shapeId="0">
      <text>
        <r>
          <rPr>
            <sz val="11"/>
            <rFont val="Calibri"/>
            <family val="2"/>
            <charset val="238"/>
          </rPr>
          <t>IV_F:EM_Melleklet2_KTG</t>
        </r>
      </text>
    </comment>
    <comment ref="S501" authorId="0" shapeId="0">
      <text>
        <r>
          <rPr>
            <sz val="11"/>
            <rFont val="Calibri"/>
            <family val="2"/>
            <charset val="238"/>
          </rPr>
          <t>IV_F:HDUtem1</t>
        </r>
      </text>
    </comment>
    <comment ref="T501" authorId="0" shapeId="0">
      <text>
        <r>
          <rPr>
            <sz val="11"/>
            <rFont val="Calibri"/>
            <family val="2"/>
            <charset val="238"/>
          </rPr>
          <t>IV_F:ECSUtem1</t>
        </r>
      </text>
    </comment>
    <comment ref="U501" authorId="0" shapeId="0">
      <text>
        <r>
          <rPr>
            <sz val="11"/>
            <rFont val="Calibri"/>
            <family val="2"/>
            <charset val="238"/>
          </rPr>
          <t>IV_F:KFHUtem1</t>
        </r>
      </text>
    </comment>
    <comment ref="V501" authorId="0" shapeId="0">
      <text>
        <r>
          <rPr>
            <sz val="11"/>
            <rFont val="Calibri"/>
            <family val="2"/>
            <charset val="238"/>
          </rPr>
          <t>IV_F:Egyeb_SajatUtem1</t>
        </r>
      </text>
    </comment>
    <comment ref="W501" authorId="0" shapeId="0">
      <text>
        <r>
          <rPr>
            <sz val="11"/>
            <rFont val="Calibri"/>
            <family val="2"/>
            <charset val="238"/>
          </rPr>
          <t>IV_F:DijUtem1</t>
        </r>
      </text>
    </comment>
    <comment ref="X501" authorId="0" shapeId="0">
      <text>
        <r>
          <rPr>
            <sz val="11"/>
            <rFont val="Calibri"/>
            <family val="2"/>
            <charset val="238"/>
          </rPr>
          <t>IV_F:EM_Melleklet1_Utem1</t>
        </r>
      </text>
    </comment>
    <comment ref="Y501" authorId="0" shapeId="0">
      <text>
        <r>
          <rPr>
            <sz val="11"/>
            <rFont val="Calibri"/>
            <family val="2"/>
            <charset val="238"/>
          </rPr>
          <t>IV_F:EgyebAllamiUtem1</t>
        </r>
      </text>
    </comment>
    <comment ref="Z501" authorId="0" shapeId="0">
      <text>
        <r>
          <rPr>
            <sz val="11"/>
            <rFont val="Calibri"/>
            <family val="2"/>
            <charset val="238"/>
          </rPr>
          <t>IV_F:OnkormanyzatiUtem1</t>
        </r>
      </text>
    </comment>
    <comment ref="AA501" authorId="0" shapeId="0">
      <text>
        <r>
          <rPr>
            <sz val="11"/>
            <rFont val="Calibri"/>
            <family val="2"/>
            <charset val="238"/>
          </rPr>
          <t>IV_F:EUUtem1</t>
        </r>
      </text>
    </comment>
    <comment ref="AB501" authorId="0" shapeId="0">
      <text>
        <r>
          <rPr>
            <sz val="11"/>
            <rFont val="Calibri"/>
            <family val="2"/>
            <charset val="238"/>
          </rPr>
          <t>IV_F:EgyebUtem1</t>
        </r>
      </text>
    </comment>
    <comment ref="AC501" authorId="0" shapeId="0">
      <text>
        <r>
          <rPr>
            <sz val="11"/>
            <rFont val="Calibri"/>
            <family val="2"/>
            <charset val="238"/>
          </rPr>
          <t>IV_F:HitelKotvenyUtem1</t>
        </r>
      </text>
    </comment>
    <comment ref="AD501" authorId="0" shapeId="0">
      <text>
        <r>
          <rPr>
            <sz val="11"/>
            <rFont val="Calibri"/>
            <family val="2"/>
            <charset val="238"/>
          </rPr>
          <t>IV_F:OsszesenUtem1</t>
        </r>
      </text>
    </comment>
    <comment ref="AG501" authorId="0" shapeId="0">
      <text>
        <r>
          <rPr>
            <sz val="11"/>
            <rFont val="Calibri"/>
            <family val="2"/>
            <charset val="238"/>
          </rPr>
          <t>IV_F:HDUtem2</t>
        </r>
      </text>
    </comment>
    <comment ref="AH501" authorId="0" shapeId="0">
      <text>
        <r>
          <rPr>
            <sz val="11"/>
            <rFont val="Calibri"/>
            <family val="2"/>
            <charset val="238"/>
          </rPr>
          <t>IV_F:ECSUtem2</t>
        </r>
      </text>
    </comment>
    <comment ref="AI501" authorId="0" shapeId="0">
      <text>
        <r>
          <rPr>
            <sz val="11"/>
            <rFont val="Calibri"/>
            <family val="2"/>
            <charset val="238"/>
          </rPr>
          <t>IV_F:KFHUtem2</t>
        </r>
      </text>
    </comment>
    <comment ref="AJ501" authorId="0" shapeId="0">
      <text>
        <r>
          <rPr>
            <sz val="11"/>
            <rFont val="Calibri"/>
            <family val="2"/>
            <charset val="238"/>
          </rPr>
          <t>IV_F:Egyeb_SajatUtem2</t>
        </r>
      </text>
    </comment>
    <comment ref="AK501" authorId="0" shapeId="0">
      <text>
        <r>
          <rPr>
            <sz val="11"/>
            <rFont val="Calibri"/>
            <family val="2"/>
            <charset val="238"/>
          </rPr>
          <t>IV_F:DijUtem2</t>
        </r>
      </text>
    </comment>
    <comment ref="AL501" authorId="0" shapeId="0">
      <text>
        <r>
          <rPr>
            <sz val="11"/>
            <rFont val="Calibri"/>
            <family val="2"/>
            <charset val="238"/>
          </rPr>
          <t>IV_F:EM_Melleklet1_Utem2</t>
        </r>
      </text>
    </comment>
    <comment ref="AM501" authorId="0" shapeId="0">
      <text>
        <r>
          <rPr>
            <sz val="11"/>
            <rFont val="Calibri"/>
            <family val="2"/>
            <charset val="238"/>
          </rPr>
          <t>IV_F:EgyebAllamiUtem2</t>
        </r>
      </text>
    </comment>
    <comment ref="AN501" authorId="0" shapeId="0">
      <text>
        <r>
          <rPr>
            <sz val="11"/>
            <rFont val="Calibri"/>
            <family val="2"/>
            <charset val="238"/>
          </rPr>
          <t>IV_F:OnkormanyzatiUtem2</t>
        </r>
      </text>
    </comment>
    <comment ref="AO501" authorId="0" shapeId="0">
      <text>
        <r>
          <rPr>
            <sz val="11"/>
            <rFont val="Calibri"/>
            <family val="2"/>
            <charset val="238"/>
          </rPr>
          <t>IV_F:EUUtem2</t>
        </r>
      </text>
    </comment>
    <comment ref="AP501" authorId="0" shapeId="0">
      <text>
        <r>
          <rPr>
            <sz val="11"/>
            <rFont val="Calibri"/>
            <family val="2"/>
            <charset val="238"/>
          </rPr>
          <t>IV_F:EgyebUtem2</t>
        </r>
      </text>
    </comment>
    <comment ref="AQ501" authorId="0" shapeId="0">
      <text>
        <r>
          <rPr>
            <sz val="11"/>
            <rFont val="Calibri"/>
            <family val="2"/>
            <charset val="238"/>
          </rPr>
          <t>IV_F:HitelKotvenyUtem2</t>
        </r>
      </text>
    </comment>
    <comment ref="AR501" authorId="0" shapeId="0">
      <text>
        <r>
          <rPr>
            <sz val="11"/>
            <rFont val="Calibri"/>
            <family val="2"/>
            <charset val="238"/>
          </rPr>
          <t>IV_F:OsszesenUtem2</t>
        </r>
      </text>
    </comment>
    <comment ref="AS501" authorId="0" shapeId="0">
      <text>
        <r>
          <rPr>
            <sz val="11"/>
            <rFont val="Calibri"/>
            <family val="2"/>
            <charset val="238"/>
          </rPr>
          <t>IV_F:ForrashianyUtem2</t>
        </r>
      </text>
    </comment>
    <comment ref="AV501" authorId="0" shapeId="0">
      <text>
        <r>
          <rPr>
            <sz val="11"/>
            <rFont val="Calibri"/>
            <family val="2"/>
            <charset val="238"/>
          </rPr>
          <t>IV_F:Indokolas</t>
        </r>
      </text>
    </comment>
    <comment ref="AW501" authorId="0" shapeId="0">
      <text>
        <r>
          <rPr>
            <sz val="11"/>
            <rFont val="Calibri"/>
            <family val="2"/>
            <charset val="238"/>
          </rPr>
          <t>IV_F:Megjegyzes</t>
        </r>
      </text>
    </comment>
    <comment ref="AZ501" authorId="0" shapeId="0">
      <text>
        <r>
          <rPr>
            <sz val="11"/>
            <rFont val="Calibri"/>
            <family val="2"/>
            <charset val="238"/>
          </rPr>
          <t>IV_F:ISA</t>
        </r>
      </text>
    </comment>
    <comment ref="B502" authorId="0" shapeId="0">
      <text>
        <r>
          <rPr>
            <sz val="11"/>
            <rFont val="Calibri"/>
            <family val="2"/>
            <charset val="238"/>
          </rPr>
          <t>IV_F:FontossagiSorrent</t>
        </r>
      </text>
    </comment>
    <comment ref="C502" authorId="0" shapeId="0">
      <text>
        <r>
          <rPr>
            <sz val="11"/>
            <rFont val="Calibri"/>
            <family val="2"/>
            <charset val="238"/>
          </rPr>
          <t>IV_F:FeladatKategoria</t>
        </r>
      </text>
    </comment>
    <comment ref="D502" authorId="0" shapeId="0">
      <text>
        <r>
          <rPr>
            <sz val="11"/>
            <rFont val="Calibri"/>
            <family val="2"/>
            <charset val="238"/>
          </rPr>
          <t>IV_F:FeladatMegnevezes</t>
        </r>
      </text>
    </comment>
    <comment ref="E502" authorId="0" shapeId="0">
      <text>
        <r>
          <rPr>
            <sz val="11"/>
            <rFont val="Calibri"/>
            <family val="2"/>
            <charset val="238"/>
          </rPr>
          <t>IV_F:ElviEngedelySzam</t>
        </r>
      </text>
    </comment>
    <comment ref="F502" authorId="0" shapeId="0">
      <text>
        <r>
          <rPr>
            <sz val="11"/>
            <rFont val="Calibri"/>
            <family val="2"/>
            <charset val="238"/>
          </rPr>
          <t>IV_F:VKR_Kod</t>
        </r>
      </text>
    </comment>
    <comment ref="G502" authorId="0" shapeId="0">
      <text>
        <r>
          <rPr>
            <sz val="11"/>
            <rFont val="Calibri"/>
            <family val="2"/>
            <charset val="238"/>
          </rPr>
          <t>IV_F:VKR_Nev</t>
        </r>
      </text>
    </comment>
    <comment ref="H502" authorId="0" shapeId="0">
      <text>
        <r>
          <rPr>
            <sz val="11"/>
            <rFont val="Calibri"/>
            <family val="2"/>
            <charset val="238"/>
          </rPr>
          <t>IV_F:FeladatSorszam</t>
        </r>
      </text>
    </comment>
    <comment ref="I502" authorId="0" shapeId="0">
      <text>
        <r>
          <rPr>
            <sz val="11"/>
            <rFont val="Calibri"/>
            <family val="2"/>
            <charset val="238"/>
          </rPr>
          <t>IV_F:FeladatAzonosito</t>
        </r>
      </text>
    </comment>
    <comment ref="J502" authorId="0" shapeId="0">
      <text>
        <r>
          <rPr>
            <sz val="11"/>
            <rFont val="Calibri"/>
            <family val="2"/>
            <charset val="238"/>
          </rPr>
          <t>IV_F:EllatasiTerulet</t>
        </r>
      </text>
    </comment>
    <comment ref="K502" authorId="0" shapeId="0">
      <text>
        <r>
          <rPr>
            <sz val="11"/>
            <rFont val="Calibri"/>
            <family val="2"/>
            <charset val="238"/>
          </rPr>
          <t>IV_F:EllatasertFelelos</t>
        </r>
      </text>
    </comment>
    <comment ref="L502" authorId="0" shapeId="0">
      <text>
        <r>
          <rPr>
            <sz val="11"/>
            <rFont val="Calibri"/>
            <family val="2"/>
            <charset val="238"/>
          </rPr>
          <t>IV_F:TervezettNettoKoltseg</t>
        </r>
      </text>
    </comment>
    <comment ref="M502" authorId="0" shapeId="0">
      <text>
        <r>
          <rPr>
            <sz val="11"/>
            <rFont val="Calibri"/>
            <family val="2"/>
            <charset val="238"/>
          </rPr>
          <t>IV_F:IdotartamKezdes</t>
        </r>
      </text>
    </comment>
    <comment ref="N502" authorId="0" shapeId="0">
      <text>
        <r>
          <rPr>
            <sz val="11"/>
            <rFont val="Calibri"/>
            <family val="2"/>
            <charset val="238"/>
          </rPr>
          <t>IV_F:IdotartamBefejezes</t>
        </r>
      </text>
    </comment>
    <comment ref="O502" authorId="0" shapeId="0">
      <text>
        <r>
          <rPr>
            <sz val="11"/>
            <rFont val="Calibri"/>
            <family val="2"/>
            <charset val="238"/>
          </rPr>
          <t>IV_F:NettoKoltsegUtem1</t>
        </r>
      </text>
    </comment>
    <comment ref="P502" authorId="0" shapeId="0">
      <text>
        <r>
          <rPr>
            <sz val="11"/>
            <rFont val="Calibri"/>
            <family val="2"/>
            <charset val="238"/>
          </rPr>
          <t>IV_F:NettoKoltsegUtem2</t>
        </r>
      </text>
    </comment>
    <comment ref="Q502" authorId="0" shapeId="0">
      <text>
        <r>
          <rPr>
            <sz val="11"/>
            <rFont val="Calibri"/>
            <family val="2"/>
            <charset val="238"/>
          </rPr>
          <t>IV_F:EM_Melleklet2_KTG</t>
        </r>
      </text>
    </comment>
    <comment ref="S502" authorId="0" shapeId="0">
      <text>
        <r>
          <rPr>
            <sz val="11"/>
            <rFont val="Calibri"/>
            <family val="2"/>
            <charset val="238"/>
          </rPr>
          <t>IV_F:HDUtem1</t>
        </r>
      </text>
    </comment>
    <comment ref="T502" authorId="0" shapeId="0">
      <text>
        <r>
          <rPr>
            <sz val="11"/>
            <rFont val="Calibri"/>
            <family val="2"/>
            <charset val="238"/>
          </rPr>
          <t>IV_F:ECSUtem1</t>
        </r>
      </text>
    </comment>
    <comment ref="U502" authorId="0" shapeId="0">
      <text>
        <r>
          <rPr>
            <sz val="11"/>
            <rFont val="Calibri"/>
            <family val="2"/>
            <charset val="238"/>
          </rPr>
          <t>IV_F:KFHUtem1</t>
        </r>
      </text>
    </comment>
    <comment ref="V502" authorId="0" shapeId="0">
      <text>
        <r>
          <rPr>
            <sz val="11"/>
            <rFont val="Calibri"/>
            <family val="2"/>
            <charset val="238"/>
          </rPr>
          <t>IV_F:Egyeb_SajatUtem1</t>
        </r>
      </text>
    </comment>
    <comment ref="W502" authorId="0" shapeId="0">
      <text>
        <r>
          <rPr>
            <sz val="11"/>
            <rFont val="Calibri"/>
            <family val="2"/>
            <charset val="238"/>
          </rPr>
          <t>IV_F:DijUtem1</t>
        </r>
      </text>
    </comment>
    <comment ref="X502" authorId="0" shapeId="0">
      <text>
        <r>
          <rPr>
            <sz val="11"/>
            <rFont val="Calibri"/>
            <family val="2"/>
            <charset val="238"/>
          </rPr>
          <t>IV_F:EM_Melleklet1_Utem1</t>
        </r>
      </text>
    </comment>
    <comment ref="Y502" authorId="0" shapeId="0">
      <text>
        <r>
          <rPr>
            <sz val="11"/>
            <rFont val="Calibri"/>
            <family val="2"/>
            <charset val="238"/>
          </rPr>
          <t>IV_F:EgyebAllamiUtem1</t>
        </r>
      </text>
    </comment>
    <comment ref="Z502" authorId="0" shapeId="0">
      <text>
        <r>
          <rPr>
            <sz val="11"/>
            <rFont val="Calibri"/>
            <family val="2"/>
            <charset val="238"/>
          </rPr>
          <t>IV_F:OnkormanyzatiUtem1</t>
        </r>
      </text>
    </comment>
    <comment ref="AA502" authorId="0" shapeId="0">
      <text>
        <r>
          <rPr>
            <sz val="11"/>
            <rFont val="Calibri"/>
            <family val="2"/>
            <charset val="238"/>
          </rPr>
          <t>IV_F:EUUtem1</t>
        </r>
      </text>
    </comment>
    <comment ref="AB502" authorId="0" shapeId="0">
      <text>
        <r>
          <rPr>
            <sz val="11"/>
            <rFont val="Calibri"/>
            <family val="2"/>
            <charset val="238"/>
          </rPr>
          <t>IV_F:EgyebUtem1</t>
        </r>
      </text>
    </comment>
    <comment ref="AC502" authorId="0" shapeId="0">
      <text>
        <r>
          <rPr>
            <sz val="11"/>
            <rFont val="Calibri"/>
            <family val="2"/>
            <charset val="238"/>
          </rPr>
          <t>IV_F:HitelKotvenyUtem1</t>
        </r>
      </text>
    </comment>
    <comment ref="AD502" authorId="0" shapeId="0">
      <text>
        <r>
          <rPr>
            <sz val="11"/>
            <rFont val="Calibri"/>
            <family val="2"/>
            <charset val="238"/>
          </rPr>
          <t>IV_F:OsszesenUtem1</t>
        </r>
      </text>
    </comment>
    <comment ref="AG502" authorId="0" shapeId="0">
      <text>
        <r>
          <rPr>
            <sz val="11"/>
            <rFont val="Calibri"/>
            <family val="2"/>
            <charset val="238"/>
          </rPr>
          <t>IV_F:HDUtem2</t>
        </r>
      </text>
    </comment>
    <comment ref="AH502" authorId="0" shapeId="0">
      <text>
        <r>
          <rPr>
            <sz val="11"/>
            <rFont val="Calibri"/>
            <family val="2"/>
            <charset val="238"/>
          </rPr>
          <t>IV_F:ECSUtem2</t>
        </r>
      </text>
    </comment>
    <comment ref="AI502" authorId="0" shapeId="0">
      <text>
        <r>
          <rPr>
            <sz val="11"/>
            <rFont val="Calibri"/>
            <family val="2"/>
            <charset val="238"/>
          </rPr>
          <t>IV_F:KFHUtem2</t>
        </r>
      </text>
    </comment>
    <comment ref="AJ502" authorId="0" shapeId="0">
      <text>
        <r>
          <rPr>
            <sz val="11"/>
            <rFont val="Calibri"/>
            <family val="2"/>
            <charset val="238"/>
          </rPr>
          <t>IV_F:Egyeb_SajatUtem2</t>
        </r>
      </text>
    </comment>
    <comment ref="AK502" authorId="0" shapeId="0">
      <text>
        <r>
          <rPr>
            <sz val="11"/>
            <rFont val="Calibri"/>
            <family val="2"/>
            <charset val="238"/>
          </rPr>
          <t>IV_F:DijUtem2</t>
        </r>
      </text>
    </comment>
    <comment ref="AL502" authorId="0" shapeId="0">
      <text>
        <r>
          <rPr>
            <sz val="11"/>
            <rFont val="Calibri"/>
            <family val="2"/>
            <charset val="238"/>
          </rPr>
          <t>IV_F:EM_Melleklet1_Utem2</t>
        </r>
      </text>
    </comment>
    <comment ref="AM502" authorId="0" shapeId="0">
      <text>
        <r>
          <rPr>
            <sz val="11"/>
            <rFont val="Calibri"/>
            <family val="2"/>
            <charset val="238"/>
          </rPr>
          <t>IV_F:EgyebAllamiUtem2</t>
        </r>
      </text>
    </comment>
    <comment ref="AN502" authorId="0" shapeId="0">
      <text>
        <r>
          <rPr>
            <sz val="11"/>
            <rFont val="Calibri"/>
            <family val="2"/>
            <charset val="238"/>
          </rPr>
          <t>IV_F:OnkormanyzatiUtem2</t>
        </r>
      </text>
    </comment>
    <comment ref="AO502" authorId="0" shapeId="0">
      <text>
        <r>
          <rPr>
            <sz val="11"/>
            <rFont val="Calibri"/>
            <family val="2"/>
            <charset val="238"/>
          </rPr>
          <t>IV_F:EUUtem2</t>
        </r>
      </text>
    </comment>
    <comment ref="AP502" authorId="0" shapeId="0">
      <text>
        <r>
          <rPr>
            <sz val="11"/>
            <rFont val="Calibri"/>
            <family val="2"/>
            <charset val="238"/>
          </rPr>
          <t>IV_F:EgyebUtem2</t>
        </r>
      </text>
    </comment>
    <comment ref="AQ502" authorId="0" shapeId="0">
      <text>
        <r>
          <rPr>
            <sz val="11"/>
            <rFont val="Calibri"/>
            <family val="2"/>
            <charset val="238"/>
          </rPr>
          <t>IV_F:HitelKotvenyUtem2</t>
        </r>
      </text>
    </comment>
    <comment ref="AR502" authorId="0" shapeId="0">
      <text>
        <r>
          <rPr>
            <sz val="11"/>
            <rFont val="Calibri"/>
            <family val="2"/>
            <charset val="238"/>
          </rPr>
          <t>IV_F:OsszesenUtem2</t>
        </r>
      </text>
    </comment>
    <comment ref="AS502" authorId="0" shapeId="0">
      <text>
        <r>
          <rPr>
            <sz val="11"/>
            <rFont val="Calibri"/>
            <family val="2"/>
            <charset val="238"/>
          </rPr>
          <t>IV_F:ForrashianyUtem2</t>
        </r>
      </text>
    </comment>
    <comment ref="AV502" authorId="0" shapeId="0">
      <text>
        <r>
          <rPr>
            <sz val="11"/>
            <rFont val="Calibri"/>
            <family val="2"/>
            <charset val="238"/>
          </rPr>
          <t>IV_F:Indokolas</t>
        </r>
      </text>
    </comment>
    <comment ref="AW502" authorId="0" shapeId="0">
      <text>
        <r>
          <rPr>
            <sz val="11"/>
            <rFont val="Calibri"/>
            <family val="2"/>
            <charset val="238"/>
          </rPr>
          <t>IV_F:Megjegyzes</t>
        </r>
      </text>
    </comment>
    <comment ref="AZ502" authorId="0" shapeId="0">
      <text>
        <r>
          <rPr>
            <sz val="11"/>
            <rFont val="Calibri"/>
            <family val="2"/>
            <charset val="238"/>
          </rPr>
          <t>IV_F:ISA</t>
        </r>
      </text>
    </comment>
    <comment ref="B503" authorId="0" shapeId="0">
      <text>
        <r>
          <rPr>
            <sz val="11"/>
            <rFont val="Calibri"/>
            <family val="2"/>
            <charset val="238"/>
          </rPr>
          <t>IV_F:FontossagiSorrent</t>
        </r>
      </text>
    </comment>
    <comment ref="C503" authorId="0" shapeId="0">
      <text>
        <r>
          <rPr>
            <sz val="11"/>
            <rFont val="Calibri"/>
            <family val="2"/>
            <charset val="238"/>
          </rPr>
          <t>IV_F:FeladatKategoria</t>
        </r>
      </text>
    </comment>
    <comment ref="D503" authorId="0" shapeId="0">
      <text>
        <r>
          <rPr>
            <sz val="11"/>
            <rFont val="Calibri"/>
            <family val="2"/>
            <charset val="238"/>
          </rPr>
          <t>IV_F:FeladatMegnevezes</t>
        </r>
      </text>
    </comment>
    <comment ref="E503" authorId="0" shapeId="0">
      <text>
        <r>
          <rPr>
            <sz val="11"/>
            <rFont val="Calibri"/>
            <family val="2"/>
            <charset val="238"/>
          </rPr>
          <t>IV_F:ElviEngedelySzam</t>
        </r>
      </text>
    </comment>
    <comment ref="F503" authorId="0" shapeId="0">
      <text>
        <r>
          <rPr>
            <sz val="11"/>
            <rFont val="Calibri"/>
            <family val="2"/>
            <charset val="238"/>
          </rPr>
          <t>IV_F:VKR_Kod</t>
        </r>
      </text>
    </comment>
    <comment ref="G503" authorId="0" shapeId="0">
      <text>
        <r>
          <rPr>
            <sz val="11"/>
            <rFont val="Calibri"/>
            <family val="2"/>
            <charset val="238"/>
          </rPr>
          <t>IV_F:VKR_Nev</t>
        </r>
      </text>
    </comment>
    <comment ref="H503" authorId="0" shapeId="0">
      <text>
        <r>
          <rPr>
            <sz val="11"/>
            <rFont val="Calibri"/>
            <family val="2"/>
            <charset val="238"/>
          </rPr>
          <t>IV_F:FeladatSorszam</t>
        </r>
      </text>
    </comment>
    <comment ref="I503" authorId="0" shapeId="0">
      <text>
        <r>
          <rPr>
            <sz val="11"/>
            <rFont val="Calibri"/>
            <family val="2"/>
            <charset val="238"/>
          </rPr>
          <t>IV_F:FeladatAzonosito</t>
        </r>
      </text>
    </comment>
    <comment ref="J503" authorId="0" shapeId="0">
      <text>
        <r>
          <rPr>
            <sz val="11"/>
            <rFont val="Calibri"/>
            <family val="2"/>
            <charset val="238"/>
          </rPr>
          <t>IV_F:EllatasiTerulet</t>
        </r>
      </text>
    </comment>
    <comment ref="K503" authorId="0" shapeId="0">
      <text>
        <r>
          <rPr>
            <sz val="11"/>
            <rFont val="Calibri"/>
            <family val="2"/>
            <charset val="238"/>
          </rPr>
          <t>IV_F:EllatasertFelelos</t>
        </r>
      </text>
    </comment>
    <comment ref="L503" authorId="0" shapeId="0">
      <text>
        <r>
          <rPr>
            <sz val="11"/>
            <rFont val="Calibri"/>
            <family val="2"/>
            <charset val="238"/>
          </rPr>
          <t>IV_F:TervezettNettoKoltseg</t>
        </r>
      </text>
    </comment>
    <comment ref="M503" authorId="0" shapeId="0">
      <text>
        <r>
          <rPr>
            <sz val="11"/>
            <rFont val="Calibri"/>
            <family val="2"/>
            <charset val="238"/>
          </rPr>
          <t>IV_F:IdotartamKezdes</t>
        </r>
      </text>
    </comment>
    <comment ref="N503" authorId="0" shapeId="0">
      <text>
        <r>
          <rPr>
            <sz val="11"/>
            <rFont val="Calibri"/>
            <family val="2"/>
            <charset val="238"/>
          </rPr>
          <t>IV_F:IdotartamBefejezes</t>
        </r>
      </text>
    </comment>
    <comment ref="O503" authorId="0" shapeId="0">
      <text>
        <r>
          <rPr>
            <sz val="11"/>
            <rFont val="Calibri"/>
            <family val="2"/>
            <charset val="238"/>
          </rPr>
          <t>IV_F:NettoKoltsegUtem1</t>
        </r>
      </text>
    </comment>
    <comment ref="P503" authorId="0" shapeId="0">
      <text>
        <r>
          <rPr>
            <sz val="11"/>
            <rFont val="Calibri"/>
            <family val="2"/>
            <charset val="238"/>
          </rPr>
          <t>IV_F:NettoKoltsegUtem2</t>
        </r>
      </text>
    </comment>
    <comment ref="Q503" authorId="0" shapeId="0">
      <text>
        <r>
          <rPr>
            <sz val="11"/>
            <rFont val="Calibri"/>
            <family val="2"/>
            <charset val="238"/>
          </rPr>
          <t>IV_F:EM_Melleklet2_KTG</t>
        </r>
      </text>
    </comment>
    <comment ref="S503" authorId="0" shapeId="0">
      <text>
        <r>
          <rPr>
            <sz val="11"/>
            <rFont val="Calibri"/>
            <family val="2"/>
            <charset val="238"/>
          </rPr>
          <t>IV_F:HDUtem1</t>
        </r>
      </text>
    </comment>
    <comment ref="T503" authorId="0" shapeId="0">
      <text>
        <r>
          <rPr>
            <sz val="11"/>
            <rFont val="Calibri"/>
            <family val="2"/>
            <charset val="238"/>
          </rPr>
          <t>IV_F:ECSUtem1</t>
        </r>
      </text>
    </comment>
    <comment ref="U503" authorId="0" shapeId="0">
      <text>
        <r>
          <rPr>
            <sz val="11"/>
            <rFont val="Calibri"/>
            <family val="2"/>
            <charset val="238"/>
          </rPr>
          <t>IV_F:KFHUtem1</t>
        </r>
      </text>
    </comment>
    <comment ref="V503" authorId="0" shapeId="0">
      <text>
        <r>
          <rPr>
            <sz val="11"/>
            <rFont val="Calibri"/>
            <family val="2"/>
            <charset val="238"/>
          </rPr>
          <t>IV_F:Egyeb_SajatUtem1</t>
        </r>
      </text>
    </comment>
    <comment ref="W503" authorId="0" shapeId="0">
      <text>
        <r>
          <rPr>
            <sz val="11"/>
            <rFont val="Calibri"/>
            <family val="2"/>
            <charset val="238"/>
          </rPr>
          <t>IV_F:DijUtem1</t>
        </r>
      </text>
    </comment>
    <comment ref="X503" authorId="0" shapeId="0">
      <text>
        <r>
          <rPr>
            <sz val="11"/>
            <rFont val="Calibri"/>
            <family val="2"/>
            <charset val="238"/>
          </rPr>
          <t>IV_F:EM_Melleklet1_Utem1</t>
        </r>
      </text>
    </comment>
    <comment ref="Y503" authorId="0" shapeId="0">
      <text>
        <r>
          <rPr>
            <sz val="11"/>
            <rFont val="Calibri"/>
            <family val="2"/>
            <charset val="238"/>
          </rPr>
          <t>IV_F:EgyebAllamiUtem1</t>
        </r>
      </text>
    </comment>
    <comment ref="Z503" authorId="0" shapeId="0">
      <text>
        <r>
          <rPr>
            <sz val="11"/>
            <rFont val="Calibri"/>
            <family val="2"/>
            <charset val="238"/>
          </rPr>
          <t>IV_F:OnkormanyzatiUtem1</t>
        </r>
      </text>
    </comment>
    <comment ref="AA503" authorId="0" shapeId="0">
      <text>
        <r>
          <rPr>
            <sz val="11"/>
            <rFont val="Calibri"/>
            <family val="2"/>
            <charset val="238"/>
          </rPr>
          <t>IV_F:EUUtem1</t>
        </r>
      </text>
    </comment>
    <comment ref="AB503" authorId="0" shapeId="0">
      <text>
        <r>
          <rPr>
            <sz val="11"/>
            <rFont val="Calibri"/>
            <family val="2"/>
            <charset val="238"/>
          </rPr>
          <t>IV_F:EgyebUtem1</t>
        </r>
      </text>
    </comment>
    <comment ref="AC503" authorId="0" shapeId="0">
      <text>
        <r>
          <rPr>
            <sz val="11"/>
            <rFont val="Calibri"/>
            <family val="2"/>
            <charset val="238"/>
          </rPr>
          <t>IV_F:HitelKotvenyUtem1</t>
        </r>
      </text>
    </comment>
    <comment ref="AD503" authorId="0" shapeId="0">
      <text>
        <r>
          <rPr>
            <sz val="11"/>
            <rFont val="Calibri"/>
            <family val="2"/>
            <charset val="238"/>
          </rPr>
          <t>IV_F:OsszesenUtem1</t>
        </r>
      </text>
    </comment>
    <comment ref="AG503" authorId="0" shapeId="0">
      <text>
        <r>
          <rPr>
            <sz val="11"/>
            <rFont val="Calibri"/>
            <family val="2"/>
            <charset val="238"/>
          </rPr>
          <t>IV_F:HDUtem2</t>
        </r>
      </text>
    </comment>
    <comment ref="AH503" authorId="0" shapeId="0">
      <text>
        <r>
          <rPr>
            <sz val="11"/>
            <rFont val="Calibri"/>
            <family val="2"/>
            <charset val="238"/>
          </rPr>
          <t>IV_F:ECSUtem2</t>
        </r>
      </text>
    </comment>
    <comment ref="AI503" authorId="0" shapeId="0">
      <text>
        <r>
          <rPr>
            <sz val="11"/>
            <rFont val="Calibri"/>
            <family val="2"/>
            <charset val="238"/>
          </rPr>
          <t>IV_F:KFHUtem2</t>
        </r>
      </text>
    </comment>
    <comment ref="AJ503" authorId="0" shapeId="0">
      <text>
        <r>
          <rPr>
            <sz val="11"/>
            <rFont val="Calibri"/>
            <family val="2"/>
            <charset val="238"/>
          </rPr>
          <t>IV_F:Egyeb_SajatUtem2</t>
        </r>
      </text>
    </comment>
    <comment ref="AK503" authorId="0" shapeId="0">
      <text>
        <r>
          <rPr>
            <sz val="11"/>
            <rFont val="Calibri"/>
            <family val="2"/>
            <charset val="238"/>
          </rPr>
          <t>IV_F:DijUtem2</t>
        </r>
      </text>
    </comment>
    <comment ref="AL503" authorId="0" shapeId="0">
      <text>
        <r>
          <rPr>
            <sz val="11"/>
            <rFont val="Calibri"/>
            <family val="2"/>
            <charset val="238"/>
          </rPr>
          <t>IV_F:EM_Melleklet1_Utem2</t>
        </r>
      </text>
    </comment>
    <comment ref="AM503" authorId="0" shapeId="0">
      <text>
        <r>
          <rPr>
            <sz val="11"/>
            <rFont val="Calibri"/>
            <family val="2"/>
            <charset val="238"/>
          </rPr>
          <t>IV_F:EgyebAllamiUtem2</t>
        </r>
      </text>
    </comment>
    <comment ref="AN503" authorId="0" shapeId="0">
      <text>
        <r>
          <rPr>
            <sz val="11"/>
            <rFont val="Calibri"/>
            <family val="2"/>
            <charset val="238"/>
          </rPr>
          <t>IV_F:OnkormanyzatiUtem2</t>
        </r>
      </text>
    </comment>
    <comment ref="AO503" authorId="0" shapeId="0">
      <text>
        <r>
          <rPr>
            <sz val="11"/>
            <rFont val="Calibri"/>
            <family val="2"/>
            <charset val="238"/>
          </rPr>
          <t>IV_F:EUUtem2</t>
        </r>
      </text>
    </comment>
    <comment ref="AP503" authorId="0" shapeId="0">
      <text>
        <r>
          <rPr>
            <sz val="11"/>
            <rFont val="Calibri"/>
            <family val="2"/>
            <charset val="238"/>
          </rPr>
          <t>IV_F:EgyebUtem2</t>
        </r>
      </text>
    </comment>
    <comment ref="AQ503" authorId="0" shapeId="0">
      <text>
        <r>
          <rPr>
            <sz val="11"/>
            <rFont val="Calibri"/>
            <family val="2"/>
            <charset val="238"/>
          </rPr>
          <t>IV_F:HitelKotvenyUtem2</t>
        </r>
      </text>
    </comment>
    <comment ref="AR503" authorId="0" shapeId="0">
      <text>
        <r>
          <rPr>
            <sz val="11"/>
            <rFont val="Calibri"/>
            <family val="2"/>
            <charset val="238"/>
          </rPr>
          <t>IV_F:OsszesenUtem2</t>
        </r>
      </text>
    </comment>
    <comment ref="AS503" authorId="0" shapeId="0">
      <text>
        <r>
          <rPr>
            <sz val="11"/>
            <rFont val="Calibri"/>
            <family val="2"/>
            <charset val="238"/>
          </rPr>
          <t>IV_F:ForrashianyUtem2</t>
        </r>
      </text>
    </comment>
    <comment ref="AV503" authorId="0" shapeId="0">
      <text>
        <r>
          <rPr>
            <sz val="11"/>
            <rFont val="Calibri"/>
            <family val="2"/>
            <charset val="238"/>
          </rPr>
          <t>IV_F:Indokolas</t>
        </r>
      </text>
    </comment>
    <comment ref="AW503" authorId="0" shapeId="0">
      <text>
        <r>
          <rPr>
            <sz val="11"/>
            <rFont val="Calibri"/>
            <family val="2"/>
            <charset val="238"/>
          </rPr>
          <t>IV_F:Megjegyzes</t>
        </r>
      </text>
    </comment>
    <comment ref="AZ503" authorId="0" shapeId="0">
      <text>
        <r>
          <rPr>
            <sz val="11"/>
            <rFont val="Calibri"/>
            <family val="2"/>
            <charset val="238"/>
          </rPr>
          <t>IV_F:ISA</t>
        </r>
      </text>
    </comment>
    <comment ref="B504" authorId="0" shapeId="0">
      <text>
        <r>
          <rPr>
            <sz val="11"/>
            <rFont val="Calibri"/>
            <family val="2"/>
            <charset val="238"/>
          </rPr>
          <t>IV_F:FontossagiSorrent</t>
        </r>
      </text>
    </comment>
    <comment ref="C504" authorId="0" shapeId="0">
      <text>
        <r>
          <rPr>
            <sz val="11"/>
            <rFont val="Calibri"/>
            <family val="2"/>
            <charset val="238"/>
          </rPr>
          <t>IV_F:FeladatKategoria</t>
        </r>
      </text>
    </comment>
    <comment ref="D504" authorId="0" shapeId="0">
      <text>
        <r>
          <rPr>
            <sz val="11"/>
            <rFont val="Calibri"/>
            <family val="2"/>
            <charset val="238"/>
          </rPr>
          <t>IV_F:FeladatMegnevezes</t>
        </r>
      </text>
    </comment>
    <comment ref="E504" authorId="0" shapeId="0">
      <text>
        <r>
          <rPr>
            <sz val="11"/>
            <rFont val="Calibri"/>
            <family val="2"/>
            <charset val="238"/>
          </rPr>
          <t>IV_F:ElviEngedelySzam</t>
        </r>
      </text>
    </comment>
    <comment ref="F504" authorId="0" shapeId="0">
      <text>
        <r>
          <rPr>
            <sz val="11"/>
            <rFont val="Calibri"/>
            <family val="2"/>
            <charset val="238"/>
          </rPr>
          <t>IV_F:VKR_Kod</t>
        </r>
      </text>
    </comment>
    <comment ref="G504" authorId="0" shapeId="0">
      <text>
        <r>
          <rPr>
            <sz val="11"/>
            <rFont val="Calibri"/>
            <family val="2"/>
            <charset val="238"/>
          </rPr>
          <t>IV_F:VKR_Nev</t>
        </r>
      </text>
    </comment>
    <comment ref="H504" authorId="0" shapeId="0">
      <text>
        <r>
          <rPr>
            <sz val="11"/>
            <rFont val="Calibri"/>
            <family val="2"/>
            <charset val="238"/>
          </rPr>
          <t>IV_F:FeladatSorszam</t>
        </r>
      </text>
    </comment>
    <comment ref="I504" authorId="0" shapeId="0">
      <text>
        <r>
          <rPr>
            <sz val="11"/>
            <rFont val="Calibri"/>
            <family val="2"/>
            <charset val="238"/>
          </rPr>
          <t>IV_F:FeladatAzonosito</t>
        </r>
      </text>
    </comment>
    <comment ref="J504" authorId="0" shapeId="0">
      <text>
        <r>
          <rPr>
            <sz val="11"/>
            <rFont val="Calibri"/>
            <family val="2"/>
            <charset val="238"/>
          </rPr>
          <t>IV_F:EllatasiTerulet</t>
        </r>
      </text>
    </comment>
    <comment ref="K504" authorId="0" shapeId="0">
      <text>
        <r>
          <rPr>
            <sz val="11"/>
            <rFont val="Calibri"/>
            <family val="2"/>
            <charset val="238"/>
          </rPr>
          <t>IV_F:EllatasertFelelos</t>
        </r>
      </text>
    </comment>
    <comment ref="L504" authorId="0" shapeId="0">
      <text>
        <r>
          <rPr>
            <sz val="11"/>
            <rFont val="Calibri"/>
            <family val="2"/>
            <charset val="238"/>
          </rPr>
          <t>IV_F:TervezettNettoKoltseg</t>
        </r>
      </text>
    </comment>
    <comment ref="M504" authorId="0" shapeId="0">
      <text>
        <r>
          <rPr>
            <sz val="11"/>
            <rFont val="Calibri"/>
            <family val="2"/>
            <charset val="238"/>
          </rPr>
          <t>IV_F:IdotartamKezdes</t>
        </r>
      </text>
    </comment>
    <comment ref="N504" authorId="0" shapeId="0">
      <text>
        <r>
          <rPr>
            <sz val="11"/>
            <rFont val="Calibri"/>
            <family val="2"/>
            <charset val="238"/>
          </rPr>
          <t>IV_F:IdotartamBefejezes</t>
        </r>
      </text>
    </comment>
    <comment ref="O504" authorId="0" shapeId="0">
      <text>
        <r>
          <rPr>
            <sz val="11"/>
            <rFont val="Calibri"/>
            <family val="2"/>
            <charset val="238"/>
          </rPr>
          <t>IV_F:NettoKoltsegUtem1</t>
        </r>
      </text>
    </comment>
    <comment ref="P504" authorId="0" shapeId="0">
      <text>
        <r>
          <rPr>
            <sz val="11"/>
            <rFont val="Calibri"/>
            <family val="2"/>
            <charset val="238"/>
          </rPr>
          <t>IV_F:NettoKoltsegUtem2</t>
        </r>
      </text>
    </comment>
    <comment ref="Q504" authorId="0" shapeId="0">
      <text>
        <r>
          <rPr>
            <sz val="11"/>
            <rFont val="Calibri"/>
            <family val="2"/>
            <charset val="238"/>
          </rPr>
          <t>IV_F:EM_Melleklet2_KTG</t>
        </r>
      </text>
    </comment>
    <comment ref="S504" authorId="0" shapeId="0">
      <text>
        <r>
          <rPr>
            <sz val="11"/>
            <rFont val="Calibri"/>
            <family val="2"/>
            <charset val="238"/>
          </rPr>
          <t>IV_F:HDUtem1</t>
        </r>
      </text>
    </comment>
    <comment ref="T504" authorId="0" shapeId="0">
      <text>
        <r>
          <rPr>
            <sz val="11"/>
            <rFont val="Calibri"/>
            <family val="2"/>
            <charset val="238"/>
          </rPr>
          <t>IV_F:ECSUtem1</t>
        </r>
      </text>
    </comment>
    <comment ref="U504" authorId="0" shapeId="0">
      <text>
        <r>
          <rPr>
            <sz val="11"/>
            <rFont val="Calibri"/>
            <family val="2"/>
            <charset val="238"/>
          </rPr>
          <t>IV_F:KFHUtem1</t>
        </r>
      </text>
    </comment>
    <comment ref="V504" authorId="0" shapeId="0">
      <text>
        <r>
          <rPr>
            <sz val="11"/>
            <rFont val="Calibri"/>
            <family val="2"/>
            <charset val="238"/>
          </rPr>
          <t>IV_F:Egyeb_SajatUtem1</t>
        </r>
      </text>
    </comment>
    <comment ref="W504" authorId="0" shapeId="0">
      <text>
        <r>
          <rPr>
            <sz val="11"/>
            <rFont val="Calibri"/>
            <family val="2"/>
            <charset val="238"/>
          </rPr>
          <t>IV_F:DijUtem1</t>
        </r>
      </text>
    </comment>
    <comment ref="X504" authorId="0" shapeId="0">
      <text>
        <r>
          <rPr>
            <sz val="11"/>
            <rFont val="Calibri"/>
            <family val="2"/>
            <charset val="238"/>
          </rPr>
          <t>IV_F:EM_Melleklet1_Utem1</t>
        </r>
      </text>
    </comment>
    <comment ref="Y504" authorId="0" shapeId="0">
      <text>
        <r>
          <rPr>
            <sz val="11"/>
            <rFont val="Calibri"/>
            <family val="2"/>
            <charset val="238"/>
          </rPr>
          <t>IV_F:EgyebAllamiUtem1</t>
        </r>
      </text>
    </comment>
    <comment ref="Z504" authorId="0" shapeId="0">
      <text>
        <r>
          <rPr>
            <sz val="11"/>
            <rFont val="Calibri"/>
            <family val="2"/>
            <charset val="238"/>
          </rPr>
          <t>IV_F:OnkormanyzatiUtem1</t>
        </r>
      </text>
    </comment>
    <comment ref="AA504" authorId="0" shapeId="0">
      <text>
        <r>
          <rPr>
            <sz val="11"/>
            <rFont val="Calibri"/>
            <family val="2"/>
            <charset val="238"/>
          </rPr>
          <t>IV_F:EUUtem1</t>
        </r>
      </text>
    </comment>
    <comment ref="AB504" authorId="0" shapeId="0">
      <text>
        <r>
          <rPr>
            <sz val="11"/>
            <rFont val="Calibri"/>
            <family val="2"/>
            <charset val="238"/>
          </rPr>
          <t>IV_F:EgyebUtem1</t>
        </r>
      </text>
    </comment>
    <comment ref="AC504" authorId="0" shapeId="0">
      <text>
        <r>
          <rPr>
            <sz val="11"/>
            <rFont val="Calibri"/>
            <family val="2"/>
            <charset val="238"/>
          </rPr>
          <t>IV_F:HitelKotvenyUtem1</t>
        </r>
      </text>
    </comment>
    <comment ref="AD504" authorId="0" shapeId="0">
      <text>
        <r>
          <rPr>
            <sz val="11"/>
            <rFont val="Calibri"/>
            <family val="2"/>
            <charset val="238"/>
          </rPr>
          <t>IV_F:OsszesenUtem1</t>
        </r>
      </text>
    </comment>
    <comment ref="AG504" authorId="0" shapeId="0">
      <text>
        <r>
          <rPr>
            <sz val="11"/>
            <rFont val="Calibri"/>
            <family val="2"/>
            <charset val="238"/>
          </rPr>
          <t>IV_F:HDUtem2</t>
        </r>
      </text>
    </comment>
    <comment ref="AH504" authorId="0" shapeId="0">
      <text>
        <r>
          <rPr>
            <sz val="11"/>
            <rFont val="Calibri"/>
            <family val="2"/>
            <charset val="238"/>
          </rPr>
          <t>IV_F:ECSUtem2</t>
        </r>
      </text>
    </comment>
    <comment ref="AI504" authorId="0" shapeId="0">
      <text>
        <r>
          <rPr>
            <sz val="11"/>
            <rFont val="Calibri"/>
            <family val="2"/>
            <charset val="238"/>
          </rPr>
          <t>IV_F:KFHUtem2</t>
        </r>
      </text>
    </comment>
    <comment ref="AJ504" authorId="0" shapeId="0">
      <text>
        <r>
          <rPr>
            <sz val="11"/>
            <rFont val="Calibri"/>
            <family val="2"/>
            <charset val="238"/>
          </rPr>
          <t>IV_F:Egyeb_SajatUtem2</t>
        </r>
      </text>
    </comment>
    <comment ref="AK504" authorId="0" shapeId="0">
      <text>
        <r>
          <rPr>
            <sz val="11"/>
            <rFont val="Calibri"/>
            <family val="2"/>
            <charset val="238"/>
          </rPr>
          <t>IV_F:DijUtem2</t>
        </r>
      </text>
    </comment>
    <comment ref="AL504" authorId="0" shapeId="0">
      <text>
        <r>
          <rPr>
            <sz val="11"/>
            <rFont val="Calibri"/>
            <family val="2"/>
            <charset val="238"/>
          </rPr>
          <t>IV_F:EM_Melleklet1_Utem2</t>
        </r>
      </text>
    </comment>
    <comment ref="AM504" authorId="0" shapeId="0">
      <text>
        <r>
          <rPr>
            <sz val="11"/>
            <rFont val="Calibri"/>
            <family val="2"/>
            <charset val="238"/>
          </rPr>
          <t>IV_F:EgyebAllamiUtem2</t>
        </r>
      </text>
    </comment>
    <comment ref="AN504" authorId="0" shapeId="0">
      <text>
        <r>
          <rPr>
            <sz val="11"/>
            <rFont val="Calibri"/>
            <family val="2"/>
            <charset val="238"/>
          </rPr>
          <t>IV_F:OnkormanyzatiUtem2</t>
        </r>
      </text>
    </comment>
    <comment ref="AO504" authorId="0" shapeId="0">
      <text>
        <r>
          <rPr>
            <sz val="11"/>
            <rFont val="Calibri"/>
            <family val="2"/>
            <charset val="238"/>
          </rPr>
          <t>IV_F:EUUtem2</t>
        </r>
      </text>
    </comment>
    <comment ref="AP504" authorId="0" shapeId="0">
      <text>
        <r>
          <rPr>
            <sz val="11"/>
            <rFont val="Calibri"/>
            <family val="2"/>
            <charset val="238"/>
          </rPr>
          <t>IV_F:EgyebUtem2</t>
        </r>
      </text>
    </comment>
    <comment ref="AQ504" authorId="0" shapeId="0">
      <text>
        <r>
          <rPr>
            <sz val="11"/>
            <rFont val="Calibri"/>
            <family val="2"/>
            <charset val="238"/>
          </rPr>
          <t>IV_F:HitelKotvenyUtem2</t>
        </r>
      </text>
    </comment>
    <comment ref="AR504" authorId="0" shapeId="0">
      <text>
        <r>
          <rPr>
            <sz val="11"/>
            <rFont val="Calibri"/>
            <family val="2"/>
            <charset val="238"/>
          </rPr>
          <t>IV_F:OsszesenUtem2</t>
        </r>
      </text>
    </comment>
    <comment ref="AS504" authorId="0" shapeId="0">
      <text>
        <r>
          <rPr>
            <sz val="11"/>
            <rFont val="Calibri"/>
            <family val="2"/>
            <charset val="238"/>
          </rPr>
          <t>IV_F:ForrashianyUtem2</t>
        </r>
      </text>
    </comment>
    <comment ref="AV504" authorId="0" shapeId="0">
      <text>
        <r>
          <rPr>
            <sz val="11"/>
            <rFont val="Calibri"/>
            <family val="2"/>
            <charset val="238"/>
          </rPr>
          <t>IV_F:Indokolas</t>
        </r>
      </text>
    </comment>
    <comment ref="AW504" authorId="0" shapeId="0">
      <text>
        <r>
          <rPr>
            <sz val="11"/>
            <rFont val="Calibri"/>
            <family val="2"/>
            <charset val="238"/>
          </rPr>
          <t>IV_F:Megjegyzes</t>
        </r>
      </text>
    </comment>
    <comment ref="AZ504" authorId="0" shapeId="0">
      <text>
        <r>
          <rPr>
            <sz val="11"/>
            <rFont val="Calibri"/>
            <family val="2"/>
            <charset val="238"/>
          </rPr>
          <t>IV_F:ISA</t>
        </r>
      </text>
    </comment>
    <comment ref="B505" authorId="0" shapeId="0">
      <text>
        <r>
          <rPr>
            <sz val="11"/>
            <rFont val="Calibri"/>
            <family val="2"/>
            <charset val="238"/>
          </rPr>
          <t>IV_F:FontossagiSorrent</t>
        </r>
      </text>
    </comment>
    <comment ref="C505" authorId="0" shapeId="0">
      <text>
        <r>
          <rPr>
            <sz val="11"/>
            <rFont val="Calibri"/>
            <family val="2"/>
            <charset val="238"/>
          </rPr>
          <t>IV_F:FeladatKategoria</t>
        </r>
      </text>
    </comment>
    <comment ref="D505" authorId="0" shapeId="0">
      <text>
        <r>
          <rPr>
            <sz val="11"/>
            <rFont val="Calibri"/>
            <family val="2"/>
            <charset val="238"/>
          </rPr>
          <t>IV_F:FeladatMegnevezes</t>
        </r>
      </text>
    </comment>
    <comment ref="E505" authorId="0" shapeId="0">
      <text>
        <r>
          <rPr>
            <sz val="11"/>
            <rFont val="Calibri"/>
            <family val="2"/>
            <charset val="238"/>
          </rPr>
          <t>IV_F:ElviEngedelySzam</t>
        </r>
      </text>
    </comment>
    <comment ref="F505" authorId="0" shapeId="0">
      <text>
        <r>
          <rPr>
            <sz val="11"/>
            <rFont val="Calibri"/>
            <family val="2"/>
            <charset val="238"/>
          </rPr>
          <t>IV_F:VKR_Kod</t>
        </r>
      </text>
    </comment>
    <comment ref="G505" authorId="0" shapeId="0">
      <text>
        <r>
          <rPr>
            <sz val="11"/>
            <rFont val="Calibri"/>
            <family val="2"/>
            <charset val="238"/>
          </rPr>
          <t>IV_F:VKR_Nev</t>
        </r>
      </text>
    </comment>
    <comment ref="H505" authorId="0" shapeId="0">
      <text>
        <r>
          <rPr>
            <sz val="11"/>
            <rFont val="Calibri"/>
            <family val="2"/>
            <charset val="238"/>
          </rPr>
          <t>IV_F:FeladatSorszam</t>
        </r>
      </text>
    </comment>
    <comment ref="I505" authorId="0" shapeId="0">
      <text>
        <r>
          <rPr>
            <sz val="11"/>
            <rFont val="Calibri"/>
            <family val="2"/>
            <charset val="238"/>
          </rPr>
          <t>IV_F:FeladatAzonosito</t>
        </r>
      </text>
    </comment>
    <comment ref="J505" authorId="0" shapeId="0">
      <text>
        <r>
          <rPr>
            <sz val="11"/>
            <rFont val="Calibri"/>
            <family val="2"/>
            <charset val="238"/>
          </rPr>
          <t>IV_F:EllatasiTerulet</t>
        </r>
      </text>
    </comment>
    <comment ref="K505" authorId="0" shapeId="0">
      <text>
        <r>
          <rPr>
            <sz val="11"/>
            <rFont val="Calibri"/>
            <family val="2"/>
            <charset val="238"/>
          </rPr>
          <t>IV_F:EllatasertFelelos</t>
        </r>
      </text>
    </comment>
    <comment ref="L505" authorId="0" shapeId="0">
      <text>
        <r>
          <rPr>
            <sz val="11"/>
            <rFont val="Calibri"/>
            <family val="2"/>
            <charset val="238"/>
          </rPr>
          <t>IV_F:TervezettNettoKoltseg</t>
        </r>
      </text>
    </comment>
    <comment ref="M505" authorId="0" shapeId="0">
      <text>
        <r>
          <rPr>
            <sz val="11"/>
            <rFont val="Calibri"/>
            <family val="2"/>
            <charset val="238"/>
          </rPr>
          <t>IV_F:IdotartamKezdes</t>
        </r>
      </text>
    </comment>
    <comment ref="N505" authorId="0" shapeId="0">
      <text>
        <r>
          <rPr>
            <sz val="11"/>
            <rFont val="Calibri"/>
            <family val="2"/>
            <charset val="238"/>
          </rPr>
          <t>IV_F:IdotartamBefejezes</t>
        </r>
      </text>
    </comment>
    <comment ref="O505" authorId="0" shapeId="0">
      <text>
        <r>
          <rPr>
            <sz val="11"/>
            <rFont val="Calibri"/>
            <family val="2"/>
            <charset val="238"/>
          </rPr>
          <t>IV_F:NettoKoltsegUtem1</t>
        </r>
      </text>
    </comment>
    <comment ref="P505" authorId="0" shapeId="0">
      <text>
        <r>
          <rPr>
            <sz val="11"/>
            <rFont val="Calibri"/>
            <family val="2"/>
            <charset val="238"/>
          </rPr>
          <t>IV_F:NettoKoltsegUtem2</t>
        </r>
      </text>
    </comment>
    <comment ref="Q505" authorId="0" shapeId="0">
      <text>
        <r>
          <rPr>
            <sz val="11"/>
            <rFont val="Calibri"/>
            <family val="2"/>
            <charset val="238"/>
          </rPr>
          <t>IV_F:EM_Melleklet2_KTG</t>
        </r>
      </text>
    </comment>
    <comment ref="S505" authorId="0" shapeId="0">
      <text>
        <r>
          <rPr>
            <sz val="11"/>
            <rFont val="Calibri"/>
            <family val="2"/>
            <charset val="238"/>
          </rPr>
          <t>IV_F:HDUtem1</t>
        </r>
      </text>
    </comment>
    <comment ref="T505" authorId="0" shapeId="0">
      <text>
        <r>
          <rPr>
            <sz val="11"/>
            <rFont val="Calibri"/>
            <family val="2"/>
            <charset val="238"/>
          </rPr>
          <t>IV_F:ECSUtem1</t>
        </r>
      </text>
    </comment>
    <comment ref="U505" authorId="0" shapeId="0">
      <text>
        <r>
          <rPr>
            <sz val="11"/>
            <rFont val="Calibri"/>
            <family val="2"/>
            <charset val="238"/>
          </rPr>
          <t>IV_F:KFHUtem1</t>
        </r>
      </text>
    </comment>
    <comment ref="V505" authorId="0" shapeId="0">
      <text>
        <r>
          <rPr>
            <sz val="11"/>
            <rFont val="Calibri"/>
            <family val="2"/>
            <charset val="238"/>
          </rPr>
          <t>IV_F:Egyeb_SajatUtem1</t>
        </r>
      </text>
    </comment>
    <comment ref="W505" authorId="0" shapeId="0">
      <text>
        <r>
          <rPr>
            <sz val="11"/>
            <rFont val="Calibri"/>
            <family val="2"/>
            <charset val="238"/>
          </rPr>
          <t>IV_F:DijUtem1</t>
        </r>
      </text>
    </comment>
    <comment ref="X505" authorId="0" shapeId="0">
      <text>
        <r>
          <rPr>
            <sz val="11"/>
            <rFont val="Calibri"/>
            <family val="2"/>
            <charset val="238"/>
          </rPr>
          <t>IV_F:EM_Melleklet1_Utem1</t>
        </r>
      </text>
    </comment>
    <comment ref="Y505" authorId="0" shapeId="0">
      <text>
        <r>
          <rPr>
            <sz val="11"/>
            <rFont val="Calibri"/>
            <family val="2"/>
            <charset val="238"/>
          </rPr>
          <t>IV_F:EgyebAllamiUtem1</t>
        </r>
      </text>
    </comment>
    <comment ref="Z505" authorId="0" shapeId="0">
      <text>
        <r>
          <rPr>
            <sz val="11"/>
            <rFont val="Calibri"/>
            <family val="2"/>
            <charset val="238"/>
          </rPr>
          <t>IV_F:OnkormanyzatiUtem1</t>
        </r>
      </text>
    </comment>
    <comment ref="AA505" authorId="0" shapeId="0">
      <text>
        <r>
          <rPr>
            <sz val="11"/>
            <rFont val="Calibri"/>
            <family val="2"/>
            <charset val="238"/>
          </rPr>
          <t>IV_F:EUUtem1</t>
        </r>
      </text>
    </comment>
    <comment ref="AB505" authorId="0" shapeId="0">
      <text>
        <r>
          <rPr>
            <sz val="11"/>
            <rFont val="Calibri"/>
            <family val="2"/>
            <charset val="238"/>
          </rPr>
          <t>IV_F:EgyebUtem1</t>
        </r>
      </text>
    </comment>
    <comment ref="AC505" authorId="0" shapeId="0">
      <text>
        <r>
          <rPr>
            <sz val="11"/>
            <rFont val="Calibri"/>
            <family val="2"/>
            <charset val="238"/>
          </rPr>
          <t>IV_F:HitelKotvenyUtem1</t>
        </r>
      </text>
    </comment>
    <comment ref="AD505" authorId="0" shapeId="0">
      <text>
        <r>
          <rPr>
            <sz val="11"/>
            <rFont val="Calibri"/>
            <family val="2"/>
            <charset val="238"/>
          </rPr>
          <t>IV_F:OsszesenUtem1</t>
        </r>
      </text>
    </comment>
    <comment ref="AG505" authorId="0" shapeId="0">
      <text>
        <r>
          <rPr>
            <sz val="11"/>
            <rFont val="Calibri"/>
            <family val="2"/>
            <charset val="238"/>
          </rPr>
          <t>IV_F:HDUtem2</t>
        </r>
      </text>
    </comment>
    <comment ref="AH505" authorId="0" shapeId="0">
      <text>
        <r>
          <rPr>
            <sz val="11"/>
            <rFont val="Calibri"/>
            <family val="2"/>
            <charset val="238"/>
          </rPr>
          <t>IV_F:ECSUtem2</t>
        </r>
      </text>
    </comment>
    <comment ref="AI505" authorId="0" shapeId="0">
      <text>
        <r>
          <rPr>
            <sz val="11"/>
            <rFont val="Calibri"/>
            <family val="2"/>
            <charset val="238"/>
          </rPr>
          <t>IV_F:KFHUtem2</t>
        </r>
      </text>
    </comment>
    <comment ref="AJ505" authorId="0" shapeId="0">
      <text>
        <r>
          <rPr>
            <sz val="11"/>
            <rFont val="Calibri"/>
            <family val="2"/>
            <charset val="238"/>
          </rPr>
          <t>IV_F:Egyeb_SajatUtem2</t>
        </r>
      </text>
    </comment>
    <comment ref="AK505" authorId="0" shapeId="0">
      <text>
        <r>
          <rPr>
            <sz val="11"/>
            <rFont val="Calibri"/>
            <family val="2"/>
            <charset val="238"/>
          </rPr>
          <t>IV_F:DijUtem2</t>
        </r>
      </text>
    </comment>
    <comment ref="AL505" authorId="0" shapeId="0">
      <text>
        <r>
          <rPr>
            <sz val="11"/>
            <rFont val="Calibri"/>
            <family val="2"/>
            <charset val="238"/>
          </rPr>
          <t>IV_F:EM_Melleklet1_Utem2</t>
        </r>
      </text>
    </comment>
    <comment ref="AM505" authorId="0" shapeId="0">
      <text>
        <r>
          <rPr>
            <sz val="11"/>
            <rFont val="Calibri"/>
            <family val="2"/>
            <charset val="238"/>
          </rPr>
          <t>IV_F:EgyebAllamiUtem2</t>
        </r>
      </text>
    </comment>
    <comment ref="AN505" authorId="0" shapeId="0">
      <text>
        <r>
          <rPr>
            <sz val="11"/>
            <rFont val="Calibri"/>
            <family val="2"/>
            <charset val="238"/>
          </rPr>
          <t>IV_F:OnkormanyzatiUtem2</t>
        </r>
      </text>
    </comment>
    <comment ref="AO505" authorId="0" shapeId="0">
      <text>
        <r>
          <rPr>
            <sz val="11"/>
            <rFont val="Calibri"/>
            <family val="2"/>
            <charset val="238"/>
          </rPr>
          <t>IV_F:EUUtem2</t>
        </r>
      </text>
    </comment>
    <comment ref="AP505" authorId="0" shapeId="0">
      <text>
        <r>
          <rPr>
            <sz val="11"/>
            <rFont val="Calibri"/>
            <family val="2"/>
            <charset val="238"/>
          </rPr>
          <t>IV_F:EgyebUtem2</t>
        </r>
      </text>
    </comment>
    <comment ref="AQ505" authorId="0" shapeId="0">
      <text>
        <r>
          <rPr>
            <sz val="11"/>
            <rFont val="Calibri"/>
            <family val="2"/>
            <charset val="238"/>
          </rPr>
          <t>IV_F:HitelKotvenyUtem2</t>
        </r>
      </text>
    </comment>
    <comment ref="AR505" authorId="0" shapeId="0">
      <text>
        <r>
          <rPr>
            <sz val="11"/>
            <rFont val="Calibri"/>
            <family val="2"/>
            <charset val="238"/>
          </rPr>
          <t>IV_F:OsszesenUtem2</t>
        </r>
      </text>
    </comment>
    <comment ref="AS505" authorId="0" shapeId="0">
      <text>
        <r>
          <rPr>
            <sz val="11"/>
            <rFont val="Calibri"/>
            <family val="2"/>
            <charset val="238"/>
          </rPr>
          <t>IV_F:ForrashianyUtem2</t>
        </r>
      </text>
    </comment>
    <comment ref="AV505" authorId="0" shapeId="0">
      <text>
        <r>
          <rPr>
            <sz val="11"/>
            <rFont val="Calibri"/>
            <family val="2"/>
            <charset val="238"/>
          </rPr>
          <t>IV_F:Indokolas</t>
        </r>
      </text>
    </comment>
    <comment ref="AW505" authorId="0" shapeId="0">
      <text>
        <r>
          <rPr>
            <sz val="11"/>
            <rFont val="Calibri"/>
            <family val="2"/>
            <charset val="238"/>
          </rPr>
          <t>IV_F:Megjegyzes</t>
        </r>
      </text>
    </comment>
    <comment ref="AZ505" authorId="0" shapeId="0">
      <text>
        <r>
          <rPr>
            <sz val="11"/>
            <rFont val="Calibri"/>
            <family val="2"/>
            <charset val="238"/>
          </rPr>
          <t>IV_F:ISA</t>
        </r>
      </text>
    </comment>
    <comment ref="B506" authorId="0" shapeId="0">
      <text>
        <r>
          <rPr>
            <sz val="11"/>
            <rFont val="Calibri"/>
            <family val="2"/>
            <charset val="238"/>
          </rPr>
          <t>IV_F:FontossagiSorrent</t>
        </r>
      </text>
    </comment>
    <comment ref="C506" authorId="0" shapeId="0">
      <text>
        <r>
          <rPr>
            <sz val="11"/>
            <rFont val="Calibri"/>
            <family val="2"/>
            <charset val="238"/>
          </rPr>
          <t>IV_F:FeladatKategoria</t>
        </r>
      </text>
    </comment>
    <comment ref="D506" authorId="0" shapeId="0">
      <text>
        <r>
          <rPr>
            <sz val="11"/>
            <rFont val="Calibri"/>
            <family val="2"/>
            <charset val="238"/>
          </rPr>
          <t>IV_F:FeladatMegnevezes</t>
        </r>
      </text>
    </comment>
    <comment ref="E506" authorId="0" shapeId="0">
      <text>
        <r>
          <rPr>
            <sz val="11"/>
            <rFont val="Calibri"/>
            <family val="2"/>
            <charset val="238"/>
          </rPr>
          <t>IV_F:ElviEngedelySzam</t>
        </r>
      </text>
    </comment>
    <comment ref="F506" authorId="0" shapeId="0">
      <text>
        <r>
          <rPr>
            <sz val="11"/>
            <rFont val="Calibri"/>
            <family val="2"/>
            <charset val="238"/>
          </rPr>
          <t>IV_F:VKR_Kod</t>
        </r>
      </text>
    </comment>
    <comment ref="G506" authorId="0" shapeId="0">
      <text>
        <r>
          <rPr>
            <sz val="11"/>
            <rFont val="Calibri"/>
            <family val="2"/>
            <charset val="238"/>
          </rPr>
          <t>IV_F:VKR_Nev</t>
        </r>
      </text>
    </comment>
    <comment ref="H506" authorId="0" shapeId="0">
      <text>
        <r>
          <rPr>
            <sz val="11"/>
            <rFont val="Calibri"/>
            <family val="2"/>
            <charset val="238"/>
          </rPr>
          <t>IV_F:FeladatSorszam</t>
        </r>
      </text>
    </comment>
    <comment ref="I506" authorId="0" shapeId="0">
      <text>
        <r>
          <rPr>
            <sz val="11"/>
            <rFont val="Calibri"/>
            <family val="2"/>
            <charset val="238"/>
          </rPr>
          <t>IV_F:FeladatAzonosito</t>
        </r>
      </text>
    </comment>
    <comment ref="J506" authorId="0" shapeId="0">
      <text>
        <r>
          <rPr>
            <sz val="11"/>
            <rFont val="Calibri"/>
            <family val="2"/>
            <charset val="238"/>
          </rPr>
          <t>IV_F:EllatasiTerulet</t>
        </r>
      </text>
    </comment>
    <comment ref="K506" authorId="0" shapeId="0">
      <text>
        <r>
          <rPr>
            <sz val="11"/>
            <rFont val="Calibri"/>
            <family val="2"/>
            <charset val="238"/>
          </rPr>
          <t>IV_F:EllatasertFelelos</t>
        </r>
      </text>
    </comment>
    <comment ref="L506" authorId="0" shapeId="0">
      <text>
        <r>
          <rPr>
            <sz val="11"/>
            <rFont val="Calibri"/>
            <family val="2"/>
            <charset val="238"/>
          </rPr>
          <t>IV_F:TervezettNettoKoltseg</t>
        </r>
      </text>
    </comment>
    <comment ref="M506" authorId="0" shapeId="0">
      <text>
        <r>
          <rPr>
            <sz val="11"/>
            <rFont val="Calibri"/>
            <family val="2"/>
            <charset val="238"/>
          </rPr>
          <t>IV_F:IdotartamKezdes</t>
        </r>
      </text>
    </comment>
    <comment ref="N506" authorId="0" shapeId="0">
      <text>
        <r>
          <rPr>
            <sz val="11"/>
            <rFont val="Calibri"/>
            <family val="2"/>
            <charset val="238"/>
          </rPr>
          <t>IV_F:IdotartamBefejezes</t>
        </r>
      </text>
    </comment>
    <comment ref="O506" authorId="0" shapeId="0">
      <text>
        <r>
          <rPr>
            <sz val="11"/>
            <rFont val="Calibri"/>
            <family val="2"/>
            <charset val="238"/>
          </rPr>
          <t>IV_F:NettoKoltsegUtem1</t>
        </r>
      </text>
    </comment>
    <comment ref="P506" authorId="0" shapeId="0">
      <text>
        <r>
          <rPr>
            <sz val="11"/>
            <rFont val="Calibri"/>
            <family val="2"/>
            <charset val="238"/>
          </rPr>
          <t>IV_F:NettoKoltsegUtem2</t>
        </r>
      </text>
    </comment>
    <comment ref="Q506" authorId="0" shapeId="0">
      <text>
        <r>
          <rPr>
            <sz val="11"/>
            <rFont val="Calibri"/>
            <family val="2"/>
            <charset val="238"/>
          </rPr>
          <t>IV_F:EM_Melleklet2_KTG</t>
        </r>
      </text>
    </comment>
    <comment ref="S506" authorId="0" shapeId="0">
      <text>
        <r>
          <rPr>
            <sz val="11"/>
            <rFont val="Calibri"/>
            <family val="2"/>
            <charset val="238"/>
          </rPr>
          <t>IV_F:HDUtem1</t>
        </r>
      </text>
    </comment>
    <comment ref="T506" authorId="0" shapeId="0">
      <text>
        <r>
          <rPr>
            <sz val="11"/>
            <rFont val="Calibri"/>
            <family val="2"/>
            <charset val="238"/>
          </rPr>
          <t>IV_F:ECSUtem1</t>
        </r>
      </text>
    </comment>
    <comment ref="U506" authorId="0" shapeId="0">
      <text>
        <r>
          <rPr>
            <sz val="11"/>
            <rFont val="Calibri"/>
            <family val="2"/>
            <charset val="238"/>
          </rPr>
          <t>IV_F:KFHUtem1</t>
        </r>
      </text>
    </comment>
    <comment ref="V506" authorId="0" shapeId="0">
      <text>
        <r>
          <rPr>
            <sz val="11"/>
            <rFont val="Calibri"/>
            <family val="2"/>
            <charset val="238"/>
          </rPr>
          <t>IV_F:Egyeb_SajatUtem1</t>
        </r>
      </text>
    </comment>
    <comment ref="W506" authorId="0" shapeId="0">
      <text>
        <r>
          <rPr>
            <sz val="11"/>
            <rFont val="Calibri"/>
            <family val="2"/>
            <charset val="238"/>
          </rPr>
          <t>IV_F:DijUtem1</t>
        </r>
      </text>
    </comment>
    <comment ref="X506" authorId="0" shapeId="0">
      <text>
        <r>
          <rPr>
            <sz val="11"/>
            <rFont val="Calibri"/>
            <family val="2"/>
            <charset val="238"/>
          </rPr>
          <t>IV_F:EM_Melleklet1_Utem1</t>
        </r>
      </text>
    </comment>
    <comment ref="Y506" authorId="0" shapeId="0">
      <text>
        <r>
          <rPr>
            <sz val="11"/>
            <rFont val="Calibri"/>
            <family val="2"/>
            <charset val="238"/>
          </rPr>
          <t>IV_F:EgyebAllamiUtem1</t>
        </r>
      </text>
    </comment>
    <comment ref="Z506" authorId="0" shapeId="0">
      <text>
        <r>
          <rPr>
            <sz val="11"/>
            <rFont val="Calibri"/>
            <family val="2"/>
            <charset val="238"/>
          </rPr>
          <t>IV_F:OnkormanyzatiUtem1</t>
        </r>
      </text>
    </comment>
    <comment ref="AA506" authorId="0" shapeId="0">
      <text>
        <r>
          <rPr>
            <sz val="11"/>
            <rFont val="Calibri"/>
            <family val="2"/>
            <charset val="238"/>
          </rPr>
          <t>IV_F:EUUtem1</t>
        </r>
      </text>
    </comment>
    <comment ref="AB506" authorId="0" shapeId="0">
      <text>
        <r>
          <rPr>
            <sz val="11"/>
            <rFont val="Calibri"/>
            <family val="2"/>
            <charset val="238"/>
          </rPr>
          <t>IV_F:EgyebUtem1</t>
        </r>
      </text>
    </comment>
    <comment ref="AC506" authorId="0" shapeId="0">
      <text>
        <r>
          <rPr>
            <sz val="11"/>
            <rFont val="Calibri"/>
            <family val="2"/>
            <charset val="238"/>
          </rPr>
          <t>IV_F:HitelKotvenyUtem1</t>
        </r>
      </text>
    </comment>
    <comment ref="AD506" authorId="0" shapeId="0">
      <text>
        <r>
          <rPr>
            <sz val="11"/>
            <rFont val="Calibri"/>
            <family val="2"/>
            <charset val="238"/>
          </rPr>
          <t>IV_F:OsszesenUtem1</t>
        </r>
      </text>
    </comment>
    <comment ref="AG506" authorId="0" shapeId="0">
      <text>
        <r>
          <rPr>
            <sz val="11"/>
            <rFont val="Calibri"/>
            <family val="2"/>
            <charset val="238"/>
          </rPr>
          <t>IV_F:HDUtem2</t>
        </r>
      </text>
    </comment>
    <comment ref="AH506" authorId="0" shapeId="0">
      <text>
        <r>
          <rPr>
            <sz val="11"/>
            <rFont val="Calibri"/>
            <family val="2"/>
            <charset val="238"/>
          </rPr>
          <t>IV_F:ECSUtem2</t>
        </r>
      </text>
    </comment>
    <comment ref="AI506" authorId="0" shapeId="0">
      <text>
        <r>
          <rPr>
            <sz val="11"/>
            <rFont val="Calibri"/>
            <family val="2"/>
            <charset val="238"/>
          </rPr>
          <t>IV_F:KFHUtem2</t>
        </r>
      </text>
    </comment>
    <comment ref="AJ506" authorId="0" shapeId="0">
      <text>
        <r>
          <rPr>
            <sz val="11"/>
            <rFont val="Calibri"/>
            <family val="2"/>
            <charset val="238"/>
          </rPr>
          <t>IV_F:Egyeb_SajatUtem2</t>
        </r>
      </text>
    </comment>
    <comment ref="AK506" authorId="0" shapeId="0">
      <text>
        <r>
          <rPr>
            <sz val="11"/>
            <rFont val="Calibri"/>
            <family val="2"/>
            <charset val="238"/>
          </rPr>
          <t>IV_F:DijUtem2</t>
        </r>
      </text>
    </comment>
    <comment ref="AL506" authorId="0" shapeId="0">
      <text>
        <r>
          <rPr>
            <sz val="11"/>
            <rFont val="Calibri"/>
            <family val="2"/>
            <charset val="238"/>
          </rPr>
          <t>IV_F:EM_Melleklet1_Utem2</t>
        </r>
      </text>
    </comment>
    <comment ref="AM506" authorId="0" shapeId="0">
      <text>
        <r>
          <rPr>
            <sz val="11"/>
            <rFont val="Calibri"/>
            <family val="2"/>
            <charset val="238"/>
          </rPr>
          <t>IV_F:EgyebAllamiUtem2</t>
        </r>
      </text>
    </comment>
    <comment ref="AN506" authorId="0" shapeId="0">
      <text>
        <r>
          <rPr>
            <sz val="11"/>
            <rFont val="Calibri"/>
            <family val="2"/>
            <charset val="238"/>
          </rPr>
          <t>IV_F:OnkormanyzatiUtem2</t>
        </r>
      </text>
    </comment>
    <comment ref="AO506" authorId="0" shapeId="0">
      <text>
        <r>
          <rPr>
            <sz val="11"/>
            <rFont val="Calibri"/>
            <family val="2"/>
            <charset val="238"/>
          </rPr>
          <t>IV_F:EUUtem2</t>
        </r>
      </text>
    </comment>
    <comment ref="AP506" authorId="0" shapeId="0">
      <text>
        <r>
          <rPr>
            <sz val="11"/>
            <rFont val="Calibri"/>
            <family val="2"/>
            <charset val="238"/>
          </rPr>
          <t>IV_F:EgyebUtem2</t>
        </r>
      </text>
    </comment>
    <comment ref="AQ506" authorId="0" shapeId="0">
      <text>
        <r>
          <rPr>
            <sz val="11"/>
            <rFont val="Calibri"/>
            <family val="2"/>
            <charset val="238"/>
          </rPr>
          <t>IV_F:HitelKotvenyUtem2</t>
        </r>
      </text>
    </comment>
    <comment ref="AR506" authorId="0" shapeId="0">
      <text>
        <r>
          <rPr>
            <sz val="11"/>
            <rFont val="Calibri"/>
            <family val="2"/>
            <charset val="238"/>
          </rPr>
          <t>IV_F:OsszesenUtem2</t>
        </r>
      </text>
    </comment>
    <comment ref="AS506" authorId="0" shapeId="0">
      <text>
        <r>
          <rPr>
            <sz val="11"/>
            <rFont val="Calibri"/>
            <family val="2"/>
            <charset val="238"/>
          </rPr>
          <t>IV_F:ForrashianyUtem2</t>
        </r>
      </text>
    </comment>
    <comment ref="AV506" authorId="0" shapeId="0">
      <text>
        <r>
          <rPr>
            <sz val="11"/>
            <rFont val="Calibri"/>
            <family val="2"/>
            <charset val="238"/>
          </rPr>
          <t>IV_F:Indokolas</t>
        </r>
      </text>
    </comment>
    <comment ref="AW506" authorId="0" shapeId="0">
      <text>
        <r>
          <rPr>
            <sz val="11"/>
            <rFont val="Calibri"/>
            <family val="2"/>
            <charset val="238"/>
          </rPr>
          <t>IV_F:Megjegyzes</t>
        </r>
      </text>
    </comment>
    <comment ref="AZ506" authorId="0" shapeId="0">
      <text>
        <r>
          <rPr>
            <sz val="11"/>
            <rFont val="Calibri"/>
            <family val="2"/>
            <charset val="238"/>
          </rPr>
          <t>IV_F:ISA</t>
        </r>
      </text>
    </comment>
    <comment ref="B507" authorId="0" shapeId="0">
      <text>
        <r>
          <rPr>
            <sz val="11"/>
            <rFont val="Calibri"/>
            <family val="2"/>
            <charset val="238"/>
          </rPr>
          <t>IV_F:FontossagiSorrent</t>
        </r>
      </text>
    </comment>
    <comment ref="C507" authorId="0" shapeId="0">
      <text>
        <r>
          <rPr>
            <sz val="11"/>
            <rFont val="Calibri"/>
            <family val="2"/>
            <charset val="238"/>
          </rPr>
          <t>IV_F:FeladatKategoria</t>
        </r>
      </text>
    </comment>
    <comment ref="D507" authorId="0" shapeId="0">
      <text>
        <r>
          <rPr>
            <sz val="11"/>
            <rFont val="Calibri"/>
            <family val="2"/>
            <charset val="238"/>
          </rPr>
          <t>IV_F:FeladatMegnevezes</t>
        </r>
      </text>
    </comment>
    <comment ref="E507" authorId="0" shapeId="0">
      <text>
        <r>
          <rPr>
            <sz val="11"/>
            <rFont val="Calibri"/>
            <family val="2"/>
            <charset val="238"/>
          </rPr>
          <t>IV_F:ElviEngedelySzam</t>
        </r>
      </text>
    </comment>
    <comment ref="F507" authorId="0" shapeId="0">
      <text>
        <r>
          <rPr>
            <sz val="11"/>
            <rFont val="Calibri"/>
            <family val="2"/>
            <charset val="238"/>
          </rPr>
          <t>IV_F:VKR_Kod</t>
        </r>
      </text>
    </comment>
    <comment ref="G507" authorId="0" shapeId="0">
      <text>
        <r>
          <rPr>
            <sz val="11"/>
            <rFont val="Calibri"/>
            <family val="2"/>
            <charset val="238"/>
          </rPr>
          <t>IV_F:VKR_Nev</t>
        </r>
      </text>
    </comment>
    <comment ref="H507" authorId="0" shapeId="0">
      <text>
        <r>
          <rPr>
            <sz val="11"/>
            <rFont val="Calibri"/>
            <family val="2"/>
            <charset val="238"/>
          </rPr>
          <t>IV_F:FeladatSorszam</t>
        </r>
      </text>
    </comment>
    <comment ref="I507" authorId="0" shapeId="0">
      <text>
        <r>
          <rPr>
            <sz val="11"/>
            <rFont val="Calibri"/>
            <family val="2"/>
            <charset val="238"/>
          </rPr>
          <t>IV_F:FeladatAzonosito</t>
        </r>
      </text>
    </comment>
    <comment ref="J507" authorId="0" shapeId="0">
      <text>
        <r>
          <rPr>
            <sz val="11"/>
            <rFont val="Calibri"/>
            <family val="2"/>
            <charset val="238"/>
          </rPr>
          <t>IV_F:EllatasiTerulet</t>
        </r>
      </text>
    </comment>
    <comment ref="K507" authorId="0" shapeId="0">
      <text>
        <r>
          <rPr>
            <sz val="11"/>
            <rFont val="Calibri"/>
            <family val="2"/>
            <charset val="238"/>
          </rPr>
          <t>IV_F:EllatasertFelelos</t>
        </r>
      </text>
    </comment>
    <comment ref="L507" authorId="0" shapeId="0">
      <text>
        <r>
          <rPr>
            <sz val="11"/>
            <rFont val="Calibri"/>
            <family val="2"/>
            <charset val="238"/>
          </rPr>
          <t>IV_F:TervezettNettoKoltseg</t>
        </r>
      </text>
    </comment>
    <comment ref="M507" authorId="0" shapeId="0">
      <text>
        <r>
          <rPr>
            <sz val="11"/>
            <rFont val="Calibri"/>
            <family val="2"/>
            <charset val="238"/>
          </rPr>
          <t>IV_F:IdotartamKezdes</t>
        </r>
      </text>
    </comment>
    <comment ref="N507" authorId="0" shapeId="0">
      <text>
        <r>
          <rPr>
            <sz val="11"/>
            <rFont val="Calibri"/>
            <family val="2"/>
            <charset val="238"/>
          </rPr>
          <t>IV_F:IdotartamBefejezes</t>
        </r>
      </text>
    </comment>
    <comment ref="O507" authorId="0" shapeId="0">
      <text>
        <r>
          <rPr>
            <sz val="11"/>
            <rFont val="Calibri"/>
            <family val="2"/>
            <charset val="238"/>
          </rPr>
          <t>IV_F:NettoKoltsegUtem1</t>
        </r>
      </text>
    </comment>
    <comment ref="P507" authorId="0" shapeId="0">
      <text>
        <r>
          <rPr>
            <sz val="11"/>
            <rFont val="Calibri"/>
            <family val="2"/>
            <charset val="238"/>
          </rPr>
          <t>IV_F:NettoKoltsegUtem2</t>
        </r>
      </text>
    </comment>
    <comment ref="Q507" authorId="0" shapeId="0">
      <text>
        <r>
          <rPr>
            <sz val="11"/>
            <rFont val="Calibri"/>
            <family val="2"/>
            <charset val="238"/>
          </rPr>
          <t>IV_F:EM_Melleklet2_KTG</t>
        </r>
      </text>
    </comment>
    <comment ref="S507" authorId="0" shapeId="0">
      <text>
        <r>
          <rPr>
            <sz val="11"/>
            <rFont val="Calibri"/>
            <family val="2"/>
            <charset val="238"/>
          </rPr>
          <t>IV_F:HDUtem1</t>
        </r>
      </text>
    </comment>
    <comment ref="T507" authorId="0" shapeId="0">
      <text>
        <r>
          <rPr>
            <sz val="11"/>
            <rFont val="Calibri"/>
            <family val="2"/>
            <charset val="238"/>
          </rPr>
          <t>IV_F:ECSUtem1</t>
        </r>
      </text>
    </comment>
    <comment ref="U507" authorId="0" shapeId="0">
      <text>
        <r>
          <rPr>
            <sz val="11"/>
            <rFont val="Calibri"/>
            <family val="2"/>
            <charset val="238"/>
          </rPr>
          <t>IV_F:KFHUtem1</t>
        </r>
      </text>
    </comment>
    <comment ref="V507" authorId="0" shapeId="0">
      <text>
        <r>
          <rPr>
            <sz val="11"/>
            <rFont val="Calibri"/>
            <family val="2"/>
            <charset val="238"/>
          </rPr>
          <t>IV_F:Egyeb_SajatUtem1</t>
        </r>
      </text>
    </comment>
    <comment ref="W507" authorId="0" shapeId="0">
      <text>
        <r>
          <rPr>
            <sz val="11"/>
            <rFont val="Calibri"/>
            <family val="2"/>
            <charset val="238"/>
          </rPr>
          <t>IV_F:DijUtem1</t>
        </r>
      </text>
    </comment>
    <comment ref="X507" authorId="0" shapeId="0">
      <text>
        <r>
          <rPr>
            <sz val="11"/>
            <rFont val="Calibri"/>
            <family val="2"/>
            <charset val="238"/>
          </rPr>
          <t>IV_F:EM_Melleklet1_Utem1</t>
        </r>
      </text>
    </comment>
    <comment ref="Y507" authorId="0" shapeId="0">
      <text>
        <r>
          <rPr>
            <sz val="11"/>
            <rFont val="Calibri"/>
            <family val="2"/>
            <charset val="238"/>
          </rPr>
          <t>IV_F:EgyebAllamiUtem1</t>
        </r>
      </text>
    </comment>
    <comment ref="Z507" authorId="0" shapeId="0">
      <text>
        <r>
          <rPr>
            <sz val="11"/>
            <rFont val="Calibri"/>
            <family val="2"/>
            <charset val="238"/>
          </rPr>
          <t>IV_F:OnkormanyzatiUtem1</t>
        </r>
      </text>
    </comment>
    <comment ref="AA507" authorId="0" shapeId="0">
      <text>
        <r>
          <rPr>
            <sz val="11"/>
            <rFont val="Calibri"/>
            <family val="2"/>
            <charset val="238"/>
          </rPr>
          <t>IV_F:EUUtem1</t>
        </r>
      </text>
    </comment>
    <comment ref="AB507" authorId="0" shapeId="0">
      <text>
        <r>
          <rPr>
            <sz val="11"/>
            <rFont val="Calibri"/>
            <family val="2"/>
            <charset val="238"/>
          </rPr>
          <t>IV_F:EgyebUtem1</t>
        </r>
      </text>
    </comment>
    <comment ref="AC507" authorId="0" shapeId="0">
      <text>
        <r>
          <rPr>
            <sz val="11"/>
            <rFont val="Calibri"/>
            <family val="2"/>
            <charset val="238"/>
          </rPr>
          <t>IV_F:HitelKotvenyUtem1</t>
        </r>
      </text>
    </comment>
    <comment ref="AD507" authorId="0" shapeId="0">
      <text>
        <r>
          <rPr>
            <sz val="11"/>
            <rFont val="Calibri"/>
            <family val="2"/>
            <charset val="238"/>
          </rPr>
          <t>IV_F:OsszesenUtem1</t>
        </r>
      </text>
    </comment>
    <comment ref="AG507" authorId="0" shapeId="0">
      <text>
        <r>
          <rPr>
            <sz val="11"/>
            <rFont val="Calibri"/>
            <family val="2"/>
            <charset val="238"/>
          </rPr>
          <t>IV_F:HDUtem2</t>
        </r>
      </text>
    </comment>
    <comment ref="AH507" authorId="0" shapeId="0">
      <text>
        <r>
          <rPr>
            <sz val="11"/>
            <rFont val="Calibri"/>
            <family val="2"/>
            <charset val="238"/>
          </rPr>
          <t>IV_F:ECSUtem2</t>
        </r>
      </text>
    </comment>
    <comment ref="AI507" authorId="0" shapeId="0">
      <text>
        <r>
          <rPr>
            <sz val="11"/>
            <rFont val="Calibri"/>
            <family val="2"/>
            <charset val="238"/>
          </rPr>
          <t>IV_F:KFHUtem2</t>
        </r>
      </text>
    </comment>
    <comment ref="AJ507" authorId="0" shapeId="0">
      <text>
        <r>
          <rPr>
            <sz val="11"/>
            <rFont val="Calibri"/>
            <family val="2"/>
            <charset val="238"/>
          </rPr>
          <t>IV_F:Egyeb_SajatUtem2</t>
        </r>
      </text>
    </comment>
    <comment ref="AK507" authorId="0" shapeId="0">
      <text>
        <r>
          <rPr>
            <sz val="11"/>
            <rFont val="Calibri"/>
            <family val="2"/>
            <charset val="238"/>
          </rPr>
          <t>IV_F:DijUtem2</t>
        </r>
      </text>
    </comment>
    <comment ref="AL507" authorId="0" shapeId="0">
      <text>
        <r>
          <rPr>
            <sz val="11"/>
            <rFont val="Calibri"/>
            <family val="2"/>
            <charset val="238"/>
          </rPr>
          <t>IV_F:EM_Melleklet1_Utem2</t>
        </r>
      </text>
    </comment>
    <comment ref="AM507" authorId="0" shapeId="0">
      <text>
        <r>
          <rPr>
            <sz val="11"/>
            <rFont val="Calibri"/>
            <family val="2"/>
            <charset val="238"/>
          </rPr>
          <t>IV_F:EgyebAllamiUtem2</t>
        </r>
      </text>
    </comment>
    <comment ref="AN507" authorId="0" shapeId="0">
      <text>
        <r>
          <rPr>
            <sz val="11"/>
            <rFont val="Calibri"/>
            <family val="2"/>
            <charset val="238"/>
          </rPr>
          <t>IV_F:OnkormanyzatiUtem2</t>
        </r>
      </text>
    </comment>
    <comment ref="AO507" authorId="0" shapeId="0">
      <text>
        <r>
          <rPr>
            <sz val="11"/>
            <rFont val="Calibri"/>
            <family val="2"/>
            <charset val="238"/>
          </rPr>
          <t>IV_F:EUUtem2</t>
        </r>
      </text>
    </comment>
    <comment ref="AP507" authorId="0" shapeId="0">
      <text>
        <r>
          <rPr>
            <sz val="11"/>
            <rFont val="Calibri"/>
            <family val="2"/>
            <charset val="238"/>
          </rPr>
          <t>IV_F:EgyebUtem2</t>
        </r>
      </text>
    </comment>
    <comment ref="AQ507" authorId="0" shapeId="0">
      <text>
        <r>
          <rPr>
            <sz val="11"/>
            <rFont val="Calibri"/>
            <family val="2"/>
            <charset val="238"/>
          </rPr>
          <t>IV_F:HitelKotvenyUtem2</t>
        </r>
      </text>
    </comment>
    <comment ref="AR507" authorId="0" shapeId="0">
      <text>
        <r>
          <rPr>
            <sz val="11"/>
            <rFont val="Calibri"/>
            <family val="2"/>
            <charset val="238"/>
          </rPr>
          <t>IV_F:OsszesenUtem2</t>
        </r>
      </text>
    </comment>
    <comment ref="AS507" authorId="0" shapeId="0">
      <text>
        <r>
          <rPr>
            <sz val="11"/>
            <rFont val="Calibri"/>
            <family val="2"/>
            <charset val="238"/>
          </rPr>
          <t>IV_F:ForrashianyUtem2</t>
        </r>
      </text>
    </comment>
    <comment ref="AV507" authorId="0" shapeId="0">
      <text>
        <r>
          <rPr>
            <sz val="11"/>
            <rFont val="Calibri"/>
            <family val="2"/>
            <charset val="238"/>
          </rPr>
          <t>IV_F:Indokolas</t>
        </r>
      </text>
    </comment>
    <comment ref="AW507" authorId="0" shapeId="0">
      <text>
        <r>
          <rPr>
            <sz val="11"/>
            <rFont val="Calibri"/>
            <family val="2"/>
            <charset val="238"/>
          </rPr>
          <t>IV_F:Megjegyzes</t>
        </r>
      </text>
    </comment>
    <comment ref="AZ507" authorId="0" shapeId="0">
      <text>
        <r>
          <rPr>
            <sz val="11"/>
            <rFont val="Calibri"/>
            <family val="2"/>
            <charset val="238"/>
          </rPr>
          <t>IV_F:ISA</t>
        </r>
      </text>
    </comment>
    <comment ref="B508" authorId="0" shapeId="0">
      <text>
        <r>
          <rPr>
            <sz val="11"/>
            <rFont val="Calibri"/>
            <family val="2"/>
            <charset val="238"/>
          </rPr>
          <t>IV_F:FontossagiSorrent</t>
        </r>
      </text>
    </comment>
    <comment ref="C508" authorId="0" shapeId="0">
      <text>
        <r>
          <rPr>
            <sz val="11"/>
            <rFont val="Calibri"/>
            <family val="2"/>
            <charset val="238"/>
          </rPr>
          <t>IV_F:FeladatKategoria</t>
        </r>
      </text>
    </comment>
    <comment ref="D508" authorId="0" shapeId="0">
      <text>
        <r>
          <rPr>
            <sz val="11"/>
            <rFont val="Calibri"/>
            <family val="2"/>
            <charset val="238"/>
          </rPr>
          <t>IV_F:FeladatMegnevezes</t>
        </r>
      </text>
    </comment>
    <comment ref="E508" authorId="0" shapeId="0">
      <text>
        <r>
          <rPr>
            <sz val="11"/>
            <rFont val="Calibri"/>
            <family val="2"/>
            <charset val="238"/>
          </rPr>
          <t>IV_F:ElviEngedelySzam</t>
        </r>
      </text>
    </comment>
    <comment ref="F508" authorId="0" shapeId="0">
      <text>
        <r>
          <rPr>
            <sz val="11"/>
            <rFont val="Calibri"/>
            <family val="2"/>
            <charset val="238"/>
          </rPr>
          <t>IV_F:VKR_Kod</t>
        </r>
      </text>
    </comment>
    <comment ref="G508" authorId="0" shapeId="0">
      <text>
        <r>
          <rPr>
            <sz val="11"/>
            <rFont val="Calibri"/>
            <family val="2"/>
            <charset val="238"/>
          </rPr>
          <t>IV_F:VKR_Nev</t>
        </r>
      </text>
    </comment>
    <comment ref="H508" authorId="0" shapeId="0">
      <text>
        <r>
          <rPr>
            <sz val="11"/>
            <rFont val="Calibri"/>
            <family val="2"/>
            <charset val="238"/>
          </rPr>
          <t>IV_F:FeladatSorszam</t>
        </r>
      </text>
    </comment>
    <comment ref="I508" authorId="0" shapeId="0">
      <text>
        <r>
          <rPr>
            <sz val="11"/>
            <rFont val="Calibri"/>
            <family val="2"/>
            <charset val="238"/>
          </rPr>
          <t>IV_F:FeladatAzonosito</t>
        </r>
      </text>
    </comment>
    <comment ref="J508" authorId="0" shapeId="0">
      <text>
        <r>
          <rPr>
            <sz val="11"/>
            <rFont val="Calibri"/>
            <family val="2"/>
            <charset val="238"/>
          </rPr>
          <t>IV_F:EllatasiTerulet</t>
        </r>
      </text>
    </comment>
    <comment ref="K508" authorId="0" shapeId="0">
      <text>
        <r>
          <rPr>
            <sz val="11"/>
            <rFont val="Calibri"/>
            <family val="2"/>
            <charset val="238"/>
          </rPr>
          <t>IV_F:EllatasertFelelos</t>
        </r>
      </text>
    </comment>
    <comment ref="L508" authorId="0" shapeId="0">
      <text>
        <r>
          <rPr>
            <sz val="11"/>
            <rFont val="Calibri"/>
            <family val="2"/>
            <charset val="238"/>
          </rPr>
          <t>IV_F:TervezettNettoKoltseg</t>
        </r>
      </text>
    </comment>
    <comment ref="M508" authorId="0" shapeId="0">
      <text>
        <r>
          <rPr>
            <sz val="11"/>
            <rFont val="Calibri"/>
            <family val="2"/>
            <charset val="238"/>
          </rPr>
          <t>IV_F:IdotartamKezdes</t>
        </r>
      </text>
    </comment>
    <comment ref="N508" authorId="0" shapeId="0">
      <text>
        <r>
          <rPr>
            <sz val="11"/>
            <rFont val="Calibri"/>
            <family val="2"/>
            <charset val="238"/>
          </rPr>
          <t>IV_F:IdotartamBefejezes</t>
        </r>
      </text>
    </comment>
    <comment ref="O508" authorId="0" shapeId="0">
      <text>
        <r>
          <rPr>
            <sz val="11"/>
            <rFont val="Calibri"/>
            <family val="2"/>
            <charset val="238"/>
          </rPr>
          <t>IV_F:NettoKoltsegUtem1</t>
        </r>
      </text>
    </comment>
    <comment ref="P508" authorId="0" shapeId="0">
      <text>
        <r>
          <rPr>
            <sz val="11"/>
            <rFont val="Calibri"/>
            <family val="2"/>
            <charset val="238"/>
          </rPr>
          <t>IV_F:NettoKoltsegUtem2</t>
        </r>
      </text>
    </comment>
    <comment ref="Q508" authorId="0" shapeId="0">
      <text>
        <r>
          <rPr>
            <sz val="11"/>
            <rFont val="Calibri"/>
            <family val="2"/>
            <charset val="238"/>
          </rPr>
          <t>IV_F:EM_Melleklet2_KTG</t>
        </r>
      </text>
    </comment>
    <comment ref="S508" authorId="0" shapeId="0">
      <text>
        <r>
          <rPr>
            <sz val="11"/>
            <rFont val="Calibri"/>
            <family val="2"/>
            <charset val="238"/>
          </rPr>
          <t>IV_F:HDUtem1</t>
        </r>
      </text>
    </comment>
    <comment ref="T508" authorId="0" shapeId="0">
      <text>
        <r>
          <rPr>
            <sz val="11"/>
            <rFont val="Calibri"/>
            <family val="2"/>
            <charset val="238"/>
          </rPr>
          <t>IV_F:ECSUtem1</t>
        </r>
      </text>
    </comment>
    <comment ref="U508" authorId="0" shapeId="0">
      <text>
        <r>
          <rPr>
            <sz val="11"/>
            <rFont val="Calibri"/>
            <family val="2"/>
            <charset val="238"/>
          </rPr>
          <t>IV_F:KFHUtem1</t>
        </r>
      </text>
    </comment>
    <comment ref="V508" authorId="0" shapeId="0">
      <text>
        <r>
          <rPr>
            <sz val="11"/>
            <rFont val="Calibri"/>
            <family val="2"/>
            <charset val="238"/>
          </rPr>
          <t>IV_F:Egyeb_SajatUtem1</t>
        </r>
      </text>
    </comment>
    <comment ref="W508" authorId="0" shapeId="0">
      <text>
        <r>
          <rPr>
            <sz val="11"/>
            <rFont val="Calibri"/>
            <family val="2"/>
            <charset val="238"/>
          </rPr>
          <t>IV_F:DijUtem1</t>
        </r>
      </text>
    </comment>
    <comment ref="X508" authorId="0" shapeId="0">
      <text>
        <r>
          <rPr>
            <sz val="11"/>
            <rFont val="Calibri"/>
            <family val="2"/>
            <charset val="238"/>
          </rPr>
          <t>IV_F:EM_Melleklet1_Utem1</t>
        </r>
      </text>
    </comment>
    <comment ref="Y508" authorId="0" shapeId="0">
      <text>
        <r>
          <rPr>
            <sz val="11"/>
            <rFont val="Calibri"/>
            <family val="2"/>
            <charset val="238"/>
          </rPr>
          <t>IV_F:EgyebAllamiUtem1</t>
        </r>
      </text>
    </comment>
    <comment ref="Z508" authorId="0" shapeId="0">
      <text>
        <r>
          <rPr>
            <sz val="11"/>
            <rFont val="Calibri"/>
            <family val="2"/>
            <charset val="238"/>
          </rPr>
          <t>IV_F:OnkormanyzatiUtem1</t>
        </r>
      </text>
    </comment>
    <comment ref="AA508" authorId="0" shapeId="0">
      <text>
        <r>
          <rPr>
            <sz val="11"/>
            <rFont val="Calibri"/>
            <family val="2"/>
            <charset val="238"/>
          </rPr>
          <t>IV_F:EUUtem1</t>
        </r>
      </text>
    </comment>
    <comment ref="AB508" authorId="0" shapeId="0">
      <text>
        <r>
          <rPr>
            <sz val="11"/>
            <rFont val="Calibri"/>
            <family val="2"/>
            <charset val="238"/>
          </rPr>
          <t>IV_F:EgyebUtem1</t>
        </r>
      </text>
    </comment>
    <comment ref="AC508" authorId="0" shapeId="0">
      <text>
        <r>
          <rPr>
            <sz val="11"/>
            <rFont val="Calibri"/>
            <family val="2"/>
            <charset val="238"/>
          </rPr>
          <t>IV_F:HitelKotvenyUtem1</t>
        </r>
      </text>
    </comment>
    <comment ref="AD508" authorId="0" shapeId="0">
      <text>
        <r>
          <rPr>
            <sz val="11"/>
            <rFont val="Calibri"/>
            <family val="2"/>
            <charset val="238"/>
          </rPr>
          <t>IV_F:OsszesenUtem1</t>
        </r>
      </text>
    </comment>
    <comment ref="AG508" authorId="0" shapeId="0">
      <text>
        <r>
          <rPr>
            <sz val="11"/>
            <rFont val="Calibri"/>
            <family val="2"/>
            <charset val="238"/>
          </rPr>
          <t>IV_F:HDUtem2</t>
        </r>
      </text>
    </comment>
    <comment ref="AH508" authorId="0" shapeId="0">
      <text>
        <r>
          <rPr>
            <sz val="11"/>
            <rFont val="Calibri"/>
            <family val="2"/>
            <charset val="238"/>
          </rPr>
          <t>IV_F:ECSUtem2</t>
        </r>
      </text>
    </comment>
    <comment ref="AI508" authorId="0" shapeId="0">
      <text>
        <r>
          <rPr>
            <sz val="11"/>
            <rFont val="Calibri"/>
            <family val="2"/>
            <charset val="238"/>
          </rPr>
          <t>IV_F:KFHUtem2</t>
        </r>
      </text>
    </comment>
    <comment ref="AJ508" authorId="0" shapeId="0">
      <text>
        <r>
          <rPr>
            <sz val="11"/>
            <rFont val="Calibri"/>
            <family val="2"/>
            <charset val="238"/>
          </rPr>
          <t>IV_F:Egyeb_SajatUtem2</t>
        </r>
      </text>
    </comment>
    <comment ref="AK508" authorId="0" shapeId="0">
      <text>
        <r>
          <rPr>
            <sz val="11"/>
            <rFont val="Calibri"/>
            <family val="2"/>
            <charset val="238"/>
          </rPr>
          <t>IV_F:DijUtem2</t>
        </r>
      </text>
    </comment>
    <comment ref="AL508" authorId="0" shapeId="0">
      <text>
        <r>
          <rPr>
            <sz val="11"/>
            <rFont val="Calibri"/>
            <family val="2"/>
            <charset val="238"/>
          </rPr>
          <t>IV_F:EM_Melleklet1_Utem2</t>
        </r>
      </text>
    </comment>
    <comment ref="AM508" authorId="0" shapeId="0">
      <text>
        <r>
          <rPr>
            <sz val="11"/>
            <rFont val="Calibri"/>
            <family val="2"/>
            <charset val="238"/>
          </rPr>
          <t>IV_F:EgyebAllamiUtem2</t>
        </r>
      </text>
    </comment>
    <comment ref="AN508" authorId="0" shapeId="0">
      <text>
        <r>
          <rPr>
            <sz val="11"/>
            <rFont val="Calibri"/>
            <family val="2"/>
            <charset val="238"/>
          </rPr>
          <t>IV_F:OnkormanyzatiUtem2</t>
        </r>
      </text>
    </comment>
    <comment ref="AO508" authorId="0" shapeId="0">
      <text>
        <r>
          <rPr>
            <sz val="11"/>
            <rFont val="Calibri"/>
            <family val="2"/>
            <charset val="238"/>
          </rPr>
          <t>IV_F:EUUtem2</t>
        </r>
      </text>
    </comment>
    <comment ref="AP508" authorId="0" shapeId="0">
      <text>
        <r>
          <rPr>
            <sz val="11"/>
            <rFont val="Calibri"/>
            <family val="2"/>
            <charset val="238"/>
          </rPr>
          <t>IV_F:EgyebUtem2</t>
        </r>
      </text>
    </comment>
    <comment ref="AQ508" authorId="0" shapeId="0">
      <text>
        <r>
          <rPr>
            <sz val="11"/>
            <rFont val="Calibri"/>
            <family val="2"/>
            <charset val="238"/>
          </rPr>
          <t>IV_F:HitelKotvenyUtem2</t>
        </r>
      </text>
    </comment>
    <comment ref="AR508" authorId="0" shapeId="0">
      <text>
        <r>
          <rPr>
            <sz val="11"/>
            <rFont val="Calibri"/>
            <family val="2"/>
            <charset val="238"/>
          </rPr>
          <t>IV_F:OsszesenUtem2</t>
        </r>
      </text>
    </comment>
    <comment ref="AS508" authorId="0" shapeId="0">
      <text>
        <r>
          <rPr>
            <sz val="11"/>
            <rFont val="Calibri"/>
            <family val="2"/>
            <charset val="238"/>
          </rPr>
          <t>IV_F:ForrashianyUtem2</t>
        </r>
      </text>
    </comment>
    <comment ref="AV508" authorId="0" shapeId="0">
      <text>
        <r>
          <rPr>
            <sz val="11"/>
            <rFont val="Calibri"/>
            <family val="2"/>
            <charset val="238"/>
          </rPr>
          <t>IV_F:Indokolas</t>
        </r>
      </text>
    </comment>
    <comment ref="AW508" authorId="0" shapeId="0">
      <text>
        <r>
          <rPr>
            <sz val="11"/>
            <rFont val="Calibri"/>
            <family val="2"/>
            <charset val="238"/>
          </rPr>
          <t>IV_F:Megjegyzes</t>
        </r>
      </text>
    </comment>
    <comment ref="AZ508" authorId="0" shapeId="0">
      <text>
        <r>
          <rPr>
            <sz val="11"/>
            <rFont val="Calibri"/>
            <family val="2"/>
            <charset val="238"/>
          </rPr>
          <t>IV_F:ISA</t>
        </r>
      </text>
    </comment>
    <comment ref="B509" authorId="0" shapeId="0">
      <text>
        <r>
          <rPr>
            <sz val="11"/>
            <rFont val="Calibri"/>
            <family val="2"/>
            <charset val="238"/>
          </rPr>
          <t>IV_F:FontossagiSorrent</t>
        </r>
      </text>
    </comment>
    <comment ref="C509" authorId="0" shapeId="0">
      <text>
        <r>
          <rPr>
            <sz val="11"/>
            <rFont val="Calibri"/>
            <family val="2"/>
            <charset val="238"/>
          </rPr>
          <t>IV_F:FeladatKategoria</t>
        </r>
      </text>
    </comment>
    <comment ref="D509" authorId="0" shapeId="0">
      <text>
        <r>
          <rPr>
            <sz val="11"/>
            <rFont val="Calibri"/>
            <family val="2"/>
            <charset val="238"/>
          </rPr>
          <t>IV_F:FeladatMegnevezes</t>
        </r>
      </text>
    </comment>
    <comment ref="E509" authorId="0" shapeId="0">
      <text>
        <r>
          <rPr>
            <sz val="11"/>
            <rFont val="Calibri"/>
            <family val="2"/>
            <charset val="238"/>
          </rPr>
          <t>IV_F:ElviEngedelySzam</t>
        </r>
      </text>
    </comment>
    <comment ref="F509" authorId="0" shapeId="0">
      <text>
        <r>
          <rPr>
            <sz val="11"/>
            <rFont val="Calibri"/>
            <family val="2"/>
            <charset val="238"/>
          </rPr>
          <t>IV_F:VKR_Kod</t>
        </r>
      </text>
    </comment>
    <comment ref="G509" authorId="0" shapeId="0">
      <text>
        <r>
          <rPr>
            <sz val="11"/>
            <rFont val="Calibri"/>
            <family val="2"/>
            <charset val="238"/>
          </rPr>
          <t>IV_F:VKR_Nev</t>
        </r>
      </text>
    </comment>
    <comment ref="H509" authorId="0" shapeId="0">
      <text>
        <r>
          <rPr>
            <sz val="11"/>
            <rFont val="Calibri"/>
            <family val="2"/>
            <charset val="238"/>
          </rPr>
          <t>IV_F:FeladatSorszam</t>
        </r>
      </text>
    </comment>
    <comment ref="I509" authorId="0" shapeId="0">
      <text>
        <r>
          <rPr>
            <sz val="11"/>
            <rFont val="Calibri"/>
            <family val="2"/>
            <charset val="238"/>
          </rPr>
          <t>IV_F:FeladatAzonosito</t>
        </r>
      </text>
    </comment>
    <comment ref="J509" authorId="0" shapeId="0">
      <text>
        <r>
          <rPr>
            <sz val="11"/>
            <rFont val="Calibri"/>
            <family val="2"/>
            <charset val="238"/>
          </rPr>
          <t>IV_F:EllatasiTerulet</t>
        </r>
      </text>
    </comment>
    <comment ref="K509" authorId="0" shapeId="0">
      <text>
        <r>
          <rPr>
            <sz val="11"/>
            <rFont val="Calibri"/>
            <family val="2"/>
            <charset val="238"/>
          </rPr>
          <t>IV_F:EllatasertFelelos</t>
        </r>
      </text>
    </comment>
    <comment ref="L509" authorId="0" shapeId="0">
      <text>
        <r>
          <rPr>
            <sz val="11"/>
            <rFont val="Calibri"/>
            <family val="2"/>
            <charset val="238"/>
          </rPr>
          <t>IV_F:TervezettNettoKoltseg</t>
        </r>
      </text>
    </comment>
    <comment ref="M509" authorId="0" shapeId="0">
      <text>
        <r>
          <rPr>
            <sz val="11"/>
            <rFont val="Calibri"/>
            <family val="2"/>
            <charset val="238"/>
          </rPr>
          <t>IV_F:IdotartamKezdes</t>
        </r>
      </text>
    </comment>
    <comment ref="N509" authorId="0" shapeId="0">
      <text>
        <r>
          <rPr>
            <sz val="11"/>
            <rFont val="Calibri"/>
            <family val="2"/>
            <charset val="238"/>
          </rPr>
          <t>IV_F:IdotartamBefejezes</t>
        </r>
      </text>
    </comment>
    <comment ref="O509" authorId="0" shapeId="0">
      <text>
        <r>
          <rPr>
            <sz val="11"/>
            <rFont val="Calibri"/>
            <family val="2"/>
            <charset val="238"/>
          </rPr>
          <t>IV_F:NettoKoltsegUtem1</t>
        </r>
      </text>
    </comment>
    <comment ref="P509" authorId="0" shapeId="0">
      <text>
        <r>
          <rPr>
            <sz val="11"/>
            <rFont val="Calibri"/>
            <family val="2"/>
            <charset val="238"/>
          </rPr>
          <t>IV_F:NettoKoltsegUtem2</t>
        </r>
      </text>
    </comment>
    <comment ref="Q509" authorId="0" shapeId="0">
      <text>
        <r>
          <rPr>
            <sz val="11"/>
            <rFont val="Calibri"/>
            <family val="2"/>
            <charset val="238"/>
          </rPr>
          <t>IV_F:EM_Melleklet2_KTG</t>
        </r>
      </text>
    </comment>
    <comment ref="S509" authorId="0" shapeId="0">
      <text>
        <r>
          <rPr>
            <sz val="11"/>
            <rFont val="Calibri"/>
            <family val="2"/>
            <charset val="238"/>
          </rPr>
          <t>IV_F:HDUtem1</t>
        </r>
      </text>
    </comment>
    <comment ref="T509" authorId="0" shapeId="0">
      <text>
        <r>
          <rPr>
            <sz val="11"/>
            <rFont val="Calibri"/>
            <family val="2"/>
            <charset val="238"/>
          </rPr>
          <t>IV_F:ECSUtem1</t>
        </r>
      </text>
    </comment>
    <comment ref="U509" authorId="0" shapeId="0">
      <text>
        <r>
          <rPr>
            <sz val="11"/>
            <rFont val="Calibri"/>
            <family val="2"/>
            <charset val="238"/>
          </rPr>
          <t>IV_F:KFHUtem1</t>
        </r>
      </text>
    </comment>
    <comment ref="V509" authorId="0" shapeId="0">
      <text>
        <r>
          <rPr>
            <sz val="11"/>
            <rFont val="Calibri"/>
            <family val="2"/>
            <charset val="238"/>
          </rPr>
          <t>IV_F:Egyeb_SajatUtem1</t>
        </r>
      </text>
    </comment>
    <comment ref="W509" authorId="0" shapeId="0">
      <text>
        <r>
          <rPr>
            <sz val="11"/>
            <rFont val="Calibri"/>
            <family val="2"/>
            <charset val="238"/>
          </rPr>
          <t>IV_F:DijUtem1</t>
        </r>
      </text>
    </comment>
    <comment ref="X509" authorId="0" shapeId="0">
      <text>
        <r>
          <rPr>
            <sz val="11"/>
            <rFont val="Calibri"/>
            <family val="2"/>
            <charset val="238"/>
          </rPr>
          <t>IV_F:EM_Melleklet1_Utem1</t>
        </r>
      </text>
    </comment>
    <comment ref="Y509" authorId="0" shapeId="0">
      <text>
        <r>
          <rPr>
            <sz val="11"/>
            <rFont val="Calibri"/>
            <family val="2"/>
            <charset val="238"/>
          </rPr>
          <t>IV_F:EgyebAllamiUtem1</t>
        </r>
      </text>
    </comment>
    <comment ref="Z509" authorId="0" shapeId="0">
      <text>
        <r>
          <rPr>
            <sz val="11"/>
            <rFont val="Calibri"/>
            <family val="2"/>
            <charset val="238"/>
          </rPr>
          <t>IV_F:OnkormanyzatiUtem1</t>
        </r>
      </text>
    </comment>
    <comment ref="AA509" authorId="0" shapeId="0">
      <text>
        <r>
          <rPr>
            <sz val="11"/>
            <rFont val="Calibri"/>
            <family val="2"/>
            <charset val="238"/>
          </rPr>
          <t>IV_F:EUUtem1</t>
        </r>
      </text>
    </comment>
    <comment ref="AB509" authorId="0" shapeId="0">
      <text>
        <r>
          <rPr>
            <sz val="11"/>
            <rFont val="Calibri"/>
            <family val="2"/>
            <charset val="238"/>
          </rPr>
          <t>IV_F:EgyebUtem1</t>
        </r>
      </text>
    </comment>
    <comment ref="AC509" authorId="0" shapeId="0">
      <text>
        <r>
          <rPr>
            <sz val="11"/>
            <rFont val="Calibri"/>
            <family val="2"/>
            <charset val="238"/>
          </rPr>
          <t>IV_F:HitelKotvenyUtem1</t>
        </r>
      </text>
    </comment>
    <comment ref="AD509" authorId="0" shapeId="0">
      <text>
        <r>
          <rPr>
            <sz val="11"/>
            <rFont val="Calibri"/>
            <family val="2"/>
            <charset val="238"/>
          </rPr>
          <t>IV_F:OsszesenUtem1</t>
        </r>
      </text>
    </comment>
    <comment ref="AG509" authorId="0" shapeId="0">
      <text>
        <r>
          <rPr>
            <sz val="11"/>
            <rFont val="Calibri"/>
            <family val="2"/>
            <charset val="238"/>
          </rPr>
          <t>IV_F:HDUtem2</t>
        </r>
      </text>
    </comment>
    <comment ref="AH509" authorId="0" shapeId="0">
      <text>
        <r>
          <rPr>
            <sz val="11"/>
            <rFont val="Calibri"/>
            <family val="2"/>
            <charset val="238"/>
          </rPr>
          <t>IV_F:ECSUtem2</t>
        </r>
      </text>
    </comment>
    <comment ref="AI509" authorId="0" shapeId="0">
      <text>
        <r>
          <rPr>
            <sz val="11"/>
            <rFont val="Calibri"/>
            <family val="2"/>
            <charset val="238"/>
          </rPr>
          <t>IV_F:KFHUtem2</t>
        </r>
      </text>
    </comment>
    <comment ref="AJ509" authorId="0" shapeId="0">
      <text>
        <r>
          <rPr>
            <sz val="11"/>
            <rFont val="Calibri"/>
            <family val="2"/>
            <charset val="238"/>
          </rPr>
          <t>IV_F:Egyeb_SajatUtem2</t>
        </r>
      </text>
    </comment>
    <comment ref="AK509" authorId="0" shapeId="0">
      <text>
        <r>
          <rPr>
            <sz val="11"/>
            <rFont val="Calibri"/>
            <family val="2"/>
            <charset val="238"/>
          </rPr>
          <t>IV_F:DijUtem2</t>
        </r>
      </text>
    </comment>
    <comment ref="AL509" authorId="0" shapeId="0">
      <text>
        <r>
          <rPr>
            <sz val="11"/>
            <rFont val="Calibri"/>
            <family val="2"/>
            <charset val="238"/>
          </rPr>
          <t>IV_F:EM_Melleklet1_Utem2</t>
        </r>
      </text>
    </comment>
    <comment ref="AM509" authorId="0" shapeId="0">
      <text>
        <r>
          <rPr>
            <sz val="11"/>
            <rFont val="Calibri"/>
            <family val="2"/>
            <charset val="238"/>
          </rPr>
          <t>IV_F:EgyebAllamiUtem2</t>
        </r>
      </text>
    </comment>
    <comment ref="AN509" authorId="0" shapeId="0">
      <text>
        <r>
          <rPr>
            <sz val="11"/>
            <rFont val="Calibri"/>
            <family val="2"/>
            <charset val="238"/>
          </rPr>
          <t>IV_F:OnkormanyzatiUtem2</t>
        </r>
      </text>
    </comment>
    <comment ref="AO509" authorId="0" shapeId="0">
      <text>
        <r>
          <rPr>
            <sz val="11"/>
            <rFont val="Calibri"/>
            <family val="2"/>
            <charset val="238"/>
          </rPr>
          <t>IV_F:EUUtem2</t>
        </r>
      </text>
    </comment>
    <comment ref="AP509" authorId="0" shapeId="0">
      <text>
        <r>
          <rPr>
            <sz val="11"/>
            <rFont val="Calibri"/>
            <family val="2"/>
            <charset val="238"/>
          </rPr>
          <t>IV_F:EgyebUtem2</t>
        </r>
      </text>
    </comment>
    <comment ref="AQ509" authorId="0" shapeId="0">
      <text>
        <r>
          <rPr>
            <sz val="11"/>
            <rFont val="Calibri"/>
            <family val="2"/>
            <charset val="238"/>
          </rPr>
          <t>IV_F:HitelKotvenyUtem2</t>
        </r>
      </text>
    </comment>
    <comment ref="AR509" authorId="0" shapeId="0">
      <text>
        <r>
          <rPr>
            <sz val="11"/>
            <rFont val="Calibri"/>
            <family val="2"/>
            <charset val="238"/>
          </rPr>
          <t>IV_F:OsszesenUtem2</t>
        </r>
      </text>
    </comment>
    <comment ref="AS509" authorId="0" shapeId="0">
      <text>
        <r>
          <rPr>
            <sz val="11"/>
            <rFont val="Calibri"/>
            <family val="2"/>
            <charset val="238"/>
          </rPr>
          <t>IV_F:ForrashianyUtem2</t>
        </r>
      </text>
    </comment>
    <comment ref="AV509" authorId="0" shapeId="0">
      <text>
        <r>
          <rPr>
            <sz val="11"/>
            <rFont val="Calibri"/>
            <family val="2"/>
            <charset val="238"/>
          </rPr>
          <t>IV_F:Indokolas</t>
        </r>
      </text>
    </comment>
    <comment ref="AW509" authorId="0" shapeId="0">
      <text>
        <r>
          <rPr>
            <sz val="11"/>
            <rFont val="Calibri"/>
            <family val="2"/>
            <charset val="238"/>
          </rPr>
          <t>IV_F:Megjegyzes</t>
        </r>
      </text>
    </comment>
    <comment ref="AZ509" authorId="0" shapeId="0">
      <text>
        <r>
          <rPr>
            <sz val="11"/>
            <rFont val="Calibri"/>
            <family val="2"/>
            <charset val="238"/>
          </rPr>
          <t>IV_F:ISA</t>
        </r>
      </text>
    </comment>
    <comment ref="B510" authorId="0" shapeId="0">
      <text>
        <r>
          <rPr>
            <sz val="11"/>
            <rFont val="Calibri"/>
            <family val="2"/>
            <charset val="238"/>
          </rPr>
          <t>IV_F:FontossagiSorrent</t>
        </r>
      </text>
    </comment>
    <comment ref="C510" authorId="0" shapeId="0">
      <text>
        <r>
          <rPr>
            <sz val="11"/>
            <rFont val="Calibri"/>
            <family val="2"/>
            <charset val="238"/>
          </rPr>
          <t>IV_F:FeladatKategoria</t>
        </r>
      </text>
    </comment>
    <comment ref="D510" authorId="0" shapeId="0">
      <text>
        <r>
          <rPr>
            <sz val="11"/>
            <rFont val="Calibri"/>
            <family val="2"/>
            <charset val="238"/>
          </rPr>
          <t>IV_F:FeladatMegnevezes</t>
        </r>
      </text>
    </comment>
    <comment ref="E510" authorId="0" shapeId="0">
      <text>
        <r>
          <rPr>
            <sz val="11"/>
            <rFont val="Calibri"/>
            <family val="2"/>
            <charset val="238"/>
          </rPr>
          <t>IV_F:ElviEngedelySzam</t>
        </r>
      </text>
    </comment>
    <comment ref="F510" authorId="0" shapeId="0">
      <text>
        <r>
          <rPr>
            <sz val="11"/>
            <rFont val="Calibri"/>
            <family val="2"/>
            <charset val="238"/>
          </rPr>
          <t>IV_F:VKR_Kod</t>
        </r>
      </text>
    </comment>
    <comment ref="G510" authorId="0" shapeId="0">
      <text>
        <r>
          <rPr>
            <sz val="11"/>
            <rFont val="Calibri"/>
            <family val="2"/>
            <charset val="238"/>
          </rPr>
          <t>IV_F:VKR_Nev</t>
        </r>
      </text>
    </comment>
    <comment ref="H510" authorId="0" shapeId="0">
      <text>
        <r>
          <rPr>
            <sz val="11"/>
            <rFont val="Calibri"/>
            <family val="2"/>
            <charset val="238"/>
          </rPr>
          <t>IV_F:FeladatSorszam</t>
        </r>
      </text>
    </comment>
    <comment ref="I510" authorId="0" shapeId="0">
      <text>
        <r>
          <rPr>
            <sz val="11"/>
            <rFont val="Calibri"/>
            <family val="2"/>
            <charset val="238"/>
          </rPr>
          <t>IV_F:FeladatAzonosito</t>
        </r>
      </text>
    </comment>
    <comment ref="J510" authorId="0" shapeId="0">
      <text>
        <r>
          <rPr>
            <sz val="11"/>
            <rFont val="Calibri"/>
            <family val="2"/>
            <charset val="238"/>
          </rPr>
          <t>IV_F:EllatasiTerulet</t>
        </r>
      </text>
    </comment>
    <comment ref="K510" authorId="0" shapeId="0">
      <text>
        <r>
          <rPr>
            <sz val="11"/>
            <rFont val="Calibri"/>
            <family val="2"/>
            <charset val="238"/>
          </rPr>
          <t>IV_F:EllatasertFelelos</t>
        </r>
      </text>
    </comment>
    <comment ref="L510" authorId="0" shapeId="0">
      <text>
        <r>
          <rPr>
            <sz val="11"/>
            <rFont val="Calibri"/>
            <family val="2"/>
            <charset val="238"/>
          </rPr>
          <t>IV_F:TervezettNettoKoltseg</t>
        </r>
      </text>
    </comment>
    <comment ref="M510" authorId="0" shapeId="0">
      <text>
        <r>
          <rPr>
            <sz val="11"/>
            <rFont val="Calibri"/>
            <family val="2"/>
            <charset val="238"/>
          </rPr>
          <t>IV_F:IdotartamKezdes</t>
        </r>
      </text>
    </comment>
    <comment ref="N510" authorId="0" shapeId="0">
      <text>
        <r>
          <rPr>
            <sz val="11"/>
            <rFont val="Calibri"/>
            <family val="2"/>
            <charset val="238"/>
          </rPr>
          <t>IV_F:IdotartamBefejezes</t>
        </r>
      </text>
    </comment>
    <comment ref="O510" authorId="0" shapeId="0">
      <text>
        <r>
          <rPr>
            <sz val="11"/>
            <rFont val="Calibri"/>
            <family val="2"/>
            <charset val="238"/>
          </rPr>
          <t>IV_F:NettoKoltsegUtem1</t>
        </r>
      </text>
    </comment>
    <comment ref="P510" authorId="0" shapeId="0">
      <text>
        <r>
          <rPr>
            <sz val="11"/>
            <rFont val="Calibri"/>
            <family val="2"/>
            <charset val="238"/>
          </rPr>
          <t>IV_F:NettoKoltsegUtem2</t>
        </r>
      </text>
    </comment>
    <comment ref="Q510" authorId="0" shapeId="0">
      <text>
        <r>
          <rPr>
            <sz val="11"/>
            <rFont val="Calibri"/>
            <family val="2"/>
            <charset val="238"/>
          </rPr>
          <t>IV_F:EM_Melleklet2_KTG</t>
        </r>
      </text>
    </comment>
    <comment ref="S510" authorId="0" shapeId="0">
      <text>
        <r>
          <rPr>
            <sz val="11"/>
            <rFont val="Calibri"/>
            <family val="2"/>
            <charset val="238"/>
          </rPr>
          <t>IV_F:HDUtem1</t>
        </r>
      </text>
    </comment>
    <comment ref="T510" authorId="0" shapeId="0">
      <text>
        <r>
          <rPr>
            <sz val="11"/>
            <rFont val="Calibri"/>
            <family val="2"/>
            <charset val="238"/>
          </rPr>
          <t>IV_F:ECSUtem1</t>
        </r>
      </text>
    </comment>
    <comment ref="U510" authorId="0" shapeId="0">
      <text>
        <r>
          <rPr>
            <sz val="11"/>
            <rFont val="Calibri"/>
            <family val="2"/>
            <charset val="238"/>
          </rPr>
          <t>IV_F:KFHUtem1</t>
        </r>
      </text>
    </comment>
    <comment ref="V510" authorId="0" shapeId="0">
      <text>
        <r>
          <rPr>
            <sz val="11"/>
            <rFont val="Calibri"/>
            <family val="2"/>
            <charset val="238"/>
          </rPr>
          <t>IV_F:Egyeb_SajatUtem1</t>
        </r>
      </text>
    </comment>
    <comment ref="W510" authorId="0" shapeId="0">
      <text>
        <r>
          <rPr>
            <sz val="11"/>
            <rFont val="Calibri"/>
            <family val="2"/>
            <charset val="238"/>
          </rPr>
          <t>IV_F:DijUtem1</t>
        </r>
      </text>
    </comment>
    <comment ref="X510" authorId="0" shapeId="0">
      <text>
        <r>
          <rPr>
            <sz val="11"/>
            <rFont val="Calibri"/>
            <family val="2"/>
            <charset val="238"/>
          </rPr>
          <t>IV_F:EM_Melleklet1_Utem1</t>
        </r>
      </text>
    </comment>
    <comment ref="Y510" authorId="0" shapeId="0">
      <text>
        <r>
          <rPr>
            <sz val="11"/>
            <rFont val="Calibri"/>
            <family val="2"/>
            <charset val="238"/>
          </rPr>
          <t>IV_F:EgyebAllamiUtem1</t>
        </r>
      </text>
    </comment>
    <comment ref="Z510" authorId="0" shapeId="0">
      <text>
        <r>
          <rPr>
            <sz val="11"/>
            <rFont val="Calibri"/>
            <family val="2"/>
            <charset val="238"/>
          </rPr>
          <t>IV_F:OnkormanyzatiUtem1</t>
        </r>
      </text>
    </comment>
    <comment ref="AA510" authorId="0" shapeId="0">
      <text>
        <r>
          <rPr>
            <sz val="11"/>
            <rFont val="Calibri"/>
            <family val="2"/>
            <charset val="238"/>
          </rPr>
          <t>IV_F:EUUtem1</t>
        </r>
      </text>
    </comment>
    <comment ref="AB510" authorId="0" shapeId="0">
      <text>
        <r>
          <rPr>
            <sz val="11"/>
            <rFont val="Calibri"/>
            <family val="2"/>
            <charset val="238"/>
          </rPr>
          <t>IV_F:EgyebUtem1</t>
        </r>
      </text>
    </comment>
    <comment ref="AC510" authorId="0" shapeId="0">
      <text>
        <r>
          <rPr>
            <sz val="11"/>
            <rFont val="Calibri"/>
            <family val="2"/>
            <charset val="238"/>
          </rPr>
          <t>IV_F:HitelKotvenyUtem1</t>
        </r>
      </text>
    </comment>
    <comment ref="AD510" authorId="0" shapeId="0">
      <text>
        <r>
          <rPr>
            <sz val="11"/>
            <rFont val="Calibri"/>
            <family val="2"/>
            <charset val="238"/>
          </rPr>
          <t>IV_F:OsszesenUtem1</t>
        </r>
      </text>
    </comment>
    <comment ref="AG510" authorId="0" shapeId="0">
      <text>
        <r>
          <rPr>
            <sz val="11"/>
            <rFont val="Calibri"/>
            <family val="2"/>
            <charset val="238"/>
          </rPr>
          <t>IV_F:HDUtem2</t>
        </r>
      </text>
    </comment>
    <comment ref="AH510" authorId="0" shapeId="0">
      <text>
        <r>
          <rPr>
            <sz val="11"/>
            <rFont val="Calibri"/>
            <family val="2"/>
            <charset val="238"/>
          </rPr>
          <t>IV_F:ECSUtem2</t>
        </r>
      </text>
    </comment>
    <comment ref="AI510" authorId="0" shapeId="0">
      <text>
        <r>
          <rPr>
            <sz val="11"/>
            <rFont val="Calibri"/>
            <family val="2"/>
            <charset val="238"/>
          </rPr>
          <t>IV_F:KFHUtem2</t>
        </r>
      </text>
    </comment>
    <comment ref="AJ510" authorId="0" shapeId="0">
      <text>
        <r>
          <rPr>
            <sz val="11"/>
            <rFont val="Calibri"/>
            <family val="2"/>
            <charset val="238"/>
          </rPr>
          <t>IV_F:Egyeb_SajatUtem2</t>
        </r>
      </text>
    </comment>
    <comment ref="AK510" authorId="0" shapeId="0">
      <text>
        <r>
          <rPr>
            <sz val="11"/>
            <rFont val="Calibri"/>
            <family val="2"/>
            <charset val="238"/>
          </rPr>
          <t>IV_F:DijUtem2</t>
        </r>
      </text>
    </comment>
    <comment ref="AL510" authorId="0" shapeId="0">
      <text>
        <r>
          <rPr>
            <sz val="11"/>
            <rFont val="Calibri"/>
            <family val="2"/>
            <charset val="238"/>
          </rPr>
          <t>IV_F:EM_Melleklet1_Utem2</t>
        </r>
      </text>
    </comment>
    <comment ref="AM510" authorId="0" shapeId="0">
      <text>
        <r>
          <rPr>
            <sz val="11"/>
            <rFont val="Calibri"/>
            <family val="2"/>
            <charset val="238"/>
          </rPr>
          <t>IV_F:EgyebAllamiUtem2</t>
        </r>
      </text>
    </comment>
    <comment ref="AN510" authorId="0" shapeId="0">
      <text>
        <r>
          <rPr>
            <sz val="11"/>
            <rFont val="Calibri"/>
            <family val="2"/>
            <charset val="238"/>
          </rPr>
          <t>IV_F:OnkormanyzatiUtem2</t>
        </r>
      </text>
    </comment>
    <comment ref="AO510" authorId="0" shapeId="0">
      <text>
        <r>
          <rPr>
            <sz val="11"/>
            <rFont val="Calibri"/>
            <family val="2"/>
            <charset val="238"/>
          </rPr>
          <t>IV_F:EUUtem2</t>
        </r>
      </text>
    </comment>
    <comment ref="AP510" authorId="0" shapeId="0">
      <text>
        <r>
          <rPr>
            <sz val="11"/>
            <rFont val="Calibri"/>
            <family val="2"/>
            <charset val="238"/>
          </rPr>
          <t>IV_F:EgyebUtem2</t>
        </r>
      </text>
    </comment>
    <comment ref="AQ510" authorId="0" shapeId="0">
      <text>
        <r>
          <rPr>
            <sz val="11"/>
            <rFont val="Calibri"/>
            <family val="2"/>
            <charset val="238"/>
          </rPr>
          <t>IV_F:HitelKotvenyUtem2</t>
        </r>
      </text>
    </comment>
    <comment ref="AR510" authorId="0" shapeId="0">
      <text>
        <r>
          <rPr>
            <sz val="11"/>
            <rFont val="Calibri"/>
            <family val="2"/>
            <charset val="238"/>
          </rPr>
          <t>IV_F:OsszesenUtem2</t>
        </r>
      </text>
    </comment>
    <comment ref="AS510" authorId="0" shapeId="0">
      <text>
        <r>
          <rPr>
            <sz val="11"/>
            <rFont val="Calibri"/>
            <family val="2"/>
            <charset val="238"/>
          </rPr>
          <t>IV_F:ForrashianyUtem2</t>
        </r>
      </text>
    </comment>
    <comment ref="AV510" authorId="0" shapeId="0">
      <text>
        <r>
          <rPr>
            <sz val="11"/>
            <rFont val="Calibri"/>
            <family val="2"/>
            <charset val="238"/>
          </rPr>
          <t>IV_F:Indokolas</t>
        </r>
      </text>
    </comment>
    <comment ref="AW510" authorId="0" shapeId="0">
      <text>
        <r>
          <rPr>
            <sz val="11"/>
            <rFont val="Calibri"/>
            <family val="2"/>
            <charset val="238"/>
          </rPr>
          <t>IV_F:Megjegyzes</t>
        </r>
      </text>
    </comment>
    <comment ref="AZ510" authorId="0" shapeId="0">
      <text>
        <r>
          <rPr>
            <sz val="11"/>
            <rFont val="Calibri"/>
            <family val="2"/>
            <charset val="238"/>
          </rPr>
          <t>IV_F:ISA</t>
        </r>
      </text>
    </comment>
    <comment ref="B511" authorId="0" shapeId="0">
      <text>
        <r>
          <rPr>
            <sz val="11"/>
            <rFont val="Calibri"/>
            <family val="2"/>
            <charset val="238"/>
          </rPr>
          <t>IV_F:FontossagiSorrent</t>
        </r>
      </text>
    </comment>
    <comment ref="C511" authorId="0" shapeId="0">
      <text>
        <r>
          <rPr>
            <sz val="11"/>
            <rFont val="Calibri"/>
            <family val="2"/>
            <charset val="238"/>
          </rPr>
          <t>IV_F:FeladatKategoria</t>
        </r>
      </text>
    </comment>
    <comment ref="D511" authorId="0" shapeId="0">
      <text>
        <r>
          <rPr>
            <sz val="11"/>
            <rFont val="Calibri"/>
            <family val="2"/>
            <charset val="238"/>
          </rPr>
          <t>IV_F:FeladatMegnevezes</t>
        </r>
      </text>
    </comment>
    <comment ref="E511" authorId="0" shapeId="0">
      <text>
        <r>
          <rPr>
            <sz val="11"/>
            <rFont val="Calibri"/>
            <family val="2"/>
            <charset val="238"/>
          </rPr>
          <t>IV_F:ElviEngedelySzam</t>
        </r>
      </text>
    </comment>
    <comment ref="F511" authorId="0" shapeId="0">
      <text>
        <r>
          <rPr>
            <sz val="11"/>
            <rFont val="Calibri"/>
            <family val="2"/>
            <charset val="238"/>
          </rPr>
          <t>IV_F:VKR_Kod</t>
        </r>
      </text>
    </comment>
    <comment ref="G511" authorId="0" shapeId="0">
      <text>
        <r>
          <rPr>
            <sz val="11"/>
            <rFont val="Calibri"/>
            <family val="2"/>
            <charset val="238"/>
          </rPr>
          <t>IV_F:VKR_Nev</t>
        </r>
      </text>
    </comment>
    <comment ref="H511" authorId="0" shapeId="0">
      <text>
        <r>
          <rPr>
            <sz val="11"/>
            <rFont val="Calibri"/>
            <family val="2"/>
            <charset val="238"/>
          </rPr>
          <t>IV_F:FeladatSorszam</t>
        </r>
      </text>
    </comment>
    <comment ref="I511" authorId="0" shapeId="0">
      <text>
        <r>
          <rPr>
            <sz val="11"/>
            <rFont val="Calibri"/>
            <family val="2"/>
            <charset val="238"/>
          </rPr>
          <t>IV_F:FeladatAzonosito</t>
        </r>
      </text>
    </comment>
    <comment ref="J511" authorId="0" shapeId="0">
      <text>
        <r>
          <rPr>
            <sz val="11"/>
            <rFont val="Calibri"/>
            <family val="2"/>
            <charset val="238"/>
          </rPr>
          <t>IV_F:EllatasiTerulet</t>
        </r>
      </text>
    </comment>
    <comment ref="K511" authorId="0" shapeId="0">
      <text>
        <r>
          <rPr>
            <sz val="11"/>
            <rFont val="Calibri"/>
            <family val="2"/>
            <charset val="238"/>
          </rPr>
          <t>IV_F:EllatasertFelelos</t>
        </r>
      </text>
    </comment>
    <comment ref="L511" authorId="0" shapeId="0">
      <text>
        <r>
          <rPr>
            <sz val="11"/>
            <rFont val="Calibri"/>
            <family val="2"/>
            <charset val="238"/>
          </rPr>
          <t>IV_F:TervezettNettoKoltseg</t>
        </r>
      </text>
    </comment>
    <comment ref="M511" authorId="0" shapeId="0">
      <text>
        <r>
          <rPr>
            <sz val="11"/>
            <rFont val="Calibri"/>
            <family val="2"/>
            <charset val="238"/>
          </rPr>
          <t>IV_F:IdotartamKezdes</t>
        </r>
      </text>
    </comment>
    <comment ref="N511" authorId="0" shapeId="0">
      <text>
        <r>
          <rPr>
            <sz val="11"/>
            <rFont val="Calibri"/>
            <family val="2"/>
            <charset val="238"/>
          </rPr>
          <t>IV_F:IdotartamBefejezes</t>
        </r>
      </text>
    </comment>
    <comment ref="O511" authorId="0" shapeId="0">
      <text>
        <r>
          <rPr>
            <sz val="11"/>
            <rFont val="Calibri"/>
            <family val="2"/>
            <charset val="238"/>
          </rPr>
          <t>IV_F:NettoKoltsegUtem1</t>
        </r>
      </text>
    </comment>
    <comment ref="P511" authorId="0" shapeId="0">
      <text>
        <r>
          <rPr>
            <sz val="11"/>
            <rFont val="Calibri"/>
            <family val="2"/>
            <charset val="238"/>
          </rPr>
          <t>IV_F:NettoKoltsegUtem2</t>
        </r>
      </text>
    </comment>
    <comment ref="Q511" authorId="0" shapeId="0">
      <text>
        <r>
          <rPr>
            <sz val="11"/>
            <rFont val="Calibri"/>
            <family val="2"/>
            <charset val="238"/>
          </rPr>
          <t>IV_F:EM_Melleklet2_KTG</t>
        </r>
      </text>
    </comment>
    <comment ref="S511" authorId="0" shapeId="0">
      <text>
        <r>
          <rPr>
            <sz val="11"/>
            <rFont val="Calibri"/>
            <family val="2"/>
            <charset val="238"/>
          </rPr>
          <t>IV_F:HDUtem1</t>
        </r>
      </text>
    </comment>
    <comment ref="T511" authorId="0" shapeId="0">
      <text>
        <r>
          <rPr>
            <sz val="11"/>
            <rFont val="Calibri"/>
            <family val="2"/>
            <charset val="238"/>
          </rPr>
          <t>IV_F:ECSUtem1</t>
        </r>
      </text>
    </comment>
    <comment ref="U511" authorId="0" shapeId="0">
      <text>
        <r>
          <rPr>
            <sz val="11"/>
            <rFont val="Calibri"/>
            <family val="2"/>
            <charset val="238"/>
          </rPr>
          <t>IV_F:KFHUtem1</t>
        </r>
      </text>
    </comment>
    <comment ref="V511" authorId="0" shapeId="0">
      <text>
        <r>
          <rPr>
            <sz val="11"/>
            <rFont val="Calibri"/>
            <family val="2"/>
            <charset val="238"/>
          </rPr>
          <t>IV_F:Egyeb_SajatUtem1</t>
        </r>
      </text>
    </comment>
    <comment ref="W511" authorId="0" shapeId="0">
      <text>
        <r>
          <rPr>
            <sz val="11"/>
            <rFont val="Calibri"/>
            <family val="2"/>
            <charset val="238"/>
          </rPr>
          <t>IV_F:DijUtem1</t>
        </r>
      </text>
    </comment>
    <comment ref="X511" authorId="0" shapeId="0">
      <text>
        <r>
          <rPr>
            <sz val="11"/>
            <rFont val="Calibri"/>
            <family val="2"/>
            <charset val="238"/>
          </rPr>
          <t>IV_F:EM_Melleklet1_Utem1</t>
        </r>
      </text>
    </comment>
    <comment ref="Y511" authorId="0" shapeId="0">
      <text>
        <r>
          <rPr>
            <sz val="11"/>
            <rFont val="Calibri"/>
            <family val="2"/>
            <charset val="238"/>
          </rPr>
          <t>IV_F:EgyebAllamiUtem1</t>
        </r>
      </text>
    </comment>
    <comment ref="Z511" authorId="0" shapeId="0">
      <text>
        <r>
          <rPr>
            <sz val="11"/>
            <rFont val="Calibri"/>
            <family val="2"/>
            <charset val="238"/>
          </rPr>
          <t>IV_F:OnkormanyzatiUtem1</t>
        </r>
      </text>
    </comment>
    <comment ref="AA511" authorId="0" shapeId="0">
      <text>
        <r>
          <rPr>
            <sz val="11"/>
            <rFont val="Calibri"/>
            <family val="2"/>
            <charset val="238"/>
          </rPr>
          <t>IV_F:EUUtem1</t>
        </r>
      </text>
    </comment>
    <comment ref="AB511" authorId="0" shapeId="0">
      <text>
        <r>
          <rPr>
            <sz val="11"/>
            <rFont val="Calibri"/>
            <family val="2"/>
            <charset val="238"/>
          </rPr>
          <t>IV_F:EgyebUtem1</t>
        </r>
      </text>
    </comment>
    <comment ref="AC511" authorId="0" shapeId="0">
      <text>
        <r>
          <rPr>
            <sz val="11"/>
            <rFont val="Calibri"/>
            <family val="2"/>
            <charset val="238"/>
          </rPr>
          <t>IV_F:HitelKotvenyUtem1</t>
        </r>
      </text>
    </comment>
    <comment ref="AD511" authorId="0" shapeId="0">
      <text>
        <r>
          <rPr>
            <sz val="11"/>
            <rFont val="Calibri"/>
            <family val="2"/>
            <charset val="238"/>
          </rPr>
          <t>IV_F:OsszesenUtem1</t>
        </r>
      </text>
    </comment>
    <comment ref="AG511" authorId="0" shapeId="0">
      <text>
        <r>
          <rPr>
            <sz val="11"/>
            <rFont val="Calibri"/>
            <family val="2"/>
            <charset val="238"/>
          </rPr>
          <t>IV_F:HDUtem2</t>
        </r>
      </text>
    </comment>
    <comment ref="AH511" authorId="0" shapeId="0">
      <text>
        <r>
          <rPr>
            <sz val="11"/>
            <rFont val="Calibri"/>
            <family val="2"/>
            <charset val="238"/>
          </rPr>
          <t>IV_F:ECSUtem2</t>
        </r>
      </text>
    </comment>
    <comment ref="AI511" authorId="0" shapeId="0">
      <text>
        <r>
          <rPr>
            <sz val="11"/>
            <rFont val="Calibri"/>
            <family val="2"/>
            <charset val="238"/>
          </rPr>
          <t>IV_F:KFHUtem2</t>
        </r>
      </text>
    </comment>
    <comment ref="AJ511" authorId="0" shapeId="0">
      <text>
        <r>
          <rPr>
            <sz val="11"/>
            <rFont val="Calibri"/>
            <family val="2"/>
            <charset val="238"/>
          </rPr>
          <t>IV_F:Egyeb_SajatUtem2</t>
        </r>
      </text>
    </comment>
    <comment ref="AK511" authorId="0" shapeId="0">
      <text>
        <r>
          <rPr>
            <sz val="11"/>
            <rFont val="Calibri"/>
            <family val="2"/>
            <charset val="238"/>
          </rPr>
          <t>IV_F:DijUtem2</t>
        </r>
      </text>
    </comment>
    <comment ref="AL511" authorId="0" shapeId="0">
      <text>
        <r>
          <rPr>
            <sz val="11"/>
            <rFont val="Calibri"/>
            <family val="2"/>
            <charset val="238"/>
          </rPr>
          <t>IV_F:EM_Melleklet1_Utem2</t>
        </r>
      </text>
    </comment>
    <comment ref="AM511" authorId="0" shapeId="0">
      <text>
        <r>
          <rPr>
            <sz val="11"/>
            <rFont val="Calibri"/>
            <family val="2"/>
            <charset val="238"/>
          </rPr>
          <t>IV_F:EgyebAllamiUtem2</t>
        </r>
      </text>
    </comment>
    <comment ref="AN511" authorId="0" shapeId="0">
      <text>
        <r>
          <rPr>
            <sz val="11"/>
            <rFont val="Calibri"/>
            <family val="2"/>
            <charset val="238"/>
          </rPr>
          <t>IV_F:OnkormanyzatiUtem2</t>
        </r>
      </text>
    </comment>
    <comment ref="AO511" authorId="0" shapeId="0">
      <text>
        <r>
          <rPr>
            <sz val="11"/>
            <rFont val="Calibri"/>
            <family val="2"/>
            <charset val="238"/>
          </rPr>
          <t>IV_F:EUUtem2</t>
        </r>
      </text>
    </comment>
    <comment ref="AP511" authorId="0" shapeId="0">
      <text>
        <r>
          <rPr>
            <sz val="11"/>
            <rFont val="Calibri"/>
            <family val="2"/>
            <charset val="238"/>
          </rPr>
          <t>IV_F:EgyebUtem2</t>
        </r>
      </text>
    </comment>
    <comment ref="AQ511" authorId="0" shapeId="0">
      <text>
        <r>
          <rPr>
            <sz val="11"/>
            <rFont val="Calibri"/>
            <family val="2"/>
            <charset val="238"/>
          </rPr>
          <t>IV_F:HitelKotvenyUtem2</t>
        </r>
      </text>
    </comment>
    <comment ref="AR511" authorId="0" shapeId="0">
      <text>
        <r>
          <rPr>
            <sz val="11"/>
            <rFont val="Calibri"/>
            <family val="2"/>
            <charset val="238"/>
          </rPr>
          <t>IV_F:OsszesenUtem2</t>
        </r>
      </text>
    </comment>
    <comment ref="AS511" authorId="0" shapeId="0">
      <text>
        <r>
          <rPr>
            <sz val="11"/>
            <rFont val="Calibri"/>
            <family val="2"/>
            <charset val="238"/>
          </rPr>
          <t>IV_F:ForrashianyUtem2</t>
        </r>
      </text>
    </comment>
    <comment ref="AV511" authorId="0" shapeId="0">
      <text>
        <r>
          <rPr>
            <sz val="11"/>
            <rFont val="Calibri"/>
            <family val="2"/>
            <charset val="238"/>
          </rPr>
          <t>IV_F:Indokolas</t>
        </r>
      </text>
    </comment>
    <comment ref="AW511" authorId="0" shapeId="0">
      <text>
        <r>
          <rPr>
            <sz val="11"/>
            <rFont val="Calibri"/>
            <family val="2"/>
            <charset val="238"/>
          </rPr>
          <t>IV_F:Megjegyzes</t>
        </r>
      </text>
    </comment>
    <comment ref="AZ511" authorId="0" shapeId="0">
      <text>
        <r>
          <rPr>
            <sz val="11"/>
            <rFont val="Calibri"/>
            <family val="2"/>
            <charset val="238"/>
          </rPr>
          <t>IV_F:ISA</t>
        </r>
      </text>
    </comment>
    <comment ref="B512" authorId="0" shapeId="0">
      <text>
        <r>
          <rPr>
            <sz val="11"/>
            <rFont val="Calibri"/>
            <family val="2"/>
            <charset val="238"/>
          </rPr>
          <t>IV_F:FontossagiSorrent</t>
        </r>
      </text>
    </comment>
    <comment ref="C512" authorId="0" shapeId="0">
      <text>
        <r>
          <rPr>
            <sz val="11"/>
            <rFont val="Calibri"/>
            <family val="2"/>
            <charset val="238"/>
          </rPr>
          <t>IV_F:FeladatKategoria</t>
        </r>
      </text>
    </comment>
    <comment ref="D512" authorId="0" shapeId="0">
      <text>
        <r>
          <rPr>
            <sz val="11"/>
            <rFont val="Calibri"/>
            <family val="2"/>
            <charset val="238"/>
          </rPr>
          <t>IV_F:FeladatMegnevezes</t>
        </r>
      </text>
    </comment>
    <comment ref="E512" authorId="0" shapeId="0">
      <text>
        <r>
          <rPr>
            <sz val="11"/>
            <rFont val="Calibri"/>
            <family val="2"/>
            <charset val="238"/>
          </rPr>
          <t>IV_F:ElviEngedelySzam</t>
        </r>
      </text>
    </comment>
    <comment ref="F512" authorId="0" shapeId="0">
      <text>
        <r>
          <rPr>
            <sz val="11"/>
            <rFont val="Calibri"/>
            <family val="2"/>
            <charset val="238"/>
          </rPr>
          <t>IV_F:VKR_Kod</t>
        </r>
      </text>
    </comment>
    <comment ref="G512" authorId="0" shapeId="0">
      <text>
        <r>
          <rPr>
            <sz val="11"/>
            <rFont val="Calibri"/>
            <family val="2"/>
            <charset val="238"/>
          </rPr>
          <t>IV_F:VKR_Nev</t>
        </r>
      </text>
    </comment>
    <comment ref="H512" authorId="0" shapeId="0">
      <text>
        <r>
          <rPr>
            <sz val="11"/>
            <rFont val="Calibri"/>
            <family val="2"/>
            <charset val="238"/>
          </rPr>
          <t>IV_F:FeladatSorszam</t>
        </r>
      </text>
    </comment>
    <comment ref="I512" authorId="0" shapeId="0">
      <text>
        <r>
          <rPr>
            <sz val="11"/>
            <rFont val="Calibri"/>
            <family val="2"/>
            <charset val="238"/>
          </rPr>
          <t>IV_F:FeladatAzonosito</t>
        </r>
      </text>
    </comment>
    <comment ref="J512" authorId="0" shapeId="0">
      <text>
        <r>
          <rPr>
            <sz val="11"/>
            <rFont val="Calibri"/>
            <family val="2"/>
            <charset val="238"/>
          </rPr>
          <t>IV_F:EllatasiTerulet</t>
        </r>
      </text>
    </comment>
    <comment ref="K512" authorId="0" shapeId="0">
      <text>
        <r>
          <rPr>
            <sz val="11"/>
            <rFont val="Calibri"/>
            <family val="2"/>
            <charset val="238"/>
          </rPr>
          <t>IV_F:EllatasertFelelos</t>
        </r>
      </text>
    </comment>
    <comment ref="L512" authorId="0" shapeId="0">
      <text>
        <r>
          <rPr>
            <sz val="11"/>
            <rFont val="Calibri"/>
            <family val="2"/>
            <charset val="238"/>
          </rPr>
          <t>IV_F:TervezettNettoKoltseg</t>
        </r>
      </text>
    </comment>
    <comment ref="M512" authorId="0" shapeId="0">
      <text>
        <r>
          <rPr>
            <sz val="11"/>
            <rFont val="Calibri"/>
            <family val="2"/>
            <charset val="238"/>
          </rPr>
          <t>IV_F:IdotartamKezdes</t>
        </r>
      </text>
    </comment>
    <comment ref="N512" authorId="0" shapeId="0">
      <text>
        <r>
          <rPr>
            <sz val="11"/>
            <rFont val="Calibri"/>
            <family val="2"/>
            <charset val="238"/>
          </rPr>
          <t>IV_F:IdotartamBefejezes</t>
        </r>
      </text>
    </comment>
    <comment ref="O512" authorId="0" shapeId="0">
      <text>
        <r>
          <rPr>
            <sz val="11"/>
            <rFont val="Calibri"/>
            <family val="2"/>
            <charset val="238"/>
          </rPr>
          <t>IV_F:NettoKoltsegUtem1</t>
        </r>
      </text>
    </comment>
    <comment ref="P512" authorId="0" shapeId="0">
      <text>
        <r>
          <rPr>
            <sz val="11"/>
            <rFont val="Calibri"/>
            <family val="2"/>
            <charset val="238"/>
          </rPr>
          <t>IV_F:NettoKoltsegUtem2</t>
        </r>
      </text>
    </comment>
    <comment ref="Q512" authorId="0" shapeId="0">
      <text>
        <r>
          <rPr>
            <sz val="11"/>
            <rFont val="Calibri"/>
            <family val="2"/>
            <charset val="238"/>
          </rPr>
          <t>IV_F:EM_Melleklet2_KTG</t>
        </r>
      </text>
    </comment>
    <comment ref="S512" authorId="0" shapeId="0">
      <text>
        <r>
          <rPr>
            <sz val="11"/>
            <rFont val="Calibri"/>
            <family val="2"/>
            <charset val="238"/>
          </rPr>
          <t>IV_F:HDUtem1</t>
        </r>
      </text>
    </comment>
    <comment ref="T512" authorId="0" shapeId="0">
      <text>
        <r>
          <rPr>
            <sz val="11"/>
            <rFont val="Calibri"/>
            <family val="2"/>
            <charset val="238"/>
          </rPr>
          <t>IV_F:ECSUtem1</t>
        </r>
      </text>
    </comment>
    <comment ref="U512" authorId="0" shapeId="0">
      <text>
        <r>
          <rPr>
            <sz val="11"/>
            <rFont val="Calibri"/>
            <family val="2"/>
            <charset val="238"/>
          </rPr>
          <t>IV_F:KFHUtem1</t>
        </r>
      </text>
    </comment>
    <comment ref="V512" authorId="0" shapeId="0">
      <text>
        <r>
          <rPr>
            <sz val="11"/>
            <rFont val="Calibri"/>
            <family val="2"/>
            <charset val="238"/>
          </rPr>
          <t>IV_F:Egyeb_SajatUtem1</t>
        </r>
      </text>
    </comment>
    <comment ref="W512" authorId="0" shapeId="0">
      <text>
        <r>
          <rPr>
            <sz val="11"/>
            <rFont val="Calibri"/>
            <family val="2"/>
            <charset val="238"/>
          </rPr>
          <t>IV_F:DijUtem1</t>
        </r>
      </text>
    </comment>
    <comment ref="X512" authorId="0" shapeId="0">
      <text>
        <r>
          <rPr>
            <sz val="11"/>
            <rFont val="Calibri"/>
            <family val="2"/>
            <charset val="238"/>
          </rPr>
          <t>IV_F:EM_Melleklet1_Utem1</t>
        </r>
      </text>
    </comment>
    <comment ref="Y512" authorId="0" shapeId="0">
      <text>
        <r>
          <rPr>
            <sz val="11"/>
            <rFont val="Calibri"/>
            <family val="2"/>
            <charset val="238"/>
          </rPr>
          <t>IV_F:EgyebAllamiUtem1</t>
        </r>
      </text>
    </comment>
    <comment ref="Z512" authorId="0" shapeId="0">
      <text>
        <r>
          <rPr>
            <sz val="11"/>
            <rFont val="Calibri"/>
            <family val="2"/>
            <charset val="238"/>
          </rPr>
          <t>IV_F:OnkormanyzatiUtem1</t>
        </r>
      </text>
    </comment>
    <comment ref="AA512" authorId="0" shapeId="0">
      <text>
        <r>
          <rPr>
            <sz val="11"/>
            <rFont val="Calibri"/>
            <family val="2"/>
            <charset val="238"/>
          </rPr>
          <t>IV_F:EUUtem1</t>
        </r>
      </text>
    </comment>
    <comment ref="AB512" authorId="0" shapeId="0">
      <text>
        <r>
          <rPr>
            <sz val="11"/>
            <rFont val="Calibri"/>
            <family val="2"/>
            <charset val="238"/>
          </rPr>
          <t>IV_F:EgyebUtem1</t>
        </r>
      </text>
    </comment>
    <comment ref="AC512" authorId="0" shapeId="0">
      <text>
        <r>
          <rPr>
            <sz val="11"/>
            <rFont val="Calibri"/>
            <family val="2"/>
            <charset val="238"/>
          </rPr>
          <t>IV_F:HitelKotvenyUtem1</t>
        </r>
      </text>
    </comment>
    <comment ref="AD512" authorId="0" shapeId="0">
      <text>
        <r>
          <rPr>
            <sz val="11"/>
            <rFont val="Calibri"/>
            <family val="2"/>
            <charset val="238"/>
          </rPr>
          <t>IV_F:OsszesenUtem1</t>
        </r>
      </text>
    </comment>
    <comment ref="AG512" authorId="0" shapeId="0">
      <text>
        <r>
          <rPr>
            <sz val="11"/>
            <rFont val="Calibri"/>
            <family val="2"/>
            <charset val="238"/>
          </rPr>
          <t>IV_F:HDUtem2</t>
        </r>
      </text>
    </comment>
    <comment ref="AH512" authorId="0" shapeId="0">
      <text>
        <r>
          <rPr>
            <sz val="11"/>
            <rFont val="Calibri"/>
            <family val="2"/>
            <charset val="238"/>
          </rPr>
          <t>IV_F:ECSUtem2</t>
        </r>
      </text>
    </comment>
    <comment ref="AI512" authorId="0" shapeId="0">
      <text>
        <r>
          <rPr>
            <sz val="11"/>
            <rFont val="Calibri"/>
            <family val="2"/>
            <charset val="238"/>
          </rPr>
          <t>IV_F:KFHUtem2</t>
        </r>
      </text>
    </comment>
    <comment ref="AJ512" authorId="0" shapeId="0">
      <text>
        <r>
          <rPr>
            <sz val="11"/>
            <rFont val="Calibri"/>
            <family val="2"/>
            <charset val="238"/>
          </rPr>
          <t>IV_F:Egyeb_SajatUtem2</t>
        </r>
      </text>
    </comment>
    <comment ref="AK512" authorId="0" shapeId="0">
      <text>
        <r>
          <rPr>
            <sz val="11"/>
            <rFont val="Calibri"/>
            <family val="2"/>
            <charset val="238"/>
          </rPr>
          <t>IV_F:DijUtem2</t>
        </r>
      </text>
    </comment>
    <comment ref="AL512" authorId="0" shapeId="0">
      <text>
        <r>
          <rPr>
            <sz val="11"/>
            <rFont val="Calibri"/>
            <family val="2"/>
            <charset val="238"/>
          </rPr>
          <t>IV_F:EM_Melleklet1_Utem2</t>
        </r>
      </text>
    </comment>
    <comment ref="AM512" authorId="0" shapeId="0">
      <text>
        <r>
          <rPr>
            <sz val="11"/>
            <rFont val="Calibri"/>
            <family val="2"/>
            <charset val="238"/>
          </rPr>
          <t>IV_F:EgyebAllamiUtem2</t>
        </r>
      </text>
    </comment>
    <comment ref="AN512" authorId="0" shapeId="0">
      <text>
        <r>
          <rPr>
            <sz val="11"/>
            <rFont val="Calibri"/>
            <family val="2"/>
            <charset val="238"/>
          </rPr>
          <t>IV_F:OnkormanyzatiUtem2</t>
        </r>
      </text>
    </comment>
    <comment ref="AO512" authorId="0" shapeId="0">
      <text>
        <r>
          <rPr>
            <sz val="11"/>
            <rFont val="Calibri"/>
            <family val="2"/>
            <charset val="238"/>
          </rPr>
          <t>IV_F:EUUtem2</t>
        </r>
      </text>
    </comment>
    <comment ref="AP512" authorId="0" shapeId="0">
      <text>
        <r>
          <rPr>
            <sz val="11"/>
            <rFont val="Calibri"/>
            <family val="2"/>
            <charset val="238"/>
          </rPr>
          <t>IV_F:EgyebUtem2</t>
        </r>
      </text>
    </comment>
    <comment ref="AQ512" authorId="0" shapeId="0">
      <text>
        <r>
          <rPr>
            <sz val="11"/>
            <rFont val="Calibri"/>
            <family val="2"/>
            <charset val="238"/>
          </rPr>
          <t>IV_F:HitelKotvenyUtem2</t>
        </r>
      </text>
    </comment>
    <comment ref="AR512" authorId="0" shapeId="0">
      <text>
        <r>
          <rPr>
            <sz val="11"/>
            <rFont val="Calibri"/>
            <family val="2"/>
            <charset val="238"/>
          </rPr>
          <t>IV_F:OsszesenUtem2</t>
        </r>
      </text>
    </comment>
    <comment ref="AS512" authorId="0" shapeId="0">
      <text>
        <r>
          <rPr>
            <sz val="11"/>
            <rFont val="Calibri"/>
            <family val="2"/>
            <charset val="238"/>
          </rPr>
          <t>IV_F:ForrashianyUtem2</t>
        </r>
      </text>
    </comment>
    <comment ref="AV512" authorId="0" shapeId="0">
      <text>
        <r>
          <rPr>
            <sz val="11"/>
            <rFont val="Calibri"/>
            <family val="2"/>
            <charset val="238"/>
          </rPr>
          <t>IV_F:Indokolas</t>
        </r>
      </text>
    </comment>
    <comment ref="AW512" authorId="0" shapeId="0">
      <text>
        <r>
          <rPr>
            <sz val="11"/>
            <rFont val="Calibri"/>
            <family val="2"/>
            <charset val="238"/>
          </rPr>
          <t>IV_F:Megjegyzes</t>
        </r>
      </text>
    </comment>
    <comment ref="AZ512" authorId="0" shapeId="0">
      <text>
        <r>
          <rPr>
            <sz val="11"/>
            <rFont val="Calibri"/>
            <family val="2"/>
            <charset val="238"/>
          </rPr>
          <t>IV_F:ISA</t>
        </r>
      </text>
    </comment>
    <comment ref="B513" authorId="0" shapeId="0">
      <text>
        <r>
          <rPr>
            <sz val="11"/>
            <rFont val="Calibri"/>
            <family val="2"/>
            <charset val="238"/>
          </rPr>
          <t>IV_F:FontossagiSorrent</t>
        </r>
      </text>
    </comment>
    <comment ref="C513" authorId="0" shapeId="0">
      <text>
        <r>
          <rPr>
            <sz val="11"/>
            <rFont val="Calibri"/>
            <family val="2"/>
            <charset val="238"/>
          </rPr>
          <t>IV_F:FeladatKategoria</t>
        </r>
      </text>
    </comment>
    <comment ref="D513" authorId="0" shapeId="0">
      <text>
        <r>
          <rPr>
            <sz val="11"/>
            <rFont val="Calibri"/>
            <family val="2"/>
            <charset val="238"/>
          </rPr>
          <t>IV_F:FeladatMegnevezes</t>
        </r>
      </text>
    </comment>
    <comment ref="E513" authorId="0" shapeId="0">
      <text>
        <r>
          <rPr>
            <sz val="11"/>
            <rFont val="Calibri"/>
            <family val="2"/>
            <charset val="238"/>
          </rPr>
          <t>IV_F:ElviEngedelySzam</t>
        </r>
      </text>
    </comment>
    <comment ref="F513" authorId="0" shapeId="0">
      <text>
        <r>
          <rPr>
            <sz val="11"/>
            <rFont val="Calibri"/>
            <family val="2"/>
            <charset val="238"/>
          </rPr>
          <t>IV_F:VKR_Kod</t>
        </r>
      </text>
    </comment>
    <comment ref="G513" authorId="0" shapeId="0">
      <text>
        <r>
          <rPr>
            <sz val="11"/>
            <rFont val="Calibri"/>
            <family val="2"/>
            <charset val="238"/>
          </rPr>
          <t>IV_F:VKR_Nev</t>
        </r>
      </text>
    </comment>
    <comment ref="H513" authorId="0" shapeId="0">
      <text>
        <r>
          <rPr>
            <sz val="11"/>
            <rFont val="Calibri"/>
            <family val="2"/>
            <charset val="238"/>
          </rPr>
          <t>IV_F:FeladatSorszam</t>
        </r>
      </text>
    </comment>
    <comment ref="I513" authorId="0" shapeId="0">
      <text>
        <r>
          <rPr>
            <sz val="11"/>
            <rFont val="Calibri"/>
            <family val="2"/>
            <charset val="238"/>
          </rPr>
          <t>IV_F:FeladatAzonosito</t>
        </r>
      </text>
    </comment>
    <comment ref="J513" authorId="0" shapeId="0">
      <text>
        <r>
          <rPr>
            <sz val="11"/>
            <rFont val="Calibri"/>
            <family val="2"/>
            <charset val="238"/>
          </rPr>
          <t>IV_F:EllatasiTerulet</t>
        </r>
      </text>
    </comment>
    <comment ref="K513" authorId="0" shapeId="0">
      <text>
        <r>
          <rPr>
            <sz val="11"/>
            <rFont val="Calibri"/>
            <family val="2"/>
            <charset val="238"/>
          </rPr>
          <t>IV_F:EllatasertFelelos</t>
        </r>
      </text>
    </comment>
    <comment ref="L513" authorId="0" shapeId="0">
      <text>
        <r>
          <rPr>
            <sz val="11"/>
            <rFont val="Calibri"/>
            <family val="2"/>
            <charset val="238"/>
          </rPr>
          <t>IV_F:TervezettNettoKoltseg</t>
        </r>
      </text>
    </comment>
    <comment ref="M513" authorId="0" shapeId="0">
      <text>
        <r>
          <rPr>
            <sz val="11"/>
            <rFont val="Calibri"/>
            <family val="2"/>
            <charset val="238"/>
          </rPr>
          <t>IV_F:IdotartamKezdes</t>
        </r>
      </text>
    </comment>
    <comment ref="N513" authorId="0" shapeId="0">
      <text>
        <r>
          <rPr>
            <sz val="11"/>
            <rFont val="Calibri"/>
            <family val="2"/>
            <charset val="238"/>
          </rPr>
          <t>IV_F:IdotartamBefejezes</t>
        </r>
      </text>
    </comment>
    <comment ref="O513" authorId="0" shapeId="0">
      <text>
        <r>
          <rPr>
            <sz val="11"/>
            <rFont val="Calibri"/>
            <family val="2"/>
            <charset val="238"/>
          </rPr>
          <t>IV_F:NettoKoltsegUtem1</t>
        </r>
      </text>
    </comment>
    <comment ref="P513" authorId="0" shapeId="0">
      <text>
        <r>
          <rPr>
            <sz val="11"/>
            <rFont val="Calibri"/>
            <family val="2"/>
            <charset val="238"/>
          </rPr>
          <t>IV_F:NettoKoltsegUtem2</t>
        </r>
      </text>
    </comment>
    <comment ref="Q513" authorId="0" shapeId="0">
      <text>
        <r>
          <rPr>
            <sz val="11"/>
            <rFont val="Calibri"/>
            <family val="2"/>
            <charset val="238"/>
          </rPr>
          <t>IV_F:EM_Melleklet2_KTG</t>
        </r>
      </text>
    </comment>
    <comment ref="S513" authorId="0" shapeId="0">
      <text>
        <r>
          <rPr>
            <sz val="11"/>
            <rFont val="Calibri"/>
            <family val="2"/>
            <charset val="238"/>
          </rPr>
          <t>IV_F:HDUtem1</t>
        </r>
      </text>
    </comment>
    <comment ref="T513" authorId="0" shapeId="0">
      <text>
        <r>
          <rPr>
            <sz val="11"/>
            <rFont val="Calibri"/>
            <family val="2"/>
            <charset val="238"/>
          </rPr>
          <t>IV_F:ECSUtem1</t>
        </r>
      </text>
    </comment>
    <comment ref="U513" authorId="0" shapeId="0">
      <text>
        <r>
          <rPr>
            <sz val="11"/>
            <rFont val="Calibri"/>
            <family val="2"/>
            <charset val="238"/>
          </rPr>
          <t>IV_F:KFHUtem1</t>
        </r>
      </text>
    </comment>
    <comment ref="V513" authorId="0" shapeId="0">
      <text>
        <r>
          <rPr>
            <sz val="11"/>
            <rFont val="Calibri"/>
            <family val="2"/>
            <charset val="238"/>
          </rPr>
          <t>IV_F:Egyeb_SajatUtem1</t>
        </r>
      </text>
    </comment>
    <comment ref="W513" authorId="0" shapeId="0">
      <text>
        <r>
          <rPr>
            <sz val="11"/>
            <rFont val="Calibri"/>
            <family val="2"/>
            <charset val="238"/>
          </rPr>
          <t>IV_F:DijUtem1</t>
        </r>
      </text>
    </comment>
    <comment ref="X513" authorId="0" shapeId="0">
      <text>
        <r>
          <rPr>
            <sz val="11"/>
            <rFont val="Calibri"/>
            <family val="2"/>
            <charset val="238"/>
          </rPr>
          <t>IV_F:EM_Melleklet1_Utem1</t>
        </r>
      </text>
    </comment>
    <comment ref="Y513" authorId="0" shapeId="0">
      <text>
        <r>
          <rPr>
            <sz val="11"/>
            <rFont val="Calibri"/>
            <family val="2"/>
            <charset val="238"/>
          </rPr>
          <t>IV_F:EgyebAllamiUtem1</t>
        </r>
      </text>
    </comment>
    <comment ref="Z513" authorId="0" shapeId="0">
      <text>
        <r>
          <rPr>
            <sz val="11"/>
            <rFont val="Calibri"/>
            <family val="2"/>
            <charset val="238"/>
          </rPr>
          <t>IV_F:OnkormanyzatiUtem1</t>
        </r>
      </text>
    </comment>
    <comment ref="AA513" authorId="0" shapeId="0">
      <text>
        <r>
          <rPr>
            <sz val="11"/>
            <rFont val="Calibri"/>
            <family val="2"/>
            <charset val="238"/>
          </rPr>
          <t>IV_F:EUUtem1</t>
        </r>
      </text>
    </comment>
    <comment ref="AB513" authorId="0" shapeId="0">
      <text>
        <r>
          <rPr>
            <sz val="11"/>
            <rFont val="Calibri"/>
            <family val="2"/>
            <charset val="238"/>
          </rPr>
          <t>IV_F:EgyebUtem1</t>
        </r>
      </text>
    </comment>
    <comment ref="AC513" authorId="0" shapeId="0">
      <text>
        <r>
          <rPr>
            <sz val="11"/>
            <rFont val="Calibri"/>
            <family val="2"/>
            <charset val="238"/>
          </rPr>
          <t>IV_F:HitelKotvenyUtem1</t>
        </r>
      </text>
    </comment>
    <comment ref="AD513" authorId="0" shapeId="0">
      <text>
        <r>
          <rPr>
            <sz val="11"/>
            <rFont val="Calibri"/>
            <family val="2"/>
            <charset val="238"/>
          </rPr>
          <t>IV_F:OsszesenUtem1</t>
        </r>
      </text>
    </comment>
    <comment ref="AG513" authorId="0" shapeId="0">
      <text>
        <r>
          <rPr>
            <sz val="11"/>
            <rFont val="Calibri"/>
            <family val="2"/>
            <charset val="238"/>
          </rPr>
          <t>IV_F:HDUtem2</t>
        </r>
      </text>
    </comment>
    <comment ref="AH513" authorId="0" shapeId="0">
      <text>
        <r>
          <rPr>
            <sz val="11"/>
            <rFont val="Calibri"/>
            <family val="2"/>
            <charset val="238"/>
          </rPr>
          <t>IV_F:ECSUtem2</t>
        </r>
      </text>
    </comment>
    <comment ref="AI513" authorId="0" shapeId="0">
      <text>
        <r>
          <rPr>
            <sz val="11"/>
            <rFont val="Calibri"/>
            <family val="2"/>
            <charset val="238"/>
          </rPr>
          <t>IV_F:KFHUtem2</t>
        </r>
      </text>
    </comment>
    <comment ref="AJ513" authorId="0" shapeId="0">
      <text>
        <r>
          <rPr>
            <sz val="11"/>
            <rFont val="Calibri"/>
            <family val="2"/>
            <charset val="238"/>
          </rPr>
          <t>IV_F:Egyeb_SajatUtem2</t>
        </r>
      </text>
    </comment>
    <comment ref="AK513" authorId="0" shapeId="0">
      <text>
        <r>
          <rPr>
            <sz val="11"/>
            <rFont val="Calibri"/>
            <family val="2"/>
            <charset val="238"/>
          </rPr>
          <t>IV_F:DijUtem2</t>
        </r>
      </text>
    </comment>
    <comment ref="AL513" authorId="0" shapeId="0">
      <text>
        <r>
          <rPr>
            <sz val="11"/>
            <rFont val="Calibri"/>
            <family val="2"/>
            <charset val="238"/>
          </rPr>
          <t>IV_F:EM_Melleklet1_Utem2</t>
        </r>
      </text>
    </comment>
    <comment ref="AM513" authorId="0" shapeId="0">
      <text>
        <r>
          <rPr>
            <sz val="11"/>
            <rFont val="Calibri"/>
            <family val="2"/>
            <charset val="238"/>
          </rPr>
          <t>IV_F:EgyebAllamiUtem2</t>
        </r>
      </text>
    </comment>
    <comment ref="AN513" authorId="0" shapeId="0">
      <text>
        <r>
          <rPr>
            <sz val="11"/>
            <rFont val="Calibri"/>
            <family val="2"/>
            <charset val="238"/>
          </rPr>
          <t>IV_F:OnkormanyzatiUtem2</t>
        </r>
      </text>
    </comment>
    <comment ref="AO513" authorId="0" shapeId="0">
      <text>
        <r>
          <rPr>
            <sz val="11"/>
            <rFont val="Calibri"/>
            <family val="2"/>
            <charset val="238"/>
          </rPr>
          <t>IV_F:EUUtem2</t>
        </r>
      </text>
    </comment>
    <comment ref="AP513" authorId="0" shapeId="0">
      <text>
        <r>
          <rPr>
            <sz val="11"/>
            <rFont val="Calibri"/>
            <family val="2"/>
            <charset val="238"/>
          </rPr>
          <t>IV_F:EgyebUtem2</t>
        </r>
      </text>
    </comment>
    <comment ref="AQ513" authorId="0" shapeId="0">
      <text>
        <r>
          <rPr>
            <sz val="11"/>
            <rFont val="Calibri"/>
            <family val="2"/>
            <charset val="238"/>
          </rPr>
          <t>IV_F:HitelKotvenyUtem2</t>
        </r>
      </text>
    </comment>
    <comment ref="AR513" authorId="0" shapeId="0">
      <text>
        <r>
          <rPr>
            <sz val="11"/>
            <rFont val="Calibri"/>
            <family val="2"/>
            <charset val="238"/>
          </rPr>
          <t>IV_F:OsszesenUtem2</t>
        </r>
      </text>
    </comment>
    <comment ref="AS513" authorId="0" shapeId="0">
      <text>
        <r>
          <rPr>
            <sz val="11"/>
            <rFont val="Calibri"/>
            <family val="2"/>
            <charset val="238"/>
          </rPr>
          <t>IV_F:ForrashianyUtem2</t>
        </r>
      </text>
    </comment>
    <comment ref="AV513" authorId="0" shapeId="0">
      <text>
        <r>
          <rPr>
            <sz val="11"/>
            <rFont val="Calibri"/>
            <family val="2"/>
            <charset val="238"/>
          </rPr>
          <t>IV_F:Indokolas</t>
        </r>
      </text>
    </comment>
    <comment ref="AW513" authorId="0" shapeId="0">
      <text>
        <r>
          <rPr>
            <sz val="11"/>
            <rFont val="Calibri"/>
            <family val="2"/>
            <charset val="238"/>
          </rPr>
          <t>IV_F:Megjegyzes</t>
        </r>
      </text>
    </comment>
    <comment ref="AZ513" authorId="0" shapeId="0">
      <text>
        <r>
          <rPr>
            <sz val="11"/>
            <rFont val="Calibri"/>
            <family val="2"/>
            <charset val="238"/>
          </rPr>
          <t>IV_F:ISA</t>
        </r>
      </text>
    </comment>
    <comment ref="B514" authorId="0" shapeId="0">
      <text>
        <r>
          <rPr>
            <sz val="11"/>
            <rFont val="Calibri"/>
            <family val="2"/>
            <charset val="238"/>
          </rPr>
          <t>IV_F:FontossagiSorrent</t>
        </r>
      </text>
    </comment>
    <comment ref="C514" authorId="0" shapeId="0">
      <text>
        <r>
          <rPr>
            <sz val="11"/>
            <rFont val="Calibri"/>
            <family val="2"/>
            <charset val="238"/>
          </rPr>
          <t>IV_F:FeladatKategoria</t>
        </r>
      </text>
    </comment>
    <comment ref="D514" authorId="0" shapeId="0">
      <text>
        <r>
          <rPr>
            <sz val="11"/>
            <rFont val="Calibri"/>
            <family val="2"/>
            <charset val="238"/>
          </rPr>
          <t>IV_F:FeladatMegnevezes</t>
        </r>
      </text>
    </comment>
    <comment ref="E514" authorId="0" shapeId="0">
      <text>
        <r>
          <rPr>
            <sz val="11"/>
            <rFont val="Calibri"/>
            <family val="2"/>
            <charset val="238"/>
          </rPr>
          <t>IV_F:ElviEngedelySzam</t>
        </r>
      </text>
    </comment>
    <comment ref="F514" authorId="0" shapeId="0">
      <text>
        <r>
          <rPr>
            <sz val="11"/>
            <rFont val="Calibri"/>
            <family val="2"/>
            <charset val="238"/>
          </rPr>
          <t>IV_F:VKR_Kod</t>
        </r>
      </text>
    </comment>
    <comment ref="G514" authorId="0" shapeId="0">
      <text>
        <r>
          <rPr>
            <sz val="11"/>
            <rFont val="Calibri"/>
            <family val="2"/>
            <charset val="238"/>
          </rPr>
          <t>IV_F:VKR_Nev</t>
        </r>
      </text>
    </comment>
    <comment ref="H514" authorId="0" shapeId="0">
      <text>
        <r>
          <rPr>
            <sz val="11"/>
            <rFont val="Calibri"/>
            <family val="2"/>
            <charset val="238"/>
          </rPr>
          <t>IV_F:FeladatSorszam</t>
        </r>
      </text>
    </comment>
    <comment ref="I514" authorId="0" shapeId="0">
      <text>
        <r>
          <rPr>
            <sz val="11"/>
            <rFont val="Calibri"/>
            <family val="2"/>
            <charset val="238"/>
          </rPr>
          <t>IV_F:FeladatAzonosito</t>
        </r>
      </text>
    </comment>
    <comment ref="J514" authorId="0" shapeId="0">
      <text>
        <r>
          <rPr>
            <sz val="11"/>
            <rFont val="Calibri"/>
            <family val="2"/>
            <charset val="238"/>
          </rPr>
          <t>IV_F:EllatasiTerulet</t>
        </r>
      </text>
    </comment>
    <comment ref="K514" authorId="0" shapeId="0">
      <text>
        <r>
          <rPr>
            <sz val="11"/>
            <rFont val="Calibri"/>
            <family val="2"/>
            <charset val="238"/>
          </rPr>
          <t>IV_F:EllatasertFelelos</t>
        </r>
      </text>
    </comment>
    <comment ref="L514" authorId="0" shapeId="0">
      <text>
        <r>
          <rPr>
            <sz val="11"/>
            <rFont val="Calibri"/>
            <family val="2"/>
            <charset val="238"/>
          </rPr>
          <t>IV_F:TervezettNettoKoltseg</t>
        </r>
      </text>
    </comment>
    <comment ref="M514" authorId="0" shapeId="0">
      <text>
        <r>
          <rPr>
            <sz val="11"/>
            <rFont val="Calibri"/>
            <family val="2"/>
            <charset val="238"/>
          </rPr>
          <t>IV_F:IdotartamKezdes</t>
        </r>
      </text>
    </comment>
    <comment ref="N514" authorId="0" shapeId="0">
      <text>
        <r>
          <rPr>
            <sz val="11"/>
            <rFont val="Calibri"/>
            <family val="2"/>
            <charset val="238"/>
          </rPr>
          <t>IV_F:IdotartamBefejezes</t>
        </r>
      </text>
    </comment>
    <comment ref="O514" authorId="0" shapeId="0">
      <text>
        <r>
          <rPr>
            <sz val="11"/>
            <rFont val="Calibri"/>
            <family val="2"/>
            <charset val="238"/>
          </rPr>
          <t>IV_F:NettoKoltsegUtem1</t>
        </r>
      </text>
    </comment>
    <comment ref="P514" authorId="0" shapeId="0">
      <text>
        <r>
          <rPr>
            <sz val="11"/>
            <rFont val="Calibri"/>
            <family val="2"/>
            <charset val="238"/>
          </rPr>
          <t>IV_F:NettoKoltsegUtem2</t>
        </r>
      </text>
    </comment>
    <comment ref="Q514" authorId="0" shapeId="0">
      <text>
        <r>
          <rPr>
            <sz val="11"/>
            <rFont val="Calibri"/>
            <family val="2"/>
            <charset val="238"/>
          </rPr>
          <t>IV_F:EM_Melleklet2_KTG</t>
        </r>
      </text>
    </comment>
    <comment ref="S514" authorId="0" shapeId="0">
      <text>
        <r>
          <rPr>
            <sz val="11"/>
            <rFont val="Calibri"/>
            <family val="2"/>
            <charset val="238"/>
          </rPr>
          <t>IV_F:HDUtem1</t>
        </r>
      </text>
    </comment>
    <comment ref="T514" authorId="0" shapeId="0">
      <text>
        <r>
          <rPr>
            <sz val="11"/>
            <rFont val="Calibri"/>
            <family val="2"/>
            <charset val="238"/>
          </rPr>
          <t>IV_F:ECSUtem1</t>
        </r>
      </text>
    </comment>
    <comment ref="U514" authorId="0" shapeId="0">
      <text>
        <r>
          <rPr>
            <sz val="11"/>
            <rFont val="Calibri"/>
            <family val="2"/>
            <charset val="238"/>
          </rPr>
          <t>IV_F:KFHUtem1</t>
        </r>
      </text>
    </comment>
    <comment ref="V514" authorId="0" shapeId="0">
      <text>
        <r>
          <rPr>
            <sz val="11"/>
            <rFont val="Calibri"/>
            <family val="2"/>
            <charset val="238"/>
          </rPr>
          <t>IV_F:Egyeb_SajatUtem1</t>
        </r>
      </text>
    </comment>
    <comment ref="W514" authorId="0" shapeId="0">
      <text>
        <r>
          <rPr>
            <sz val="11"/>
            <rFont val="Calibri"/>
            <family val="2"/>
            <charset val="238"/>
          </rPr>
          <t>IV_F:DijUtem1</t>
        </r>
      </text>
    </comment>
    <comment ref="X514" authorId="0" shapeId="0">
      <text>
        <r>
          <rPr>
            <sz val="11"/>
            <rFont val="Calibri"/>
            <family val="2"/>
            <charset val="238"/>
          </rPr>
          <t>IV_F:EM_Melleklet1_Utem1</t>
        </r>
      </text>
    </comment>
    <comment ref="Y514" authorId="0" shapeId="0">
      <text>
        <r>
          <rPr>
            <sz val="11"/>
            <rFont val="Calibri"/>
            <family val="2"/>
            <charset val="238"/>
          </rPr>
          <t>IV_F:EgyebAllamiUtem1</t>
        </r>
      </text>
    </comment>
    <comment ref="Z514" authorId="0" shapeId="0">
      <text>
        <r>
          <rPr>
            <sz val="11"/>
            <rFont val="Calibri"/>
            <family val="2"/>
            <charset val="238"/>
          </rPr>
          <t>IV_F:OnkormanyzatiUtem1</t>
        </r>
      </text>
    </comment>
    <comment ref="AA514" authorId="0" shapeId="0">
      <text>
        <r>
          <rPr>
            <sz val="11"/>
            <rFont val="Calibri"/>
            <family val="2"/>
            <charset val="238"/>
          </rPr>
          <t>IV_F:EUUtem1</t>
        </r>
      </text>
    </comment>
    <comment ref="AB514" authorId="0" shapeId="0">
      <text>
        <r>
          <rPr>
            <sz val="11"/>
            <rFont val="Calibri"/>
            <family val="2"/>
            <charset val="238"/>
          </rPr>
          <t>IV_F:EgyebUtem1</t>
        </r>
      </text>
    </comment>
    <comment ref="AC514" authorId="0" shapeId="0">
      <text>
        <r>
          <rPr>
            <sz val="11"/>
            <rFont val="Calibri"/>
            <family val="2"/>
            <charset val="238"/>
          </rPr>
          <t>IV_F:HitelKotvenyUtem1</t>
        </r>
      </text>
    </comment>
    <comment ref="AD514" authorId="0" shapeId="0">
      <text>
        <r>
          <rPr>
            <sz val="11"/>
            <rFont val="Calibri"/>
            <family val="2"/>
            <charset val="238"/>
          </rPr>
          <t>IV_F:OsszesenUtem1</t>
        </r>
      </text>
    </comment>
    <comment ref="AG514" authorId="0" shapeId="0">
      <text>
        <r>
          <rPr>
            <sz val="11"/>
            <rFont val="Calibri"/>
            <family val="2"/>
            <charset val="238"/>
          </rPr>
          <t>IV_F:HDUtem2</t>
        </r>
      </text>
    </comment>
    <comment ref="AH514" authorId="0" shapeId="0">
      <text>
        <r>
          <rPr>
            <sz val="11"/>
            <rFont val="Calibri"/>
            <family val="2"/>
            <charset val="238"/>
          </rPr>
          <t>IV_F:ECSUtem2</t>
        </r>
      </text>
    </comment>
    <comment ref="AI514" authorId="0" shapeId="0">
      <text>
        <r>
          <rPr>
            <sz val="11"/>
            <rFont val="Calibri"/>
            <family val="2"/>
            <charset val="238"/>
          </rPr>
          <t>IV_F:KFHUtem2</t>
        </r>
      </text>
    </comment>
    <comment ref="AJ514" authorId="0" shapeId="0">
      <text>
        <r>
          <rPr>
            <sz val="11"/>
            <rFont val="Calibri"/>
            <family val="2"/>
            <charset val="238"/>
          </rPr>
          <t>IV_F:Egyeb_SajatUtem2</t>
        </r>
      </text>
    </comment>
    <comment ref="AK514" authorId="0" shapeId="0">
      <text>
        <r>
          <rPr>
            <sz val="11"/>
            <rFont val="Calibri"/>
            <family val="2"/>
            <charset val="238"/>
          </rPr>
          <t>IV_F:DijUtem2</t>
        </r>
      </text>
    </comment>
    <comment ref="AL514" authorId="0" shapeId="0">
      <text>
        <r>
          <rPr>
            <sz val="11"/>
            <rFont val="Calibri"/>
            <family val="2"/>
            <charset val="238"/>
          </rPr>
          <t>IV_F:EM_Melleklet1_Utem2</t>
        </r>
      </text>
    </comment>
    <comment ref="AM514" authorId="0" shapeId="0">
      <text>
        <r>
          <rPr>
            <sz val="11"/>
            <rFont val="Calibri"/>
            <family val="2"/>
            <charset val="238"/>
          </rPr>
          <t>IV_F:EgyebAllamiUtem2</t>
        </r>
      </text>
    </comment>
    <comment ref="AN514" authorId="0" shapeId="0">
      <text>
        <r>
          <rPr>
            <sz val="11"/>
            <rFont val="Calibri"/>
            <family val="2"/>
            <charset val="238"/>
          </rPr>
          <t>IV_F:OnkormanyzatiUtem2</t>
        </r>
      </text>
    </comment>
    <comment ref="AO514" authorId="0" shapeId="0">
      <text>
        <r>
          <rPr>
            <sz val="11"/>
            <rFont val="Calibri"/>
            <family val="2"/>
            <charset val="238"/>
          </rPr>
          <t>IV_F:EUUtem2</t>
        </r>
      </text>
    </comment>
    <comment ref="AP514" authorId="0" shapeId="0">
      <text>
        <r>
          <rPr>
            <sz val="11"/>
            <rFont val="Calibri"/>
            <family val="2"/>
            <charset val="238"/>
          </rPr>
          <t>IV_F:EgyebUtem2</t>
        </r>
      </text>
    </comment>
    <comment ref="AQ514" authorId="0" shapeId="0">
      <text>
        <r>
          <rPr>
            <sz val="11"/>
            <rFont val="Calibri"/>
            <family val="2"/>
            <charset val="238"/>
          </rPr>
          <t>IV_F:HitelKotvenyUtem2</t>
        </r>
      </text>
    </comment>
    <comment ref="AR514" authorId="0" shapeId="0">
      <text>
        <r>
          <rPr>
            <sz val="11"/>
            <rFont val="Calibri"/>
            <family val="2"/>
            <charset val="238"/>
          </rPr>
          <t>IV_F:OsszesenUtem2</t>
        </r>
      </text>
    </comment>
    <comment ref="AS514" authorId="0" shapeId="0">
      <text>
        <r>
          <rPr>
            <sz val="11"/>
            <rFont val="Calibri"/>
            <family val="2"/>
            <charset val="238"/>
          </rPr>
          <t>IV_F:ForrashianyUtem2</t>
        </r>
      </text>
    </comment>
    <comment ref="AV514" authorId="0" shapeId="0">
      <text>
        <r>
          <rPr>
            <sz val="11"/>
            <rFont val="Calibri"/>
            <family val="2"/>
            <charset val="238"/>
          </rPr>
          <t>IV_F:Indokolas</t>
        </r>
      </text>
    </comment>
    <comment ref="AW514" authorId="0" shapeId="0">
      <text>
        <r>
          <rPr>
            <sz val="11"/>
            <rFont val="Calibri"/>
            <family val="2"/>
            <charset val="238"/>
          </rPr>
          <t>IV_F:Megjegyzes</t>
        </r>
      </text>
    </comment>
    <comment ref="AZ514" authorId="0" shapeId="0">
      <text>
        <r>
          <rPr>
            <sz val="11"/>
            <rFont val="Calibri"/>
            <family val="2"/>
            <charset val="238"/>
          </rPr>
          <t>IV_F:ISA</t>
        </r>
      </text>
    </comment>
    <comment ref="B515" authorId="0" shapeId="0">
      <text>
        <r>
          <rPr>
            <sz val="11"/>
            <rFont val="Calibri"/>
            <family val="2"/>
            <charset val="238"/>
          </rPr>
          <t>IV_F:FontossagiSorrent</t>
        </r>
      </text>
    </comment>
    <comment ref="C515" authorId="0" shapeId="0">
      <text>
        <r>
          <rPr>
            <sz val="11"/>
            <rFont val="Calibri"/>
            <family val="2"/>
            <charset val="238"/>
          </rPr>
          <t>IV_F:FeladatKategoria</t>
        </r>
      </text>
    </comment>
    <comment ref="D515" authorId="0" shapeId="0">
      <text>
        <r>
          <rPr>
            <sz val="11"/>
            <rFont val="Calibri"/>
            <family val="2"/>
            <charset val="238"/>
          </rPr>
          <t>IV_F:FeladatMegnevezes</t>
        </r>
      </text>
    </comment>
    <comment ref="E515" authorId="0" shapeId="0">
      <text>
        <r>
          <rPr>
            <sz val="11"/>
            <rFont val="Calibri"/>
            <family val="2"/>
            <charset val="238"/>
          </rPr>
          <t>IV_F:ElviEngedelySzam</t>
        </r>
      </text>
    </comment>
    <comment ref="F515" authorId="0" shapeId="0">
      <text>
        <r>
          <rPr>
            <sz val="11"/>
            <rFont val="Calibri"/>
            <family val="2"/>
            <charset val="238"/>
          </rPr>
          <t>IV_F:VKR_Kod</t>
        </r>
      </text>
    </comment>
    <comment ref="G515" authorId="0" shapeId="0">
      <text>
        <r>
          <rPr>
            <sz val="11"/>
            <rFont val="Calibri"/>
            <family val="2"/>
            <charset val="238"/>
          </rPr>
          <t>IV_F:VKR_Nev</t>
        </r>
      </text>
    </comment>
    <comment ref="H515" authorId="0" shapeId="0">
      <text>
        <r>
          <rPr>
            <sz val="11"/>
            <rFont val="Calibri"/>
            <family val="2"/>
            <charset val="238"/>
          </rPr>
          <t>IV_F:FeladatSorszam</t>
        </r>
      </text>
    </comment>
    <comment ref="I515" authorId="0" shapeId="0">
      <text>
        <r>
          <rPr>
            <sz val="11"/>
            <rFont val="Calibri"/>
            <family val="2"/>
            <charset val="238"/>
          </rPr>
          <t>IV_F:FeladatAzonosito</t>
        </r>
      </text>
    </comment>
    <comment ref="J515" authorId="0" shapeId="0">
      <text>
        <r>
          <rPr>
            <sz val="11"/>
            <rFont val="Calibri"/>
            <family val="2"/>
            <charset val="238"/>
          </rPr>
          <t>IV_F:EllatasiTerulet</t>
        </r>
      </text>
    </comment>
    <comment ref="K515" authorId="0" shapeId="0">
      <text>
        <r>
          <rPr>
            <sz val="11"/>
            <rFont val="Calibri"/>
            <family val="2"/>
            <charset val="238"/>
          </rPr>
          <t>IV_F:EllatasertFelelos</t>
        </r>
      </text>
    </comment>
    <comment ref="L515" authorId="0" shapeId="0">
      <text>
        <r>
          <rPr>
            <sz val="11"/>
            <rFont val="Calibri"/>
            <family val="2"/>
            <charset val="238"/>
          </rPr>
          <t>IV_F:TervezettNettoKoltseg</t>
        </r>
      </text>
    </comment>
    <comment ref="M515" authorId="0" shapeId="0">
      <text>
        <r>
          <rPr>
            <sz val="11"/>
            <rFont val="Calibri"/>
            <family val="2"/>
            <charset val="238"/>
          </rPr>
          <t>IV_F:IdotartamKezdes</t>
        </r>
      </text>
    </comment>
    <comment ref="N515" authorId="0" shapeId="0">
      <text>
        <r>
          <rPr>
            <sz val="11"/>
            <rFont val="Calibri"/>
            <family val="2"/>
            <charset val="238"/>
          </rPr>
          <t>IV_F:IdotartamBefejezes</t>
        </r>
      </text>
    </comment>
    <comment ref="O515" authorId="0" shapeId="0">
      <text>
        <r>
          <rPr>
            <sz val="11"/>
            <rFont val="Calibri"/>
            <family val="2"/>
            <charset val="238"/>
          </rPr>
          <t>IV_F:NettoKoltsegUtem1</t>
        </r>
      </text>
    </comment>
    <comment ref="P515" authorId="0" shapeId="0">
      <text>
        <r>
          <rPr>
            <sz val="11"/>
            <rFont val="Calibri"/>
            <family val="2"/>
            <charset val="238"/>
          </rPr>
          <t>IV_F:NettoKoltsegUtem2</t>
        </r>
      </text>
    </comment>
    <comment ref="Q515" authorId="0" shapeId="0">
      <text>
        <r>
          <rPr>
            <sz val="11"/>
            <rFont val="Calibri"/>
            <family val="2"/>
            <charset val="238"/>
          </rPr>
          <t>IV_F:EM_Melleklet2_KTG</t>
        </r>
      </text>
    </comment>
    <comment ref="S515" authorId="0" shapeId="0">
      <text>
        <r>
          <rPr>
            <sz val="11"/>
            <rFont val="Calibri"/>
            <family val="2"/>
            <charset val="238"/>
          </rPr>
          <t>IV_F:HDUtem1</t>
        </r>
      </text>
    </comment>
    <comment ref="T515" authorId="0" shapeId="0">
      <text>
        <r>
          <rPr>
            <sz val="11"/>
            <rFont val="Calibri"/>
            <family val="2"/>
            <charset val="238"/>
          </rPr>
          <t>IV_F:ECSUtem1</t>
        </r>
      </text>
    </comment>
    <comment ref="U515" authorId="0" shapeId="0">
      <text>
        <r>
          <rPr>
            <sz val="11"/>
            <rFont val="Calibri"/>
            <family val="2"/>
            <charset val="238"/>
          </rPr>
          <t>IV_F:KFHUtem1</t>
        </r>
      </text>
    </comment>
    <comment ref="V515" authorId="0" shapeId="0">
      <text>
        <r>
          <rPr>
            <sz val="11"/>
            <rFont val="Calibri"/>
            <family val="2"/>
            <charset val="238"/>
          </rPr>
          <t>IV_F:Egyeb_SajatUtem1</t>
        </r>
      </text>
    </comment>
    <comment ref="W515" authorId="0" shapeId="0">
      <text>
        <r>
          <rPr>
            <sz val="11"/>
            <rFont val="Calibri"/>
            <family val="2"/>
            <charset val="238"/>
          </rPr>
          <t>IV_F:DijUtem1</t>
        </r>
      </text>
    </comment>
    <comment ref="X515" authorId="0" shapeId="0">
      <text>
        <r>
          <rPr>
            <sz val="11"/>
            <rFont val="Calibri"/>
            <family val="2"/>
            <charset val="238"/>
          </rPr>
          <t>IV_F:EM_Melleklet1_Utem1</t>
        </r>
      </text>
    </comment>
    <comment ref="Y515" authorId="0" shapeId="0">
      <text>
        <r>
          <rPr>
            <sz val="11"/>
            <rFont val="Calibri"/>
            <family val="2"/>
            <charset val="238"/>
          </rPr>
          <t>IV_F:EgyebAllamiUtem1</t>
        </r>
      </text>
    </comment>
    <comment ref="Z515" authorId="0" shapeId="0">
      <text>
        <r>
          <rPr>
            <sz val="11"/>
            <rFont val="Calibri"/>
            <family val="2"/>
            <charset val="238"/>
          </rPr>
          <t>IV_F:OnkormanyzatiUtem1</t>
        </r>
      </text>
    </comment>
    <comment ref="AA515" authorId="0" shapeId="0">
      <text>
        <r>
          <rPr>
            <sz val="11"/>
            <rFont val="Calibri"/>
            <family val="2"/>
            <charset val="238"/>
          </rPr>
          <t>IV_F:EUUtem1</t>
        </r>
      </text>
    </comment>
    <comment ref="AB515" authorId="0" shapeId="0">
      <text>
        <r>
          <rPr>
            <sz val="11"/>
            <rFont val="Calibri"/>
            <family val="2"/>
            <charset val="238"/>
          </rPr>
          <t>IV_F:EgyebUtem1</t>
        </r>
      </text>
    </comment>
    <comment ref="AC515" authorId="0" shapeId="0">
      <text>
        <r>
          <rPr>
            <sz val="11"/>
            <rFont val="Calibri"/>
            <family val="2"/>
            <charset val="238"/>
          </rPr>
          <t>IV_F:HitelKotvenyUtem1</t>
        </r>
      </text>
    </comment>
    <comment ref="AD515" authorId="0" shapeId="0">
      <text>
        <r>
          <rPr>
            <sz val="11"/>
            <rFont val="Calibri"/>
            <family val="2"/>
            <charset val="238"/>
          </rPr>
          <t>IV_F:OsszesenUtem1</t>
        </r>
      </text>
    </comment>
    <comment ref="AG515" authorId="0" shapeId="0">
      <text>
        <r>
          <rPr>
            <sz val="11"/>
            <rFont val="Calibri"/>
            <family val="2"/>
            <charset val="238"/>
          </rPr>
          <t>IV_F:HDUtem2</t>
        </r>
      </text>
    </comment>
    <comment ref="AH515" authorId="0" shapeId="0">
      <text>
        <r>
          <rPr>
            <sz val="11"/>
            <rFont val="Calibri"/>
            <family val="2"/>
            <charset val="238"/>
          </rPr>
          <t>IV_F:ECSUtem2</t>
        </r>
      </text>
    </comment>
    <comment ref="AI515" authorId="0" shapeId="0">
      <text>
        <r>
          <rPr>
            <sz val="11"/>
            <rFont val="Calibri"/>
            <family val="2"/>
            <charset val="238"/>
          </rPr>
          <t>IV_F:KFHUtem2</t>
        </r>
      </text>
    </comment>
    <comment ref="AJ515" authorId="0" shapeId="0">
      <text>
        <r>
          <rPr>
            <sz val="11"/>
            <rFont val="Calibri"/>
            <family val="2"/>
            <charset val="238"/>
          </rPr>
          <t>IV_F:Egyeb_SajatUtem2</t>
        </r>
      </text>
    </comment>
    <comment ref="AK515" authorId="0" shapeId="0">
      <text>
        <r>
          <rPr>
            <sz val="11"/>
            <rFont val="Calibri"/>
            <family val="2"/>
            <charset val="238"/>
          </rPr>
          <t>IV_F:DijUtem2</t>
        </r>
      </text>
    </comment>
    <comment ref="AL515" authorId="0" shapeId="0">
      <text>
        <r>
          <rPr>
            <sz val="11"/>
            <rFont val="Calibri"/>
            <family val="2"/>
            <charset val="238"/>
          </rPr>
          <t>IV_F:EM_Melleklet1_Utem2</t>
        </r>
      </text>
    </comment>
    <comment ref="AM515" authorId="0" shapeId="0">
      <text>
        <r>
          <rPr>
            <sz val="11"/>
            <rFont val="Calibri"/>
            <family val="2"/>
            <charset val="238"/>
          </rPr>
          <t>IV_F:EgyebAllamiUtem2</t>
        </r>
      </text>
    </comment>
    <comment ref="AN515" authorId="0" shapeId="0">
      <text>
        <r>
          <rPr>
            <sz val="11"/>
            <rFont val="Calibri"/>
            <family val="2"/>
            <charset val="238"/>
          </rPr>
          <t>IV_F:OnkormanyzatiUtem2</t>
        </r>
      </text>
    </comment>
    <comment ref="AO515" authorId="0" shapeId="0">
      <text>
        <r>
          <rPr>
            <sz val="11"/>
            <rFont val="Calibri"/>
            <family val="2"/>
            <charset val="238"/>
          </rPr>
          <t>IV_F:EUUtem2</t>
        </r>
      </text>
    </comment>
    <comment ref="AP515" authorId="0" shapeId="0">
      <text>
        <r>
          <rPr>
            <sz val="11"/>
            <rFont val="Calibri"/>
            <family val="2"/>
            <charset val="238"/>
          </rPr>
          <t>IV_F:EgyebUtem2</t>
        </r>
      </text>
    </comment>
    <comment ref="AQ515" authorId="0" shapeId="0">
      <text>
        <r>
          <rPr>
            <sz val="11"/>
            <rFont val="Calibri"/>
            <family val="2"/>
            <charset val="238"/>
          </rPr>
          <t>IV_F:HitelKotvenyUtem2</t>
        </r>
      </text>
    </comment>
    <comment ref="AR515" authorId="0" shapeId="0">
      <text>
        <r>
          <rPr>
            <sz val="11"/>
            <rFont val="Calibri"/>
            <family val="2"/>
            <charset val="238"/>
          </rPr>
          <t>IV_F:OsszesenUtem2</t>
        </r>
      </text>
    </comment>
    <comment ref="AS515" authorId="0" shapeId="0">
      <text>
        <r>
          <rPr>
            <sz val="11"/>
            <rFont val="Calibri"/>
            <family val="2"/>
            <charset val="238"/>
          </rPr>
          <t>IV_F:ForrashianyUtem2</t>
        </r>
      </text>
    </comment>
    <comment ref="AV515" authorId="0" shapeId="0">
      <text>
        <r>
          <rPr>
            <sz val="11"/>
            <rFont val="Calibri"/>
            <family val="2"/>
            <charset val="238"/>
          </rPr>
          <t>IV_F:Indokolas</t>
        </r>
      </text>
    </comment>
    <comment ref="AW515" authorId="0" shapeId="0">
      <text>
        <r>
          <rPr>
            <sz val="11"/>
            <rFont val="Calibri"/>
            <family val="2"/>
            <charset val="238"/>
          </rPr>
          <t>IV_F:Megjegyzes</t>
        </r>
      </text>
    </comment>
    <comment ref="AZ515" authorId="0" shapeId="0">
      <text>
        <r>
          <rPr>
            <sz val="11"/>
            <rFont val="Calibri"/>
            <family val="2"/>
            <charset val="238"/>
          </rPr>
          <t>IV_F:ISA</t>
        </r>
      </text>
    </comment>
    <comment ref="B516" authorId="0" shapeId="0">
      <text>
        <r>
          <rPr>
            <sz val="11"/>
            <rFont val="Calibri"/>
            <family val="2"/>
            <charset val="238"/>
          </rPr>
          <t>IV_F:FontossagiSorrent</t>
        </r>
      </text>
    </comment>
    <comment ref="C516" authorId="0" shapeId="0">
      <text>
        <r>
          <rPr>
            <sz val="11"/>
            <rFont val="Calibri"/>
            <family val="2"/>
            <charset val="238"/>
          </rPr>
          <t>IV_F:FeladatKategoria</t>
        </r>
      </text>
    </comment>
    <comment ref="D516" authorId="0" shapeId="0">
      <text>
        <r>
          <rPr>
            <sz val="11"/>
            <rFont val="Calibri"/>
            <family val="2"/>
            <charset val="238"/>
          </rPr>
          <t>IV_F:FeladatMegnevezes</t>
        </r>
      </text>
    </comment>
    <comment ref="E516" authorId="0" shapeId="0">
      <text>
        <r>
          <rPr>
            <sz val="11"/>
            <rFont val="Calibri"/>
            <family val="2"/>
            <charset val="238"/>
          </rPr>
          <t>IV_F:ElviEngedelySzam</t>
        </r>
      </text>
    </comment>
    <comment ref="F516" authorId="0" shapeId="0">
      <text>
        <r>
          <rPr>
            <sz val="11"/>
            <rFont val="Calibri"/>
            <family val="2"/>
            <charset val="238"/>
          </rPr>
          <t>IV_F:VKR_Kod</t>
        </r>
      </text>
    </comment>
    <comment ref="G516" authorId="0" shapeId="0">
      <text>
        <r>
          <rPr>
            <sz val="11"/>
            <rFont val="Calibri"/>
            <family val="2"/>
            <charset val="238"/>
          </rPr>
          <t>IV_F:VKR_Nev</t>
        </r>
      </text>
    </comment>
    <comment ref="H516" authorId="0" shapeId="0">
      <text>
        <r>
          <rPr>
            <sz val="11"/>
            <rFont val="Calibri"/>
            <family val="2"/>
            <charset val="238"/>
          </rPr>
          <t>IV_F:FeladatSorszam</t>
        </r>
      </text>
    </comment>
    <comment ref="I516" authorId="0" shapeId="0">
      <text>
        <r>
          <rPr>
            <sz val="11"/>
            <rFont val="Calibri"/>
            <family val="2"/>
            <charset val="238"/>
          </rPr>
          <t>IV_F:FeladatAzonosito</t>
        </r>
      </text>
    </comment>
    <comment ref="J516" authorId="0" shapeId="0">
      <text>
        <r>
          <rPr>
            <sz val="11"/>
            <rFont val="Calibri"/>
            <family val="2"/>
            <charset val="238"/>
          </rPr>
          <t>IV_F:EllatasiTerulet</t>
        </r>
      </text>
    </comment>
    <comment ref="K516" authorId="0" shapeId="0">
      <text>
        <r>
          <rPr>
            <sz val="11"/>
            <rFont val="Calibri"/>
            <family val="2"/>
            <charset val="238"/>
          </rPr>
          <t>IV_F:EllatasertFelelos</t>
        </r>
      </text>
    </comment>
    <comment ref="L516" authorId="0" shapeId="0">
      <text>
        <r>
          <rPr>
            <sz val="11"/>
            <rFont val="Calibri"/>
            <family val="2"/>
            <charset val="238"/>
          </rPr>
          <t>IV_F:TervezettNettoKoltseg</t>
        </r>
      </text>
    </comment>
    <comment ref="M516" authorId="0" shapeId="0">
      <text>
        <r>
          <rPr>
            <sz val="11"/>
            <rFont val="Calibri"/>
            <family val="2"/>
            <charset val="238"/>
          </rPr>
          <t>IV_F:IdotartamKezdes</t>
        </r>
      </text>
    </comment>
    <comment ref="N516" authorId="0" shapeId="0">
      <text>
        <r>
          <rPr>
            <sz val="11"/>
            <rFont val="Calibri"/>
            <family val="2"/>
            <charset val="238"/>
          </rPr>
          <t>IV_F:IdotartamBefejezes</t>
        </r>
      </text>
    </comment>
    <comment ref="O516" authorId="0" shapeId="0">
      <text>
        <r>
          <rPr>
            <sz val="11"/>
            <rFont val="Calibri"/>
            <family val="2"/>
            <charset val="238"/>
          </rPr>
          <t>IV_F:NettoKoltsegUtem1</t>
        </r>
      </text>
    </comment>
    <comment ref="P516" authorId="0" shapeId="0">
      <text>
        <r>
          <rPr>
            <sz val="11"/>
            <rFont val="Calibri"/>
            <family val="2"/>
            <charset val="238"/>
          </rPr>
          <t>IV_F:NettoKoltsegUtem2</t>
        </r>
      </text>
    </comment>
    <comment ref="Q516" authorId="0" shapeId="0">
      <text>
        <r>
          <rPr>
            <sz val="11"/>
            <rFont val="Calibri"/>
            <family val="2"/>
            <charset val="238"/>
          </rPr>
          <t>IV_F:EM_Melleklet2_KTG</t>
        </r>
      </text>
    </comment>
    <comment ref="S516" authorId="0" shapeId="0">
      <text>
        <r>
          <rPr>
            <sz val="11"/>
            <rFont val="Calibri"/>
            <family val="2"/>
            <charset val="238"/>
          </rPr>
          <t>IV_F:HDUtem1</t>
        </r>
      </text>
    </comment>
    <comment ref="T516" authorId="0" shapeId="0">
      <text>
        <r>
          <rPr>
            <sz val="11"/>
            <rFont val="Calibri"/>
            <family val="2"/>
            <charset val="238"/>
          </rPr>
          <t>IV_F:ECSUtem1</t>
        </r>
      </text>
    </comment>
    <comment ref="U516" authorId="0" shapeId="0">
      <text>
        <r>
          <rPr>
            <sz val="11"/>
            <rFont val="Calibri"/>
            <family val="2"/>
            <charset val="238"/>
          </rPr>
          <t>IV_F:KFHUtem1</t>
        </r>
      </text>
    </comment>
    <comment ref="V516" authorId="0" shapeId="0">
      <text>
        <r>
          <rPr>
            <sz val="11"/>
            <rFont val="Calibri"/>
            <family val="2"/>
            <charset val="238"/>
          </rPr>
          <t>IV_F:Egyeb_SajatUtem1</t>
        </r>
      </text>
    </comment>
    <comment ref="W516" authorId="0" shapeId="0">
      <text>
        <r>
          <rPr>
            <sz val="11"/>
            <rFont val="Calibri"/>
            <family val="2"/>
            <charset val="238"/>
          </rPr>
          <t>IV_F:DijUtem1</t>
        </r>
      </text>
    </comment>
    <comment ref="X516" authorId="0" shapeId="0">
      <text>
        <r>
          <rPr>
            <sz val="11"/>
            <rFont val="Calibri"/>
            <family val="2"/>
            <charset val="238"/>
          </rPr>
          <t>IV_F:EM_Melleklet1_Utem1</t>
        </r>
      </text>
    </comment>
    <comment ref="Y516" authorId="0" shapeId="0">
      <text>
        <r>
          <rPr>
            <sz val="11"/>
            <rFont val="Calibri"/>
            <family val="2"/>
            <charset val="238"/>
          </rPr>
          <t>IV_F:EgyebAllamiUtem1</t>
        </r>
      </text>
    </comment>
    <comment ref="Z516" authorId="0" shapeId="0">
      <text>
        <r>
          <rPr>
            <sz val="11"/>
            <rFont val="Calibri"/>
            <family val="2"/>
            <charset val="238"/>
          </rPr>
          <t>IV_F:OnkormanyzatiUtem1</t>
        </r>
      </text>
    </comment>
    <comment ref="AA516" authorId="0" shapeId="0">
      <text>
        <r>
          <rPr>
            <sz val="11"/>
            <rFont val="Calibri"/>
            <family val="2"/>
            <charset val="238"/>
          </rPr>
          <t>IV_F:EUUtem1</t>
        </r>
      </text>
    </comment>
    <comment ref="AB516" authorId="0" shapeId="0">
      <text>
        <r>
          <rPr>
            <sz val="11"/>
            <rFont val="Calibri"/>
            <family val="2"/>
            <charset val="238"/>
          </rPr>
          <t>IV_F:EgyebUtem1</t>
        </r>
      </text>
    </comment>
    <comment ref="AC516" authorId="0" shapeId="0">
      <text>
        <r>
          <rPr>
            <sz val="11"/>
            <rFont val="Calibri"/>
            <family val="2"/>
            <charset val="238"/>
          </rPr>
          <t>IV_F:HitelKotvenyUtem1</t>
        </r>
      </text>
    </comment>
    <comment ref="AD516" authorId="0" shapeId="0">
      <text>
        <r>
          <rPr>
            <sz val="11"/>
            <rFont val="Calibri"/>
            <family val="2"/>
            <charset val="238"/>
          </rPr>
          <t>IV_F:OsszesenUtem1</t>
        </r>
      </text>
    </comment>
    <comment ref="AG516" authorId="0" shapeId="0">
      <text>
        <r>
          <rPr>
            <sz val="11"/>
            <rFont val="Calibri"/>
            <family val="2"/>
            <charset val="238"/>
          </rPr>
          <t>IV_F:HDUtem2</t>
        </r>
      </text>
    </comment>
    <comment ref="AH516" authorId="0" shapeId="0">
      <text>
        <r>
          <rPr>
            <sz val="11"/>
            <rFont val="Calibri"/>
            <family val="2"/>
            <charset val="238"/>
          </rPr>
          <t>IV_F:ECSUtem2</t>
        </r>
      </text>
    </comment>
    <comment ref="AI516" authorId="0" shapeId="0">
      <text>
        <r>
          <rPr>
            <sz val="11"/>
            <rFont val="Calibri"/>
            <family val="2"/>
            <charset val="238"/>
          </rPr>
          <t>IV_F:KFHUtem2</t>
        </r>
      </text>
    </comment>
    <comment ref="AJ516" authorId="0" shapeId="0">
      <text>
        <r>
          <rPr>
            <sz val="11"/>
            <rFont val="Calibri"/>
            <family val="2"/>
            <charset val="238"/>
          </rPr>
          <t>IV_F:Egyeb_SajatUtem2</t>
        </r>
      </text>
    </comment>
    <comment ref="AK516" authorId="0" shapeId="0">
      <text>
        <r>
          <rPr>
            <sz val="11"/>
            <rFont val="Calibri"/>
            <family val="2"/>
            <charset val="238"/>
          </rPr>
          <t>IV_F:DijUtem2</t>
        </r>
      </text>
    </comment>
    <comment ref="AL516" authorId="0" shapeId="0">
      <text>
        <r>
          <rPr>
            <sz val="11"/>
            <rFont val="Calibri"/>
            <family val="2"/>
            <charset val="238"/>
          </rPr>
          <t>IV_F:EM_Melleklet1_Utem2</t>
        </r>
      </text>
    </comment>
    <comment ref="AM516" authorId="0" shapeId="0">
      <text>
        <r>
          <rPr>
            <sz val="11"/>
            <rFont val="Calibri"/>
            <family val="2"/>
            <charset val="238"/>
          </rPr>
          <t>IV_F:EgyebAllamiUtem2</t>
        </r>
      </text>
    </comment>
    <comment ref="AN516" authorId="0" shapeId="0">
      <text>
        <r>
          <rPr>
            <sz val="11"/>
            <rFont val="Calibri"/>
            <family val="2"/>
            <charset val="238"/>
          </rPr>
          <t>IV_F:OnkormanyzatiUtem2</t>
        </r>
      </text>
    </comment>
    <comment ref="AO516" authorId="0" shapeId="0">
      <text>
        <r>
          <rPr>
            <sz val="11"/>
            <rFont val="Calibri"/>
            <family val="2"/>
            <charset val="238"/>
          </rPr>
          <t>IV_F:EUUtem2</t>
        </r>
      </text>
    </comment>
    <comment ref="AP516" authorId="0" shapeId="0">
      <text>
        <r>
          <rPr>
            <sz val="11"/>
            <rFont val="Calibri"/>
            <family val="2"/>
            <charset val="238"/>
          </rPr>
          <t>IV_F:EgyebUtem2</t>
        </r>
      </text>
    </comment>
    <comment ref="AQ516" authorId="0" shapeId="0">
      <text>
        <r>
          <rPr>
            <sz val="11"/>
            <rFont val="Calibri"/>
            <family val="2"/>
            <charset val="238"/>
          </rPr>
          <t>IV_F:HitelKotvenyUtem2</t>
        </r>
      </text>
    </comment>
    <comment ref="AR516" authorId="0" shapeId="0">
      <text>
        <r>
          <rPr>
            <sz val="11"/>
            <rFont val="Calibri"/>
            <family val="2"/>
            <charset val="238"/>
          </rPr>
          <t>IV_F:OsszesenUtem2</t>
        </r>
      </text>
    </comment>
    <comment ref="AS516" authorId="0" shapeId="0">
      <text>
        <r>
          <rPr>
            <sz val="11"/>
            <rFont val="Calibri"/>
            <family val="2"/>
            <charset val="238"/>
          </rPr>
          <t>IV_F:ForrashianyUtem2</t>
        </r>
      </text>
    </comment>
    <comment ref="AV516" authorId="0" shapeId="0">
      <text>
        <r>
          <rPr>
            <sz val="11"/>
            <rFont val="Calibri"/>
            <family val="2"/>
            <charset val="238"/>
          </rPr>
          <t>IV_F:Indokolas</t>
        </r>
      </text>
    </comment>
    <comment ref="AW516" authorId="0" shapeId="0">
      <text>
        <r>
          <rPr>
            <sz val="11"/>
            <rFont val="Calibri"/>
            <family val="2"/>
            <charset val="238"/>
          </rPr>
          <t>IV_F:Megjegyzes</t>
        </r>
      </text>
    </comment>
    <comment ref="AZ516" authorId="0" shapeId="0">
      <text>
        <r>
          <rPr>
            <sz val="11"/>
            <rFont val="Calibri"/>
            <family val="2"/>
            <charset val="238"/>
          </rPr>
          <t>IV_F:ISA</t>
        </r>
      </text>
    </comment>
    <comment ref="B517" authorId="0" shapeId="0">
      <text>
        <r>
          <rPr>
            <sz val="11"/>
            <rFont val="Calibri"/>
            <family val="2"/>
            <charset val="238"/>
          </rPr>
          <t>IV_F:FontossagiSorrent</t>
        </r>
      </text>
    </comment>
    <comment ref="C517" authorId="0" shapeId="0">
      <text>
        <r>
          <rPr>
            <sz val="11"/>
            <rFont val="Calibri"/>
            <family val="2"/>
            <charset val="238"/>
          </rPr>
          <t>IV_F:FeladatKategoria</t>
        </r>
      </text>
    </comment>
    <comment ref="D517" authorId="0" shapeId="0">
      <text>
        <r>
          <rPr>
            <sz val="11"/>
            <rFont val="Calibri"/>
            <family val="2"/>
            <charset val="238"/>
          </rPr>
          <t>IV_F:FeladatMegnevezes</t>
        </r>
      </text>
    </comment>
    <comment ref="E517" authorId="0" shapeId="0">
      <text>
        <r>
          <rPr>
            <sz val="11"/>
            <rFont val="Calibri"/>
            <family val="2"/>
            <charset val="238"/>
          </rPr>
          <t>IV_F:ElviEngedelySzam</t>
        </r>
      </text>
    </comment>
    <comment ref="F517" authorId="0" shapeId="0">
      <text>
        <r>
          <rPr>
            <sz val="11"/>
            <rFont val="Calibri"/>
            <family val="2"/>
            <charset val="238"/>
          </rPr>
          <t>IV_F:VKR_Kod</t>
        </r>
      </text>
    </comment>
    <comment ref="G517" authorId="0" shapeId="0">
      <text>
        <r>
          <rPr>
            <sz val="11"/>
            <rFont val="Calibri"/>
            <family val="2"/>
            <charset val="238"/>
          </rPr>
          <t>IV_F:VKR_Nev</t>
        </r>
      </text>
    </comment>
    <comment ref="H517" authorId="0" shapeId="0">
      <text>
        <r>
          <rPr>
            <sz val="11"/>
            <rFont val="Calibri"/>
            <family val="2"/>
            <charset val="238"/>
          </rPr>
          <t>IV_F:FeladatSorszam</t>
        </r>
      </text>
    </comment>
    <comment ref="I517" authorId="0" shapeId="0">
      <text>
        <r>
          <rPr>
            <sz val="11"/>
            <rFont val="Calibri"/>
            <family val="2"/>
            <charset val="238"/>
          </rPr>
          <t>IV_F:FeladatAzonosito</t>
        </r>
      </text>
    </comment>
    <comment ref="J517" authorId="0" shapeId="0">
      <text>
        <r>
          <rPr>
            <sz val="11"/>
            <rFont val="Calibri"/>
            <family val="2"/>
            <charset val="238"/>
          </rPr>
          <t>IV_F:EllatasiTerulet</t>
        </r>
      </text>
    </comment>
    <comment ref="K517" authorId="0" shapeId="0">
      <text>
        <r>
          <rPr>
            <sz val="11"/>
            <rFont val="Calibri"/>
            <family val="2"/>
            <charset val="238"/>
          </rPr>
          <t>IV_F:EllatasertFelelos</t>
        </r>
      </text>
    </comment>
    <comment ref="L517" authorId="0" shapeId="0">
      <text>
        <r>
          <rPr>
            <sz val="11"/>
            <rFont val="Calibri"/>
            <family val="2"/>
            <charset val="238"/>
          </rPr>
          <t>IV_F:TervezettNettoKoltseg</t>
        </r>
      </text>
    </comment>
    <comment ref="M517" authorId="0" shapeId="0">
      <text>
        <r>
          <rPr>
            <sz val="11"/>
            <rFont val="Calibri"/>
            <family val="2"/>
            <charset val="238"/>
          </rPr>
          <t>IV_F:IdotartamKezdes</t>
        </r>
      </text>
    </comment>
    <comment ref="N517" authorId="0" shapeId="0">
      <text>
        <r>
          <rPr>
            <sz val="11"/>
            <rFont val="Calibri"/>
            <family val="2"/>
            <charset val="238"/>
          </rPr>
          <t>IV_F:IdotartamBefejezes</t>
        </r>
      </text>
    </comment>
    <comment ref="O517" authorId="0" shapeId="0">
      <text>
        <r>
          <rPr>
            <sz val="11"/>
            <rFont val="Calibri"/>
            <family val="2"/>
            <charset val="238"/>
          </rPr>
          <t>IV_F:NettoKoltsegUtem1</t>
        </r>
      </text>
    </comment>
    <comment ref="P517" authorId="0" shapeId="0">
      <text>
        <r>
          <rPr>
            <sz val="11"/>
            <rFont val="Calibri"/>
            <family val="2"/>
            <charset val="238"/>
          </rPr>
          <t>IV_F:NettoKoltsegUtem2</t>
        </r>
      </text>
    </comment>
    <comment ref="Q517" authorId="0" shapeId="0">
      <text>
        <r>
          <rPr>
            <sz val="11"/>
            <rFont val="Calibri"/>
            <family val="2"/>
            <charset val="238"/>
          </rPr>
          <t>IV_F:EM_Melleklet2_KTG</t>
        </r>
      </text>
    </comment>
    <comment ref="S517" authorId="0" shapeId="0">
      <text>
        <r>
          <rPr>
            <sz val="11"/>
            <rFont val="Calibri"/>
            <family val="2"/>
            <charset val="238"/>
          </rPr>
          <t>IV_F:HDUtem1</t>
        </r>
      </text>
    </comment>
    <comment ref="T517" authorId="0" shapeId="0">
      <text>
        <r>
          <rPr>
            <sz val="11"/>
            <rFont val="Calibri"/>
            <family val="2"/>
            <charset val="238"/>
          </rPr>
          <t>IV_F:ECSUtem1</t>
        </r>
      </text>
    </comment>
    <comment ref="U517" authorId="0" shapeId="0">
      <text>
        <r>
          <rPr>
            <sz val="11"/>
            <rFont val="Calibri"/>
            <family val="2"/>
            <charset val="238"/>
          </rPr>
          <t>IV_F:KFHUtem1</t>
        </r>
      </text>
    </comment>
    <comment ref="V517" authorId="0" shapeId="0">
      <text>
        <r>
          <rPr>
            <sz val="11"/>
            <rFont val="Calibri"/>
            <family val="2"/>
            <charset val="238"/>
          </rPr>
          <t>IV_F:Egyeb_SajatUtem1</t>
        </r>
      </text>
    </comment>
    <comment ref="W517" authorId="0" shapeId="0">
      <text>
        <r>
          <rPr>
            <sz val="11"/>
            <rFont val="Calibri"/>
            <family val="2"/>
            <charset val="238"/>
          </rPr>
          <t>IV_F:DijUtem1</t>
        </r>
      </text>
    </comment>
    <comment ref="X517" authorId="0" shapeId="0">
      <text>
        <r>
          <rPr>
            <sz val="11"/>
            <rFont val="Calibri"/>
            <family val="2"/>
            <charset val="238"/>
          </rPr>
          <t>IV_F:EM_Melleklet1_Utem1</t>
        </r>
      </text>
    </comment>
    <comment ref="Y517" authorId="0" shapeId="0">
      <text>
        <r>
          <rPr>
            <sz val="11"/>
            <rFont val="Calibri"/>
            <family val="2"/>
            <charset val="238"/>
          </rPr>
          <t>IV_F:EgyebAllamiUtem1</t>
        </r>
      </text>
    </comment>
    <comment ref="Z517" authorId="0" shapeId="0">
      <text>
        <r>
          <rPr>
            <sz val="11"/>
            <rFont val="Calibri"/>
            <family val="2"/>
            <charset val="238"/>
          </rPr>
          <t>IV_F:OnkormanyzatiUtem1</t>
        </r>
      </text>
    </comment>
    <comment ref="AA517" authorId="0" shapeId="0">
      <text>
        <r>
          <rPr>
            <sz val="11"/>
            <rFont val="Calibri"/>
            <family val="2"/>
            <charset val="238"/>
          </rPr>
          <t>IV_F:EUUtem1</t>
        </r>
      </text>
    </comment>
    <comment ref="AB517" authorId="0" shapeId="0">
      <text>
        <r>
          <rPr>
            <sz val="11"/>
            <rFont val="Calibri"/>
            <family val="2"/>
            <charset val="238"/>
          </rPr>
          <t>IV_F:EgyebUtem1</t>
        </r>
      </text>
    </comment>
    <comment ref="AC517" authorId="0" shapeId="0">
      <text>
        <r>
          <rPr>
            <sz val="11"/>
            <rFont val="Calibri"/>
            <family val="2"/>
            <charset val="238"/>
          </rPr>
          <t>IV_F:HitelKotvenyUtem1</t>
        </r>
      </text>
    </comment>
    <comment ref="AD517" authorId="0" shapeId="0">
      <text>
        <r>
          <rPr>
            <sz val="11"/>
            <rFont val="Calibri"/>
            <family val="2"/>
            <charset val="238"/>
          </rPr>
          <t>IV_F:OsszesenUtem1</t>
        </r>
      </text>
    </comment>
    <comment ref="AG517" authorId="0" shapeId="0">
      <text>
        <r>
          <rPr>
            <sz val="11"/>
            <rFont val="Calibri"/>
            <family val="2"/>
            <charset val="238"/>
          </rPr>
          <t>IV_F:HDUtem2</t>
        </r>
      </text>
    </comment>
    <comment ref="AH517" authorId="0" shapeId="0">
      <text>
        <r>
          <rPr>
            <sz val="11"/>
            <rFont val="Calibri"/>
            <family val="2"/>
            <charset val="238"/>
          </rPr>
          <t>IV_F:ECSUtem2</t>
        </r>
      </text>
    </comment>
    <comment ref="AI517" authorId="0" shapeId="0">
      <text>
        <r>
          <rPr>
            <sz val="11"/>
            <rFont val="Calibri"/>
            <family val="2"/>
            <charset val="238"/>
          </rPr>
          <t>IV_F:KFHUtem2</t>
        </r>
      </text>
    </comment>
    <comment ref="AJ517" authorId="0" shapeId="0">
      <text>
        <r>
          <rPr>
            <sz val="11"/>
            <rFont val="Calibri"/>
            <family val="2"/>
            <charset val="238"/>
          </rPr>
          <t>IV_F:Egyeb_SajatUtem2</t>
        </r>
      </text>
    </comment>
    <comment ref="AK517" authorId="0" shapeId="0">
      <text>
        <r>
          <rPr>
            <sz val="11"/>
            <rFont val="Calibri"/>
            <family val="2"/>
            <charset val="238"/>
          </rPr>
          <t>IV_F:DijUtem2</t>
        </r>
      </text>
    </comment>
    <comment ref="AL517" authorId="0" shapeId="0">
      <text>
        <r>
          <rPr>
            <sz val="11"/>
            <rFont val="Calibri"/>
            <family val="2"/>
            <charset val="238"/>
          </rPr>
          <t>IV_F:EM_Melleklet1_Utem2</t>
        </r>
      </text>
    </comment>
    <comment ref="AM517" authorId="0" shapeId="0">
      <text>
        <r>
          <rPr>
            <sz val="11"/>
            <rFont val="Calibri"/>
            <family val="2"/>
            <charset val="238"/>
          </rPr>
          <t>IV_F:EgyebAllamiUtem2</t>
        </r>
      </text>
    </comment>
    <comment ref="AN517" authorId="0" shapeId="0">
      <text>
        <r>
          <rPr>
            <sz val="11"/>
            <rFont val="Calibri"/>
            <family val="2"/>
            <charset val="238"/>
          </rPr>
          <t>IV_F:OnkormanyzatiUtem2</t>
        </r>
      </text>
    </comment>
    <comment ref="AO517" authorId="0" shapeId="0">
      <text>
        <r>
          <rPr>
            <sz val="11"/>
            <rFont val="Calibri"/>
            <family val="2"/>
            <charset val="238"/>
          </rPr>
          <t>IV_F:EUUtem2</t>
        </r>
      </text>
    </comment>
    <comment ref="AP517" authorId="0" shapeId="0">
      <text>
        <r>
          <rPr>
            <sz val="11"/>
            <rFont val="Calibri"/>
            <family val="2"/>
            <charset val="238"/>
          </rPr>
          <t>IV_F:EgyebUtem2</t>
        </r>
      </text>
    </comment>
    <comment ref="AQ517" authorId="0" shapeId="0">
      <text>
        <r>
          <rPr>
            <sz val="11"/>
            <rFont val="Calibri"/>
            <family val="2"/>
            <charset val="238"/>
          </rPr>
          <t>IV_F:HitelKotvenyUtem2</t>
        </r>
      </text>
    </comment>
    <comment ref="AR517" authorId="0" shapeId="0">
      <text>
        <r>
          <rPr>
            <sz val="11"/>
            <rFont val="Calibri"/>
            <family val="2"/>
            <charset val="238"/>
          </rPr>
          <t>IV_F:OsszesenUtem2</t>
        </r>
      </text>
    </comment>
    <comment ref="AS517" authorId="0" shapeId="0">
      <text>
        <r>
          <rPr>
            <sz val="11"/>
            <rFont val="Calibri"/>
            <family val="2"/>
            <charset val="238"/>
          </rPr>
          <t>IV_F:ForrashianyUtem2</t>
        </r>
      </text>
    </comment>
    <comment ref="AV517" authorId="0" shapeId="0">
      <text>
        <r>
          <rPr>
            <sz val="11"/>
            <rFont val="Calibri"/>
            <family val="2"/>
            <charset val="238"/>
          </rPr>
          <t>IV_F:Indokolas</t>
        </r>
      </text>
    </comment>
    <comment ref="AW517" authorId="0" shapeId="0">
      <text>
        <r>
          <rPr>
            <sz val="11"/>
            <rFont val="Calibri"/>
            <family val="2"/>
            <charset val="238"/>
          </rPr>
          <t>IV_F:Megjegyzes</t>
        </r>
      </text>
    </comment>
    <comment ref="AZ517" authorId="0" shapeId="0">
      <text>
        <r>
          <rPr>
            <sz val="11"/>
            <rFont val="Calibri"/>
            <family val="2"/>
            <charset val="238"/>
          </rPr>
          <t>IV_F:ISA</t>
        </r>
      </text>
    </comment>
    <comment ref="B518" authorId="0" shapeId="0">
      <text>
        <r>
          <rPr>
            <sz val="11"/>
            <rFont val="Calibri"/>
            <family val="2"/>
            <charset val="238"/>
          </rPr>
          <t>IV_F:FontossagiSorrent</t>
        </r>
      </text>
    </comment>
    <comment ref="C518" authorId="0" shapeId="0">
      <text>
        <r>
          <rPr>
            <sz val="11"/>
            <rFont val="Calibri"/>
            <family val="2"/>
            <charset val="238"/>
          </rPr>
          <t>IV_F:FeladatKategoria</t>
        </r>
      </text>
    </comment>
    <comment ref="D518" authorId="0" shapeId="0">
      <text>
        <r>
          <rPr>
            <sz val="11"/>
            <rFont val="Calibri"/>
            <family val="2"/>
            <charset val="238"/>
          </rPr>
          <t>IV_F:FeladatMegnevezes</t>
        </r>
      </text>
    </comment>
    <comment ref="E518" authorId="0" shapeId="0">
      <text>
        <r>
          <rPr>
            <sz val="11"/>
            <rFont val="Calibri"/>
            <family val="2"/>
            <charset val="238"/>
          </rPr>
          <t>IV_F:ElviEngedelySzam</t>
        </r>
      </text>
    </comment>
    <comment ref="F518" authorId="0" shapeId="0">
      <text>
        <r>
          <rPr>
            <sz val="11"/>
            <rFont val="Calibri"/>
            <family val="2"/>
            <charset val="238"/>
          </rPr>
          <t>IV_F:VKR_Kod</t>
        </r>
      </text>
    </comment>
    <comment ref="G518" authorId="0" shapeId="0">
      <text>
        <r>
          <rPr>
            <sz val="11"/>
            <rFont val="Calibri"/>
            <family val="2"/>
            <charset val="238"/>
          </rPr>
          <t>IV_F:VKR_Nev</t>
        </r>
      </text>
    </comment>
    <comment ref="H518" authorId="0" shapeId="0">
      <text>
        <r>
          <rPr>
            <sz val="11"/>
            <rFont val="Calibri"/>
            <family val="2"/>
            <charset val="238"/>
          </rPr>
          <t>IV_F:FeladatSorszam</t>
        </r>
      </text>
    </comment>
    <comment ref="I518" authorId="0" shapeId="0">
      <text>
        <r>
          <rPr>
            <sz val="11"/>
            <rFont val="Calibri"/>
            <family val="2"/>
            <charset val="238"/>
          </rPr>
          <t>IV_F:FeladatAzonosito</t>
        </r>
      </text>
    </comment>
    <comment ref="J518" authorId="0" shapeId="0">
      <text>
        <r>
          <rPr>
            <sz val="11"/>
            <rFont val="Calibri"/>
            <family val="2"/>
            <charset val="238"/>
          </rPr>
          <t>IV_F:EllatasiTerulet</t>
        </r>
      </text>
    </comment>
    <comment ref="K518" authorId="0" shapeId="0">
      <text>
        <r>
          <rPr>
            <sz val="11"/>
            <rFont val="Calibri"/>
            <family val="2"/>
            <charset val="238"/>
          </rPr>
          <t>IV_F:EllatasertFelelos</t>
        </r>
      </text>
    </comment>
    <comment ref="L518" authorId="0" shapeId="0">
      <text>
        <r>
          <rPr>
            <sz val="11"/>
            <rFont val="Calibri"/>
            <family val="2"/>
            <charset val="238"/>
          </rPr>
          <t>IV_F:TervezettNettoKoltseg</t>
        </r>
      </text>
    </comment>
    <comment ref="M518" authorId="0" shapeId="0">
      <text>
        <r>
          <rPr>
            <sz val="11"/>
            <rFont val="Calibri"/>
            <family val="2"/>
            <charset val="238"/>
          </rPr>
          <t>IV_F:IdotartamKezdes</t>
        </r>
      </text>
    </comment>
    <comment ref="N518" authorId="0" shapeId="0">
      <text>
        <r>
          <rPr>
            <sz val="11"/>
            <rFont val="Calibri"/>
            <family val="2"/>
            <charset val="238"/>
          </rPr>
          <t>IV_F:IdotartamBefejezes</t>
        </r>
      </text>
    </comment>
    <comment ref="O518" authorId="0" shapeId="0">
      <text>
        <r>
          <rPr>
            <sz val="11"/>
            <rFont val="Calibri"/>
            <family val="2"/>
            <charset val="238"/>
          </rPr>
          <t>IV_F:NettoKoltsegUtem1</t>
        </r>
      </text>
    </comment>
    <comment ref="P518" authorId="0" shapeId="0">
      <text>
        <r>
          <rPr>
            <sz val="11"/>
            <rFont val="Calibri"/>
            <family val="2"/>
            <charset val="238"/>
          </rPr>
          <t>IV_F:NettoKoltsegUtem2</t>
        </r>
      </text>
    </comment>
    <comment ref="Q518" authorId="0" shapeId="0">
      <text>
        <r>
          <rPr>
            <sz val="11"/>
            <rFont val="Calibri"/>
            <family val="2"/>
            <charset val="238"/>
          </rPr>
          <t>IV_F:EM_Melleklet2_KTG</t>
        </r>
      </text>
    </comment>
    <comment ref="S518" authorId="0" shapeId="0">
      <text>
        <r>
          <rPr>
            <sz val="11"/>
            <rFont val="Calibri"/>
            <family val="2"/>
            <charset val="238"/>
          </rPr>
          <t>IV_F:HDUtem1</t>
        </r>
      </text>
    </comment>
    <comment ref="T518" authorId="0" shapeId="0">
      <text>
        <r>
          <rPr>
            <sz val="11"/>
            <rFont val="Calibri"/>
            <family val="2"/>
            <charset val="238"/>
          </rPr>
          <t>IV_F:ECSUtem1</t>
        </r>
      </text>
    </comment>
    <comment ref="U518" authorId="0" shapeId="0">
      <text>
        <r>
          <rPr>
            <sz val="11"/>
            <rFont val="Calibri"/>
            <family val="2"/>
            <charset val="238"/>
          </rPr>
          <t>IV_F:KFHUtem1</t>
        </r>
      </text>
    </comment>
    <comment ref="V518" authorId="0" shapeId="0">
      <text>
        <r>
          <rPr>
            <sz val="11"/>
            <rFont val="Calibri"/>
            <family val="2"/>
            <charset val="238"/>
          </rPr>
          <t>IV_F:Egyeb_SajatUtem1</t>
        </r>
      </text>
    </comment>
    <comment ref="W518" authorId="0" shapeId="0">
      <text>
        <r>
          <rPr>
            <sz val="11"/>
            <rFont val="Calibri"/>
            <family val="2"/>
            <charset val="238"/>
          </rPr>
          <t>IV_F:DijUtem1</t>
        </r>
      </text>
    </comment>
    <comment ref="X518" authorId="0" shapeId="0">
      <text>
        <r>
          <rPr>
            <sz val="11"/>
            <rFont val="Calibri"/>
            <family val="2"/>
            <charset val="238"/>
          </rPr>
          <t>IV_F:EM_Melleklet1_Utem1</t>
        </r>
      </text>
    </comment>
    <comment ref="Y518" authorId="0" shapeId="0">
      <text>
        <r>
          <rPr>
            <sz val="11"/>
            <rFont val="Calibri"/>
            <family val="2"/>
            <charset val="238"/>
          </rPr>
          <t>IV_F:EgyebAllamiUtem1</t>
        </r>
      </text>
    </comment>
    <comment ref="Z518" authorId="0" shapeId="0">
      <text>
        <r>
          <rPr>
            <sz val="11"/>
            <rFont val="Calibri"/>
            <family val="2"/>
            <charset val="238"/>
          </rPr>
          <t>IV_F:OnkormanyzatiUtem1</t>
        </r>
      </text>
    </comment>
    <comment ref="AA518" authorId="0" shapeId="0">
      <text>
        <r>
          <rPr>
            <sz val="11"/>
            <rFont val="Calibri"/>
            <family val="2"/>
            <charset val="238"/>
          </rPr>
          <t>IV_F:EUUtem1</t>
        </r>
      </text>
    </comment>
    <comment ref="AB518" authorId="0" shapeId="0">
      <text>
        <r>
          <rPr>
            <sz val="11"/>
            <rFont val="Calibri"/>
            <family val="2"/>
            <charset val="238"/>
          </rPr>
          <t>IV_F:EgyebUtem1</t>
        </r>
      </text>
    </comment>
    <comment ref="AC518" authorId="0" shapeId="0">
      <text>
        <r>
          <rPr>
            <sz val="11"/>
            <rFont val="Calibri"/>
            <family val="2"/>
            <charset val="238"/>
          </rPr>
          <t>IV_F:HitelKotvenyUtem1</t>
        </r>
      </text>
    </comment>
    <comment ref="AD518" authorId="0" shapeId="0">
      <text>
        <r>
          <rPr>
            <sz val="11"/>
            <rFont val="Calibri"/>
            <family val="2"/>
            <charset val="238"/>
          </rPr>
          <t>IV_F:OsszesenUtem1</t>
        </r>
      </text>
    </comment>
    <comment ref="AG518" authorId="0" shapeId="0">
      <text>
        <r>
          <rPr>
            <sz val="11"/>
            <rFont val="Calibri"/>
            <family val="2"/>
            <charset val="238"/>
          </rPr>
          <t>IV_F:HDUtem2</t>
        </r>
      </text>
    </comment>
    <comment ref="AH518" authorId="0" shapeId="0">
      <text>
        <r>
          <rPr>
            <sz val="11"/>
            <rFont val="Calibri"/>
            <family val="2"/>
            <charset val="238"/>
          </rPr>
          <t>IV_F:ECSUtem2</t>
        </r>
      </text>
    </comment>
    <comment ref="AI518" authorId="0" shapeId="0">
      <text>
        <r>
          <rPr>
            <sz val="11"/>
            <rFont val="Calibri"/>
            <family val="2"/>
            <charset val="238"/>
          </rPr>
          <t>IV_F:KFHUtem2</t>
        </r>
      </text>
    </comment>
    <comment ref="AJ518" authorId="0" shapeId="0">
      <text>
        <r>
          <rPr>
            <sz val="11"/>
            <rFont val="Calibri"/>
            <family val="2"/>
            <charset val="238"/>
          </rPr>
          <t>IV_F:Egyeb_SajatUtem2</t>
        </r>
      </text>
    </comment>
    <comment ref="AK518" authorId="0" shapeId="0">
      <text>
        <r>
          <rPr>
            <sz val="11"/>
            <rFont val="Calibri"/>
            <family val="2"/>
            <charset val="238"/>
          </rPr>
          <t>IV_F:DijUtem2</t>
        </r>
      </text>
    </comment>
    <comment ref="AL518" authorId="0" shapeId="0">
      <text>
        <r>
          <rPr>
            <sz val="11"/>
            <rFont val="Calibri"/>
            <family val="2"/>
            <charset val="238"/>
          </rPr>
          <t>IV_F:EM_Melleklet1_Utem2</t>
        </r>
      </text>
    </comment>
    <comment ref="AM518" authorId="0" shapeId="0">
      <text>
        <r>
          <rPr>
            <sz val="11"/>
            <rFont val="Calibri"/>
            <family val="2"/>
            <charset val="238"/>
          </rPr>
          <t>IV_F:EgyebAllamiUtem2</t>
        </r>
      </text>
    </comment>
    <comment ref="AN518" authorId="0" shapeId="0">
      <text>
        <r>
          <rPr>
            <sz val="11"/>
            <rFont val="Calibri"/>
            <family val="2"/>
            <charset val="238"/>
          </rPr>
          <t>IV_F:OnkormanyzatiUtem2</t>
        </r>
      </text>
    </comment>
    <comment ref="AO518" authorId="0" shapeId="0">
      <text>
        <r>
          <rPr>
            <sz val="11"/>
            <rFont val="Calibri"/>
            <family val="2"/>
            <charset val="238"/>
          </rPr>
          <t>IV_F:EUUtem2</t>
        </r>
      </text>
    </comment>
    <comment ref="AP518" authorId="0" shapeId="0">
      <text>
        <r>
          <rPr>
            <sz val="11"/>
            <rFont val="Calibri"/>
            <family val="2"/>
            <charset val="238"/>
          </rPr>
          <t>IV_F:EgyebUtem2</t>
        </r>
      </text>
    </comment>
    <comment ref="AQ518" authorId="0" shapeId="0">
      <text>
        <r>
          <rPr>
            <sz val="11"/>
            <rFont val="Calibri"/>
            <family val="2"/>
            <charset val="238"/>
          </rPr>
          <t>IV_F:HitelKotvenyUtem2</t>
        </r>
      </text>
    </comment>
    <comment ref="AR518" authorId="0" shapeId="0">
      <text>
        <r>
          <rPr>
            <sz val="11"/>
            <rFont val="Calibri"/>
            <family val="2"/>
            <charset val="238"/>
          </rPr>
          <t>IV_F:OsszesenUtem2</t>
        </r>
      </text>
    </comment>
    <comment ref="AS518" authorId="0" shapeId="0">
      <text>
        <r>
          <rPr>
            <sz val="11"/>
            <rFont val="Calibri"/>
            <family val="2"/>
            <charset val="238"/>
          </rPr>
          <t>IV_F:ForrashianyUtem2</t>
        </r>
      </text>
    </comment>
    <comment ref="AV518" authorId="0" shapeId="0">
      <text>
        <r>
          <rPr>
            <sz val="11"/>
            <rFont val="Calibri"/>
            <family val="2"/>
            <charset val="238"/>
          </rPr>
          <t>IV_F:Indokolas</t>
        </r>
      </text>
    </comment>
    <comment ref="AW518" authorId="0" shapeId="0">
      <text>
        <r>
          <rPr>
            <sz val="11"/>
            <rFont val="Calibri"/>
            <family val="2"/>
            <charset val="238"/>
          </rPr>
          <t>IV_F:Megjegyzes</t>
        </r>
      </text>
    </comment>
    <comment ref="AZ518" authorId="0" shapeId="0">
      <text>
        <r>
          <rPr>
            <sz val="11"/>
            <rFont val="Calibri"/>
            <family val="2"/>
            <charset val="238"/>
          </rPr>
          <t>IV_F:ISA</t>
        </r>
      </text>
    </comment>
    <comment ref="B519" authorId="0" shapeId="0">
      <text>
        <r>
          <rPr>
            <sz val="11"/>
            <rFont val="Calibri"/>
            <family val="2"/>
            <charset val="238"/>
          </rPr>
          <t>IV_F:FontossagiSorrent</t>
        </r>
      </text>
    </comment>
    <comment ref="C519" authorId="0" shapeId="0">
      <text>
        <r>
          <rPr>
            <sz val="11"/>
            <rFont val="Calibri"/>
            <family val="2"/>
            <charset val="238"/>
          </rPr>
          <t>IV_F:FeladatKategoria</t>
        </r>
      </text>
    </comment>
    <comment ref="D519" authorId="0" shapeId="0">
      <text>
        <r>
          <rPr>
            <sz val="11"/>
            <rFont val="Calibri"/>
            <family val="2"/>
            <charset val="238"/>
          </rPr>
          <t>IV_F:FeladatMegnevezes</t>
        </r>
      </text>
    </comment>
    <comment ref="E519" authorId="0" shapeId="0">
      <text>
        <r>
          <rPr>
            <sz val="11"/>
            <rFont val="Calibri"/>
            <family val="2"/>
            <charset val="238"/>
          </rPr>
          <t>IV_F:ElviEngedelySzam</t>
        </r>
      </text>
    </comment>
    <comment ref="F519" authorId="0" shapeId="0">
      <text>
        <r>
          <rPr>
            <sz val="11"/>
            <rFont val="Calibri"/>
            <family val="2"/>
            <charset val="238"/>
          </rPr>
          <t>IV_F:VKR_Kod</t>
        </r>
      </text>
    </comment>
    <comment ref="G519" authorId="0" shapeId="0">
      <text>
        <r>
          <rPr>
            <sz val="11"/>
            <rFont val="Calibri"/>
            <family val="2"/>
            <charset val="238"/>
          </rPr>
          <t>IV_F:VKR_Nev</t>
        </r>
      </text>
    </comment>
    <comment ref="H519" authorId="0" shapeId="0">
      <text>
        <r>
          <rPr>
            <sz val="11"/>
            <rFont val="Calibri"/>
            <family val="2"/>
            <charset val="238"/>
          </rPr>
          <t>IV_F:FeladatSorszam</t>
        </r>
      </text>
    </comment>
    <comment ref="I519" authorId="0" shapeId="0">
      <text>
        <r>
          <rPr>
            <sz val="11"/>
            <rFont val="Calibri"/>
            <family val="2"/>
            <charset val="238"/>
          </rPr>
          <t>IV_F:FeladatAzonosito</t>
        </r>
      </text>
    </comment>
    <comment ref="J519" authorId="0" shapeId="0">
      <text>
        <r>
          <rPr>
            <sz val="11"/>
            <rFont val="Calibri"/>
            <family val="2"/>
            <charset val="238"/>
          </rPr>
          <t>IV_F:EllatasiTerulet</t>
        </r>
      </text>
    </comment>
    <comment ref="K519" authorId="0" shapeId="0">
      <text>
        <r>
          <rPr>
            <sz val="11"/>
            <rFont val="Calibri"/>
            <family val="2"/>
            <charset val="238"/>
          </rPr>
          <t>IV_F:EllatasertFelelos</t>
        </r>
      </text>
    </comment>
    <comment ref="L519" authorId="0" shapeId="0">
      <text>
        <r>
          <rPr>
            <sz val="11"/>
            <rFont val="Calibri"/>
            <family val="2"/>
            <charset val="238"/>
          </rPr>
          <t>IV_F:TervezettNettoKoltseg</t>
        </r>
      </text>
    </comment>
    <comment ref="M519" authorId="0" shapeId="0">
      <text>
        <r>
          <rPr>
            <sz val="11"/>
            <rFont val="Calibri"/>
            <family val="2"/>
            <charset val="238"/>
          </rPr>
          <t>IV_F:IdotartamKezdes</t>
        </r>
      </text>
    </comment>
    <comment ref="N519" authorId="0" shapeId="0">
      <text>
        <r>
          <rPr>
            <sz val="11"/>
            <rFont val="Calibri"/>
            <family val="2"/>
            <charset val="238"/>
          </rPr>
          <t>IV_F:IdotartamBefejezes</t>
        </r>
      </text>
    </comment>
    <comment ref="O519" authorId="0" shapeId="0">
      <text>
        <r>
          <rPr>
            <sz val="11"/>
            <rFont val="Calibri"/>
            <family val="2"/>
            <charset val="238"/>
          </rPr>
          <t>IV_F:NettoKoltsegUtem1</t>
        </r>
      </text>
    </comment>
    <comment ref="P519" authorId="0" shapeId="0">
      <text>
        <r>
          <rPr>
            <sz val="11"/>
            <rFont val="Calibri"/>
            <family val="2"/>
            <charset val="238"/>
          </rPr>
          <t>IV_F:NettoKoltsegUtem2</t>
        </r>
      </text>
    </comment>
    <comment ref="Q519" authorId="0" shapeId="0">
      <text>
        <r>
          <rPr>
            <sz val="11"/>
            <rFont val="Calibri"/>
            <family val="2"/>
            <charset val="238"/>
          </rPr>
          <t>IV_F:EM_Melleklet2_KTG</t>
        </r>
      </text>
    </comment>
    <comment ref="S519" authorId="0" shapeId="0">
      <text>
        <r>
          <rPr>
            <sz val="11"/>
            <rFont val="Calibri"/>
            <family val="2"/>
            <charset val="238"/>
          </rPr>
          <t>IV_F:HDUtem1</t>
        </r>
      </text>
    </comment>
    <comment ref="T519" authorId="0" shapeId="0">
      <text>
        <r>
          <rPr>
            <sz val="11"/>
            <rFont val="Calibri"/>
            <family val="2"/>
            <charset val="238"/>
          </rPr>
          <t>IV_F:ECSUtem1</t>
        </r>
      </text>
    </comment>
    <comment ref="U519" authorId="0" shapeId="0">
      <text>
        <r>
          <rPr>
            <sz val="11"/>
            <rFont val="Calibri"/>
            <family val="2"/>
            <charset val="238"/>
          </rPr>
          <t>IV_F:KFHUtem1</t>
        </r>
      </text>
    </comment>
    <comment ref="V519" authorId="0" shapeId="0">
      <text>
        <r>
          <rPr>
            <sz val="11"/>
            <rFont val="Calibri"/>
            <family val="2"/>
            <charset val="238"/>
          </rPr>
          <t>IV_F:Egyeb_SajatUtem1</t>
        </r>
      </text>
    </comment>
    <comment ref="W519" authorId="0" shapeId="0">
      <text>
        <r>
          <rPr>
            <sz val="11"/>
            <rFont val="Calibri"/>
            <family val="2"/>
            <charset val="238"/>
          </rPr>
          <t>IV_F:DijUtem1</t>
        </r>
      </text>
    </comment>
    <comment ref="X519" authorId="0" shapeId="0">
      <text>
        <r>
          <rPr>
            <sz val="11"/>
            <rFont val="Calibri"/>
            <family val="2"/>
            <charset val="238"/>
          </rPr>
          <t>IV_F:EM_Melleklet1_Utem1</t>
        </r>
      </text>
    </comment>
    <comment ref="Y519" authorId="0" shapeId="0">
      <text>
        <r>
          <rPr>
            <sz val="11"/>
            <rFont val="Calibri"/>
            <family val="2"/>
            <charset val="238"/>
          </rPr>
          <t>IV_F:EgyebAllamiUtem1</t>
        </r>
      </text>
    </comment>
    <comment ref="Z519" authorId="0" shapeId="0">
      <text>
        <r>
          <rPr>
            <sz val="11"/>
            <rFont val="Calibri"/>
            <family val="2"/>
            <charset val="238"/>
          </rPr>
          <t>IV_F:OnkormanyzatiUtem1</t>
        </r>
      </text>
    </comment>
    <comment ref="AA519" authorId="0" shapeId="0">
      <text>
        <r>
          <rPr>
            <sz val="11"/>
            <rFont val="Calibri"/>
            <family val="2"/>
            <charset val="238"/>
          </rPr>
          <t>IV_F:EUUtem1</t>
        </r>
      </text>
    </comment>
    <comment ref="AB519" authorId="0" shapeId="0">
      <text>
        <r>
          <rPr>
            <sz val="11"/>
            <rFont val="Calibri"/>
            <family val="2"/>
            <charset val="238"/>
          </rPr>
          <t>IV_F:EgyebUtem1</t>
        </r>
      </text>
    </comment>
    <comment ref="AC519" authorId="0" shapeId="0">
      <text>
        <r>
          <rPr>
            <sz val="11"/>
            <rFont val="Calibri"/>
            <family val="2"/>
            <charset val="238"/>
          </rPr>
          <t>IV_F:HitelKotvenyUtem1</t>
        </r>
      </text>
    </comment>
    <comment ref="AD519" authorId="0" shapeId="0">
      <text>
        <r>
          <rPr>
            <sz val="11"/>
            <rFont val="Calibri"/>
            <family val="2"/>
            <charset val="238"/>
          </rPr>
          <t>IV_F:OsszesenUtem1</t>
        </r>
      </text>
    </comment>
    <comment ref="AG519" authorId="0" shapeId="0">
      <text>
        <r>
          <rPr>
            <sz val="11"/>
            <rFont val="Calibri"/>
            <family val="2"/>
            <charset val="238"/>
          </rPr>
          <t>IV_F:HDUtem2</t>
        </r>
      </text>
    </comment>
    <comment ref="AH519" authorId="0" shapeId="0">
      <text>
        <r>
          <rPr>
            <sz val="11"/>
            <rFont val="Calibri"/>
            <family val="2"/>
            <charset val="238"/>
          </rPr>
          <t>IV_F:ECSUtem2</t>
        </r>
      </text>
    </comment>
    <comment ref="AI519" authorId="0" shapeId="0">
      <text>
        <r>
          <rPr>
            <sz val="11"/>
            <rFont val="Calibri"/>
            <family val="2"/>
            <charset val="238"/>
          </rPr>
          <t>IV_F:KFHUtem2</t>
        </r>
      </text>
    </comment>
    <comment ref="AJ519" authorId="0" shapeId="0">
      <text>
        <r>
          <rPr>
            <sz val="11"/>
            <rFont val="Calibri"/>
            <family val="2"/>
            <charset val="238"/>
          </rPr>
          <t>IV_F:Egyeb_SajatUtem2</t>
        </r>
      </text>
    </comment>
    <comment ref="AK519" authorId="0" shapeId="0">
      <text>
        <r>
          <rPr>
            <sz val="11"/>
            <rFont val="Calibri"/>
            <family val="2"/>
            <charset val="238"/>
          </rPr>
          <t>IV_F:DijUtem2</t>
        </r>
      </text>
    </comment>
    <comment ref="AL519" authorId="0" shapeId="0">
      <text>
        <r>
          <rPr>
            <sz val="11"/>
            <rFont val="Calibri"/>
            <family val="2"/>
            <charset val="238"/>
          </rPr>
          <t>IV_F:EM_Melleklet1_Utem2</t>
        </r>
      </text>
    </comment>
    <comment ref="AM519" authorId="0" shapeId="0">
      <text>
        <r>
          <rPr>
            <sz val="11"/>
            <rFont val="Calibri"/>
            <family val="2"/>
            <charset val="238"/>
          </rPr>
          <t>IV_F:EgyebAllamiUtem2</t>
        </r>
      </text>
    </comment>
    <comment ref="AN519" authorId="0" shapeId="0">
      <text>
        <r>
          <rPr>
            <sz val="11"/>
            <rFont val="Calibri"/>
            <family val="2"/>
            <charset val="238"/>
          </rPr>
          <t>IV_F:OnkormanyzatiUtem2</t>
        </r>
      </text>
    </comment>
    <comment ref="AO519" authorId="0" shapeId="0">
      <text>
        <r>
          <rPr>
            <sz val="11"/>
            <rFont val="Calibri"/>
            <family val="2"/>
            <charset val="238"/>
          </rPr>
          <t>IV_F:EUUtem2</t>
        </r>
      </text>
    </comment>
    <comment ref="AP519" authorId="0" shapeId="0">
      <text>
        <r>
          <rPr>
            <sz val="11"/>
            <rFont val="Calibri"/>
            <family val="2"/>
            <charset val="238"/>
          </rPr>
          <t>IV_F:EgyebUtem2</t>
        </r>
      </text>
    </comment>
    <comment ref="AQ519" authorId="0" shapeId="0">
      <text>
        <r>
          <rPr>
            <sz val="11"/>
            <rFont val="Calibri"/>
            <family val="2"/>
            <charset val="238"/>
          </rPr>
          <t>IV_F:HitelKotvenyUtem2</t>
        </r>
      </text>
    </comment>
    <comment ref="AR519" authorId="0" shapeId="0">
      <text>
        <r>
          <rPr>
            <sz val="11"/>
            <rFont val="Calibri"/>
            <family val="2"/>
            <charset val="238"/>
          </rPr>
          <t>IV_F:OsszesenUtem2</t>
        </r>
      </text>
    </comment>
    <comment ref="AS519" authorId="0" shapeId="0">
      <text>
        <r>
          <rPr>
            <sz val="11"/>
            <rFont val="Calibri"/>
            <family val="2"/>
            <charset val="238"/>
          </rPr>
          <t>IV_F:ForrashianyUtem2</t>
        </r>
      </text>
    </comment>
    <comment ref="AV519" authorId="0" shapeId="0">
      <text>
        <r>
          <rPr>
            <sz val="11"/>
            <rFont val="Calibri"/>
            <family val="2"/>
            <charset val="238"/>
          </rPr>
          <t>IV_F:Indokolas</t>
        </r>
      </text>
    </comment>
    <comment ref="AW519" authorId="0" shapeId="0">
      <text>
        <r>
          <rPr>
            <sz val="11"/>
            <rFont val="Calibri"/>
            <family val="2"/>
            <charset val="238"/>
          </rPr>
          <t>IV_F:Megjegyzes</t>
        </r>
      </text>
    </comment>
    <comment ref="AZ519" authorId="0" shapeId="0">
      <text>
        <r>
          <rPr>
            <sz val="11"/>
            <rFont val="Calibri"/>
            <family val="2"/>
            <charset val="238"/>
          </rPr>
          <t>IV_F:ISA</t>
        </r>
      </text>
    </comment>
    <comment ref="B520" authorId="0" shapeId="0">
      <text>
        <r>
          <rPr>
            <sz val="11"/>
            <rFont val="Calibri"/>
            <family val="2"/>
            <charset val="238"/>
          </rPr>
          <t>IV_F:FontossagiSorrent</t>
        </r>
      </text>
    </comment>
    <comment ref="C520" authorId="0" shapeId="0">
      <text>
        <r>
          <rPr>
            <sz val="11"/>
            <rFont val="Calibri"/>
            <family val="2"/>
            <charset val="238"/>
          </rPr>
          <t>IV_F:FeladatKategoria</t>
        </r>
      </text>
    </comment>
    <comment ref="D520" authorId="0" shapeId="0">
      <text>
        <r>
          <rPr>
            <sz val="11"/>
            <rFont val="Calibri"/>
            <family val="2"/>
            <charset val="238"/>
          </rPr>
          <t>IV_F:FeladatMegnevezes</t>
        </r>
      </text>
    </comment>
    <comment ref="E520" authorId="0" shapeId="0">
      <text>
        <r>
          <rPr>
            <sz val="11"/>
            <rFont val="Calibri"/>
            <family val="2"/>
            <charset val="238"/>
          </rPr>
          <t>IV_F:ElviEngedelySzam</t>
        </r>
      </text>
    </comment>
    <comment ref="F520" authorId="0" shapeId="0">
      <text>
        <r>
          <rPr>
            <sz val="11"/>
            <rFont val="Calibri"/>
            <family val="2"/>
            <charset val="238"/>
          </rPr>
          <t>IV_F:VKR_Kod</t>
        </r>
      </text>
    </comment>
    <comment ref="G520" authorId="0" shapeId="0">
      <text>
        <r>
          <rPr>
            <sz val="11"/>
            <rFont val="Calibri"/>
            <family val="2"/>
            <charset val="238"/>
          </rPr>
          <t>IV_F:VKR_Nev</t>
        </r>
      </text>
    </comment>
    <comment ref="H520" authorId="0" shapeId="0">
      <text>
        <r>
          <rPr>
            <sz val="11"/>
            <rFont val="Calibri"/>
            <family val="2"/>
            <charset val="238"/>
          </rPr>
          <t>IV_F:FeladatSorszam</t>
        </r>
      </text>
    </comment>
    <comment ref="I520" authorId="0" shapeId="0">
      <text>
        <r>
          <rPr>
            <sz val="11"/>
            <rFont val="Calibri"/>
            <family val="2"/>
            <charset val="238"/>
          </rPr>
          <t>IV_F:FeladatAzonosito</t>
        </r>
      </text>
    </comment>
    <comment ref="J520" authorId="0" shapeId="0">
      <text>
        <r>
          <rPr>
            <sz val="11"/>
            <rFont val="Calibri"/>
            <family val="2"/>
            <charset val="238"/>
          </rPr>
          <t>IV_F:EllatasiTerulet</t>
        </r>
      </text>
    </comment>
    <comment ref="K520" authorId="0" shapeId="0">
      <text>
        <r>
          <rPr>
            <sz val="11"/>
            <rFont val="Calibri"/>
            <family val="2"/>
            <charset val="238"/>
          </rPr>
          <t>IV_F:EllatasertFelelos</t>
        </r>
      </text>
    </comment>
    <comment ref="L520" authorId="0" shapeId="0">
      <text>
        <r>
          <rPr>
            <sz val="11"/>
            <rFont val="Calibri"/>
            <family val="2"/>
            <charset val="238"/>
          </rPr>
          <t>IV_F:TervezettNettoKoltseg</t>
        </r>
      </text>
    </comment>
    <comment ref="M520" authorId="0" shapeId="0">
      <text>
        <r>
          <rPr>
            <sz val="11"/>
            <rFont val="Calibri"/>
            <family val="2"/>
            <charset val="238"/>
          </rPr>
          <t>IV_F:IdotartamKezdes</t>
        </r>
      </text>
    </comment>
    <comment ref="N520" authorId="0" shapeId="0">
      <text>
        <r>
          <rPr>
            <sz val="11"/>
            <rFont val="Calibri"/>
            <family val="2"/>
            <charset val="238"/>
          </rPr>
          <t>IV_F:IdotartamBefejezes</t>
        </r>
      </text>
    </comment>
    <comment ref="O520" authorId="0" shapeId="0">
      <text>
        <r>
          <rPr>
            <sz val="11"/>
            <rFont val="Calibri"/>
            <family val="2"/>
            <charset val="238"/>
          </rPr>
          <t>IV_F:NettoKoltsegUtem1</t>
        </r>
      </text>
    </comment>
    <comment ref="P520" authorId="0" shapeId="0">
      <text>
        <r>
          <rPr>
            <sz val="11"/>
            <rFont val="Calibri"/>
            <family val="2"/>
            <charset val="238"/>
          </rPr>
          <t>IV_F:NettoKoltsegUtem2</t>
        </r>
      </text>
    </comment>
    <comment ref="Q520" authorId="0" shapeId="0">
      <text>
        <r>
          <rPr>
            <sz val="11"/>
            <rFont val="Calibri"/>
            <family val="2"/>
            <charset val="238"/>
          </rPr>
          <t>IV_F:EM_Melleklet2_KTG</t>
        </r>
      </text>
    </comment>
    <comment ref="S520" authorId="0" shapeId="0">
      <text>
        <r>
          <rPr>
            <sz val="11"/>
            <rFont val="Calibri"/>
            <family val="2"/>
            <charset val="238"/>
          </rPr>
          <t>IV_F:HDUtem1</t>
        </r>
      </text>
    </comment>
    <comment ref="T520" authorId="0" shapeId="0">
      <text>
        <r>
          <rPr>
            <sz val="11"/>
            <rFont val="Calibri"/>
            <family val="2"/>
            <charset val="238"/>
          </rPr>
          <t>IV_F:ECSUtem1</t>
        </r>
      </text>
    </comment>
    <comment ref="U520" authorId="0" shapeId="0">
      <text>
        <r>
          <rPr>
            <sz val="11"/>
            <rFont val="Calibri"/>
            <family val="2"/>
            <charset val="238"/>
          </rPr>
          <t>IV_F:KFHUtem1</t>
        </r>
      </text>
    </comment>
    <comment ref="V520" authorId="0" shapeId="0">
      <text>
        <r>
          <rPr>
            <sz val="11"/>
            <rFont val="Calibri"/>
            <family val="2"/>
            <charset val="238"/>
          </rPr>
          <t>IV_F:Egyeb_SajatUtem1</t>
        </r>
      </text>
    </comment>
    <comment ref="W520" authorId="0" shapeId="0">
      <text>
        <r>
          <rPr>
            <sz val="11"/>
            <rFont val="Calibri"/>
            <family val="2"/>
            <charset val="238"/>
          </rPr>
          <t>IV_F:DijUtem1</t>
        </r>
      </text>
    </comment>
    <comment ref="X520" authorId="0" shapeId="0">
      <text>
        <r>
          <rPr>
            <sz val="11"/>
            <rFont val="Calibri"/>
            <family val="2"/>
            <charset val="238"/>
          </rPr>
          <t>IV_F:EM_Melleklet1_Utem1</t>
        </r>
      </text>
    </comment>
    <comment ref="Y520" authorId="0" shapeId="0">
      <text>
        <r>
          <rPr>
            <sz val="11"/>
            <rFont val="Calibri"/>
            <family val="2"/>
            <charset val="238"/>
          </rPr>
          <t>IV_F:EgyebAllamiUtem1</t>
        </r>
      </text>
    </comment>
    <comment ref="Z520" authorId="0" shapeId="0">
      <text>
        <r>
          <rPr>
            <sz val="11"/>
            <rFont val="Calibri"/>
            <family val="2"/>
            <charset val="238"/>
          </rPr>
          <t>IV_F:OnkormanyzatiUtem1</t>
        </r>
      </text>
    </comment>
    <comment ref="AA520" authorId="0" shapeId="0">
      <text>
        <r>
          <rPr>
            <sz val="11"/>
            <rFont val="Calibri"/>
            <family val="2"/>
            <charset val="238"/>
          </rPr>
          <t>IV_F:EUUtem1</t>
        </r>
      </text>
    </comment>
    <comment ref="AB520" authorId="0" shapeId="0">
      <text>
        <r>
          <rPr>
            <sz val="11"/>
            <rFont val="Calibri"/>
            <family val="2"/>
            <charset val="238"/>
          </rPr>
          <t>IV_F:EgyebUtem1</t>
        </r>
      </text>
    </comment>
    <comment ref="AC520" authorId="0" shapeId="0">
      <text>
        <r>
          <rPr>
            <sz val="11"/>
            <rFont val="Calibri"/>
            <family val="2"/>
            <charset val="238"/>
          </rPr>
          <t>IV_F:HitelKotvenyUtem1</t>
        </r>
      </text>
    </comment>
    <comment ref="AD520" authorId="0" shapeId="0">
      <text>
        <r>
          <rPr>
            <sz val="11"/>
            <rFont val="Calibri"/>
            <family val="2"/>
            <charset val="238"/>
          </rPr>
          <t>IV_F:OsszesenUtem1</t>
        </r>
      </text>
    </comment>
    <comment ref="AG520" authorId="0" shapeId="0">
      <text>
        <r>
          <rPr>
            <sz val="11"/>
            <rFont val="Calibri"/>
            <family val="2"/>
            <charset val="238"/>
          </rPr>
          <t>IV_F:HDUtem2</t>
        </r>
      </text>
    </comment>
    <comment ref="AH520" authorId="0" shapeId="0">
      <text>
        <r>
          <rPr>
            <sz val="11"/>
            <rFont val="Calibri"/>
            <family val="2"/>
            <charset val="238"/>
          </rPr>
          <t>IV_F:ECSUtem2</t>
        </r>
      </text>
    </comment>
    <comment ref="AI520" authorId="0" shapeId="0">
      <text>
        <r>
          <rPr>
            <sz val="11"/>
            <rFont val="Calibri"/>
            <family val="2"/>
            <charset val="238"/>
          </rPr>
          <t>IV_F:KFHUtem2</t>
        </r>
      </text>
    </comment>
    <comment ref="AJ520" authorId="0" shapeId="0">
      <text>
        <r>
          <rPr>
            <sz val="11"/>
            <rFont val="Calibri"/>
            <family val="2"/>
            <charset val="238"/>
          </rPr>
          <t>IV_F:Egyeb_SajatUtem2</t>
        </r>
      </text>
    </comment>
    <comment ref="AK520" authorId="0" shapeId="0">
      <text>
        <r>
          <rPr>
            <sz val="11"/>
            <rFont val="Calibri"/>
            <family val="2"/>
            <charset val="238"/>
          </rPr>
          <t>IV_F:DijUtem2</t>
        </r>
      </text>
    </comment>
    <comment ref="AL520" authorId="0" shapeId="0">
      <text>
        <r>
          <rPr>
            <sz val="11"/>
            <rFont val="Calibri"/>
            <family val="2"/>
            <charset val="238"/>
          </rPr>
          <t>IV_F:EM_Melleklet1_Utem2</t>
        </r>
      </text>
    </comment>
    <comment ref="AM520" authorId="0" shapeId="0">
      <text>
        <r>
          <rPr>
            <sz val="11"/>
            <rFont val="Calibri"/>
            <family val="2"/>
            <charset val="238"/>
          </rPr>
          <t>IV_F:EgyebAllamiUtem2</t>
        </r>
      </text>
    </comment>
    <comment ref="AN520" authorId="0" shapeId="0">
      <text>
        <r>
          <rPr>
            <sz val="11"/>
            <rFont val="Calibri"/>
            <family val="2"/>
            <charset val="238"/>
          </rPr>
          <t>IV_F:OnkormanyzatiUtem2</t>
        </r>
      </text>
    </comment>
    <comment ref="AO520" authorId="0" shapeId="0">
      <text>
        <r>
          <rPr>
            <sz val="11"/>
            <rFont val="Calibri"/>
            <family val="2"/>
            <charset val="238"/>
          </rPr>
          <t>IV_F:EUUtem2</t>
        </r>
      </text>
    </comment>
    <comment ref="AP520" authorId="0" shapeId="0">
      <text>
        <r>
          <rPr>
            <sz val="11"/>
            <rFont val="Calibri"/>
            <family val="2"/>
            <charset val="238"/>
          </rPr>
          <t>IV_F:EgyebUtem2</t>
        </r>
      </text>
    </comment>
    <comment ref="AQ520" authorId="0" shapeId="0">
      <text>
        <r>
          <rPr>
            <sz val="11"/>
            <rFont val="Calibri"/>
            <family val="2"/>
            <charset val="238"/>
          </rPr>
          <t>IV_F:HitelKotvenyUtem2</t>
        </r>
      </text>
    </comment>
    <comment ref="AR520" authorId="0" shapeId="0">
      <text>
        <r>
          <rPr>
            <sz val="11"/>
            <rFont val="Calibri"/>
            <family val="2"/>
            <charset val="238"/>
          </rPr>
          <t>IV_F:OsszesenUtem2</t>
        </r>
      </text>
    </comment>
    <comment ref="AS520" authorId="0" shapeId="0">
      <text>
        <r>
          <rPr>
            <sz val="11"/>
            <rFont val="Calibri"/>
            <family val="2"/>
            <charset val="238"/>
          </rPr>
          <t>IV_F:ForrashianyUtem2</t>
        </r>
      </text>
    </comment>
    <comment ref="AV520" authorId="0" shapeId="0">
      <text>
        <r>
          <rPr>
            <sz val="11"/>
            <rFont val="Calibri"/>
            <family val="2"/>
            <charset val="238"/>
          </rPr>
          <t>IV_F:Indokolas</t>
        </r>
      </text>
    </comment>
    <comment ref="AW520" authorId="0" shapeId="0">
      <text>
        <r>
          <rPr>
            <sz val="11"/>
            <rFont val="Calibri"/>
            <family val="2"/>
            <charset val="238"/>
          </rPr>
          <t>IV_F:Megjegyzes</t>
        </r>
      </text>
    </comment>
    <comment ref="AZ520" authorId="0" shapeId="0">
      <text>
        <r>
          <rPr>
            <sz val="11"/>
            <rFont val="Calibri"/>
            <family val="2"/>
            <charset val="238"/>
          </rPr>
          <t>IV_F:ISA</t>
        </r>
      </text>
    </comment>
    <comment ref="B521" authorId="0" shapeId="0">
      <text>
        <r>
          <rPr>
            <sz val="11"/>
            <rFont val="Calibri"/>
            <family val="2"/>
            <charset val="238"/>
          </rPr>
          <t>IV_F:FontossagiSorrent</t>
        </r>
      </text>
    </comment>
    <comment ref="C521" authorId="0" shapeId="0">
      <text>
        <r>
          <rPr>
            <sz val="11"/>
            <rFont val="Calibri"/>
            <family val="2"/>
            <charset val="238"/>
          </rPr>
          <t>IV_F:FeladatKategoria</t>
        </r>
      </text>
    </comment>
    <comment ref="D521" authorId="0" shapeId="0">
      <text>
        <r>
          <rPr>
            <sz val="11"/>
            <rFont val="Calibri"/>
            <family val="2"/>
            <charset val="238"/>
          </rPr>
          <t>IV_F:FeladatMegnevezes</t>
        </r>
      </text>
    </comment>
    <comment ref="E521" authorId="0" shapeId="0">
      <text>
        <r>
          <rPr>
            <sz val="11"/>
            <rFont val="Calibri"/>
            <family val="2"/>
            <charset val="238"/>
          </rPr>
          <t>IV_F:ElviEngedelySzam</t>
        </r>
      </text>
    </comment>
    <comment ref="F521" authorId="0" shapeId="0">
      <text>
        <r>
          <rPr>
            <sz val="11"/>
            <rFont val="Calibri"/>
            <family val="2"/>
            <charset val="238"/>
          </rPr>
          <t>IV_F:VKR_Kod</t>
        </r>
      </text>
    </comment>
    <comment ref="G521" authorId="0" shapeId="0">
      <text>
        <r>
          <rPr>
            <sz val="11"/>
            <rFont val="Calibri"/>
            <family val="2"/>
            <charset val="238"/>
          </rPr>
          <t>IV_F:VKR_Nev</t>
        </r>
      </text>
    </comment>
    <comment ref="H521" authorId="0" shapeId="0">
      <text>
        <r>
          <rPr>
            <sz val="11"/>
            <rFont val="Calibri"/>
            <family val="2"/>
            <charset val="238"/>
          </rPr>
          <t>IV_F:FeladatSorszam</t>
        </r>
      </text>
    </comment>
    <comment ref="I521" authorId="0" shapeId="0">
      <text>
        <r>
          <rPr>
            <sz val="11"/>
            <rFont val="Calibri"/>
            <family val="2"/>
            <charset val="238"/>
          </rPr>
          <t>IV_F:FeladatAzonosito</t>
        </r>
      </text>
    </comment>
    <comment ref="J521" authorId="0" shapeId="0">
      <text>
        <r>
          <rPr>
            <sz val="11"/>
            <rFont val="Calibri"/>
            <family val="2"/>
            <charset val="238"/>
          </rPr>
          <t>IV_F:EllatasiTerulet</t>
        </r>
      </text>
    </comment>
    <comment ref="K521" authorId="0" shapeId="0">
      <text>
        <r>
          <rPr>
            <sz val="11"/>
            <rFont val="Calibri"/>
            <family val="2"/>
            <charset val="238"/>
          </rPr>
          <t>IV_F:EllatasertFelelos</t>
        </r>
      </text>
    </comment>
    <comment ref="L521" authorId="0" shapeId="0">
      <text>
        <r>
          <rPr>
            <sz val="11"/>
            <rFont val="Calibri"/>
            <family val="2"/>
            <charset val="238"/>
          </rPr>
          <t>IV_F:TervezettNettoKoltseg</t>
        </r>
      </text>
    </comment>
    <comment ref="M521" authorId="0" shapeId="0">
      <text>
        <r>
          <rPr>
            <sz val="11"/>
            <rFont val="Calibri"/>
            <family val="2"/>
            <charset val="238"/>
          </rPr>
          <t>IV_F:IdotartamKezdes</t>
        </r>
      </text>
    </comment>
    <comment ref="N521" authorId="0" shapeId="0">
      <text>
        <r>
          <rPr>
            <sz val="11"/>
            <rFont val="Calibri"/>
            <family val="2"/>
            <charset val="238"/>
          </rPr>
          <t>IV_F:IdotartamBefejezes</t>
        </r>
      </text>
    </comment>
    <comment ref="O521" authorId="0" shapeId="0">
      <text>
        <r>
          <rPr>
            <sz val="11"/>
            <rFont val="Calibri"/>
            <family val="2"/>
            <charset val="238"/>
          </rPr>
          <t>IV_F:NettoKoltsegUtem1</t>
        </r>
      </text>
    </comment>
    <comment ref="P521" authorId="0" shapeId="0">
      <text>
        <r>
          <rPr>
            <sz val="11"/>
            <rFont val="Calibri"/>
            <family val="2"/>
            <charset val="238"/>
          </rPr>
          <t>IV_F:NettoKoltsegUtem2</t>
        </r>
      </text>
    </comment>
    <comment ref="Q521" authorId="0" shapeId="0">
      <text>
        <r>
          <rPr>
            <sz val="11"/>
            <rFont val="Calibri"/>
            <family val="2"/>
            <charset val="238"/>
          </rPr>
          <t>IV_F:EM_Melleklet2_KTG</t>
        </r>
      </text>
    </comment>
    <comment ref="S521" authorId="0" shapeId="0">
      <text>
        <r>
          <rPr>
            <sz val="11"/>
            <rFont val="Calibri"/>
            <family val="2"/>
            <charset val="238"/>
          </rPr>
          <t>IV_F:HDUtem1</t>
        </r>
      </text>
    </comment>
    <comment ref="T521" authorId="0" shapeId="0">
      <text>
        <r>
          <rPr>
            <sz val="11"/>
            <rFont val="Calibri"/>
            <family val="2"/>
            <charset val="238"/>
          </rPr>
          <t>IV_F:ECSUtem1</t>
        </r>
      </text>
    </comment>
    <comment ref="U521" authorId="0" shapeId="0">
      <text>
        <r>
          <rPr>
            <sz val="11"/>
            <rFont val="Calibri"/>
            <family val="2"/>
            <charset val="238"/>
          </rPr>
          <t>IV_F:KFHUtem1</t>
        </r>
      </text>
    </comment>
    <comment ref="V521" authorId="0" shapeId="0">
      <text>
        <r>
          <rPr>
            <sz val="11"/>
            <rFont val="Calibri"/>
            <family val="2"/>
            <charset val="238"/>
          </rPr>
          <t>IV_F:Egyeb_SajatUtem1</t>
        </r>
      </text>
    </comment>
    <comment ref="W521" authorId="0" shapeId="0">
      <text>
        <r>
          <rPr>
            <sz val="11"/>
            <rFont val="Calibri"/>
            <family val="2"/>
            <charset val="238"/>
          </rPr>
          <t>IV_F:DijUtem1</t>
        </r>
      </text>
    </comment>
    <comment ref="X521" authorId="0" shapeId="0">
      <text>
        <r>
          <rPr>
            <sz val="11"/>
            <rFont val="Calibri"/>
            <family val="2"/>
            <charset val="238"/>
          </rPr>
          <t>IV_F:EM_Melleklet1_Utem1</t>
        </r>
      </text>
    </comment>
    <comment ref="Y521" authorId="0" shapeId="0">
      <text>
        <r>
          <rPr>
            <sz val="11"/>
            <rFont val="Calibri"/>
            <family val="2"/>
            <charset val="238"/>
          </rPr>
          <t>IV_F:EgyebAllamiUtem1</t>
        </r>
      </text>
    </comment>
    <comment ref="Z521" authorId="0" shapeId="0">
      <text>
        <r>
          <rPr>
            <sz val="11"/>
            <rFont val="Calibri"/>
            <family val="2"/>
            <charset val="238"/>
          </rPr>
          <t>IV_F:OnkormanyzatiUtem1</t>
        </r>
      </text>
    </comment>
    <comment ref="AA521" authorId="0" shapeId="0">
      <text>
        <r>
          <rPr>
            <sz val="11"/>
            <rFont val="Calibri"/>
            <family val="2"/>
            <charset val="238"/>
          </rPr>
          <t>IV_F:EUUtem1</t>
        </r>
      </text>
    </comment>
    <comment ref="AB521" authorId="0" shapeId="0">
      <text>
        <r>
          <rPr>
            <sz val="11"/>
            <rFont val="Calibri"/>
            <family val="2"/>
            <charset val="238"/>
          </rPr>
          <t>IV_F:EgyebUtem1</t>
        </r>
      </text>
    </comment>
    <comment ref="AC521" authorId="0" shapeId="0">
      <text>
        <r>
          <rPr>
            <sz val="11"/>
            <rFont val="Calibri"/>
            <family val="2"/>
            <charset val="238"/>
          </rPr>
          <t>IV_F:HitelKotvenyUtem1</t>
        </r>
      </text>
    </comment>
    <comment ref="AD521" authorId="0" shapeId="0">
      <text>
        <r>
          <rPr>
            <sz val="11"/>
            <rFont val="Calibri"/>
            <family val="2"/>
            <charset val="238"/>
          </rPr>
          <t>IV_F:OsszesenUtem1</t>
        </r>
      </text>
    </comment>
    <comment ref="AG521" authorId="0" shapeId="0">
      <text>
        <r>
          <rPr>
            <sz val="11"/>
            <rFont val="Calibri"/>
            <family val="2"/>
            <charset val="238"/>
          </rPr>
          <t>IV_F:HDUtem2</t>
        </r>
      </text>
    </comment>
    <comment ref="AH521" authorId="0" shapeId="0">
      <text>
        <r>
          <rPr>
            <sz val="11"/>
            <rFont val="Calibri"/>
            <family val="2"/>
            <charset val="238"/>
          </rPr>
          <t>IV_F:ECSUtem2</t>
        </r>
      </text>
    </comment>
    <comment ref="AI521" authorId="0" shapeId="0">
      <text>
        <r>
          <rPr>
            <sz val="11"/>
            <rFont val="Calibri"/>
            <family val="2"/>
            <charset val="238"/>
          </rPr>
          <t>IV_F:KFHUtem2</t>
        </r>
      </text>
    </comment>
    <comment ref="AJ521" authorId="0" shapeId="0">
      <text>
        <r>
          <rPr>
            <sz val="11"/>
            <rFont val="Calibri"/>
            <family val="2"/>
            <charset val="238"/>
          </rPr>
          <t>IV_F:Egyeb_SajatUtem2</t>
        </r>
      </text>
    </comment>
    <comment ref="AK521" authorId="0" shapeId="0">
      <text>
        <r>
          <rPr>
            <sz val="11"/>
            <rFont val="Calibri"/>
            <family val="2"/>
            <charset val="238"/>
          </rPr>
          <t>IV_F:DijUtem2</t>
        </r>
      </text>
    </comment>
    <comment ref="AL521" authorId="0" shapeId="0">
      <text>
        <r>
          <rPr>
            <sz val="11"/>
            <rFont val="Calibri"/>
            <family val="2"/>
            <charset val="238"/>
          </rPr>
          <t>IV_F:EM_Melleklet1_Utem2</t>
        </r>
      </text>
    </comment>
    <comment ref="AM521" authorId="0" shapeId="0">
      <text>
        <r>
          <rPr>
            <sz val="11"/>
            <rFont val="Calibri"/>
            <family val="2"/>
            <charset val="238"/>
          </rPr>
          <t>IV_F:EgyebAllamiUtem2</t>
        </r>
      </text>
    </comment>
    <comment ref="AN521" authorId="0" shapeId="0">
      <text>
        <r>
          <rPr>
            <sz val="11"/>
            <rFont val="Calibri"/>
            <family val="2"/>
            <charset val="238"/>
          </rPr>
          <t>IV_F:OnkormanyzatiUtem2</t>
        </r>
      </text>
    </comment>
    <comment ref="AO521" authorId="0" shapeId="0">
      <text>
        <r>
          <rPr>
            <sz val="11"/>
            <rFont val="Calibri"/>
            <family val="2"/>
            <charset val="238"/>
          </rPr>
          <t>IV_F:EUUtem2</t>
        </r>
      </text>
    </comment>
    <comment ref="AP521" authorId="0" shapeId="0">
      <text>
        <r>
          <rPr>
            <sz val="11"/>
            <rFont val="Calibri"/>
            <family val="2"/>
            <charset val="238"/>
          </rPr>
          <t>IV_F:EgyebUtem2</t>
        </r>
      </text>
    </comment>
    <comment ref="AQ521" authorId="0" shapeId="0">
      <text>
        <r>
          <rPr>
            <sz val="11"/>
            <rFont val="Calibri"/>
            <family val="2"/>
            <charset val="238"/>
          </rPr>
          <t>IV_F:HitelKotvenyUtem2</t>
        </r>
      </text>
    </comment>
    <comment ref="AR521" authorId="0" shapeId="0">
      <text>
        <r>
          <rPr>
            <sz val="11"/>
            <rFont val="Calibri"/>
            <family val="2"/>
            <charset val="238"/>
          </rPr>
          <t>IV_F:OsszesenUtem2</t>
        </r>
      </text>
    </comment>
    <comment ref="AS521" authorId="0" shapeId="0">
      <text>
        <r>
          <rPr>
            <sz val="11"/>
            <rFont val="Calibri"/>
            <family val="2"/>
            <charset val="238"/>
          </rPr>
          <t>IV_F:ForrashianyUtem2</t>
        </r>
      </text>
    </comment>
    <comment ref="AV521" authorId="0" shapeId="0">
      <text>
        <r>
          <rPr>
            <sz val="11"/>
            <rFont val="Calibri"/>
            <family val="2"/>
            <charset val="238"/>
          </rPr>
          <t>IV_F:Indokolas</t>
        </r>
      </text>
    </comment>
    <comment ref="AW521" authorId="0" shapeId="0">
      <text>
        <r>
          <rPr>
            <sz val="11"/>
            <rFont val="Calibri"/>
            <family val="2"/>
            <charset val="238"/>
          </rPr>
          <t>IV_F:Megjegyzes</t>
        </r>
      </text>
    </comment>
    <comment ref="AZ521" authorId="0" shapeId="0">
      <text>
        <r>
          <rPr>
            <sz val="11"/>
            <rFont val="Calibri"/>
            <family val="2"/>
            <charset val="238"/>
          </rPr>
          <t>IV_F:ISA</t>
        </r>
      </text>
    </comment>
    <comment ref="B522" authorId="0" shapeId="0">
      <text>
        <r>
          <rPr>
            <sz val="11"/>
            <rFont val="Calibri"/>
            <family val="2"/>
            <charset val="238"/>
          </rPr>
          <t>IV_F:FontossagiSorrent</t>
        </r>
      </text>
    </comment>
    <comment ref="C522" authorId="0" shapeId="0">
      <text>
        <r>
          <rPr>
            <sz val="11"/>
            <rFont val="Calibri"/>
            <family val="2"/>
            <charset val="238"/>
          </rPr>
          <t>IV_F:FeladatKategoria</t>
        </r>
      </text>
    </comment>
    <comment ref="D522" authorId="0" shapeId="0">
      <text>
        <r>
          <rPr>
            <sz val="11"/>
            <rFont val="Calibri"/>
            <family val="2"/>
            <charset val="238"/>
          </rPr>
          <t>IV_F:FeladatMegnevezes</t>
        </r>
      </text>
    </comment>
    <comment ref="E522" authorId="0" shapeId="0">
      <text>
        <r>
          <rPr>
            <sz val="11"/>
            <rFont val="Calibri"/>
            <family val="2"/>
            <charset val="238"/>
          </rPr>
          <t>IV_F:ElviEngedelySzam</t>
        </r>
      </text>
    </comment>
    <comment ref="F522" authorId="0" shapeId="0">
      <text>
        <r>
          <rPr>
            <sz val="11"/>
            <rFont val="Calibri"/>
            <family val="2"/>
            <charset val="238"/>
          </rPr>
          <t>IV_F:VKR_Kod</t>
        </r>
      </text>
    </comment>
    <comment ref="G522" authorId="0" shapeId="0">
      <text>
        <r>
          <rPr>
            <sz val="11"/>
            <rFont val="Calibri"/>
            <family val="2"/>
            <charset val="238"/>
          </rPr>
          <t>IV_F:VKR_Nev</t>
        </r>
      </text>
    </comment>
    <comment ref="H522" authorId="0" shapeId="0">
      <text>
        <r>
          <rPr>
            <sz val="11"/>
            <rFont val="Calibri"/>
            <family val="2"/>
            <charset val="238"/>
          </rPr>
          <t>IV_F:FeladatSorszam</t>
        </r>
      </text>
    </comment>
    <comment ref="I522" authorId="0" shapeId="0">
      <text>
        <r>
          <rPr>
            <sz val="11"/>
            <rFont val="Calibri"/>
            <family val="2"/>
            <charset val="238"/>
          </rPr>
          <t>IV_F:FeladatAzonosito</t>
        </r>
      </text>
    </comment>
    <comment ref="J522" authorId="0" shapeId="0">
      <text>
        <r>
          <rPr>
            <sz val="11"/>
            <rFont val="Calibri"/>
            <family val="2"/>
            <charset val="238"/>
          </rPr>
          <t>IV_F:EllatasiTerulet</t>
        </r>
      </text>
    </comment>
    <comment ref="K522" authorId="0" shapeId="0">
      <text>
        <r>
          <rPr>
            <sz val="11"/>
            <rFont val="Calibri"/>
            <family val="2"/>
            <charset val="238"/>
          </rPr>
          <t>IV_F:EllatasertFelelos</t>
        </r>
      </text>
    </comment>
    <comment ref="L522" authorId="0" shapeId="0">
      <text>
        <r>
          <rPr>
            <sz val="11"/>
            <rFont val="Calibri"/>
            <family val="2"/>
            <charset val="238"/>
          </rPr>
          <t>IV_F:TervezettNettoKoltseg</t>
        </r>
      </text>
    </comment>
    <comment ref="M522" authorId="0" shapeId="0">
      <text>
        <r>
          <rPr>
            <sz val="11"/>
            <rFont val="Calibri"/>
            <family val="2"/>
            <charset val="238"/>
          </rPr>
          <t>IV_F:IdotartamKezdes</t>
        </r>
      </text>
    </comment>
    <comment ref="N522" authorId="0" shapeId="0">
      <text>
        <r>
          <rPr>
            <sz val="11"/>
            <rFont val="Calibri"/>
            <family val="2"/>
            <charset val="238"/>
          </rPr>
          <t>IV_F:IdotartamBefejezes</t>
        </r>
      </text>
    </comment>
    <comment ref="O522" authorId="0" shapeId="0">
      <text>
        <r>
          <rPr>
            <sz val="11"/>
            <rFont val="Calibri"/>
            <family val="2"/>
            <charset val="238"/>
          </rPr>
          <t>IV_F:NettoKoltsegUtem1</t>
        </r>
      </text>
    </comment>
    <comment ref="P522" authorId="0" shapeId="0">
      <text>
        <r>
          <rPr>
            <sz val="11"/>
            <rFont val="Calibri"/>
            <family val="2"/>
            <charset val="238"/>
          </rPr>
          <t>IV_F:NettoKoltsegUtem2</t>
        </r>
      </text>
    </comment>
    <comment ref="Q522" authorId="0" shapeId="0">
      <text>
        <r>
          <rPr>
            <sz val="11"/>
            <rFont val="Calibri"/>
            <family val="2"/>
            <charset val="238"/>
          </rPr>
          <t>IV_F:EM_Melleklet2_KTG</t>
        </r>
      </text>
    </comment>
    <comment ref="S522" authorId="0" shapeId="0">
      <text>
        <r>
          <rPr>
            <sz val="11"/>
            <rFont val="Calibri"/>
            <family val="2"/>
            <charset val="238"/>
          </rPr>
          <t>IV_F:HDUtem1</t>
        </r>
      </text>
    </comment>
    <comment ref="T522" authorId="0" shapeId="0">
      <text>
        <r>
          <rPr>
            <sz val="11"/>
            <rFont val="Calibri"/>
            <family val="2"/>
            <charset val="238"/>
          </rPr>
          <t>IV_F:ECSUtem1</t>
        </r>
      </text>
    </comment>
    <comment ref="U522" authorId="0" shapeId="0">
      <text>
        <r>
          <rPr>
            <sz val="11"/>
            <rFont val="Calibri"/>
            <family val="2"/>
            <charset val="238"/>
          </rPr>
          <t>IV_F:KFHUtem1</t>
        </r>
      </text>
    </comment>
    <comment ref="V522" authorId="0" shapeId="0">
      <text>
        <r>
          <rPr>
            <sz val="11"/>
            <rFont val="Calibri"/>
            <family val="2"/>
            <charset val="238"/>
          </rPr>
          <t>IV_F:Egyeb_SajatUtem1</t>
        </r>
      </text>
    </comment>
    <comment ref="W522" authorId="0" shapeId="0">
      <text>
        <r>
          <rPr>
            <sz val="11"/>
            <rFont val="Calibri"/>
            <family val="2"/>
            <charset val="238"/>
          </rPr>
          <t>IV_F:DijUtem1</t>
        </r>
      </text>
    </comment>
    <comment ref="X522" authorId="0" shapeId="0">
      <text>
        <r>
          <rPr>
            <sz val="11"/>
            <rFont val="Calibri"/>
            <family val="2"/>
            <charset val="238"/>
          </rPr>
          <t>IV_F:EM_Melleklet1_Utem1</t>
        </r>
      </text>
    </comment>
    <comment ref="Y522" authorId="0" shapeId="0">
      <text>
        <r>
          <rPr>
            <sz val="11"/>
            <rFont val="Calibri"/>
            <family val="2"/>
            <charset val="238"/>
          </rPr>
          <t>IV_F:EgyebAllamiUtem1</t>
        </r>
      </text>
    </comment>
    <comment ref="Z522" authorId="0" shapeId="0">
      <text>
        <r>
          <rPr>
            <sz val="11"/>
            <rFont val="Calibri"/>
            <family val="2"/>
            <charset val="238"/>
          </rPr>
          <t>IV_F:OnkormanyzatiUtem1</t>
        </r>
      </text>
    </comment>
    <comment ref="AA522" authorId="0" shapeId="0">
      <text>
        <r>
          <rPr>
            <sz val="11"/>
            <rFont val="Calibri"/>
            <family val="2"/>
            <charset val="238"/>
          </rPr>
          <t>IV_F:EUUtem1</t>
        </r>
      </text>
    </comment>
    <comment ref="AB522" authorId="0" shapeId="0">
      <text>
        <r>
          <rPr>
            <sz val="11"/>
            <rFont val="Calibri"/>
            <family val="2"/>
            <charset val="238"/>
          </rPr>
          <t>IV_F:EgyebUtem1</t>
        </r>
      </text>
    </comment>
    <comment ref="AC522" authorId="0" shapeId="0">
      <text>
        <r>
          <rPr>
            <sz val="11"/>
            <rFont val="Calibri"/>
            <family val="2"/>
            <charset val="238"/>
          </rPr>
          <t>IV_F:HitelKotvenyUtem1</t>
        </r>
      </text>
    </comment>
    <comment ref="AD522" authorId="0" shapeId="0">
      <text>
        <r>
          <rPr>
            <sz val="11"/>
            <rFont val="Calibri"/>
            <family val="2"/>
            <charset val="238"/>
          </rPr>
          <t>IV_F:OsszesenUtem1</t>
        </r>
      </text>
    </comment>
    <comment ref="AG522" authorId="0" shapeId="0">
      <text>
        <r>
          <rPr>
            <sz val="11"/>
            <rFont val="Calibri"/>
            <family val="2"/>
            <charset val="238"/>
          </rPr>
          <t>IV_F:HDUtem2</t>
        </r>
      </text>
    </comment>
    <comment ref="AH522" authorId="0" shapeId="0">
      <text>
        <r>
          <rPr>
            <sz val="11"/>
            <rFont val="Calibri"/>
            <family val="2"/>
            <charset val="238"/>
          </rPr>
          <t>IV_F:ECSUtem2</t>
        </r>
      </text>
    </comment>
    <comment ref="AI522" authorId="0" shapeId="0">
      <text>
        <r>
          <rPr>
            <sz val="11"/>
            <rFont val="Calibri"/>
            <family val="2"/>
            <charset val="238"/>
          </rPr>
          <t>IV_F:KFHUtem2</t>
        </r>
      </text>
    </comment>
    <comment ref="AJ522" authorId="0" shapeId="0">
      <text>
        <r>
          <rPr>
            <sz val="11"/>
            <rFont val="Calibri"/>
            <family val="2"/>
            <charset val="238"/>
          </rPr>
          <t>IV_F:Egyeb_SajatUtem2</t>
        </r>
      </text>
    </comment>
    <comment ref="AK522" authorId="0" shapeId="0">
      <text>
        <r>
          <rPr>
            <sz val="11"/>
            <rFont val="Calibri"/>
            <family val="2"/>
            <charset val="238"/>
          </rPr>
          <t>IV_F:DijUtem2</t>
        </r>
      </text>
    </comment>
    <comment ref="AL522" authorId="0" shapeId="0">
      <text>
        <r>
          <rPr>
            <sz val="11"/>
            <rFont val="Calibri"/>
            <family val="2"/>
            <charset val="238"/>
          </rPr>
          <t>IV_F:EM_Melleklet1_Utem2</t>
        </r>
      </text>
    </comment>
    <comment ref="AM522" authorId="0" shapeId="0">
      <text>
        <r>
          <rPr>
            <sz val="11"/>
            <rFont val="Calibri"/>
            <family val="2"/>
            <charset val="238"/>
          </rPr>
          <t>IV_F:EgyebAllamiUtem2</t>
        </r>
      </text>
    </comment>
    <comment ref="AN522" authorId="0" shapeId="0">
      <text>
        <r>
          <rPr>
            <sz val="11"/>
            <rFont val="Calibri"/>
            <family val="2"/>
            <charset val="238"/>
          </rPr>
          <t>IV_F:OnkormanyzatiUtem2</t>
        </r>
      </text>
    </comment>
    <comment ref="AO522" authorId="0" shapeId="0">
      <text>
        <r>
          <rPr>
            <sz val="11"/>
            <rFont val="Calibri"/>
            <family val="2"/>
            <charset val="238"/>
          </rPr>
          <t>IV_F:EUUtem2</t>
        </r>
      </text>
    </comment>
    <comment ref="AP522" authorId="0" shapeId="0">
      <text>
        <r>
          <rPr>
            <sz val="11"/>
            <rFont val="Calibri"/>
            <family val="2"/>
            <charset val="238"/>
          </rPr>
          <t>IV_F:EgyebUtem2</t>
        </r>
      </text>
    </comment>
    <comment ref="AQ522" authorId="0" shapeId="0">
      <text>
        <r>
          <rPr>
            <sz val="11"/>
            <rFont val="Calibri"/>
            <family val="2"/>
            <charset val="238"/>
          </rPr>
          <t>IV_F:HitelKotvenyUtem2</t>
        </r>
      </text>
    </comment>
    <comment ref="AR522" authorId="0" shapeId="0">
      <text>
        <r>
          <rPr>
            <sz val="11"/>
            <rFont val="Calibri"/>
            <family val="2"/>
            <charset val="238"/>
          </rPr>
          <t>IV_F:OsszesenUtem2</t>
        </r>
      </text>
    </comment>
    <comment ref="AS522" authorId="0" shapeId="0">
      <text>
        <r>
          <rPr>
            <sz val="11"/>
            <rFont val="Calibri"/>
            <family val="2"/>
            <charset val="238"/>
          </rPr>
          <t>IV_F:ForrashianyUtem2</t>
        </r>
      </text>
    </comment>
    <comment ref="AV522" authorId="0" shapeId="0">
      <text>
        <r>
          <rPr>
            <sz val="11"/>
            <rFont val="Calibri"/>
            <family val="2"/>
            <charset val="238"/>
          </rPr>
          <t>IV_F:Indokolas</t>
        </r>
      </text>
    </comment>
    <comment ref="AW522" authorId="0" shapeId="0">
      <text>
        <r>
          <rPr>
            <sz val="11"/>
            <rFont val="Calibri"/>
            <family val="2"/>
            <charset val="238"/>
          </rPr>
          <t>IV_F:Megjegyzes</t>
        </r>
      </text>
    </comment>
    <comment ref="AZ522" authorId="0" shapeId="0">
      <text>
        <r>
          <rPr>
            <sz val="11"/>
            <rFont val="Calibri"/>
            <family val="2"/>
            <charset val="238"/>
          </rPr>
          <t>IV_F:ISA</t>
        </r>
      </text>
    </comment>
    <comment ref="B523" authorId="0" shapeId="0">
      <text>
        <r>
          <rPr>
            <sz val="11"/>
            <rFont val="Calibri"/>
            <family val="2"/>
            <charset val="238"/>
          </rPr>
          <t>IV_F:FontossagiSorrent</t>
        </r>
      </text>
    </comment>
    <comment ref="C523" authorId="0" shapeId="0">
      <text>
        <r>
          <rPr>
            <sz val="11"/>
            <rFont val="Calibri"/>
            <family val="2"/>
            <charset val="238"/>
          </rPr>
          <t>IV_F:FeladatKategoria</t>
        </r>
      </text>
    </comment>
    <comment ref="D523" authorId="0" shapeId="0">
      <text>
        <r>
          <rPr>
            <sz val="11"/>
            <rFont val="Calibri"/>
            <family val="2"/>
            <charset val="238"/>
          </rPr>
          <t>IV_F:FeladatMegnevezes</t>
        </r>
      </text>
    </comment>
    <comment ref="E523" authorId="0" shapeId="0">
      <text>
        <r>
          <rPr>
            <sz val="11"/>
            <rFont val="Calibri"/>
            <family val="2"/>
            <charset val="238"/>
          </rPr>
          <t>IV_F:ElviEngedelySzam</t>
        </r>
      </text>
    </comment>
    <comment ref="F523" authorId="0" shapeId="0">
      <text>
        <r>
          <rPr>
            <sz val="11"/>
            <rFont val="Calibri"/>
            <family val="2"/>
            <charset val="238"/>
          </rPr>
          <t>IV_F:VKR_Kod</t>
        </r>
      </text>
    </comment>
    <comment ref="G523" authorId="0" shapeId="0">
      <text>
        <r>
          <rPr>
            <sz val="11"/>
            <rFont val="Calibri"/>
            <family val="2"/>
            <charset val="238"/>
          </rPr>
          <t>IV_F:VKR_Nev</t>
        </r>
      </text>
    </comment>
    <comment ref="H523" authorId="0" shapeId="0">
      <text>
        <r>
          <rPr>
            <sz val="11"/>
            <rFont val="Calibri"/>
            <family val="2"/>
            <charset val="238"/>
          </rPr>
          <t>IV_F:FeladatSorszam</t>
        </r>
      </text>
    </comment>
    <comment ref="I523" authorId="0" shapeId="0">
      <text>
        <r>
          <rPr>
            <sz val="11"/>
            <rFont val="Calibri"/>
            <family val="2"/>
            <charset val="238"/>
          </rPr>
          <t>IV_F:FeladatAzonosito</t>
        </r>
      </text>
    </comment>
    <comment ref="J523" authorId="0" shapeId="0">
      <text>
        <r>
          <rPr>
            <sz val="11"/>
            <rFont val="Calibri"/>
            <family val="2"/>
            <charset val="238"/>
          </rPr>
          <t>IV_F:EllatasiTerulet</t>
        </r>
      </text>
    </comment>
    <comment ref="K523" authorId="0" shapeId="0">
      <text>
        <r>
          <rPr>
            <sz val="11"/>
            <rFont val="Calibri"/>
            <family val="2"/>
            <charset val="238"/>
          </rPr>
          <t>IV_F:EllatasertFelelos</t>
        </r>
      </text>
    </comment>
    <comment ref="L523" authorId="0" shapeId="0">
      <text>
        <r>
          <rPr>
            <sz val="11"/>
            <rFont val="Calibri"/>
            <family val="2"/>
            <charset val="238"/>
          </rPr>
          <t>IV_F:TervezettNettoKoltseg</t>
        </r>
      </text>
    </comment>
    <comment ref="M523" authorId="0" shapeId="0">
      <text>
        <r>
          <rPr>
            <sz val="11"/>
            <rFont val="Calibri"/>
            <family val="2"/>
            <charset val="238"/>
          </rPr>
          <t>IV_F:IdotartamKezdes</t>
        </r>
      </text>
    </comment>
    <comment ref="N523" authorId="0" shapeId="0">
      <text>
        <r>
          <rPr>
            <sz val="11"/>
            <rFont val="Calibri"/>
            <family val="2"/>
            <charset val="238"/>
          </rPr>
          <t>IV_F:IdotartamBefejezes</t>
        </r>
      </text>
    </comment>
    <comment ref="O523" authorId="0" shapeId="0">
      <text>
        <r>
          <rPr>
            <sz val="11"/>
            <rFont val="Calibri"/>
            <family val="2"/>
            <charset val="238"/>
          </rPr>
          <t>IV_F:NettoKoltsegUtem1</t>
        </r>
      </text>
    </comment>
    <comment ref="P523" authorId="0" shapeId="0">
      <text>
        <r>
          <rPr>
            <sz val="11"/>
            <rFont val="Calibri"/>
            <family val="2"/>
            <charset val="238"/>
          </rPr>
          <t>IV_F:NettoKoltsegUtem2</t>
        </r>
      </text>
    </comment>
    <comment ref="Q523" authorId="0" shapeId="0">
      <text>
        <r>
          <rPr>
            <sz val="11"/>
            <rFont val="Calibri"/>
            <family val="2"/>
            <charset val="238"/>
          </rPr>
          <t>IV_F:EM_Melleklet2_KTG</t>
        </r>
      </text>
    </comment>
    <comment ref="S523" authorId="0" shapeId="0">
      <text>
        <r>
          <rPr>
            <sz val="11"/>
            <rFont val="Calibri"/>
            <family val="2"/>
            <charset val="238"/>
          </rPr>
          <t>IV_F:HDUtem1</t>
        </r>
      </text>
    </comment>
    <comment ref="T523" authorId="0" shapeId="0">
      <text>
        <r>
          <rPr>
            <sz val="11"/>
            <rFont val="Calibri"/>
            <family val="2"/>
            <charset val="238"/>
          </rPr>
          <t>IV_F:ECSUtem1</t>
        </r>
      </text>
    </comment>
    <comment ref="U523" authorId="0" shapeId="0">
      <text>
        <r>
          <rPr>
            <sz val="11"/>
            <rFont val="Calibri"/>
            <family val="2"/>
            <charset val="238"/>
          </rPr>
          <t>IV_F:KFHUtem1</t>
        </r>
      </text>
    </comment>
    <comment ref="V523" authorId="0" shapeId="0">
      <text>
        <r>
          <rPr>
            <sz val="11"/>
            <rFont val="Calibri"/>
            <family val="2"/>
            <charset val="238"/>
          </rPr>
          <t>IV_F:Egyeb_SajatUtem1</t>
        </r>
      </text>
    </comment>
    <comment ref="W523" authorId="0" shapeId="0">
      <text>
        <r>
          <rPr>
            <sz val="11"/>
            <rFont val="Calibri"/>
            <family val="2"/>
            <charset val="238"/>
          </rPr>
          <t>IV_F:DijUtem1</t>
        </r>
      </text>
    </comment>
    <comment ref="X523" authorId="0" shapeId="0">
      <text>
        <r>
          <rPr>
            <sz val="11"/>
            <rFont val="Calibri"/>
            <family val="2"/>
            <charset val="238"/>
          </rPr>
          <t>IV_F:EM_Melleklet1_Utem1</t>
        </r>
      </text>
    </comment>
    <comment ref="Y523" authorId="0" shapeId="0">
      <text>
        <r>
          <rPr>
            <sz val="11"/>
            <rFont val="Calibri"/>
            <family val="2"/>
            <charset val="238"/>
          </rPr>
          <t>IV_F:EgyebAllamiUtem1</t>
        </r>
      </text>
    </comment>
    <comment ref="Z523" authorId="0" shapeId="0">
      <text>
        <r>
          <rPr>
            <sz val="11"/>
            <rFont val="Calibri"/>
            <family val="2"/>
            <charset val="238"/>
          </rPr>
          <t>IV_F:OnkormanyzatiUtem1</t>
        </r>
      </text>
    </comment>
    <comment ref="AA523" authorId="0" shapeId="0">
      <text>
        <r>
          <rPr>
            <sz val="11"/>
            <rFont val="Calibri"/>
            <family val="2"/>
            <charset val="238"/>
          </rPr>
          <t>IV_F:EUUtem1</t>
        </r>
      </text>
    </comment>
    <comment ref="AB523" authorId="0" shapeId="0">
      <text>
        <r>
          <rPr>
            <sz val="11"/>
            <rFont val="Calibri"/>
            <family val="2"/>
            <charset val="238"/>
          </rPr>
          <t>IV_F:EgyebUtem1</t>
        </r>
      </text>
    </comment>
    <comment ref="AC523" authorId="0" shapeId="0">
      <text>
        <r>
          <rPr>
            <sz val="11"/>
            <rFont val="Calibri"/>
            <family val="2"/>
            <charset val="238"/>
          </rPr>
          <t>IV_F:HitelKotvenyUtem1</t>
        </r>
      </text>
    </comment>
    <comment ref="AD523" authorId="0" shapeId="0">
      <text>
        <r>
          <rPr>
            <sz val="11"/>
            <rFont val="Calibri"/>
            <family val="2"/>
            <charset val="238"/>
          </rPr>
          <t>IV_F:OsszesenUtem1</t>
        </r>
      </text>
    </comment>
    <comment ref="AG523" authorId="0" shapeId="0">
      <text>
        <r>
          <rPr>
            <sz val="11"/>
            <rFont val="Calibri"/>
            <family val="2"/>
            <charset val="238"/>
          </rPr>
          <t>IV_F:HDUtem2</t>
        </r>
      </text>
    </comment>
    <comment ref="AH523" authorId="0" shapeId="0">
      <text>
        <r>
          <rPr>
            <sz val="11"/>
            <rFont val="Calibri"/>
            <family val="2"/>
            <charset val="238"/>
          </rPr>
          <t>IV_F:ECSUtem2</t>
        </r>
      </text>
    </comment>
    <comment ref="AI523" authorId="0" shapeId="0">
      <text>
        <r>
          <rPr>
            <sz val="11"/>
            <rFont val="Calibri"/>
            <family val="2"/>
            <charset val="238"/>
          </rPr>
          <t>IV_F:KFHUtem2</t>
        </r>
      </text>
    </comment>
    <comment ref="AJ523" authorId="0" shapeId="0">
      <text>
        <r>
          <rPr>
            <sz val="11"/>
            <rFont val="Calibri"/>
            <family val="2"/>
            <charset val="238"/>
          </rPr>
          <t>IV_F:Egyeb_SajatUtem2</t>
        </r>
      </text>
    </comment>
    <comment ref="AK523" authorId="0" shapeId="0">
      <text>
        <r>
          <rPr>
            <sz val="11"/>
            <rFont val="Calibri"/>
            <family val="2"/>
            <charset val="238"/>
          </rPr>
          <t>IV_F:DijUtem2</t>
        </r>
      </text>
    </comment>
    <comment ref="AL523" authorId="0" shapeId="0">
      <text>
        <r>
          <rPr>
            <sz val="11"/>
            <rFont val="Calibri"/>
            <family val="2"/>
            <charset val="238"/>
          </rPr>
          <t>IV_F:EM_Melleklet1_Utem2</t>
        </r>
      </text>
    </comment>
    <comment ref="AM523" authorId="0" shapeId="0">
      <text>
        <r>
          <rPr>
            <sz val="11"/>
            <rFont val="Calibri"/>
            <family val="2"/>
            <charset val="238"/>
          </rPr>
          <t>IV_F:EgyebAllamiUtem2</t>
        </r>
      </text>
    </comment>
    <comment ref="AN523" authorId="0" shapeId="0">
      <text>
        <r>
          <rPr>
            <sz val="11"/>
            <rFont val="Calibri"/>
            <family val="2"/>
            <charset val="238"/>
          </rPr>
          <t>IV_F:OnkormanyzatiUtem2</t>
        </r>
      </text>
    </comment>
    <comment ref="AO523" authorId="0" shapeId="0">
      <text>
        <r>
          <rPr>
            <sz val="11"/>
            <rFont val="Calibri"/>
            <family val="2"/>
            <charset val="238"/>
          </rPr>
          <t>IV_F:EUUtem2</t>
        </r>
      </text>
    </comment>
    <comment ref="AP523" authorId="0" shapeId="0">
      <text>
        <r>
          <rPr>
            <sz val="11"/>
            <rFont val="Calibri"/>
            <family val="2"/>
            <charset val="238"/>
          </rPr>
          <t>IV_F:EgyebUtem2</t>
        </r>
      </text>
    </comment>
    <comment ref="AQ523" authorId="0" shapeId="0">
      <text>
        <r>
          <rPr>
            <sz val="11"/>
            <rFont val="Calibri"/>
            <family val="2"/>
            <charset val="238"/>
          </rPr>
          <t>IV_F:HitelKotvenyUtem2</t>
        </r>
      </text>
    </comment>
    <comment ref="AR523" authorId="0" shapeId="0">
      <text>
        <r>
          <rPr>
            <sz val="11"/>
            <rFont val="Calibri"/>
            <family val="2"/>
            <charset val="238"/>
          </rPr>
          <t>IV_F:OsszesenUtem2</t>
        </r>
      </text>
    </comment>
    <comment ref="AS523" authorId="0" shapeId="0">
      <text>
        <r>
          <rPr>
            <sz val="11"/>
            <rFont val="Calibri"/>
            <family val="2"/>
            <charset val="238"/>
          </rPr>
          <t>IV_F:ForrashianyUtem2</t>
        </r>
      </text>
    </comment>
    <comment ref="AV523" authorId="0" shapeId="0">
      <text>
        <r>
          <rPr>
            <sz val="11"/>
            <rFont val="Calibri"/>
            <family val="2"/>
            <charset val="238"/>
          </rPr>
          <t>IV_F:Indokolas</t>
        </r>
      </text>
    </comment>
    <comment ref="AW523" authorId="0" shapeId="0">
      <text>
        <r>
          <rPr>
            <sz val="11"/>
            <rFont val="Calibri"/>
            <family val="2"/>
            <charset val="238"/>
          </rPr>
          <t>IV_F:Megjegyzes</t>
        </r>
      </text>
    </comment>
    <comment ref="AZ523" authorId="0" shapeId="0">
      <text>
        <r>
          <rPr>
            <sz val="11"/>
            <rFont val="Calibri"/>
            <family val="2"/>
            <charset val="238"/>
          </rPr>
          <t>IV_F:ISA</t>
        </r>
      </text>
    </comment>
    <comment ref="B524" authorId="0" shapeId="0">
      <text>
        <r>
          <rPr>
            <sz val="11"/>
            <rFont val="Calibri"/>
            <family val="2"/>
            <charset val="238"/>
          </rPr>
          <t>IV_F:FontossagiSorrent</t>
        </r>
      </text>
    </comment>
    <comment ref="C524" authorId="0" shapeId="0">
      <text>
        <r>
          <rPr>
            <sz val="11"/>
            <rFont val="Calibri"/>
            <family val="2"/>
            <charset val="238"/>
          </rPr>
          <t>IV_F:FeladatKategoria</t>
        </r>
      </text>
    </comment>
    <comment ref="D524" authorId="0" shapeId="0">
      <text>
        <r>
          <rPr>
            <sz val="11"/>
            <rFont val="Calibri"/>
            <family val="2"/>
            <charset val="238"/>
          </rPr>
          <t>IV_F:FeladatMegnevezes</t>
        </r>
      </text>
    </comment>
    <comment ref="E524" authorId="0" shapeId="0">
      <text>
        <r>
          <rPr>
            <sz val="11"/>
            <rFont val="Calibri"/>
            <family val="2"/>
            <charset val="238"/>
          </rPr>
          <t>IV_F:ElviEngedelySzam</t>
        </r>
      </text>
    </comment>
    <comment ref="F524" authorId="0" shapeId="0">
      <text>
        <r>
          <rPr>
            <sz val="11"/>
            <rFont val="Calibri"/>
            <family val="2"/>
            <charset val="238"/>
          </rPr>
          <t>IV_F:VKR_Kod</t>
        </r>
      </text>
    </comment>
    <comment ref="G524" authorId="0" shapeId="0">
      <text>
        <r>
          <rPr>
            <sz val="11"/>
            <rFont val="Calibri"/>
            <family val="2"/>
            <charset val="238"/>
          </rPr>
          <t>IV_F:VKR_Nev</t>
        </r>
      </text>
    </comment>
    <comment ref="H524" authorId="0" shapeId="0">
      <text>
        <r>
          <rPr>
            <sz val="11"/>
            <rFont val="Calibri"/>
            <family val="2"/>
            <charset val="238"/>
          </rPr>
          <t>IV_F:FeladatSorszam</t>
        </r>
      </text>
    </comment>
    <comment ref="I524" authorId="0" shapeId="0">
      <text>
        <r>
          <rPr>
            <sz val="11"/>
            <rFont val="Calibri"/>
            <family val="2"/>
            <charset val="238"/>
          </rPr>
          <t>IV_F:FeladatAzonosito</t>
        </r>
      </text>
    </comment>
    <comment ref="J524" authorId="0" shapeId="0">
      <text>
        <r>
          <rPr>
            <sz val="11"/>
            <rFont val="Calibri"/>
            <family val="2"/>
            <charset val="238"/>
          </rPr>
          <t>IV_F:EllatasiTerulet</t>
        </r>
      </text>
    </comment>
    <comment ref="K524" authorId="0" shapeId="0">
      <text>
        <r>
          <rPr>
            <sz val="11"/>
            <rFont val="Calibri"/>
            <family val="2"/>
            <charset val="238"/>
          </rPr>
          <t>IV_F:EllatasertFelelos</t>
        </r>
      </text>
    </comment>
    <comment ref="L524" authorId="0" shapeId="0">
      <text>
        <r>
          <rPr>
            <sz val="11"/>
            <rFont val="Calibri"/>
            <family val="2"/>
            <charset val="238"/>
          </rPr>
          <t>IV_F:TervezettNettoKoltseg</t>
        </r>
      </text>
    </comment>
    <comment ref="M524" authorId="0" shapeId="0">
      <text>
        <r>
          <rPr>
            <sz val="11"/>
            <rFont val="Calibri"/>
            <family val="2"/>
            <charset val="238"/>
          </rPr>
          <t>IV_F:IdotartamKezdes</t>
        </r>
      </text>
    </comment>
    <comment ref="N524" authorId="0" shapeId="0">
      <text>
        <r>
          <rPr>
            <sz val="11"/>
            <rFont val="Calibri"/>
            <family val="2"/>
            <charset val="238"/>
          </rPr>
          <t>IV_F:IdotartamBefejezes</t>
        </r>
      </text>
    </comment>
    <comment ref="O524" authorId="0" shapeId="0">
      <text>
        <r>
          <rPr>
            <sz val="11"/>
            <rFont val="Calibri"/>
            <family val="2"/>
            <charset val="238"/>
          </rPr>
          <t>IV_F:NettoKoltsegUtem1</t>
        </r>
      </text>
    </comment>
    <comment ref="P524" authorId="0" shapeId="0">
      <text>
        <r>
          <rPr>
            <sz val="11"/>
            <rFont val="Calibri"/>
            <family val="2"/>
            <charset val="238"/>
          </rPr>
          <t>IV_F:NettoKoltsegUtem2</t>
        </r>
      </text>
    </comment>
    <comment ref="Q524" authorId="0" shapeId="0">
      <text>
        <r>
          <rPr>
            <sz val="11"/>
            <rFont val="Calibri"/>
            <family val="2"/>
            <charset val="238"/>
          </rPr>
          <t>IV_F:EM_Melleklet2_KTG</t>
        </r>
      </text>
    </comment>
    <comment ref="S524" authorId="0" shapeId="0">
      <text>
        <r>
          <rPr>
            <sz val="11"/>
            <rFont val="Calibri"/>
            <family val="2"/>
            <charset val="238"/>
          </rPr>
          <t>IV_F:HDUtem1</t>
        </r>
      </text>
    </comment>
    <comment ref="T524" authorId="0" shapeId="0">
      <text>
        <r>
          <rPr>
            <sz val="11"/>
            <rFont val="Calibri"/>
            <family val="2"/>
            <charset val="238"/>
          </rPr>
          <t>IV_F:ECSUtem1</t>
        </r>
      </text>
    </comment>
    <comment ref="U524" authorId="0" shapeId="0">
      <text>
        <r>
          <rPr>
            <sz val="11"/>
            <rFont val="Calibri"/>
            <family val="2"/>
            <charset val="238"/>
          </rPr>
          <t>IV_F:KFHUtem1</t>
        </r>
      </text>
    </comment>
    <comment ref="V524" authorId="0" shapeId="0">
      <text>
        <r>
          <rPr>
            <sz val="11"/>
            <rFont val="Calibri"/>
            <family val="2"/>
            <charset val="238"/>
          </rPr>
          <t>IV_F:Egyeb_SajatUtem1</t>
        </r>
      </text>
    </comment>
    <comment ref="W524" authorId="0" shapeId="0">
      <text>
        <r>
          <rPr>
            <sz val="11"/>
            <rFont val="Calibri"/>
            <family val="2"/>
            <charset val="238"/>
          </rPr>
          <t>IV_F:DijUtem1</t>
        </r>
      </text>
    </comment>
    <comment ref="X524" authorId="0" shapeId="0">
      <text>
        <r>
          <rPr>
            <sz val="11"/>
            <rFont val="Calibri"/>
            <family val="2"/>
            <charset val="238"/>
          </rPr>
          <t>IV_F:EM_Melleklet1_Utem1</t>
        </r>
      </text>
    </comment>
    <comment ref="Y524" authorId="0" shapeId="0">
      <text>
        <r>
          <rPr>
            <sz val="11"/>
            <rFont val="Calibri"/>
            <family val="2"/>
            <charset val="238"/>
          </rPr>
          <t>IV_F:EgyebAllamiUtem1</t>
        </r>
      </text>
    </comment>
    <comment ref="Z524" authorId="0" shapeId="0">
      <text>
        <r>
          <rPr>
            <sz val="11"/>
            <rFont val="Calibri"/>
            <family val="2"/>
            <charset val="238"/>
          </rPr>
          <t>IV_F:OnkormanyzatiUtem1</t>
        </r>
      </text>
    </comment>
    <comment ref="AA524" authorId="0" shapeId="0">
      <text>
        <r>
          <rPr>
            <sz val="11"/>
            <rFont val="Calibri"/>
            <family val="2"/>
            <charset val="238"/>
          </rPr>
          <t>IV_F:EUUtem1</t>
        </r>
      </text>
    </comment>
    <comment ref="AB524" authorId="0" shapeId="0">
      <text>
        <r>
          <rPr>
            <sz val="11"/>
            <rFont val="Calibri"/>
            <family val="2"/>
            <charset val="238"/>
          </rPr>
          <t>IV_F:EgyebUtem1</t>
        </r>
      </text>
    </comment>
    <comment ref="AC524" authorId="0" shapeId="0">
      <text>
        <r>
          <rPr>
            <sz val="11"/>
            <rFont val="Calibri"/>
            <family val="2"/>
            <charset val="238"/>
          </rPr>
          <t>IV_F:HitelKotvenyUtem1</t>
        </r>
      </text>
    </comment>
    <comment ref="AD524" authorId="0" shapeId="0">
      <text>
        <r>
          <rPr>
            <sz val="11"/>
            <rFont val="Calibri"/>
            <family val="2"/>
            <charset val="238"/>
          </rPr>
          <t>IV_F:OsszesenUtem1</t>
        </r>
      </text>
    </comment>
    <comment ref="AG524" authorId="0" shapeId="0">
      <text>
        <r>
          <rPr>
            <sz val="11"/>
            <rFont val="Calibri"/>
            <family val="2"/>
            <charset val="238"/>
          </rPr>
          <t>IV_F:HDUtem2</t>
        </r>
      </text>
    </comment>
    <comment ref="AH524" authorId="0" shapeId="0">
      <text>
        <r>
          <rPr>
            <sz val="11"/>
            <rFont val="Calibri"/>
            <family val="2"/>
            <charset val="238"/>
          </rPr>
          <t>IV_F:ECSUtem2</t>
        </r>
      </text>
    </comment>
    <comment ref="AI524" authorId="0" shapeId="0">
      <text>
        <r>
          <rPr>
            <sz val="11"/>
            <rFont val="Calibri"/>
            <family val="2"/>
            <charset val="238"/>
          </rPr>
          <t>IV_F:KFHUtem2</t>
        </r>
      </text>
    </comment>
    <comment ref="AJ524" authorId="0" shapeId="0">
      <text>
        <r>
          <rPr>
            <sz val="11"/>
            <rFont val="Calibri"/>
            <family val="2"/>
            <charset val="238"/>
          </rPr>
          <t>IV_F:Egyeb_SajatUtem2</t>
        </r>
      </text>
    </comment>
    <comment ref="AK524" authorId="0" shapeId="0">
      <text>
        <r>
          <rPr>
            <sz val="11"/>
            <rFont val="Calibri"/>
            <family val="2"/>
            <charset val="238"/>
          </rPr>
          <t>IV_F:DijUtem2</t>
        </r>
      </text>
    </comment>
    <comment ref="AL524" authorId="0" shapeId="0">
      <text>
        <r>
          <rPr>
            <sz val="11"/>
            <rFont val="Calibri"/>
            <family val="2"/>
            <charset val="238"/>
          </rPr>
          <t>IV_F:EM_Melleklet1_Utem2</t>
        </r>
      </text>
    </comment>
    <comment ref="AM524" authorId="0" shapeId="0">
      <text>
        <r>
          <rPr>
            <sz val="11"/>
            <rFont val="Calibri"/>
            <family val="2"/>
            <charset val="238"/>
          </rPr>
          <t>IV_F:EgyebAllamiUtem2</t>
        </r>
      </text>
    </comment>
    <comment ref="AN524" authorId="0" shapeId="0">
      <text>
        <r>
          <rPr>
            <sz val="11"/>
            <rFont val="Calibri"/>
            <family val="2"/>
            <charset val="238"/>
          </rPr>
          <t>IV_F:OnkormanyzatiUtem2</t>
        </r>
      </text>
    </comment>
    <comment ref="AO524" authorId="0" shapeId="0">
      <text>
        <r>
          <rPr>
            <sz val="11"/>
            <rFont val="Calibri"/>
            <family val="2"/>
            <charset val="238"/>
          </rPr>
          <t>IV_F:EUUtem2</t>
        </r>
      </text>
    </comment>
    <comment ref="AP524" authorId="0" shapeId="0">
      <text>
        <r>
          <rPr>
            <sz val="11"/>
            <rFont val="Calibri"/>
            <family val="2"/>
            <charset val="238"/>
          </rPr>
          <t>IV_F:EgyebUtem2</t>
        </r>
      </text>
    </comment>
    <comment ref="AQ524" authorId="0" shapeId="0">
      <text>
        <r>
          <rPr>
            <sz val="11"/>
            <rFont val="Calibri"/>
            <family val="2"/>
            <charset val="238"/>
          </rPr>
          <t>IV_F:HitelKotvenyUtem2</t>
        </r>
      </text>
    </comment>
    <comment ref="AR524" authorId="0" shapeId="0">
      <text>
        <r>
          <rPr>
            <sz val="11"/>
            <rFont val="Calibri"/>
            <family val="2"/>
            <charset val="238"/>
          </rPr>
          <t>IV_F:OsszesenUtem2</t>
        </r>
      </text>
    </comment>
    <comment ref="AS524" authorId="0" shapeId="0">
      <text>
        <r>
          <rPr>
            <sz val="11"/>
            <rFont val="Calibri"/>
            <family val="2"/>
            <charset val="238"/>
          </rPr>
          <t>IV_F:ForrashianyUtem2</t>
        </r>
      </text>
    </comment>
    <comment ref="AV524" authorId="0" shapeId="0">
      <text>
        <r>
          <rPr>
            <sz val="11"/>
            <rFont val="Calibri"/>
            <family val="2"/>
            <charset val="238"/>
          </rPr>
          <t>IV_F:Indokolas</t>
        </r>
      </text>
    </comment>
    <comment ref="AW524" authorId="0" shapeId="0">
      <text>
        <r>
          <rPr>
            <sz val="11"/>
            <rFont val="Calibri"/>
            <family val="2"/>
            <charset val="238"/>
          </rPr>
          <t>IV_F:Megjegyzes</t>
        </r>
      </text>
    </comment>
    <comment ref="AZ524" authorId="0" shapeId="0">
      <text>
        <r>
          <rPr>
            <sz val="11"/>
            <rFont val="Calibri"/>
            <family val="2"/>
            <charset val="238"/>
          </rPr>
          <t>IV_F:ISA</t>
        </r>
      </text>
    </comment>
    <comment ref="B525" authorId="0" shapeId="0">
      <text>
        <r>
          <rPr>
            <sz val="11"/>
            <rFont val="Calibri"/>
            <family val="2"/>
            <charset val="238"/>
          </rPr>
          <t>IV_F:FontossagiSorrent</t>
        </r>
      </text>
    </comment>
    <comment ref="C525" authorId="0" shapeId="0">
      <text>
        <r>
          <rPr>
            <sz val="11"/>
            <rFont val="Calibri"/>
            <family val="2"/>
            <charset val="238"/>
          </rPr>
          <t>IV_F:FeladatKategoria</t>
        </r>
      </text>
    </comment>
    <comment ref="D525" authorId="0" shapeId="0">
      <text>
        <r>
          <rPr>
            <sz val="11"/>
            <rFont val="Calibri"/>
            <family val="2"/>
            <charset val="238"/>
          </rPr>
          <t>IV_F:FeladatMegnevezes</t>
        </r>
      </text>
    </comment>
    <comment ref="E525" authorId="0" shapeId="0">
      <text>
        <r>
          <rPr>
            <sz val="11"/>
            <rFont val="Calibri"/>
            <family val="2"/>
            <charset val="238"/>
          </rPr>
          <t>IV_F:ElviEngedelySzam</t>
        </r>
      </text>
    </comment>
    <comment ref="F525" authorId="0" shapeId="0">
      <text>
        <r>
          <rPr>
            <sz val="11"/>
            <rFont val="Calibri"/>
            <family val="2"/>
            <charset val="238"/>
          </rPr>
          <t>IV_F:VKR_Kod</t>
        </r>
      </text>
    </comment>
    <comment ref="G525" authorId="0" shapeId="0">
      <text>
        <r>
          <rPr>
            <sz val="11"/>
            <rFont val="Calibri"/>
            <family val="2"/>
            <charset val="238"/>
          </rPr>
          <t>IV_F:VKR_Nev</t>
        </r>
      </text>
    </comment>
    <comment ref="H525" authorId="0" shapeId="0">
      <text>
        <r>
          <rPr>
            <sz val="11"/>
            <rFont val="Calibri"/>
            <family val="2"/>
            <charset val="238"/>
          </rPr>
          <t>IV_F:FeladatSorszam</t>
        </r>
      </text>
    </comment>
    <comment ref="I525" authorId="0" shapeId="0">
      <text>
        <r>
          <rPr>
            <sz val="11"/>
            <rFont val="Calibri"/>
            <family val="2"/>
            <charset val="238"/>
          </rPr>
          <t>IV_F:FeladatAzonosito</t>
        </r>
      </text>
    </comment>
    <comment ref="J525" authorId="0" shapeId="0">
      <text>
        <r>
          <rPr>
            <sz val="11"/>
            <rFont val="Calibri"/>
            <family val="2"/>
            <charset val="238"/>
          </rPr>
          <t>IV_F:EllatasiTerulet</t>
        </r>
      </text>
    </comment>
    <comment ref="K525" authorId="0" shapeId="0">
      <text>
        <r>
          <rPr>
            <sz val="11"/>
            <rFont val="Calibri"/>
            <family val="2"/>
            <charset val="238"/>
          </rPr>
          <t>IV_F:EllatasertFelelos</t>
        </r>
      </text>
    </comment>
    <comment ref="L525" authorId="0" shapeId="0">
      <text>
        <r>
          <rPr>
            <sz val="11"/>
            <rFont val="Calibri"/>
            <family val="2"/>
            <charset val="238"/>
          </rPr>
          <t>IV_F:TervezettNettoKoltseg</t>
        </r>
      </text>
    </comment>
    <comment ref="M525" authorId="0" shapeId="0">
      <text>
        <r>
          <rPr>
            <sz val="11"/>
            <rFont val="Calibri"/>
            <family val="2"/>
            <charset val="238"/>
          </rPr>
          <t>IV_F:IdotartamKezdes</t>
        </r>
      </text>
    </comment>
    <comment ref="N525" authorId="0" shapeId="0">
      <text>
        <r>
          <rPr>
            <sz val="11"/>
            <rFont val="Calibri"/>
            <family val="2"/>
            <charset val="238"/>
          </rPr>
          <t>IV_F:IdotartamBefejezes</t>
        </r>
      </text>
    </comment>
    <comment ref="O525" authorId="0" shapeId="0">
      <text>
        <r>
          <rPr>
            <sz val="11"/>
            <rFont val="Calibri"/>
            <family val="2"/>
            <charset val="238"/>
          </rPr>
          <t>IV_F:NettoKoltsegUtem1</t>
        </r>
      </text>
    </comment>
    <comment ref="P525" authorId="0" shapeId="0">
      <text>
        <r>
          <rPr>
            <sz val="11"/>
            <rFont val="Calibri"/>
            <family val="2"/>
            <charset val="238"/>
          </rPr>
          <t>IV_F:NettoKoltsegUtem2</t>
        </r>
      </text>
    </comment>
    <comment ref="Q525" authorId="0" shapeId="0">
      <text>
        <r>
          <rPr>
            <sz val="11"/>
            <rFont val="Calibri"/>
            <family val="2"/>
            <charset val="238"/>
          </rPr>
          <t>IV_F:EM_Melleklet2_KTG</t>
        </r>
      </text>
    </comment>
    <comment ref="S525" authorId="0" shapeId="0">
      <text>
        <r>
          <rPr>
            <sz val="11"/>
            <rFont val="Calibri"/>
            <family val="2"/>
            <charset val="238"/>
          </rPr>
          <t>IV_F:HDUtem1</t>
        </r>
      </text>
    </comment>
    <comment ref="T525" authorId="0" shapeId="0">
      <text>
        <r>
          <rPr>
            <sz val="11"/>
            <rFont val="Calibri"/>
            <family val="2"/>
            <charset val="238"/>
          </rPr>
          <t>IV_F:ECSUtem1</t>
        </r>
      </text>
    </comment>
    <comment ref="U525" authorId="0" shapeId="0">
      <text>
        <r>
          <rPr>
            <sz val="11"/>
            <rFont val="Calibri"/>
            <family val="2"/>
            <charset val="238"/>
          </rPr>
          <t>IV_F:KFHUtem1</t>
        </r>
      </text>
    </comment>
    <comment ref="V525" authorId="0" shapeId="0">
      <text>
        <r>
          <rPr>
            <sz val="11"/>
            <rFont val="Calibri"/>
            <family val="2"/>
            <charset val="238"/>
          </rPr>
          <t>IV_F:Egyeb_SajatUtem1</t>
        </r>
      </text>
    </comment>
    <comment ref="W525" authorId="0" shapeId="0">
      <text>
        <r>
          <rPr>
            <sz val="11"/>
            <rFont val="Calibri"/>
            <family val="2"/>
            <charset val="238"/>
          </rPr>
          <t>IV_F:DijUtem1</t>
        </r>
      </text>
    </comment>
    <comment ref="X525" authorId="0" shapeId="0">
      <text>
        <r>
          <rPr>
            <sz val="11"/>
            <rFont val="Calibri"/>
            <family val="2"/>
            <charset val="238"/>
          </rPr>
          <t>IV_F:EM_Melleklet1_Utem1</t>
        </r>
      </text>
    </comment>
    <comment ref="Y525" authorId="0" shapeId="0">
      <text>
        <r>
          <rPr>
            <sz val="11"/>
            <rFont val="Calibri"/>
            <family val="2"/>
            <charset val="238"/>
          </rPr>
          <t>IV_F:EgyebAllamiUtem1</t>
        </r>
      </text>
    </comment>
    <comment ref="Z525" authorId="0" shapeId="0">
      <text>
        <r>
          <rPr>
            <sz val="11"/>
            <rFont val="Calibri"/>
            <family val="2"/>
            <charset val="238"/>
          </rPr>
          <t>IV_F:OnkormanyzatiUtem1</t>
        </r>
      </text>
    </comment>
    <comment ref="AA525" authorId="0" shapeId="0">
      <text>
        <r>
          <rPr>
            <sz val="11"/>
            <rFont val="Calibri"/>
            <family val="2"/>
            <charset val="238"/>
          </rPr>
          <t>IV_F:EUUtem1</t>
        </r>
      </text>
    </comment>
    <comment ref="AB525" authorId="0" shapeId="0">
      <text>
        <r>
          <rPr>
            <sz val="11"/>
            <rFont val="Calibri"/>
            <family val="2"/>
            <charset val="238"/>
          </rPr>
          <t>IV_F:EgyebUtem1</t>
        </r>
      </text>
    </comment>
    <comment ref="AC525" authorId="0" shapeId="0">
      <text>
        <r>
          <rPr>
            <sz val="11"/>
            <rFont val="Calibri"/>
            <family val="2"/>
            <charset val="238"/>
          </rPr>
          <t>IV_F:HitelKotvenyUtem1</t>
        </r>
      </text>
    </comment>
    <comment ref="AD525" authorId="0" shapeId="0">
      <text>
        <r>
          <rPr>
            <sz val="11"/>
            <rFont val="Calibri"/>
            <family val="2"/>
            <charset val="238"/>
          </rPr>
          <t>IV_F:OsszesenUtem1</t>
        </r>
      </text>
    </comment>
    <comment ref="AG525" authorId="0" shapeId="0">
      <text>
        <r>
          <rPr>
            <sz val="11"/>
            <rFont val="Calibri"/>
            <family val="2"/>
            <charset val="238"/>
          </rPr>
          <t>IV_F:HDUtem2</t>
        </r>
      </text>
    </comment>
    <comment ref="AH525" authorId="0" shapeId="0">
      <text>
        <r>
          <rPr>
            <sz val="11"/>
            <rFont val="Calibri"/>
            <family val="2"/>
            <charset val="238"/>
          </rPr>
          <t>IV_F:ECSUtem2</t>
        </r>
      </text>
    </comment>
    <comment ref="AI525" authorId="0" shapeId="0">
      <text>
        <r>
          <rPr>
            <sz val="11"/>
            <rFont val="Calibri"/>
            <family val="2"/>
            <charset val="238"/>
          </rPr>
          <t>IV_F:KFHUtem2</t>
        </r>
      </text>
    </comment>
    <comment ref="AJ525" authorId="0" shapeId="0">
      <text>
        <r>
          <rPr>
            <sz val="11"/>
            <rFont val="Calibri"/>
            <family val="2"/>
            <charset val="238"/>
          </rPr>
          <t>IV_F:Egyeb_SajatUtem2</t>
        </r>
      </text>
    </comment>
    <comment ref="AK525" authorId="0" shapeId="0">
      <text>
        <r>
          <rPr>
            <sz val="11"/>
            <rFont val="Calibri"/>
            <family val="2"/>
            <charset val="238"/>
          </rPr>
          <t>IV_F:DijUtem2</t>
        </r>
      </text>
    </comment>
    <comment ref="AL525" authorId="0" shapeId="0">
      <text>
        <r>
          <rPr>
            <sz val="11"/>
            <rFont val="Calibri"/>
            <family val="2"/>
            <charset val="238"/>
          </rPr>
          <t>IV_F:EM_Melleklet1_Utem2</t>
        </r>
      </text>
    </comment>
    <comment ref="AM525" authorId="0" shapeId="0">
      <text>
        <r>
          <rPr>
            <sz val="11"/>
            <rFont val="Calibri"/>
            <family val="2"/>
            <charset val="238"/>
          </rPr>
          <t>IV_F:EgyebAllamiUtem2</t>
        </r>
      </text>
    </comment>
    <comment ref="AN525" authorId="0" shapeId="0">
      <text>
        <r>
          <rPr>
            <sz val="11"/>
            <rFont val="Calibri"/>
            <family val="2"/>
            <charset val="238"/>
          </rPr>
          <t>IV_F:OnkormanyzatiUtem2</t>
        </r>
      </text>
    </comment>
    <comment ref="AO525" authorId="0" shapeId="0">
      <text>
        <r>
          <rPr>
            <sz val="11"/>
            <rFont val="Calibri"/>
            <family val="2"/>
            <charset val="238"/>
          </rPr>
          <t>IV_F:EUUtem2</t>
        </r>
      </text>
    </comment>
    <comment ref="AP525" authorId="0" shapeId="0">
      <text>
        <r>
          <rPr>
            <sz val="11"/>
            <rFont val="Calibri"/>
            <family val="2"/>
            <charset val="238"/>
          </rPr>
          <t>IV_F:EgyebUtem2</t>
        </r>
      </text>
    </comment>
    <comment ref="AQ525" authorId="0" shapeId="0">
      <text>
        <r>
          <rPr>
            <sz val="11"/>
            <rFont val="Calibri"/>
            <family val="2"/>
            <charset val="238"/>
          </rPr>
          <t>IV_F:HitelKotvenyUtem2</t>
        </r>
      </text>
    </comment>
    <comment ref="AR525" authorId="0" shapeId="0">
      <text>
        <r>
          <rPr>
            <sz val="11"/>
            <rFont val="Calibri"/>
            <family val="2"/>
            <charset val="238"/>
          </rPr>
          <t>IV_F:OsszesenUtem2</t>
        </r>
      </text>
    </comment>
    <comment ref="AS525" authorId="0" shapeId="0">
      <text>
        <r>
          <rPr>
            <sz val="11"/>
            <rFont val="Calibri"/>
            <family val="2"/>
            <charset val="238"/>
          </rPr>
          <t>IV_F:ForrashianyUtem2</t>
        </r>
      </text>
    </comment>
    <comment ref="AV525" authorId="0" shapeId="0">
      <text>
        <r>
          <rPr>
            <sz val="11"/>
            <rFont val="Calibri"/>
            <family val="2"/>
            <charset val="238"/>
          </rPr>
          <t>IV_F:Indokolas</t>
        </r>
      </text>
    </comment>
    <comment ref="AW525" authorId="0" shapeId="0">
      <text>
        <r>
          <rPr>
            <sz val="11"/>
            <rFont val="Calibri"/>
            <family val="2"/>
            <charset val="238"/>
          </rPr>
          <t>IV_F:Megjegyzes</t>
        </r>
      </text>
    </comment>
    <comment ref="AZ525" authorId="0" shapeId="0">
      <text>
        <r>
          <rPr>
            <sz val="11"/>
            <rFont val="Calibri"/>
            <family val="2"/>
            <charset val="238"/>
          </rPr>
          <t>IV_F:ISA</t>
        </r>
      </text>
    </comment>
    <comment ref="B526" authorId="0" shapeId="0">
      <text>
        <r>
          <rPr>
            <sz val="11"/>
            <rFont val="Calibri"/>
            <family val="2"/>
            <charset val="238"/>
          </rPr>
          <t>IV_F:FontossagiSorrent</t>
        </r>
      </text>
    </comment>
    <comment ref="C526" authorId="0" shapeId="0">
      <text>
        <r>
          <rPr>
            <sz val="11"/>
            <rFont val="Calibri"/>
            <family val="2"/>
            <charset val="238"/>
          </rPr>
          <t>IV_F:FeladatKategoria</t>
        </r>
      </text>
    </comment>
    <comment ref="D526" authorId="0" shapeId="0">
      <text>
        <r>
          <rPr>
            <sz val="11"/>
            <rFont val="Calibri"/>
            <family val="2"/>
            <charset val="238"/>
          </rPr>
          <t>IV_F:FeladatMegnevezes</t>
        </r>
      </text>
    </comment>
    <comment ref="E526" authorId="0" shapeId="0">
      <text>
        <r>
          <rPr>
            <sz val="11"/>
            <rFont val="Calibri"/>
            <family val="2"/>
            <charset val="238"/>
          </rPr>
          <t>IV_F:ElviEngedelySzam</t>
        </r>
      </text>
    </comment>
    <comment ref="F526" authorId="0" shapeId="0">
      <text>
        <r>
          <rPr>
            <sz val="11"/>
            <rFont val="Calibri"/>
            <family val="2"/>
            <charset val="238"/>
          </rPr>
          <t>IV_F:VKR_Kod</t>
        </r>
      </text>
    </comment>
    <comment ref="G526" authorId="0" shapeId="0">
      <text>
        <r>
          <rPr>
            <sz val="11"/>
            <rFont val="Calibri"/>
            <family val="2"/>
            <charset val="238"/>
          </rPr>
          <t>IV_F:VKR_Nev</t>
        </r>
      </text>
    </comment>
    <comment ref="H526" authorId="0" shapeId="0">
      <text>
        <r>
          <rPr>
            <sz val="11"/>
            <rFont val="Calibri"/>
            <family val="2"/>
            <charset val="238"/>
          </rPr>
          <t>IV_F:FeladatSorszam</t>
        </r>
      </text>
    </comment>
    <comment ref="I526" authorId="0" shapeId="0">
      <text>
        <r>
          <rPr>
            <sz val="11"/>
            <rFont val="Calibri"/>
            <family val="2"/>
            <charset val="238"/>
          </rPr>
          <t>IV_F:FeladatAzonosito</t>
        </r>
      </text>
    </comment>
    <comment ref="J526" authorId="0" shapeId="0">
      <text>
        <r>
          <rPr>
            <sz val="11"/>
            <rFont val="Calibri"/>
            <family val="2"/>
            <charset val="238"/>
          </rPr>
          <t>IV_F:EllatasiTerulet</t>
        </r>
      </text>
    </comment>
    <comment ref="K526" authorId="0" shapeId="0">
      <text>
        <r>
          <rPr>
            <sz val="11"/>
            <rFont val="Calibri"/>
            <family val="2"/>
            <charset val="238"/>
          </rPr>
          <t>IV_F:EllatasertFelelos</t>
        </r>
      </text>
    </comment>
    <comment ref="L526" authorId="0" shapeId="0">
      <text>
        <r>
          <rPr>
            <sz val="11"/>
            <rFont val="Calibri"/>
            <family val="2"/>
            <charset val="238"/>
          </rPr>
          <t>IV_F:TervezettNettoKoltseg</t>
        </r>
      </text>
    </comment>
    <comment ref="M526" authorId="0" shapeId="0">
      <text>
        <r>
          <rPr>
            <sz val="11"/>
            <rFont val="Calibri"/>
            <family val="2"/>
            <charset val="238"/>
          </rPr>
          <t>IV_F:IdotartamKezdes</t>
        </r>
      </text>
    </comment>
    <comment ref="N526" authorId="0" shapeId="0">
      <text>
        <r>
          <rPr>
            <sz val="11"/>
            <rFont val="Calibri"/>
            <family val="2"/>
            <charset val="238"/>
          </rPr>
          <t>IV_F:IdotartamBefejezes</t>
        </r>
      </text>
    </comment>
    <comment ref="O526" authorId="0" shapeId="0">
      <text>
        <r>
          <rPr>
            <sz val="11"/>
            <rFont val="Calibri"/>
            <family val="2"/>
            <charset val="238"/>
          </rPr>
          <t>IV_F:NettoKoltsegUtem1</t>
        </r>
      </text>
    </comment>
    <comment ref="P526" authorId="0" shapeId="0">
      <text>
        <r>
          <rPr>
            <sz val="11"/>
            <rFont val="Calibri"/>
            <family val="2"/>
            <charset val="238"/>
          </rPr>
          <t>IV_F:NettoKoltsegUtem2</t>
        </r>
      </text>
    </comment>
    <comment ref="Q526" authorId="0" shapeId="0">
      <text>
        <r>
          <rPr>
            <sz val="11"/>
            <rFont val="Calibri"/>
            <family val="2"/>
            <charset val="238"/>
          </rPr>
          <t>IV_F:EM_Melleklet2_KTG</t>
        </r>
      </text>
    </comment>
    <comment ref="S526" authorId="0" shapeId="0">
      <text>
        <r>
          <rPr>
            <sz val="11"/>
            <rFont val="Calibri"/>
            <family val="2"/>
            <charset val="238"/>
          </rPr>
          <t>IV_F:HDUtem1</t>
        </r>
      </text>
    </comment>
    <comment ref="T526" authorId="0" shapeId="0">
      <text>
        <r>
          <rPr>
            <sz val="11"/>
            <rFont val="Calibri"/>
            <family val="2"/>
            <charset val="238"/>
          </rPr>
          <t>IV_F:ECSUtem1</t>
        </r>
      </text>
    </comment>
    <comment ref="U526" authorId="0" shapeId="0">
      <text>
        <r>
          <rPr>
            <sz val="11"/>
            <rFont val="Calibri"/>
            <family val="2"/>
            <charset val="238"/>
          </rPr>
          <t>IV_F:KFHUtem1</t>
        </r>
      </text>
    </comment>
    <comment ref="V526" authorId="0" shapeId="0">
      <text>
        <r>
          <rPr>
            <sz val="11"/>
            <rFont val="Calibri"/>
            <family val="2"/>
            <charset val="238"/>
          </rPr>
          <t>IV_F:Egyeb_SajatUtem1</t>
        </r>
      </text>
    </comment>
    <comment ref="W526" authorId="0" shapeId="0">
      <text>
        <r>
          <rPr>
            <sz val="11"/>
            <rFont val="Calibri"/>
            <family val="2"/>
            <charset val="238"/>
          </rPr>
          <t>IV_F:DijUtem1</t>
        </r>
      </text>
    </comment>
    <comment ref="X526" authorId="0" shapeId="0">
      <text>
        <r>
          <rPr>
            <sz val="11"/>
            <rFont val="Calibri"/>
            <family val="2"/>
            <charset val="238"/>
          </rPr>
          <t>IV_F:EM_Melleklet1_Utem1</t>
        </r>
      </text>
    </comment>
    <comment ref="Y526" authorId="0" shapeId="0">
      <text>
        <r>
          <rPr>
            <sz val="11"/>
            <rFont val="Calibri"/>
            <family val="2"/>
            <charset val="238"/>
          </rPr>
          <t>IV_F:EgyebAllamiUtem1</t>
        </r>
      </text>
    </comment>
    <comment ref="Z526" authorId="0" shapeId="0">
      <text>
        <r>
          <rPr>
            <sz val="11"/>
            <rFont val="Calibri"/>
            <family val="2"/>
            <charset val="238"/>
          </rPr>
          <t>IV_F:OnkormanyzatiUtem1</t>
        </r>
      </text>
    </comment>
    <comment ref="AA526" authorId="0" shapeId="0">
      <text>
        <r>
          <rPr>
            <sz val="11"/>
            <rFont val="Calibri"/>
            <family val="2"/>
            <charset val="238"/>
          </rPr>
          <t>IV_F:EUUtem1</t>
        </r>
      </text>
    </comment>
    <comment ref="AB526" authorId="0" shapeId="0">
      <text>
        <r>
          <rPr>
            <sz val="11"/>
            <rFont val="Calibri"/>
            <family val="2"/>
            <charset val="238"/>
          </rPr>
          <t>IV_F:EgyebUtem1</t>
        </r>
      </text>
    </comment>
    <comment ref="AC526" authorId="0" shapeId="0">
      <text>
        <r>
          <rPr>
            <sz val="11"/>
            <rFont val="Calibri"/>
            <family val="2"/>
            <charset val="238"/>
          </rPr>
          <t>IV_F:HitelKotvenyUtem1</t>
        </r>
      </text>
    </comment>
    <comment ref="AD526" authorId="0" shapeId="0">
      <text>
        <r>
          <rPr>
            <sz val="11"/>
            <rFont val="Calibri"/>
            <family val="2"/>
            <charset val="238"/>
          </rPr>
          <t>IV_F:OsszesenUtem1</t>
        </r>
      </text>
    </comment>
    <comment ref="AG526" authorId="0" shapeId="0">
      <text>
        <r>
          <rPr>
            <sz val="11"/>
            <rFont val="Calibri"/>
            <family val="2"/>
            <charset val="238"/>
          </rPr>
          <t>IV_F:HDUtem2</t>
        </r>
      </text>
    </comment>
    <comment ref="AH526" authorId="0" shapeId="0">
      <text>
        <r>
          <rPr>
            <sz val="11"/>
            <rFont val="Calibri"/>
            <family val="2"/>
            <charset val="238"/>
          </rPr>
          <t>IV_F:ECSUtem2</t>
        </r>
      </text>
    </comment>
    <comment ref="AI526" authorId="0" shapeId="0">
      <text>
        <r>
          <rPr>
            <sz val="11"/>
            <rFont val="Calibri"/>
            <family val="2"/>
            <charset val="238"/>
          </rPr>
          <t>IV_F:KFHUtem2</t>
        </r>
      </text>
    </comment>
    <comment ref="AJ526" authorId="0" shapeId="0">
      <text>
        <r>
          <rPr>
            <sz val="11"/>
            <rFont val="Calibri"/>
            <family val="2"/>
            <charset val="238"/>
          </rPr>
          <t>IV_F:Egyeb_SajatUtem2</t>
        </r>
      </text>
    </comment>
    <comment ref="AK526" authorId="0" shapeId="0">
      <text>
        <r>
          <rPr>
            <sz val="11"/>
            <rFont val="Calibri"/>
            <family val="2"/>
            <charset val="238"/>
          </rPr>
          <t>IV_F:DijUtem2</t>
        </r>
      </text>
    </comment>
    <comment ref="AL526" authorId="0" shapeId="0">
      <text>
        <r>
          <rPr>
            <sz val="11"/>
            <rFont val="Calibri"/>
            <family val="2"/>
            <charset val="238"/>
          </rPr>
          <t>IV_F:EM_Melleklet1_Utem2</t>
        </r>
      </text>
    </comment>
    <comment ref="AM526" authorId="0" shapeId="0">
      <text>
        <r>
          <rPr>
            <sz val="11"/>
            <rFont val="Calibri"/>
            <family val="2"/>
            <charset val="238"/>
          </rPr>
          <t>IV_F:EgyebAllamiUtem2</t>
        </r>
      </text>
    </comment>
    <comment ref="AN526" authorId="0" shapeId="0">
      <text>
        <r>
          <rPr>
            <sz val="11"/>
            <rFont val="Calibri"/>
            <family val="2"/>
            <charset val="238"/>
          </rPr>
          <t>IV_F:OnkormanyzatiUtem2</t>
        </r>
      </text>
    </comment>
    <comment ref="AO526" authorId="0" shapeId="0">
      <text>
        <r>
          <rPr>
            <sz val="11"/>
            <rFont val="Calibri"/>
            <family val="2"/>
            <charset val="238"/>
          </rPr>
          <t>IV_F:EUUtem2</t>
        </r>
      </text>
    </comment>
    <comment ref="AP526" authorId="0" shapeId="0">
      <text>
        <r>
          <rPr>
            <sz val="11"/>
            <rFont val="Calibri"/>
            <family val="2"/>
            <charset val="238"/>
          </rPr>
          <t>IV_F:EgyebUtem2</t>
        </r>
      </text>
    </comment>
    <comment ref="AQ526" authorId="0" shapeId="0">
      <text>
        <r>
          <rPr>
            <sz val="11"/>
            <rFont val="Calibri"/>
            <family val="2"/>
            <charset val="238"/>
          </rPr>
          <t>IV_F:HitelKotvenyUtem2</t>
        </r>
      </text>
    </comment>
    <comment ref="AR526" authorId="0" shapeId="0">
      <text>
        <r>
          <rPr>
            <sz val="11"/>
            <rFont val="Calibri"/>
            <family val="2"/>
            <charset val="238"/>
          </rPr>
          <t>IV_F:OsszesenUtem2</t>
        </r>
      </text>
    </comment>
    <comment ref="AS526" authorId="0" shapeId="0">
      <text>
        <r>
          <rPr>
            <sz val="11"/>
            <rFont val="Calibri"/>
            <family val="2"/>
            <charset val="238"/>
          </rPr>
          <t>IV_F:ForrashianyUtem2</t>
        </r>
      </text>
    </comment>
    <comment ref="AV526" authorId="0" shapeId="0">
      <text>
        <r>
          <rPr>
            <sz val="11"/>
            <rFont val="Calibri"/>
            <family val="2"/>
            <charset val="238"/>
          </rPr>
          <t>IV_F:Indokolas</t>
        </r>
      </text>
    </comment>
    <comment ref="AW526" authorId="0" shapeId="0">
      <text>
        <r>
          <rPr>
            <sz val="11"/>
            <rFont val="Calibri"/>
            <family val="2"/>
            <charset val="238"/>
          </rPr>
          <t>IV_F:Megjegyzes</t>
        </r>
      </text>
    </comment>
    <comment ref="AZ526" authorId="0" shapeId="0">
      <text>
        <r>
          <rPr>
            <sz val="11"/>
            <rFont val="Calibri"/>
            <family val="2"/>
            <charset val="238"/>
          </rPr>
          <t>IV_F:ISA</t>
        </r>
      </text>
    </comment>
    <comment ref="B527" authorId="0" shapeId="0">
      <text>
        <r>
          <rPr>
            <sz val="11"/>
            <rFont val="Calibri"/>
            <family val="2"/>
            <charset val="238"/>
          </rPr>
          <t>IV_F:FontossagiSorrent</t>
        </r>
      </text>
    </comment>
    <comment ref="C527" authorId="0" shapeId="0">
      <text>
        <r>
          <rPr>
            <sz val="11"/>
            <rFont val="Calibri"/>
            <family val="2"/>
            <charset val="238"/>
          </rPr>
          <t>IV_F:FeladatKategoria</t>
        </r>
      </text>
    </comment>
    <comment ref="D527" authorId="0" shapeId="0">
      <text>
        <r>
          <rPr>
            <sz val="11"/>
            <rFont val="Calibri"/>
            <family val="2"/>
            <charset val="238"/>
          </rPr>
          <t>IV_F:FeladatMegnevezes</t>
        </r>
      </text>
    </comment>
    <comment ref="E527" authorId="0" shapeId="0">
      <text>
        <r>
          <rPr>
            <sz val="11"/>
            <rFont val="Calibri"/>
            <family val="2"/>
            <charset val="238"/>
          </rPr>
          <t>IV_F:ElviEngedelySzam</t>
        </r>
      </text>
    </comment>
    <comment ref="F527" authorId="0" shapeId="0">
      <text>
        <r>
          <rPr>
            <sz val="11"/>
            <rFont val="Calibri"/>
            <family val="2"/>
            <charset val="238"/>
          </rPr>
          <t>IV_F:VKR_Kod</t>
        </r>
      </text>
    </comment>
    <comment ref="G527" authorId="0" shapeId="0">
      <text>
        <r>
          <rPr>
            <sz val="11"/>
            <rFont val="Calibri"/>
            <family val="2"/>
            <charset val="238"/>
          </rPr>
          <t>IV_F:VKR_Nev</t>
        </r>
      </text>
    </comment>
    <comment ref="H527" authorId="0" shapeId="0">
      <text>
        <r>
          <rPr>
            <sz val="11"/>
            <rFont val="Calibri"/>
            <family val="2"/>
            <charset val="238"/>
          </rPr>
          <t>IV_F:FeladatSorszam</t>
        </r>
      </text>
    </comment>
    <comment ref="I527" authorId="0" shapeId="0">
      <text>
        <r>
          <rPr>
            <sz val="11"/>
            <rFont val="Calibri"/>
            <family val="2"/>
            <charset val="238"/>
          </rPr>
          <t>IV_F:FeladatAzonosito</t>
        </r>
      </text>
    </comment>
    <comment ref="J527" authorId="0" shapeId="0">
      <text>
        <r>
          <rPr>
            <sz val="11"/>
            <rFont val="Calibri"/>
            <family val="2"/>
            <charset val="238"/>
          </rPr>
          <t>IV_F:EllatasiTerulet</t>
        </r>
      </text>
    </comment>
    <comment ref="K527" authorId="0" shapeId="0">
      <text>
        <r>
          <rPr>
            <sz val="11"/>
            <rFont val="Calibri"/>
            <family val="2"/>
            <charset val="238"/>
          </rPr>
          <t>IV_F:EllatasertFelelos</t>
        </r>
      </text>
    </comment>
    <comment ref="L527" authorId="0" shapeId="0">
      <text>
        <r>
          <rPr>
            <sz val="11"/>
            <rFont val="Calibri"/>
            <family val="2"/>
            <charset val="238"/>
          </rPr>
          <t>IV_F:TervezettNettoKoltseg</t>
        </r>
      </text>
    </comment>
    <comment ref="M527" authorId="0" shapeId="0">
      <text>
        <r>
          <rPr>
            <sz val="11"/>
            <rFont val="Calibri"/>
            <family val="2"/>
            <charset val="238"/>
          </rPr>
          <t>IV_F:IdotartamKezdes</t>
        </r>
      </text>
    </comment>
    <comment ref="N527" authorId="0" shapeId="0">
      <text>
        <r>
          <rPr>
            <sz val="11"/>
            <rFont val="Calibri"/>
            <family val="2"/>
            <charset val="238"/>
          </rPr>
          <t>IV_F:IdotartamBefejezes</t>
        </r>
      </text>
    </comment>
    <comment ref="O527" authorId="0" shapeId="0">
      <text>
        <r>
          <rPr>
            <sz val="11"/>
            <rFont val="Calibri"/>
            <family val="2"/>
            <charset val="238"/>
          </rPr>
          <t>IV_F:NettoKoltsegUtem1</t>
        </r>
      </text>
    </comment>
    <comment ref="P527" authorId="0" shapeId="0">
      <text>
        <r>
          <rPr>
            <sz val="11"/>
            <rFont val="Calibri"/>
            <family val="2"/>
            <charset val="238"/>
          </rPr>
          <t>IV_F:NettoKoltsegUtem2</t>
        </r>
      </text>
    </comment>
    <comment ref="Q527" authorId="0" shapeId="0">
      <text>
        <r>
          <rPr>
            <sz val="11"/>
            <rFont val="Calibri"/>
            <family val="2"/>
            <charset val="238"/>
          </rPr>
          <t>IV_F:EM_Melleklet2_KTG</t>
        </r>
      </text>
    </comment>
    <comment ref="S527" authorId="0" shapeId="0">
      <text>
        <r>
          <rPr>
            <sz val="11"/>
            <rFont val="Calibri"/>
            <family val="2"/>
            <charset val="238"/>
          </rPr>
          <t>IV_F:HDUtem1</t>
        </r>
      </text>
    </comment>
    <comment ref="T527" authorId="0" shapeId="0">
      <text>
        <r>
          <rPr>
            <sz val="11"/>
            <rFont val="Calibri"/>
            <family val="2"/>
            <charset val="238"/>
          </rPr>
          <t>IV_F:ECSUtem1</t>
        </r>
      </text>
    </comment>
    <comment ref="U527" authorId="0" shapeId="0">
      <text>
        <r>
          <rPr>
            <sz val="11"/>
            <rFont val="Calibri"/>
            <family val="2"/>
            <charset val="238"/>
          </rPr>
          <t>IV_F:KFHUtem1</t>
        </r>
      </text>
    </comment>
    <comment ref="V527" authorId="0" shapeId="0">
      <text>
        <r>
          <rPr>
            <sz val="11"/>
            <rFont val="Calibri"/>
            <family val="2"/>
            <charset val="238"/>
          </rPr>
          <t>IV_F:Egyeb_SajatUtem1</t>
        </r>
      </text>
    </comment>
    <comment ref="W527" authorId="0" shapeId="0">
      <text>
        <r>
          <rPr>
            <sz val="11"/>
            <rFont val="Calibri"/>
            <family val="2"/>
            <charset val="238"/>
          </rPr>
          <t>IV_F:DijUtem1</t>
        </r>
      </text>
    </comment>
    <comment ref="X527" authorId="0" shapeId="0">
      <text>
        <r>
          <rPr>
            <sz val="11"/>
            <rFont val="Calibri"/>
            <family val="2"/>
            <charset val="238"/>
          </rPr>
          <t>IV_F:EM_Melleklet1_Utem1</t>
        </r>
      </text>
    </comment>
    <comment ref="Y527" authorId="0" shapeId="0">
      <text>
        <r>
          <rPr>
            <sz val="11"/>
            <rFont val="Calibri"/>
            <family val="2"/>
            <charset val="238"/>
          </rPr>
          <t>IV_F:EgyebAllamiUtem1</t>
        </r>
      </text>
    </comment>
    <comment ref="Z527" authorId="0" shapeId="0">
      <text>
        <r>
          <rPr>
            <sz val="11"/>
            <rFont val="Calibri"/>
            <family val="2"/>
            <charset val="238"/>
          </rPr>
          <t>IV_F:OnkormanyzatiUtem1</t>
        </r>
      </text>
    </comment>
    <comment ref="AA527" authorId="0" shapeId="0">
      <text>
        <r>
          <rPr>
            <sz val="11"/>
            <rFont val="Calibri"/>
            <family val="2"/>
            <charset val="238"/>
          </rPr>
          <t>IV_F:EUUtem1</t>
        </r>
      </text>
    </comment>
    <comment ref="AB527" authorId="0" shapeId="0">
      <text>
        <r>
          <rPr>
            <sz val="11"/>
            <rFont val="Calibri"/>
            <family val="2"/>
            <charset val="238"/>
          </rPr>
          <t>IV_F:EgyebUtem1</t>
        </r>
      </text>
    </comment>
    <comment ref="AC527" authorId="0" shapeId="0">
      <text>
        <r>
          <rPr>
            <sz val="11"/>
            <rFont val="Calibri"/>
            <family val="2"/>
            <charset val="238"/>
          </rPr>
          <t>IV_F:HitelKotvenyUtem1</t>
        </r>
      </text>
    </comment>
    <comment ref="AD527" authorId="0" shapeId="0">
      <text>
        <r>
          <rPr>
            <sz val="11"/>
            <rFont val="Calibri"/>
            <family val="2"/>
            <charset val="238"/>
          </rPr>
          <t>IV_F:OsszesenUtem1</t>
        </r>
      </text>
    </comment>
    <comment ref="AG527" authorId="0" shapeId="0">
      <text>
        <r>
          <rPr>
            <sz val="11"/>
            <rFont val="Calibri"/>
            <family val="2"/>
            <charset val="238"/>
          </rPr>
          <t>IV_F:HDUtem2</t>
        </r>
      </text>
    </comment>
    <comment ref="AH527" authorId="0" shapeId="0">
      <text>
        <r>
          <rPr>
            <sz val="11"/>
            <rFont val="Calibri"/>
            <family val="2"/>
            <charset val="238"/>
          </rPr>
          <t>IV_F:ECSUtem2</t>
        </r>
      </text>
    </comment>
    <comment ref="AI527" authorId="0" shapeId="0">
      <text>
        <r>
          <rPr>
            <sz val="11"/>
            <rFont val="Calibri"/>
            <family val="2"/>
            <charset val="238"/>
          </rPr>
          <t>IV_F:KFHUtem2</t>
        </r>
      </text>
    </comment>
    <comment ref="AJ527" authorId="0" shapeId="0">
      <text>
        <r>
          <rPr>
            <sz val="11"/>
            <rFont val="Calibri"/>
            <family val="2"/>
            <charset val="238"/>
          </rPr>
          <t>IV_F:Egyeb_SajatUtem2</t>
        </r>
      </text>
    </comment>
    <comment ref="AK527" authorId="0" shapeId="0">
      <text>
        <r>
          <rPr>
            <sz val="11"/>
            <rFont val="Calibri"/>
            <family val="2"/>
            <charset val="238"/>
          </rPr>
          <t>IV_F:DijUtem2</t>
        </r>
      </text>
    </comment>
    <comment ref="AL527" authorId="0" shapeId="0">
      <text>
        <r>
          <rPr>
            <sz val="11"/>
            <rFont val="Calibri"/>
            <family val="2"/>
            <charset val="238"/>
          </rPr>
          <t>IV_F:EM_Melleklet1_Utem2</t>
        </r>
      </text>
    </comment>
    <comment ref="AM527" authorId="0" shapeId="0">
      <text>
        <r>
          <rPr>
            <sz val="11"/>
            <rFont val="Calibri"/>
            <family val="2"/>
            <charset val="238"/>
          </rPr>
          <t>IV_F:EgyebAllamiUtem2</t>
        </r>
      </text>
    </comment>
    <comment ref="AN527" authorId="0" shapeId="0">
      <text>
        <r>
          <rPr>
            <sz val="11"/>
            <rFont val="Calibri"/>
            <family val="2"/>
            <charset val="238"/>
          </rPr>
          <t>IV_F:OnkormanyzatiUtem2</t>
        </r>
      </text>
    </comment>
    <comment ref="AO527" authorId="0" shapeId="0">
      <text>
        <r>
          <rPr>
            <sz val="11"/>
            <rFont val="Calibri"/>
            <family val="2"/>
            <charset val="238"/>
          </rPr>
          <t>IV_F:EUUtem2</t>
        </r>
      </text>
    </comment>
    <comment ref="AP527" authorId="0" shapeId="0">
      <text>
        <r>
          <rPr>
            <sz val="11"/>
            <rFont val="Calibri"/>
            <family val="2"/>
            <charset val="238"/>
          </rPr>
          <t>IV_F:EgyebUtem2</t>
        </r>
      </text>
    </comment>
    <comment ref="AQ527" authorId="0" shapeId="0">
      <text>
        <r>
          <rPr>
            <sz val="11"/>
            <rFont val="Calibri"/>
            <family val="2"/>
            <charset val="238"/>
          </rPr>
          <t>IV_F:HitelKotvenyUtem2</t>
        </r>
      </text>
    </comment>
    <comment ref="AR527" authorId="0" shapeId="0">
      <text>
        <r>
          <rPr>
            <sz val="11"/>
            <rFont val="Calibri"/>
            <family val="2"/>
            <charset val="238"/>
          </rPr>
          <t>IV_F:OsszesenUtem2</t>
        </r>
      </text>
    </comment>
    <comment ref="AS527" authorId="0" shapeId="0">
      <text>
        <r>
          <rPr>
            <sz val="11"/>
            <rFont val="Calibri"/>
            <family val="2"/>
            <charset val="238"/>
          </rPr>
          <t>IV_F:ForrashianyUtem2</t>
        </r>
      </text>
    </comment>
    <comment ref="AV527" authorId="0" shapeId="0">
      <text>
        <r>
          <rPr>
            <sz val="11"/>
            <rFont val="Calibri"/>
            <family val="2"/>
            <charset val="238"/>
          </rPr>
          <t>IV_F:Indokolas</t>
        </r>
      </text>
    </comment>
    <comment ref="AW527" authorId="0" shapeId="0">
      <text>
        <r>
          <rPr>
            <sz val="11"/>
            <rFont val="Calibri"/>
            <family val="2"/>
            <charset val="238"/>
          </rPr>
          <t>IV_F:Megjegyzes</t>
        </r>
      </text>
    </comment>
    <comment ref="AZ527" authorId="0" shapeId="0">
      <text>
        <r>
          <rPr>
            <sz val="11"/>
            <rFont val="Calibri"/>
            <family val="2"/>
            <charset val="238"/>
          </rPr>
          <t>IV_F:ISA</t>
        </r>
      </text>
    </comment>
    <comment ref="B528" authorId="0" shapeId="0">
      <text>
        <r>
          <rPr>
            <sz val="11"/>
            <rFont val="Calibri"/>
            <family val="2"/>
            <charset val="238"/>
          </rPr>
          <t>IV_F:FontossagiSorrent</t>
        </r>
      </text>
    </comment>
    <comment ref="C528" authorId="0" shapeId="0">
      <text>
        <r>
          <rPr>
            <sz val="11"/>
            <rFont val="Calibri"/>
            <family val="2"/>
            <charset val="238"/>
          </rPr>
          <t>IV_F:FeladatKategoria</t>
        </r>
      </text>
    </comment>
    <comment ref="D528" authorId="0" shapeId="0">
      <text>
        <r>
          <rPr>
            <sz val="11"/>
            <rFont val="Calibri"/>
            <family val="2"/>
            <charset val="238"/>
          </rPr>
          <t>IV_F:FeladatMegnevezes</t>
        </r>
      </text>
    </comment>
    <comment ref="E528" authorId="0" shapeId="0">
      <text>
        <r>
          <rPr>
            <sz val="11"/>
            <rFont val="Calibri"/>
            <family val="2"/>
            <charset val="238"/>
          </rPr>
          <t>IV_F:ElviEngedelySzam</t>
        </r>
      </text>
    </comment>
    <comment ref="F528" authorId="0" shapeId="0">
      <text>
        <r>
          <rPr>
            <sz val="11"/>
            <rFont val="Calibri"/>
            <family val="2"/>
            <charset val="238"/>
          </rPr>
          <t>IV_F:VKR_Kod</t>
        </r>
      </text>
    </comment>
    <comment ref="G528" authorId="0" shapeId="0">
      <text>
        <r>
          <rPr>
            <sz val="11"/>
            <rFont val="Calibri"/>
            <family val="2"/>
            <charset val="238"/>
          </rPr>
          <t>IV_F:VKR_Nev</t>
        </r>
      </text>
    </comment>
    <comment ref="H528" authorId="0" shapeId="0">
      <text>
        <r>
          <rPr>
            <sz val="11"/>
            <rFont val="Calibri"/>
            <family val="2"/>
            <charset val="238"/>
          </rPr>
          <t>IV_F:FeladatSorszam</t>
        </r>
      </text>
    </comment>
    <comment ref="I528" authorId="0" shapeId="0">
      <text>
        <r>
          <rPr>
            <sz val="11"/>
            <rFont val="Calibri"/>
            <family val="2"/>
            <charset val="238"/>
          </rPr>
          <t>IV_F:FeladatAzonosito</t>
        </r>
      </text>
    </comment>
    <comment ref="J528" authorId="0" shapeId="0">
      <text>
        <r>
          <rPr>
            <sz val="11"/>
            <rFont val="Calibri"/>
            <family val="2"/>
            <charset val="238"/>
          </rPr>
          <t>IV_F:EllatasiTerulet</t>
        </r>
      </text>
    </comment>
    <comment ref="K528" authorId="0" shapeId="0">
      <text>
        <r>
          <rPr>
            <sz val="11"/>
            <rFont val="Calibri"/>
            <family val="2"/>
            <charset val="238"/>
          </rPr>
          <t>IV_F:EllatasertFelelos</t>
        </r>
      </text>
    </comment>
    <comment ref="L528" authorId="0" shapeId="0">
      <text>
        <r>
          <rPr>
            <sz val="11"/>
            <rFont val="Calibri"/>
            <family val="2"/>
            <charset val="238"/>
          </rPr>
          <t>IV_F:TervezettNettoKoltseg</t>
        </r>
      </text>
    </comment>
    <comment ref="M528" authorId="0" shapeId="0">
      <text>
        <r>
          <rPr>
            <sz val="11"/>
            <rFont val="Calibri"/>
            <family val="2"/>
            <charset val="238"/>
          </rPr>
          <t>IV_F:IdotartamKezdes</t>
        </r>
      </text>
    </comment>
    <comment ref="N528" authorId="0" shapeId="0">
      <text>
        <r>
          <rPr>
            <sz val="11"/>
            <rFont val="Calibri"/>
            <family val="2"/>
            <charset val="238"/>
          </rPr>
          <t>IV_F:IdotartamBefejezes</t>
        </r>
      </text>
    </comment>
    <comment ref="O528" authorId="0" shapeId="0">
      <text>
        <r>
          <rPr>
            <sz val="11"/>
            <rFont val="Calibri"/>
            <family val="2"/>
            <charset val="238"/>
          </rPr>
          <t>IV_F:NettoKoltsegUtem1</t>
        </r>
      </text>
    </comment>
    <comment ref="P528" authorId="0" shapeId="0">
      <text>
        <r>
          <rPr>
            <sz val="11"/>
            <rFont val="Calibri"/>
            <family val="2"/>
            <charset val="238"/>
          </rPr>
          <t>IV_F:NettoKoltsegUtem2</t>
        </r>
      </text>
    </comment>
    <comment ref="Q528" authorId="0" shapeId="0">
      <text>
        <r>
          <rPr>
            <sz val="11"/>
            <rFont val="Calibri"/>
            <family val="2"/>
            <charset val="238"/>
          </rPr>
          <t>IV_F:EM_Melleklet2_KTG</t>
        </r>
      </text>
    </comment>
    <comment ref="S528" authorId="0" shapeId="0">
      <text>
        <r>
          <rPr>
            <sz val="11"/>
            <rFont val="Calibri"/>
            <family val="2"/>
            <charset val="238"/>
          </rPr>
          <t>IV_F:HDUtem1</t>
        </r>
      </text>
    </comment>
    <comment ref="T528" authorId="0" shapeId="0">
      <text>
        <r>
          <rPr>
            <sz val="11"/>
            <rFont val="Calibri"/>
            <family val="2"/>
            <charset val="238"/>
          </rPr>
          <t>IV_F:ECSUtem1</t>
        </r>
      </text>
    </comment>
    <comment ref="U528" authorId="0" shapeId="0">
      <text>
        <r>
          <rPr>
            <sz val="11"/>
            <rFont val="Calibri"/>
            <family val="2"/>
            <charset val="238"/>
          </rPr>
          <t>IV_F:KFHUtem1</t>
        </r>
      </text>
    </comment>
    <comment ref="V528" authorId="0" shapeId="0">
      <text>
        <r>
          <rPr>
            <sz val="11"/>
            <rFont val="Calibri"/>
            <family val="2"/>
            <charset val="238"/>
          </rPr>
          <t>IV_F:Egyeb_SajatUtem1</t>
        </r>
      </text>
    </comment>
    <comment ref="W528" authorId="0" shapeId="0">
      <text>
        <r>
          <rPr>
            <sz val="11"/>
            <rFont val="Calibri"/>
            <family val="2"/>
            <charset val="238"/>
          </rPr>
          <t>IV_F:DijUtem1</t>
        </r>
      </text>
    </comment>
    <comment ref="X528" authorId="0" shapeId="0">
      <text>
        <r>
          <rPr>
            <sz val="11"/>
            <rFont val="Calibri"/>
            <family val="2"/>
            <charset val="238"/>
          </rPr>
          <t>IV_F:EM_Melleklet1_Utem1</t>
        </r>
      </text>
    </comment>
    <comment ref="Y528" authorId="0" shapeId="0">
      <text>
        <r>
          <rPr>
            <sz val="11"/>
            <rFont val="Calibri"/>
            <family val="2"/>
            <charset val="238"/>
          </rPr>
          <t>IV_F:EgyebAllamiUtem1</t>
        </r>
      </text>
    </comment>
    <comment ref="Z528" authorId="0" shapeId="0">
      <text>
        <r>
          <rPr>
            <sz val="11"/>
            <rFont val="Calibri"/>
            <family val="2"/>
            <charset val="238"/>
          </rPr>
          <t>IV_F:OnkormanyzatiUtem1</t>
        </r>
      </text>
    </comment>
    <comment ref="AA528" authorId="0" shapeId="0">
      <text>
        <r>
          <rPr>
            <sz val="11"/>
            <rFont val="Calibri"/>
            <family val="2"/>
            <charset val="238"/>
          </rPr>
          <t>IV_F:EUUtem1</t>
        </r>
      </text>
    </comment>
    <comment ref="AB528" authorId="0" shapeId="0">
      <text>
        <r>
          <rPr>
            <sz val="11"/>
            <rFont val="Calibri"/>
            <family val="2"/>
            <charset val="238"/>
          </rPr>
          <t>IV_F:EgyebUtem1</t>
        </r>
      </text>
    </comment>
    <comment ref="AC528" authorId="0" shapeId="0">
      <text>
        <r>
          <rPr>
            <sz val="11"/>
            <rFont val="Calibri"/>
            <family val="2"/>
            <charset val="238"/>
          </rPr>
          <t>IV_F:HitelKotvenyUtem1</t>
        </r>
      </text>
    </comment>
    <comment ref="AD528" authorId="0" shapeId="0">
      <text>
        <r>
          <rPr>
            <sz val="11"/>
            <rFont val="Calibri"/>
            <family val="2"/>
            <charset val="238"/>
          </rPr>
          <t>IV_F:OsszesenUtem1</t>
        </r>
      </text>
    </comment>
    <comment ref="AG528" authorId="0" shapeId="0">
      <text>
        <r>
          <rPr>
            <sz val="11"/>
            <rFont val="Calibri"/>
            <family val="2"/>
            <charset val="238"/>
          </rPr>
          <t>IV_F:HDUtem2</t>
        </r>
      </text>
    </comment>
    <comment ref="AH528" authorId="0" shapeId="0">
      <text>
        <r>
          <rPr>
            <sz val="11"/>
            <rFont val="Calibri"/>
            <family val="2"/>
            <charset val="238"/>
          </rPr>
          <t>IV_F:ECSUtem2</t>
        </r>
      </text>
    </comment>
    <comment ref="AI528" authorId="0" shapeId="0">
      <text>
        <r>
          <rPr>
            <sz val="11"/>
            <rFont val="Calibri"/>
            <family val="2"/>
            <charset val="238"/>
          </rPr>
          <t>IV_F:KFHUtem2</t>
        </r>
      </text>
    </comment>
    <comment ref="AJ528" authorId="0" shapeId="0">
      <text>
        <r>
          <rPr>
            <sz val="11"/>
            <rFont val="Calibri"/>
            <family val="2"/>
            <charset val="238"/>
          </rPr>
          <t>IV_F:Egyeb_SajatUtem2</t>
        </r>
      </text>
    </comment>
    <comment ref="AK528" authorId="0" shapeId="0">
      <text>
        <r>
          <rPr>
            <sz val="11"/>
            <rFont val="Calibri"/>
            <family val="2"/>
            <charset val="238"/>
          </rPr>
          <t>IV_F:DijUtem2</t>
        </r>
      </text>
    </comment>
    <comment ref="AL528" authorId="0" shapeId="0">
      <text>
        <r>
          <rPr>
            <sz val="11"/>
            <rFont val="Calibri"/>
            <family val="2"/>
            <charset val="238"/>
          </rPr>
          <t>IV_F:EM_Melleklet1_Utem2</t>
        </r>
      </text>
    </comment>
    <comment ref="AM528" authorId="0" shapeId="0">
      <text>
        <r>
          <rPr>
            <sz val="11"/>
            <rFont val="Calibri"/>
            <family val="2"/>
            <charset val="238"/>
          </rPr>
          <t>IV_F:EgyebAllamiUtem2</t>
        </r>
      </text>
    </comment>
    <comment ref="AN528" authorId="0" shapeId="0">
      <text>
        <r>
          <rPr>
            <sz val="11"/>
            <rFont val="Calibri"/>
            <family val="2"/>
            <charset val="238"/>
          </rPr>
          <t>IV_F:OnkormanyzatiUtem2</t>
        </r>
      </text>
    </comment>
    <comment ref="AO528" authorId="0" shapeId="0">
      <text>
        <r>
          <rPr>
            <sz val="11"/>
            <rFont val="Calibri"/>
            <family val="2"/>
            <charset val="238"/>
          </rPr>
          <t>IV_F:EUUtem2</t>
        </r>
      </text>
    </comment>
    <comment ref="AP528" authorId="0" shapeId="0">
      <text>
        <r>
          <rPr>
            <sz val="11"/>
            <rFont val="Calibri"/>
            <family val="2"/>
            <charset val="238"/>
          </rPr>
          <t>IV_F:EgyebUtem2</t>
        </r>
      </text>
    </comment>
    <comment ref="AQ528" authorId="0" shapeId="0">
      <text>
        <r>
          <rPr>
            <sz val="11"/>
            <rFont val="Calibri"/>
            <family val="2"/>
            <charset val="238"/>
          </rPr>
          <t>IV_F:HitelKotvenyUtem2</t>
        </r>
      </text>
    </comment>
    <comment ref="AR528" authorId="0" shapeId="0">
      <text>
        <r>
          <rPr>
            <sz val="11"/>
            <rFont val="Calibri"/>
            <family val="2"/>
            <charset val="238"/>
          </rPr>
          <t>IV_F:OsszesenUtem2</t>
        </r>
      </text>
    </comment>
    <comment ref="AS528" authorId="0" shapeId="0">
      <text>
        <r>
          <rPr>
            <sz val="11"/>
            <rFont val="Calibri"/>
            <family val="2"/>
            <charset val="238"/>
          </rPr>
          <t>IV_F:ForrashianyUtem2</t>
        </r>
      </text>
    </comment>
    <comment ref="AV528" authorId="0" shapeId="0">
      <text>
        <r>
          <rPr>
            <sz val="11"/>
            <rFont val="Calibri"/>
            <family val="2"/>
            <charset val="238"/>
          </rPr>
          <t>IV_F:Indokolas</t>
        </r>
      </text>
    </comment>
    <comment ref="AW528" authorId="0" shapeId="0">
      <text>
        <r>
          <rPr>
            <sz val="11"/>
            <rFont val="Calibri"/>
            <family val="2"/>
            <charset val="238"/>
          </rPr>
          <t>IV_F:Megjegyzes</t>
        </r>
      </text>
    </comment>
    <comment ref="AZ528" authorId="0" shapeId="0">
      <text>
        <r>
          <rPr>
            <sz val="11"/>
            <rFont val="Calibri"/>
            <family val="2"/>
            <charset val="238"/>
          </rPr>
          <t>IV_F:ISA</t>
        </r>
      </text>
    </comment>
    <comment ref="B529" authorId="0" shapeId="0">
      <text>
        <r>
          <rPr>
            <sz val="11"/>
            <rFont val="Calibri"/>
            <family val="2"/>
            <charset val="238"/>
          </rPr>
          <t>IV_F:FontossagiSorrent</t>
        </r>
      </text>
    </comment>
    <comment ref="C529" authorId="0" shapeId="0">
      <text>
        <r>
          <rPr>
            <sz val="11"/>
            <rFont val="Calibri"/>
            <family val="2"/>
            <charset val="238"/>
          </rPr>
          <t>IV_F:FeladatKategoria</t>
        </r>
      </text>
    </comment>
    <comment ref="D529" authorId="0" shapeId="0">
      <text>
        <r>
          <rPr>
            <sz val="11"/>
            <rFont val="Calibri"/>
            <family val="2"/>
            <charset val="238"/>
          </rPr>
          <t>IV_F:FeladatMegnevezes</t>
        </r>
      </text>
    </comment>
    <comment ref="E529" authorId="0" shapeId="0">
      <text>
        <r>
          <rPr>
            <sz val="11"/>
            <rFont val="Calibri"/>
            <family val="2"/>
            <charset val="238"/>
          </rPr>
          <t>IV_F:ElviEngedelySzam</t>
        </r>
      </text>
    </comment>
    <comment ref="F529" authorId="0" shapeId="0">
      <text>
        <r>
          <rPr>
            <sz val="11"/>
            <rFont val="Calibri"/>
            <family val="2"/>
            <charset val="238"/>
          </rPr>
          <t>IV_F:VKR_Kod</t>
        </r>
      </text>
    </comment>
    <comment ref="G529" authorId="0" shapeId="0">
      <text>
        <r>
          <rPr>
            <sz val="11"/>
            <rFont val="Calibri"/>
            <family val="2"/>
            <charset val="238"/>
          </rPr>
          <t>IV_F:VKR_Nev</t>
        </r>
      </text>
    </comment>
    <comment ref="H529" authorId="0" shapeId="0">
      <text>
        <r>
          <rPr>
            <sz val="11"/>
            <rFont val="Calibri"/>
            <family val="2"/>
            <charset val="238"/>
          </rPr>
          <t>IV_F:FeladatSorszam</t>
        </r>
      </text>
    </comment>
    <comment ref="I529" authorId="0" shapeId="0">
      <text>
        <r>
          <rPr>
            <sz val="11"/>
            <rFont val="Calibri"/>
            <family val="2"/>
            <charset val="238"/>
          </rPr>
          <t>IV_F:FeladatAzonosito</t>
        </r>
      </text>
    </comment>
    <comment ref="J529" authorId="0" shapeId="0">
      <text>
        <r>
          <rPr>
            <sz val="11"/>
            <rFont val="Calibri"/>
            <family val="2"/>
            <charset val="238"/>
          </rPr>
          <t>IV_F:EllatasiTerulet</t>
        </r>
      </text>
    </comment>
    <comment ref="K529" authorId="0" shapeId="0">
      <text>
        <r>
          <rPr>
            <sz val="11"/>
            <rFont val="Calibri"/>
            <family val="2"/>
            <charset val="238"/>
          </rPr>
          <t>IV_F:EllatasertFelelos</t>
        </r>
      </text>
    </comment>
    <comment ref="L529" authorId="0" shapeId="0">
      <text>
        <r>
          <rPr>
            <sz val="11"/>
            <rFont val="Calibri"/>
            <family val="2"/>
            <charset val="238"/>
          </rPr>
          <t>IV_F:TervezettNettoKoltseg</t>
        </r>
      </text>
    </comment>
    <comment ref="M529" authorId="0" shapeId="0">
      <text>
        <r>
          <rPr>
            <sz val="11"/>
            <rFont val="Calibri"/>
            <family val="2"/>
            <charset val="238"/>
          </rPr>
          <t>IV_F:IdotartamKezdes</t>
        </r>
      </text>
    </comment>
    <comment ref="N529" authorId="0" shapeId="0">
      <text>
        <r>
          <rPr>
            <sz val="11"/>
            <rFont val="Calibri"/>
            <family val="2"/>
            <charset val="238"/>
          </rPr>
          <t>IV_F:IdotartamBefejezes</t>
        </r>
      </text>
    </comment>
    <comment ref="O529" authorId="0" shapeId="0">
      <text>
        <r>
          <rPr>
            <sz val="11"/>
            <rFont val="Calibri"/>
            <family val="2"/>
            <charset val="238"/>
          </rPr>
          <t>IV_F:NettoKoltsegUtem1</t>
        </r>
      </text>
    </comment>
    <comment ref="P529" authorId="0" shapeId="0">
      <text>
        <r>
          <rPr>
            <sz val="11"/>
            <rFont val="Calibri"/>
            <family val="2"/>
            <charset val="238"/>
          </rPr>
          <t>IV_F:NettoKoltsegUtem2</t>
        </r>
      </text>
    </comment>
    <comment ref="Q529" authorId="0" shapeId="0">
      <text>
        <r>
          <rPr>
            <sz val="11"/>
            <rFont val="Calibri"/>
            <family val="2"/>
            <charset val="238"/>
          </rPr>
          <t>IV_F:EM_Melleklet2_KTG</t>
        </r>
      </text>
    </comment>
    <comment ref="S529" authorId="0" shapeId="0">
      <text>
        <r>
          <rPr>
            <sz val="11"/>
            <rFont val="Calibri"/>
            <family val="2"/>
            <charset val="238"/>
          </rPr>
          <t>IV_F:HDUtem1</t>
        </r>
      </text>
    </comment>
    <comment ref="T529" authorId="0" shapeId="0">
      <text>
        <r>
          <rPr>
            <sz val="11"/>
            <rFont val="Calibri"/>
            <family val="2"/>
            <charset val="238"/>
          </rPr>
          <t>IV_F:ECSUtem1</t>
        </r>
      </text>
    </comment>
    <comment ref="U529" authorId="0" shapeId="0">
      <text>
        <r>
          <rPr>
            <sz val="11"/>
            <rFont val="Calibri"/>
            <family val="2"/>
            <charset val="238"/>
          </rPr>
          <t>IV_F:KFHUtem1</t>
        </r>
      </text>
    </comment>
    <comment ref="V529" authorId="0" shapeId="0">
      <text>
        <r>
          <rPr>
            <sz val="11"/>
            <rFont val="Calibri"/>
            <family val="2"/>
            <charset val="238"/>
          </rPr>
          <t>IV_F:Egyeb_SajatUtem1</t>
        </r>
      </text>
    </comment>
    <comment ref="W529" authorId="0" shapeId="0">
      <text>
        <r>
          <rPr>
            <sz val="11"/>
            <rFont val="Calibri"/>
            <family val="2"/>
            <charset val="238"/>
          </rPr>
          <t>IV_F:DijUtem1</t>
        </r>
      </text>
    </comment>
    <comment ref="X529" authorId="0" shapeId="0">
      <text>
        <r>
          <rPr>
            <sz val="11"/>
            <rFont val="Calibri"/>
            <family val="2"/>
            <charset val="238"/>
          </rPr>
          <t>IV_F:EM_Melleklet1_Utem1</t>
        </r>
      </text>
    </comment>
    <comment ref="Y529" authorId="0" shapeId="0">
      <text>
        <r>
          <rPr>
            <sz val="11"/>
            <rFont val="Calibri"/>
            <family val="2"/>
            <charset val="238"/>
          </rPr>
          <t>IV_F:EgyebAllamiUtem1</t>
        </r>
      </text>
    </comment>
    <comment ref="Z529" authorId="0" shapeId="0">
      <text>
        <r>
          <rPr>
            <sz val="11"/>
            <rFont val="Calibri"/>
            <family val="2"/>
            <charset val="238"/>
          </rPr>
          <t>IV_F:OnkormanyzatiUtem1</t>
        </r>
      </text>
    </comment>
    <comment ref="AA529" authorId="0" shapeId="0">
      <text>
        <r>
          <rPr>
            <sz val="11"/>
            <rFont val="Calibri"/>
            <family val="2"/>
            <charset val="238"/>
          </rPr>
          <t>IV_F:EUUtem1</t>
        </r>
      </text>
    </comment>
    <comment ref="AB529" authorId="0" shapeId="0">
      <text>
        <r>
          <rPr>
            <sz val="11"/>
            <rFont val="Calibri"/>
            <family val="2"/>
            <charset val="238"/>
          </rPr>
          <t>IV_F:EgyebUtem1</t>
        </r>
      </text>
    </comment>
    <comment ref="AC529" authorId="0" shapeId="0">
      <text>
        <r>
          <rPr>
            <sz val="11"/>
            <rFont val="Calibri"/>
            <family val="2"/>
            <charset val="238"/>
          </rPr>
          <t>IV_F:HitelKotvenyUtem1</t>
        </r>
      </text>
    </comment>
    <comment ref="AD529" authorId="0" shapeId="0">
      <text>
        <r>
          <rPr>
            <sz val="11"/>
            <rFont val="Calibri"/>
            <family val="2"/>
            <charset val="238"/>
          </rPr>
          <t>IV_F:OsszesenUtem1</t>
        </r>
      </text>
    </comment>
    <comment ref="AG529" authorId="0" shapeId="0">
      <text>
        <r>
          <rPr>
            <sz val="11"/>
            <rFont val="Calibri"/>
            <family val="2"/>
            <charset val="238"/>
          </rPr>
          <t>IV_F:HDUtem2</t>
        </r>
      </text>
    </comment>
    <comment ref="AH529" authorId="0" shapeId="0">
      <text>
        <r>
          <rPr>
            <sz val="11"/>
            <rFont val="Calibri"/>
            <family val="2"/>
            <charset val="238"/>
          </rPr>
          <t>IV_F:ECSUtem2</t>
        </r>
      </text>
    </comment>
    <comment ref="AI529" authorId="0" shapeId="0">
      <text>
        <r>
          <rPr>
            <sz val="11"/>
            <rFont val="Calibri"/>
            <family val="2"/>
            <charset val="238"/>
          </rPr>
          <t>IV_F:KFHUtem2</t>
        </r>
      </text>
    </comment>
    <comment ref="AJ529" authorId="0" shapeId="0">
      <text>
        <r>
          <rPr>
            <sz val="11"/>
            <rFont val="Calibri"/>
            <family val="2"/>
            <charset val="238"/>
          </rPr>
          <t>IV_F:Egyeb_SajatUtem2</t>
        </r>
      </text>
    </comment>
    <comment ref="AK529" authorId="0" shapeId="0">
      <text>
        <r>
          <rPr>
            <sz val="11"/>
            <rFont val="Calibri"/>
            <family val="2"/>
            <charset val="238"/>
          </rPr>
          <t>IV_F:DijUtem2</t>
        </r>
      </text>
    </comment>
    <comment ref="AL529" authorId="0" shapeId="0">
      <text>
        <r>
          <rPr>
            <sz val="11"/>
            <rFont val="Calibri"/>
            <family val="2"/>
            <charset val="238"/>
          </rPr>
          <t>IV_F:EM_Melleklet1_Utem2</t>
        </r>
      </text>
    </comment>
    <comment ref="AM529" authorId="0" shapeId="0">
      <text>
        <r>
          <rPr>
            <sz val="11"/>
            <rFont val="Calibri"/>
            <family val="2"/>
            <charset val="238"/>
          </rPr>
          <t>IV_F:EgyebAllamiUtem2</t>
        </r>
      </text>
    </comment>
    <comment ref="AN529" authorId="0" shapeId="0">
      <text>
        <r>
          <rPr>
            <sz val="11"/>
            <rFont val="Calibri"/>
            <family val="2"/>
            <charset val="238"/>
          </rPr>
          <t>IV_F:OnkormanyzatiUtem2</t>
        </r>
      </text>
    </comment>
    <comment ref="AO529" authorId="0" shapeId="0">
      <text>
        <r>
          <rPr>
            <sz val="11"/>
            <rFont val="Calibri"/>
            <family val="2"/>
            <charset val="238"/>
          </rPr>
          <t>IV_F:EUUtem2</t>
        </r>
      </text>
    </comment>
    <comment ref="AP529" authorId="0" shapeId="0">
      <text>
        <r>
          <rPr>
            <sz val="11"/>
            <rFont val="Calibri"/>
            <family val="2"/>
            <charset val="238"/>
          </rPr>
          <t>IV_F:EgyebUtem2</t>
        </r>
      </text>
    </comment>
    <comment ref="AQ529" authorId="0" shapeId="0">
      <text>
        <r>
          <rPr>
            <sz val="11"/>
            <rFont val="Calibri"/>
            <family val="2"/>
            <charset val="238"/>
          </rPr>
          <t>IV_F:HitelKotvenyUtem2</t>
        </r>
      </text>
    </comment>
    <comment ref="AR529" authorId="0" shapeId="0">
      <text>
        <r>
          <rPr>
            <sz val="11"/>
            <rFont val="Calibri"/>
            <family val="2"/>
            <charset val="238"/>
          </rPr>
          <t>IV_F:OsszesenUtem2</t>
        </r>
      </text>
    </comment>
    <comment ref="AS529" authorId="0" shapeId="0">
      <text>
        <r>
          <rPr>
            <sz val="11"/>
            <rFont val="Calibri"/>
            <family val="2"/>
            <charset val="238"/>
          </rPr>
          <t>IV_F:ForrashianyUtem2</t>
        </r>
      </text>
    </comment>
    <comment ref="AV529" authorId="0" shapeId="0">
      <text>
        <r>
          <rPr>
            <sz val="11"/>
            <rFont val="Calibri"/>
            <family val="2"/>
            <charset val="238"/>
          </rPr>
          <t>IV_F:Indokolas</t>
        </r>
      </text>
    </comment>
    <comment ref="AW529" authorId="0" shapeId="0">
      <text>
        <r>
          <rPr>
            <sz val="11"/>
            <rFont val="Calibri"/>
            <family val="2"/>
            <charset val="238"/>
          </rPr>
          <t>IV_F:Megjegyzes</t>
        </r>
      </text>
    </comment>
    <comment ref="AZ529" authorId="0" shapeId="0">
      <text>
        <r>
          <rPr>
            <sz val="11"/>
            <rFont val="Calibri"/>
            <family val="2"/>
            <charset val="238"/>
          </rPr>
          <t>IV_F:ISA</t>
        </r>
      </text>
    </comment>
    <comment ref="B530" authorId="0" shapeId="0">
      <text>
        <r>
          <rPr>
            <sz val="11"/>
            <rFont val="Calibri"/>
            <family val="2"/>
            <charset val="238"/>
          </rPr>
          <t>IV_F:FontossagiSorrent</t>
        </r>
      </text>
    </comment>
    <comment ref="C530" authorId="0" shapeId="0">
      <text>
        <r>
          <rPr>
            <sz val="11"/>
            <rFont val="Calibri"/>
            <family val="2"/>
            <charset val="238"/>
          </rPr>
          <t>IV_F:FeladatKategoria</t>
        </r>
      </text>
    </comment>
    <comment ref="D530" authorId="0" shapeId="0">
      <text>
        <r>
          <rPr>
            <sz val="11"/>
            <rFont val="Calibri"/>
            <family val="2"/>
            <charset val="238"/>
          </rPr>
          <t>IV_F:FeladatMegnevezes</t>
        </r>
      </text>
    </comment>
    <comment ref="E530" authorId="0" shapeId="0">
      <text>
        <r>
          <rPr>
            <sz val="11"/>
            <rFont val="Calibri"/>
            <family val="2"/>
            <charset val="238"/>
          </rPr>
          <t>IV_F:ElviEngedelySzam</t>
        </r>
      </text>
    </comment>
    <comment ref="F530" authorId="0" shapeId="0">
      <text>
        <r>
          <rPr>
            <sz val="11"/>
            <rFont val="Calibri"/>
            <family val="2"/>
            <charset val="238"/>
          </rPr>
          <t>IV_F:VKR_Kod</t>
        </r>
      </text>
    </comment>
    <comment ref="G530" authorId="0" shapeId="0">
      <text>
        <r>
          <rPr>
            <sz val="11"/>
            <rFont val="Calibri"/>
            <family val="2"/>
            <charset val="238"/>
          </rPr>
          <t>IV_F:VKR_Nev</t>
        </r>
      </text>
    </comment>
    <comment ref="H530" authorId="0" shapeId="0">
      <text>
        <r>
          <rPr>
            <sz val="11"/>
            <rFont val="Calibri"/>
            <family val="2"/>
            <charset val="238"/>
          </rPr>
          <t>IV_F:FeladatSorszam</t>
        </r>
      </text>
    </comment>
    <comment ref="I530" authorId="0" shapeId="0">
      <text>
        <r>
          <rPr>
            <sz val="11"/>
            <rFont val="Calibri"/>
            <family val="2"/>
            <charset val="238"/>
          </rPr>
          <t>IV_F:FeladatAzonosito</t>
        </r>
      </text>
    </comment>
    <comment ref="J530" authorId="0" shapeId="0">
      <text>
        <r>
          <rPr>
            <sz val="11"/>
            <rFont val="Calibri"/>
            <family val="2"/>
            <charset val="238"/>
          </rPr>
          <t>IV_F:EllatasiTerulet</t>
        </r>
      </text>
    </comment>
    <comment ref="K530" authorId="0" shapeId="0">
      <text>
        <r>
          <rPr>
            <sz val="11"/>
            <rFont val="Calibri"/>
            <family val="2"/>
            <charset val="238"/>
          </rPr>
          <t>IV_F:EllatasertFelelos</t>
        </r>
      </text>
    </comment>
    <comment ref="L530" authorId="0" shapeId="0">
      <text>
        <r>
          <rPr>
            <sz val="11"/>
            <rFont val="Calibri"/>
            <family val="2"/>
            <charset val="238"/>
          </rPr>
          <t>IV_F:TervezettNettoKoltseg</t>
        </r>
      </text>
    </comment>
    <comment ref="M530" authorId="0" shapeId="0">
      <text>
        <r>
          <rPr>
            <sz val="11"/>
            <rFont val="Calibri"/>
            <family val="2"/>
            <charset val="238"/>
          </rPr>
          <t>IV_F:IdotartamKezdes</t>
        </r>
      </text>
    </comment>
    <comment ref="N530" authorId="0" shapeId="0">
      <text>
        <r>
          <rPr>
            <sz val="11"/>
            <rFont val="Calibri"/>
            <family val="2"/>
            <charset val="238"/>
          </rPr>
          <t>IV_F:IdotartamBefejezes</t>
        </r>
      </text>
    </comment>
    <comment ref="O530" authorId="0" shapeId="0">
      <text>
        <r>
          <rPr>
            <sz val="11"/>
            <rFont val="Calibri"/>
            <family val="2"/>
            <charset val="238"/>
          </rPr>
          <t>IV_F:NettoKoltsegUtem1</t>
        </r>
      </text>
    </comment>
    <comment ref="P530" authorId="0" shapeId="0">
      <text>
        <r>
          <rPr>
            <sz val="11"/>
            <rFont val="Calibri"/>
            <family val="2"/>
            <charset val="238"/>
          </rPr>
          <t>IV_F:NettoKoltsegUtem2</t>
        </r>
      </text>
    </comment>
    <comment ref="Q530" authorId="0" shapeId="0">
      <text>
        <r>
          <rPr>
            <sz val="11"/>
            <rFont val="Calibri"/>
            <family val="2"/>
            <charset val="238"/>
          </rPr>
          <t>IV_F:EM_Melleklet2_KTG</t>
        </r>
      </text>
    </comment>
    <comment ref="S530" authorId="0" shapeId="0">
      <text>
        <r>
          <rPr>
            <sz val="11"/>
            <rFont val="Calibri"/>
            <family val="2"/>
            <charset val="238"/>
          </rPr>
          <t>IV_F:HDUtem1</t>
        </r>
      </text>
    </comment>
    <comment ref="T530" authorId="0" shapeId="0">
      <text>
        <r>
          <rPr>
            <sz val="11"/>
            <rFont val="Calibri"/>
            <family val="2"/>
            <charset val="238"/>
          </rPr>
          <t>IV_F:ECSUtem1</t>
        </r>
      </text>
    </comment>
    <comment ref="U530" authorId="0" shapeId="0">
      <text>
        <r>
          <rPr>
            <sz val="11"/>
            <rFont val="Calibri"/>
            <family val="2"/>
            <charset val="238"/>
          </rPr>
          <t>IV_F:KFHUtem1</t>
        </r>
      </text>
    </comment>
    <comment ref="V530" authorId="0" shapeId="0">
      <text>
        <r>
          <rPr>
            <sz val="11"/>
            <rFont val="Calibri"/>
            <family val="2"/>
            <charset val="238"/>
          </rPr>
          <t>IV_F:Egyeb_SajatUtem1</t>
        </r>
      </text>
    </comment>
    <comment ref="W530" authorId="0" shapeId="0">
      <text>
        <r>
          <rPr>
            <sz val="11"/>
            <rFont val="Calibri"/>
            <family val="2"/>
            <charset val="238"/>
          </rPr>
          <t>IV_F:DijUtem1</t>
        </r>
      </text>
    </comment>
    <comment ref="X530" authorId="0" shapeId="0">
      <text>
        <r>
          <rPr>
            <sz val="11"/>
            <rFont val="Calibri"/>
            <family val="2"/>
            <charset val="238"/>
          </rPr>
          <t>IV_F:EM_Melleklet1_Utem1</t>
        </r>
      </text>
    </comment>
    <comment ref="Y530" authorId="0" shapeId="0">
      <text>
        <r>
          <rPr>
            <sz val="11"/>
            <rFont val="Calibri"/>
            <family val="2"/>
            <charset val="238"/>
          </rPr>
          <t>IV_F:EgyebAllamiUtem1</t>
        </r>
      </text>
    </comment>
    <comment ref="Z530" authorId="0" shapeId="0">
      <text>
        <r>
          <rPr>
            <sz val="11"/>
            <rFont val="Calibri"/>
            <family val="2"/>
            <charset val="238"/>
          </rPr>
          <t>IV_F:OnkormanyzatiUtem1</t>
        </r>
      </text>
    </comment>
    <comment ref="AA530" authorId="0" shapeId="0">
      <text>
        <r>
          <rPr>
            <sz val="11"/>
            <rFont val="Calibri"/>
            <family val="2"/>
            <charset val="238"/>
          </rPr>
          <t>IV_F:EUUtem1</t>
        </r>
      </text>
    </comment>
    <comment ref="AB530" authorId="0" shapeId="0">
      <text>
        <r>
          <rPr>
            <sz val="11"/>
            <rFont val="Calibri"/>
            <family val="2"/>
            <charset val="238"/>
          </rPr>
          <t>IV_F:EgyebUtem1</t>
        </r>
      </text>
    </comment>
    <comment ref="AC530" authorId="0" shapeId="0">
      <text>
        <r>
          <rPr>
            <sz val="11"/>
            <rFont val="Calibri"/>
            <family val="2"/>
            <charset val="238"/>
          </rPr>
          <t>IV_F:HitelKotvenyUtem1</t>
        </r>
      </text>
    </comment>
    <comment ref="AD530" authorId="0" shapeId="0">
      <text>
        <r>
          <rPr>
            <sz val="11"/>
            <rFont val="Calibri"/>
            <family val="2"/>
            <charset val="238"/>
          </rPr>
          <t>IV_F:OsszesenUtem1</t>
        </r>
      </text>
    </comment>
    <comment ref="AG530" authorId="0" shapeId="0">
      <text>
        <r>
          <rPr>
            <sz val="11"/>
            <rFont val="Calibri"/>
            <family val="2"/>
            <charset val="238"/>
          </rPr>
          <t>IV_F:HDUtem2</t>
        </r>
      </text>
    </comment>
    <comment ref="AH530" authorId="0" shapeId="0">
      <text>
        <r>
          <rPr>
            <sz val="11"/>
            <rFont val="Calibri"/>
            <family val="2"/>
            <charset val="238"/>
          </rPr>
          <t>IV_F:ECSUtem2</t>
        </r>
      </text>
    </comment>
    <comment ref="AI530" authorId="0" shapeId="0">
      <text>
        <r>
          <rPr>
            <sz val="11"/>
            <rFont val="Calibri"/>
            <family val="2"/>
            <charset val="238"/>
          </rPr>
          <t>IV_F:KFHUtem2</t>
        </r>
      </text>
    </comment>
    <comment ref="AJ530" authorId="0" shapeId="0">
      <text>
        <r>
          <rPr>
            <sz val="11"/>
            <rFont val="Calibri"/>
            <family val="2"/>
            <charset val="238"/>
          </rPr>
          <t>IV_F:Egyeb_SajatUtem2</t>
        </r>
      </text>
    </comment>
    <comment ref="AK530" authorId="0" shapeId="0">
      <text>
        <r>
          <rPr>
            <sz val="11"/>
            <rFont val="Calibri"/>
            <family val="2"/>
            <charset val="238"/>
          </rPr>
          <t>IV_F:DijUtem2</t>
        </r>
      </text>
    </comment>
    <comment ref="AL530" authorId="0" shapeId="0">
      <text>
        <r>
          <rPr>
            <sz val="11"/>
            <rFont val="Calibri"/>
            <family val="2"/>
            <charset val="238"/>
          </rPr>
          <t>IV_F:EM_Melleklet1_Utem2</t>
        </r>
      </text>
    </comment>
    <comment ref="AM530" authorId="0" shapeId="0">
      <text>
        <r>
          <rPr>
            <sz val="11"/>
            <rFont val="Calibri"/>
            <family val="2"/>
            <charset val="238"/>
          </rPr>
          <t>IV_F:EgyebAllamiUtem2</t>
        </r>
      </text>
    </comment>
    <comment ref="AN530" authorId="0" shapeId="0">
      <text>
        <r>
          <rPr>
            <sz val="11"/>
            <rFont val="Calibri"/>
            <family val="2"/>
            <charset val="238"/>
          </rPr>
          <t>IV_F:OnkormanyzatiUtem2</t>
        </r>
      </text>
    </comment>
    <comment ref="AO530" authorId="0" shapeId="0">
      <text>
        <r>
          <rPr>
            <sz val="11"/>
            <rFont val="Calibri"/>
            <family val="2"/>
            <charset val="238"/>
          </rPr>
          <t>IV_F:EUUtem2</t>
        </r>
      </text>
    </comment>
    <comment ref="AP530" authorId="0" shapeId="0">
      <text>
        <r>
          <rPr>
            <sz val="11"/>
            <rFont val="Calibri"/>
            <family val="2"/>
            <charset val="238"/>
          </rPr>
          <t>IV_F:EgyebUtem2</t>
        </r>
      </text>
    </comment>
    <comment ref="AQ530" authorId="0" shapeId="0">
      <text>
        <r>
          <rPr>
            <sz val="11"/>
            <rFont val="Calibri"/>
            <family val="2"/>
            <charset val="238"/>
          </rPr>
          <t>IV_F:HitelKotvenyUtem2</t>
        </r>
      </text>
    </comment>
    <comment ref="AR530" authorId="0" shapeId="0">
      <text>
        <r>
          <rPr>
            <sz val="11"/>
            <rFont val="Calibri"/>
            <family val="2"/>
            <charset val="238"/>
          </rPr>
          <t>IV_F:OsszesenUtem2</t>
        </r>
      </text>
    </comment>
    <comment ref="AS530" authorId="0" shapeId="0">
      <text>
        <r>
          <rPr>
            <sz val="11"/>
            <rFont val="Calibri"/>
            <family val="2"/>
            <charset val="238"/>
          </rPr>
          <t>IV_F:ForrashianyUtem2</t>
        </r>
      </text>
    </comment>
    <comment ref="AV530" authorId="0" shapeId="0">
      <text>
        <r>
          <rPr>
            <sz val="11"/>
            <rFont val="Calibri"/>
            <family val="2"/>
            <charset val="238"/>
          </rPr>
          <t>IV_F:Indokolas</t>
        </r>
      </text>
    </comment>
    <comment ref="AW530" authorId="0" shapeId="0">
      <text>
        <r>
          <rPr>
            <sz val="11"/>
            <rFont val="Calibri"/>
            <family val="2"/>
            <charset val="238"/>
          </rPr>
          <t>IV_F:Megjegyzes</t>
        </r>
      </text>
    </comment>
    <comment ref="AZ530" authorId="0" shapeId="0">
      <text>
        <r>
          <rPr>
            <sz val="11"/>
            <rFont val="Calibri"/>
            <family val="2"/>
            <charset val="238"/>
          </rPr>
          <t>IV_F:ISA</t>
        </r>
      </text>
    </comment>
    <comment ref="B531" authorId="0" shapeId="0">
      <text>
        <r>
          <rPr>
            <sz val="11"/>
            <rFont val="Calibri"/>
            <family val="2"/>
            <charset val="238"/>
          </rPr>
          <t>IV_F:FontossagiSorrent</t>
        </r>
      </text>
    </comment>
    <comment ref="C531" authorId="0" shapeId="0">
      <text>
        <r>
          <rPr>
            <sz val="11"/>
            <rFont val="Calibri"/>
            <family val="2"/>
            <charset val="238"/>
          </rPr>
          <t>IV_F:FeladatKategoria</t>
        </r>
      </text>
    </comment>
    <comment ref="D531" authorId="0" shapeId="0">
      <text>
        <r>
          <rPr>
            <sz val="11"/>
            <rFont val="Calibri"/>
            <family val="2"/>
            <charset val="238"/>
          </rPr>
          <t>IV_F:FeladatMegnevezes</t>
        </r>
      </text>
    </comment>
    <comment ref="E531" authorId="0" shapeId="0">
      <text>
        <r>
          <rPr>
            <sz val="11"/>
            <rFont val="Calibri"/>
            <family val="2"/>
            <charset val="238"/>
          </rPr>
          <t>IV_F:ElviEngedelySzam</t>
        </r>
      </text>
    </comment>
    <comment ref="F531" authorId="0" shapeId="0">
      <text>
        <r>
          <rPr>
            <sz val="11"/>
            <rFont val="Calibri"/>
            <family val="2"/>
            <charset val="238"/>
          </rPr>
          <t>IV_F:VKR_Kod</t>
        </r>
      </text>
    </comment>
    <comment ref="G531" authorId="0" shapeId="0">
      <text>
        <r>
          <rPr>
            <sz val="11"/>
            <rFont val="Calibri"/>
            <family val="2"/>
            <charset val="238"/>
          </rPr>
          <t>IV_F:VKR_Nev</t>
        </r>
      </text>
    </comment>
    <comment ref="H531" authorId="0" shapeId="0">
      <text>
        <r>
          <rPr>
            <sz val="11"/>
            <rFont val="Calibri"/>
            <family val="2"/>
            <charset val="238"/>
          </rPr>
          <t>IV_F:FeladatSorszam</t>
        </r>
      </text>
    </comment>
    <comment ref="I531" authorId="0" shapeId="0">
      <text>
        <r>
          <rPr>
            <sz val="11"/>
            <rFont val="Calibri"/>
            <family val="2"/>
            <charset val="238"/>
          </rPr>
          <t>IV_F:FeladatAzonosito</t>
        </r>
      </text>
    </comment>
    <comment ref="J531" authorId="0" shapeId="0">
      <text>
        <r>
          <rPr>
            <sz val="11"/>
            <rFont val="Calibri"/>
            <family val="2"/>
            <charset val="238"/>
          </rPr>
          <t>IV_F:EllatasiTerulet</t>
        </r>
      </text>
    </comment>
    <comment ref="K531" authorId="0" shapeId="0">
      <text>
        <r>
          <rPr>
            <sz val="11"/>
            <rFont val="Calibri"/>
            <family val="2"/>
            <charset val="238"/>
          </rPr>
          <t>IV_F:EllatasertFelelos</t>
        </r>
      </text>
    </comment>
    <comment ref="L531" authorId="0" shapeId="0">
      <text>
        <r>
          <rPr>
            <sz val="11"/>
            <rFont val="Calibri"/>
            <family val="2"/>
            <charset val="238"/>
          </rPr>
          <t>IV_F:TervezettNettoKoltseg</t>
        </r>
      </text>
    </comment>
    <comment ref="M531" authorId="0" shapeId="0">
      <text>
        <r>
          <rPr>
            <sz val="11"/>
            <rFont val="Calibri"/>
            <family val="2"/>
            <charset val="238"/>
          </rPr>
          <t>IV_F:IdotartamKezdes</t>
        </r>
      </text>
    </comment>
    <comment ref="N531" authorId="0" shapeId="0">
      <text>
        <r>
          <rPr>
            <sz val="11"/>
            <rFont val="Calibri"/>
            <family val="2"/>
            <charset val="238"/>
          </rPr>
          <t>IV_F:IdotartamBefejezes</t>
        </r>
      </text>
    </comment>
    <comment ref="O531" authorId="0" shapeId="0">
      <text>
        <r>
          <rPr>
            <sz val="11"/>
            <rFont val="Calibri"/>
            <family val="2"/>
            <charset val="238"/>
          </rPr>
          <t>IV_F:NettoKoltsegUtem1</t>
        </r>
      </text>
    </comment>
    <comment ref="P531" authorId="0" shapeId="0">
      <text>
        <r>
          <rPr>
            <sz val="11"/>
            <rFont val="Calibri"/>
            <family val="2"/>
            <charset val="238"/>
          </rPr>
          <t>IV_F:NettoKoltsegUtem2</t>
        </r>
      </text>
    </comment>
    <comment ref="Q531" authorId="0" shapeId="0">
      <text>
        <r>
          <rPr>
            <sz val="11"/>
            <rFont val="Calibri"/>
            <family val="2"/>
            <charset val="238"/>
          </rPr>
          <t>IV_F:EM_Melleklet2_KTG</t>
        </r>
      </text>
    </comment>
    <comment ref="S531" authorId="0" shapeId="0">
      <text>
        <r>
          <rPr>
            <sz val="11"/>
            <rFont val="Calibri"/>
            <family val="2"/>
            <charset val="238"/>
          </rPr>
          <t>IV_F:HDUtem1</t>
        </r>
      </text>
    </comment>
    <comment ref="T531" authorId="0" shapeId="0">
      <text>
        <r>
          <rPr>
            <sz val="11"/>
            <rFont val="Calibri"/>
            <family val="2"/>
            <charset val="238"/>
          </rPr>
          <t>IV_F:ECSUtem1</t>
        </r>
      </text>
    </comment>
    <comment ref="U531" authorId="0" shapeId="0">
      <text>
        <r>
          <rPr>
            <sz val="11"/>
            <rFont val="Calibri"/>
            <family val="2"/>
            <charset val="238"/>
          </rPr>
          <t>IV_F:KFHUtem1</t>
        </r>
      </text>
    </comment>
    <comment ref="V531" authorId="0" shapeId="0">
      <text>
        <r>
          <rPr>
            <sz val="11"/>
            <rFont val="Calibri"/>
            <family val="2"/>
            <charset val="238"/>
          </rPr>
          <t>IV_F:Egyeb_SajatUtem1</t>
        </r>
      </text>
    </comment>
    <comment ref="W531" authorId="0" shapeId="0">
      <text>
        <r>
          <rPr>
            <sz val="11"/>
            <rFont val="Calibri"/>
            <family val="2"/>
            <charset val="238"/>
          </rPr>
          <t>IV_F:DijUtem1</t>
        </r>
      </text>
    </comment>
    <comment ref="X531" authorId="0" shapeId="0">
      <text>
        <r>
          <rPr>
            <sz val="11"/>
            <rFont val="Calibri"/>
            <family val="2"/>
            <charset val="238"/>
          </rPr>
          <t>IV_F:EM_Melleklet1_Utem1</t>
        </r>
      </text>
    </comment>
    <comment ref="Y531" authorId="0" shapeId="0">
      <text>
        <r>
          <rPr>
            <sz val="11"/>
            <rFont val="Calibri"/>
            <family val="2"/>
            <charset val="238"/>
          </rPr>
          <t>IV_F:EgyebAllamiUtem1</t>
        </r>
      </text>
    </comment>
    <comment ref="Z531" authorId="0" shapeId="0">
      <text>
        <r>
          <rPr>
            <sz val="11"/>
            <rFont val="Calibri"/>
            <family val="2"/>
            <charset val="238"/>
          </rPr>
          <t>IV_F:OnkormanyzatiUtem1</t>
        </r>
      </text>
    </comment>
    <comment ref="AA531" authorId="0" shapeId="0">
      <text>
        <r>
          <rPr>
            <sz val="11"/>
            <rFont val="Calibri"/>
            <family val="2"/>
            <charset val="238"/>
          </rPr>
          <t>IV_F:EUUtem1</t>
        </r>
      </text>
    </comment>
    <comment ref="AB531" authorId="0" shapeId="0">
      <text>
        <r>
          <rPr>
            <sz val="11"/>
            <rFont val="Calibri"/>
            <family val="2"/>
            <charset val="238"/>
          </rPr>
          <t>IV_F:EgyebUtem1</t>
        </r>
      </text>
    </comment>
    <comment ref="AC531" authorId="0" shapeId="0">
      <text>
        <r>
          <rPr>
            <sz val="11"/>
            <rFont val="Calibri"/>
            <family val="2"/>
            <charset val="238"/>
          </rPr>
          <t>IV_F:HitelKotvenyUtem1</t>
        </r>
      </text>
    </comment>
    <comment ref="AD531" authorId="0" shapeId="0">
      <text>
        <r>
          <rPr>
            <sz val="11"/>
            <rFont val="Calibri"/>
            <family val="2"/>
            <charset val="238"/>
          </rPr>
          <t>IV_F:OsszesenUtem1</t>
        </r>
      </text>
    </comment>
    <comment ref="AG531" authorId="0" shapeId="0">
      <text>
        <r>
          <rPr>
            <sz val="11"/>
            <rFont val="Calibri"/>
            <family val="2"/>
            <charset val="238"/>
          </rPr>
          <t>IV_F:HDUtem2</t>
        </r>
      </text>
    </comment>
    <comment ref="AH531" authorId="0" shapeId="0">
      <text>
        <r>
          <rPr>
            <sz val="11"/>
            <rFont val="Calibri"/>
            <family val="2"/>
            <charset val="238"/>
          </rPr>
          <t>IV_F:ECSUtem2</t>
        </r>
      </text>
    </comment>
    <comment ref="AI531" authorId="0" shapeId="0">
      <text>
        <r>
          <rPr>
            <sz val="11"/>
            <rFont val="Calibri"/>
            <family val="2"/>
            <charset val="238"/>
          </rPr>
          <t>IV_F:KFHUtem2</t>
        </r>
      </text>
    </comment>
    <comment ref="AJ531" authorId="0" shapeId="0">
      <text>
        <r>
          <rPr>
            <sz val="11"/>
            <rFont val="Calibri"/>
            <family val="2"/>
            <charset val="238"/>
          </rPr>
          <t>IV_F:Egyeb_SajatUtem2</t>
        </r>
      </text>
    </comment>
    <comment ref="AK531" authorId="0" shapeId="0">
      <text>
        <r>
          <rPr>
            <sz val="11"/>
            <rFont val="Calibri"/>
            <family val="2"/>
            <charset val="238"/>
          </rPr>
          <t>IV_F:DijUtem2</t>
        </r>
      </text>
    </comment>
    <comment ref="AL531" authorId="0" shapeId="0">
      <text>
        <r>
          <rPr>
            <sz val="11"/>
            <rFont val="Calibri"/>
            <family val="2"/>
            <charset val="238"/>
          </rPr>
          <t>IV_F:EM_Melleklet1_Utem2</t>
        </r>
      </text>
    </comment>
    <comment ref="AM531" authorId="0" shapeId="0">
      <text>
        <r>
          <rPr>
            <sz val="11"/>
            <rFont val="Calibri"/>
            <family val="2"/>
            <charset val="238"/>
          </rPr>
          <t>IV_F:EgyebAllamiUtem2</t>
        </r>
      </text>
    </comment>
    <comment ref="AN531" authorId="0" shapeId="0">
      <text>
        <r>
          <rPr>
            <sz val="11"/>
            <rFont val="Calibri"/>
            <family val="2"/>
            <charset val="238"/>
          </rPr>
          <t>IV_F:OnkormanyzatiUtem2</t>
        </r>
      </text>
    </comment>
    <comment ref="AO531" authorId="0" shapeId="0">
      <text>
        <r>
          <rPr>
            <sz val="11"/>
            <rFont val="Calibri"/>
            <family val="2"/>
            <charset val="238"/>
          </rPr>
          <t>IV_F:EUUtem2</t>
        </r>
      </text>
    </comment>
    <comment ref="AP531" authorId="0" shapeId="0">
      <text>
        <r>
          <rPr>
            <sz val="11"/>
            <rFont val="Calibri"/>
            <family val="2"/>
            <charset val="238"/>
          </rPr>
          <t>IV_F:EgyebUtem2</t>
        </r>
      </text>
    </comment>
    <comment ref="AQ531" authorId="0" shapeId="0">
      <text>
        <r>
          <rPr>
            <sz val="11"/>
            <rFont val="Calibri"/>
            <family val="2"/>
            <charset val="238"/>
          </rPr>
          <t>IV_F:HitelKotvenyUtem2</t>
        </r>
      </text>
    </comment>
    <comment ref="AR531" authorId="0" shapeId="0">
      <text>
        <r>
          <rPr>
            <sz val="11"/>
            <rFont val="Calibri"/>
            <family val="2"/>
            <charset val="238"/>
          </rPr>
          <t>IV_F:OsszesenUtem2</t>
        </r>
      </text>
    </comment>
    <comment ref="AS531" authorId="0" shapeId="0">
      <text>
        <r>
          <rPr>
            <sz val="11"/>
            <rFont val="Calibri"/>
            <family val="2"/>
            <charset val="238"/>
          </rPr>
          <t>IV_F:ForrashianyUtem2</t>
        </r>
      </text>
    </comment>
    <comment ref="AV531" authorId="0" shapeId="0">
      <text>
        <r>
          <rPr>
            <sz val="11"/>
            <rFont val="Calibri"/>
            <family val="2"/>
            <charset val="238"/>
          </rPr>
          <t>IV_F:Indokolas</t>
        </r>
      </text>
    </comment>
    <comment ref="AW531" authorId="0" shapeId="0">
      <text>
        <r>
          <rPr>
            <sz val="11"/>
            <rFont val="Calibri"/>
            <family val="2"/>
            <charset val="238"/>
          </rPr>
          <t>IV_F:Megjegyzes</t>
        </r>
      </text>
    </comment>
    <comment ref="AZ531" authorId="0" shapeId="0">
      <text>
        <r>
          <rPr>
            <sz val="11"/>
            <rFont val="Calibri"/>
            <family val="2"/>
            <charset val="238"/>
          </rPr>
          <t>IV_F:ISA</t>
        </r>
      </text>
    </comment>
    <comment ref="B532" authorId="0" shapeId="0">
      <text>
        <r>
          <rPr>
            <sz val="11"/>
            <rFont val="Calibri"/>
            <family val="2"/>
            <charset val="238"/>
          </rPr>
          <t>IV_F:FontossagiSorrent</t>
        </r>
      </text>
    </comment>
    <comment ref="C532" authorId="0" shapeId="0">
      <text>
        <r>
          <rPr>
            <sz val="11"/>
            <rFont val="Calibri"/>
            <family val="2"/>
            <charset val="238"/>
          </rPr>
          <t>IV_F:FeladatKategoria</t>
        </r>
      </text>
    </comment>
    <comment ref="D532" authorId="0" shapeId="0">
      <text>
        <r>
          <rPr>
            <sz val="11"/>
            <rFont val="Calibri"/>
            <family val="2"/>
            <charset val="238"/>
          </rPr>
          <t>IV_F:FeladatMegnevezes</t>
        </r>
      </text>
    </comment>
    <comment ref="E532" authorId="0" shapeId="0">
      <text>
        <r>
          <rPr>
            <sz val="11"/>
            <rFont val="Calibri"/>
            <family val="2"/>
            <charset val="238"/>
          </rPr>
          <t>IV_F:ElviEngedelySzam</t>
        </r>
      </text>
    </comment>
    <comment ref="F532" authorId="0" shapeId="0">
      <text>
        <r>
          <rPr>
            <sz val="11"/>
            <rFont val="Calibri"/>
            <family val="2"/>
            <charset val="238"/>
          </rPr>
          <t>IV_F:VKR_Kod</t>
        </r>
      </text>
    </comment>
    <comment ref="G532" authorId="0" shapeId="0">
      <text>
        <r>
          <rPr>
            <sz val="11"/>
            <rFont val="Calibri"/>
            <family val="2"/>
            <charset val="238"/>
          </rPr>
          <t>IV_F:VKR_Nev</t>
        </r>
      </text>
    </comment>
    <comment ref="H532" authorId="0" shapeId="0">
      <text>
        <r>
          <rPr>
            <sz val="11"/>
            <rFont val="Calibri"/>
            <family val="2"/>
            <charset val="238"/>
          </rPr>
          <t>IV_F:FeladatSorszam</t>
        </r>
      </text>
    </comment>
    <comment ref="I532" authorId="0" shapeId="0">
      <text>
        <r>
          <rPr>
            <sz val="11"/>
            <rFont val="Calibri"/>
            <family val="2"/>
            <charset val="238"/>
          </rPr>
          <t>IV_F:FeladatAzonosito</t>
        </r>
      </text>
    </comment>
    <comment ref="J532" authorId="0" shapeId="0">
      <text>
        <r>
          <rPr>
            <sz val="11"/>
            <rFont val="Calibri"/>
            <family val="2"/>
            <charset val="238"/>
          </rPr>
          <t>IV_F:EllatasiTerulet</t>
        </r>
      </text>
    </comment>
    <comment ref="K532" authorId="0" shapeId="0">
      <text>
        <r>
          <rPr>
            <sz val="11"/>
            <rFont val="Calibri"/>
            <family val="2"/>
            <charset val="238"/>
          </rPr>
          <t>IV_F:EllatasertFelelos</t>
        </r>
      </text>
    </comment>
    <comment ref="L532" authorId="0" shapeId="0">
      <text>
        <r>
          <rPr>
            <sz val="11"/>
            <rFont val="Calibri"/>
            <family val="2"/>
            <charset val="238"/>
          </rPr>
          <t>IV_F:TervezettNettoKoltseg</t>
        </r>
      </text>
    </comment>
    <comment ref="M532" authorId="0" shapeId="0">
      <text>
        <r>
          <rPr>
            <sz val="11"/>
            <rFont val="Calibri"/>
            <family val="2"/>
            <charset val="238"/>
          </rPr>
          <t>IV_F:IdotartamKezdes</t>
        </r>
      </text>
    </comment>
    <comment ref="N532" authorId="0" shapeId="0">
      <text>
        <r>
          <rPr>
            <sz val="11"/>
            <rFont val="Calibri"/>
            <family val="2"/>
            <charset val="238"/>
          </rPr>
          <t>IV_F:IdotartamBefejezes</t>
        </r>
      </text>
    </comment>
    <comment ref="O532" authorId="0" shapeId="0">
      <text>
        <r>
          <rPr>
            <sz val="11"/>
            <rFont val="Calibri"/>
            <family val="2"/>
            <charset val="238"/>
          </rPr>
          <t>IV_F:NettoKoltsegUtem1</t>
        </r>
      </text>
    </comment>
    <comment ref="P532" authorId="0" shapeId="0">
      <text>
        <r>
          <rPr>
            <sz val="11"/>
            <rFont val="Calibri"/>
            <family val="2"/>
            <charset val="238"/>
          </rPr>
          <t>IV_F:NettoKoltsegUtem2</t>
        </r>
      </text>
    </comment>
    <comment ref="Q532" authorId="0" shapeId="0">
      <text>
        <r>
          <rPr>
            <sz val="11"/>
            <rFont val="Calibri"/>
            <family val="2"/>
            <charset val="238"/>
          </rPr>
          <t>IV_F:EM_Melleklet2_KTG</t>
        </r>
      </text>
    </comment>
    <comment ref="S532" authorId="0" shapeId="0">
      <text>
        <r>
          <rPr>
            <sz val="11"/>
            <rFont val="Calibri"/>
            <family val="2"/>
            <charset val="238"/>
          </rPr>
          <t>IV_F:HDUtem1</t>
        </r>
      </text>
    </comment>
    <comment ref="T532" authorId="0" shapeId="0">
      <text>
        <r>
          <rPr>
            <sz val="11"/>
            <rFont val="Calibri"/>
            <family val="2"/>
            <charset val="238"/>
          </rPr>
          <t>IV_F:ECSUtem1</t>
        </r>
      </text>
    </comment>
    <comment ref="U532" authorId="0" shapeId="0">
      <text>
        <r>
          <rPr>
            <sz val="11"/>
            <rFont val="Calibri"/>
            <family val="2"/>
            <charset val="238"/>
          </rPr>
          <t>IV_F:KFHUtem1</t>
        </r>
      </text>
    </comment>
    <comment ref="V532" authorId="0" shapeId="0">
      <text>
        <r>
          <rPr>
            <sz val="11"/>
            <rFont val="Calibri"/>
            <family val="2"/>
            <charset val="238"/>
          </rPr>
          <t>IV_F:Egyeb_SajatUtem1</t>
        </r>
      </text>
    </comment>
    <comment ref="W532" authorId="0" shapeId="0">
      <text>
        <r>
          <rPr>
            <sz val="11"/>
            <rFont val="Calibri"/>
            <family val="2"/>
            <charset val="238"/>
          </rPr>
          <t>IV_F:DijUtem1</t>
        </r>
      </text>
    </comment>
    <comment ref="X532" authorId="0" shapeId="0">
      <text>
        <r>
          <rPr>
            <sz val="11"/>
            <rFont val="Calibri"/>
            <family val="2"/>
            <charset val="238"/>
          </rPr>
          <t>IV_F:EM_Melleklet1_Utem1</t>
        </r>
      </text>
    </comment>
    <comment ref="Y532" authorId="0" shapeId="0">
      <text>
        <r>
          <rPr>
            <sz val="11"/>
            <rFont val="Calibri"/>
            <family val="2"/>
            <charset val="238"/>
          </rPr>
          <t>IV_F:EgyebAllamiUtem1</t>
        </r>
      </text>
    </comment>
    <comment ref="Z532" authorId="0" shapeId="0">
      <text>
        <r>
          <rPr>
            <sz val="11"/>
            <rFont val="Calibri"/>
            <family val="2"/>
            <charset val="238"/>
          </rPr>
          <t>IV_F:OnkormanyzatiUtem1</t>
        </r>
      </text>
    </comment>
    <comment ref="AA532" authorId="0" shapeId="0">
      <text>
        <r>
          <rPr>
            <sz val="11"/>
            <rFont val="Calibri"/>
            <family val="2"/>
            <charset val="238"/>
          </rPr>
          <t>IV_F:EUUtem1</t>
        </r>
      </text>
    </comment>
    <comment ref="AB532" authorId="0" shapeId="0">
      <text>
        <r>
          <rPr>
            <sz val="11"/>
            <rFont val="Calibri"/>
            <family val="2"/>
            <charset val="238"/>
          </rPr>
          <t>IV_F:EgyebUtem1</t>
        </r>
      </text>
    </comment>
    <comment ref="AC532" authorId="0" shapeId="0">
      <text>
        <r>
          <rPr>
            <sz val="11"/>
            <rFont val="Calibri"/>
            <family val="2"/>
            <charset val="238"/>
          </rPr>
          <t>IV_F:HitelKotvenyUtem1</t>
        </r>
      </text>
    </comment>
    <comment ref="AD532" authorId="0" shapeId="0">
      <text>
        <r>
          <rPr>
            <sz val="11"/>
            <rFont val="Calibri"/>
            <family val="2"/>
            <charset val="238"/>
          </rPr>
          <t>IV_F:OsszesenUtem1</t>
        </r>
      </text>
    </comment>
    <comment ref="AG532" authorId="0" shapeId="0">
      <text>
        <r>
          <rPr>
            <sz val="11"/>
            <rFont val="Calibri"/>
            <family val="2"/>
            <charset val="238"/>
          </rPr>
          <t>IV_F:HDUtem2</t>
        </r>
      </text>
    </comment>
    <comment ref="AH532" authorId="0" shapeId="0">
      <text>
        <r>
          <rPr>
            <sz val="11"/>
            <rFont val="Calibri"/>
            <family val="2"/>
            <charset val="238"/>
          </rPr>
          <t>IV_F:ECSUtem2</t>
        </r>
      </text>
    </comment>
    <comment ref="AI532" authorId="0" shapeId="0">
      <text>
        <r>
          <rPr>
            <sz val="11"/>
            <rFont val="Calibri"/>
            <family val="2"/>
            <charset val="238"/>
          </rPr>
          <t>IV_F:KFHUtem2</t>
        </r>
      </text>
    </comment>
    <comment ref="AJ532" authorId="0" shapeId="0">
      <text>
        <r>
          <rPr>
            <sz val="11"/>
            <rFont val="Calibri"/>
            <family val="2"/>
            <charset val="238"/>
          </rPr>
          <t>IV_F:Egyeb_SajatUtem2</t>
        </r>
      </text>
    </comment>
    <comment ref="AK532" authorId="0" shapeId="0">
      <text>
        <r>
          <rPr>
            <sz val="11"/>
            <rFont val="Calibri"/>
            <family val="2"/>
            <charset val="238"/>
          </rPr>
          <t>IV_F:DijUtem2</t>
        </r>
      </text>
    </comment>
    <comment ref="AL532" authorId="0" shapeId="0">
      <text>
        <r>
          <rPr>
            <sz val="11"/>
            <rFont val="Calibri"/>
            <family val="2"/>
            <charset val="238"/>
          </rPr>
          <t>IV_F:EM_Melleklet1_Utem2</t>
        </r>
      </text>
    </comment>
    <comment ref="AM532" authorId="0" shapeId="0">
      <text>
        <r>
          <rPr>
            <sz val="11"/>
            <rFont val="Calibri"/>
            <family val="2"/>
            <charset val="238"/>
          </rPr>
          <t>IV_F:EgyebAllamiUtem2</t>
        </r>
      </text>
    </comment>
    <comment ref="AN532" authorId="0" shapeId="0">
      <text>
        <r>
          <rPr>
            <sz val="11"/>
            <rFont val="Calibri"/>
            <family val="2"/>
            <charset val="238"/>
          </rPr>
          <t>IV_F:OnkormanyzatiUtem2</t>
        </r>
      </text>
    </comment>
    <comment ref="AO532" authorId="0" shapeId="0">
      <text>
        <r>
          <rPr>
            <sz val="11"/>
            <rFont val="Calibri"/>
            <family val="2"/>
            <charset val="238"/>
          </rPr>
          <t>IV_F:EUUtem2</t>
        </r>
      </text>
    </comment>
    <comment ref="AP532" authorId="0" shapeId="0">
      <text>
        <r>
          <rPr>
            <sz val="11"/>
            <rFont val="Calibri"/>
            <family val="2"/>
            <charset val="238"/>
          </rPr>
          <t>IV_F:EgyebUtem2</t>
        </r>
      </text>
    </comment>
    <comment ref="AQ532" authorId="0" shapeId="0">
      <text>
        <r>
          <rPr>
            <sz val="11"/>
            <rFont val="Calibri"/>
            <family val="2"/>
            <charset val="238"/>
          </rPr>
          <t>IV_F:HitelKotvenyUtem2</t>
        </r>
      </text>
    </comment>
    <comment ref="AR532" authorId="0" shapeId="0">
      <text>
        <r>
          <rPr>
            <sz val="11"/>
            <rFont val="Calibri"/>
            <family val="2"/>
            <charset val="238"/>
          </rPr>
          <t>IV_F:OsszesenUtem2</t>
        </r>
      </text>
    </comment>
    <comment ref="AS532" authorId="0" shapeId="0">
      <text>
        <r>
          <rPr>
            <sz val="11"/>
            <rFont val="Calibri"/>
            <family val="2"/>
            <charset val="238"/>
          </rPr>
          <t>IV_F:ForrashianyUtem2</t>
        </r>
      </text>
    </comment>
    <comment ref="AV532" authorId="0" shapeId="0">
      <text>
        <r>
          <rPr>
            <sz val="11"/>
            <rFont val="Calibri"/>
            <family val="2"/>
            <charset val="238"/>
          </rPr>
          <t>IV_F:Indokolas</t>
        </r>
      </text>
    </comment>
    <comment ref="AW532" authorId="0" shapeId="0">
      <text>
        <r>
          <rPr>
            <sz val="11"/>
            <rFont val="Calibri"/>
            <family val="2"/>
            <charset val="238"/>
          </rPr>
          <t>IV_F:Megjegyzes</t>
        </r>
      </text>
    </comment>
    <comment ref="AZ532" authorId="0" shapeId="0">
      <text>
        <r>
          <rPr>
            <sz val="11"/>
            <rFont val="Calibri"/>
            <family val="2"/>
            <charset val="238"/>
          </rPr>
          <t>IV_F:ISA</t>
        </r>
      </text>
    </comment>
    <comment ref="B533" authorId="0" shapeId="0">
      <text>
        <r>
          <rPr>
            <sz val="11"/>
            <rFont val="Calibri"/>
            <family val="2"/>
            <charset val="238"/>
          </rPr>
          <t>IV_F:FontossagiSorrent</t>
        </r>
      </text>
    </comment>
    <comment ref="C533" authorId="0" shapeId="0">
      <text>
        <r>
          <rPr>
            <sz val="11"/>
            <rFont val="Calibri"/>
            <family val="2"/>
            <charset val="238"/>
          </rPr>
          <t>IV_F:FeladatKategoria</t>
        </r>
      </text>
    </comment>
    <comment ref="D533" authorId="0" shapeId="0">
      <text>
        <r>
          <rPr>
            <sz val="11"/>
            <rFont val="Calibri"/>
            <family val="2"/>
            <charset val="238"/>
          </rPr>
          <t>IV_F:FeladatMegnevezes</t>
        </r>
      </text>
    </comment>
    <comment ref="E533" authorId="0" shapeId="0">
      <text>
        <r>
          <rPr>
            <sz val="11"/>
            <rFont val="Calibri"/>
            <family val="2"/>
            <charset val="238"/>
          </rPr>
          <t>IV_F:ElviEngedelySzam</t>
        </r>
      </text>
    </comment>
    <comment ref="F533" authorId="0" shapeId="0">
      <text>
        <r>
          <rPr>
            <sz val="11"/>
            <rFont val="Calibri"/>
            <family val="2"/>
            <charset val="238"/>
          </rPr>
          <t>IV_F:VKR_Kod</t>
        </r>
      </text>
    </comment>
    <comment ref="G533" authorId="0" shapeId="0">
      <text>
        <r>
          <rPr>
            <sz val="11"/>
            <rFont val="Calibri"/>
            <family val="2"/>
            <charset val="238"/>
          </rPr>
          <t>IV_F:VKR_Nev</t>
        </r>
      </text>
    </comment>
    <comment ref="H533" authorId="0" shapeId="0">
      <text>
        <r>
          <rPr>
            <sz val="11"/>
            <rFont val="Calibri"/>
            <family val="2"/>
            <charset val="238"/>
          </rPr>
          <t>IV_F:FeladatSorszam</t>
        </r>
      </text>
    </comment>
    <comment ref="I533" authorId="0" shapeId="0">
      <text>
        <r>
          <rPr>
            <sz val="11"/>
            <rFont val="Calibri"/>
            <family val="2"/>
            <charset val="238"/>
          </rPr>
          <t>IV_F:FeladatAzonosito</t>
        </r>
      </text>
    </comment>
    <comment ref="J533" authorId="0" shapeId="0">
      <text>
        <r>
          <rPr>
            <sz val="11"/>
            <rFont val="Calibri"/>
            <family val="2"/>
            <charset val="238"/>
          </rPr>
          <t>IV_F:EllatasiTerulet</t>
        </r>
      </text>
    </comment>
    <comment ref="K533" authorId="0" shapeId="0">
      <text>
        <r>
          <rPr>
            <sz val="11"/>
            <rFont val="Calibri"/>
            <family val="2"/>
            <charset val="238"/>
          </rPr>
          <t>IV_F:EllatasertFelelos</t>
        </r>
      </text>
    </comment>
    <comment ref="L533" authorId="0" shapeId="0">
      <text>
        <r>
          <rPr>
            <sz val="11"/>
            <rFont val="Calibri"/>
            <family val="2"/>
            <charset val="238"/>
          </rPr>
          <t>IV_F:TervezettNettoKoltseg</t>
        </r>
      </text>
    </comment>
    <comment ref="M533" authorId="0" shapeId="0">
      <text>
        <r>
          <rPr>
            <sz val="11"/>
            <rFont val="Calibri"/>
            <family val="2"/>
            <charset val="238"/>
          </rPr>
          <t>IV_F:IdotartamKezdes</t>
        </r>
      </text>
    </comment>
    <comment ref="N533" authorId="0" shapeId="0">
      <text>
        <r>
          <rPr>
            <sz val="11"/>
            <rFont val="Calibri"/>
            <family val="2"/>
            <charset val="238"/>
          </rPr>
          <t>IV_F:IdotartamBefejezes</t>
        </r>
      </text>
    </comment>
    <comment ref="O533" authorId="0" shapeId="0">
      <text>
        <r>
          <rPr>
            <sz val="11"/>
            <rFont val="Calibri"/>
            <family val="2"/>
            <charset val="238"/>
          </rPr>
          <t>IV_F:NettoKoltsegUtem1</t>
        </r>
      </text>
    </comment>
    <comment ref="P533" authorId="0" shapeId="0">
      <text>
        <r>
          <rPr>
            <sz val="11"/>
            <rFont val="Calibri"/>
            <family val="2"/>
            <charset val="238"/>
          </rPr>
          <t>IV_F:NettoKoltsegUtem2</t>
        </r>
      </text>
    </comment>
    <comment ref="Q533" authorId="0" shapeId="0">
      <text>
        <r>
          <rPr>
            <sz val="11"/>
            <rFont val="Calibri"/>
            <family val="2"/>
            <charset val="238"/>
          </rPr>
          <t>IV_F:EM_Melleklet2_KTG</t>
        </r>
      </text>
    </comment>
    <comment ref="S533" authorId="0" shapeId="0">
      <text>
        <r>
          <rPr>
            <sz val="11"/>
            <rFont val="Calibri"/>
            <family val="2"/>
            <charset val="238"/>
          </rPr>
          <t>IV_F:HDUtem1</t>
        </r>
      </text>
    </comment>
    <comment ref="T533" authorId="0" shapeId="0">
      <text>
        <r>
          <rPr>
            <sz val="11"/>
            <rFont val="Calibri"/>
            <family val="2"/>
            <charset val="238"/>
          </rPr>
          <t>IV_F:ECSUtem1</t>
        </r>
      </text>
    </comment>
    <comment ref="U533" authorId="0" shapeId="0">
      <text>
        <r>
          <rPr>
            <sz val="11"/>
            <rFont val="Calibri"/>
            <family val="2"/>
            <charset val="238"/>
          </rPr>
          <t>IV_F:KFHUtem1</t>
        </r>
      </text>
    </comment>
    <comment ref="V533" authorId="0" shapeId="0">
      <text>
        <r>
          <rPr>
            <sz val="11"/>
            <rFont val="Calibri"/>
            <family val="2"/>
            <charset val="238"/>
          </rPr>
          <t>IV_F:Egyeb_SajatUtem1</t>
        </r>
      </text>
    </comment>
    <comment ref="W533" authorId="0" shapeId="0">
      <text>
        <r>
          <rPr>
            <sz val="11"/>
            <rFont val="Calibri"/>
            <family val="2"/>
            <charset val="238"/>
          </rPr>
          <t>IV_F:DijUtem1</t>
        </r>
      </text>
    </comment>
    <comment ref="X533" authorId="0" shapeId="0">
      <text>
        <r>
          <rPr>
            <sz val="11"/>
            <rFont val="Calibri"/>
            <family val="2"/>
            <charset val="238"/>
          </rPr>
          <t>IV_F:EM_Melleklet1_Utem1</t>
        </r>
      </text>
    </comment>
    <comment ref="Y533" authorId="0" shapeId="0">
      <text>
        <r>
          <rPr>
            <sz val="11"/>
            <rFont val="Calibri"/>
            <family val="2"/>
            <charset val="238"/>
          </rPr>
          <t>IV_F:EgyebAllamiUtem1</t>
        </r>
      </text>
    </comment>
    <comment ref="Z533" authorId="0" shapeId="0">
      <text>
        <r>
          <rPr>
            <sz val="11"/>
            <rFont val="Calibri"/>
            <family val="2"/>
            <charset val="238"/>
          </rPr>
          <t>IV_F:OnkormanyzatiUtem1</t>
        </r>
      </text>
    </comment>
    <comment ref="AA533" authorId="0" shapeId="0">
      <text>
        <r>
          <rPr>
            <sz val="11"/>
            <rFont val="Calibri"/>
            <family val="2"/>
            <charset val="238"/>
          </rPr>
          <t>IV_F:EUUtem1</t>
        </r>
      </text>
    </comment>
    <comment ref="AB533" authorId="0" shapeId="0">
      <text>
        <r>
          <rPr>
            <sz val="11"/>
            <rFont val="Calibri"/>
            <family val="2"/>
            <charset val="238"/>
          </rPr>
          <t>IV_F:EgyebUtem1</t>
        </r>
      </text>
    </comment>
    <comment ref="AC533" authorId="0" shapeId="0">
      <text>
        <r>
          <rPr>
            <sz val="11"/>
            <rFont val="Calibri"/>
            <family val="2"/>
            <charset val="238"/>
          </rPr>
          <t>IV_F:HitelKotvenyUtem1</t>
        </r>
      </text>
    </comment>
    <comment ref="AD533" authorId="0" shapeId="0">
      <text>
        <r>
          <rPr>
            <sz val="11"/>
            <rFont val="Calibri"/>
            <family val="2"/>
            <charset val="238"/>
          </rPr>
          <t>IV_F:OsszesenUtem1</t>
        </r>
      </text>
    </comment>
    <comment ref="AG533" authorId="0" shapeId="0">
      <text>
        <r>
          <rPr>
            <sz val="11"/>
            <rFont val="Calibri"/>
            <family val="2"/>
            <charset val="238"/>
          </rPr>
          <t>IV_F:HDUtem2</t>
        </r>
      </text>
    </comment>
    <comment ref="AH533" authorId="0" shapeId="0">
      <text>
        <r>
          <rPr>
            <sz val="11"/>
            <rFont val="Calibri"/>
            <family val="2"/>
            <charset val="238"/>
          </rPr>
          <t>IV_F:ECSUtem2</t>
        </r>
      </text>
    </comment>
    <comment ref="AI533" authorId="0" shapeId="0">
      <text>
        <r>
          <rPr>
            <sz val="11"/>
            <rFont val="Calibri"/>
            <family val="2"/>
            <charset val="238"/>
          </rPr>
          <t>IV_F:KFHUtem2</t>
        </r>
      </text>
    </comment>
    <comment ref="AJ533" authorId="0" shapeId="0">
      <text>
        <r>
          <rPr>
            <sz val="11"/>
            <rFont val="Calibri"/>
            <family val="2"/>
            <charset val="238"/>
          </rPr>
          <t>IV_F:Egyeb_SajatUtem2</t>
        </r>
      </text>
    </comment>
    <comment ref="AK533" authorId="0" shapeId="0">
      <text>
        <r>
          <rPr>
            <sz val="11"/>
            <rFont val="Calibri"/>
            <family val="2"/>
            <charset val="238"/>
          </rPr>
          <t>IV_F:DijUtem2</t>
        </r>
      </text>
    </comment>
    <comment ref="AL533" authorId="0" shapeId="0">
      <text>
        <r>
          <rPr>
            <sz val="11"/>
            <rFont val="Calibri"/>
            <family val="2"/>
            <charset val="238"/>
          </rPr>
          <t>IV_F:EM_Melleklet1_Utem2</t>
        </r>
      </text>
    </comment>
    <comment ref="AM533" authorId="0" shapeId="0">
      <text>
        <r>
          <rPr>
            <sz val="11"/>
            <rFont val="Calibri"/>
            <family val="2"/>
            <charset val="238"/>
          </rPr>
          <t>IV_F:EgyebAllamiUtem2</t>
        </r>
      </text>
    </comment>
    <comment ref="AN533" authorId="0" shapeId="0">
      <text>
        <r>
          <rPr>
            <sz val="11"/>
            <rFont val="Calibri"/>
            <family val="2"/>
            <charset val="238"/>
          </rPr>
          <t>IV_F:OnkormanyzatiUtem2</t>
        </r>
      </text>
    </comment>
    <comment ref="AO533" authorId="0" shapeId="0">
      <text>
        <r>
          <rPr>
            <sz val="11"/>
            <rFont val="Calibri"/>
            <family val="2"/>
            <charset val="238"/>
          </rPr>
          <t>IV_F:EUUtem2</t>
        </r>
      </text>
    </comment>
    <comment ref="AP533" authorId="0" shapeId="0">
      <text>
        <r>
          <rPr>
            <sz val="11"/>
            <rFont val="Calibri"/>
            <family val="2"/>
            <charset val="238"/>
          </rPr>
          <t>IV_F:EgyebUtem2</t>
        </r>
      </text>
    </comment>
    <comment ref="AQ533" authorId="0" shapeId="0">
      <text>
        <r>
          <rPr>
            <sz val="11"/>
            <rFont val="Calibri"/>
            <family val="2"/>
            <charset val="238"/>
          </rPr>
          <t>IV_F:HitelKotvenyUtem2</t>
        </r>
      </text>
    </comment>
    <comment ref="AR533" authorId="0" shapeId="0">
      <text>
        <r>
          <rPr>
            <sz val="11"/>
            <rFont val="Calibri"/>
            <family val="2"/>
            <charset val="238"/>
          </rPr>
          <t>IV_F:OsszesenUtem2</t>
        </r>
      </text>
    </comment>
    <comment ref="AS533" authorId="0" shapeId="0">
      <text>
        <r>
          <rPr>
            <sz val="11"/>
            <rFont val="Calibri"/>
            <family val="2"/>
            <charset val="238"/>
          </rPr>
          <t>IV_F:ForrashianyUtem2</t>
        </r>
      </text>
    </comment>
    <comment ref="AV533" authorId="0" shapeId="0">
      <text>
        <r>
          <rPr>
            <sz val="11"/>
            <rFont val="Calibri"/>
            <family val="2"/>
            <charset val="238"/>
          </rPr>
          <t>IV_F:Indokolas</t>
        </r>
      </text>
    </comment>
    <comment ref="AW533" authorId="0" shapeId="0">
      <text>
        <r>
          <rPr>
            <sz val="11"/>
            <rFont val="Calibri"/>
            <family val="2"/>
            <charset val="238"/>
          </rPr>
          <t>IV_F:Megjegyzes</t>
        </r>
      </text>
    </comment>
    <comment ref="AZ533" authorId="0" shapeId="0">
      <text>
        <r>
          <rPr>
            <sz val="11"/>
            <rFont val="Calibri"/>
            <family val="2"/>
            <charset val="238"/>
          </rPr>
          <t>IV_F:ISA</t>
        </r>
      </text>
    </comment>
    <comment ref="B534" authorId="0" shapeId="0">
      <text>
        <r>
          <rPr>
            <sz val="11"/>
            <rFont val="Calibri"/>
            <family val="2"/>
            <charset val="238"/>
          </rPr>
          <t>IV_F:FontossagiSorrent</t>
        </r>
      </text>
    </comment>
    <comment ref="C534" authorId="0" shapeId="0">
      <text>
        <r>
          <rPr>
            <sz val="11"/>
            <rFont val="Calibri"/>
            <family val="2"/>
            <charset val="238"/>
          </rPr>
          <t>IV_F:FeladatKategoria</t>
        </r>
      </text>
    </comment>
    <comment ref="D534" authorId="0" shapeId="0">
      <text>
        <r>
          <rPr>
            <sz val="11"/>
            <rFont val="Calibri"/>
            <family val="2"/>
            <charset val="238"/>
          </rPr>
          <t>IV_F:FeladatMegnevezes</t>
        </r>
      </text>
    </comment>
    <comment ref="E534" authorId="0" shapeId="0">
      <text>
        <r>
          <rPr>
            <sz val="11"/>
            <rFont val="Calibri"/>
            <family val="2"/>
            <charset val="238"/>
          </rPr>
          <t>IV_F:ElviEngedelySzam</t>
        </r>
      </text>
    </comment>
    <comment ref="F534" authorId="0" shapeId="0">
      <text>
        <r>
          <rPr>
            <sz val="11"/>
            <rFont val="Calibri"/>
            <family val="2"/>
            <charset val="238"/>
          </rPr>
          <t>IV_F:VKR_Kod</t>
        </r>
      </text>
    </comment>
    <comment ref="G534" authorId="0" shapeId="0">
      <text>
        <r>
          <rPr>
            <sz val="11"/>
            <rFont val="Calibri"/>
            <family val="2"/>
            <charset val="238"/>
          </rPr>
          <t>IV_F:VKR_Nev</t>
        </r>
      </text>
    </comment>
    <comment ref="H534" authorId="0" shapeId="0">
      <text>
        <r>
          <rPr>
            <sz val="11"/>
            <rFont val="Calibri"/>
            <family val="2"/>
            <charset val="238"/>
          </rPr>
          <t>IV_F:FeladatSorszam</t>
        </r>
      </text>
    </comment>
    <comment ref="I534" authorId="0" shapeId="0">
      <text>
        <r>
          <rPr>
            <sz val="11"/>
            <rFont val="Calibri"/>
            <family val="2"/>
            <charset val="238"/>
          </rPr>
          <t>IV_F:FeladatAzonosito</t>
        </r>
      </text>
    </comment>
    <comment ref="J534" authorId="0" shapeId="0">
      <text>
        <r>
          <rPr>
            <sz val="11"/>
            <rFont val="Calibri"/>
            <family val="2"/>
            <charset val="238"/>
          </rPr>
          <t>IV_F:EllatasiTerulet</t>
        </r>
      </text>
    </comment>
    <comment ref="K534" authorId="0" shapeId="0">
      <text>
        <r>
          <rPr>
            <sz val="11"/>
            <rFont val="Calibri"/>
            <family val="2"/>
            <charset val="238"/>
          </rPr>
          <t>IV_F:EllatasertFelelos</t>
        </r>
      </text>
    </comment>
    <comment ref="L534" authorId="0" shapeId="0">
      <text>
        <r>
          <rPr>
            <sz val="11"/>
            <rFont val="Calibri"/>
            <family val="2"/>
            <charset val="238"/>
          </rPr>
          <t>IV_F:TervezettNettoKoltseg</t>
        </r>
      </text>
    </comment>
    <comment ref="M534" authorId="0" shapeId="0">
      <text>
        <r>
          <rPr>
            <sz val="11"/>
            <rFont val="Calibri"/>
            <family val="2"/>
            <charset val="238"/>
          </rPr>
          <t>IV_F:IdotartamKezdes</t>
        </r>
      </text>
    </comment>
    <comment ref="N534" authorId="0" shapeId="0">
      <text>
        <r>
          <rPr>
            <sz val="11"/>
            <rFont val="Calibri"/>
            <family val="2"/>
            <charset val="238"/>
          </rPr>
          <t>IV_F:IdotartamBefejezes</t>
        </r>
      </text>
    </comment>
    <comment ref="O534" authorId="0" shapeId="0">
      <text>
        <r>
          <rPr>
            <sz val="11"/>
            <rFont val="Calibri"/>
            <family val="2"/>
            <charset val="238"/>
          </rPr>
          <t>IV_F:NettoKoltsegUtem1</t>
        </r>
      </text>
    </comment>
    <comment ref="P534" authorId="0" shapeId="0">
      <text>
        <r>
          <rPr>
            <sz val="11"/>
            <rFont val="Calibri"/>
            <family val="2"/>
            <charset val="238"/>
          </rPr>
          <t>IV_F:NettoKoltsegUtem2</t>
        </r>
      </text>
    </comment>
    <comment ref="Q534" authorId="0" shapeId="0">
      <text>
        <r>
          <rPr>
            <sz val="11"/>
            <rFont val="Calibri"/>
            <family val="2"/>
            <charset val="238"/>
          </rPr>
          <t>IV_F:EM_Melleklet2_KTG</t>
        </r>
      </text>
    </comment>
    <comment ref="S534" authorId="0" shapeId="0">
      <text>
        <r>
          <rPr>
            <sz val="11"/>
            <rFont val="Calibri"/>
            <family val="2"/>
            <charset val="238"/>
          </rPr>
          <t>IV_F:HDUtem1</t>
        </r>
      </text>
    </comment>
    <comment ref="T534" authorId="0" shapeId="0">
      <text>
        <r>
          <rPr>
            <sz val="11"/>
            <rFont val="Calibri"/>
            <family val="2"/>
            <charset val="238"/>
          </rPr>
          <t>IV_F:ECSUtem1</t>
        </r>
      </text>
    </comment>
    <comment ref="U534" authorId="0" shapeId="0">
      <text>
        <r>
          <rPr>
            <sz val="11"/>
            <rFont val="Calibri"/>
            <family val="2"/>
            <charset val="238"/>
          </rPr>
          <t>IV_F:KFHUtem1</t>
        </r>
      </text>
    </comment>
    <comment ref="V534" authorId="0" shapeId="0">
      <text>
        <r>
          <rPr>
            <sz val="11"/>
            <rFont val="Calibri"/>
            <family val="2"/>
            <charset val="238"/>
          </rPr>
          <t>IV_F:Egyeb_SajatUtem1</t>
        </r>
      </text>
    </comment>
    <comment ref="W534" authorId="0" shapeId="0">
      <text>
        <r>
          <rPr>
            <sz val="11"/>
            <rFont val="Calibri"/>
            <family val="2"/>
            <charset val="238"/>
          </rPr>
          <t>IV_F:DijUtem1</t>
        </r>
      </text>
    </comment>
    <comment ref="X534" authorId="0" shapeId="0">
      <text>
        <r>
          <rPr>
            <sz val="11"/>
            <rFont val="Calibri"/>
            <family val="2"/>
            <charset val="238"/>
          </rPr>
          <t>IV_F:EM_Melleklet1_Utem1</t>
        </r>
      </text>
    </comment>
    <comment ref="Y534" authorId="0" shapeId="0">
      <text>
        <r>
          <rPr>
            <sz val="11"/>
            <rFont val="Calibri"/>
            <family val="2"/>
            <charset val="238"/>
          </rPr>
          <t>IV_F:EgyebAllamiUtem1</t>
        </r>
      </text>
    </comment>
    <comment ref="Z534" authorId="0" shapeId="0">
      <text>
        <r>
          <rPr>
            <sz val="11"/>
            <rFont val="Calibri"/>
            <family val="2"/>
            <charset val="238"/>
          </rPr>
          <t>IV_F:OnkormanyzatiUtem1</t>
        </r>
      </text>
    </comment>
    <comment ref="AA534" authorId="0" shapeId="0">
      <text>
        <r>
          <rPr>
            <sz val="11"/>
            <rFont val="Calibri"/>
            <family val="2"/>
            <charset val="238"/>
          </rPr>
          <t>IV_F:EUUtem1</t>
        </r>
      </text>
    </comment>
    <comment ref="AB534" authorId="0" shapeId="0">
      <text>
        <r>
          <rPr>
            <sz val="11"/>
            <rFont val="Calibri"/>
            <family val="2"/>
            <charset val="238"/>
          </rPr>
          <t>IV_F:EgyebUtem1</t>
        </r>
      </text>
    </comment>
    <comment ref="AC534" authorId="0" shapeId="0">
      <text>
        <r>
          <rPr>
            <sz val="11"/>
            <rFont val="Calibri"/>
            <family val="2"/>
            <charset val="238"/>
          </rPr>
          <t>IV_F:HitelKotvenyUtem1</t>
        </r>
      </text>
    </comment>
    <comment ref="AD534" authorId="0" shapeId="0">
      <text>
        <r>
          <rPr>
            <sz val="11"/>
            <rFont val="Calibri"/>
            <family val="2"/>
            <charset val="238"/>
          </rPr>
          <t>IV_F:OsszesenUtem1</t>
        </r>
      </text>
    </comment>
    <comment ref="AG534" authorId="0" shapeId="0">
      <text>
        <r>
          <rPr>
            <sz val="11"/>
            <rFont val="Calibri"/>
            <family val="2"/>
            <charset val="238"/>
          </rPr>
          <t>IV_F:HDUtem2</t>
        </r>
      </text>
    </comment>
    <comment ref="AH534" authorId="0" shapeId="0">
      <text>
        <r>
          <rPr>
            <sz val="11"/>
            <rFont val="Calibri"/>
            <family val="2"/>
            <charset val="238"/>
          </rPr>
          <t>IV_F:ECSUtem2</t>
        </r>
      </text>
    </comment>
    <comment ref="AI534" authorId="0" shapeId="0">
      <text>
        <r>
          <rPr>
            <sz val="11"/>
            <rFont val="Calibri"/>
            <family val="2"/>
            <charset val="238"/>
          </rPr>
          <t>IV_F:KFHUtem2</t>
        </r>
      </text>
    </comment>
    <comment ref="AJ534" authorId="0" shapeId="0">
      <text>
        <r>
          <rPr>
            <sz val="11"/>
            <rFont val="Calibri"/>
            <family val="2"/>
            <charset val="238"/>
          </rPr>
          <t>IV_F:Egyeb_SajatUtem2</t>
        </r>
      </text>
    </comment>
    <comment ref="AK534" authorId="0" shapeId="0">
      <text>
        <r>
          <rPr>
            <sz val="11"/>
            <rFont val="Calibri"/>
            <family val="2"/>
            <charset val="238"/>
          </rPr>
          <t>IV_F:DijUtem2</t>
        </r>
      </text>
    </comment>
    <comment ref="AL534" authorId="0" shapeId="0">
      <text>
        <r>
          <rPr>
            <sz val="11"/>
            <rFont val="Calibri"/>
            <family val="2"/>
            <charset val="238"/>
          </rPr>
          <t>IV_F:EM_Melleklet1_Utem2</t>
        </r>
      </text>
    </comment>
    <comment ref="AM534" authorId="0" shapeId="0">
      <text>
        <r>
          <rPr>
            <sz val="11"/>
            <rFont val="Calibri"/>
            <family val="2"/>
            <charset val="238"/>
          </rPr>
          <t>IV_F:EgyebAllamiUtem2</t>
        </r>
      </text>
    </comment>
    <comment ref="AN534" authorId="0" shapeId="0">
      <text>
        <r>
          <rPr>
            <sz val="11"/>
            <rFont val="Calibri"/>
            <family val="2"/>
            <charset val="238"/>
          </rPr>
          <t>IV_F:OnkormanyzatiUtem2</t>
        </r>
      </text>
    </comment>
    <comment ref="AO534" authorId="0" shapeId="0">
      <text>
        <r>
          <rPr>
            <sz val="11"/>
            <rFont val="Calibri"/>
            <family val="2"/>
            <charset val="238"/>
          </rPr>
          <t>IV_F:EUUtem2</t>
        </r>
      </text>
    </comment>
    <comment ref="AP534" authorId="0" shapeId="0">
      <text>
        <r>
          <rPr>
            <sz val="11"/>
            <rFont val="Calibri"/>
            <family val="2"/>
            <charset val="238"/>
          </rPr>
          <t>IV_F:EgyebUtem2</t>
        </r>
      </text>
    </comment>
    <comment ref="AQ534" authorId="0" shapeId="0">
      <text>
        <r>
          <rPr>
            <sz val="11"/>
            <rFont val="Calibri"/>
            <family val="2"/>
            <charset val="238"/>
          </rPr>
          <t>IV_F:HitelKotvenyUtem2</t>
        </r>
      </text>
    </comment>
    <comment ref="AR534" authorId="0" shapeId="0">
      <text>
        <r>
          <rPr>
            <sz val="11"/>
            <rFont val="Calibri"/>
            <family val="2"/>
            <charset val="238"/>
          </rPr>
          <t>IV_F:OsszesenUtem2</t>
        </r>
      </text>
    </comment>
    <comment ref="AS534" authorId="0" shapeId="0">
      <text>
        <r>
          <rPr>
            <sz val="11"/>
            <rFont val="Calibri"/>
            <family val="2"/>
            <charset val="238"/>
          </rPr>
          <t>IV_F:ForrashianyUtem2</t>
        </r>
      </text>
    </comment>
    <comment ref="AV534" authorId="0" shapeId="0">
      <text>
        <r>
          <rPr>
            <sz val="11"/>
            <rFont val="Calibri"/>
            <family val="2"/>
            <charset val="238"/>
          </rPr>
          <t>IV_F:Indokolas</t>
        </r>
      </text>
    </comment>
    <comment ref="AW534" authorId="0" shapeId="0">
      <text>
        <r>
          <rPr>
            <sz val="11"/>
            <rFont val="Calibri"/>
            <family val="2"/>
            <charset val="238"/>
          </rPr>
          <t>IV_F:Megjegyzes</t>
        </r>
      </text>
    </comment>
    <comment ref="AZ534" authorId="0" shapeId="0">
      <text>
        <r>
          <rPr>
            <sz val="11"/>
            <rFont val="Calibri"/>
            <family val="2"/>
            <charset val="238"/>
          </rPr>
          <t>IV_F:ISA</t>
        </r>
      </text>
    </comment>
    <comment ref="B535" authorId="0" shapeId="0">
      <text>
        <r>
          <rPr>
            <sz val="11"/>
            <rFont val="Calibri"/>
            <family val="2"/>
            <charset val="238"/>
          </rPr>
          <t>IV_F:FontossagiSorrent</t>
        </r>
      </text>
    </comment>
    <comment ref="C535" authorId="0" shapeId="0">
      <text>
        <r>
          <rPr>
            <sz val="11"/>
            <rFont val="Calibri"/>
            <family val="2"/>
            <charset val="238"/>
          </rPr>
          <t>IV_F:FeladatKategoria</t>
        </r>
      </text>
    </comment>
    <comment ref="D535" authorId="0" shapeId="0">
      <text>
        <r>
          <rPr>
            <sz val="11"/>
            <rFont val="Calibri"/>
            <family val="2"/>
            <charset val="238"/>
          </rPr>
          <t>IV_F:FeladatMegnevezes</t>
        </r>
      </text>
    </comment>
    <comment ref="E535" authorId="0" shapeId="0">
      <text>
        <r>
          <rPr>
            <sz val="11"/>
            <rFont val="Calibri"/>
            <family val="2"/>
            <charset val="238"/>
          </rPr>
          <t>IV_F:ElviEngedelySzam</t>
        </r>
      </text>
    </comment>
    <comment ref="F535" authorId="0" shapeId="0">
      <text>
        <r>
          <rPr>
            <sz val="11"/>
            <rFont val="Calibri"/>
            <family val="2"/>
            <charset val="238"/>
          </rPr>
          <t>IV_F:VKR_Kod</t>
        </r>
      </text>
    </comment>
    <comment ref="G535" authorId="0" shapeId="0">
      <text>
        <r>
          <rPr>
            <sz val="11"/>
            <rFont val="Calibri"/>
            <family val="2"/>
            <charset val="238"/>
          </rPr>
          <t>IV_F:VKR_Nev</t>
        </r>
      </text>
    </comment>
    <comment ref="H535" authorId="0" shapeId="0">
      <text>
        <r>
          <rPr>
            <sz val="11"/>
            <rFont val="Calibri"/>
            <family val="2"/>
            <charset val="238"/>
          </rPr>
          <t>IV_F:FeladatSorszam</t>
        </r>
      </text>
    </comment>
    <comment ref="I535" authorId="0" shapeId="0">
      <text>
        <r>
          <rPr>
            <sz val="11"/>
            <rFont val="Calibri"/>
            <family val="2"/>
            <charset val="238"/>
          </rPr>
          <t>IV_F:FeladatAzonosito</t>
        </r>
      </text>
    </comment>
    <comment ref="J535" authorId="0" shapeId="0">
      <text>
        <r>
          <rPr>
            <sz val="11"/>
            <rFont val="Calibri"/>
            <family val="2"/>
            <charset val="238"/>
          </rPr>
          <t>IV_F:EllatasiTerulet</t>
        </r>
      </text>
    </comment>
    <comment ref="K535" authorId="0" shapeId="0">
      <text>
        <r>
          <rPr>
            <sz val="11"/>
            <rFont val="Calibri"/>
            <family val="2"/>
            <charset val="238"/>
          </rPr>
          <t>IV_F:EllatasertFelelos</t>
        </r>
      </text>
    </comment>
    <comment ref="L535" authorId="0" shapeId="0">
      <text>
        <r>
          <rPr>
            <sz val="11"/>
            <rFont val="Calibri"/>
            <family val="2"/>
            <charset val="238"/>
          </rPr>
          <t>IV_F:TervezettNettoKoltseg</t>
        </r>
      </text>
    </comment>
    <comment ref="M535" authorId="0" shapeId="0">
      <text>
        <r>
          <rPr>
            <sz val="11"/>
            <rFont val="Calibri"/>
            <family val="2"/>
            <charset val="238"/>
          </rPr>
          <t>IV_F:IdotartamKezdes</t>
        </r>
      </text>
    </comment>
    <comment ref="N535" authorId="0" shapeId="0">
      <text>
        <r>
          <rPr>
            <sz val="11"/>
            <rFont val="Calibri"/>
            <family val="2"/>
            <charset val="238"/>
          </rPr>
          <t>IV_F:IdotartamBefejezes</t>
        </r>
      </text>
    </comment>
    <comment ref="O535" authorId="0" shapeId="0">
      <text>
        <r>
          <rPr>
            <sz val="11"/>
            <rFont val="Calibri"/>
            <family val="2"/>
            <charset val="238"/>
          </rPr>
          <t>IV_F:NettoKoltsegUtem1</t>
        </r>
      </text>
    </comment>
    <comment ref="P535" authorId="0" shapeId="0">
      <text>
        <r>
          <rPr>
            <sz val="11"/>
            <rFont val="Calibri"/>
            <family val="2"/>
            <charset val="238"/>
          </rPr>
          <t>IV_F:NettoKoltsegUtem2</t>
        </r>
      </text>
    </comment>
    <comment ref="Q535" authorId="0" shapeId="0">
      <text>
        <r>
          <rPr>
            <sz val="11"/>
            <rFont val="Calibri"/>
            <family val="2"/>
            <charset val="238"/>
          </rPr>
          <t>IV_F:EM_Melleklet2_KTG</t>
        </r>
      </text>
    </comment>
    <comment ref="S535" authorId="0" shapeId="0">
      <text>
        <r>
          <rPr>
            <sz val="11"/>
            <rFont val="Calibri"/>
            <family val="2"/>
            <charset val="238"/>
          </rPr>
          <t>IV_F:HDUtem1</t>
        </r>
      </text>
    </comment>
    <comment ref="T535" authorId="0" shapeId="0">
      <text>
        <r>
          <rPr>
            <sz val="11"/>
            <rFont val="Calibri"/>
            <family val="2"/>
            <charset val="238"/>
          </rPr>
          <t>IV_F:ECSUtem1</t>
        </r>
      </text>
    </comment>
    <comment ref="U535" authorId="0" shapeId="0">
      <text>
        <r>
          <rPr>
            <sz val="11"/>
            <rFont val="Calibri"/>
            <family val="2"/>
            <charset val="238"/>
          </rPr>
          <t>IV_F:KFHUtem1</t>
        </r>
      </text>
    </comment>
    <comment ref="V535" authorId="0" shapeId="0">
      <text>
        <r>
          <rPr>
            <sz val="11"/>
            <rFont val="Calibri"/>
            <family val="2"/>
            <charset val="238"/>
          </rPr>
          <t>IV_F:Egyeb_SajatUtem1</t>
        </r>
      </text>
    </comment>
    <comment ref="W535" authorId="0" shapeId="0">
      <text>
        <r>
          <rPr>
            <sz val="11"/>
            <rFont val="Calibri"/>
            <family val="2"/>
            <charset val="238"/>
          </rPr>
          <t>IV_F:DijUtem1</t>
        </r>
      </text>
    </comment>
    <comment ref="X535" authorId="0" shapeId="0">
      <text>
        <r>
          <rPr>
            <sz val="11"/>
            <rFont val="Calibri"/>
            <family val="2"/>
            <charset val="238"/>
          </rPr>
          <t>IV_F:EM_Melleklet1_Utem1</t>
        </r>
      </text>
    </comment>
    <comment ref="Y535" authorId="0" shapeId="0">
      <text>
        <r>
          <rPr>
            <sz val="11"/>
            <rFont val="Calibri"/>
            <family val="2"/>
            <charset val="238"/>
          </rPr>
          <t>IV_F:EgyebAllamiUtem1</t>
        </r>
      </text>
    </comment>
    <comment ref="Z535" authorId="0" shapeId="0">
      <text>
        <r>
          <rPr>
            <sz val="11"/>
            <rFont val="Calibri"/>
            <family val="2"/>
            <charset val="238"/>
          </rPr>
          <t>IV_F:OnkormanyzatiUtem1</t>
        </r>
      </text>
    </comment>
    <comment ref="AA535" authorId="0" shapeId="0">
      <text>
        <r>
          <rPr>
            <sz val="11"/>
            <rFont val="Calibri"/>
            <family val="2"/>
            <charset val="238"/>
          </rPr>
          <t>IV_F:EUUtem1</t>
        </r>
      </text>
    </comment>
    <comment ref="AB535" authorId="0" shapeId="0">
      <text>
        <r>
          <rPr>
            <sz val="11"/>
            <rFont val="Calibri"/>
            <family val="2"/>
            <charset val="238"/>
          </rPr>
          <t>IV_F:EgyebUtem1</t>
        </r>
      </text>
    </comment>
    <comment ref="AC535" authorId="0" shapeId="0">
      <text>
        <r>
          <rPr>
            <sz val="11"/>
            <rFont val="Calibri"/>
            <family val="2"/>
            <charset val="238"/>
          </rPr>
          <t>IV_F:HitelKotvenyUtem1</t>
        </r>
      </text>
    </comment>
    <comment ref="AD535" authorId="0" shapeId="0">
      <text>
        <r>
          <rPr>
            <sz val="11"/>
            <rFont val="Calibri"/>
            <family val="2"/>
            <charset val="238"/>
          </rPr>
          <t>IV_F:OsszesenUtem1</t>
        </r>
      </text>
    </comment>
    <comment ref="AG535" authorId="0" shapeId="0">
      <text>
        <r>
          <rPr>
            <sz val="11"/>
            <rFont val="Calibri"/>
            <family val="2"/>
            <charset val="238"/>
          </rPr>
          <t>IV_F:HDUtem2</t>
        </r>
      </text>
    </comment>
    <comment ref="AH535" authorId="0" shapeId="0">
      <text>
        <r>
          <rPr>
            <sz val="11"/>
            <rFont val="Calibri"/>
            <family val="2"/>
            <charset val="238"/>
          </rPr>
          <t>IV_F:ECSUtem2</t>
        </r>
      </text>
    </comment>
    <comment ref="AI535" authorId="0" shapeId="0">
      <text>
        <r>
          <rPr>
            <sz val="11"/>
            <rFont val="Calibri"/>
            <family val="2"/>
            <charset val="238"/>
          </rPr>
          <t>IV_F:KFHUtem2</t>
        </r>
      </text>
    </comment>
    <comment ref="AJ535" authorId="0" shapeId="0">
      <text>
        <r>
          <rPr>
            <sz val="11"/>
            <rFont val="Calibri"/>
            <family val="2"/>
            <charset val="238"/>
          </rPr>
          <t>IV_F:Egyeb_SajatUtem2</t>
        </r>
      </text>
    </comment>
    <comment ref="AK535" authorId="0" shapeId="0">
      <text>
        <r>
          <rPr>
            <sz val="11"/>
            <rFont val="Calibri"/>
            <family val="2"/>
            <charset val="238"/>
          </rPr>
          <t>IV_F:DijUtem2</t>
        </r>
      </text>
    </comment>
    <comment ref="AL535" authorId="0" shapeId="0">
      <text>
        <r>
          <rPr>
            <sz val="11"/>
            <rFont val="Calibri"/>
            <family val="2"/>
            <charset val="238"/>
          </rPr>
          <t>IV_F:EM_Melleklet1_Utem2</t>
        </r>
      </text>
    </comment>
    <comment ref="AM535" authorId="0" shapeId="0">
      <text>
        <r>
          <rPr>
            <sz val="11"/>
            <rFont val="Calibri"/>
            <family val="2"/>
            <charset val="238"/>
          </rPr>
          <t>IV_F:EgyebAllamiUtem2</t>
        </r>
      </text>
    </comment>
    <comment ref="AN535" authorId="0" shapeId="0">
      <text>
        <r>
          <rPr>
            <sz val="11"/>
            <rFont val="Calibri"/>
            <family val="2"/>
            <charset val="238"/>
          </rPr>
          <t>IV_F:OnkormanyzatiUtem2</t>
        </r>
      </text>
    </comment>
    <comment ref="AO535" authorId="0" shapeId="0">
      <text>
        <r>
          <rPr>
            <sz val="11"/>
            <rFont val="Calibri"/>
            <family val="2"/>
            <charset val="238"/>
          </rPr>
          <t>IV_F:EUUtem2</t>
        </r>
      </text>
    </comment>
    <comment ref="AP535" authorId="0" shapeId="0">
      <text>
        <r>
          <rPr>
            <sz val="11"/>
            <rFont val="Calibri"/>
            <family val="2"/>
            <charset val="238"/>
          </rPr>
          <t>IV_F:EgyebUtem2</t>
        </r>
      </text>
    </comment>
    <comment ref="AQ535" authorId="0" shapeId="0">
      <text>
        <r>
          <rPr>
            <sz val="11"/>
            <rFont val="Calibri"/>
            <family val="2"/>
            <charset val="238"/>
          </rPr>
          <t>IV_F:HitelKotvenyUtem2</t>
        </r>
      </text>
    </comment>
    <comment ref="AR535" authorId="0" shapeId="0">
      <text>
        <r>
          <rPr>
            <sz val="11"/>
            <rFont val="Calibri"/>
            <family val="2"/>
            <charset val="238"/>
          </rPr>
          <t>IV_F:OsszesenUtem2</t>
        </r>
      </text>
    </comment>
    <comment ref="AS535" authorId="0" shapeId="0">
      <text>
        <r>
          <rPr>
            <sz val="11"/>
            <rFont val="Calibri"/>
            <family val="2"/>
            <charset val="238"/>
          </rPr>
          <t>IV_F:ForrashianyUtem2</t>
        </r>
      </text>
    </comment>
    <comment ref="AV535" authorId="0" shapeId="0">
      <text>
        <r>
          <rPr>
            <sz val="11"/>
            <rFont val="Calibri"/>
            <family val="2"/>
            <charset val="238"/>
          </rPr>
          <t>IV_F:Indokolas</t>
        </r>
      </text>
    </comment>
    <comment ref="AW535" authorId="0" shapeId="0">
      <text>
        <r>
          <rPr>
            <sz val="11"/>
            <rFont val="Calibri"/>
            <family val="2"/>
            <charset val="238"/>
          </rPr>
          <t>IV_F:Megjegyzes</t>
        </r>
      </text>
    </comment>
    <comment ref="AZ535" authorId="0" shapeId="0">
      <text>
        <r>
          <rPr>
            <sz val="11"/>
            <rFont val="Calibri"/>
            <family val="2"/>
            <charset val="238"/>
          </rPr>
          <t>IV_F:ISA</t>
        </r>
      </text>
    </comment>
    <comment ref="B536" authorId="0" shapeId="0">
      <text>
        <r>
          <rPr>
            <sz val="11"/>
            <rFont val="Calibri"/>
            <family val="2"/>
            <charset val="238"/>
          </rPr>
          <t>IV_F:FontossagiSorrent</t>
        </r>
      </text>
    </comment>
    <comment ref="C536" authorId="0" shapeId="0">
      <text>
        <r>
          <rPr>
            <sz val="11"/>
            <rFont val="Calibri"/>
            <family val="2"/>
            <charset val="238"/>
          </rPr>
          <t>IV_F:FeladatKategoria</t>
        </r>
      </text>
    </comment>
    <comment ref="D536" authorId="0" shapeId="0">
      <text>
        <r>
          <rPr>
            <sz val="11"/>
            <rFont val="Calibri"/>
            <family val="2"/>
            <charset val="238"/>
          </rPr>
          <t>IV_F:FeladatMegnevezes</t>
        </r>
      </text>
    </comment>
    <comment ref="E536" authorId="0" shapeId="0">
      <text>
        <r>
          <rPr>
            <sz val="11"/>
            <rFont val="Calibri"/>
            <family val="2"/>
            <charset val="238"/>
          </rPr>
          <t>IV_F:ElviEngedelySzam</t>
        </r>
      </text>
    </comment>
    <comment ref="F536" authorId="0" shapeId="0">
      <text>
        <r>
          <rPr>
            <sz val="11"/>
            <rFont val="Calibri"/>
            <family val="2"/>
            <charset val="238"/>
          </rPr>
          <t>IV_F:VKR_Kod</t>
        </r>
      </text>
    </comment>
    <comment ref="G536" authorId="0" shapeId="0">
      <text>
        <r>
          <rPr>
            <sz val="11"/>
            <rFont val="Calibri"/>
            <family val="2"/>
            <charset val="238"/>
          </rPr>
          <t>IV_F:VKR_Nev</t>
        </r>
      </text>
    </comment>
    <comment ref="H536" authorId="0" shapeId="0">
      <text>
        <r>
          <rPr>
            <sz val="11"/>
            <rFont val="Calibri"/>
            <family val="2"/>
            <charset val="238"/>
          </rPr>
          <t>IV_F:FeladatSorszam</t>
        </r>
      </text>
    </comment>
    <comment ref="I536" authorId="0" shapeId="0">
      <text>
        <r>
          <rPr>
            <sz val="11"/>
            <rFont val="Calibri"/>
            <family val="2"/>
            <charset val="238"/>
          </rPr>
          <t>IV_F:FeladatAzonosito</t>
        </r>
      </text>
    </comment>
    <comment ref="J536" authorId="0" shapeId="0">
      <text>
        <r>
          <rPr>
            <sz val="11"/>
            <rFont val="Calibri"/>
            <family val="2"/>
            <charset val="238"/>
          </rPr>
          <t>IV_F:EllatasiTerulet</t>
        </r>
      </text>
    </comment>
    <comment ref="K536" authorId="0" shapeId="0">
      <text>
        <r>
          <rPr>
            <sz val="11"/>
            <rFont val="Calibri"/>
            <family val="2"/>
            <charset val="238"/>
          </rPr>
          <t>IV_F:EllatasertFelelos</t>
        </r>
      </text>
    </comment>
    <comment ref="L536" authorId="0" shapeId="0">
      <text>
        <r>
          <rPr>
            <sz val="11"/>
            <rFont val="Calibri"/>
            <family val="2"/>
            <charset val="238"/>
          </rPr>
          <t>IV_F:TervezettNettoKoltseg</t>
        </r>
      </text>
    </comment>
    <comment ref="M536" authorId="0" shapeId="0">
      <text>
        <r>
          <rPr>
            <sz val="11"/>
            <rFont val="Calibri"/>
            <family val="2"/>
            <charset val="238"/>
          </rPr>
          <t>IV_F:IdotartamKezdes</t>
        </r>
      </text>
    </comment>
    <comment ref="N536" authorId="0" shapeId="0">
      <text>
        <r>
          <rPr>
            <sz val="11"/>
            <rFont val="Calibri"/>
            <family val="2"/>
            <charset val="238"/>
          </rPr>
          <t>IV_F:IdotartamBefejezes</t>
        </r>
      </text>
    </comment>
    <comment ref="O536" authorId="0" shapeId="0">
      <text>
        <r>
          <rPr>
            <sz val="11"/>
            <rFont val="Calibri"/>
            <family val="2"/>
            <charset val="238"/>
          </rPr>
          <t>IV_F:NettoKoltsegUtem1</t>
        </r>
      </text>
    </comment>
    <comment ref="P536" authorId="0" shapeId="0">
      <text>
        <r>
          <rPr>
            <sz val="11"/>
            <rFont val="Calibri"/>
            <family val="2"/>
            <charset val="238"/>
          </rPr>
          <t>IV_F:NettoKoltsegUtem2</t>
        </r>
      </text>
    </comment>
    <comment ref="Q536" authorId="0" shapeId="0">
      <text>
        <r>
          <rPr>
            <sz val="11"/>
            <rFont val="Calibri"/>
            <family val="2"/>
            <charset val="238"/>
          </rPr>
          <t>IV_F:EM_Melleklet2_KTG</t>
        </r>
      </text>
    </comment>
    <comment ref="S536" authorId="0" shapeId="0">
      <text>
        <r>
          <rPr>
            <sz val="11"/>
            <rFont val="Calibri"/>
            <family val="2"/>
            <charset val="238"/>
          </rPr>
          <t>IV_F:HDUtem1</t>
        </r>
      </text>
    </comment>
    <comment ref="T536" authorId="0" shapeId="0">
      <text>
        <r>
          <rPr>
            <sz val="11"/>
            <rFont val="Calibri"/>
            <family val="2"/>
            <charset val="238"/>
          </rPr>
          <t>IV_F:ECSUtem1</t>
        </r>
      </text>
    </comment>
    <comment ref="U536" authorId="0" shapeId="0">
      <text>
        <r>
          <rPr>
            <sz val="11"/>
            <rFont val="Calibri"/>
            <family val="2"/>
            <charset val="238"/>
          </rPr>
          <t>IV_F:KFHUtem1</t>
        </r>
      </text>
    </comment>
    <comment ref="V536" authorId="0" shapeId="0">
      <text>
        <r>
          <rPr>
            <sz val="11"/>
            <rFont val="Calibri"/>
            <family val="2"/>
            <charset val="238"/>
          </rPr>
          <t>IV_F:Egyeb_SajatUtem1</t>
        </r>
      </text>
    </comment>
    <comment ref="W536" authorId="0" shapeId="0">
      <text>
        <r>
          <rPr>
            <sz val="11"/>
            <rFont val="Calibri"/>
            <family val="2"/>
            <charset val="238"/>
          </rPr>
          <t>IV_F:DijUtem1</t>
        </r>
      </text>
    </comment>
    <comment ref="X536" authorId="0" shapeId="0">
      <text>
        <r>
          <rPr>
            <sz val="11"/>
            <rFont val="Calibri"/>
            <family val="2"/>
            <charset val="238"/>
          </rPr>
          <t>IV_F:EM_Melleklet1_Utem1</t>
        </r>
      </text>
    </comment>
    <comment ref="Y536" authorId="0" shapeId="0">
      <text>
        <r>
          <rPr>
            <sz val="11"/>
            <rFont val="Calibri"/>
            <family val="2"/>
            <charset val="238"/>
          </rPr>
          <t>IV_F:EgyebAllamiUtem1</t>
        </r>
      </text>
    </comment>
    <comment ref="Z536" authorId="0" shapeId="0">
      <text>
        <r>
          <rPr>
            <sz val="11"/>
            <rFont val="Calibri"/>
            <family val="2"/>
            <charset val="238"/>
          </rPr>
          <t>IV_F:OnkormanyzatiUtem1</t>
        </r>
      </text>
    </comment>
    <comment ref="AA536" authorId="0" shapeId="0">
      <text>
        <r>
          <rPr>
            <sz val="11"/>
            <rFont val="Calibri"/>
            <family val="2"/>
            <charset val="238"/>
          </rPr>
          <t>IV_F:EUUtem1</t>
        </r>
      </text>
    </comment>
    <comment ref="AB536" authorId="0" shapeId="0">
      <text>
        <r>
          <rPr>
            <sz val="11"/>
            <rFont val="Calibri"/>
            <family val="2"/>
            <charset val="238"/>
          </rPr>
          <t>IV_F:EgyebUtem1</t>
        </r>
      </text>
    </comment>
    <comment ref="AC536" authorId="0" shapeId="0">
      <text>
        <r>
          <rPr>
            <sz val="11"/>
            <rFont val="Calibri"/>
            <family val="2"/>
            <charset val="238"/>
          </rPr>
          <t>IV_F:HitelKotvenyUtem1</t>
        </r>
      </text>
    </comment>
    <comment ref="AD536" authorId="0" shapeId="0">
      <text>
        <r>
          <rPr>
            <sz val="11"/>
            <rFont val="Calibri"/>
            <family val="2"/>
            <charset val="238"/>
          </rPr>
          <t>IV_F:OsszesenUtem1</t>
        </r>
      </text>
    </comment>
    <comment ref="AG536" authorId="0" shapeId="0">
      <text>
        <r>
          <rPr>
            <sz val="11"/>
            <rFont val="Calibri"/>
            <family val="2"/>
            <charset val="238"/>
          </rPr>
          <t>IV_F:HDUtem2</t>
        </r>
      </text>
    </comment>
    <comment ref="AH536" authorId="0" shapeId="0">
      <text>
        <r>
          <rPr>
            <sz val="11"/>
            <rFont val="Calibri"/>
            <family val="2"/>
            <charset val="238"/>
          </rPr>
          <t>IV_F:ECSUtem2</t>
        </r>
      </text>
    </comment>
    <comment ref="AI536" authorId="0" shapeId="0">
      <text>
        <r>
          <rPr>
            <sz val="11"/>
            <rFont val="Calibri"/>
            <family val="2"/>
            <charset val="238"/>
          </rPr>
          <t>IV_F:KFHUtem2</t>
        </r>
      </text>
    </comment>
    <comment ref="AJ536" authorId="0" shapeId="0">
      <text>
        <r>
          <rPr>
            <sz val="11"/>
            <rFont val="Calibri"/>
            <family val="2"/>
            <charset val="238"/>
          </rPr>
          <t>IV_F:Egyeb_SajatUtem2</t>
        </r>
      </text>
    </comment>
    <comment ref="AK536" authorId="0" shapeId="0">
      <text>
        <r>
          <rPr>
            <sz val="11"/>
            <rFont val="Calibri"/>
            <family val="2"/>
            <charset val="238"/>
          </rPr>
          <t>IV_F:DijUtem2</t>
        </r>
      </text>
    </comment>
    <comment ref="AL536" authorId="0" shapeId="0">
      <text>
        <r>
          <rPr>
            <sz val="11"/>
            <rFont val="Calibri"/>
            <family val="2"/>
            <charset val="238"/>
          </rPr>
          <t>IV_F:EM_Melleklet1_Utem2</t>
        </r>
      </text>
    </comment>
    <comment ref="AM536" authorId="0" shapeId="0">
      <text>
        <r>
          <rPr>
            <sz val="11"/>
            <rFont val="Calibri"/>
            <family val="2"/>
            <charset val="238"/>
          </rPr>
          <t>IV_F:EgyebAllamiUtem2</t>
        </r>
      </text>
    </comment>
    <comment ref="AN536" authorId="0" shapeId="0">
      <text>
        <r>
          <rPr>
            <sz val="11"/>
            <rFont val="Calibri"/>
            <family val="2"/>
            <charset val="238"/>
          </rPr>
          <t>IV_F:OnkormanyzatiUtem2</t>
        </r>
      </text>
    </comment>
    <comment ref="AO536" authorId="0" shapeId="0">
      <text>
        <r>
          <rPr>
            <sz val="11"/>
            <rFont val="Calibri"/>
            <family val="2"/>
            <charset val="238"/>
          </rPr>
          <t>IV_F:EUUtem2</t>
        </r>
      </text>
    </comment>
    <comment ref="AP536" authorId="0" shapeId="0">
      <text>
        <r>
          <rPr>
            <sz val="11"/>
            <rFont val="Calibri"/>
            <family val="2"/>
            <charset val="238"/>
          </rPr>
          <t>IV_F:EgyebUtem2</t>
        </r>
      </text>
    </comment>
    <comment ref="AQ536" authorId="0" shapeId="0">
      <text>
        <r>
          <rPr>
            <sz val="11"/>
            <rFont val="Calibri"/>
            <family val="2"/>
            <charset val="238"/>
          </rPr>
          <t>IV_F:HitelKotvenyUtem2</t>
        </r>
      </text>
    </comment>
    <comment ref="AR536" authorId="0" shapeId="0">
      <text>
        <r>
          <rPr>
            <sz val="11"/>
            <rFont val="Calibri"/>
            <family val="2"/>
            <charset val="238"/>
          </rPr>
          <t>IV_F:OsszesenUtem2</t>
        </r>
      </text>
    </comment>
    <comment ref="AS536" authorId="0" shapeId="0">
      <text>
        <r>
          <rPr>
            <sz val="11"/>
            <rFont val="Calibri"/>
            <family val="2"/>
            <charset val="238"/>
          </rPr>
          <t>IV_F:ForrashianyUtem2</t>
        </r>
      </text>
    </comment>
    <comment ref="AV536" authorId="0" shapeId="0">
      <text>
        <r>
          <rPr>
            <sz val="11"/>
            <rFont val="Calibri"/>
            <family val="2"/>
            <charset val="238"/>
          </rPr>
          <t>IV_F:Indokolas</t>
        </r>
      </text>
    </comment>
    <comment ref="AW536" authorId="0" shapeId="0">
      <text>
        <r>
          <rPr>
            <sz val="11"/>
            <rFont val="Calibri"/>
            <family val="2"/>
            <charset val="238"/>
          </rPr>
          <t>IV_F:Megjegyzes</t>
        </r>
      </text>
    </comment>
    <comment ref="AZ536" authorId="0" shapeId="0">
      <text>
        <r>
          <rPr>
            <sz val="11"/>
            <rFont val="Calibri"/>
            <family val="2"/>
            <charset val="238"/>
          </rPr>
          <t>IV_F:ISA</t>
        </r>
      </text>
    </comment>
    <comment ref="B537" authorId="0" shapeId="0">
      <text>
        <r>
          <rPr>
            <sz val="11"/>
            <rFont val="Calibri"/>
            <family val="2"/>
            <charset val="238"/>
          </rPr>
          <t>IV_F:FontossagiSorrent</t>
        </r>
      </text>
    </comment>
    <comment ref="C537" authorId="0" shapeId="0">
      <text>
        <r>
          <rPr>
            <sz val="11"/>
            <rFont val="Calibri"/>
            <family val="2"/>
            <charset val="238"/>
          </rPr>
          <t>IV_F:FeladatKategoria</t>
        </r>
      </text>
    </comment>
    <comment ref="D537" authorId="0" shapeId="0">
      <text>
        <r>
          <rPr>
            <sz val="11"/>
            <rFont val="Calibri"/>
            <family val="2"/>
            <charset val="238"/>
          </rPr>
          <t>IV_F:FeladatMegnevezes</t>
        </r>
      </text>
    </comment>
    <comment ref="E537" authorId="0" shapeId="0">
      <text>
        <r>
          <rPr>
            <sz val="11"/>
            <rFont val="Calibri"/>
            <family val="2"/>
            <charset val="238"/>
          </rPr>
          <t>IV_F:ElviEngedelySzam</t>
        </r>
      </text>
    </comment>
    <comment ref="F537" authorId="0" shapeId="0">
      <text>
        <r>
          <rPr>
            <sz val="11"/>
            <rFont val="Calibri"/>
            <family val="2"/>
            <charset val="238"/>
          </rPr>
          <t>IV_F:VKR_Kod</t>
        </r>
      </text>
    </comment>
    <comment ref="G537" authorId="0" shapeId="0">
      <text>
        <r>
          <rPr>
            <sz val="11"/>
            <rFont val="Calibri"/>
            <family val="2"/>
            <charset val="238"/>
          </rPr>
          <t>IV_F:VKR_Nev</t>
        </r>
      </text>
    </comment>
    <comment ref="H537" authorId="0" shapeId="0">
      <text>
        <r>
          <rPr>
            <sz val="11"/>
            <rFont val="Calibri"/>
            <family val="2"/>
            <charset val="238"/>
          </rPr>
          <t>IV_F:FeladatSorszam</t>
        </r>
      </text>
    </comment>
    <comment ref="I537" authorId="0" shapeId="0">
      <text>
        <r>
          <rPr>
            <sz val="11"/>
            <rFont val="Calibri"/>
            <family val="2"/>
            <charset val="238"/>
          </rPr>
          <t>IV_F:FeladatAzonosito</t>
        </r>
      </text>
    </comment>
    <comment ref="J537" authorId="0" shapeId="0">
      <text>
        <r>
          <rPr>
            <sz val="11"/>
            <rFont val="Calibri"/>
            <family val="2"/>
            <charset val="238"/>
          </rPr>
          <t>IV_F:EllatasiTerulet</t>
        </r>
      </text>
    </comment>
    <comment ref="K537" authorId="0" shapeId="0">
      <text>
        <r>
          <rPr>
            <sz val="11"/>
            <rFont val="Calibri"/>
            <family val="2"/>
            <charset val="238"/>
          </rPr>
          <t>IV_F:EllatasertFelelos</t>
        </r>
      </text>
    </comment>
    <comment ref="L537" authorId="0" shapeId="0">
      <text>
        <r>
          <rPr>
            <sz val="11"/>
            <rFont val="Calibri"/>
            <family val="2"/>
            <charset val="238"/>
          </rPr>
          <t>IV_F:TervezettNettoKoltseg</t>
        </r>
      </text>
    </comment>
    <comment ref="M537" authorId="0" shapeId="0">
      <text>
        <r>
          <rPr>
            <sz val="11"/>
            <rFont val="Calibri"/>
            <family val="2"/>
            <charset val="238"/>
          </rPr>
          <t>IV_F:IdotartamKezdes</t>
        </r>
      </text>
    </comment>
    <comment ref="N537" authorId="0" shapeId="0">
      <text>
        <r>
          <rPr>
            <sz val="11"/>
            <rFont val="Calibri"/>
            <family val="2"/>
            <charset val="238"/>
          </rPr>
          <t>IV_F:IdotartamBefejezes</t>
        </r>
      </text>
    </comment>
    <comment ref="O537" authorId="0" shapeId="0">
      <text>
        <r>
          <rPr>
            <sz val="11"/>
            <rFont val="Calibri"/>
            <family val="2"/>
            <charset val="238"/>
          </rPr>
          <t>IV_F:NettoKoltsegUtem1</t>
        </r>
      </text>
    </comment>
    <comment ref="P537" authorId="0" shapeId="0">
      <text>
        <r>
          <rPr>
            <sz val="11"/>
            <rFont val="Calibri"/>
            <family val="2"/>
            <charset val="238"/>
          </rPr>
          <t>IV_F:NettoKoltsegUtem2</t>
        </r>
      </text>
    </comment>
    <comment ref="Q537" authorId="0" shapeId="0">
      <text>
        <r>
          <rPr>
            <sz val="11"/>
            <rFont val="Calibri"/>
            <family val="2"/>
            <charset val="238"/>
          </rPr>
          <t>IV_F:EM_Melleklet2_KTG</t>
        </r>
      </text>
    </comment>
    <comment ref="S537" authorId="0" shapeId="0">
      <text>
        <r>
          <rPr>
            <sz val="11"/>
            <rFont val="Calibri"/>
            <family val="2"/>
            <charset val="238"/>
          </rPr>
          <t>IV_F:HDUtem1</t>
        </r>
      </text>
    </comment>
    <comment ref="T537" authorId="0" shapeId="0">
      <text>
        <r>
          <rPr>
            <sz val="11"/>
            <rFont val="Calibri"/>
            <family val="2"/>
            <charset val="238"/>
          </rPr>
          <t>IV_F:ECSUtem1</t>
        </r>
      </text>
    </comment>
    <comment ref="U537" authorId="0" shapeId="0">
      <text>
        <r>
          <rPr>
            <sz val="11"/>
            <rFont val="Calibri"/>
            <family val="2"/>
            <charset val="238"/>
          </rPr>
          <t>IV_F:KFHUtem1</t>
        </r>
      </text>
    </comment>
    <comment ref="V537" authorId="0" shapeId="0">
      <text>
        <r>
          <rPr>
            <sz val="11"/>
            <rFont val="Calibri"/>
            <family val="2"/>
            <charset val="238"/>
          </rPr>
          <t>IV_F:Egyeb_SajatUtem1</t>
        </r>
      </text>
    </comment>
    <comment ref="W537" authorId="0" shapeId="0">
      <text>
        <r>
          <rPr>
            <sz val="11"/>
            <rFont val="Calibri"/>
            <family val="2"/>
            <charset val="238"/>
          </rPr>
          <t>IV_F:DijUtem1</t>
        </r>
      </text>
    </comment>
    <comment ref="X537" authorId="0" shapeId="0">
      <text>
        <r>
          <rPr>
            <sz val="11"/>
            <rFont val="Calibri"/>
            <family val="2"/>
            <charset val="238"/>
          </rPr>
          <t>IV_F:EM_Melleklet1_Utem1</t>
        </r>
      </text>
    </comment>
    <comment ref="Y537" authorId="0" shapeId="0">
      <text>
        <r>
          <rPr>
            <sz val="11"/>
            <rFont val="Calibri"/>
            <family val="2"/>
            <charset val="238"/>
          </rPr>
          <t>IV_F:EgyebAllamiUtem1</t>
        </r>
      </text>
    </comment>
    <comment ref="Z537" authorId="0" shapeId="0">
      <text>
        <r>
          <rPr>
            <sz val="11"/>
            <rFont val="Calibri"/>
            <family val="2"/>
            <charset val="238"/>
          </rPr>
          <t>IV_F:OnkormanyzatiUtem1</t>
        </r>
      </text>
    </comment>
    <comment ref="AA537" authorId="0" shapeId="0">
      <text>
        <r>
          <rPr>
            <sz val="11"/>
            <rFont val="Calibri"/>
            <family val="2"/>
            <charset val="238"/>
          </rPr>
          <t>IV_F:EUUtem1</t>
        </r>
      </text>
    </comment>
    <comment ref="AB537" authorId="0" shapeId="0">
      <text>
        <r>
          <rPr>
            <sz val="11"/>
            <rFont val="Calibri"/>
            <family val="2"/>
            <charset val="238"/>
          </rPr>
          <t>IV_F:EgyebUtem1</t>
        </r>
      </text>
    </comment>
    <comment ref="AC537" authorId="0" shapeId="0">
      <text>
        <r>
          <rPr>
            <sz val="11"/>
            <rFont val="Calibri"/>
            <family val="2"/>
            <charset val="238"/>
          </rPr>
          <t>IV_F:HitelKotvenyUtem1</t>
        </r>
      </text>
    </comment>
    <comment ref="AD537" authorId="0" shapeId="0">
      <text>
        <r>
          <rPr>
            <sz val="11"/>
            <rFont val="Calibri"/>
            <family val="2"/>
            <charset val="238"/>
          </rPr>
          <t>IV_F:OsszesenUtem1</t>
        </r>
      </text>
    </comment>
    <comment ref="AG537" authorId="0" shapeId="0">
      <text>
        <r>
          <rPr>
            <sz val="11"/>
            <rFont val="Calibri"/>
            <family val="2"/>
            <charset val="238"/>
          </rPr>
          <t>IV_F:HDUtem2</t>
        </r>
      </text>
    </comment>
    <comment ref="AH537" authorId="0" shapeId="0">
      <text>
        <r>
          <rPr>
            <sz val="11"/>
            <rFont val="Calibri"/>
            <family val="2"/>
            <charset val="238"/>
          </rPr>
          <t>IV_F:ECSUtem2</t>
        </r>
      </text>
    </comment>
    <comment ref="AI537" authorId="0" shapeId="0">
      <text>
        <r>
          <rPr>
            <sz val="11"/>
            <rFont val="Calibri"/>
            <family val="2"/>
            <charset val="238"/>
          </rPr>
          <t>IV_F:KFHUtem2</t>
        </r>
      </text>
    </comment>
    <comment ref="AJ537" authorId="0" shapeId="0">
      <text>
        <r>
          <rPr>
            <sz val="11"/>
            <rFont val="Calibri"/>
            <family val="2"/>
            <charset val="238"/>
          </rPr>
          <t>IV_F:Egyeb_SajatUtem2</t>
        </r>
      </text>
    </comment>
    <comment ref="AK537" authorId="0" shapeId="0">
      <text>
        <r>
          <rPr>
            <sz val="11"/>
            <rFont val="Calibri"/>
            <family val="2"/>
            <charset val="238"/>
          </rPr>
          <t>IV_F:DijUtem2</t>
        </r>
      </text>
    </comment>
    <comment ref="AL537" authorId="0" shapeId="0">
      <text>
        <r>
          <rPr>
            <sz val="11"/>
            <rFont val="Calibri"/>
            <family val="2"/>
            <charset val="238"/>
          </rPr>
          <t>IV_F:EM_Melleklet1_Utem2</t>
        </r>
      </text>
    </comment>
    <comment ref="AM537" authorId="0" shapeId="0">
      <text>
        <r>
          <rPr>
            <sz val="11"/>
            <rFont val="Calibri"/>
            <family val="2"/>
            <charset val="238"/>
          </rPr>
          <t>IV_F:EgyebAllamiUtem2</t>
        </r>
      </text>
    </comment>
    <comment ref="AN537" authorId="0" shapeId="0">
      <text>
        <r>
          <rPr>
            <sz val="11"/>
            <rFont val="Calibri"/>
            <family val="2"/>
            <charset val="238"/>
          </rPr>
          <t>IV_F:OnkormanyzatiUtem2</t>
        </r>
      </text>
    </comment>
    <comment ref="AO537" authorId="0" shapeId="0">
      <text>
        <r>
          <rPr>
            <sz val="11"/>
            <rFont val="Calibri"/>
            <family val="2"/>
            <charset val="238"/>
          </rPr>
          <t>IV_F:EUUtem2</t>
        </r>
      </text>
    </comment>
    <comment ref="AP537" authorId="0" shapeId="0">
      <text>
        <r>
          <rPr>
            <sz val="11"/>
            <rFont val="Calibri"/>
            <family val="2"/>
            <charset val="238"/>
          </rPr>
          <t>IV_F:EgyebUtem2</t>
        </r>
      </text>
    </comment>
    <comment ref="AQ537" authorId="0" shapeId="0">
      <text>
        <r>
          <rPr>
            <sz val="11"/>
            <rFont val="Calibri"/>
            <family val="2"/>
            <charset val="238"/>
          </rPr>
          <t>IV_F:HitelKotvenyUtem2</t>
        </r>
      </text>
    </comment>
    <comment ref="AR537" authorId="0" shapeId="0">
      <text>
        <r>
          <rPr>
            <sz val="11"/>
            <rFont val="Calibri"/>
            <family val="2"/>
            <charset val="238"/>
          </rPr>
          <t>IV_F:OsszesenUtem2</t>
        </r>
      </text>
    </comment>
    <comment ref="AS537" authorId="0" shapeId="0">
      <text>
        <r>
          <rPr>
            <sz val="11"/>
            <rFont val="Calibri"/>
            <family val="2"/>
            <charset val="238"/>
          </rPr>
          <t>IV_F:ForrashianyUtem2</t>
        </r>
      </text>
    </comment>
    <comment ref="AV537" authorId="0" shapeId="0">
      <text>
        <r>
          <rPr>
            <sz val="11"/>
            <rFont val="Calibri"/>
            <family val="2"/>
            <charset val="238"/>
          </rPr>
          <t>IV_F:Indokolas</t>
        </r>
      </text>
    </comment>
    <comment ref="AW537" authorId="0" shapeId="0">
      <text>
        <r>
          <rPr>
            <sz val="11"/>
            <rFont val="Calibri"/>
            <family val="2"/>
            <charset val="238"/>
          </rPr>
          <t>IV_F:Megjegyzes</t>
        </r>
      </text>
    </comment>
    <comment ref="AZ537" authorId="0" shapeId="0">
      <text>
        <r>
          <rPr>
            <sz val="11"/>
            <rFont val="Calibri"/>
            <family val="2"/>
            <charset val="238"/>
          </rPr>
          <t>IV_F:ISA</t>
        </r>
      </text>
    </comment>
    <comment ref="B538" authorId="0" shapeId="0">
      <text>
        <r>
          <rPr>
            <sz val="11"/>
            <rFont val="Calibri"/>
            <family val="2"/>
            <charset val="238"/>
          </rPr>
          <t>IV_F:FontossagiSorrent</t>
        </r>
      </text>
    </comment>
    <comment ref="C538" authorId="0" shapeId="0">
      <text>
        <r>
          <rPr>
            <sz val="11"/>
            <rFont val="Calibri"/>
            <family val="2"/>
            <charset val="238"/>
          </rPr>
          <t>IV_F:FeladatKategoria</t>
        </r>
      </text>
    </comment>
    <comment ref="D538" authorId="0" shapeId="0">
      <text>
        <r>
          <rPr>
            <sz val="11"/>
            <rFont val="Calibri"/>
            <family val="2"/>
            <charset val="238"/>
          </rPr>
          <t>IV_F:FeladatMegnevezes</t>
        </r>
      </text>
    </comment>
    <comment ref="E538" authorId="0" shapeId="0">
      <text>
        <r>
          <rPr>
            <sz val="11"/>
            <rFont val="Calibri"/>
            <family val="2"/>
            <charset val="238"/>
          </rPr>
          <t>IV_F:ElviEngedelySzam</t>
        </r>
      </text>
    </comment>
    <comment ref="F538" authorId="0" shapeId="0">
      <text>
        <r>
          <rPr>
            <sz val="11"/>
            <rFont val="Calibri"/>
            <family val="2"/>
            <charset val="238"/>
          </rPr>
          <t>IV_F:VKR_Kod</t>
        </r>
      </text>
    </comment>
    <comment ref="G538" authorId="0" shapeId="0">
      <text>
        <r>
          <rPr>
            <sz val="11"/>
            <rFont val="Calibri"/>
            <family val="2"/>
            <charset val="238"/>
          </rPr>
          <t>IV_F:VKR_Nev</t>
        </r>
      </text>
    </comment>
    <comment ref="H538" authorId="0" shapeId="0">
      <text>
        <r>
          <rPr>
            <sz val="11"/>
            <rFont val="Calibri"/>
            <family val="2"/>
            <charset val="238"/>
          </rPr>
          <t>IV_F:FeladatSorszam</t>
        </r>
      </text>
    </comment>
    <comment ref="I538" authorId="0" shapeId="0">
      <text>
        <r>
          <rPr>
            <sz val="11"/>
            <rFont val="Calibri"/>
            <family val="2"/>
            <charset val="238"/>
          </rPr>
          <t>IV_F:FeladatAzonosito</t>
        </r>
      </text>
    </comment>
    <comment ref="J538" authorId="0" shapeId="0">
      <text>
        <r>
          <rPr>
            <sz val="11"/>
            <rFont val="Calibri"/>
            <family val="2"/>
            <charset val="238"/>
          </rPr>
          <t>IV_F:EllatasiTerulet</t>
        </r>
      </text>
    </comment>
    <comment ref="K538" authorId="0" shapeId="0">
      <text>
        <r>
          <rPr>
            <sz val="11"/>
            <rFont val="Calibri"/>
            <family val="2"/>
            <charset val="238"/>
          </rPr>
          <t>IV_F:EllatasertFelelos</t>
        </r>
      </text>
    </comment>
    <comment ref="L538" authorId="0" shapeId="0">
      <text>
        <r>
          <rPr>
            <sz val="11"/>
            <rFont val="Calibri"/>
            <family val="2"/>
            <charset val="238"/>
          </rPr>
          <t>IV_F:TervezettNettoKoltseg</t>
        </r>
      </text>
    </comment>
    <comment ref="M538" authorId="0" shapeId="0">
      <text>
        <r>
          <rPr>
            <sz val="11"/>
            <rFont val="Calibri"/>
            <family val="2"/>
            <charset val="238"/>
          </rPr>
          <t>IV_F:IdotartamKezdes</t>
        </r>
      </text>
    </comment>
    <comment ref="N538" authorId="0" shapeId="0">
      <text>
        <r>
          <rPr>
            <sz val="11"/>
            <rFont val="Calibri"/>
            <family val="2"/>
            <charset val="238"/>
          </rPr>
          <t>IV_F:IdotartamBefejezes</t>
        </r>
      </text>
    </comment>
    <comment ref="O538" authorId="0" shapeId="0">
      <text>
        <r>
          <rPr>
            <sz val="11"/>
            <rFont val="Calibri"/>
            <family val="2"/>
            <charset val="238"/>
          </rPr>
          <t>IV_F:NettoKoltsegUtem1</t>
        </r>
      </text>
    </comment>
    <comment ref="P538" authorId="0" shapeId="0">
      <text>
        <r>
          <rPr>
            <sz val="11"/>
            <rFont val="Calibri"/>
            <family val="2"/>
            <charset val="238"/>
          </rPr>
          <t>IV_F:NettoKoltsegUtem2</t>
        </r>
      </text>
    </comment>
    <comment ref="Q538" authorId="0" shapeId="0">
      <text>
        <r>
          <rPr>
            <sz val="11"/>
            <rFont val="Calibri"/>
            <family val="2"/>
            <charset val="238"/>
          </rPr>
          <t>IV_F:EM_Melleklet2_KTG</t>
        </r>
      </text>
    </comment>
    <comment ref="S538" authorId="0" shapeId="0">
      <text>
        <r>
          <rPr>
            <sz val="11"/>
            <rFont val="Calibri"/>
            <family val="2"/>
            <charset val="238"/>
          </rPr>
          <t>IV_F:HDUtem1</t>
        </r>
      </text>
    </comment>
    <comment ref="T538" authorId="0" shapeId="0">
      <text>
        <r>
          <rPr>
            <sz val="11"/>
            <rFont val="Calibri"/>
            <family val="2"/>
            <charset val="238"/>
          </rPr>
          <t>IV_F:ECSUtem1</t>
        </r>
      </text>
    </comment>
    <comment ref="U538" authorId="0" shapeId="0">
      <text>
        <r>
          <rPr>
            <sz val="11"/>
            <rFont val="Calibri"/>
            <family val="2"/>
            <charset val="238"/>
          </rPr>
          <t>IV_F:KFHUtem1</t>
        </r>
      </text>
    </comment>
    <comment ref="V538" authorId="0" shapeId="0">
      <text>
        <r>
          <rPr>
            <sz val="11"/>
            <rFont val="Calibri"/>
            <family val="2"/>
            <charset val="238"/>
          </rPr>
          <t>IV_F:Egyeb_SajatUtem1</t>
        </r>
      </text>
    </comment>
    <comment ref="W538" authorId="0" shapeId="0">
      <text>
        <r>
          <rPr>
            <sz val="11"/>
            <rFont val="Calibri"/>
            <family val="2"/>
            <charset val="238"/>
          </rPr>
          <t>IV_F:DijUtem1</t>
        </r>
      </text>
    </comment>
    <comment ref="X538" authorId="0" shapeId="0">
      <text>
        <r>
          <rPr>
            <sz val="11"/>
            <rFont val="Calibri"/>
            <family val="2"/>
            <charset val="238"/>
          </rPr>
          <t>IV_F:EM_Melleklet1_Utem1</t>
        </r>
      </text>
    </comment>
    <comment ref="Y538" authorId="0" shapeId="0">
      <text>
        <r>
          <rPr>
            <sz val="11"/>
            <rFont val="Calibri"/>
            <family val="2"/>
            <charset val="238"/>
          </rPr>
          <t>IV_F:EgyebAllamiUtem1</t>
        </r>
      </text>
    </comment>
    <comment ref="Z538" authorId="0" shapeId="0">
      <text>
        <r>
          <rPr>
            <sz val="11"/>
            <rFont val="Calibri"/>
            <family val="2"/>
            <charset val="238"/>
          </rPr>
          <t>IV_F:OnkormanyzatiUtem1</t>
        </r>
      </text>
    </comment>
    <comment ref="AA538" authorId="0" shapeId="0">
      <text>
        <r>
          <rPr>
            <sz val="11"/>
            <rFont val="Calibri"/>
            <family val="2"/>
            <charset val="238"/>
          </rPr>
          <t>IV_F:EUUtem1</t>
        </r>
      </text>
    </comment>
    <comment ref="AB538" authorId="0" shapeId="0">
      <text>
        <r>
          <rPr>
            <sz val="11"/>
            <rFont val="Calibri"/>
            <family val="2"/>
            <charset val="238"/>
          </rPr>
          <t>IV_F:EgyebUtem1</t>
        </r>
      </text>
    </comment>
    <comment ref="AC538" authorId="0" shapeId="0">
      <text>
        <r>
          <rPr>
            <sz val="11"/>
            <rFont val="Calibri"/>
            <family val="2"/>
            <charset val="238"/>
          </rPr>
          <t>IV_F:HitelKotvenyUtem1</t>
        </r>
      </text>
    </comment>
    <comment ref="AD538" authorId="0" shapeId="0">
      <text>
        <r>
          <rPr>
            <sz val="11"/>
            <rFont val="Calibri"/>
            <family val="2"/>
            <charset val="238"/>
          </rPr>
          <t>IV_F:OsszesenUtem1</t>
        </r>
      </text>
    </comment>
    <comment ref="AG538" authorId="0" shapeId="0">
      <text>
        <r>
          <rPr>
            <sz val="11"/>
            <rFont val="Calibri"/>
            <family val="2"/>
            <charset val="238"/>
          </rPr>
          <t>IV_F:HDUtem2</t>
        </r>
      </text>
    </comment>
    <comment ref="AH538" authorId="0" shapeId="0">
      <text>
        <r>
          <rPr>
            <sz val="11"/>
            <rFont val="Calibri"/>
            <family val="2"/>
            <charset val="238"/>
          </rPr>
          <t>IV_F:ECSUtem2</t>
        </r>
      </text>
    </comment>
    <comment ref="AI538" authorId="0" shapeId="0">
      <text>
        <r>
          <rPr>
            <sz val="11"/>
            <rFont val="Calibri"/>
            <family val="2"/>
            <charset val="238"/>
          </rPr>
          <t>IV_F:KFHUtem2</t>
        </r>
      </text>
    </comment>
    <comment ref="AJ538" authorId="0" shapeId="0">
      <text>
        <r>
          <rPr>
            <sz val="11"/>
            <rFont val="Calibri"/>
            <family val="2"/>
            <charset val="238"/>
          </rPr>
          <t>IV_F:Egyeb_SajatUtem2</t>
        </r>
      </text>
    </comment>
    <comment ref="AK538" authorId="0" shapeId="0">
      <text>
        <r>
          <rPr>
            <sz val="11"/>
            <rFont val="Calibri"/>
            <family val="2"/>
            <charset val="238"/>
          </rPr>
          <t>IV_F:DijUtem2</t>
        </r>
      </text>
    </comment>
    <comment ref="AL538" authorId="0" shapeId="0">
      <text>
        <r>
          <rPr>
            <sz val="11"/>
            <rFont val="Calibri"/>
            <family val="2"/>
            <charset val="238"/>
          </rPr>
          <t>IV_F:EM_Melleklet1_Utem2</t>
        </r>
      </text>
    </comment>
    <comment ref="AM538" authorId="0" shapeId="0">
      <text>
        <r>
          <rPr>
            <sz val="11"/>
            <rFont val="Calibri"/>
            <family val="2"/>
            <charset val="238"/>
          </rPr>
          <t>IV_F:EgyebAllamiUtem2</t>
        </r>
      </text>
    </comment>
    <comment ref="AN538" authorId="0" shapeId="0">
      <text>
        <r>
          <rPr>
            <sz val="11"/>
            <rFont val="Calibri"/>
            <family val="2"/>
            <charset val="238"/>
          </rPr>
          <t>IV_F:OnkormanyzatiUtem2</t>
        </r>
      </text>
    </comment>
    <comment ref="AO538" authorId="0" shapeId="0">
      <text>
        <r>
          <rPr>
            <sz val="11"/>
            <rFont val="Calibri"/>
            <family val="2"/>
            <charset val="238"/>
          </rPr>
          <t>IV_F:EUUtem2</t>
        </r>
      </text>
    </comment>
    <comment ref="AP538" authorId="0" shapeId="0">
      <text>
        <r>
          <rPr>
            <sz val="11"/>
            <rFont val="Calibri"/>
            <family val="2"/>
            <charset val="238"/>
          </rPr>
          <t>IV_F:EgyebUtem2</t>
        </r>
      </text>
    </comment>
    <comment ref="AQ538" authorId="0" shapeId="0">
      <text>
        <r>
          <rPr>
            <sz val="11"/>
            <rFont val="Calibri"/>
            <family val="2"/>
            <charset val="238"/>
          </rPr>
          <t>IV_F:HitelKotvenyUtem2</t>
        </r>
      </text>
    </comment>
    <comment ref="AR538" authorId="0" shapeId="0">
      <text>
        <r>
          <rPr>
            <sz val="11"/>
            <rFont val="Calibri"/>
            <family val="2"/>
            <charset val="238"/>
          </rPr>
          <t>IV_F:OsszesenUtem2</t>
        </r>
      </text>
    </comment>
    <comment ref="AS538" authorId="0" shapeId="0">
      <text>
        <r>
          <rPr>
            <sz val="11"/>
            <rFont val="Calibri"/>
            <family val="2"/>
            <charset val="238"/>
          </rPr>
          <t>IV_F:ForrashianyUtem2</t>
        </r>
      </text>
    </comment>
    <comment ref="AV538" authorId="0" shapeId="0">
      <text>
        <r>
          <rPr>
            <sz val="11"/>
            <rFont val="Calibri"/>
            <family val="2"/>
            <charset val="238"/>
          </rPr>
          <t>IV_F:Indokolas</t>
        </r>
      </text>
    </comment>
    <comment ref="AW538" authorId="0" shapeId="0">
      <text>
        <r>
          <rPr>
            <sz val="11"/>
            <rFont val="Calibri"/>
            <family val="2"/>
            <charset val="238"/>
          </rPr>
          <t>IV_F:Megjegyzes</t>
        </r>
      </text>
    </comment>
    <comment ref="AZ538" authorId="0" shapeId="0">
      <text>
        <r>
          <rPr>
            <sz val="11"/>
            <rFont val="Calibri"/>
            <family val="2"/>
            <charset val="238"/>
          </rPr>
          <t>IV_F:ISA</t>
        </r>
      </text>
    </comment>
    <comment ref="B539" authorId="0" shapeId="0">
      <text>
        <r>
          <rPr>
            <sz val="11"/>
            <rFont val="Calibri"/>
            <family val="2"/>
            <charset val="238"/>
          </rPr>
          <t>IV_F:FontossagiSorrent</t>
        </r>
      </text>
    </comment>
    <comment ref="C539" authorId="0" shapeId="0">
      <text>
        <r>
          <rPr>
            <sz val="11"/>
            <rFont val="Calibri"/>
            <family val="2"/>
            <charset val="238"/>
          </rPr>
          <t>IV_F:FeladatKategoria</t>
        </r>
      </text>
    </comment>
    <comment ref="D539" authorId="0" shapeId="0">
      <text>
        <r>
          <rPr>
            <sz val="11"/>
            <rFont val="Calibri"/>
            <family val="2"/>
            <charset val="238"/>
          </rPr>
          <t>IV_F:FeladatMegnevezes</t>
        </r>
      </text>
    </comment>
    <comment ref="E539" authorId="0" shapeId="0">
      <text>
        <r>
          <rPr>
            <sz val="11"/>
            <rFont val="Calibri"/>
            <family val="2"/>
            <charset val="238"/>
          </rPr>
          <t>IV_F:ElviEngedelySzam</t>
        </r>
      </text>
    </comment>
    <comment ref="F539" authorId="0" shapeId="0">
      <text>
        <r>
          <rPr>
            <sz val="11"/>
            <rFont val="Calibri"/>
            <family val="2"/>
            <charset val="238"/>
          </rPr>
          <t>IV_F:VKR_Kod</t>
        </r>
      </text>
    </comment>
    <comment ref="G539" authorId="0" shapeId="0">
      <text>
        <r>
          <rPr>
            <sz val="11"/>
            <rFont val="Calibri"/>
            <family val="2"/>
            <charset val="238"/>
          </rPr>
          <t>IV_F:VKR_Nev</t>
        </r>
      </text>
    </comment>
    <comment ref="H539" authorId="0" shapeId="0">
      <text>
        <r>
          <rPr>
            <sz val="11"/>
            <rFont val="Calibri"/>
            <family val="2"/>
            <charset val="238"/>
          </rPr>
          <t>IV_F:FeladatSorszam</t>
        </r>
      </text>
    </comment>
    <comment ref="I539" authorId="0" shapeId="0">
      <text>
        <r>
          <rPr>
            <sz val="11"/>
            <rFont val="Calibri"/>
            <family val="2"/>
            <charset val="238"/>
          </rPr>
          <t>IV_F:FeladatAzonosito</t>
        </r>
      </text>
    </comment>
    <comment ref="J539" authorId="0" shapeId="0">
      <text>
        <r>
          <rPr>
            <sz val="11"/>
            <rFont val="Calibri"/>
            <family val="2"/>
            <charset val="238"/>
          </rPr>
          <t>IV_F:EllatasiTerulet</t>
        </r>
      </text>
    </comment>
    <comment ref="K539" authorId="0" shapeId="0">
      <text>
        <r>
          <rPr>
            <sz val="11"/>
            <rFont val="Calibri"/>
            <family val="2"/>
            <charset val="238"/>
          </rPr>
          <t>IV_F:EllatasertFelelos</t>
        </r>
      </text>
    </comment>
    <comment ref="L539" authorId="0" shapeId="0">
      <text>
        <r>
          <rPr>
            <sz val="11"/>
            <rFont val="Calibri"/>
            <family val="2"/>
            <charset val="238"/>
          </rPr>
          <t>IV_F:TervezettNettoKoltseg</t>
        </r>
      </text>
    </comment>
    <comment ref="M539" authorId="0" shapeId="0">
      <text>
        <r>
          <rPr>
            <sz val="11"/>
            <rFont val="Calibri"/>
            <family val="2"/>
            <charset val="238"/>
          </rPr>
          <t>IV_F:IdotartamKezdes</t>
        </r>
      </text>
    </comment>
    <comment ref="N539" authorId="0" shapeId="0">
      <text>
        <r>
          <rPr>
            <sz val="11"/>
            <rFont val="Calibri"/>
            <family val="2"/>
            <charset val="238"/>
          </rPr>
          <t>IV_F:IdotartamBefejezes</t>
        </r>
      </text>
    </comment>
    <comment ref="O539" authorId="0" shapeId="0">
      <text>
        <r>
          <rPr>
            <sz val="11"/>
            <rFont val="Calibri"/>
            <family val="2"/>
            <charset val="238"/>
          </rPr>
          <t>IV_F:NettoKoltsegUtem1</t>
        </r>
      </text>
    </comment>
    <comment ref="P539" authorId="0" shapeId="0">
      <text>
        <r>
          <rPr>
            <sz val="11"/>
            <rFont val="Calibri"/>
            <family val="2"/>
            <charset val="238"/>
          </rPr>
          <t>IV_F:NettoKoltsegUtem2</t>
        </r>
      </text>
    </comment>
    <comment ref="Q539" authorId="0" shapeId="0">
      <text>
        <r>
          <rPr>
            <sz val="11"/>
            <rFont val="Calibri"/>
            <family val="2"/>
            <charset val="238"/>
          </rPr>
          <t>IV_F:EM_Melleklet2_KTG</t>
        </r>
      </text>
    </comment>
    <comment ref="S539" authorId="0" shapeId="0">
      <text>
        <r>
          <rPr>
            <sz val="11"/>
            <rFont val="Calibri"/>
            <family val="2"/>
            <charset val="238"/>
          </rPr>
          <t>IV_F:HDUtem1</t>
        </r>
      </text>
    </comment>
    <comment ref="T539" authorId="0" shapeId="0">
      <text>
        <r>
          <rPr>
            <sz val="11"/>
            <rFont val="Calibri"/>
            <family val="2"/>
            <charset val="238"/>
          </rPr>
          <t>IV_F:ECSUtem1</t>
        </r>
      </text>
    </comment>
    <comment ref="U539" authorId="0" shapeId="0">
      <text>
        <r>
          <rPr>
            <sz val="11"/>
            <rFont val="Calibri"/>
            <family val="2"/>
            <charset val="238"/>
          </rPr>
          <t>IV_F:KFHUtem1</t>
        </r>
      </text>
    </comment>
    <comment ref="V539" authorId="0" shapeId="0">
      <text>
        <r>
          <rPr>
            <sz val="11"/>
            <rFont val="Calibri"/>
            <family val="2"/>
            <charset val="238"/>
          </rPr>
          <t>IV_F:Egyeb_SajatUtem1</t>
        </r>
      </text>
    </comment>
    <comment ref="W539" authorId="0" shapeId="0">
      <text>
        <r>
          <rPr>
            <sz val="11"/>
            <rFont val="Calibri"/>
            <family val="2"/>
            <charset val="238"/>
          </rPr>
          <t>IV_F:DijUtem1</t>
        </r>
      </text>
    </comment>
    <comment ref="X539" authorId="0" shapeId="0">
      <text>
        <r>
          <rPr>
            <sz val="11"/>
            <rFont val="Calibri"/>
            <family val="2"/>
            <charset val="238"/>
          </rPr>
          <t>IV_F:EM_Melleklet1_Utem1</t>
        </r>
      </text>
    </comment>
    <comment ref="Y539" authorId="0" shapeId="0">
      <text>
        <r>
          <rPr>
            <sz val="11"/>
            <rFont val="Calibri"/>
            <family val="2"/>
            <charset val="238"/>
          </rPr>
          <t>IV_F:EgyebAllamiUtem1</t>
        </r>
      </text>
    </comment>
    <comment ref="Z539" authorId="0" shapeId="0">
      <text>
        <r>
          <rPr>
            <sz val="11"/>
            <rFont val="Calibri"/>
            <family val="2"/>
            <charset val="238"/>
          </rPr>
          <t>IV_F:OnkormanyzatiUtem1</t>
        </r>
      </text>
    </comment>
    <comment ref="AA539" authorId="0" shapeId="0">
      <text>
        <r>
          <rPr>
            <sz val="11"/>
            <rFont val="Calibri"/>
            <family val="2"/>
            <charset val="238"/>
          </rPr>
          <t>IV_F:EUUtem1</t>
        </r>
      </text>
    </comment>
    <comment ref="AB539" authorId="0" shapeId="0">
      <text>
        <r>
          <rPr>
            <sz val="11"/>
            <rFont val="Calibri"/>
            <family val="2"/>
            <charset val="238"/>
          </rPr>
          <t>IV_F:EgyebUtem1</t>
        </r>
      </text>
    </comment>
    <comment ref="AC539" authorId="0" shapeId="0">
      <text>
        <r>
          <rPr>
            <sz val="11"/>
            <rFont val="Calibri"/>
            <family val="2"/>
            <charset val="238"/>
          </rPr>
          <t>IV_F:HitelKotvenyUtem1</t>
        </r>
      </text>
    </comment>
    <comment ref="AD539" authorId="0" shapeId="0">
      <text>
        <r>
          <rPr>
            <sz val="11"/>
            <rFont val="Calibri"/>
            <family val="2"/>
            <charset val="238"/>
          </rPr>
          <t>IV_F:OsszesenUtem1</t>
        </r>
      </text>
    </comment>
    <comment ref="AG539" authorId="0" shapeId="0">
      <text>
        <r>
          <rPr>
            <sz val="11"/>
            <rFont val="Calibri"/>
            <family val="2"/>
            <charset val="238"/>
          </rPr>
          <t>IV_F:HDUtem2</t>
        </r>
      </text>
    </comment>
    <comment ref="AH539" authorId="0" shapeId="0">
      <text>
        <r>
          <rPr>
            <sz val="11"/>
            <rFont val="Calibri"/>
            <family val="2"/>
            <charset val="238"/>
          </rPr>
          <t>IV_F:ECSUtem2</t>
        </r>
      </text>
    </comment>
    <comment ref="AI539" authorId="0" shapeId="0">
      <text>
        <r>
          <rPr>
            <sz val="11"/>
            <rFont val="Calibri"/>
            <family val="2"/>
            <charset val="238"/>
          </rPr>
          <t>IV_F:KFHUtem2</t>
        </r>
      </text>
    </comment>
    <comment ref="AJ539" authorId="0" shapeId="0">
      <text>
        <r>
          <rPr>
            <sz val="11"/>
            <rFont val="Calibri"/>
            <family val="2"/>
            <charset val="238"/>
          </rPr>
          <t>IV_F:Egyeb_SajatUtem2</t>
        </r>
      </text>
    </comment>
    <comment ref="AK539" authorId="0" shapeId="0">
      <text>
        <r>
          <rPr>
            <sz val="11"/>
            <rFont val="Calibri"/>
            <family val="2"/>
            <charset val="238"/>
          </rPr>
          <t>IV_F:DijUtem2</t>
        </r>
      </text>
    </comment>
    <comment ref="AL539" authorId="0" shapeId="0">
      <text>
        <r>
          <rPr>
            <sz val="11"/>
            <rFont val="Calibri"/>
            <family val="2"/>
            <charset val="238"/>
          </rPr>
          <t>IV_F:EM_Melleklet1_Utem2</t>
        </r>
      </text>
    </comment>
    <comment ref="AM539" authorId="0" shapeId="0">
      <text>
        <r>
          <rPr>
            <sz val="11"/>
            <rFont val="Calibri"/>
            <family val="2"/>
            <charset val="238"/>
          </rPr>
          <t>IV_F:EgyebAllamiUtem2</t>
        </r>
      </text>
    </comment>
    <comment ref="AN539" authorId="0" shapeId="0">
      <text>
        <r>
          <rPr>
            <sz val="11"/>
            <rFont val="Calibri"/>
            <family val="2"/>
            <charset val="238"/>
          </rPr>
          <t>IV_F:OnkormanyzatiUtem2</t>
        </r>
      </text>
    </comment>
    <comment ref="AO539" authorId="0" shapeId="0">
      <text>
        <r>
          <rPr>
            <sz val="11"/>
            <rFont val="Calibri"/>
            <family val="2"/>
            <charset val="238"/>
          </rPr>
          <t>IV_F:EUUtem2</t>
        </r>
      </text>
    </comment>
    <comment ref="AP539" authorId="0" shapeId="0">
      <text>
        <r>
          <rPr>
            <sz val="11"/>
            <rFont val="Calibri"/>
            <family val="2"/>
            <charset val="238"/>
          </rPr>
          <t>IV_F:EgyebUtem2</t>
        </r>
      </text>
    </comment>
    <comment ref="AQ539" authorId="0" shapeId="0">
      <text>
        <r>
          <rPr>
            <sz val="11"/>
            <rFont val="Calibri"/>
            <family val="2"/>
            <charset val="238"/>
          </rPr>
          <t>IV_F:HitelKotvenyUtem2</t>
        </r>
      </text>
    </comment>
    <comment ref="AR539" authorId="0" shapeId="0">
      <text>
        <r>
          <rPr>
            <sz val="11"/>
            <rFont val="Calibri"/>
            <family val="2"/>
            <charset val="238"/>
          </rPr>
          <t>IV_F:OsszesenUtem2</t>
        </r>
      </text>
    </comment>
    <comment ref="AS539" authorId="0" shapeId="0">
      <text>
        <r>
          <rPr>
            <sz val="11"/>
            <rFont val="Calibri"/>
            <family val="2"/>
            <charset val="238"/>
          </rPr>
          <t>IV_F:ForrashianyUtem2</t>
        </r>
      </text>
    </comment>
    <comment ref="AV539" authorId="0" shapeId="0">
      <text>
        <r>
          <rPr>
            <sz val="11"/>
            <rFont val="Calibri"/>
            <family val="2"/>
            <charset val="238"/>
          </rPr>
          <t>IV_F:Indokolas</t>
        </r>
      </text>
    </comment>
    <comment ref="AW539" authorId="0" shapeId="0">
      <text>
        <r>
          <rPr>
            <sz val="11"/>
            <rFont val="Calibri"/>
            <family val="2"/>
            <charset val="238"/>
          </rPr>
          <t>IV_F:Megjegyzes</t>
        </r>
      </text>
    </comment>
    <comment ref="AZ539" authorId="0" shapeId="0">
      <text>
        <r>
          <rPr>
            <sz val="11"/>
            <rFont val="Calibri"/>
            <family val="2"/>
            <charset val="238"/>
          </rPr>
          <t>IV_F:ISA</t>
        </r>
      </text>
    </comment>
    <comment ref="B540" authorId="0" shapeId="0">
      <text>
        <r>
          <rPr>
            <sz val="11"/>
            <rFont val="Calibri"/>
            <family val="2"/>
            <charset val="238"/>
          </rPr>
          <t>IV_F:FontossagiSorrent</t>
        </r>
      </text>
    </comment>
    <comment ref="C540" authorId="0" shapeId="0">
      <text>
        <r>
          <rPr>
            <sz val="11"/>
            <rFont val="Calibri"/>
            <family val="2"/>
            <charset val="238"/>
          </rPr>
          <t>IV_F:FeladatKategoria</t>
        </r>
      </text>
    </comment>
    <comment ref="D540" authorId="0" shapeId="0">
      <text>
        <r>
          <rPr>
            <sz val="11"/>
            <rFont val="Calibri"/>
            <family val="2"/>
            <charset val="238"/>
          </rPr>
          <t>IV_F:FeladatMegnevezes</t>
        </r>
      </text>
    </comment>
    <comment ref="E540" authorId="0" shapeId="0">
      <text>
        <r>
          <rPr>
            <sz val="11"/>
            <rFont val="Calibri"/>
            <family val="2"/>
            <charset val="238"/>
          </rPr>
          <t>IV_F:ElviEngedelySzam</t>
        </r>
      </text>
    </comment>
    <comment ref="F540" authorId="0" shapeId="0">
      <text>
        <r>
          <rPr>
            <sz val="11"/>
            <rFont val="Calibri"/>
            <family val="2"/>
            <charset val="238"/>
          </rPr>
          <t>IV_F:VKR_Kod</t>
        </r>
      </text>
    </comment>
    <comment ref="G540" authorId="0" shapeId="0">
      <text>
        <r>
          <rPr>
            <sz val="11"/>
            <rFont val="Calibri"/>
            <family val="2"/>
            <charset val="238"/>
          </rPr>
          <t>IV_F:VKR_Nev</t>
        </r>
      </text>
    </comment>
    <comment ref="H540" authorId="0" shapeId="0">
      <text>
        <r>
          <rPr>
            <sz val="11"/>
            <rFont val="Calibri"/>
            <family val="2"/>
            <charset val="238"/>
          </rPr>
          <t>IV_F:FeladatSorszam</t>
        </r>
      </text>
    </comment>
    <comment ref="I540" authorId="0" shapeId="0">
      <text>
        <r>
          <rPr>
            <sz val="11"/>
            <rFont val="Calibri"/>
            <family val="2"/>
            <charset val="238"/>
          </rPr>
          <t>IV_F:FeladatAzonosito</t>
        </r>
      </text>
    </comment>
    <comment ref="J540" authorId="0" shapeId="0">
      <text>
        <r>
          <rPr>
            <sz val="11"/>
            <rFont val="Calibri"/>
            <family val="2"/>
            <charset val="238"/>
          </rPr>
          <t>IV_F:EllatasiTerulet</t>
        </r>
      </text>
    </comment>
    <comment ref="K540" authorId="0" shapeId="0">
      <text>
        <r>
          <rPr>
            <sz val="11"/>
            <rFont val="Calibri"/>
            <family val="2"/>
            <charset val="238"/>
          </rPr>
          <t>IV_F:EllatasertFelelos</t>
        </r>
      </text>
    </comment>
    <comment ref="L540" authorId="0" shapeId="0">
      <text>
        <r>
          <rPr>
            <sz val="11"/>
            <rFont val="Calibri"/>
            <family val="2"/>
            <charset val="238"/>
          </rPr>
          <t>IV_F:TervezettNettoKoltseg</t>
        </r>
      </text>
    </comment>
    <comment ref="M540" authorId="0" shapeId="0">
      <text>
        <r>
          <rPr>
            <sz val="11"/>
            <rFont val="Calibri"/>
            <family val="2"/>
            <charset val="238"/>
          </rPr>
          <t>IV_F:IdotartamKezdes</t>
        </r>
      </text>
    </comment>
    <comment ref="N540" authorId="0" shapeId="0">
      <text>
        <r>
          <rPr>
            <sz val="11"/>
            <rFont val="Calibri"/>
            <family val="2"/>
            <charset val="238"/>
          </rPr>
          <t>IV_F:IdotartamBefejezes</t>
        </r>
      </text>
    </comment>
    <comment ref="O540" authorId="0" shapeId="0">
      <text>
        <r>
          <rPr>
            <sz val="11"/>
            <rFont val="Calibri"/>
            <family val="2"/>
            <charset val="238"/>
          </rPr>
          <t>IV_F:NettoKoltsegUtem1</t>
        </r>
      </text>
    </comment>
    <comment ref="P540" authorId="0" shapeId="0">
      <text>
        <r>
          <rPr>
            <sz val="11"/>
            <rFont val="Calibri"/>
            <family val="2"/>
            <charset val="238"/>
          </rPr>
          <t>IV_F:NettoKoltsegUtem2</t>
        </r>
      </text>
    </comment>
    <comment ref="Q540" authorId="0" shapeId="0">
      <text>
        <r>
          <rPr>
            <sz val="11"/>
            <rFont val="Calibri"/>
            <family val="2"/>
            <charset val="238"/>
          </rPr>
          <t>IV_F:EM_Melleklet2_KTG</t>
        </r>
      </text>
    </comment>
    <comment ref="S540" authorId="0" shapeId="0">
      <text>
        <r>
          <rPr>
            <sz val="11"/>
            <rFont val="Calibri"/>
            <family val="2"/>
            <charset val="238"/>
          </rPr>
          <t>IV_F:HDUtem1</t>
        </r>
      </text>
    </comment>
    <comment ref="T540" authorId="0" shapeId="0">
      <text>
        <r>
          <rPr>
            <sz val="11"/>
            <rFont val="Calibri"/>
            <family val="2"/>
            <charset val="238"/>
          </rPr>
          <t>IV_F:ECSUtem1</t>
        </r>
      </text>
    </comment>
    <comment ref="U540" authorId="0" shapeId="0">
      <text>
        <r>
          <rPr>
            <sz val="11"/>
            <rFont val="Calibri"/>
            <family val="2"/>
            <charset val="238"/>
          </rPr>
          <t>IV_F:KFHUtem1</t>
        </r>
      </text>
    </comment>
    <comment ref="V540" authorId="0" shapeId="0">
      <text>
        <r>
          <rPr>
            <sz val="11"/>
            <rFont val="Calibri"/>
            <family val="2"/>
            <charset val="238"/>
          </rPr>
          <t>IV_F:Egyeb_SajatUtem1</t>
        </r>
      </text>
    </comment>
    <comment ref="W540" authorId="0" shapeId="0">
      <text>
        <r>
          <rPr>
            <sz val="11"/>
            <rFont val="Calibri"/>
            <family val="2"/>
            <charset val="238"/>
          </rPr>
          <t>IV_F:DijUtem1</t>
        </r>
      </text>
    </comment>
    <comment ref="X540" authorId="0" shapeId="0">
      <text>
        <r>
          <rPr>
            <sz val="11"/>
            <rFont val="Calibri"/>
            <family val="2"/>
            <charset val="238"/>
          </rPr>
          <t>IV_F:EM_Melleklet1_Utem1</t>
        </r>
      </text>
    </comment>
    <comment ref="Y540" authorId="0" shapeId="0">
      <text>
        <r>
          <rPr>
            <sz val="11"/>
            <rFont val="Calibri"/>
            <family val="2"/>
            <charset val="238"/>
          </rPr>
          <t>IV_F:EgyebAllamiUtem1</t>
        </r>
      </text>
    </comment>
    <comment ref="Z540" authorId="0" shapeId="0">
      <text>
        <r>
          <rPr>
            <sz val="11"/>
            <rFont val="Calibri"/>
            <family val="2"/>
            <charset val="238"/>
          </rPr>
          <t>IV_F:OnkormanyzatiUtem1</t>
        </r>
      </text>
    </comment>
    <comment ref="AA540" authorId="0" shapeId="0">
      <text>
        <r>
          <rPr>
            <sz val="11"/>
            <rFont val="Calibri"/>
            <family val="2"/>
            <charset val="238"/>
          </rPr>
          <t>IV_F:EUUtem1</t>
        </r>
      </text>
    </comment>
    <comment ref="AB540" authorId="0" shapeId="0">
      <text>
        <r>
          <rPr>
            <sz val="11"/>
            <rFont val="Calibri"/>
            <family val="2"/>
            <charset val="238"/>
          </rPr>
          <t>IV_F:EgyebUtem1</t>
        </r>
      </text>
    </comment>
    <comment ref="AC540" authorId="0" shapeId="0">
      <text>
        <r>
          <rPr>
            <sz val="11"/>
            <rFont val="Calibri"/>
            <family val="2"/>
            <charset val="238"/>
          </rPr>
          <t>IV_F:HitelKotvenyUtem1</t>
        </r>
      </text>
    </comment>
    <comment ref="AD540" authorId="0" shapeId="0">
      <text>
        <r>
          <rPr>
            <sz val="11"/>
            <rFont val="Calibri"/>
            <family val="2"/>
            <charset val="238"/>
          </rPr>
          <t>IV_F:OsszesenUtem1</t>
        </r>
      </text>
    </comment>
    <comment ref="AG540" authorId="0" shapeId="0">
      <text>
        <r>
          <rPr>
            <sz val="11"/>
            <rFont val="Calibri"/>
            <family val="2"/>
            <charset val="238"/>
          </rPr>
          <t>IV_F:HDUtem2</t>
        </r>
      </text>
    </comment>
    <comment ref="AH540" authorId="0" shapeId="0">
      <text>
        <r>
          <rPr>
            <sz val="11"/>
            <rFont val="Calibri"/>
            <family val="2"/>
            <charset val="238"/>
          </rPr>
          <t>IV_F:ECSUtem2</t>
        </r>
      </text>
    </comment>
    <comment ref="AI540" authorId="0" shapeId="0">
      <text>
        <r>
          <rPr>
            <sz val="11"/>
            <rFont val="Calibri"/>
            <family val="2"/>
            <charset val="238"/>
          </rPr>
          <t>IV_F:KFHUtem2</t>
        </r>
      </text>
    </comment>
    <comment ref="AJ540" authorId="0" shapeId="0">
      <text>
        <r>
          <rPr>
            <sz val="11"/>
            <rFont val="Calibri"/>
            <family val="2"/>
            <charset val="238"/>
          </rPr>
          <t>IV_F:Egyeb_SajatUtem2</t>
        </r>
      </text>
    </comment>
    <comment ref="AK540" authorId="0" shapeId="0">
      <text>
        <r>
          <rPr>
            <sz val="11"/>
            <rFont val="Calibri"/>
            <family val="2"/>
            <charset val="238"/>
          </rPr>
          <t>IV_F:DijUtem2</t>
        </r>
      </text>
    </comment>
    <comment ref="AL540" authorId="0" shapeId="0">
      <text>
        <r>
          <rPr>
            <sz val="11"/>
            <rFont val="Calibri"/>
            <family val="2"/>
            <charset val="238"/>
          </rPr>
          <t>IV_F:EM_Melleklet1_Utem2</t>
        </r>
      </text>
    </comment>
    <comment ref="AM540" authorId="0" shapeId="0">
      <text>
        <r>
          <rPr>
            <sz val="11"/>
            <rFont val="Calibri"/>
            <family val="2"/>
            <charset val="238"/>
          </rPr>
          <t>IV_F:EgyebAllamiUtem2</t>
        </r>
      </text>
    </comment>
    <comment ref="AN540" authorId="0" shapeId="0">
      <text>
        <r>
          <rPr>
            <sz val="11"/>
            <rFont val="Calibri"/>
            <family val="2"/>
            <charset val="238"/>
          </rPr>
          <t>IV_F:OnkormanyzatiUtem2</t>
        </r>
      </text>
    </comment>
    <comment ref="AO540" authorId="0" shapeId="0">
      <text>
        <r>
          <rPr>
            <sz val="11"/>
            <rFont val="Calibri"/>
            <family val="2"/>
            <charset val="238"/>
          </rPr>
          <t>IV_F:EUUtem2</t>
        </r>
      </text>
    </comment>
    <comment ref="AP540" authorId="0" shapeId="0">
      <text>
        <r>
          <rPr>
            <sz val="11"/>
            <rFont val="Calibri"/>
            <family val="2"/>
            <charset val="238"/>
          </rPr>
          <t>IV_F:EgyebUtem2</t>
        </r>
      </text>
    </comment>
    <comment ref="AQ540" authorId="0" shapeId="0">
      <text>
        <r>
          <rPr>
            <sz val="11"/>
            <rFont val="Calibri"/>
            <family val="2"/>
            <charset val="238"/>
          </rPr>
          <t>IV_F:HitelKotvenyUtem2</t>
        </r>
      </text>
    </comment>
    <comment ref="AR540" authorId="0" shapeId="0">
      <text>
        <r>
          <rPr>
            <sz val="11"/>
            <rFont val="Calibri"/>
            <family val="2"/>
            <charset val="238"/>
          </rPr>
          <t>IV_F:OsszesenUtem2</t>
        </r>
      </text>
    </comment>
    <comment ref="AS540" authorId="0" shapeId="0">
      <text>
        <r>
          <rPr>
            <sz val="11"/>
            <rFont val="Calibri"/>
            <family val="2"/>
            <charset val="238"/>
          </rPr>
          <t>IV_F:ForrashianyUtem2</t>
        </r>
      </text>
    </comment>
    <comment ref="AV540" authorId="0" shapeId="0">
      <text>
        <r>
          <rPr>
            <sz val="11"/>
            <rFont val="Calibri"/>
            <family val="2"/>
            <charset val="238"/>
          </rPr>
          <t>IV_F:Indokolas</t>
        </r>
      </text>
    </comment>
    <comment ref="AW540" authorId="0" shapeId="0">
      <text>
        <r>
          <rPr>
            <sz val="11"/>
            <rFont val="Calibri"/>
            <family val="2"/>
            <charset val="238"/>
          </rPr>
          <t>IV_F:Megjegyzes</t>
        </r>
      </text>
    </comment>
    <comment ref="AZ540" authorId="0" shapeId="0">
      <text>
        <r>
          <rPr>
            <sz val="11"/>
            <rFont val="Calibri"/>
            <family val="2"/>
            <charset val="238"/>
          </rPr>
          <t>IV_F:ISA</t>
        </r>
      </text>
    </comment>
    <comment ref="B541" authorId="0" shapeId="0">
      <text>
        <r>
          <rPr>
            <sz val="11"/>
            <rFont val="Calibri"/>
            <family val="2"/>
            <charset val="238"/>
          </rPr>
          <t>IV_F:FontossagiSorrent</t>
        </r>
      </text>
    </comment>
    <comment ref="C541" authorId="0" shapeId="0">
      <text>
        <r>
          <rPr>
            <sz val="11"/>
            <rFont val="Calibri"/>
            <family val="2"/>
            <charset val="238"/>
          </rPr>
          <t>IV_F:FeladatKategoria</t>
        </r>
      </text>
    </comment>
    <comment ref="D541" authorId="0" shapeId="0">
      <text>
        <r>
          <rPr>
            <sz val="11"/>
            <rFont val="Calibri"/>
            <family val="2"/>
            <charset val="238"/>
          </rPr>
          <t>IV_F:FeladatMegnevezes</t>
        </r>
      </text>
    </comment>
    <comment ref="E541" authorId="0" shapeId="0">
      <text>
        <r>
          <rPr>
            <sz val="11"/>
            <rFont val="Calibri"/>
            <family val="2"/>
            <charset val="238"/>
          </rPr>
          <t>IV_F:ElviEngedelySzam</t>
        </r>
      </text>
    </comment>
    <comment ref="F541" authorId="0" shapeId="0">
      <text>
        <r>
          <rPr>
            <sz val="11"/>
            <rFont val="Calibri"/>
            <family val="2"/>
            <charset val="238"/>
          </rPr>
          <t>IV_F:VKR_Kod</t>
        </r>
      </text>
    </comment>
    <comment ref="G541" authorId="0" shapeId="0">
      <text>
        <r>
          <rPr>
            <sz val="11"/>
            <rFont val="Calibri"/>
            <family val="2"/>
            <charset val="238"/>
          </rPr>
          <t>IV_F:VKR_Nev</t>
        </r>
      </text>
    </comment>
    <comment ref="H541" authorId="0" shapeId="0">
      <text>
        <r>
          <rPr>
            <sz val="11"/>
            <rFont val="Calibri"/>
            <family val="2"/>
            <charset val="238"/>
          </rPr>
          <t>IV_F:FeladatSorszam</t>
        </r>
      </text>
    </comment>
    <comment ref="I541" authorId="0" shapeId="0">
      <text>
        <r>
          <rPr>
            <sz val="11"/>
            <rFont val="Calibri"/>
            <family val="2"/>
            <charset val="238"/>
          </rPr>
          <t>IV_F:FeladatAzonosito</t>
        </r>
      </text>
    </comment>
    <comment ref="J541" authorId="0" shapeId="0">
      <text>
        <r>
          <rPr>
            <sz val="11"/>
            <rFont val="Calibri"/>
            <family val="2"/>
            <charset val="238"/>
          </rPr>
          <t>IV_F:EllatasiTerulet</t>
        </r>
      </text>
    </comment>
    <comment ref="K541" authorId="0" shapeId="0">
      <text>
        <r>
          <rPr>
            <sz val="11"/>
            <rFont val="Calibri"/>
            <family val="2"/>
            <charset val="238"/>
          </rPr>
          <t>IV_F:EllatasertFelelos</t>
        </r>
      </text>
    </comment>
    <comment ref="L541" authorId="0" shapeId="0">
      <text>
        <r>
          <rPr>
            <sz val="11"/>
            <rFont val="Calibri"/>
            <family val="2"/>
            <charset val="238"/>
          </rPr>
          <t>IV_F:TervezettNettoKoltseg</t>
        </r>
      </text>
    </comment>
    <comment ref="M541" authorId="0" shapeId="0">
      <text>
        <r>
          <rPr>
            <sz val="11"/>
            <rFont val="Calibri"/>
            <family val="2"/>
            <charset val="238"/>
          </rPr>
          <t>IV_F:IdotartamKezdes</t>
        </r>
      </text>
    </comment>
    <comment ref="N541" authorId="0" shapeId="0">
      <text>
        <r>
          <rPr>
            <sz val="11"/>
            <rFont val="Calibri"/>
            <family val="2"/>
            <charset val="238"/>
          </rPr>
          <t>IV_F:IdotartamBefejezes</t>
        </r>
      </text>
    </comment>
    <comment ref="O541" authorId="0" shapeId="0">
      <text>
        <r>
          <rPr>
            <sz val="11"/>
            <rFont val="Calibri"/>
            <family val="2"/>
            <charset val="238"/>
          </rPr>
          <t>IV_F:NettoKoltsegUtem1</t>
        </r>
      </text>
    </comment>
    <comment ref="P541" authorId="0" shapeId="0">
      <text>
        <r>
          <rPr>
            <sz val="11"/>
            <rFont val="Calibri"/>
            <family val="2"/>
            <charset val="238"/>
          </rPr>
          <t>IV_F:NettoKoltsegUtem2</t>
        </r>
      </text>
    </comment>
    <comment ref="Q541" authorId="0" shapeId="0">
      <text>
        <r>
          <rPr>
            <sz val="11"/>
            <rFont val="Calibri"/>
            <family val="2"/>
            <charset val="238"/>
          </rPr>
          <t>IV_F:EM_Melleklet2_KTG</t>
        </r>
      </text>
    </comment>
    <comment ref="S541" authorId="0" shapeId="0">
      <text>
        <r>
          <rPr>
            <sz val="11"/>
            <rFont val="Calibri"/>
            <family val="2"/>
            <charset val="238"/>
          </rPr>
          <t>IV_F:HDUtem1</t>
        </r>
      </text>
    </comment>
    <comment ref="T541" authorId="0" shapeId="0">
      <text>
        <r>
          <rPr>
            <sz val="11"/>
            <rFont val="Calibri"/>
            <family val="2"/>
            <charset val="238"/>
          </rPr>
          <t>IV_F:ECSUtem1</t>
        </r>
      </text>
    </comment>
    <comment ref="U541" authorId="0" shapeId="0">
      <text>
        <r>
          <rPr>
            <sz val="11"/>
            <rFont val="Calibri"/>
            <family val="2"/>
            <charset val="238"/>
          </rPr>
          <t>IV_F:KFHUtem1</t>
        </r>
      </text>
    </comment>
    <comment ref="V541" authorId="0" shapeId="0">
      <text>
        <r>
          <rPr>
            <sz val="11"/>
            <rFont val="Calibri"/>
            <family val="2"/>
            <charset val="238"/>
          </rPr>
          <t>IV_F:Egyeb_SajatUtem1</t>
        </r>
      </text>
    </comment>
    <comment ref="W541" authorId="0" shapeId="0">
      <text>
        <r>
          <rPr>
            <sz val="11"/>
            <rFont val="Calibri"/>
            <family val="2"/>
            <charset val="238"/>
          </rPr>
          <t>IV_F:DijUtem1</t>
        </r>
      </text>
    </comment>
    <comment ref="X541" authorId="0" shapeId="0">
      <text>
        <r>
          <rPr>
            <sz val="11"/>
            <rFont val="Calibri"/>
            <family val="2"/>
            <charset val="238"/>
          </rPr>
          <t>IV_F:EM_Melleklet1_Utem1</t>
        </r>
      </text>
    </comment>
    <comment ref="Y541" authorId="0" shapeId="0">
      <text>
        <r>
          <rPr>
            <sz val="11"/>
            <rFont val="Calibri"/>
            <family val="2"/>
            <charset val="238"/>
          </rPr>
          <t>IV_F:EgyebAllamiUtem1</t>
        </r>
      </text>
    </comment>
    <comment ref="Z541" authorId="0" shapeId="0">
      <text>
        <r>
          <rPr>
            <sz val="11"/>
            <rFont val="Calibri"/>
            <family val="2"/>
            <charset val="238"/>
          </rPr>
          <t>IV_F:OnkormanyzatiUtem1</t>
        </r>
      </text>
    </comment>
    <comment ref="AA541" authorId="0" shapeId="0">
      <text>
        <r>
          <rPr>
            <sz val="11"/>
            <rFont val="Calibri"/>
            <family val="2"/>
            <charset val="238"/>
          </rPr>
          <t>IV_F:EUUtem1</t>
        </r>
      </text>
    </comment>
    <comment ref="AB541" authorId="0" shapeId="0">
      <text>
        <r>
          <rPr>
            <sz val="11"/>
            <rFont val="Calibri"/>
            <family val="2"/>
            <charset val="238"/>
          </rPr>
          <t>IV_F:EgyebUtem1</t>
        </r>
      </text>
    </comment>
    <comment ref="AC541" authorId="0" shapeId="0">
      <text>
        <r>
          <rPr>
            <sz val="11"/>
            <rFont val="Calibri"/>
            <family val="2"/>
            <charset val="238"/>
          </rPr>
          <t>IV_F:HitelKotvenyUtem1</t>
        </r>
      </text>
    </comment>
    <comment ref="AD541" authorId="0" shapeId="0">
      <text>
        <r>
          <rPr>
            <sz val="11"/>
            <rFont val="Calibri"/>
            <family val="2"/>
            <charset val="238"/>
          </rPr>
          <t>IV_F:OsszesenUtem1</t>
        </r>
      </text>
    </comment>
    <comment ref="AG541" authorId="0" shapeId="0">
      <text>
        <r>
          <rPr>
            <sz val="11"/>
            <rFont val="Calibri"/>
            <family val="2"/>
            <charset val="238"/>
          </rPr>
          <t>IV_F:HDUtem2</t>
        </r>
      </text>
    </comment>
    <comment ref="AH541" authorId="0" shapeId="0">
      <text>
        <r>
          <rPr>
            <sz val="11"/>
            <rFont val="Calibri"/>
            <family val="2"/>
            <charset val="238"/>
          </rPr>
          <t>IV_F:ECSUtem2</t>
        </r>
      </text>
    </comment>
    <comment ref="AI541" authorId="0" shapeId="0">
      <text>
        <r>
          <rPr>
            <sz val="11"/>
            <rFont val="Calibri"/>
            <family val="2"/>
            <charset val="238"/>
          </rPr>
          <t>IV_F:KFHUtem2</t>
        </r>
      </text>
    </comment>
    <comment ref="AJ541" authorId="0" shapeId="0">
      <text>
        <r>
          <rPr>
            <sz val="11"/>
            <rFont val="Calibri"/>
            <family val="2"/>
            <charset val="238"/>
          </rPr>
          <t>IV_F:Egyeb_SajatUtem2</t>
        </r>
      </text>
    </comment>
    <comment ref="AK541" authorId="0" shapeId="0">
      <text>
        <r>
          <rPr>
            <sz val="11"/>
            <rFont val="Calibri"/>
            <family val="2"/>
            <charset val="238"/>
          </rPr>
          <t>IV_F:DijUtem2</t>
        </r>
      </text>
    </comment>
    <comment ref="AL541" authorId="0" shapeId="0">
      <text>
        <r>
          <rPr>
            <sz val="11"/>
            <rFont val="Calibri"/>
            <family val="2"/>
            <charset val="238"/>
          </rPr>
          <t>IV_F:EM_Melleklet1_Utem2</t>
        </r>
      </text>
    </comment>
    <comment ref="AM541" authorId="0" shapeId="0">
      <text>
        <r>
          <rPr>
            <sz val="11"/>
            <rFont val="Calibri"/>
            <family val="2"/>
            <charset val="238"/>
          </rPr>
          <t>IV_F:EgyebAllamiUtem2</t>
        </r>
      </text>
    </comment>
    <comment ref="AN541" authorId="0" shapeId="0">
      <text>
        <r>
          <rPr>
            <sz val="11"/>
            <rFont val="Calibri"/>
            <family val="2"/>
            <charset val="238"/>
          </rPr>
          <t>IV_F:OnkormanyzatiUtem2</t>
        </r>
      </text>
    </comment>
    <comment ref="AO541" authorId="0" shapeId="0">
      <text>
        <r>
          <rPr>
            <sz val="11"/>
            <rFont val="Calibri"/>
            <family val="2"/>
            <charset val="238"/>
          </rPr>
          <t>IV_F:EUUtem2</t>
        </r>
      </text>
    </comment>
    <comment ref="AP541" authorId="0" shapeId="0">
      <text>
        <r>
          <rPr>
            <sz val="11"/>
            <rFont val="Calibri"/>
            <family val="2"/>
            <charset val="238"/>
          </rPr>
          <t>IV_F:EgyebUtem2</t>
        </r>
      </text>
    </comment>
    <comment ref="AQ541" authorId="0" shapeId="0">
      <text>
        <r>
          <rPr>
            <sz val="11"/>
            <rFont val="Calibri"/>
            <family val="2"/>
            <charset val="238"/>
          </rPr>
          <t>IV_F:HitelKotvenyUtem2</t>
        </r>
      </text>
    </comment>
    <comment ref="AR541" authorId="0" shapeId="0">
      <text>
        <r>
          <rPr>
            <sz val="11"/>
            <rFont val="Calibri"/>
            <family val="2"/>
            <charset val="238"/>
          </rPr>
          <t>IV_F:OsszesenUtem2</t>
        </r>
      </text>
    </comment>
    <comment ref="AS541" authorId="0" shapeId="0">
      <text>
        <r>
          <rPr>
            <sz val="11"/>
            <rFont val="Calibri"/>
            <family val="2"/>
            <charset val="238"/>
          </rPr>
          <t>IV_F:ForrashianyUtem2</t>
        </r>
      </text>
    </comment>
    <comment ref="AV541" authorId="0" shapeId="0">
      <text>
        <r>
          <rPr>
            <sz val="11"/>
            <rFont val="Calibri"/>
            <family val="2"/>
            <charset val="238"/>
          </rPr>
          <t>IV_F:Indokolas</t>
        </r>
      </text>
    </comment>
    <comment ref="AW541" authorId="0" shapeId="0">
      <text>
        <r>
          <rPr>
            <sz val="11"/>
            <rFont val="Calibri"/>
            <family val="2"/>
            <charset val="238"/>
          </rPr>
          <t>IV_F:Megjegyzes</t>
        </r>
      </text>
    </comment>
    <comment ref="AZ541" authorId="0" shapeId="0">
      <text>
        <r>
          <rPr>
            <sz val="11"/>
            <rFont val="Calibri"/>
            <family val="2"/>
            <charset val="238"/>
          </rPr>
          <t>IV_F:ISA</t>
        </r>
      </text>
    </comment>
    <comment ref="B542" authorId="0" shapeId="0">
      <text>
        <r>
          <rPr>
            <sz val="11"/>
            <rFont val="Calibri"/>
            <family val="2"/>
            <charset val="238"/>
          </rPr>
          <t>IV_F:FontossagiSorrent</t>
        </r>
      </text>
    </comment>
    <comment ref="C542" authorId="0" shapeId="0">
      <text>
        <r>
          <rPr>
            <sz val="11"/>
            <rFont val="Calibri"/>
            <family val="2"/>
            <charset val="238"/>
          </rPr>
          <t>IV_F:FeladatKategoria</t>
        </r>
      </text>
    </comment>
    <comment ref="D542" authorId="0" shapeId="0">
      <text>
        <r>
          <rPr>
            <sz val="11"/>
            <rFont val="Calibri"/>
            <family val="2"/>
            <charset val="238"/>
          </rPr>
          <t>IV_F:FeladatMegnevezes</t>
        </r>
      </text>
    </comment>
    <comment ref="E542" authorId="0" shapeId="0">
      <text>
        <r>
          <rPr>
            <sz val="11"/>
            <rFont val="Calibri"/>
            <family val="2"/>
            <charset val="238"/>
          </rPr>
          <t>IV_F:ElviEngedelySzam</t>
        </r>
      </text>
    </comment>
    <comment ref="F542" authorId="0" shapeId="0">
      <text>
        <r>
          <rPr>
            <sz val="11"/>
            <rFont val="Calibri"/>
            <family val="2"/>
            <charset val="238"/>
          </rPr>
          <t>IV_F:VKR_Kod</t>
        </r>
      </text>
    </comment>
    <comment ref="G542" authorId="0" shapeId="0">
      <text>
        <r>
          <rPr>
            <sz val="11"/>
            <rFont val="Calibri"/>
            <family val="2"/>
            <charset val="238"/>
          </rPr>
          <t>IV_F:VKR_Nev</t>
        </r>
      </text>
    </comment>
    <comment ref="H542" authorId="0" shapeId="0">
      <text>
        <r>
          <rPr>
            <sz val="11"/>
            <rFont val="Calibri"/>
            <family val="2"/>
            <charset val="238"/>
          </rPr>
          <t>IV_F:FeladatSorszam</t>
        </r>
      </text>
    </comment>
    <comment ref="I542" authorId="0" shapeId="0">
      <text>
        <r>
          <rPr>
            <sz val="11"/>
            <rFont val="Calibri"/>
            <family val="2"/>
            <charset val="238"/>
          </rPr>
          <t>IV_F:FeladatAzonosito</t>
        </r>
      </text>
    </comment>
    <comment ref="J542" authorId="0" shapeId="0">
      <text>
        <r>
          <rPr>
            <sz val="11"/>
            <rFont val="Calibri"/>
            <family val="2"/>
            <charset val="238"/>
          </rPr>
          <t>IV_F:EllatasiTerulet</t>
        </r>
      </text>
    </comment>
    <comment ref="K542" authorId="0" shapeId="0">
      <text>
        <r>
          <rPr>
            <sz val="11"/>
            <rFont val="Calibri"/>
            <family val="2"/>
            <charset val="238"/>
          </rPr>
          <t>IV_F:EllatasertFelelos</t>
        </r>
      </text>
    </comment>
    <comment ref="L542" authorId="0" shapeId="0">
      <text>
        <r>
          <rPr>
            <sz val="11"/>
            <rFont val="Calibri"/>
            <family val="2"/>
            <charset val="238"/>
          </rPr>
          <t>IV_F:TervezettNettoKoltseg</t>
        </r>
      </text>
    </comment>
    <comment ref="M542" authorId="0" shapeId="0">
      <text>
        <r>
          <rPr>
            <sz val="11"/>
            <rFont val="Calibri"/>
            <family val="2"/>
            <charset val="238"/>
          </rPr>
          <t>IV_F:IdotartamKezdes</t>
        </r>
      </text>
    </comment>
    <comment ref="N542" authorId="0" shapeId="0">
      <text>
        <r>
          <rPr>
            <sz val="11"/>
            <rFont val="Calibri"/>
            <family val="2"/>
            <charset val="238"/>
          </rPr>
          <t>IV_F:IdotartamBefejezes</t>
        </r>
      </text>
    </comment>
    <comment ref="O542" authorId="0" shapeId="0">
      <text>
        <r>
          <rPr>
            <sz val="11"/>
            <rFont val="Calibri"/>
            <family val="2"/>
            <charset val="238"/>
          </rPr>
          <t>IV_F:NettoKoltsegUtem1</t>
        </r>
      </text>
    </comment>
    <comment ref="P542" authorId="0" shapeId="0">
      <text>
        <r>
          <rPr>
            <sz val="11"/>
            <rFont val="Calibri"/>
            <family val="2"/>
            <charset val="238"/>
          </rPr>
          <t>IV_F:NettoKoltsegUtem2</t>
        </r>
      </text>
    </comment>
    <comment ref="Q542" authorId="0" shapeId="0">
      <text>
        <r>
          <rPr>
            <sz val="11"/>
            <rFont val="Calibri"/>
            <family val="2"/>
            <charset val="238"/>
          </rPr>
          <t>IV_F:EM_Melleklet2_KTG</t>
        </r>
      </text>
    </comment>
    <comment ref="S542" authorId="0" shapeId="0">
      <text>
        <r>
          <rPr>
            <sz val="11"/>
            <rFont val="Calibri"/>
            <family val="2"/>
            <charset val="238"/>
          </rPr>
          <t>IV_F:HDUtem1</t>
        </r>
      </text>
    </comment>
    <comment ref="T542" authorId="0" shapeId="0">
      <text>
        <r>
          <rPr>
            <sz val="11"/>
            <rFont val="Calibri"/>
            <family val="2"/>
            <charset val="238"/>
          </rPr>
          <t>IV_F:ECSUtem1</t>
        </r>
      </text>
    </comment>
    <comment ref="U542" authorId="0" shapeId="0">
      <text>
        <r>
          <rPr>
            <sz val="11"/>
            <rFont val="Calibri"/>
            <family val="2"/>
            <charset val="238"/>
          </rPr>
          <t>IV_F:KFHUtem1</t>
        </r>
      </text>
    </comment>
    <comment ref="V542" authorId="0" shapeId="0">
      <text>
        <r>
          <rPr>
            <sz val="11"/>
            <rFont val="Calibri"/>
            <family val="2"/>
            <charset val="238"/>
          </rPr>
          <t>IV_F:Egyeb_SajatUtem1</t>
        </r>
      </text>
    </comment>
    <comment ref="W542" authorId="0" shapeId="0">
      <text>
        <r>
          <rPr>
            <sz val="11"/>
            <rFont val="Calibri"/>
            <family val="2"/>
            <charset val="238"/>
          </rPr>
          <t>IV_F:DijUtem1</t>
        </r>
      </text>
    </comment>
    <comment ref="X542" authorId="0" shapeId="0">
      <text>
        <r>
          <rPr>
            <sz val="11"/>
            <rFont val="Calibri"/>
            <family val="2"/>
            <charset val="238"/>
          </rPr>
          <t>IV_F:EM_Melleklet1_Utem1</t>
        </r>
      </text>
    </comment>
    <comment ref="Y542" authorId="0" shapeId="0">
      <text>
        <r>
          <rPr>
            <sz val="11"/>
            <rFont val="Calibri"/>
            <family val="2"/>
            <charset val="238"/>
          </rPr>
          <t>IV_F:EgyebAllamiUtem1</t>
        </r>
      </text>
    </comment>
    <comment ref="Z542" authorId="0" shapeId="0">
      <text>
        <r>
          <rPr>
            <sz val="11"/>
            <rFont val="Calibri"/>
            <family val="2"/>
            <charset val="238"/>
          </rPr>
          <t>IV_F:OnkormanyzatiUtem1</t>
        </r>
      </text>
    </comment>
    <comment ref="AA542" authorId="0" shapeId="0">
      <text>
        <r>
          <rPr>
            <sz val="11"/>
            <rFont val="Calibri"/>
            <family val="2"/>
            <charset val="238"/>
          </rPr>
          <t>IV_F:EUUtem1</t>
        </r>
      </text>
    </comment>
    <comment ref="AB542" authorId="0" shapeId="0">
      <text>
        <r>
          <rPr>
            <sz val="11"/>
            <rFont val="Calibri"/>
            <family val="2"/>
            <charset val="238"/>
          </rPr>
          <t>IV_F:EgyebUtem1</t>
        </r>
      </text>
    </comment>
    <comment ref="AC542" authorId="0" shapeId="0">
      <text>
        <r>
          <rPr>
            <sz val="11"/>
            <rFont val="Calibri"/>
            <family val="2"/>
            <charset val="238"/>
          </rPr>
          <t>IV_F:HitelKotvenyUtem1</t>
        </r>
      </text>
    </comment>
    <comment ref="AD542" authorId="0" shapeId="0">
      <text>
        <r>
          <rPr>
            <sz val="11"/>
            <rFont val="Calibri"/>
            <family val="2"/>
            <charset val="238"/>
          </rPr>
          <t>IV_F:OsszesenUtem1</t>
        </r>
      </text>
    </comment>
    <comment ref="AG542" authorId="0" shapeId="0">
      <text>
        <r>
          <rPr>
            <sz val="11"/>
            <rFont val="Calibri"/>
            <family val="2"/>
            <charset val="238"/>
          </rPr>
          <t>IV_F:HDUtem2</t>
        </r>
      </text>
    </comment>
    <comment ref="AH542" authorId="0" shapeId="0">
      <text>
        <r>
          <rPr>
            <sz val="11"/>
            <rFont val="Calibri"/>
            <family val="2"/>
            <charset val="238"/>
          </rPr>
          <t>IV_F:ECSUtem2</t>
        </r>
      </text>
    </comment>
    <comment ref="AI542" authorId="0" shapeId="0">
      <text>
        <r>
          <rPr>
            <sz val="11"/>
            <rFont val="Calibri"/>
            <family val="2"/>
            <charset val="238"/>
          </rPr>
          <t>IV_F:KFHUtem2</t>
        </r>
      </text>
    </comment>
    <comment ref="AJ542" authorId="0" shapeId="0">
      <text>
        <r>
          <rPr>
            <sz val="11"/>
            <rFont val="Calibri"/>
            <family val="2"/>
            <charset val="238"/>
          </rPr>
          <t>IV_F:Egyeb_SajatUtem2</t>
        </r>
      </text>
    </comment>
    <comment ref="AK542" authorId="0" shapeId="0">
      <text>
        <r>
          <rPr>
            <sz val="11"/>
            <rFont val="Calibri"/>
            <family val="2"/>
            <charset val="238"/>
          </rPr>
          <t>IV_F:DijUtem2</t>
        </r>
      </text>
    </comment>
    <comment ref="AL542" authorId="0" shapeId="0">
      <text>
        <r>
          <rPr>
            <sz val="11"/>
            <rFont val="Calibri"/>
            <family val="2"/>
            <charset val="238"/>
          </rPr>
          <t>IV_F:EM_Melleklet1_Utem2</t>
        </r>
      </text>
    </comment>
    <comment ref="AM542" authorId="0" shapeId="0">
      <text>
        <r>
          <rPr>
            <sz val="11"/>
            <rFont val="Calibri"/>
            <family val="2"/>
            <charset val="238"/>
          </rPr>
          <t>IV_F:EgyebAllamiUtem2</t>
        </r>
      </text>
    </comment>
    <comment ref="AN542" authorId="0" shapeId="0">
      <text>
        <r>
          <rPr>
            <sz val="11"/>
            <rFont val="Calibri"/>
            <family val="2"/>
            <charset val="238"/>
          </rPr>
          <t>IV_F:OnkormanyzatiUtem2</t>
        </r>
      </text>
    </comment>
    <comment ref="AO542" authorId="0" shapeId="0">
      <text>
        <r>
          <rPr>
            <sz val="11"/>
            <rFont val="Calibri"/>
            <family val="2"/>
            <charset val="238"/>
          </rPr>
          <t>IV_F:EUUtem2</t>
        </r>
      </text>
    </comment>
    <comment ref="AP542" authorId="0" shapeId="0">
      <text>
        <r>
          <rPr>
            <sz val="11"/>
            <rFont val="Calibri"/>
            <family val="2"/>
            <charset val="238"/>
          </rPr>
          <t>IV_F:EgyebUtem2</t>
        </r>
      </text>
    </comment>
    <comment ref="AQ542" authorId="0" shapeId="0">
      <text>
        <r>
          <rPr>
            <sz val="11"/>
            <rFont val="Calibri"/>
            <family val="2"/>
            <charset val="238"/>
          </rPr>
          <t>IV_F:HitelKotvenyUtem2</t>
        </r>
      </text>
    </comment>
    <comment ref="AR542" authorId="0" shapeId="0">
      <text>
        <r>
          <rPr>
            <sz val="11"/>
            <rFont val="Calibri"/>
            <family val="2"/>
            <charset val="238"/>
          </rPr>
          <t>IV_F:OsszesenUtem2</t>
        </r>
      </text>
    </comment>
    <comment ref="AS542" authorId="0" shapeId="0">
      <text>
        <r>
          <rPr>
            <sz val="11"/>
            <rFont val="Calibri"/>
            <family val="2"/>
            <charset val="238"/>
          </rPr>
          <t>IV_F:ForrashianyUtem2</t>
        </r>
      </text>
    </comment>
    <comment ref="AV542" authorId="0" shapeId="0">
      <text>
        <r>
          <rPr>
            <sz val="11"/>
            <rFont val="Calibri"/>
            <family val="2"/>
            <charset val="238"/>
          </rPr>
          <t>IV_F:Indokolas</t>
        </r>
      </text>
    </comment>
    <comment ref="AW542" authorId="0" shapeId="0">
      <text>
        <r>
          <rPr>
            <sz val="11"/>
            <rFont val="Calibri"/>
            <family val="2"/>
            <charset val="238"/>
          </rPr>
          <t>IV_F:Megjegyzes</t>
        </r>
      </text>
    </comment>
    <comment ref="AZ542" authorId="0" shapeId="0">
      <text>
        <r>
          <rPr>
            <sz val="11"/>
            <rFont val="Calibri"/>
            <family val="2"/>
            <charset val="238"/>
          </rPr>
          <t>IV_F:ISA</t>
        </r>
      </text>
    </comment>
    <comment ref="B543" authorId="0" shapeId="0">
      <text>
        <r>
          <rPr>
            <sz val="11"/>
            <rFont val="Calibri"/>
            <family val="2"/>
            <charset val="238"/>
          </rPr>
          <t>IV_F:FontossagiSorrent</t>
        </r>
      </text>
    </comment>
    <comment ref="C543" authorId="0" shapeId="0">
      <text>
        <r>
          <rPr>
            <sz val="11"/>
            <rFont val="Calibri"/>
            <family val="2"/>
            <charset val="238"/>
          </rPr>
          <t>IV_F:FeladatKategoria</t>
        </r>
      </text>
    </comment>
    <comment ref="D543" authorId="0" shapeId="0">
      <text>
        <r>
          <rPr>
            <sz val="11"/>
            <rFont val="Calibri"/>
            <family val="2"/>
            <charset val="238"/>
          </rPr>
          <t>IV_F:FeladatMegnevezes</t>
        </r>
      </text>
    </comment>
    <comment ref="E543" authorId="0" shapeId="0">
      <text>
        <r>
          <rPr>
            <sz val="11"/>
            <rFont val="Calibri"/>
            <family val="2"/>
            <charset val="238"/>
          </rPr>
          <t>IV_F:ElviEngedelySzam</t>
        </r>
      </text>
    </comment>
    <comment ref="F543" authorId="0" shapeId="0">
      <text>
        <r>
          <rPr>
            <sz val="11"/>
            <rFont val="Calibri"/>
            <family val="2"/>
            <charset val="238"/>
          </rPr>
          <t>IV_F:VKR_Kod</t>
        </r>
      </text>
    </comment>
    <comment ref="G543" authorId="0" shapeId="0">
      <text>
        <r>
          <rPr>
            <sz val="11"/>
            <rFont val="Calibri"/>
            <family val="2"/>
            <charset val="238"/>
          </rPr>
          <t>IV_F:VKR_Nev</t>
        </r>
      </text>
    </comment>
    <comment ref="H543" authorId="0" shapeId="0">
      <text>
        <r>
          <rPr>
            <sz val="11"/>
            <rFont val="Calibri"/>
            <family val="2"/>
            <charset val="238"/>
          </rPr>
          <t>IV_F:FeladatSorszam</t>
        </r>
      </text>
    </comment>
    <comment ref="I543" authorId="0" shapeId="0">
      <text>
        <r>
          <rPr>
            <sz val="11"/>
            <rFont val="Calibri"/>
            <family val="2"/>
            <charset val="238"/>
          </rPr>
          <t>IV_F:FeladatAzonosito</t>
        </r>
      </text>
    </comment>
    <comment ref="J543" authorId="0" shapeId="0">
      <text>
        <r>
          <rPr>
            <sz val="11"/>
            <rFont val="Calibri"/>
            <family val="2"/>
            <charset val="238"/>
          </rPr>
          <t>IV_F:EllatasiTerulet</t>
        </r>
      </text>
    </comment>
    <comment ref="K543" authorId="0" shapeId="0">
      <text>
        <r>
          <rPr>
            <sz val="11"/>
            <rFont val="Calibri"/>
            <family val="2"/>
            <charset val="238"/>
          </rPr>
          <t>IV_F:EllatasertFelelos</t>
        </r>
      </text>
    </comment>
    <comment ref="L543" authorId="0" shapeId="0">
      <text>
        <r>
          <rPr>
            <sz val="11"/>
            <rFont val="Calibri"/>
            <family val="2"/>
            <charset val="238"/>
          </rPr>
          <t>IV_F:TervezettNettoKoltseg</t>
        </r>
      </text>
    </comment>
    <comment ref="M543" authorId="0" shapeId="0">
      <text>
        <r>
          <rPr>
            <sz val="11"/>
            <rFont val="Calibri"/>
            <family val="2"/>
            <charset val="238"/>
          </rPr>
          <t>IV_F:IdotartamKezdes</t>
        </r>
      </text>
    </comment>
    <comment ref="N543" authorId="0" shapeId="0">
      <text>
        <r>
          <rPr>
            <sz val="11"/>
            <rFont val="Calibri"/>
            <family val="2"/>
            <charset val="238"/>
          </rPr>
          <t>IV_F:IdotartamBefejezes</t>
        </r>
      </text>
    </comment>
    <comment ref="O543" authorId="0" shapeId="0">
      <text>
        <r>
          <rPr>
            <sz val="11"/>
            <rFont val="Calibri"/>
            <family val="2"/>
            <charset val="238"/>
          </rPr>
          <t>IV_F:NettoKoltsegUtem1</t>
        </r>
      </text>
    </comment>
    <comment ref="P543" authorId="0" shapeId="0">
      <text>
        <r>
          <rPr>
            <sz val="11"/>
            <rFont val="Calibri"/>
            <family val="2"/>
            <charset val="238"/>
          </rPr>
          <t>IV_F:NettoKoltsegUtem2</t>
        </r>
      </text>
    </comment>
    <comment ref="Q543" authorId="0" shapeId="0">
      <text>
        <r>
          <rPr>
            <sz val="11"/>
            <rFont val="Calibri"/>
            <family val="2"/>
            <charset val="238"/>
          </rPr>
          <t>IV_F:EM_Melleklet2_KTG</t>
        </r>
      </text>
    </comment>
    <comment ref="S543" authorId="0" shapeId="0">
      <text>
        <r>
          <rPr>
            <sz val="11"/>
            <rFont val="Calibri"/>
            <family val="2"/>
            <charset val="238"/>
          </rPr>
          <t>IV_F:HDUtem1</t>
        </r>
      </text>
    </comment>
    <comment ref="T543" authorId="0" shapeId="0">
      <text>
        <r>
          <rPr>
            <sz val="11"/>
            <rFont val="Calibri"/>
            <family val="2"/>
            <charset val="238"/>
          </rPr>
          <t>IV_F:ECSUtem1</t>
        </r>
      </text>
    </comment>
    <comment ref="U543" authorId="0" shapeId="0">
      <text>
        <r>
          <rPr>
            <sz val="11"/>
            <rFont val="Calibri"/>
            <family val="2"/>
            <charset val="238"/>
          </rPr>
          <t>IV_F:KFHUtem1</t>
        </r>
      </text>
    </comment>
    <comment ref="V543" authorId="0" shapeId="0">
      <text>
        <r>
          <rPr>
            <sz val="11"/>
            <rFont val="Calibri"/>
            <family val="2"/>
            <charset val="238"/>
          </rPr>
          <t>IV_F:Egyeb_SajatUtem1</t>
        </r>
      </text>
    </comment>
    <comment ref="W543" authorId="0" shapeId="0">
      <text>
        <r>
          <rPr>
            <sz val="11"/>
            <rFont val="Calibri"/>
            <family val="2"/>
            <charset val="238"/>
          </rPr>
          <t>IV_F:DijUtem1</t>
        </r>
      </text>
    </comment>
    <comment ref="X543" authorId="0" shapeId="0">
      <text>
        <r>
          <rPr>
            <sz val="11"/>
            <rFont val="Calibri"/>
            <family val="2"/>
            <charset val="238"/>
          </rPr>
          <t>IV_F:EM_Melleklet1_Utem1</t>
        </r>
      </text>
    </comment>
    <comment ref="Y543" authorId="0" shapeId="0">
      <text>
        <r>
          <rPr>
            <sz val="11"/>
            <rFont val="Calibri"/>
            <family val="2"/>
            <charset val="238"/>
          </rPr>
          <t>IV_F:EgyebAllamiUtem1</t>
        </r>
      </text>
    </comment>
    <comment ref="Z543" authorId="0" shapeId="0">
      <text>
        <r>
          <rPr>
            <sz val="11"/>
            <rFont val="Calibri"/>
            <family val="2"/>
            <charset val="238"/>
          </rPr>
          <t>IV_F:OnkormanyzatiUtem1</t>
        </r>
      </text>
    </comment>
    <comment ref="AA543" authorId="0" shapeId="0">
      <text>
        <r>
          <rPr>
            <sz val="11"/>
            <rFont val="Calibri"/>
            <family val="2"/>
            <charset val="238"/>
          </rPr>
          <t>IV_F:EUUtem1</t>
        </r>
      </text>
    </comment>
    <comment ref="AB543" authorId="0" shapeId="0">
      <text>
        <r>
          <rPr>
            <sz val="11"/>
            <rFont val="Calibri"/>
            <family val="2"/>
            <charset val="238"/>
          </rPr>
          <t>IV_F:EgyebUtem1</t>
        </r>
      </text>
    </comment>
    <comment ref="AC543" authorId="0" shapeId="0">
      <text>
        <r>
          <rPr>
            <sz val="11"/>
            <rFont val="Calibri"/>
            <family val="2"/>
            <charset val="238"/>
          </rPr>
          <t>IV_F:HitelKotvenyUtem1</t>
        </r>
      </text>
    </comment>
    <comment ref="AD543" authorId="0" shapeId="0">
      <text>
        <r>
          <rPr>
            <sz val="11"/>
            <rFont val="Calibri"/>
            <family val="2"/>
            <charset val="238"/>
          </rPr>
          <t>IV_F:OsszesenUtem1</t>
        </r>
      </text>
    </comment>
    <comment ref="AG543" authorId="0" shapeId="0">
      <text>
        <r>
          <rPr>
            <sz val="11"/>
            <rFont val="Calibri"/>
            <family val="2"/>
            <charset val="238"/>
          </rPr>
          <t>IV_F:HDUtem2</t>
        </r>
      </text>
    </comment>
    <comment ref="AH543" authorId="0" shapeId="0">
      <text>
        <r>
          <rPr>
            <sz val="11"/>
            <rFont val="Calibri"/>
            <family val="2"/>
            <charset val="238"/>
          </rPr>
          <t>IV_F:ECSUtem2</t>
        </r>
      </text>
    </comment>
    <comment ref="AI543" authorId="0" shapeId="0">
      <text>
        <r>
          <rPr>
            <sz val="11"/>
            <rFont val="Calibri"/>
            <family val="2"/>
            <charset val="238"/>
          </rPr>
          <t>IV_F:KFHUtem2</t>
        </r>
      </text>
    </comment>
    <comment ref="AJ543" authorId="0" shapeId="0">
      <text>
        <r>
          <rPr>
            <sz val="11"/>
            <rFont val="Calibri"/>
            <family val="2"/>
            <charset val="238"/>
          </rPr>
          <t>IV_F:Egyeb_SajatUtem2</t>
        </r>
      </text>
    </comment>
    <comment ref="AK543" authorId="0" shapeId="0">
      <text>
        <r>
          <rPr>
            <sz val="11"/>
            <rFont val="Calibri"/>
            <family val="2"/>
            <charset val="238"/>
          </rPr>
          <t>IV_F:DijUtem2</t>
        </r>
      </text>
    </comment>
    <comment ref="AL543" authorId="0" shapeId="0">
      <text>
        <r>
          <rPr>
            <sz val="11"/>
            <rFont val="Calibri"/>
            <family val="2"/>
            <charset val="238"/>
          </rPr>
          <t>IV_F:EM_Melleklet1_Utem2</t>
        </r>
      </text>
    </comment>
    <comment ref="AM543" authorId="0" shapeId="0">
      <text>
        <r>
          <rPr>
            <sz val="11"/>
            <rFont val="Calibri"/>
            <family val="2"/>
            <charset val="238"/>
          </rPr>
          <t>IV_F:EgyebAllamiUtem2</t>
        </r>
      </text>
    </comment>
    <comment ref="AN543" authorId="0" shapeId="0">
      <text>
        <r>
          <rPr>
            <sz val="11"/>
            <rFont val="Calibri"/>
            <family val="2"/>
            <charset val="238"/>
          </rPr>
          <t>IV_F:OnkormanyzatiUtem2</t>
        </r>
      </text>
    </comment>
    <comment ref="AO543" authorId="0" shapeId="0">
      <text>
        <r>
          <rPr>
            <sz val="11"/>
            <rFont val="Calibri"/>
            <family val="2"/>
            <charset val="238"/>
          </rPr>
          <t>IV_F:EUUtem2</t>
        </r>
      </text>
    </comment>
    <comment ref="AP543" authorId="0" shapeId="0">
      <text>
        <r>
          <rPr>
            <sz val="11"/>
            <rFont val="Calibri"/>
            <family val="2"/>
            <charset val="238"/>
          </rPr>
          <t>IV_F:EgyebUtem2</t>
        </r>
      </text>
    </comment>
    <comment ref="AQ543" authorId="0" shapeId="0">
      <text>
        <r>
          <rPr>
            <sz val="11"/>
            <rFont val="Calibri"/>
            <family val="2"/>
            <charset val="238"/>
          </rPr>
          <t>IV_F:HitelKotvenyUtem2</t>
        </r>
      </text>
    </comment>
    <comment ref="AR543" authorId="0" shapeId="0">
      <text>
        <r>
          <rPr>
            <sz val="11"/>
            <rFont val="Calibri"/>
            <family val="2"/>
            <charset val="238"/>
          </rPr>
          <t>IV_F:OsszesenUtem2</t>
        </r>
      </text>
    </comment>
    <comment ref="AS543" authorId="0" shapeId="0">
      <text>
        <r>
          <rPr>
            <sz val="11"/>
            <rFont val="Calibri"/>
            <family val="2"/>
            <charset val="238"/>
          </rPr>
          <t>IV_F:ForrashianyUtem2</t>
        </r>
      </text>
    </comment>
    <comment ref="AV543" authorId="0" shapeId="0">
      <text>
        <r>
          <rPr>
            <sz val="11"/>
            <rFont val="Calibri"/>
            <family val="2"/>
            <charset val="238"/>
          </rPr>
          <t>IV_F:Indokolas</t>
        </r>
      </text>
    </comment>
    <comment ref="AW543" authorId="0" shapeId="0">
      <text>
        <r>
          <rPr>
            <sz val="11"/>
            <rFont val="Calibri"/>
            <family val="2"/>
            <charset val="238"/>
          </rPr>
          <t>IV_F:Megjegyzes</t>
        </r>
      </text>
    </comment>
    <comment ref="AZ543" authorId="0" shapeId="0">
      <text>
        <r>
          <rPr>
            <sz val="11"/>
            <rFont val="Calibri"/>
            <family val="2"/>
            <charset val="238"/>
          </rPr>
          <t>IV_F:ISA</t>
        </r>
      </text>
    </comment>
    <comment ref="B544" authorId="0" shapeId="0">
      <text>
        <r>
          <rPr>
            <sz val="11"/>
            <rFont val="Calibri"/>
            <family val="2"/>
            <charset val="238"/>
          </rPr>
          <t>IV_F:FontossagiSorrent</t>
        </r>
      </text>
    </comment>
    <comment ref="C544" authorId="0" shapeId="0">
      <text>
        <r>
          <rPr>
            <sz val="11"/>
            <rFont val="Calibri"/>
            <family val="2"/>
            <charset val="238"/>
          </rPr>
          <t>IV_F:FeladatKategoria</t>
        </r>
      </text>
    </comment>
    <comment ref="D544" authorId="0" shapeId="0">
      <text>
        <r>
          <rPr>
            <sz val="11"/>
            <rFont val="Calibri"/>
            <family val="2"/>
            <charset val="238"/>
          </rPr>
          <t>IV_F:FeladatMegnevezes</t>
        </r>
      </text>
    </comment>
    <comment ref="E544" authorId="0" shapeId="0">
      <text>
        <r>
          <rPr>
            <sz val="11"/>
            <rFont val="Calibri"/>
            <family val="2"/>
            <charset val="238"/>
          </rPr>
          <t>IV_F:ElviEngedelySzam</t>
        </r>
      </text>
    </comment>
    <comment ref="F544" authorId="0" shapeId="0">
      <text>
        <r>
          <rPr>
            <sz val="11"/>
            <rFont val="Calibri"/>
            <family val="2"/>
            <charset val="238"/>
          </rPr>
          <t>IV_F:VKR_Kod</t>
        </r>
      </text>
    </comment>
    <comment ref="G544" authorId="0" shapeId="0">
      <text>
        <r>
          <rPr>
            <sz val="11"/>
            <rFont val="Calibri"/>
            <family val="2"/>
            <charset val="238"/>
          </rPr>
          <t>IV_F:VKR_Nev</t>
        </r>
      </text>
    </comment>
    <comment ref="H544" authorId="0" shapeId="0">
      <text>
        <r>
          <rPr>
            <sz val="11"/>
            <rFont val="Calibri"/>
            <family val="2"/>
            <charset val="238"/>
          </rPr>
          <t>IV_F:FeladatSorszam</t>
        </r>
      </text>
    </comment>
    <comment ref="I544" authorId="0" shapeId="0">
      <text>
        <r>
          <rPr>
            <sz val="11"/>
            <rFont val="Calibri"/>
            <family val="2"/>
            <charset val="238"/>
          </rPr>
          <t>IV_F:FeladatAzonosito</t>
        </r>
      </text>
    </comment>
    <comment ref="J544" authorId="0" shapeId="0">
      <text>
        <r>
          <rPr>
            <sz val="11"/>
            <rFont val="Calibri"/>
            <family val="2"/>
            <charset val="238"/>
          </rPr>
          <t>IV_F:EllatasiTerulet</t>
        </r>
      </text>
    </comment>
    <comment ref="K544" authorId="0" shapeId="0">
      <text>
        <r>
          <rPr>
            <sz val="11"/>
            <rFont val="Calibri"/>
            <family val="2"/>
            <charset val="238"/>
          </rPr>
          <t>IV_F:EllatasertFelelos</t>
        </r>
      </text>
    </comment>
    <comment ref="L544" authorId="0" shapeId="0">
      <text>
        <r>
          <rPr>
            <sz val="11"/>
            <rFont val="Calibri"/>
            <family val="2"/>
            <charset val="238"/>
          </rPr>
          <t>IV_F:TervezettNettoKoltseg</t>
        </r>
      </text>
    </comment>
    <comment ref="M544" authorId="0" shapeId="0">
      <text>
        <r>
          <rPr>
            <sz val="11"/>
            <rFont val="Calibri"/>
            <family val="2"/>
            <charset val="238"/>
          </rPr>
          <t>IV_F:IdotartamKezdes</t>
        </r>
      </text>
    </comment>
    <comment ref="N544" authorId="0" shapeId="0">
      <text>
        <r>
          <rPr>
            <sz val="11"/>
            <rFont val="Calibri"/>
            <family val="2"/>
            <charset val="238"/>
          </rPr>
          <t>IV_F:IdotartamBefejezes</t>
        </r>
      </text>
    </comment>
    <comment ref="O544" authorId="0" shapeId="0">
      <text>
        <r>
          <rPr>
            <sz val="11"/>
            <rFont val="Calibri"/>
            <family val="2"/>
            <charset val="238"/>
          </rPr>
          <t>IV_F:NettoKoltsegUtem1</t>
        </r>
      </text>
    </comment>
    <comment ref="P544" authorId="0" shapeId="0">
      <text>
        <r>
          <rPr>
            <sz val="11"/>
            <rFont val="Calibri"/>
            <family val="2"/>
            <charset val="238"/>
          </rPr>
          <t>IV_F:NettoKoltsegUtem2</t>
        </r>
      </text>
    </comment>
    <comment ref="Q544" authorId="0" shapeId="0">
      <text>
        <r>
          <rPr>
            <sz val="11"/>
            <rFont val="Calibri"/>
            <family val="2"/>
            <charset val="238"/>
          </rPr>
          <t>IV_F:EM_Melleklet2_KTG</t>
        </r>
      </text>
    </comment>
    <comment ref="S544" authorId="0" shapeId="0">
      <text>
        <r>
          <rPr>
            <sz val="11"/>
            <rFont val="Calibri"/>
            <family val="2"/>
            <charset val="238"/>
          </rPr>
          <t>IV_F:HDUtem1</t>
        </r>
      </text>
    </comment>
    <comment ref="T544" authorId="0" shapeId="0">
      <text>
        <r>
          <rPr>
            <sz val="11"/>
            <rFont val="Calibri"/>
            <family val="2"/>
            <charset val="238"/>
          </rPr>
          <t>IV_F:ECSUtem1</t>
        </r>
      </text>
    </comment>
    <comment ref="U544" authorId="0" shapeId="0">
      <text>
        <r>
          <rPr>
            <sz val="11"/>
            <rFont val="Calibri"/>
            <family val="2"/>
            <charset val="238"/>
          </rPr>
          <t>IV_F:KFHUtem1</t>
        </r>
      </text>
    </comment>
    <comment ref="V544" authorId="0" shapeId="0">
      <text>
        <r>
          <rPr>
            <sz val="11"/>
            <rFont val="Calibri"/>
            <family val="2"/>
            <charset val="238"/>
          </rPr>
          <t>IV_F:Egyeb_SajatUtem1</t>
        </r>
      </text>
    </comment>
    <comment ref="W544" authorId="0" shapeId="0">
      <text>
        <r>
          <rPr>
            <sz val="11"/>
            <rFont val="Calibri"/>
            <family val="2"/>
            <charset val="238"/>
          </rPr>
          <t>IV_F:DijUtem1</t>
        </r>
      </text>
    </comment>
    <comment ref="X544" authorId="0" shapeId="0">
      <text>
        <r>
          <rPr>
            <sz val="11"/>
            <rFont val="Calibri"/>
            <family val="2"/>
            <charset val="238"/>
          </rPr>
          <t>IV_F:EM_Melleklet1_Utem1</t>
        </r>
      </text>
    </comment>
    <comment ref="Y544" authorId="0" shapeId="0">
      <text>
        <r>
          <rPr>
            <sz val="11"/>
            <rFont val="Calibri"/>
            <family val="2"/>
            <charset val="238"/>
          </rPr>
          <t>IV_F:EgyebAllamiUtem1</t>
        </r>
      </text>
    </comment>
    <comment ref="Z544" authorId="0" shapeId="0">
      <text>
        <r>
          <rPr>
            <sz val="11"/>
            <rFont val="Calibri"/>
            <family val="2"/>
            <charset val="238"/>
          </rPr>
          <t>IV_F:OnkormanyzatiUtem1</t>
        </r>
      </text>
    </comment>
    <comment ref="AA544" authorId="0" shapeId="0">
      <text>
        <r>
          <rPr>
            <sz val="11"/>
            <rFont val="Calibri"/>
            <family val="2"/>
            <charset val="238"/>
          </rPr>
          <t>IV_F:EUUtem1</t>
        </r>
      </text>
    </comment>
    <comment ref="AB544" authorId="0" shapeId="0">
      <text>
        <r>
          <rPr>
            <sz val="11"/>
            <rFont val="Calibri"/>
            <family val="2"/>
            <charset val="238"/>
          </rPr>
          <t>IV_F:EgyebUtem1</t>
        </r>
      </text>
    </comment>
    <comment ref="AC544" authorId="0" shapeId="0">
      <text>
        <r>
          <rPr>
            <sz val="11"/>
            <rFont val="Calibri"/>
            <family val="2"/>
            <charset val="238"/>
          </rPr>
          <t>IV_F:HitelKotvenyUtem1</t>
        </r>
      </text>
    </comment>
    <comment ref="AD544" authorId="0" shapeId="0">
      <text>
        <r>
          <rPr>
            <sz val="11"/>
            <rFont val="Calibri"/>
            <family val="2"/>
            <charset val="238"/>
          </rPr>
          <t>IV_F:OsszesenUtem1</t>
        </r>
      </text>
    </comment>
    <comment ref="AG544" authorId="0" shapeId="0">
      <text>
        <r>
          <rPr>
            <sz val="11"/>
            <rFont val="Calibri"/>
            <family val="2"/>
            <charset val="238"/>
          </rPr>
          <t>IV_F:HDUtem2</t>
        </r>
      </text>
    </comment>
    <comment ref="AH544" authorId="0" shapeId="0">
      <text>
        <r>
          <rPr>
            <sz val="11"/>
            <rFont val="Calibri"/>
            <family val="2"/>
            <charset val="238"/>
          </rPr>
          <t>IV_F:ECSUtem2</t>
        </r>
      </text>
    </comment>
    <comment ref="AI544" authorId="0" shapeId="0">
      <text>
        <r>
          <rPr>
            <sz val="11"/>
            <rFont val="Calibri"/>
            <family val="2"/>
            <charset val="238"/>
          </rPr>
          <t>IV_F:KFHUtem2</t>
        </r>
      </text>
    </comment>
    <comment ref="AJ544" authorId="0" shapeId="0">
      <text>
        <r>
          <rPr>
            <sz val="11"/>
            <rFont val="Calibri"/>
            <family val="2"/>
            <charset val="238"/>
          </rPr>
          <t>IV_F:Egyeb_SajatUtem2</t>
        </r>
      </text>
    </comment>
    <comment ref="AK544" authorId="0" shapeId="0">
      <text>
        <r>
          <rPr>
            <sz val="11"/>
            <rFont val="Calibri"/>
            <family val="2"/>
            <charset val="238"/>
          </rPr>
          <t>IV_F:DijUtem2</t>
        </r>
      </text>
    </comment>
    <comment ref="AL544" authorId="0" shapeId="0">
      <text>
        <r>
          <rPr>
            <sz val="11"/>
            <rFont val="Calibri"/>
            <family val="2"/>
            <charset val="238"/>
          </rPr>
          <t>IV_F:EM_Melleklet1_Utem2</t>
        </r>
      </text>
    </comment>
    <comment ref="AM544" authorId="0" shapeId="0">
      <text>
        <r>
          <rPr>
            <sz val="11"/>
            <rFont val="Calibri"/>
            <family val="2"/>
            <charset val="238"/>
          </rPr>
          <t>IV_F:EgyebAllamiUtem2</t>
        </r>
      </text>
    </comment>
    <comment ref="AN544" authorId="0" shapeId="0">
      <text>
        <r>
          <rPr>
            <sz val="11"/>
            <rFont val="Calibri"/>
            <family val="2"/>
            <charset val="238"/>
          </rPr>
          <t>IV_F:OnkormanyzatiUtem2</t>
        </r>
      </text>
    </comment>
    <comment ref="AO544" authorId="0" shapeId="0">
      <text>
        <r>
          <rPr>
            <sz val="11"/>
            <rFont val="Calibri"/>
            <family val="2"/>
            <charset val="238"/>
          </rPr>
          <t>IV_F:EUUtem2</t>
        </r>
      </text>
    </comment>
    <comment ref="AP544" authorId="0" shapeId="0">
      <text>
        <r>
          <rPr>
            <sz val="11"/>
            <rFont val="Calibri"/>
            <family val="2"/>
            <charset val="238"/>
          </rPr>
          <t>IV_F:EgyebUtem2</t>
        </r>
      </text>
    </comment>
    <comment ref="AQ544" authorId="0" shapeId="0">
      <text>
        <r>
          <rPr>
            <sz val="11"/>
            <rFont val="Calibri"/>
            <family val="2"/>
            <charset val="238"/>
          </rPr>
          <t>IV_F:HitelKotvenyUtem2</t>
        </r>
      </text>
    </comment>
    <comment ref="AR544" authorId="0" shapeId="0">
      <text>
        <r>
          <rPr>
            <sz val="11"/>
            <rFont val="Calibri"/>
            <family val="2"/>
            <charset val="238"/>
          </rPr>
          <t>IV_F:OsszesenUtem2</t>
        </r>
      </text>
    </comment>
    <comment ref="AS544" authorId="0" shapeId="0">
      <text>
        <r>
          <rPr>
            <sz val="11"/>
            <rFont val="Calibri"/>
            <family val="2"/>
            <charset val="238"/>
          </rPr>
          <t>IV_F:ForrashianyUtem2</t>
        </r>
      </text>
    </comment>
    <comment ref="AV544" authorId="0" shapeId="0">
      <text>
        <r>
          <rPr>
            <sz val="11"/>
            <rFont val="Calibri"/>
            <family val="2"/>
            <charset val="238"/>
          </rPr>
          <t>IV_F:Indokolas</t>
        </r>
      </text>
    </comment>
    <comment ref="AW544" authorId="0" shapeId="0">
      <text>
        <r>
          <rPr>
            <sz val="11"/>
            <rFont val="Calibri"/>
            <family val="2"/>
            <charset val="238"/>
          </rPr>
          <t>IV_F:Megjegyzes</t>
        </r>
      </text>
    </comment>
    <comment ref="AZ544" authorId="0" shapeId="0">
      <text>
        <r>
          <rPr>
            <sz val="11"/>
            <rFont val="Calibri"/>
            <family val="2"/>
            <charset val="238"/>
          </rPr>
          <t>IV_F:ISA</t>
        </r>
      </text>
    </comment>
    <comment ref="B545" authorId="0" shapeId="0">
      <text>
        <r>
          <rPr>
            <sz val="11"/>
            <rFont val="Calibri"/>
            <family val="2"/>
            <charset val="238"/>
          </rPr>
          <t>IV_F:FontossagiSorrent</t>
        </r>
      </text>
    </comment>
    <comment ref="C545" authorId="0" shapeId="0">
      <text>
        <r>
          <rPr>
            <sz val="11"/>
            <rFont val="Calibri"/>
            <family val="2"/>
            <charset val="238"/>
          </rPr>
          <t>IV_F:FeladatKategoria</t>
        </r>
      </text>
    </comment>
    <comment ref="D545" authorId="0" shapeId="0">
      <text>
        <r>
          <rPr>
            <sz val="11"/>
            <rFont val="Calibri"/>
            <family val="2"/>
            <charset val="238"/>
          </rPr>
          <t>IV_F:FeladatMegnevezes</t>
        </r>
      </text>
    </comment>
    <comment ref="E545" authorId="0" shapeId="0">
      <text>
        <r>
          <rPr>
            <sz val="11"/>
            <rFont val="Calibri"/>
            <family val="2"/>
            <charset val="238"/>
          </rPr>
          <t>IV_F:ElviEngedelySzam</t>
        </r>
      </text>
    </comment>
    <comment ref="F545" authorId="0" shapeId="0">
      <text>
        <r>
          <rPr>
            <sz val="11"/>
            <rFont val="Calibri"/>
            <family val="2"/>
            <charset val="238"/>
          </rPr>
          <t>IV_F:VKR_Kod</t>
        </r>
      </text>
    </comment>
    <comment ref="G545" authorId="0" shapeId="0">
      <text>
        <r>
          <rPr>
            <sz val="11"/>
            <rFont val="Calibri"/>
            <family val="2"/>
            <charset val="238"/>
          </rPr>
          <t>IV_F:VKR_Nev</t>
        </r>
      </text>
    </comment>
    <comment ref="H545" authorId="0" shapeId="0">
      <text>
        <r>
          <rPr>
            <sz val="11"/>
            <rFont val="Calibri"/>
            <family val="2"/>
            <charset val="238"/>
          </rPr>
          <t>IV_F:FeladatSorszam</t>
        </r>
      </text>
    </comment>
    <comment ref="I545" authorId="0" shapeId="0">
      <text>
        <r>
          <rPr>
            <sz val="11"/>
            <rFont val="Calibri"/>
            <family val="2"/>
            <charset val="238"/>
          </rPr>
          <t>IV_F:FeladatAzonosito</t>
        </r>
      </text>
    </comment>
    <comment ref="J545" authorId="0" shapeId="0">
      <text>
        <r>
          <rPr>
            <sz val="11"/>
            <rFont val="Calibri"/>
            <family val="2"/>
            <charset val="238"/>
          </rPr>
          <t>IV_F:EllatasiTerulet</t>
        </r>
      </text>
    </comment>
    <comment ref="K545" authorId="0" shapeId="0">
      <text>
        <r>
          <rPr>
            <sz val="11"/>
            <rFont val="Calibri"/>
            <family val="2"/>
            <charset val="238"/>
          </rPr>
          <t>IV_F:EllatasertFelelos</t>
        </r>
      </text>
    </comment>
    <comment ref="L545" authorId="0" shapeId="0">
      <text>
        <r>
          <rPr>
            <sz val="11"/>
            <rFont val="Calibri"/>
            <family val="2"/>
            <charset val="238"/>
          </rPr>
          <t>IV_F:TervezettNettoKoltseg</t>
        </r>
      </text>
    </comment>
    <comment ref="M545" authorId="0" shapeId="0">
      <text>
        <r>
          <rPr>
            <sz val="11"/>
            <rFont val="Calibri"/>
            <family val="2"/>
            <charset val="238"/>
          </rPr>
          <t>IV_F:IdotartamKezdes</t>
        </r>
      </text>
    </comment>
    <comment ref="N545" authorId="0" shapeId="0">
      <text>
        <r>
          <rPr>
            <sz val="11"/>
            <rFont val="Calibri"/>
            <family val="2"/>
            <charset val="238"/>
          </rPr>
          <t>IV_F:IdotartamBefejezes</t>
        </r>
      </text>
    </comment>
    <comment ref="O545" authorId="0" shapeId="0">
      <text>
        <r>
          <rPr>
            <sz val="11"/>
            <rFont val="Calibri"/>
            <family val="2"/>
            <charset val="238"/>
          </rPr>
          <t>IV_F:NettoKoltsegUtem1</t>
        </r>
      </text>
    </comment>
    <comment ref="P545" authorId="0" shapeId="0">
      <text>
        <r>
          <rPr>
            <sz val="11"/>
            <rFont val="Calibri"/>
            <family val="2"/>
            <charset val="238"/>
          </rPr>
          <t>IV_F:NettoKoltsegUtem2</t>
        </r>
      </text>
    </comment>
    <comment ref="Q545" authorId="0" shapeId="0">
      <text>
        <r>
          <rPr>
            <sz val="11"/>
            <rFont val="Calibri"/>
            <family val="2"/>
            <charset val="238"/>
          </rPr>
          <t>IV_F:EM_Melleklet2_KTG</t>
        </r>
      </text>
    </comment>
    <comment ref="S545" authorId="0" shapeId="0">
      <text>
        <r>
          <rPr>
            <sz val="11"/>
            <rFont val="Calibri"/>
            <family val="2"/>
            <charset val="238"/>
          </rPr>
          <t>IV_F:HDUtem1</t>
        </r>
      </text>
    </comment>
    <comment ref="T545" authorId="0" shapeId="0">
      <text>
        <r>
          <rPr>
            <sz val="11"/>
            <rFont val="Calibri"/>
            <family val="2"/>
            <charset val="238"/>
          </rPr>
          <t>IV_F:ECSUtem1</t>
        </r>
      </text>
    </comment>
    <comment ref="U545" authorId="0" shapeId="0">
      <text>
        <r>
          <rPr>
            <sz val="11"/>
            <rFont val="Calibri"/>
            <family val="2"/>
            <charset val="238"/>
          </rPr>
          <t>IV_F:KFHUtem1</t>
        </r>
      </text>
    </comment>
    <comment ref="V545" authorId="0" shapeId="0">
      <text>
        <r>
          <rPr>
            <sz val="11"/>
            <rFont val="Calibri"/>
            <family val="2"/>
            <charset val="238"/>
          </rPr>
          <t>IV_F:Egyeb_SajatUtem1</t>
        </r>
      </text>
    </comment>
    <comment ref="W545" authorId="0" shapeId="0">
      <text>
        <r>
          <rPr>
            <sz val="11"/>
            <rFont val="Calibri"/>
            <family val="2"/>
            <charset val="238"/>
          </rPr>
          <t>IV_F:DijUtem1</t>
        </r>
      </text>
    </comment>
    <comment ref="X545" authorId="0" shapeId="0">
      <text>
        <r>
          <rPr>
            <sz val="11"/>
            <rFont val="Calibri"/>
            <family val="2"/>
            <charset val="238"/>
          </rPr>
          <t>IV_F:EM_Melleklet1_Utem1</t>
        </r>
      </text>
    </comment>
    <comment ref="Y545" authorId="0" shapeId="0">
      <text>
        <r>
          <rPr>
            <sz val="11"/>
            <rFont val="Calibri"/>
            <family val="2"/>
            <charset val="238"/>
          </rPr>
          <t>IV_F:EgyebAllamiUtem1</t>
        </r>
      </text>
    </comment>
    <comment ref="Z545" authorId="0" shapeId="0">
      <text>
        <r>
          <rPr>
            <sz val="11"/>
            <rFont val="Calibri"/>
            <family val="2"/>
            <charset val="238"/>
          </rPr>
          <t>IV_F:OnkormanyzatiUtem1</t>
        </r>
      </text>
    </comment>
    <comment ref="AA545" authorId="0" shapeId="0">
      <text>
        <r>
          <rPr>
            <sz val="11"/>
            <rFont val="Calibri"/>
            <family val="2"/>
            <charset val="238"/>
          </rPr>
          <t>IV_F:EUUtem1</t>
        </r>
      </text>
    </comment>
    <comment ref="AB545" authorId="0" shapeId="0">
      <text>
        <r>
          <rPr>
            <sz val="11"/>
            <rFont val="Calibri"/>
            <family val="2"/>
            <charset val="238"/>
          </rPr>
          <t>IV_F:EgyebUtem1</t>
        </r>
      </text>
    </comment>
    <comment ref="AC545" authorId="0" shapeId="0">
      <text>
        <r>
          <rPr>
            <sz val="11"/>
            <rFont val="Calibri"/>
            <family val="2"/>
            <charset val="238"/>
          </rPr>
          <t>IV_F:HitelKotvenyUtem1</t>
        </r>
      </text>
    </comment>
    <comment ref="AD545" authorId="0" shapeId="0">
      <text>
        <r>
          <rPr>
            <sz val="11"/>
            <rFont val="Calibri"/>
            <family val="2"/>
            <charset val="238"/>
          </rPr>
          <t>IV_F:OsszesenUtem1</t>
        </r>
      </text>
    </comment>
    <comment ref="AG545" authorId="0" shapeId="0">
      <text>
        <r>
          <rPr>
            <sz val="11"/>
            <rFont val="Calibri"/>
            <family val="2"/>
            <charset val="238"/>
          </rPr>
          <t>IV_F:HDUtem2</t>
        </r>
      </text>
    </comment>
    <comment ref="AH545" authorId="0" shapeId="0">
      <text>
        <r>
          <rPr>
            <sz val="11"/>
            <rFont val="Calibri"/>
            <family val="2"/>
            <charset val="238"/>
          </rPr>
          <t>IV_F:ECSUtem2</t>
        </r>
      </text>
    </comment>
    <comment ref="AI545" authorId="0" shapeId="0">
      <text>
        <r>
          <rPr>
            <sz val="11"/>
            <rFont val="Calibri"/>
            <family val="2"/>
            <charset val="238"/>
          </rPr>
          <t>IV_F:KFHUtem2</t>
        </r>
      </text>
    </comment>
    <comment ref="AJ545" authorId="0" shapeId="0">
      <text>
        <r>
          <rPr>
            <sz val="11"/>
            <rFont val="Calibri"/>
            <family val="2"/>
            <charset val="238"/>
          </rPr>
          <t>IV_F:Egyeb_SajatUtem2</t>
        </r>
      </text>
    </comment>
    <comment ref="AK545" authorId="0" shapeId="0">
      <text>
        <r>
          <rPr>
            <sz val="11"/>
            <rFont val="Calibri"/>
            <family val="2"/>
            <charset val="238"/>
          </rPr>
          <t>IV_F:DijUtem2</t>
        </r>
      </text>
    </comment>
    <comment ref="AL545" authorId="0" shapeId="0">
      <text>
        <r>
          <rPr>
            <sz val="11"/>
            <rFont val="Calibri"/>
            <family val="2"/>
            <charset val="238"/>
          </rPr>
          <t>IV_F:EM_Melleklet1_Utem2</t>
        </r>
      </text>
    </comment>
    <comment ref="AM545" authorId="0" shapeId="0">
      <text>
        <r>
          <rPr>
            <sz val="11"/>
            <rFont val="Calibri"/>
            <family val="2"/>
            <charset val="238"/>
          </rPr>
          <t>IV_F:EgyebAllamiUtem2</t>
        </r>
      </text>
    </comment>
    <comment ref="AN545" authorId="0" shapeId="0">
      <text>
        <r>
          <rPr>
            <sz val="11"/>
            <rFont val="Calibri"/>
            <family val="2"/>
            <charset val="238"/>
          </rPr>
          <t>IV_F:OnkormanyzatiUtem2</t>
        </r>
      </text>
    </comment>
    <comment ref="AO545" authorId="0" shapeId="0">
      <text>
        <r>
          <rPr>
            <sz val="11"/>
            <rFont val="Calibri"/>
            <family val="2"/>
            <charset val="238"/>
          </rPr>
          <t>IV_F:EUUtem2</t>
        </r>
      </text>
    </comment>
    <comment ref="AP545" authorId="0" shapeId="0">
      <text>
        <r>
          <rPr>
            <sz val="11"/>
            <rFont val="Calibri"/>
            <family val="2"/>
            <charset val="238"/>
          </rPr>
          <t>IV_F:EgyebUtem2</t>
        </r>
      </text>
    </comment>
    <comment ref="AQ545" authorId="0" shapeId="0">
      <text>
        <r>
          <rPr>
            <sz val="11"/>
            <rFont val="Calibri"/>
            <family val="2"/>
            <charset val="238"/>
          </rPr>
          <t>IV_F:HitelKotvenyUtem2</t>
        </r>
      </text>
    </comment>
    <comment ref="AR545" authorId="0" shapeId="0">
      <text>
        <r>
          <rPr>
            <sz val="11"/>
            <rFont val="Calibri"/>
            <family val="2"/>
            <charset val="238"/>
          </rPr>
          <t>IV_F:OsszesenUtem2</t>
        </r>
      </text>
    </comment>
    <comment ref="AS545" authorId="0" shapeId="0">
      <text>
        <r>
          <rPr>
            <sz val="11"/>
            <rFont val="Calibri"/>
            <family val="2"/>
            <charset val="238"/>
          </rPr>
          <t>IV_F:ForrashianyUtem2</t>
        </r>
      </text>
    </comment>
    <comment ref="AV545" authorId="0" shapeId="0">
      <text>
        <r>
          <rPr>
            <sz val="11"/>
            <rFont val="Calibri"/>
            <family val="2"/>
            <charset val="238"/>
          </rPr>
          <t>IV_F:Indokolas</t>
        </r>
      </text>
    </comment>
    <comment ref="AW545" authorId="0" shapeId="0">
      <text>
        <r>
          <rPr>
            <sz val="11"/>
            <rFont val="Calibri"/>
            <family val="2"/>
            <charset val="238"/>
          </rPr>
          <t>IV_F:Megjegyzes</t>
        </r>
      </text>
    </comment>
    <comment ref="AZ545" authorId="0" shapeId="0">
      <text>
        <r>
          <rPr>
            <sz val="11"/>
            <rFont val="Calibri"/>
            <family val="2"/>
            <charset val="238"/>
          </rPr>
          <t>IV_F:ISA</t>
        </r>
      </text>
    </comment>
    <comment ref="B546" authorId="0" shapeId="0">
      <text>
        <r>
          <rPr>
            <sz val="11"/>
            <rFont val="Calibri"/>
            <family val="2"/>
            <charset val="238"/>
          </rPr>
          <t>IV_F:FontossagiSorrent</t>
        </r>
      </text>
    </comment>
    <comment ref="C546" authorId="0" shapeId="0">
      <text>
        <r>
          <rPr>
            <sz val="11"/>
            <rFont val="Calibri"/>
            <family val="2"/>
            <charset val="238"/>
          </rPr>
          <t>IV_F:FeladatKategoria</t>
        </r>
      </text>
    </comment>
    <comment ref="D546" authorId="0" shapeId="0">
      <text>
        <r>
          <rPr>
            <sz val="11"/>
            <rFont val="Calibri"/>
            <family val="2"/>
            <charset val="238"/>
          </rPr>
          <t>IV_F:FeladatMegnevezes</t>
        </r>
      </text>
    </comment>
    <comment ref="E546" authorId="0" shapeId="0">
      <text>
        <r>
          <rPr>
            <sz val="11"/>
            <rFont val="Calibri"/>
            <family val="2"/>
            <charset val="238"/>
          </rPr>
          <t>IV_F:ElviEngedelySzam</t>
        </r>
      </text>
    </comment>
    <comment ref="F546" authorId="0" shapeId="0">
      <text>
        <r>
          <rPr>
            <sz val="11"/>
            <rFont val="Calibri"/>
            <family val="2"/>
            <charset val="238"/>
          </rPr>
          <t>IV_F:VKR_Kod</t>
        </r>
      </text>
    </comment>
    <comment ref="G546" authorId="0" shapeId="0">
      <text>
        <r>
          <rPr>
            <sz val="11"/>
            <rFont val="Calibri"/>
            <family val="2"/>
            <charset val="238"/>
          </rPr>
          <t>IV_F:VKR_Nev</t>
        </r>
      </text>
    </comment>
    <comment ref="H546" authorId="0" shapeId="0">
      <text>
        <r>
          <rPr>
            <sz val="11"/>
            <rFont val="Calibri"/>
            <family val="2"/>
            <charset val="238"/>
          </rPr>
          <t>IV_F:FeladatSorszam</t>
        </r>
      </text>
    </comment>
    <comment ref="I546" authorId="0" shapeId="0">
      <text>
        <r>
          <rPr>
            <sz val="11"/>
            <rFont val="Calibri"/>
            <family val="2"/>
            <charset val="238"/>
          </rPr>
          <t>IV_F:FeladatAzonosito</t>
        </r>
      </text>
    </comment>
    <comment ref="J546" authorId="0" shapeId="0">
      <text>
        <r>
          <rPr>
            <sz val="11"/>
            <rFont val="Calibri"/>
            <family val="2"/>
            <charset val="238"/>
          </rPr>
          <t>IV_F:EllatasiTerulet</t>
        </r>
      </text>
    </comment>
    <comment ref="K546" authorId="0" shapeId="0">
      <text>
        <r>
          <rPr>
            <sz val="11"/>
            <rFont val="Calibri"/>
            <family val="2"/>
            <charset val="238"/>
          </rPr>
          <t>IV_F:EllatasertFelelos</t>
        </r>
      </text>
    </comment>
    <comment ref="L546" authorId="0" shapeId="0">
      <text>
        <r>
          <rPr>
            <sz val="11"/>
            <rFont val="Calibri"/>
            <family val="2"/>
            <charset val="238"/>
          </rPr>
          <t>IV_F:TervezettNettoKoltseg</t>
        </r>
      </text>
    </comment>
    <comment ref="M546" authorId="0" shapeId="0">
      <text>
        <r>
          <rPr>
            <sz val="11"/>
            <rFont val="Calibri"/>
            <family val="2"/>
            <charset val="238"/>
          </rPr>
          <t>IV_F:IdotartamKezdes</t>
        </r>
      </text>
    </comment>
    <comment ref="N546" authorId="0" shapeId="0">
      <text>
        <r>
          <rPr>
            <sz val="11"/>
            <rFont val="Calibri"/>
            <family val="2"/>
            <charset val="238"/>
          </rPr>
          <t>IV_F:IdotartamBefejezes</t>
        </r>
      </text>
    </comment>
    <comment ref="O546" authorId="0" shapeId="0">
      <text>
        <r>
          <rPr>
            <sz val="11"/>
            <rFont val="Calibri"/>
            <family val="2"/>
            <charset val="238"/>
          </rPr>
          <t>IV_F:NettoKoltsegUtem1</t>
        </r>
      </text>
    </comment>
    <comment ref="P546" authorId="0" shapeId="0">
      <text>
        <r>
          <rPr>
            <sz val="11"/>
            <rFont val="Calibri"/>
            <family val="2"/>
            <charset val="238"/>
          </rPr>
          <t>IV_F:NettoKoltsegUtem2</t>
        </r>
      </text>
    </comment>
    <comment ref="Q546" authorId="0" shapeId="0">
      <text>
        <r>
          <rPr>
            <sz val="11"/>
            <rFont val="Calibri"/>
            <family val="2"/>
            <charset val="238"/>
          </rPr>
          <t>IV_F:EM_Melleklet2_KTG</t>
        </r>
      </text>
    </comment>
    <comment ref="S546" authorId="0" shapeId="0">
      <text>
        <r>
          <rPr>
            <sz val="11"/>
            <rFont val="Calibri"/>
            <family val="2"/>
            <charset val="238"/>
          </rPr>
          <t>IV_F:HDUtem1</t>
        </r>
      </text>
    </comment>
    <comment ref="T546" authorId="0" shapeId="0">
      <text>
        <r>
          <rPr>
            <sz val="11"/>
            <rFont val="Calibri"/>
            <family val="2"/>
            <charset val="238"/>
          </rPr>
          <t>IV_F:ECSUtem1</t>
        </r>
      </text>
    </comment>
    <comment ref="U546" authorId="0" shapeId="0">
      <text>
        <r>
          <rPr>
            <sz val="11"/>
            <rFont val="Calibri"/>
            <family val="2"/>
            <charset val="238"/>
          </rPr>
          <t>IV_F:KFHUtem1</t>
        </r>
      </text>
    </comment>
    <comment ref="V546" authorId="0" shapeId="0">
      <text>
        <r>
          <rPr>
            <sz val="11"/>
            <rFont val="Calibri"/>
            <family val="2"/>
            <charset val="238"/>
          </rPr>
          <t>IV_F:Egyeb_SajatUtem1</t>
        </r>
      </text>
    </comment>
    <comment ref="W546" authorId="0" shapeId="0">
      <text>
        <r>
          <rPr>
            <sz val="11"/>
            <rFont val="Calibri"/>
            <family val="2"/>
            <charset val="238"/>
          </rPr>
          <t>IV_F:DijUtem1</t>
        </r>
      </text>
    </comment>
    <comment ref="X546" authorId="0" shapeId="0">
      <text>
        <r>
          <rPr>
            <sz val="11"/>
            <rFont val="Calibri"/>
            <family val="2"/>
            <charset val="238"/>
          </rPr>
          <t>IV_F:EM_Melleklet1_Utem1</t>
        </r>
      </text>
    </comment>
    <comment ref="Y546" authorId="0" shapeId="0">
      <text>
        <r>
          <rPr>
            <sz val="11"/>
            <rFont val="Calibri"/>
            <family val="2"/>
            <charset val="238"/>
          </rPr>
          <t>IV_F:EgyebAllamiUtem1</t>
        </r>
      </text>
    </comment>
    <comment ref="Z546" authorId="0" shapeId="0">
      <text>
        <r>
          <rPr>
            <sz val="11"/>
            <rFont val="Calibri"/>
            <family val="2"/>
            <charset val="238"/>
          </rPr>
          <t>IV_F:OnkormanyzatiUtem1</t>
        </r>
      </text>
    </comment>
    <comment ref="AA546" authorId="0" shapeId="0">
      <text>
        <r>
          <rPr>
            <sz val="11"/>
            <rFont val="Calibri"/>
            <family val="2"/>
            <charset val="238"/>
          </rPr>
          <t>IV_F:EUUtem1</t>
        </r>
      </text>
    </comment>
    <comment ref="AB546" authorId="0" shapeId="0">
      <text>
        <r>
          <rPr>
            <sz val="11"/>
            <rFont val="Calibri"/>
            <family val="2"/>
            <charset val="238"/>
          </rPr>
          <t>IV_F:EgyebUtem1</t>
        </r>
      </text>
    </comment>
    <comment ref="AC546" authorId="0" shapeId="0">
      <text>
        <r>
          <rPr>
            <sz val="11"/>
            <rFont val="Calibri"/>
            <family val="2"/>
            <charset val="238"/>
          </rPr>
          <t>IV_F:HitelKotvenyUtem1</t>
        </r>
      </text>
    </comment>
    <comment ref="AD546" authorId="0" shapeId="0">
      <text>
        <r>
          <rPr>
            <sz val="11"/>
            <rFont val="Calibri"/>
            <family val="2"/>
            <charset val="238"/>
          </rPr>
          <t>IV_F:OsszesenUtem1</t>
        </r>
      </text>
    </comment>
    <comment ref="AG546" authorId="0" shapeId="0">
      <text>
        <r>
          <rPr>
            <sz val="11"/>
            <rFont val="Calibri"/>
            <family val="2"/>
            <charset val="238"/>
          </rPr>
          <t>IV_F:HDUtem2</t>
        </r>
      </text>
    </comment>
    <comment ref="AH546" authorId="0" shapeId="0">
      <text>
        <r>
          <rPr>
            <sz val="11"/>
            <rFont val="Calibri"/>
            <family val="2"/>
            <charset val="238"/>
          </rPr>
          <t>IV_F:ECSUtem2</t>
        </r>
      </text>
    </comment>
    <comment ref="AI546" authorId="0" shapeId="0">
      <text>
        <r>
          <rPr>
            <sz val="11"/>
            <rFont val="Calibri"/>
            <family val="2"/>
            <charset val="238"/>
          </rPr>
          <t>IV_F:KFHUtem2</t>
        </r>
      </text>
    </comment>
    <comment ref="AJ546" authorId="0" shapeId="0">
      <text>
        <r>
          <rPr>
            <sz val="11"/>
            <rFont val="Calibri"/>
            <family val="2"/>
            <charset val="238"/>
          </rPr>
          <t>IV_F:Egyeb_SajatUtem2</t>
        </r>
      </text>
    </comment>
    <comment ref="AK546" authorId="0" shapeId="0">
      <text>
        <r>
          <rPr>
            <sz val="11"/>
            <rFont val="Calibri"/>
            <family val="2"/>
            <charset val="238"/>
          </rPr>
          <t>IV_F:DijUtem2</t>
        </r>
      </text>
    </comment>
    <comment ref="AL546" authorId="0" shapeId="0">
      <text>
        <r>
          <rPr>
            <sz val="11"/>
            <rFont val="Calibri"/>
            <family val="2"/>
            <charset val="238"/>
          </rPr>
          <t>IV_F:EM_Melleklet1_Utem2</t>
        </r>
      </text>
    </comment>
    <comment ref="AM546" authorId="0" shapeId="0">
      <text>
        <r>
          <rPr>
            <sz val="11"/>
            <rFont val="Calibri"/>
            <family val="2"/>
            <charset val="238"/>
          </rPr>
          <t>IV_F:EgyebAllamiUtem2</t>
        </r>
      </text>
    </comment>
    <comment ref="AN546" authorId="0" shapeId="0">
      <text>
        <r>
          <rPr>
            <sz val="11"/>
            <rFont val="Calibri"/>
            <family val="2"/>
            <charset val="238"/>
          </rPr>
          <t>IV_F:OnkormanyzatiUtem2</t>
        </r>
      </text>
    </comment>
    <comment ref="AO546" authorId="0" shapeId="0">
      <text>
        <r>
          <rPr>
            <sz val="11"/>
            <rFont val="Calibri"/>
            <family val="2"/>
            <charset val="238"/>
          </rPr>
          <t>IV_F:EUUtem2</t>
        </r>
      </text>
    </comment>
    <comment ref="AP546" authorId="0" shapeId="0">
      <text>
        <r>
          <rPr>
            <sz val="11"/>
            <rFont val="Calibri"/>
            <family val="2"/>
            <charset val="238"/>
          </rPr>
          <t>IV_F:EgyebUtem2</t>
        </r>
      </text>
    </comment>
    <comment ref="AQ546" authorId="0" shapeId="0">
      <text>
        <r>
          <rPr>
            <sz val="11"/>
            <rFont val="Calibri"/>
            <family val="2"/>
            <charset val="238"/>
          </rPr>
          <t>IV_F:HitelKotvenyUtem2</t>
        </r>
      </text>
    </comment>
    <comment ref="AR546" authorId="0" shapeId="0">
      <text>
        <r>
          <rPr>
            <sz val="11"/>
            <rFont val="Calibri"/>
            <family val="2"/>
            <charset val="238"/>
          </rPr>
          <t>IV_F:OsszesenUtem2</t>
        </r>
      </text>
    </comment>
    <comment ref="AS546" authorId="0" shapeId="0">
      <text>
        <r>
          <rPr>
            <sz val="11"/>
            <rFont val="Calibri"/>
            <family val="2"/>
            <charset val="238"/>
          </rPr>
          <t>IV_F:ForrashianyUtem2</t>
        </r>
      </text>
    </comment>
    <comment ref="AV546" authorId="0" shapeId="0">
      <text>
        <r>
          <rPr>
            <sz val="11"/>
            <rFont val="Calibri"/>
            <family val="2"/>
            <charset val="238"/>
          </rPr>
          <t>IV_F:Indokolas</t>
        </r>
      </text>
    </comment>
    <comment ref="AW546" authorId="0" shapeId="0">
      <text>
        <r>
          <rPr>
            <sz val="11"/>
            <rFont val="Calibri"/>
            <family val="2"/>
            <charset val="238"/>
          </rPr>
          <t>IV_F:Megjegyzes</t>
        </r>
      </text>
    </comment>
    <comment ref="AX546" authorId="0" shapeId="0">
      <text>
        <r>
          <rPr>
            <sz val="11"/>
            <rFont val="Calibri"/>
            <family val="2"/>
            <charset val="238"/>
          </rPr>
          <t>IV_F:FeladatSorszam</t>
        </r>
      </text>
    </comment>
    <comment ref="AZ546" authorId="0" shapeId="0">
      <text>
        <r>
          <rPr>
            <sz val="11"/>
            <rFont val="Calibri"/>
            <family val="2"/>
            <charset val="238"/>
          </rPr>
          <t>IV_F:ISA</t>
        </r>
      </text>
    </comment>
    <comment ref="B547" authorId="0" shapeId="0">
      <text>
        <r>
          <rPr>
            <sz val="11"/>
            <rFont val="Calibri"/>
            <family val="2"/>
            <charset val="238"/>
          </rPr>
          <t>IV_F:FontossagiSorrent</t>
        </r>
      </text>
    </comment>
    <comment ref="C547" authorId="0" shapeId="0">
      <text>
        <r>
          <rPr>
            <sz val="11"/>
            <rFont val="Calibri"/>
            <family val="2"/>
            <charset val="238"/>
          </rPr>
          <t>IV_F:FeladatKategoria</t>
        </r>
      </text>
    </comment>
    <comment ref="D547" authorId="0" shapeId="0">
      <text>
        <r>
          <rPr>
            <sz val="11"/>
            <rFont val="Calibri"/>
            <family val="2"/>
            <charset val="238"/>
          </rPr>
          <t>IV_F:FeladatMegnevezes</t>
        </r>
      </text>
    </comment>
    <comment ref="E547" authorId="0" shapeId="0">
      <text>
        <r>
          <rPr>
            <sz val="11"/>
            <rFont val="Calibri"/>
            <family val="2"/>
            <charset val="238"/>
          </rPr>
          <t>IV_F:ElviEngedelySzam</t>
        </r>
      </text>
    </comment>
    <comment ref="F547" authorId="0" shapeId="0">
      <text>
        <r>
          <rPr>
            <sz val="11"/>
            <rFont val="Calibri"/>
            <family val="2"/>
            <charset val="238"/>
          </rPr>
          <t>IV_F:VKR_Kod</t>
        </r>
      </text>
    </comment>
    <comment ref="G547" authorId="0" shapeId="0">
      <text>
        <r>
          <rPr>
            <sz val="11"/>
            <rFont val="Calibri"/>
            <family val="2"/>
            <charset val="238"/>
          </rPr>
          <t>IV_F:VKR_Nev</t>
        </r>
      </text>
    </comment>
    <comment ref="H547" authorId="0" shapeId="0">
      <text>
        <r>
          <rPr>
            <sz val="11"/>
            <rFont val="Calibri"/>
            <family val="2"/>
            <charset val="238"/>
          </rPr>
          <t>IV_F:FeladatSorszam</t>
        </r>
      </text>
    </comment>
    <comment ref="I547" authorId="0" shapeId="0">
      <text>
        <r>
          <rPr>
            <sz val="11"/>
            <rFont val="Calibri"/>
            <family val="2"/>
            <charset val="238"/>
          </rPr>
          <t>IV_F:FeladatAzonosito</t>
        </r>
      </text>
    </comment>
    <comment ref="J547" authorId="0" shapeId="0">
      <text>
        <r>
          <rPr>
            <sz val="11"/>
            <rFont val="Calibri"/>
            <family val="2"/>
            <charset val="238"/>
          </rPr>
          <t>IV_F:EllatasiTerulet</t>
        </r>
      </text>
    </comment>
    <comment ref="K547" authorId="0" shapeId="0">
      <text>
        <r>
          <rPr>
            <sz val="11"/>
            <rFont val="Calibri"/>
            <family val="2"/>
            <charset val="238"/>
          </rPr>
          <t>IV_F:EllatasertFelelos</t>
        </r>
      </text>
    </comment>
    <comment ref="L547" authorId="0" shapeId="0">
      <text>
        <r>
          <rPr>
            <sz val="11"/>
            <rFont val="Calibri"/>
            <family val="2"/>
            <charset val="238"/>
          </rPr>
          <t>IV_F:TervezettNettoKoltseg</t>
        </r>
      </text>
    </comment>
    <comment ref="M547" authorId="0" shapeId="0">
      <text>
        <r>
          <rPr>
            <sz val="11"/>
            <rFont val="Calibri"/>
            <family val="2"/>
            <charset val="238"/>
          </rPr>
          <t>IV_F:IdotartamKezdes</t>
        </r>
      </text>
    </comment>
    <comment ref="N547" authorId="0" shapeId="0">
      <text>
        <r>
          <rPr>
            <sz val="11"/>
            <rFont val="Calibri"/>
            <family val="2"/>
            <charset val="238"/>
          </rPr>
          <t>IV_F:IdotartamBefejezes</t>
        </r>
      </text>
    </comment>
    <comment ref="O547" authorId="0" shapeId="0">
      <text>
        <r>
          <rPr>
            <sz val="11"/>
            <rFont val="Calibri"/>
            <family val="2"/>
            <charset val="238"/>
          </rPr>
          <t>IV_F:NettoKoltsegUtem1</t>
        </r>
      </text>
    </comment>
    <comment ref="P547" authorId="0" shapeId="0">
      <text>
        <r>
          <rPr>
            <sz val="11"/>
            <rFont val="Calibri"/>
            <family val="2"/>
            <charset val="238"/>
          </rPr>
          <t>IV_F:NettoKoltsegUtem2</t>
        </r>
      </text>
    </comment>
    <comment ref="Q547" authorId="0" shapeId="0">
      <text>
        <r>
          <rPr>
            <sz val="11"/>
            <rFont val="Calibri"/>
            <family val="2"/>
            <charset val="238"/>
          </rPr>
          <t>IV_F:EM_Melleklet2_KTG</t>
        </r>
      </text>
    </comment>
    <comment ref="S547" authorId="0" shapeId="0">
      <text>
        <r>
          <rPr>
            <sz val="11"/>
            <rFont val="Calibri"/>
            <family val="2"/>
            <charset val="238"/>
          </rPr>
          <t>IV_F:HDUtem1</t>
        </r>
      </text>
    </comment>
    <comment ref="T547" authorId="0" shapeId="0">
      <text>
        <r>
          <rPr>
            <sz val="11"/>
            <rFont val="Calibri"/>
            <family val="2"/>
            <charset val="238"/>
          </rPr>
          <t>IV_F:ECSUtem1</t>
        </r>
      </text>
    </comment>
    <comment ref="U547" authorId="0" shapeId="0">
      <text>
        <r>
          <rPr>
            <sz val="11"/>
            <rFont val="Calibri"/>
            <family val="2"/>
            <charset val="238"/>
          </rPr>
          <t>IV_F:KFHUtem1</t>
        </r>
      </text>
    </comment>
    <comment ref="V547" authorId="0" shapeId="0">
      <text>
        <r>
          <rPr>
            <sz val="11"/>
            <rFont val="Calibri"/>
            <family val="2"/>
            <charset val="238"/>
          </rPr>
          <t>IV_F:Egyeb_SajatUtem1</t>
        </r>
      </text>
    </comment>
    <comment ref="W547" authorId="0" shapeId="0">
      <text>
        <r>
          <rPr>
            <sz val="11"/>
            <rFont val="Calibri"/>
            <family val="2"/>
            <charset val="238"/>
          </rPr>
          <t>IV_F:DijUtem1</t>
        </r>
      </text>
    </comment>
    <comment ref="X547" authorId="0" shapeId="0">
      <text>
        <r>
          <rPr>
            <sz val="11"/>
            <rFont val="Calibri"/>
            <family val="2"/>
            <charset val="238"/>
          </rPr>
          <t>IV_F:EM_Melleklet1_Utem1</t>
        </r>
      </text>
    </comment>
    <comment ref="Y547" authorId="0" shapeId="0">
      <text>
        <r>
          <rPr>
            <sz val="11"/>
            <rFont val="Calibri"/>
            <family val="2"/>
            <charset val="238"/>
          </rPr>
          <t>IV_F:EgyebAllamiUtem1</t>
        </r>
      </text>
    </comment>
    <comment ref="Z547" authorId="0" shapeId="0">
      <text>
        <r>
          <rPr>
            <sz val="11"/>
            <rFont val="Calibri"/>
            <family val="2"/>
            <charset val="238"/>
          </rPr>
          <t>IV_F:OnkormanyzatiUtem1</t>
        </r>
      </text>
    </comment>
    <comment ref="AA547" authorId="0" shapeId="0">
      <text>
        <r>
          <rPr>
            <sz val="11"/>
            <rFont val="Calibri"/>
            <family val="2"/>
            <charset val="238"/>
          </rPr>
          <t>IV_F:EUUtem1</t>
        </r>
      </text>
    </comment>
    <comment ref="AB547" authorId="0" shapeId="0">
      <text>
        <r>
          <rPr>
            <sz val="11"/>
            <rFont val="Calibri"/>
            <family val="2"/>
            <charset val="238"/>
          </rPr>
          <t>IV_F:EgyebUtem1</t>
        </r>
      </text>
    </comment>
    <comment ref="AC547" authorId="0" shapeId="0">
      <text>
        <r>
          <rPr>
            <sz val="11"/>
            <rFont val="Calibri"/>
            <family val="2"/>
            <charset val="238"/>
          </rPr>
          <t>IV_F:HitelKotvenyUtem1</t>
        </r>
      </text>
    </comment>
    <comment ref="AD547" authorId="0" shapeId="0">
      <text>
        <r>
          <rPr>
            <sz val="11"/>
            <rFont val="Calibri"/>
            <family val="2"/>
            <charset val="238"/>
          </rPr>
          <t>IV_F:OsszesenUtem1</t>
        </r>
      </text>
    </comment>
    <comment ref="AG547" authorId="0" shapeId="0">
      <text>
        <r>
          <rPr>
            <sz val="11"/>
            <rFont val="Calibri"/>
            <family val="2"/>
            <charset val="238"/>
          </rPr>
          <t>IV_F:HDUtem2</t>
        </r>
      </text>
    </comment>
    <comment ref="AH547" authorId="0" shapeId="0">
      <text>
        <r>
          <rPr>
            <sz val="11"/>
            <rFont val="Calibri"/>
            <family val="2"/>
            <charset val="238"/>
          </rPr>
          <t>IV_F:ECSUtem2</t>
        </r>
      </text>
    </comment>
    <comment ref="AI547" authorId="0" shapeId="0">
      <text>
        <r>
          <rPr>
            <sz val="11"/>
            <rFont val="Calibri"/>
            <family val="2"/>
            <charset val="238"/>
          </rPr>
          <t>IV_F:KFHUtem2</t>
        </r>
      </text>
    </comment>
    <comment ref="AJ547" authorId="0" shapeId="0">
      <text>
        <r>
          <rPr>
            <sz val="11"/>
            <rFont val="Calibri"/>
            <family val="2"/>
            <charset val="238"/>
          </rPr>
          <t>IV_F:Egyeb_SajatUtem2</t>
        </r>
      </text>
    </comment>
    <comment ref="AK547" authorId="0" shapeId="0">
      <text>
        <r>
          <rPr>
            <sz val="11"/>
            <rFont val="Calibri"/>
            <family val="2"/>
            <charset val="238"/>
          </rPr>
          <t>IV_F:DijUtem2</t>
        </r>
      </text>
    </comment>
    <comment ref="AL547" authorId="0" shapeId="0">
      <text>
        <r>
          <rPr>
            <sz val="11"/>
            <rFont val="Calibri"/>
            <family val="2"/>
            <charset val="238"/>
          </rPr>
          <t>IV_F:EM_Melleklet1_Utem2</t>
        </r>
      </text>
    </comment>
    <comment ref="AM547" authorId="0" shapeId="0">
      <text>
        <r>
          <rPr>
            <sz val="11"/>
            <rFont val="Calibri"/>
            <family val="2"/>
            <charset val="238"/>
          </rPr>
          <t>IV_F:EgyebAllamiUtem2</t>
        </r>
      </text>
    </comment>
    <comment ref="AN547" authorId="0" shapeId="0">
      <text>
        <r>
          <rPr>
            <sz val="11"/>
            <rFont val="Calibri"/>
            <family val="2"/>
            <charset val="238"/>
          </rPr>
          <t>IV_F:OnkormanyzatiUtem2</t>
        </r>
      </text>
    </comment>
    <comment ref="AO547" authorId="0" shapeId="0">
      <text>
        <r>
          <rPr>
            <sz val="11"/>
            <rFont val="Calibri"/>
            <family val="2"/>
            <charset val="238"/>
          </rPr>
          <t>IV_F:EUUtem2</t>
        </r>
      </text>
    </comment>
    <comment ref="AP547" authorId="0" shapeId="0">
      <text>
        <r>
          <rPr>
            <sz val="11"/>
            <rFont val="Calibri"/>
            <family val="2"/>
            <charset val="238"/>
          </rPr>
          <t>IV_F:EgyebUtem2</t>
        </r>
      </text>
    </comment>
    <comment ref="AQ547" authorId="0" shapeId="0">
      <text>
        <r>
          <rPr>
            <sz val="11"/>
            <rFont val="Calibri"/>
            <family val="2"/>
            <charset val="238"/>
          </rPr>
          <t>IV_F:HitelKotvenyUtem2</t>
        </r>
      </text>
    </comment>
    <comment ref="AR547" authorId="0" shapeId="0">
      <text>
        <r>
          <rPr>
            <sz val="11"/>
            <rFont val="Calibri"/>
            <family val="2"/>
            <charset val="238"/>
          </rPr>
          <t>IV_F:OsszesenUtem2</t>
        </r>
      </text>
    </comment>
    <comment ref="AS547" authorId="0" shapeId="0">
      <text>
        <r>
          <rPr>
            <sz val="11"/>
            <rFont val="Calibri"/>
            <family val="2"/>
            <charset val="238"/>
          </rPr>
          <t>IV_F:ForrashianyUtem2</t>
        </r>
      </text>
    </comment>
    <comment ref="AV547" authorId="0" shapeId="0">
      <text>
        <r>
          <rPr>
            <sz val="11"/>
            <rFont val="Calibri"/>
            <family val="2"/>
            <charset val="238"/>
          </rPr>
          <t>IV_F:Indokolas</t>
        </r>
      </text>
    </comment>
    <comment ref="AW547" authorId="0" shapeId="0">
      <text>
        <r>
          <rPr>
            <sz val="11"/>
            <rFont val="Calibri"/>
            <family val="2"/>
            <charset val="238"/>
          </rPr>
          <t>IV_F:Megjegyzes</t>
        </r>
      </text>
    </comment>
    <comment ref="AZ547" authorId="0" shapeId="0">
      <text>
        <r>
          <rPr>
            <sz val="11"/>
            <rFont val="Calibri"/>
            <family val="2"/>
            <charset val="238"/>
          </rPr>
          <t>IV_F:ISA</t>
        </r>
      </text>
    </comment>
    <comment ref="B548" authorId="0" shapeId="0">
      <text>
        <r>
          <rPr>
            <sz val="11"/>
            <rFont val="Calibri"/>
            <family val="2"/>
            <charset val="238"/>
          </rPr>
          <t>IV_F:FontossagiSorrent</t>
        </r>
      </text>
    </comment>
    <comment ref="C548" authorId="0" shapeId="0">
      <text>
        <r>
          <rPr>
            <sz val="11"/>
            <rFont val="Calibri"/>
            <family val="2"/>
            <charset val="238"/>
          </rPr>
          <t>IV_F:FeladatKategoria</t>
        </r>
      </text>
    </comment>
    <comment ref="D548" authorId="0" shapeId="0">
      <text>
        <r>
          <rPr>
            <sz val="11"/>
            <rFont val="Calibri"/>
            <family val="2"/>
            <charset val="238"/>
          </rPr>
          <t>IV_F:FeladatMegnevezes</t>
        </r>
      </text>
    </comment>
    <comment ref="E548" authorId="0" shapeId="0">
      <text>
        <r>
          <rPr>
            <sz val="11"/>
            <rFont val="Calibri"/>
            <family val="2"/>
            <charset val="238"/>
          </rPr>
          <t>IV_F:ElviEngedelySzam</t>
        </r>
      </text>
    </comment>
    <comment ref="F548" authorId="0" shapeId="0">
      <text>
        <r>
          <rPr>
            <sz val="11"/>
            <rFont val="Calibri"/>
            <family val="2"/>
            <charset val="238"/>
          </rPr>
          <t>IV_F:VKR_Kod</t>
        </r>
      </text>
    </comment>
    <comment ref="G548" authorId="0" shapeId="0">
      <text>
        <r>
          <rPr>
            <sz val="11"/>
            <rFont val="Calibri"/>
            <family val="2"/>
            <charset val="238"/>
          </rPr>
          <t>IV_F:VKR_Nev</t>
        </r>
      </text>
    </comment>
    <comment ref="H548" authorId="0" shapeId="0">
      <text>
        <r>
          <rPr>
            <sz val="11"/>
            <rFont val="Calibri"/>
            <family val="2"/>
            <charset val="238"/>
          </rPr>
          <t>IV_F:FeladatSorszam</t>
        </r>
      </text>
    </comment>
    <comment ref="I548" authorId="0" shapeId="0">
      <text>
        <r>
          <rPr>
            <sz val="11"/>
            <rFont val="Calibri"/>
            <family val="2"/>
            <charset val="238"/>
          </rPr>
          <t>IV_F:FeladatAzonosito</t>
        </r>
      </text>
    </comment>
    <comment ref="J548" authorId="0" shapeId="0">
      <text>
        <r>
          <rPr>
            <sz val="11"/>
            <rFont val="Calibri"/>
            <family val="2"/>
            <charset val="238"/>
          </rPr>
          <t>IV_F:EllatasiTerulet</t>
        </r>
      </text>
    </comment>
    <comment ref="K548" authorId="0" shapeId="0">
      <text>
        <r>
          <rPr>
            <sz val="11"/>
            <rFont val="Calibri"/>
            <family val="2"/>
            <charset val="238"/>
          </rPr>
          <t>IV_F:EllatasertFelelos</t>
        </r>
      </text>
    </comment>
    <comment ref="L548" authorId="0" shapeId="0">
      <text>
        <r>
          <rPr>
            <sz val="11"/>
            <rFont val="Calibri"/>
            <family val="2"/>
            <charset val="238"/>
          </rPr>
          <t>IV_F:TervezettNettoKoltseg</t>
        </r>
      </text>
    </comment>
    <comment ref="M548" authorId="0" shapeId="0">
      <text>
        <r>
          <rPr>
            <sz val="11"/>
            <rFont val="Calibri"/>
            <family val="2"/>
            <charset val="238"/>
          </rPr>
          <t>IV_F:IdotartamKezdes</t>
        </r>
      </text>
    </comment>
    <comment ref="N548" authorId="0" shapeId="0">
      <text>
        <r>
          <rPr>
            <sz val="11"/>
            <rFont val="Calibri"/>
            <family val="2"/>
            <charset val="238"/>
          </rPr>
          <t>IV_F:IdotartamBefejezes</t>
        </r>
      </text>
    </comment>
    <comment ref="O548" authorId="0" shapeId="0">
      <text>
        <r>
          <rPr>
            <sz val="11"/>
            <rFont val="Calibri"/>
            <family val="2"/>
            <charset val="238"/>
          </rPr>
          <t>IV_F:NettoKoltsegUtem1</t>
        </r>
      </text>
    </comment>
    <comment ref="P548" authorId="0" shapeId="0">
      <text>
        <r>
          <rPr>
            <sz val="11"/>
            <rFont val="Calibri"/>
            <family val="2"/>
            <charset val="238"/>
          </rPr>
          <t>IV_F:NettoKoltsegUtem2</t>
        </r>
      </text>
    </comment>
    <comment ref="Q548" authorId="0" shapeId="0">
      <text>
        <r>
          <rPr>
            <sz val="11"/>
            <rFont val="Calibri"/>
            <family val="2"/>
            <charset val="238"/>
          </rPr>
          <t>IV_F:EM_Melleklet2_KTG</t>
        </r>
      </text>
    </comment>
    <comment ref="S548" authorId="0" shapeId="0">
      <text>
        <r>
          <rPr>
            <sz val="11"/>
            <rFont val="Calibri"/>
            <family val="2"/>
            <charset val="238"/>
          </rPr>
          <t>IV_F:HDUtem1</t>
        </r>
      </text>
    </comment>
    <comment ref="T548" authorId="0" shapeId="0">
      <text>
        <r>
          <rPr>
            <sz val="11"/>
            <rFont val="Calibri"/>
            <family val="2"/>
            <charset val="238"/>
          </rPr>
          <t>IV_F:ECSUtem1</t>
        </r>
      </text>
    </comment>
    <comment ref="U548" authorId="0" shapeId="0">
      <text>
        <r>
          <rPr>
            <sz val="11"/>
            <rFont val="Calibri"/>
            <family val="2"/>
            <charset val="238"/>
          </rPr>
          <t>IV_F:KFHUtem1</t>
        </r>
      </text>
    </comment>
    <comment ref="V548" authorId="0" shapeId="0">
      <text>
        <r>
          <rPr>
            <sz val="11"/>
            <rFont val="Calibri"/>
            <family val="2"/>
            <charset val="238"/>
          </rPr>
          <t>IV_F:Egyeb_SajatUtem1</t>
        </r>
      </text>
    </comment>
    <comment ref="W548" authorId="0" shapeId="0">
      <text>
        <r>
          <rPr>
            <sz val="11"/>
            <rFont val="Calibri"/>
            <family val="2"/>
            <charset val="238"/>
          </rPr>
          <t>IV_F:DijUtem1</t>
        </r>
      </text>
    </comment>
    <comment ref="X548" authorId="0" shapeId="0">
      <text>
        <r>
          <rPr>
            <sz val="11"/>
            <rFont val="Calibri"/>
            <family val="2"/>
            <charset val="238"/>
          </rPr>
          <t>IV_F:EM_Melleklet1_Utem1</t>
        </r>
      </text>
    </comment>
    <comment ref="Y548" authorId="0" shapeId="0">
      <text>
        <r>
          <rPr>
            <sz val="11"/>
            <rFont val="Calibri"/>
            <family val="2"/>
            <charset val="238"/>
          </rPr>
          <t>IV_F:EgyebAllamiUtem1</t>
        </r>
      </text>
    </comment>
    <comment ref="Z548" authorId="0" shapeId="0">
      <text>
        <r>
          <rPr>
            <sz val="11"/>
            <rFont val="Calibri"/>
            <family val="2"/>
            <charset val="238"/>
          </rPr>
          <t>IV_F:OnkormanyzatiUtem1</t>
        </r>
      </text>
    </comment>
    <comment ref="AA548" authorId="0" shapeId="0">
      <text>
        <r>
          <rPr>
            <sz val="11"/>
            <rFont val="Calibri"/>
            <family val="2"/>
            <charset val="238"/>
          </rPr>
          <t>IV_F:EUUtem1</t>
        </r>
      </text>
    </comment>
    <comment ref="AB548" authorId="0" shapeId="0">
      <text>
        <r>
          <rPr>
            <sz val="11"/>
            <rFont val="Calibri"/>
            <family val="2"/>
            <charset val="238"/>
          </rPr>
          <t>IV_F:EgyebUtem1</t>
        </r>
      </text>
    </comment>
    <comment ref="AC548" authorId="0" shapeId="0">
      <text>
        <r>
          <rPr>
            <sz val="11"/>
            <rFont val="Calibri"/>
            <family val="2"/>
            <charset val="238"/>
          </rPr>
          <t>IV_F:HitelKotvenyUtem1</t>
        </r>
      </text>
    </comment>
    <comment ref="AD548" authorId="0" shapeId="0">
      <text>
        <r>
          <rPr>
            <sz val="11"/>
            <rFont val="Calibri"/>
            <family val="2"/>
            <charset val="238"/>
          </rPr>
          <t>IV_F:OsszesenUtem1</t>
        </r>
      </text>
    </comment>
    <comment ref="AG548" authorId="0" shapeId="0">
      <text>
        <r>
          <rPr>
            <sz val="11"/>
            <rFont val="Calibri"/>
            <family val="2"/>
            <charset val="238"/>
          </rPr>
          <t>IV_F:HDUtem2</t>
        </r>
      </text>
    </comment>
    <comment ref="AH548" authorId="0" shapeId="0">
      <text>
        <r>
          <rPr>
            <sz val="11"/>
            <rFont val="Calibri"/>
            <family val="2"/>
            <charset val="238"/>
          </rPr>
          <t>IV_F:ECSUtem2</t>
        </r>
      </text>
    </comment>
    <comment ref="AI548" authorId="0" shapeId="0">
      <text>
        <r>
          <rPr>
            <sz val="11"/>
            <rFont val="Calibri"/>
            <family val="2"/>
            <charset val="238"/>
          </rPr>
          <t>IV_F:KFHUtem2</t>
        </r>
      </text>
    </comment>
    <comment ref="AJ548" authorId="0" shapeId="0">
      <text>
        <r>
          <rPr>
            <sz val="11"/>
            <rFont val="Calibri"/>
            <family val="2"/>
            <charset val="238"/>
          </rPr>
          <t>IV_F:Egyeb_SajatUtem2</t>
        </r>
      </text>
    </comment>
    <comment ref="AK548" authorId="0" shapeId="0">
      <text>
        <r>
          <rPr>
            <sz val="11"/>
            <rFont val="Calibri"/>
            <family val="2"/>
            <charset val="238"/>
          </rPr>
          <t>IV_F:DijUtem2</t>
        </r>
      </text>
    </comment>
    <comment ref="AL548" authorId="0" shapeId="0">
      <text>
        <r>
          <rPr>
            <sz val="11"/>
            <rFont val="Calibri"/>
            <family val="2"/>
            <charset val="238"/>
          </rPr>
          <t>IV_F:EM_Melleklet1_Utem2</t>
        </r>
      </text>
    </comment>
    <comment ref="AM548" authorId="0" shapeId="0">
      <text>
        <r>
          <rPr>
            <sz val="11"/>
            <rFont val="Calibri"/>
            <family val="2"/>
            <charset val="238"/>
          </rPr>
          <t>IV_F:EgyebAllamiUtem2</t>
        </r>
      </text>
    </comment>
    <comment ref="AN548" authorId="0" shapeId="0">
      <text>
        <r>
          <rPr>
            <sz val="11"/>
            <rFont val="Calibri"/>
            <family val="2"/>
            <charset val="238"/>
          </rPr>
          <t>IV_F:OnkormanyzatiUtem2</t>
        </r>
      </text>
    </comment>
    <comment ref="AO548" authorId="0" shapeId="0">
      <text>
        <r>
          <rPr>
            <sz val="11"/>
            <rFont val="Calibri"/>
            <family val="2"/>
            <charset val="238"/>
          </rPr>
          <t>IV_F:EUUtem2</t>
        </r>
      </text>
    </comment>
    <comment ref="AP548" authorId="0" shapeId="0">
      <text>
        <r>
          <rPr>
            <sz val="11"/>
            <rFont val="Calibri"/>
            <family val="2"/>
            <charset val="238"/>
          </rPr>
          <t>IV_F:EgyebUtem2</t>
        </r>
      </text>
    </comment>
    <comment ref="AQ548" authorId="0" shapeId="0">
      <text>
        <r>
          <rPr>
            <sz val="11"/>
            <rFont val="Calibri"/>
            <family val="2"/>
            <charset val="238"/>
          </rPr>
          <t>IV_F:HitelKotvenyUtem2</t>
        </r>
      </text>
    </comment>
    <comment ref="AR548" authorId="0" shapeId="0">
      <text>
        <r>
          <rPr>
            <sz val="11"/>
            <rFont val="Calibri"/>
            <family val="2"/>
            <charset val="238"/>
          </rPr>
          <t>IV_F:OsszesenUtem2</t>
        </r>
      </text>
    </comment>
    <comment ref="AS548" authorId="0" shapeId="0">
      <text>
        <r>
          <rPr>
            <sz val="11"/>
            <rFont val="Calibri"/>
            <family val="2"/>
            <charset val="238"/>
          </rPr>
          <t>IV_F:ForrashianyUtem2</t>
        </r>
      </text>
    </comment>
    <comment ref="AV548" authorId="0" shapeId="0">
      <text>
        <r>
          <rPr>
            <sz val="11"/>
            <rFont val="Calibri"/>
            <family val="2"/>
            <charset val="238"/>
          </rPr>
          <t>IV_F:Indokolas</t>
        </r>
      </text>
    </comment>
    <comment ref="AW548" authorId="0" shapeId="0">
      <text>
        <r>
          <rPr>
            <sz val="11"/>
            <rFont val="Calibri"/>
            <family val="2"/>
            <charset val="238"/>
          </rPr>
          <t>IV_F:Megjegyzes</t>
        </r>
      </text>
    </comment>
    <comment ref="AZ548" authorId="0" shapeId="0">
      <text>
        <r>
          <rPr>
            <sz val="11"/>
            <rFont val="Calibri"/>
            <family val="2"/>
            <charset val="238"/>
          </rPr>
          <t>IV_F:ISA</t>
        </r>
      </text>
    </comment>
    <comment ref="B549" authorId="0" shapeId="0">
      <text>
        <r>
          <rPr>
            <sz val="11"/>
            <rFont val="Calibri"/>
            <family val="2"/>
            <charset val="238"/>
          </rPr>
          <t>IV_F:FontossagiSorrent</t>
        </r>
      </text>
    </comment>
    <comment ref="C549" authorId="0" shapeId="0">
      <text>
        <r>
          <rPr>
            <sz val="11"/>
            <rFont val="Calibri"/>
            <family val="2"/>
            <charset val="238"/>
          </rPr>
          <t>IV_F:FeladatKategoria</t>
        </r>
      </text>
    </comment>
    <comment ref="D549" authorId="0" shapeId="0">
      <text>
        <r>
          <rPr>
            <sz val="11"/>
            <rFont val="Calibri"/>
            <family val="2"/>
            <charset val="238"/>
          </rPr>
          <t>IV_F:FeladatMegnevezes</t>
        </r>
      </text>
    </comment>
    <comment ref="E549" authorId="0" shapeId="0">
      <text>
        <r>
          <rPr>
            <sz val="11"/>
            <rFont val="Calibri"/>
            <family val="2"/>
            <charset val="238"/>
          </rPr>
          <t>IV_F:ElviEngedelySzam</t>
        </r>
      </text>
    </comment>
    <comment ref="F549" authorId="0" shapeId="0">
      <text>
        <r>
          <rPr>
            <sz val="11"/>
            <rFont val="Calibri"/>
            <family val="2"/>
            <charset val="238"/>
          </rPr>
          <t>IV_F:VKR_Kod</t>
        </r>
      </text>
    </comment>
    <comment ref="G549" authorId="0" shapeId="0">
      <text>
        <r>
          <rPr>
            <sz val="11"/>
            <rFont val="Calibri"/>
            <family val="2"/>
            <charset val="238"/>
          </rPr>
          <t>IV_F:VKR_Nev</t>
        </r>
      </text>
    </comment>
    <comment ref="H549" authorId="0" shapeId="0">
      <text>
        <r>
          <rPr>
            <sz val="11"/>
            <rFont val="Calibri"/>
            <family val="2"/>
            <charset val="238"/>
          </rPr>
          <t>IV_F:FeladatSorszam</t>
        </r>
      </text>
    </comment>
    <comment ref="I549" authorId="0" shapeId="0">
      <text>
        <r>
          <rPr>
            <sz val="11"/>
            <rFont val="Calibri"/>
            <family val="2"/>
            <charset val="238"/>
          </rPr>
          <t>IV_F:FeladatAzonosito</t>
        </r>
      </text>
    </comment>
    <comment ref="J549" authorId="0" shapeId="0">
      <text>
        <r>
          <rPr>
            <sz val="11"/>
            <rFont val="Calibri"/>
            <family val="2"/>
            <charset val="238"/>
          </rPr>
          <t>IV_F:EllatasiTerulet</t>
        </r>
      </text>
    </comment>
    <comment ref="K549" authorId="0" shapeId="0">
      <text>
        <r>
          <rPr>
            <sz val="11"/>
            <rFont val="Calibri"/>
            <family val="2"/>
            <charset val="238"/>
          </rPr>
          <t>IV_F:EllatasertFelelos</t>
        </r>
      </text>
    </comment>
    <comment ref="L549" authorId="0" shapeId="0">
      <text>
        <r>
          <rPr>
            <sz val="11"/>
            <rFont val="Calibri"/>
            <family val="2"/>
            <charset val="238"/>
          </rPr>
          <t>IV_F:TervezettNettoKoltseg</t>
        </r>
      </text>
    </comment>
    <comment ref="M549" authorId="0" shapeId="0">
      <text>
        <r>
          <rPr>
            <sz val="11"/>
            <rFont val="Calibri"/>
            <family val="2"/>
            <charset val="238"/>
          </rPr>
          <t>IV_F:IdotartamKezdes</t>
        </r>
      </text>
    </comment>
    <comment ref="N549" authorId="0" shapeId="0">
      <text>
        <r>
          <rPr>
            <sz val="11"/>
            <rFont val="Calibri"/>
            <family val="2"/>
            <charset val="238"/>
          </rPr>
          <t>IV_F:IdotartamBefejezes</t>
        </r>
      </text>
    </comment>
    <comment ref="O549" authorId="0" shapeId="0">
      <text>
        <r>
          <rPr>
            <sz val="11"/>
            <rFont val="Calibri"/>
            <family val="2"/>
            <charset val="238"/>
          </rPr>
          <t>IV_F:NettoKoltsegUtem1</t>
        </r>
      </text>
    </comment>
    <comment ref="P549" authorId="0" shapeId="0">
      <text>
        <r>
          <rPr>
            <sz val="11"/>
            <rFont val="Calibri"/>
            <family val="2"/>
            <charset val="238"/>
          </rPr>
          <t>IV_F:NettoKoltsegUtem2</t>
        </r>
      </text>
    </comment>
    <comment ref="Q549" authorId="0" shapeId="0">
      <text>
        <r>
          <rPr>
            <sz val="11"/>
            <rFont val="Calibri"/>
            <family val="2"/>
            <charset val="238"/>
          </rPr>
          <t>IV_F:EM_Melleklet2_KTG</t>
        </r>
      </text>
    </comment>
    <comment ref="S549" authorId="0" shapeId="0">
      <text>
        <r>
          <rPr>
            <sz val="11"/>
            <rFont val="Calibri"/>
            <family val="2"/>
            <charset val="238"/>
          </rPr>
          <t>IV_F:HDUtem1</t>
        </r>
      </text>
    </comment>
    <comment ref="T549" authorId="0" shapeId="0">
      <text>
        <r>
          <rPr>
            <sz val="11"/>
            <rFont val="Calibri"/>
            <family val="2"/>
            <charset val="238"/>
          </rPr>
          <t>IV_F:ECSUtem1</t>
        </r>
      </text>
    </comment>
    <comment ref="U549" authorId="0" shapeId="0">
      <text>
        <r>
          <rPr>
            <sz val="11"/>
            <rFont val="Calibri"/>
            <family val="2"/>
            <charset val="238"/>
          </rPr>
          <t>IV_F:KFHUtem1</t>
        </r>
      </text>
    </comment>
    <comment ref="V549" authorId="0" shapeId="0">
      <text>
        <r>
          <rPr>
            <sz val="11"/>
            <rFont val="Calibri"/>
            <family val="2"/>
            <charset val="238"/>
          </rPr>
          <t>IV_F:Egyeb_SajatUtem1</t>
        </r>
      </text>
    </comment>
    <comment ref="W549" authorId="0" shapeId="0">
      <text>
        <r>
          <rPr>
            <sz val="11"/>
            <rFont val="Calibri"/>
            <family val="2"/>
            <charset val="238"/>
          </rPr>
          <t>IV_F:DijUtem1</t>
        </r>
      </text>
    </comment>
    <comment ref="X549" authorId="0" shapeId="0">
      <text>
        <r>
          <rPr>
            <sz val="11"/>
            <rFont val="Calibri"/>
            <family val="2"/>
            <charset val="238"/>
          </rPr>
          <t>IV_F:EM_Melleklet1_Utem1</t>
        </r>
      </text>
    </comment>
    <comment ref="Y549" authorId="0" shapeId="0">
      <text>
        <r>
          <rPr>
            <sz val="11"/>
            <rFont val="Calibri"/>
            <family val="2"/>
            <charset val="238"/>
          </rPr>
          <t>IV_F:EgyebAllamiUtem1</t>
        </r>
      </text>
    </comment>
    <comment ref="Z549" authorId="0" shapeId="0">
      <text>
        <r>
          <rPr>
            <sz val="11"/>
            <rFont val="Calibri"/>
            <family val="2"/>
            <charset val="238"/>
          </rPr>
          <t>IV_F:OnkormanyzatiUtem1</t>
        </r>
      </text>
    </comment>
    <comment ref="AA549" authorId="0" shapeId="0">
      <text>
        <r>
          <rPr>
            <sz val="11"/>
            <rFont val="Calibri"/>
            <family val="2"/>
            <charset val="238"/>
          </rPr>
          <t>IV_F:EUUtem1</t>
        </r>
      </text>
    </comment>
    <comment ref="AB549" authorId="0" shapeId="0">
      <text>
        <r>
          <rPr>
            <sz val="11"/>
            <rFont val="Calibri"/>
            <family val="2"/>
            <charset val="238"/>
          </rPr>
          <t>IV_F:EgyebUtem1</t>
        </r>
      </text>
    </comment>
    <comment ref="AC549" authorId="0" shapeId="0">
      <text>
        <r>
          <rPr>
            <sz val="11"/>
            <rFont val="Calibri"/>
            <family val="2"/>
            <charset val="238"/>
          </rPr>
          <t>IV_F:HitelKotvenyUtem1</t>
        </r>
      </text>
    </comment>
    <comment ref="AD549" authorId="0" shapeId="0">
      <text>
        <r>
          <rPr>
            <sz val="11"/>
            <rFont val="Calibri"/>
            <family val="2"/>
            <charset val="238"/>
          </rPr>
          <t>IV_F:OsszesenUtem1</t>
        </r>
      </text>
    </comment>
    <comment ref="AG549" authorId="0" shapeId="0">
      <text>
        <r>
          <rPr>
            <sz val="11"/>
            <rFont val="Calibri"/>
            <family val="2"/>
            <charset val="238"/>
          </rPr>
          <t>IV_F:HDUtem2</t>
        </r>
      </text>
    </comment>
    <comment ref="AH549" authorId="0" shapeId="0">
      <text>
        <r>
          <rPr>
            <sz val="11"/>
            <rFont val="Calibri"/>
            <family val="2"/>
            <charset val="238"/>
          </rPr>
          <t>IV_F:ECSUtem2</t>
        </r>
      </text>
    </comment>
    <comment ref="AI549" authorId="0" shapeId="0">
      <text>
        <r>
          <rPr>
            <sz val="11"/>
            <rFont val="Calibri"/>
            <family val="2"/>
            <charset val="238"/>
          </rPr>
          <t>IV_F:KFHUtem2</t>
        </r>
      </text>
    </comment>
    <comment ref="AJ549" authorId="0" shapeId="0">
      <text>
        <r>
          <rPr>
            <sz val="11"/>
            <rFont val="Calibri"/>
            <family val="2"/>
            <charset val="238"/>
          </rPr>
          <t>IV_F:Egyeb_SajatUtem2</t>
        </r>
      </text>
    </comment>
    <comment ref="AK549" authorId="0" shapeId="0">
      <text>
        <r>
          <rPr>
            <sz val="11"/>
            <rFont val="Calibri"/>
            <family val="2"/>
            <charset val="238"/>
          </rPr>
          <t>IV_F:DijUtem2</t>
        </r>
      </text>
    </comment>
    <comment ref="AL549" authorId="0" shapeId="0">
      <text>
        <r>
          <rPr>
            <sz val="11"/>
            <rFont val="Calibri"/>
            <family val="2"/>
            <charset val="238"/>
          </rPr>
          <t>IV_F:EM_Melleklet1_Utem2</t>
        </r>
      </text>
    </comment>
    <comment ref="AM549" authorId="0" shapeId="0">
      <text>
        <r>
          <rPr>
            <sz val="11"/>
            <rFont val="Calibri"/>
            <family val="2"/>
            <charset val="238"/>
          </rPr>
          <t>IV_F:EgyebAllamiUtem2</t>
        </r>
      </text>
    </comment>
    <comment ref="AN549" authorId="0" shapeId="0">
      <text>
        <r>
          <rPr>
            <sz val="11"/>
            <rFont val="Calibri"/>
            <family val="2"/>
            <charset val="238"/>
          </rPr>
          <t>IV_F:OnkormanyzatiUtem2</t>
        </r>
      </text>
    </comment>
    <comment ref="AO549" authorId="0" shapeId="0">
      <text>
        <r>
          <rPr>
            <sz val="11"/>
            <rFont val="Calibri"/>
            <family val="2"/>
            <charset val="238"/>
          </rPr>
          <t>IV_F:EUUtem2</t>
        </r>
      </text>
    </comment>
    <comment ref="AP549" authorId="0" shapeId="0">
      <text>
        <r>
          <rPr>
            <sz val="11"/>
            <rFont val="Calibri"/>
            <family val="2"/>
            <charset val="238"/>
          </rPr>
          <t>IV_F:EgyebUtem2</t>
        </r>
      </text>
    </comment>
    <comment ref="AQ549" authorId="0" shapeId="0">
      <text>
        <r>
          <rPr>
            <sz val="11"/>
            <rFont val="Calibri"/>
            <family val="2"/>
            <charset val="238"/>
          </rPr>
          <t>IV_F:HitelKotvenyUtem2</t>
        </r>
      </text>
    </comment>
    <comment ref="AR549" authorId="0" shapeId="0">
      <text>
        <r>
          <rPr>
            <sz val="11"/>
            <rFont val="Calibri"/>
            <family val="2"/>
            <charset val="238"/>
          </rPr>
          <t>IV_F:OsszesenUtem2</t>
        </r>
      </text>
    </comment>
    <comment ref="AS549" authorId="0" shapeId="0">
      <text>
        <r>
          <rPr>
            <sz val="11"/>
            <rFont val="Calibri"/>
            <family val="2"/>
            <charset val="238"/>
          </rPr>
          <t>IV_F:ForrashianyUtem2</t>
        </r>
      </text>
    </comment>
    <comment ref="AV549" authorId="0" shapeId="0">
      <text>
        <r>
          <rPr>
            <sz val="11"/>
            <rFont val="Calibri"/>
            <family val="2"/>
            <charset val="238"/>
          </rPr>
          <t>IV_F:Indokolas</t>
        </r>
      </text>
    </comment>
    <comment ref="AW549" authorId="0" shapeId="0">
      <text>
        <r>
          <rPr>
            <sz val="11"/>
            <rFont val="Calibri"/>
            <family val="2"/>
            <charset val="238"/>
          </rPr>
          <t>IV_F:Megjegyzes</t>
        </r>
      </text>
    </comment>
    <comment ref="AZ549" authorId="0" shapeId="0">
      <text>
        <r>
          <rPr>
            <sz val="11"/>
            <rFont val="Calibri"/>
            <family val="2"/>
            <charset val="238"/>
          </rPr>
          <t>IV_F:ISA</t>
        </r>
      </text>
    </comment>
    <comment ref="B550" authorId="0" shapeId="0">
      <text>
        <r>
          <rPr>
            <sz val="11"/>
            <rFont val="Calibri"/>
            <family val="2"/>
            <charset val="238"/>
          </rPr>
          <t>IV_F:FontossagiSorrent</t>
        </r>
      </text>
    </comment>
    <comment ref="C550" authorId="0" shapeId="0">
      <text>
        <r>
          <rPr>
            <sz val="11"/>
            <rFont val="Calibri"/>
            <family val="2"/>
            <charset val="238"/>
          </rPr>
          <t>IV_F:FeladatKategoria</t>
        </r>
      </text>
    </comment>
    <comment ref="D550" authorId="0" shapeId="0">
      <text>
        <r>
          <rPr>
            <sz val="11"/>
            <rFont val="Calibri"/>
            <family val="2"/>
            <charset val="238"/>
          </rPr>
          <t>IV_F:FeladatMegnevezes</t>
        </r>
      </text>
    </comment>
    <comment ref="E550" authorId="0" shapeId="0">
      <text>
        <r>
          <rPr>
            <sz val="11"/>
            <rFont val="Calibri"/>
            <family val="2"/>
            <charset val="238"/>
          </rPr>
          <t>IV_F:ElviEngedelySzam</t>
        </r>
      </text>
    </comment>
    <comment ref="F550" authorId="0" shapeId="0">
      <text>
        <r>
          <rPr>
            <sz val="11"/>
            <rFont val="Calibri"/>
            <family val="2"/>
            <charset val="238"/>
          </rPr>
          <t>IV_F:VKR_Kod</t>
        </r>
      </text>
    </comment>
    <comment ref="G550" authorId="0" shapeId="0">
      <text>
        <r>
          <rPr>
            <sz val="11"/>
            <rFont val="Calibri"/>
            <family val="2"/>
            <charset val="238"/>
          </rPr>
          <t>IV_F:VKR_Nev</t>
        </r>
      </text>
    </comment>
    <comment ref="H550" authorId="0" shapeId="0">
      <text>
        <r>
          <rPr>
            <sz val="11"/>
            <rFont val="Calibri"/>
            <family val="2"/>
            <charset val="238"/>
          </rPr>
          <t>IV_F:FeladatSorszam</t>
        </r>
      </text>
    </comment>
    <comment ref="I550" authorId="0" shapeId="0">
      <text>
        <r>
          <rPr>
            <sz val="11"/>
            <rFont val="Calibri"/>
            <family val="2"/>
            <charset val="238"/>
          </rPr>
          <t>IV_F:FeladatAzonosito</t>
        </r>
      </text>
    </comment>
    <comment ref="J550" authorId="0" shapeId="0">
      <text>
        <r>
          <rPr>
            <sz val="11"/>
            <rFont val="Calibri"/>
            <family val="2"/>
            <charset val="238"/>
          </rPr>
          <t>IV_F:EllatasiTerulet</t>
        </r>
      </text>
    </comment>
    <comment ref="K550" authorId="0" shapeId="0">
      <text>
        <r>
          <rPr>
            <sz val="11"/>
            <rFont val="Calibri"/>
            <family val="2"/>
            <charset val="238"/>
          </rPr>
          <t>IV_F:EllatasertFelelos</t>
        </r>
      </text>
    </comment>
    <comment ref="L550" authorId="0" shapeId="0">
      <text>
        <r>
          <rPr>
            <sz val="11"/>
            <rFont val="Calibri"/>
            <family val="2"/>
            <charset val="238"/>
          </rPr>
          <t>IV_F:TervezettNettoKoltseg</t>
        </r>
      </text>
    </comment>
    <comment ref="M550" authorId="0" shapeId="0">
      <text>
        <r>
          <rPr>
            <sz val="11"/>
            <rFont val="Calibri"/>
            <family val="2"/>
            <charset val="238"/>
          </rPr>
          <t>IV_F:IdotartamKezdes</t>
        </r>
      </text>
    </comment>
    <comment ref="N550" authorId="0" shapeId="0">
      <text>
        <r>
          <rPr>
            <sz val="11"/>
            <rFont val="Calibri"/>
            <family val="2"/>
            <charset val="238"/>
          </rPr>
          <t>IV_F:IdotartamBefejezes</t>
        </r>
      </text>
    </comment>
    <comment ref="O550" authorId="0" shapeId="0">
      <text>
        <r>
          <rPr>
            <sz val="11"/>
            <rFont val="Calibri"/>
            <family val="2"/>
            <charset val="238"/>
          </rPr>
          <t>IV_F:NettoKoltsegUtem1</t>
        </r>
      </text>
    </comment>
    <comment ref="P550" authorId="0" shapeId="0">
      <text>
        <r>
          <rPr>
            <sz val="11"/>
            <rFont val="Calibri"/>
            <family val="2"/>
            <charset val="238"/>
          </rPr>
          <t>IV_F:NettoKoltsegUtem2</t>
        </r>
      </text>
    </comment>
    <comment ref="Q550" authorId="0" shapeId="0">
      <text>
        <r>
          <rPr>
            <sz val="11"/>
            <rFont val="Calibri"/>
            <family val="2"/>
            <charset val="238"/>
          </rPr>
          <t>IV_F:EM_Melleklet2_KTG</t>
        </r>
      </text>
    </comment>
    <comment ref="S550" authorId="0" shapeId="0">
      <text>
        <r>
          <rPr>
            <sz val="11"/>
            <rFont val="Calibri"/>
            <family val="2"/>
            <charset val="238"/>
          </rPr>
          <t>IV_F:HDUtem1</t>
        </r>
      </text>
    </comment>
    <comment ref="T550" authorId="0" shapeId="0">
      <text>
        <r>
          <rPr>
            <sz val="11"/>
            <rFont val="Calibri"/>
            <family val="2"/>
            <charset val="238"/>
          </rPr>
          <t>IV_F:ECSUtem1</t>
        </r>
      </text>
    </comment>
    <comment ref="U550" authorId="0" shapeId="0">
      <text>
        <r>
          <rPr>
            <sz val="11"/>
            <rFont val="Calibri"/>
            <family val="2"/>
            <charset val="238"/>
          </rPr>
          <t>IV_F:KFHUtem1</t>
        </r>
      </text>
    </comment>
    <comment ref="V550" authorId="0" shapeId="0">
      <text>
        <r>
          <rPr>
            <sz val="11"/>
            <rFont val="Calibri"/>
            <family val="2"/>
            <charset val="238"/>
          </rPr>
          <t>IV_F:Egyeb_SajatUtem1</t>
        </r>
      </text>
    </comment>
    <comment ref="W550" authorId="0" shapeId="0">
      <text>
        <r>
          <rPr>
            <sz val="11"/>
            <rFont val="Calibri"/>
            <family val="2"/>
            <charset val="238"/>
          </rPr>
          <t>IV_F:DijUtem1</t>
        </r>
      </text>
    </comment>
    <comment ref="X550" authorId="0" shapeId="0">
      <text>
        <r>
          <rPr>
            <sz val="11"/>
            <rFont val="Calibri"/>
            <family val="2"/>
            <charset val="238"/>
          </rPr>
          <t>IV_F:EM_Melleklet1_Utem1</t>
        </r>
      </text>
    </comment>
    <comment ref="Y550" authorId="0" shapeId="0">
      <text>
        <r>
          <rPr>
            <sz val="11"/>
            <rFont val="Calibri"/>
            <family val="2"/>
            <charset val="238"/>
          </rPr>
          <t>IV_F:EgyebAllamiUtem1</t>
        </r>
      </text>
    </comment>
    <comment ref="Z550" authorId="0" shapeId="0">
      <text>
        <r>
          <rPr>
            <sz val="11"/>
            <rFont val="Calibri"/>
            <family val="2"/>
            <charset val="238"/>
          </rPr>
          <t>IV_F:OnkormanyzatiUtem1</t>
        </r>
      </text>
    </comment>
    <comment ref="AA550" authorId="0" shapeId="0">
      <text>
        <r>
          <rPr>
            <sz val="11"/>
            <rFont val="Calibri"/>
            <family val="2"/>
            <charset val="238"/>
          </rPr>
          <t>IV_F:EUUtem1</t>
        </r>
      </text>
    </comment>
    <comment ref="AB550" authorId="0" shapeId="0">
      <text>
        <r>
          <rPr>
            <sz val="11"/>
            <rFont val="Calibri"/>
            <family val="2"/>
            <charset val="238"/>
          </rPr>
          <t>IV_F:EgyebUtem1</t>
        </r>
      </text>
    </comment>
    <comment ref="AC550" authorId="0" shapeId="0">
      <text>
        <r>
          <rPr>
            <sz val="11"/>
            <rFont val="Calibri"/>
            <family val="2"/>
            <charset val="238"/>
          </rPr>
          <t>IV_F:HitelKotvenyUtem1</t>
        </r>
      </text>
    </comment>
    <comment ref="AD550" authorId="0" shapeId="0">
      <text>
        <r>
          <rPr>
            <sz val="11"/>
            <rFont val="Calibri"/>
            <family val="2"/>
            <charset val="238"/>
          </rPr>
          <t>IV_F:OsszesenUtem1</t>
        </r>
      </text>
    </comment>
    <comment ref="AG550" authorId="0" shapeId="0">
      <text>
        <r>
          <rPr>
            <sz val="11"/>
            <rFont val="Calibri"/>
            <family val="2"/>
            <charset val="238"/>
          </rPr>
          <t>IV_F:HDUtem2</t>
        </r>
      </text>
    </comment>
    <comment ref="AH550" authorId="0" shapeId="0">
      <text>
        <r>
          <rPr>
            <sz val="11"/>
            <rFont val="Calibri"/>
            <family val="2"/>
            <charset val="238"/>
          </rPr>
          <t>IV_F:ECSUtem2</t>
        </r>
      </text>
    </comment>
    <comment ref="AI550" authorId="0" shapeId="0">
      <text>
        <r>
          <rPr>
            <sz val="11"/>
            <rFont val="Calibri"/>
            <family val="2"/>
            <charset val="238"/>
          </rPr>
          <t>IV_F:KFHUtem2</t>
        </r>
      </text>
    </comment>
    <comment ref="AJ550" authorId="0" shapeId="0">
      <text>
        <r>
          <rPr>
            <sz val="11"/>
            <rFont val="Calibri"/>
            <family val="2"/>
            <charset val="238"/>
          </rPr>
          <t>IV_F:Egyeb_SajatUtem2</t>
        </r>
      </text>
    </comment>
    <comment ref="AK550" authorId="0" shapeId="0">
      <text>
        <r>
          <rPr>
            <sz val="11"/>
            <rFont val="Calibri"/>
            <family val="2"/>
            <charset val="238"/>
          </rPr>
          <t>IV_F:DijUtem2</t>
        </r>
      </text>
    </comment>
    <comment ref="AL550" authorId="0" shapeId="0">
      <text>
        <r>
          <rPr>
            <sz val="11"/>
            <rFont val="Calibri"/>
            <family val="2"/>
            <charset val="238"/>
          </rPr>
          <t>IV_F:EM_Melleklet1_Utem2</t>
        </r>
      </text>
    </comment>
    <comment ref="AM550" authorId="0" shapeId="0">
      <text>
        <r>
          <rPr>
            <sz val="11"/>
            <rFont val="Calibri"/>
            <family val="2"/>
            <charset val="238"/>
          </rPr>
          <t>IV_F:EgyebAllamiUtem2</t>
        </r>
      </text>
    </comment>
    <comment ref="AN550" authorId="0" shapeId="0">
      <text>
        <r>
          <rPr>
            <sz val="11"/>
            <rFont val="Calibri"/>
            <family val="2"/>
            <charset val="238"/>
          </rPr>
          <t>IV_F:OnkormanyzatiUtem2</t>
        </r>
      </text>
    </comment>
    <comment ref="AO550" authorId="0" shapeId="0">
      <text>
        <r>
          <rPr>
            <sz val="11"/>
            <rFont val="Calibri"/>
            <family val="2"/>
            <charset val="238"/>
          </rPr>
          <t>IV_F:EUUtem2</t>
        </r>
      </text>
    </comment>
    <comment ref="AP550" authorId="0" shapeId="0">
      <text>
        <r>
          <rPr>
            <sz val="11"/>
            <rFont val="Calibri"/>
            <family val="2"/>
            <charset val="238"/>
          </rPr>
          <t>IV_F:EgyebUtem2</t>
        </r>
      </text>
    </comment>
    <comment ref="AQ550" authorId="0" shapeId="0">
      <text>
        <r>
          <rPr>
            <sz val="11"/>
            <rFont val="Calibri"/>
            <family val="2"/>
            <charset val="238"/>
          </rPr>
          <t>IV_F:HitelKotvenyUtem2</t>
        </r>
      </text>
    </comment>
    <comment ref="AR550" authorId="0" shapeId="0">
      <text>
        <r>
          <rPr>
            <sz val="11"/>
            <rFont val="Calibri"/>
            <family val="2"/>
            <charset val="238"/>
          </rPr>
          <t>IV_F:OsszesenUtem2</t>
        </r>
      </text>
    </comment>
    <comment ref="AS550" authorId="0" shapeId="0">
      <text>
        <r>
          <rPr>
            <sz val="11"/>
            <rFont val="Calibri"/>
            <family val="2"/>
            <charset val="238"/>
          </rPr>
          <t>IV_F:ForrashianyUtem2</t>
        </r>
      </text>
    </comment>
    <comment ref="AV550" authorId="0" shapeId="0">
      <text>
        <r>
          <rPr>
            <sz val="11"/>
            <rFont val="Calibri"/>
            <family val="2"/>
            <charset val="238"/>
          </rPr>
          <t>IV_F:Indokolas</t>
        </r>
      </text>
    </comment>
    <comment ref="AW550" authorId="0" shapeId="0">
      <text>
        <r>
          <rPr>
            <sz val="11"/>
            <rFont val="Calibri"/>
            <family val="2"/>
            <charset val="238"/>
          </rPr>
          <t>IV_F:Megjegyzes</t>
        </r>
      </text>
    </comment>
    <comment ref="AZ550" authorId="0" shapeId="0">
      <text>
        <r>
          <rPr>
            <sz val="11"/>
            <rFont val="Calibri"/>
            <family val="2"/>
            <charset val="238"/>
          </rPr>
          <t>IV_F:ISA</t>
        </r>
      </text>
    </comment>
    <comment ref="B551" authorId="0" shapeId="0">
      <text>
        <r>
          <rPr>
            <sz val="11"/>
            <rFont val="Calibri"/>
            <family val="2"/>
            <charset val="238"/>
          </rPr>
          <t>IV_F:FontossagiSorrent</t>
        </r>
      </text>
    </comment>
    <comment ref="C551" authorId="0" shapeId="0">
      <text>
        <r>
          <rPr>
            <sz val="11"/>
            <rFont val="Calibri"/>
            <family val="2"/>
            <charset val="238"/>
          </rPr>
          <t>IV_F:FeladatKategoria</t>
        </r>
      </text>
    </comment>
    <comment ref="D551" authorId="0" shapeId="0">
      <text>
        <r>
          <rPr>
            <sz val="11"/>
            <rFont val="Calibri"/>
            <family val="2"/>
            <charset val="238"/>
          </rPr>
          <t>IV_F:FeladatMegnevezes</t>
        </r>
      </text>
    </comment>
    <comment ref="E551" authorId="0" shapeId="0">
      <text>
        <r>
          <rPr>
            <sz val="11"/>
            <rFont val="Calibri"/>
            <family val="2"/>
            <charset val="238"/>
          </rPr>
          <t>IV_F:ElviEngedelySzam</t>
        </r>
      </text>
    </comment>
    <comment ref="F551" authorId="0" shapeId="0">
      <text>
        <r>
          <rPr>
            <sz val="11"/>
            <rFont val="Calibri"/>
            <family val="2"/>
            <charset val="238"/>
          </rPr>
          <t>IV_F:VKR_Kod</t>
        </r>
      </text>
    </comment>
    <comment ref="G551" authorId="0" shapeId="0">
      <text>
        <r>
          <rPr>
            <sz val="11"/>
            <rFont val="Calibri"/>
            <family val="2"/>
            <charset val="238"/>
          </rPr>
          <t>IV_F:VKR_Nev</t>
        </r>
      </text>
    </comment>
    <comment ref="H551" authorId="0" shapeId="0">
      <text>
        <r>
          <rPr>
            <sz val="11"/>
            <rFont val="Calibri"/>
            <family val="2"/>
            <charset val="238"/>
          </rPr>
          <t>IV_F:FeladatSorszam</t>
        </r>
      </text>
    </comment>
    <comment ref="I551" authorId="0" shapeId="0">
      <text>
        <r>
          <rPr>
            <sz val="11"/>
            <rFont val="Calibri"/>
            <family val="2"/>
            <charset val="238"/>
          </rPr>
          <t>IV_F:FeladatAzonosito</t>
        </r>
      </text>
    </comment>
    <comment ref="J551" authorId="0" shapeId="0">
      <text>
        <r>
          <rPr>
            <sz val="11"/>
            <rFont val="Calibri"/>
            <family val="2"/>
            <charset val="238"/>
          </rPr>
          <t>IV_F:EllatasiTerulet</t>
        </r>
      </text>
    </comment>
    <comment ref="K551" authorId="0" shapeId="0">
      <text>
        <r>
          <rPr>
            <sz val="11"/>
            <rFont val="Calibri"/>
            <family val="2"/>
            <charset val="238"/>
          </rPr>
          <t>IV_F:EllatasertFelelos</t>
        </r>
      </text>
    </comment>
    <comment ref="L551" authorId="0" shapeId="0">
      <text>
        <r>
          <rPr>
            <sz val="11"/>
            <rFont val="Calibri"/>
            <family val="2"/>
            <charset val="238"/>
          </rPr>
          <t>IV_F:TervezettNettoKoltseg</t>
        </r>
      </text>
    </comment>
    <comment ref="M551" authorId="0" shapeId="0">
      <text>
        <r>
          <rPr>
            <sz val="11"/>
            <rFont val="Calibri"/>
            <family val="2"/>
            <charset val="238"/>
          </rPr>
          <t>IV_F:IdotartamKezdes</t>
        </r>
      </text>
    </comment>
    <comment ref="N551" authorId="0" shapeId="0">
      <text>
        <r>
          <rPr>
            <sz val="11"/>
            <rFont val="Calibri"/>
            <family val="2"/>
            <charset val="238"/>
          </rPr>
          <t>IV_F:IdotartamBefejezes</t>
        </r>
      </text>
    </comment>
    <comment ref="O551" authorId="0" shapeId="0">
      <text>
        <r>
          <rPr>
            <sz val="11"/>
            <rFont val="Calibri"/>
            <family val="2"/>
            <charset val="238"/>
          </rPr>
          <t>IV_F:NettoKoltsegUtem1</t>
        </r>
      </text>
    </comment>
    <comment ref="P551" authorId="0" shapeId="0">
      <text>
        <r>
          <rPr>
            <sz val="11"/>
            <rFont val="Calibri"/>
            <family val="2"/>
            <charset val="238"/>
          </rPr>
          <t>IV_F:NettoKoltsegUtem2</t>
        </r>
      </text>
    </comment>
    <comment ref="Q551" authorId="0" shapeId="0">
      <text>
        <r>
          <rPr>
            <sz val="11"/>
            <rFont val="Calibri"/>
            <family val="2"/>
            <charset val="238"/>
          </rPr>
          <t>IV_F:EM_Melleklet2_KTG</t>
        </r>
      </text>
    </comment>
    <comment ref="S551" authorId="0" shapeId="0">
      <text>
        <r>
          <rPr>
            <sz val="11"/>
            <rFont val="Calibri"/>
            <family val="2"/>
            <charset val="238"/>
          </rPr>
          <t>IV_F:HDUtem1</t>
        </r>
      </text>
    </comment>
    <comment ref="T551" authorId="0" shapeId="0">
      <text>
        <r>
          <rPr>
            <sz val="11"/>
            <rFont val="Calibri"/>
            <family val="2"/>
            <charset val="238"/>
          </rPr>
          <t>IV_F:ECSUtem1</t>
        </r>
      </text>
    </comment>
    <comment ref="U551" authorId="0" shapeId="0">
      <text>
        <r>
          <rPr>
            <sz val="11"/>
            <rFont val="Calibri"/>
            <family val="2"/>
            <charset val="238"/>
          </rPr>
          <t>IV_F:KFHUtem1</t>
        </r>
      </text>
    </comment>
    <comment ref="V551" authorId="0" shapeId="0">
      <text>
        <r>
          <rPr>
            <sz val="11"/>
            <rFont val="Calibri"/>
            <family val="2"/>
            <charset val="238"/>
          </rPr>
          <t>IV_F:Egyeb_SajatUtem1</t>
        </r>
      </text>
    </comment>
    <comment ref="W551" authorId="0" shapeId="0">
      <text>
        <r>
          <rPr>
            <sz val="11"/>
            <rFont val="Calibri"/>
            <family val="2"/>
            <charset val="238"/>
          </rPr>
          <t>IV_F:DijUtem1</t>
        </r>
      </text>
    </comment>
    <comment ref="X551" authorId="0" shapeId="0">
      <text>
        <r>
          <rPr>
            <sz val="11"/>
            <rFont val="Calibri"/>
            <family val="2"/>
            <charset val="238"/>
          </rPr>
          <t>IV_F:EM_Melleklet1_Utem1</t>
        </r>
      </text>
    </comment>
    <comment ref="Y551" authorId="0" shapeId="0">
      <text>
        <r>
          <rPr>
            <sz val="11"/>
            <rFont val="Calibri"/>
            <family val="2"/>
            <charset val="238"/>
          </rPr>
          <t>IV_F:EgyebAllamiUtem1</t>
        </r>
      </text>
    </comment>
    <comment ref="Z551" authorId="0" shapeId="0">
      <text>
        <r>
          <rPr>
            <sz val="11"/>
            <rFont val="Calibri"/>
            <family val="2"/>
            <charset val="238"/>
          </rPr>
          <t>IV_F:OnkormanyzatiUtem1</t>
        </r>
      </text>
    </comment>
    <comment ref="AA551" authorId="0" shapeId="0">
      <text>
        <r>
          <rPr>
            <sz val="11"/>
            <rFont val="Calibri"/>
            <family val="2"/>
            <charset val="238"/>
          </rPr>
          <t>IV_F:EUUtem1</t>
        </r>
      </text>
    </comment>
    <comment ref="AB551" authorId="0" shapeId="0">
      <text>
        <r>
          <rPr>
            <sz val="11"/>
            <rFont val="Calibri"/>
            <family val="2"/>
            <charset val="238"/>
          </rPr>
          <t>IV_F:EgyebUtem1</t>
        </r>
      </text>
    </comment>
    <comment ref="AC551" authorId="0" shapeId="0">
      <text>
        <r>
          <rPr>
            <sz val="11"/>
            <rFont val="Calibri"/>
            <family val="2"/>
            <charset val="238"/>
          </rPr>
          <t>IV_F:HitelKotvenyUtem1</t>
        </r>
      </text>
    </comment>
    <comment ref="AD551" authorId="0" shapeId="0">
      <text>
        <r>
          <rPr>
            <sz val="11"/>
            <rFont val="Calibri"/>
            <family val="2"/>
            <charset val="238"/>
          </rPr>
          <t>IV_F:OsszesenUtem1</t>
        </r>
      </text>
    </comment>
    <comment ref="AG551" authorId="0" shapeId="0">
      <text>
        <r>
          <rPr>
            <sz val="11"/>
            <rFont val="Calibri"/>
            <family val="2"/>
            <charset val="238"/>
          </rPr>
          <t>IV_F:HDUtem2</t>
        </r>
      </text>
    </comment>
    <comment ref="AH551" authorId="0" shapeId="0">
      <text>
        <r>
          <rPr>
            <sz val="11"/>
            <rFont val="Calibri"/>
            <family val="2"/>
            <charset val="238"/>
          </rPr>
          <t>IV_F:ECSUtem2</t>
        </r>
      </text>
    </comment>
    <comment ref="AI551" authorId="0" shapeId="0">
      <text>
        <r>
          <rPr>
            <sz val="11"/>
            <rFont val="Calibri"/>
            <family val="2"/>
            <charset val="238"/>
          </rPr>
          <t>IV_F:KFHUtem2</t>
        </r>
      </text>
    </comment>
    <comment ref="AJ551" authorId="0" shapeId="0">
      <text>
        <r>
          <rPr>
            <sz val="11"/>
            <rFont val="Calibri"/>
            <family val="2"/>
            <charset val="238"/>
          </rPr>
          <t>IV_F:Egyeb_SajatUtem2</t>
        </r>
      </text>
    </comment>
    <comment ref="AK551" authorId="0" shapeId="0">
      <text>
        <r>
          <rPr>
            <sz val="11"/>
            <rFont val="Calibri"/>
            <family val="2"/>
            <charset val="238"/>
          </rPr>
          <t>IV_F:DijUtem2</t>
        </r>
      </text>
    </comment>
    <comment ref="AL551" authorId="0" shapeId="0">
      <text>
        <r>
          <rPr>
            <sz val="11"/>
            <rFont val="Calibri"/>
            <family val="2"/>
            <charset val="238"/>
          </rPr>
          <t>IV_F:EM_Melleklet1_Utem2</t>
        </r>
      </text>
    </comment>
    <comment ref="AM551" authorId="0" shapeId="0">
      <text>
        <r>
          <rPr>
            <sz val="11"/>
            <rFont val="Calibri"/>
            <family val="2"/>
            <charset val="238"/>
          </rPr>
          <t>IV_F:EgyebAllamiUtem2</t>
        </r>
      </text>
    </comment>
    <comment ref="AN551" authorId="0" shapeId="0">
      <text>
        <r>
          <rPr>
            <sz val="11"/>
            <rFont val="Calibri"/>
            <family val="2"/>
            <charset val="238"/>
          </rPr>
          <t>IV_F:OnkormanyzatiUtem2</t>
        </r>
      </text>
    </comment>
    <comment ref="AO551" authorId="0" shapeId="0">
      <text>
        <r>
          <rPr>
            <sz val="11"/>
            <rFont val="Calibri"/>
            <family val="2"/>
            <charset val="238"/>
          </rPr>
          <t>IV_F:EUUtem2</t>
        </r>
      </text>
    </comment>
    <comment ref="AP551" authorId="0" shapeId="0">
      <text>
        <r>
          <rPr>
            <sz val="11"/>
            <rFont val="Calibri"/>
            <family val="2"/>
            <charset val="238"/>
          </rPr>
          <t>IV_F:EgyebUtem2</t>
        </r>
      </text>
    </comment>
    <comment ref="AQ551" authorId="0" shapeId="0">
      <text>
        <r>
          <rPr>
            <sz val="11"/>
            <rFont val="Calibri"/>
            <family val="2"/>
            <charset val="238"/>
          </rPr>
          <t>IV_F:HitelKotvenyUtem2</t>
        </r>
      </text>
    </comment>
    <comment ref="AR551" authorId="0" shapeId="0">
      <text>
        <r>
          <rPr>
            <sz val="11"/>
            <rFont val="Calibri"/>
            <family val="2"/>
            <charset val="238"/>
          </rPr>
          <t>IV_F:OsszesenUtem2</t>
        </r>
      </text>
    </comment>
    <comment ref="AS551" authorId="0" shapeId="0">
      <text>
        <r>
          <rPr>
            <sz val="11"/>
            <rFont val="Calibri"/>
            <family val="2"/>
            <charset val="238"/>
          </rPr>
          <t>IV_F:ForrashianyUtem2</t>
        </r>
      </text>
    </comment>
    <comment ref="AV551" authorId="0" shapeId="0">
      <text>
        <r>
          <rPr>
            <sz val="11"/>
            <rFont val="Calibri"/>
            <family val="2"/>
            <charset val="238"/>
          </rPr>
          <t>IV_F:Indokolas</t>
        </r>
      </text>
    </comment>
    <comment ref="AW551" authorId="0" shapeId="0">
      <text>
        <r>
          <rPr>
            <sz val="11"/>
            <rFont val="Calibri"/>
            <family val="2"/>
            <charset val="238"/>
          </rPr>
          <t>IV_F:Megjegyzes</t>
        </r>
      </text>
    </comment>
    <comment ref="AZ551" authorId="0" shapeId="0">
      <text>
        <r>
          <rPr>
            <sz val="11"/>
            <rFont val="Calibri"/>
            <family val="2"/>
            <charset val="238"/>
          </rPr>
          <t>IV_F:ISA</t>
        </r>
      </text>
    </comment>
    <comment ref="B552" authorId="0" shapeId="0">
      <text>
        <r>
          <rPr>
            <sz val="11"/>
            <rFont val="Calibri"/>
            <family val="2"/>
            <charset val="238"/>
          </rPr>
          <t>IV_F:FontossagiSorrent</t>
        </r>
      </text>
    </comment>
    <comment ref="C552" authorId="0" shapeId="0">
      <text>
        <r>
          <rPr>
            <sz val="11"/>
            <rFont val="Calibri"/>
            <family val="2"/>
            <charset val="238"/>
          </rPr>
          <t>IV_F:FeladatKategoria</t>
        </r>
      </text>
    </comment>
    <comment ref="D552" authorId="0" shapeId="0">
      <text>
        <r>
          <rPr>
            <sz val="11"/>
            <rFont val="Calibri"/>
            <family val="2"/>
            <charset val="238"/>
          </rPr>
          <t>IV_F:FeladatMegnevezes</t>
        </r>
      </text>
    </comment>
    <comment ref="E552" authorId="0" shapeId="0">
      <text>
        <r>
          <rPr>
            <sz val="11"/>
            <rFont val="Calibri"/>
            <family val="2"/>
            <charset val="238"/>
          </rPr>
          <t>IV_F:ElviEngedelySzam</t>
        </r>
      </text>
    </comment>
    <comment ref="F552" authorId="0" shapeId="0">
      <text>
        <r>
          <rPr>
            <sz val="11"/>
            <rFont val="Calibri"/>
            <family val="2"/>
            <charset val="238"/>
          </rPr>
          <t>IV_F:VKR_Kod</t>
        </r>
      </text>
    </comment>
    <comment ref="G552" authorId="0" shapeId="0">
      <text>
        <r>
          <rPr>
            <sz val="11"/>
            <rFont val="Calibri"/>
            <family val="2"/>
            <charset val="238"/>
          </rPr>
          <t>IV_F:VKR_Nev</t>
        </r>
      </text>
    </comment>
    <comment ref="H552" authorId="0" shapeId="0">
      <text>
        <r>
          <rPr>
            <sz val="11"/>
            <rFont val="Calibri"/>
            <family val="2"/>
            <charset val="238"/>
          </rPr>
          <t>IV_F:FeladatSorszam</t>
        </r>
      </text>
    </comment>
    <comment ref="I552" authorId="0" shapeId="0">
      <text>
        <r>
          <rPr>
            <sz val="11"/>
            <rFont val="Calibri"/>
            <family val="2"/>
            <charset val="238"/>
          </rPr>
          <t>IV_F:FeladatAzonosito</t>
        </r>
      </text>
    </comment>
    <comment ref="J552" authorId="0" shapeId="0">
      <text>
        <r>
          <rPr>
            <sz val="11"/>
            <rFont val="Calibri"/>
            <family val="2"/>
            <charset val="238"/>
          </rPr>
          <t>IV_F:EllatasiTerulet</t>
        </r>
      </text>
    </comment>
    <comment ref="K552" authorId="0" shapeId="0">
      <text>
        <r>
          <rPr>
            <sz val="11"/>
            <rFont val="Calibri"/>
            <family val="2"/>
            <charset val="238"/>
          </rPr>
          <t>IV_F:EllatasertFelelos</t>
        </r>
      </text>
    </comment>
    <comment ref="L552" authorId="0" shapeId="0">
      <text>
        <r>
          <rPr>
            <sz val="11"/>
            <rFont val="Calibri"/>
            <family val="2"/>
            <charset val="238"/>
          </rPr>
          <t>IV_F:TervezettNettoKoltseg</t>
        </r>
      </text>
    </comment>
    <comment ref="M552" authorId="0" shapeId="0">
      <text>
        <r>
          <rPr>
            <sz val="11"/>
            <rFont val="Calibri"/>
            <family val="2"/>
            <charset val="238"/>
          </rPr>
          <t>IV_F:IdotartamKezdes</t>
        </r>
      </text>
    </comment>
    <comment ref="N552" authorId="0" shapeId="0">
      <text>
        <r>
          <rPr>
            <sz val="11"/>
            <rFont val="Calibri"/>
            <family val="2"/>
            <charset val="238"/>
          </rPr>
          <t>IV_F:IdotartamBefejezes</t>
        </r>
      </text>
    </comment>
    <comment ref="O552" authorId="0" shapeId="0">
      <text>
        <r>
          <rPr>
            <sz val="11"/>
            <rFont val="Calibri"/>
            <family val="2"/>
            <charset val="238"/>
          </rPr>
          <t>IV_F:NettoKoltsegUtem1</t>
        </r>
      </text>
    </comment>
    <comment ref="P552" authorId="0" shapeId="0">
      <text>
        <r>
          <rPr>
            <sz val="11"/>
            <rFont val="Calibri"/>
            <family val="2"/>
            <charset val="238"/>
          </rPr>
          <t>IV_F:NettoKoltsegUtem2</t>
        </r>
      </text>
    </comment>
    <comment ref="Q552" authorId="0" shapeId="0">
      <text>
        <r>
          <rPr>
            <sz val="11"/>
            <rFont val="Calibri"/>
            <family val="2"/>
            <charset val="238"/>
          </rPr>
          <t>IV_F:EM_Melleklet2_KTG</t>
        </r>
      </text>
    </comment>
    <comment ref="S552" authorId="0" shapeId="0">
      <text>
        <r>
          <rPr>
            <sz val="11"/>
            <rFont val="Calibri"/>
            <family val="2"/>
            <charset val="238"/>
          </rPr>
          <t>IV_F:HDUtem1</t>
        </r>
      </text>
    </comment>
    <comment ref="T552" authorId="0" shapeId="0">
      <text>
        <r>
          <rPr>
            <sz val="11"/>
            <rFont val="Calibri"/>
            <family val="2"/>
            <charset val="238"/>
          </rPr>
          <t>IV_F:ECSUtem1</t>
        </r>
      </text>
    </comment>
    <comment ref="U552" authorId="0" shapeId="0">
      <text>
        <r>
          <rPr>
            <sz val="11"/>
            <rFont val="Calibri"/>
            <family val="2"/>
            <charset val="238"/>
          </rPr>
          <t>IV_F:KFHUtem1</t>
        </r>
      </text>
    </comment>
    <comment ref="V552" authorId="0" shapeId="0">
      <text>
        <r>
          <rPr>
            <sz val="11"/>
            <rFont val="Calibri"/>
            <family val="2"/>
            <charset val="238"/>
          </rPr>
          <t>IV_F:Egyeb_SajatUtem1</t>
        </r>
      </text>
    </comment>
    <comment ref="W552" authorId="0" shapeId="0">
      <text>
        <r>
          <rPr>
            <sz val="11"/>
            <rFont val="Calibri"/>
            <family val="2"/>
            <charset val="238"/>
          </rPr>
          <t>IV_F:DijUtem1</t>
        </r>
      </text>
    </comment>
    <comment ref="X552" authorId="0" shapeId="0">
      <text>
        <r>
          <rPr>
            <sz val="11"/>
            <rFont val="Calibri"/>
            <family val="2"/>
            <charset val="238"/>
          </rPr>
          <t>IV_F:EM_Melleklet1_Utem1</t>
        </r>
      </text>
    </comment>
    <comment ref="Y552" authorId="0" shapeId="0">
      <text>
        <r>
          <rPr>
            <sz val="11"/>
            <rFont val="Calibri"/>
            <family val="2"/>
            <charset val="238"/>
          </rPr>
          <t>IV_F:EgyebAllamiUtem1</t>
        </r>
      </text>
    </comment>
    <comment ref="Z552" authorId="0" shapeId="0">
      <text>
        <r>
          <rPr>
            <sz val="11"/>
            <rFont val="Calibri"/>
            <family val="2"/>
            <charset val="238"/>
          </rPr>
          <t>IV_F:OnkormanyzatiUtem1</t>
        </r>
      </text>
    </comment>
    <comment ref="AA552" authorId="0" shapeId="0">
      <text>
        <r>
          <rPr>
            <sz val="11"/>
            <rFont val="Calibri"/>
            <family val="2"/>
            <charset val="238"/>
          </rPr>
          <t>IV_F:EUUtem1</t>
        </r>
      </text>
    </comment>
    <comment ref="AB552" authorId="0" shapeId="0">
      <text>
        <r>
          <rPr>
            <sz val="11"/>
            <rFont val="Calibri"/>
            <family val="2"/>
            <charset val="238"/>
          </rPr>
          <t>IV_F:EgyebUtem1</t>
        </r>
      </text>
    </comment>
    <comment ref="AC552" authorId="0" shapeId="0">
      <text>
        <r>
          <rPr>
            <sz val="11"/>
            <rFont val="Calibri"/>
            <family val="2"/>
            <charset val="238"/>
          </rPr>
          <t>IV_F:HitelKotvenyUtem1</t>
        </r>
      </text>
    </comment>
    <comment ref="AD552" authorId="0" shapeId="0">
      <text>
        <r>
          <rPr>
            <sz val="11"/>
            <rFont val="Calibri"/>
            <family val="2"/>
            <charset val="238"/>
          </rPr>
          <t>IV_F:OsszesenUtem1</t>
        </r>
      </text>
    </comment>
    <comment ref="AG552" authorId="0" shapeId="0">
      <text>
        <r>
          <rPr>
            <sz val="11"/>
            <rFont val="Calibri"/>
            <family val="2"/>
            <charset val="238"/>
          </rPr>
          <t>IV_F:HDUtem2</t>
        </r>
      </text>
    </comment>
    <comment ref="AH552" authorId="0" shapeId="0">
      <text>
        <r>
          <rPr>
            <sz val="11"/>
            <rFont val="Calibri"/>
            <family val="2"/>
            <charset val="238"/>
          </rPr>
          <t>IV_F:ECSUtem2</t>
        </r>
      </text>
    </comment>
    <comment ref="AI552" authorId="0" shapeId="0">
      <text>
        <r>
          <rPr>
            <sz val="11"/>
            <rFont val="Calibri"/>
            <family val="2"/>
            <charset val="238"/>
          </rPr>
          <t>IV_F:KFHUtem2</t>
        </r>
      </text>
    </comment>
    <comment ref="AJ552" authorId="0" shapeId="0">
      <text>
        <r>
          <rPr>
            <sz val="11"/>
            <rFont val="Calibri"/>
            <family val="2"/>
            <charset val="238"/>
          </rPr>
          <t>IV_F:Egyeb_SajatUtem2</t>
        </r>
      </text>
    </comment>
    <comment ref="AK552" authorId="0" shapeId="0">
      <text>
        <r>
          <rPr>
            <sz val="11"/>
            <rFont val="Calibri"/>
            <family val="2"/>
            <charset val="238"/>
          </rPr>
          <t>IV_F:DijUtem2</t>
        </r>
      </text>
    </comment>
    <comment ref="AL552" authorId="0" shapeId="0">
      <text>
        <r>
          <rPr>
            <sz val="11"/>
            <rFont val="Calibri"/>
            <family val="2"/>
            <charset val="238"/>
          </rPr>
          <t>IV_F:EM_Melleklet1_Utem2</t>
        </r>
      </text>
    </comment>
    <comment ref="AM552" authorId="0" shapeId="0">
      <text>
        <r>
          <rPr>
            <sz val="11"/>
            <rFont val="Calibri"/>
            <family val="2"/>
            <charset val="238"/>
          </rPr>
          <t>IV_F:EgyebAllamiUtem2</t>
        </r>
      </text>
    </comment>
    <comment ref="AN552" authorId="0" shapeId="0">
      <text>
        <r>
          <rPr>
            <sz val="11"/>
            <rFont val="Calibri"/>
            <family val="2"/>
            <charset val="238"/>
          </rPr>
          <t>IV_F:OnkormanyzatiUtem2</t>
        </r>
      </text>
    </comment>
    <comment ref="AO552" authorId="0" shapeId="0">
      <text>
        <r>
          <rPr>
            <sz val="11"/>
            <rFont val="Calibri"/>
            <family val="2"/>
            <charset val="238"/>
          </rPr>
          <t>IV_F:EUUtem2</t>
        </r>
      </text>
    </comment>
    <comment ref="AP552" authorId="0" shapeId="0">
      <text>
        <r>
          <rPr>
            <sz val="11"/>
            <rFont val="Calibri"/>
            <family val="2"/>
            <charset val="238"/>
          </rPr>
          <t>IV_F:EgyebUtem2</t>
        </r>
      </text>
    </comment>
    <comment ref="AQ552" authorId="0" shapeId="0">
      <text>
        <r>
          <rPr>
            <sz val="11"/>
            <rFont val="Calibri"/>
            <family val="2"/>
            <charset val="238"/>
          </rPr>
          <t>IV_F:HitelKotvenyUtem2</t>
        </r>
      </text>
    </comment>
    <comment ref="AR552" authorId="0" shapeId="0">
      <text>
        <r>
          <rPr>
            <sz val="11"/>
            <rFont val="Calibri"/>
            <family val="2"/>
            <charset val="238"/>
          </rPr>
          <t>IV_F:OsszesenUtem2</t>
        </r>
      </text>
    </comment>
    <comment ref="AS552" authorId="0" shapeId="0">
      <text>
        <r>
          <rPr>
            <sz val="11"/>
            <rFont val="Calibri"/>
            <family val="2"/>
            <charset val="238"/>
          </rPr>
          <t>IV_F:ForrashianyUtem2</t>
        </r>
      </text>
    </comment>
    <comment ref="AV552" authorId="0" shapeId="0">
      <text>
        <r>
          <rPr>
            <sz val="11"/>
            <rFont val="Calibri"/>
            <family val="2"/>
            <charset val="238"/>
          </rPr>
          <t>IV_F:Indokolas</t>
        </r>
      </text>
    </comment>
    <comment ref="AW552" authorId="0" shapeId="0">
      <text>
        <r>
          <rPr>
            <sz val="11"/>
            <rFont val="Calibri"/>
            <family val="2"/>
            <charset val="238"/>
          </rPr>
          <t>IV_F:Megjegyzes</t>
        </r>
      </text>
    </comment>
    <comment ref="AZ552" authorId="0" shapeId="0">
      <text>
        <r>
          <rPr>
            <sz val="11"/>
            <rFont val="Calibri"/>
            <family val="2"/>
            <charset val="238"/>
          </rPr>
          <t>IV_F:ISA</t>
        </r>
      </text>
    </comment>
    <comment ref="B553" authorId="0" shapeId="0">
      <text>
        <r>
          <rPr>
            <sz val="11"/>
            <rFont val="Calibri"/>
            <family val="2"/>
            <charset val="238"/>
          </rPr>
          <t>IV_F:FontossagiSorrent</t>
        </r>
      </text>
    </comment>
    <comment ref="C553" authorId="0" shapeId="0">
      <text>
        <r>
          <rPr>
            <sz val="11"/>
            <rFont val="Calibri"/>
            <family val="2"/>
            <charset val="238"/>
          </rPr>
          <t>IV_F:FeladatKategoria</t>
        </r>
      </text>
    </comment>
    <comment ref="D553" authorId="0" shapeId="0">
      <text>
        <r>
          <rPr>
            <sz val="11"/>
            <rFont val="Calibri"/>
            <family val="2"/>
            <charset val="238"/>
          </rPr>
          <t>IV_F:FeladatMegnevezes</t>
        </r>
      </text>
    </comment>
    <comment ref="E553" authorId="0" shapeId="0">
      <text>
        <r>
          <rPr>
            <sz val="11"/>
            <rFont val="Calibri"/>
            <family val="2"/>
            <charset val="238"/>
          </rPr>
          <t>IV_F:ElviEngedelySzam</t>
        </r>
      </text>
    </comment>
    <comment ref="F553" authorId="0" shapeId="0">
      <text>
        <r>
          <rPr>
            <sz val="11"/>
            <rFont val="Calibri"/>
            <family val="2"/>
            <charset val="238"/>
          </rPr>
          <t>IV_F:VKR_Kod</t>
        </r>
      </text>
    </comment>
    <comment ref="G553" authorId="0" shapeId="0">
      <text>
        <r>
          <rPr>
            <sz val="11"/>
            <rFont val="Calibri"/>
            <family val="2"/>
            <charset val="238"/>
          </rPr>
          <t>IV_F:VKR_Nev</t>
        </r>
      </text>
    </comment>
    <comment ref="H553" authorId="0" shapeId="0">
      <text>
        <r>
          <rPr>
            <sz val="11"/>
            <rFont val="Calibri"/>
            <family val="2"/>
            <charset val="238"/>
          </rPr>
          <t>IV_F:FeladatSorszam</t>
        </r>
      </text>
    </comment>
    <comment ref="I553" authorId="0" shapeId="0">
      <text>
        <r>
          <rPr>
            <sz val="11"/>
            <rFont val="Calibri"/>
            <family val="2"/>
            <charset val="238"/>
          </rPr>
          <t>IV_F:FeladatAzonosito</t>
        </r>
      </text>
    </comment>
    <comment ref="J553" authorId="0" shapeId="0">
      <text>
        <r>
          <rPr>
            <sz val="11"/>
            <rFont val="Calibri"/>
            <family val="2"/>
            <charset val="238"/>
          </rPr>
          <t>IV_F:EllatasiTerulet</t>
        </r>
      </text>
    </comment>
    <comment ref="K553" authorId="0" shapeId="0">
      <text>
        <r>
          <rPr>
            <sz val="11"/>
            <rFont val="Calibri"/>
            <family val="2"/>
            <charset val="238"/>
          </rPr>
          <t>IV_F:EllatasertFelelos</t>
        </r>
      </text>
    </comment>
    <comment ref="L553" authorId="0" shapeId="0">
      <text>
        <r>
          <rPr>
            <sz val="11"/>
            <rFont val="Calibri"/>
            <family val="2"/>
            <charset val="238"/>
          </rPr>
          <t>IV_F:TervezettNettoKoltseg</t>
        </r>
      </text>
    </comment>
    <comment ref="M553" authorId="0" shapeId="0">
      <text>
        <r>
          <rPr>
            <sz val="11"/>
            <rFont val="Calibri"/>
            <family val="2"/>
            <charset val="238"/>
          </rPr>
          <t>IV_F:IdotartamKezdes</t>
        </r>
      </text>
    </comment>
    <comment ref="N553" authorId="0" shapeId="0">
      <text>
        <r>
          <rPr>
            <sz val="11"/>
            <rFont val="Calibri"/>
            <family val="2"/>
            <charset val="238"/>
          </rPr>
          <t>IV_F:IdotartamBefejezes</t>
        </r>
      </text>
    </comment>
    <comment ref="O553" authorId="0" shapeId="0">
      <text>
        <r>
          <rPr>
            <sz val="11"/>
            <rFont val="Calibri"/>
            <family val="2"/>
            <charset val="238"/>
          </rPr>
          <t>IV_F:NettoKoltsegUtem1</t>
        </r>
      </text>
    </comment>
    <comment ref="P553" authorId="0" shapeId="0">
      <text>
        <r>
          <rPr>
            <sz val="11"/>
            <rFont val="Calibri"/>
            <family val="2"/>
            <charset val="238"/>
          </rPr>
          <t>IV_F:NettoKoltsegUtem2</t>
        </r>
      </text>
    </comment>
    <comment ref="Q553" authorId="0" shapeId="0">
      <text>
        <r>
          <rPr>
            <sz val="11"/>
            <rFont val="Calibri"/>
            <family val="2"/>
            <charset val="238"/>
          </rPr>
          <t>IV_F:EM_Melleklet2_KTG</t>
        </r>
      </text>
    </comment>
    <comment ref="S553" authorId="0" shapeId="0">
      <text>
        <r>
          <rPr>
            <sz val="11"/>
            <rFont val="Calibri"/>
            <family val="2"/>
            <charset val="238"/>
          </rPr>
          <t>IV_F:HDUtem1</t>
        </r>
      </text>
    </comment>
    <comment ref="T553" authorId="0" shapeId="0">
      <text>
        <r>
          <rPr>
            <sz val="11"/>
            <rFont val="Calibri"/>
            <family val="2"/>
            <charset val="238"/>
          </rPr>
          <t>IV_F:ECSUtem1</t>
        </r>
      </text>
    </comment>
    <comment ref="U553" authorId="0" shapeId="0">
      <text>
        <r>
          <rPr>
            <sz val="11"/>
            <rFont val="Calibri"/>
            <family val="2"/>
            <charset val="238"/>
          </rPr>
          <t>IV_F:KFHUtem1</t>
        </r>
      </text>
    </comment>
    <comment ref="V553" authorId="0" shapeId="0">
      <text>
        <r>
          <rPr>
            <sz val="11"/>
            <rFont val="Calibri"/>
            <family val="2"/>
            <charset val="238"/>
          </rPr>
          <t>IV_F:Egyeb_SajatUtem1</t>
        </r>
      </text>
    </comment>
    <comment ref="W553" authorId="0" shapeId="0">
      <text>
        <r>
          <rPr>
            <sz val="11"/>
            <rFont val="Calibri"/>
            <family val="2"/>
            <charset val="238"/>
          </rPr>
          <t>IV_F:DijUtem1</t>
        </r>
      </text>
    </comment>
    <comment ref="X553" authorId="0" shapeId="0">
      <text>
        <r>
          <rPr>
            <sz val="11"/>
            <rFont val="Calibri"/>
            <family val="2"/>
            <charset val="238"/>
          </rPr>
          <t>IV_F:EM_Melleklet1_Utem1</t>
        </r>
      </text>
    </comment>
    <comment ref="Y553" authorId="0" shapeId="0">
      <text>
        <r>
          <rPr>
            <sz val="11"/>
            <rFont val="Calibri"/>
            <family val="2"/>
            <charset val="238"/>
          </rPr>
          <t>IV_F:EgyebAllamiUtem1</t>
        </r>
      </text>
    </comment>
    <comment ref="Z553" authorId="0" shapeId="0">
      <text>
        <r>
          <rPr>
            <sz val="11"/>
            <rFont val="Calibri"/>
            <family val="2"/>
            <charset val="238"/>
          </rPr>
          <t>IV_F:OnkormanyzatiUtem1</t>
        </r>
      </text>
    </comment>
    <comment ref="AA553" authorId="0" shapeId="0">
      <text>
        <r>
          <rPr>
            <sz val="11"/>
            <rFont val="Calibri"/>
            <family val="2"/>
            <charset val="238"/>
          </rPr>
          <t>IV_F:EUUtem1</t>
        </r>
      </text>
    </comment>
    <comment ref="AB553" authorId="0" shapeId="0">
      <text>
        <r>
          <rPr>
            <sz val="11"/>
            <rFont val="Calibri"/>
            <family val="2"/>
            <charset val="238"/>
          </rPr>
          <t>IV_F:EgyebUtem1</t>
        </r>
      </text>
    </comment>
    <comment ref="AC553" authorId="0" shapeId="0">
      <text>
        <r>
          <rPr>
            <sz val="11"/>
            <rFont val="Calibri"/>
            <family val="2"/>
            <charset val="238"/>
          </rPr>
          <t>IV_F:HitelKotvenyUtem1</t>
        </r>
      </text>
    </comment>
    <comment ref="AD553" authorId="0" shapeId="0">
      <text>
        <r>
          <rPr>
            <sz val="11"/>
            <rFont val="Calibri"/>
            <family val="2"/>
            <charset val="238"/>
          </rPr>
          <t>IV_F:OsszesenUtem1</t>
        </r>
      </text>
    </comment>
    <comment ref="AG553" authorId="0" shapeId="0">
      <text>
        <r>
          <rPr>
            <sz val="11"/>
            <rFont val="Calibri"/>
            <family val="2"/>
            <charset val="238"/>
          </rPr>
          <t>IV_F:HDUtem2</t>
        </r>
      </text>
    </comment>
    <comment ref="AH553" authorId="0" shapeId="0">
      <text>
        <r>
          <rPr>
            <sz val="11"/>
            <rFont val="Calibri"/>
            <family val="2"/>
            <charset val="238"/>
          </rPr>
          <t>IV_F:ECSUtem2</t>
        </r>
      </text>
    </comment>
    <comment ref="AI553" authorId="0" shapeId="0">
      <text>
        <r>
          <rPr>
            <sz val="11"/>
            <rFont val="Calibri"/>
            <family val="2"/>
            <charset val="238"/>
          </rPr>
          <t>IV_F:KFHUtem2</t>
        </r>
      </text>
    </comment>
    <comment ref="AJ553" authorId="0" shapeId="0">
      <text>
        <r>
          <rPr>
            <sz val="11"/>
            <rFont val="Calibri"/>
            <family val="2"/>
            <charset val="238"/>
          </rPr>
          <t>IV_F:Egyeb_SajatUtem2</t>
        </r>
      </text>
    </comment>
    <comment ref="AK553" authorId="0" shapeId="0">
      <text>
        <r>
          <rPr>
            <sz val="11"/>
            <rFont val="Calibri"/>
            <family val="2"/>
            <charset val="238"/>
          </rPr>
          <t>IV_F:DijUtem2</t>
        </r>
      </text>
    </comment>
    <comment ref="AL553" authorId="0" shapeId="0">
      <text>
        <r>
          <rPr>
            <sz val="11"/>
            <rFont val="Calibri"/>
            <family val="2"/>
            <charset val="238"/>
          </rPr>
          <t>IV_F:EM_Melleklet1_Utem2</t>
        </r>
      </text>
    </comment>
    <comment ref="AM553" authorId="0" shapeId="0">
      <text>
        <r>
          <rPr>
            <sz val="11"/>
            <rFont val="Calibri"/>
            <family val="2"/>
            <charset val="238"/>
          </rPr>
          <t>IV_F:EgyebAllamiUtem2</t>
        </r>
      </text>
    </comment>
    <comment ref="AN553" authorId="0" shapeId="0">
      <text>
        <r>
          <rPr>
            <sz val="11"/>
            <rFont val="Calibri"/>
            <family val="2"/>
            <charset val="238"/>
          </rPr>
          <t>IV_F:OnkormanyzatiUtem2</t>
        </r>
      </text>
    </comment>
    <comment ref="AO553" authorId="0" shapeId="0">
      <text>
        <r>
          <rPr>
            <sz val="11"/>
            <rFont val="Calibri"/>
            <family val="2"/>
            <charset val="238"/>
          </rPr>
          <t>IV_F:EUUtem2</t>
        </r>
      </text>
    </comment>
    <comment ref="AP553" authorId="0" shapeId="0">
      <text>
        <r>
          <rPr>
            <sz val="11"/>
            <rFont val="Calibri"/>
            <family val="2"/>
            <charset val="238"/>
          </rPr>
          <t>IV_F:EgyebUtem2</t>
        </r>
      </text>
    </comment>
    <comment ref="AQ553" authorId="0" shapeId="0">
      <text>
        <r>
          <rPr>
            <sz val="11"/>
            <rFont val="Calibri"/>
            <family val="2"/>
            <charset val="238"/>
          </rPr>
          <t>IV_F:HitelKotvenyUtem2</t>
        </r>
      </text>
    </comment>
    <comment ref="AR553" authorId="0" shapeId="0">
      <text>
        <r>
          <rPr>
            <sz val="11"/>
            <rFont val="Calibri"/>
            <family val="2"/>
            <charset val="238"/>
          </rPr>
          <t>IV_F:OsszesenUtem2</t>
        </r>
      </text>
    </comment>
    <comment ref="AS553" authorId="0" shapeId="0">
      <text>
        <r>
          <rPr>
            <sz val="11"/>
            <rFont val="Calibri"/>
            <family val="2"/>
            <charset val="238"/>
          </rPr>
          <t>IV_F:ForrashianyUtem2</t>
        </r>
      </text>
    </comment>
    <comment ref="AV553" authorId="0" shapeId="0">
      <text>
        <r>
          <rPr>
            <sz val="11"/>
            <rFont val="Calibri"/>
            <family val="2"/>
            <charset val="238"/>
          </rPr>
          <t>IV_F:Indokolas</t>
        </r>
      </text>
    </comment>
    <comment ref="AW553" authorId="0" shapeId="0">
      <text>
        <r>
          <rPr>
            <sz val="11"/>
            <rFont val="Calibri"/>
            <family val="2"/>
            <charset val="238"/>
          </rPr>
          <t>IV_F:Megjegyzes</t>
        </r>
      </text>
    </comment>
    <comment ref="AZ553" authorId="0" shapeId="0">
      <text>
        <r>
          <rPr>
            <sz val="11"/>
            <rFont val="Calibri"/>
            <family val="2"/>
            <charset val="238"/>
          </rPr>
          <t>IV_F:ISA</t>
        </r>
      </text>
    </comment>
    <comment ref="B554" authorId="0" shapeId="0">
      <text>
        <r>
          <rPr>
            <sz val="11"/>
            <rFont val="Calibri"/>
            <family val="2"/>
            <charset val="238"/>
          </rPr>
          <t>IV_F:FontossagiSorrent</t>
        </r>
      </text>
    </comment>
    <comment ref="C554" authorId="0" shapeId="0">
      <text>
        <r>
          <rPr>
            <sz val="11"/>
            <rFont val="Calibri"/>
            <family val="2"/>
            <charset val="238"/>
          </rPr>
          <t>IV_F:FeladatKategoria</t>
        </r>
      </text>
    </comment>
    <comment ref="D554" authorId="0" shapeId="0">
      <text>
        <r>
          <rPr>
            <sz val="11"/>
            <rFont val="Calibri"/>
            <family val="2"/>
            <charset val="238"/>
          </rPr>
          <t>IV_F:FeladatMegnevezes</t>
        </r>
      </text>
    </comment>
    <comment ref="E554" authorId="0" shapeId="0">
      <text>
        <r>
          <rPr>
            <sz val="11"/>
            <rFont val="Calibri"/>
            <family val="2"/>
            <charset val="238"/>
          </rPr>
          <t>IV_F:ElviEngedelySzam</t>
        </r>
      </text>
    </comment>
    <comment ref="F554" authorId="0" shapeId="0">
      <text>
        <r>
          <rPr>
            <sz val="11"/>
            <rFont val="Calibri"/>
            <family val="2"/>
            <charset val="238"/>
          </rPr>
          <t>IV_F:VKR_Kod</t>
        </r>
      </text>
    </comment>
    <comment ref="G554" authorId="0" shapeId="0">
      <text>
        <r>
          <rPr>
            <sz val="11"/>
            <rFont val="Calibri"/>
            <family val="2"/>
            <charset val="238"/>
          </rPr>
          <t>IV_F:VKR_Nev</t>
        </r>
      </text>
    </comment>
    <comment ref="H554" authorId="0" shapeId="0">
      <text>
        <r>
          <rPr>
            <sz val="11"/>
            <rFont val="Calibri"/>
            <family val="2"/>
            <charset val="238"/>
          </rPr>
          <t>IV_F:FeladatSorszam</t>
        </r>
      </text>
    </comment>
    <comment ref="I554" authorId="0" shapeId="0">
      <text>
        <r>
          <rPr>
            <sz val="11"/>
            <rFont val="Calibri"/>
            <family val="2"/>
            <charset val="238"/>
          </rPr>
          <t>IV_F:FeladatAzonosito</t>
        </r>
      </text>
    </comment>
    <comment ref="J554" authorId="0" shapeId="0">
      <text>
        <r>
          <rPr>
            <sz val="11"/>
            <rFont val="Calibri"/>
            <family val="2"/>
            <charset val="238"/>
          </rPr>
          <t>IV_F:EllatasiTerulet</t>
        </r>
      </text>
    </comment>
    <comment ref="K554" authorId="0" shapeId="0">
      <text>
        <r>
          <rPr>
            <sz val="11"/>
            <rFont val="Calibri"/>
            <family val="2"/>
            <charset val="238"/>
          </rPr>
          <t>IV_F:EllatasertFelelos</t>
        </r>
      </text>
    </comment>
    <comment ref="L554" authorId="0" shapeId="0">
      <text>
        <r>
          <rPr>
            <sz val="11"/>
            <rFont val="Calibri"/>
            <family val="2"/>
            <charset val="238"/>
          </rPr>
          <t>IV_F:TervezettNettoKoltseg</t>
        </r>
      </text>
    </comment>
    <comment ref="M554" authorId="0" shapeId="0">
      <text>
        <r>
          <rPr>
            <sz val="11"/>
            <rFont val="Calibri"/>
            <family val="2"/>
            <charset val="238"/>
          </rPr>
          <t>IV_F:IdotartamKezdes</t>
        </r>
      </text>
    </comment>
    <comment ref="N554" authorId="0" shapeId="0">
      <text>
        <r>
          <rPr>
            <sz val="11"/>
            <rFont val="Calibri"/>
            <family val="2"/>
            <charset val="238"/>
          </rPr>
          <t>IV_F:IdotartamBefejezes</t>
        </r>
      </text>
    </comment>
    <comment ref="O554" authorId="0" shapeId="0">
      <text>
        <r>
          <rPr>
            <sz val="11"/>
            <rFont val="Calibri"/>
            <family val="2"/>
            <charset val="238"/>
          </rPr>
          <t>IV_F:NettoKoltsegUtem1</t>
        </r>
      </text>
    </comment>
    <comment ref="P554" authorId="0" shapeId="0">
      <text>
        <r>
          <rPr>
            <sz val="11"/>
            <rFont val="Calibri"/>
            <family val="2"/>
            <charset val="238"/>
          </rPr>
          <t>IV_F:NettoKoltsegUtem2</t>
        </r>
      </text>
    </comment>
    <comment ref="Q554" authorId="0" shapeId="0">
      <text>
        <r>
          <rPr>
            <sz val="11"/>
            <rFont val="Calibri"/>
            <family val="2"/>
            <charset val="238"/>
          </rPr>
          <t>IV_F:EM_Melleklet2_KTG</t>
        </r>
      </text>
    </comment>
    <comment ref="S554" authorId="0" shapeId="0">
      <text>
        <r>
          <rPr>
            <sz val="11"/>
            <rFont val="Calibri"/>
            <family val="2"/>
            <charset val="238"/>
          </rPr>
          <t>IV_F:HDUtem1</t>
        </r>
      </text>
    </comment>
    <comment ref="T554" authorId="0" shapeId="0">
      <text>
        <r>
          <rPr>
            <sz val="11"/>
            <rFont val="Calibri"/>
            <family val="2"/>
            <charset val="238"/>
          </rPr>
          <t>IV_F:ECSUtem1</t>
        </r>
      </text>
    </comment>
    <comment ref="U554" authorId="0" shapeId="0">
      <text>
        <r>
          <rPr>
            <sz val="11"/>
            <rFont val="Calibri"/>
            <family val="2"/>
            <charset val="238"/>
          </rPr>
          <t>IV_F:KFHUtem1</t>
        </r>
      </text>
    </comment>
    <comment ref="V554" authorId="0" shapeId="0">
      <text>
        <r>
          <rPr>
            <sz val="11"/>
            <rFont val="Calibri"/>
            <family val="2"/>
            <charset val="238"/>
          </rPr>
          <t>IV_F:Egyeb_SajatUtem1</t>
        </r>
      </text>
    </comment>
    <comment ref="W554" authorId="0" shapeId="0">
      <text>
        <r>
          <rPr>
            <sz val="11"/>
            <rFont val="Calibri"/>
            <family val="2"/>
            <charset val="238"/>
          </rPr>
          <t>IV_F:DijUtem1</t>
        </r>
      </text>
    </comment>
    <comment ref="X554" authorId="0" shapeId="0">
      <text>
        <r>
          <rPr>
            <sz val="11"/>
            <rFont val="Calibri"/>
            <family val="2"/>
            <charset val="238"/>
          </rPr>
          <t>IV_F:EM_Melleklet1_Utem1</t>
        </r>
      </text>
    </comment>
    <comment ref="Y554" authorId="0" shapeId="0">
      <text>
        <r>
          <rPr>
            <sz val="11"/>
            <rFont val="Calibri"/>
            <family val="2"/>
            <charset val="238"/>
          </rPr>
          <t>IV_F:EgyebAllamiUtem1</t>
        </r>
      </text>
    </comment>
    <comment ref="Z554" authorId="0" shapeId="0">
      <text>
        <r>
          <rPr>
            <sz val="11"/>
            <rFont val="Calibri"/>
            <family val="2"/>
            <charset val="238"/>
          </rPr>
          <t>IV_F:OnkormanyzatiUtem1</t>
        </r>
      </text>
    </comment>
    <comment ref="AA554" authorId="0" shapeId="0">
      <text>
        <r>
          <rPr>
            <sz val="11"/>
            <rFont val="Calibri"/>
            <family val="2"/>
            <charset val="238"/>
          </rPr>
          <t>IV_F:EUUtem1</t>
        </r>
      </text>
    </comment>
    <comment ref="AB554" authorId="0" shapeId="0">
      <text>
        <r>
          <rPr>
            <sz val="11"/>
            <rFont val="Calibri"/>
            <family val="2"/>
            <charset val="238"/>
          </rPr>
          <t>IV_F:EgyebUtem1</t>
        </r>
      </text>
    </comment>
    <comment ref="AC554" authorId="0" shapeId="0">
      <text>
        <r>
          <rPr>
            <sz val="11"/>
            <rFont val="Calibri"/>
            <family val="2"/>
            <charset val="238"/>
          </rPr>
          <t>IV_F:HitelKotvenyUtem1</t>
        </r>
      </text>
    </comment>
    <comment ref="AD554" authorId="0" shapeId="0">
      <text>
        <r>
          <rPr>
            <sz val="11"/>
            <rFont val="Calibri"/>
            <family val="2"/>
            <charset val="238"/>
          </rPr>
          <t>IV_F:OsszesenUtem1</t>
        </r>
      </text>
    </comment>
    <comment ref="AG554" authorId="0" shapeId="0">
      <text>
        <r>
          <rPr>
            <sz val="11"/>
            <rFont val="Calibri"/>
            <family val="2"/>
            <charset val="238"/>
          </rPr>
          <t>IV_F:HDUtem2</t>
        </r>
      </text>
    </comment>
    <comment ref="AH554" authorId="0" shapeId="0">
      <text>
        <r>
          <rPr>
            <sz val="11"/>
            <rFont val="Calibri"/>
            <family val="2"/>
            <charset val="238"/>
          </rPr>
          <t>IV_F:ECSUtem2</t>
        </r>
      </text>
    </comment>
    <comment ref="AI554" authorId="0" shapeId="0">
      <text>
        <r>
          <rPr>
            <sz val="11"/>
            <rFont val="Calibri"/>
            <family val="2"/>
            <charset val="238"/>
          </rPr>
          <t>IV_F:KFHUtem2</t>
        </r>
      </text>
    </comment>
    <comment ref="AJ554" authorId="0" shapeId="0">
      <text>
        <r>
          <rPr>
            <sz val="11"/>
            <rFont val="Calibri"/>
            <family val="2"/>
            <charset val="238"/>
          </rPr>
          <t>IV_F:Egyeb_SajatUtem2</t>
        </r>
      </text>
    </comment>
    <comment ref="AK554" authorId="0" shapeId="0">
      <text>
        <r>
          <rPr>
            <sz val="11"/>
            <rFont val="Calibri"/>
            <family val="2"/>
            <charset val="238"/>
          </rPr>
          <t>IV_F:DijUtem2</t>
        </r>
      </text>
    </comment>
    <comment ref="AL554" authorId="0" shapeId="0">
      <text>
        <r>
          <rPr>
            <sz val="11"/>
            <rFont val="Calibri"/>
            <family val="2"/>
            <charset val="238"/>
          </rPr>
          <t>IV_F:EM_Melleklet1_Utem2</t>
        </r>
      </text>
    </comment>
    <comment ref="AM554" authorId="0" shapeId="0">
      <text>
        <r>
          <rPr>
            <sz val="11"/>
            <rFont val="Calibri"/>
            <family val="2"/>
            <charset val="238"/>
          </rPr>
          <t>IV_F:EgyebAllamiUtem2</t>
        </r>
      </text>
    </comment>
    <comment ref="AN554" authorId="0" shapeId="0">
      <text>
        <r>
          <rPr>
            <sz val="11"/>
            <rFont val="Calibri"/>
            <family val="2"/>
            <charset val="238"/>
          </rPr>
          <t>IV_F:OnkormanyzatiUtem2</t>
        </r>
      </text>
    </comment>
    <comment ref="AO554" authorId="0" shapeId="0">
      <text>
        <r>
          <rPr>
            <sz val="11"/>
            <rFont val="Calibri"/>
            <family val="2"/>
            <charset val="238"/>
          </rPr>
          <t>IV_F:EUUtem2</t>
        </r>
      </text>
    </comment>
    <comment ref="AP554" authorId="0" shapeId="0">
      <text>
        <r>
          <rPr>
            <sz val="11"/>
            <rFont val="Calibri"/>
            <family val="2"/>
            <charset val="238"/>
          </rPr>
          <t>IV_F:EgyebUtem2</t>
        </r>
      </text>
    </comment>
    <comment ref="AQ554" authorId="0" shapeId="0">
      <text>
        <r>
          <rPr>
            <sz val="11"/>
            <rFont val="Calibri"/>
            <family val="2"/>
            <charset val="238"/>
          </rPr>
          <t>IV_F:HitelKotvenyUtem2</t>
        </r>
      </text>
    </comment>
    <comment ref="AR554" authorId="0" shapeId="0">
      <text>
        <r>
          <rPr>
            <sz val="11"/>
            <rFont val="Calibri"/>
            <family val="2"/>
            <charset val="238"/>
          </rPr>
          <t>IV_F:OsszesenUtem2</t>
        </r>
      </text>
    </comment>
    <comment ref="AS554" authorId="0" shapeId="0">
      <text>
        <r>
          <rPr>
            <sz val="11"/>
            <rFont val="Calibri"/>
            <family val="2"/>
            <charset val="238"/>
          </rPr>
          <t>IV_F:ForrashianyUtem2</t>
        </r>
      </text>
    </comment>
    <comment ref="AV554" authorId="0" shapeId="0">
      <text>
        <r>
          <rPr>
            <sz val="11"/>
            <rFont val="Calibri"/>
            <family val="2"/>
            <charset val="238"/>
          </rPr>
          <t>IV_F:Indokolas</t>
        </r>
      </text>
    </comment>
    <comment ref="AW554" authorId="0" shapeId="0">
      <text>
        <r>
          <rPr>
            <sz val="11"/>
            <rFont val="Calibri"/>
            <family val="2"/>
            <charset val="238"/>
          </rPr>
          <t>IV_F:Megjegyzes</t>
        </r>
      </text>
    </comment>
    <comment ref="AZ554" authorId="0" shapeId="0">
      <text>
        <r>
          <rPr>
            <sz val="11"/>
            <rFont val="Calibri"/>
            <family val="2"/>
            <charset val="238"/>
          </rPr>
          <t>IV_F:ISA</t>
        </r>
      </text>
    </comment>
    <comment ref="B555" authorId="0" shapeId="0">
      <text>
        <r>
          <rPr>
            <sz val="11"/>
            <rFont val="Calibri"/>
            <family val="2"/>
            <charset val="238"/>
          </rPr>
          <t>IV_F:FontossagiSorrent</t>
        </r>
      </text>
    </comment>
    <comment ref="C555" authorId="0" shapeId="0">
      <text>
        <r>
          <rPr>
            <sz val="11"/>
            <rFont val="Calibri"/>
            <family val="2"/>
            <charset val="238"/>
          </rPr>
          <t>IV_F:FeladatKategoria</t>
        </r>
      </text>
    </comment>
    <comment ref="D555" authorId="0" shapeId="0">
      <text>
        <r>
          <rPr>
            <sz val="11"/>
            <rFont val="Calibri"/>
            <family val="2"/>
            <charset val="238"/>
          </rPr>
          <t>IV_F:FeladatMegnevezes</t>
        </r>
      </text>
    </comment>
    <comment ref="E555" authorId="0" shapeId="0">
      <text>
        <r>
          <rPr>
            <sz val="11"/>
            <rFont val="Calibri"/>
            <family val="2"/>
            <charset val="238"/>
          </rPr>
          <t>IV_F:ElviEngedelySzam</t>
        </r>
      </text>
    </comment>
    <comment ref="F555" authorId="0" shapeId="0">
      <text>
        <r>
          <rPr>
            <sz val="11"/>
            <rFont val="Calibri"/>
            <family val="2"/>
            <charset val="238"/>
          </rPr>
          <t>IV_F:VKR_Kod</t>
        </r>
      </text>
    </comment>
    <comment ref="G555" authorId="0" shapeId="0">
      <text>
        <r>
          <rPr>
            <sz val="11"/>
            <rFont val="Calibri"/>
            <family val="2"/>
            <charset val="238"/>
          </rPr>
          <t>IV_F:VKR_Nev</t>
        </r>
      </text>
    </comment>
    <comment ref="H555" authorId="0" shapeId="0">
      <text>
        <r>
          <rPr>
            <sz val="11"/>
            <rFont val="Calibri"/>
            <family val="2"/>
            <charset val="238"/>
          </rPr>
          <t>IV_F:FeladatSorszam</t>
        </r>
      </text>
    </comment>
    <comment ref="I555" authorId="0" shapeId="0">
      <text>
        <r>
          <rPr>
            <sz val="11"/>
            <rFont val="Calibri"/>
            <family val="2"/>
            <charset val="238"/>
          </rPr>
          <t>IV_F:FeladatAzonosito</t>
        </r>
      </text>
    </comment>
    <comment ref="J555" authorId="0" shapeId="0">
      <text>
        <r>
          <rPr>
            <sz val="11"/>
            <rFont val="Calibri"/>
            <family val="2"/>
            <charset val="238"/>
          </rPr>
          <t>IV_F:EllatasiTerulet</t>
        </r>
      </text>
    </comment>
    <comment ref="K555" authorId="0" shapeId="0">
      <text>
        <r>
          <rPr>
            <sz val="11"/>
            <rFont val="Calibri"/>
            <family val="2"/>
            <charset val="238"/>
          </rPr>
          <t>IV_F:EllatasertFelelos</t>
        </r>
      </text>
    </comment>
    <comment ref="L555" authorId="0" shapeId="0">
      <text>
        <r>
          <rPr>
            <sz val="11"/>
            <rFont val="Calibri"/>
            <family val="2"/>
            <charset val="238"/>
          </rPr>
          <t>IV_F:TervezettNettoKoltseg</t>
        </r>
      </text>
    </comment>
    <comment ref="M555" authorId="0" shapeId="0">
      <text>
        <r>
          <rPr>
            <sz val="11"/>
            <rFont val="Calibri"/>
            <family val="2"/>
            <charset val="238"/>
          </rPr>
          <t>IV_F:IdotartamKezdes</t>
        </r>
      </text>
    </comment>
    <comment ref="N555" authorId="0" shapeId="0">
      <text>
        <r>
          <rPr>
            <sz val="11"/>
            <rFont val="Calibri"/>
            <family val="2"/>
            <charset val="238"/>
          </rPr>
          <t>IV_F:IdotartamBefejezes</t>
        </r>
      </text>
    </comment>
    <comment ref="O555" authorId="0" shapeId="0">
      <text>
        <r>
          <rPr>
            <sz val="11"/>
            <rFont val="Calibri"/>
            <family val="2"/>
            <charset val="238"/>
          </rPr>
          <t>IV_F:NettoKoltsegUtem1</t>
        </r>
      </text>
    </comment>
    <comment ref="P555" authorId="0" shapeId="0">
      <text>
        <r>
          <rPr>
            <sz val="11"/>
            <rFont val="Calibri"/>
            <family val="2"/>
            <charset val="238"/>
          </rPr>
          <t>IV_F:NettoKoltsegUtem2</t>
        </r>
      </text>
    </comment>
    <comment ref="Q555" authorId="0" shapeId="0">
      <text>
        <r>
          <rPr>
            <sz val="11"/>
            <rFont val="Calibri"/>
            <family val="2"/>
            <charset val="238"/>
          </rPr>
          <t>IV_F:EM_Melleklet2_KTG</t>
        </r>
      </text>
    </comment>
    <comment ref="S555" authorId="0" shapeId="0">
      <text>
        <r>
          <rPr>
            <sz val="11"/>
            <rFont val="Calibri"/>
            <family val="2"/>
            <charset val="238"/>
          </rPr>
          <t>IV_F:HDUtem1</t>
        </r>
      </text>
    </comment>
    <comment ref="T555" authorId="0" shapeId="0">
      <text>
        <r>
          <rPr>
            <sz val="11"/>
            <rFont val="Calibri"/>
            <family val="2"/>
            <charset val="238"/>
          </rPr>
          <t>IV_F:ECSUtem1</t>
        </r>
      </text>
    </comment>
    <comment ref="U555" authorId="0" shapeId="0">
      <text>
        <r>
          <rPr>
            <sz val="11"/>
            <rFont val="Calibri"/>
            <family val="2"/>
            <charset val="238"/>
          </rPr>
          <t>IV_F:KFHUtem1</t>
        </r>
      </text>
    </comment>
    <comment ref="V555" authorId="0" shapeId="0">
      <text>
        <r>
          <rPr>
            <sz val="11"/>
            <rFont val="Calibri"/>
            <family val="2"/>
            <charset val="238"/>
          </rPr>
          <t>IV_F:Egyeb_SajatUtem1</t>
        </r>
      </text>
    </comment>
    <comment ref="W555" authorId="0" shapeId="0">
      <text>
        <r>
          <rPr>
            <sz val="11"/>
            <rFont val="Calibri"/>
            <family val="2"/>
            <charset val="238"/>
          </rPr>
          <t>IV_F:DijUtem1</t>
        </r>
      </text>
    </comment>
    <comment ref="X555" authorId="0" shapeId="0">
      <text>
        <r>
          <rPr>
            <sz val="11"/>
            <rFont val="Calibri"/>
            <family val="2"/>
            <charset val="238"/>
          </rPr>
          <t>IV_F:EM_Melleklet1_Utem1</t>
        </r>
      </text>
    </comment>
    <comment ref="Y555" authorId="0" shapeId="0">
      <text>
        <r>
          <rPr>
            <sz val="11"/>
            <rFont val="Calibri"/>
            <family val="2"/>
            <charset val="238"/>
          </rPr>
          <t>IV_F:EgyebAllamiUtem1</t>
        </r>
      </text>
    </comment>
    <comment ref="Z555" authorId="0" shapeId="0">
      <text>
        <r>
          <rPr>
            <sz val="11"/>
            <rFont val="Calibri"/>
            <family val="2"/>
            <charset val="238"/>
          </rPr>
          <t>IV_F:OnkormanyzatiUtem1</t>
        </r>
      </text>
    </comment>
    <comment ref="AA555" authorId="0" shapeId="0">
      <text>
        <r>
          <rPr>
            <sz val="11"/>
            <rFont val="Calibri"/>
            <family val="2"/>
            <charset val="238"/>
          </rPr>
          <t>IV_F:EUUtem1</t>
        </r>
      </text>
    </comment>
    <comment ref="AB555" authorId="0" shapeId="0">
      <text>
        <r>
          <rPr>
            <sz val="11"/>
            <rFont val="Calibri"/>
            <family val="2"/>
            <charset val="238"/>
          </rPr>
          <t>IV_F:EgyebUtem1</t>
        </r>
      </text>
    </comment>
    <comment ref="AC555" authorId="0" shapeId="0">
      <text>
        <r>
          <rPr>
            <sz val="11"/>
            <rFont val="Calibri"/>
            <family val="2"/>
            <charset val="238"/>
          </rPr>
          <t>IV_F:HitelKotvenyUtem1</t>
        </r>
      </text>
    </comment>
    <comment ref="AD555" authorId="0" shapeId="0">
      <text>
        <r>
          <rPr>
            <sz val="11"/>
            <rFont val="Calibri"/>
            <family val="2"/>
            <charset val="238"/>
          </rPr>
          <t>IV_F:OsszesenUtem1</t>
        </r>
      </text>
    </comment>
    <comment ref="AG555" authorId="0" shapeId="0">
      <text>
        <r>
          <rPr>
            <sz val="11"/>
            <rFont val="Calibri"/>
            <family val="2"/>
            <charset val="238"/>
          </rPr>
          <t>IV_F:HDUtem2</t>
        </r>
      </text>
    </comment>
    <comment ref="AH555" authorId="0" shapeId="0">
      <text>
        <r>
          <rPr>
            <sz val="11"/>
            <rFont val="Calibri"/>
            <family val="2"/>
            <charset val="238"/>
          </rPr>
          <t>IV_F:ECSUtem2</t>
        </r>
      </text>
    </comment>
    <comment ref="AI555" authorId="0" shapeId="0">
      <text>
        <r>
          <rPr>
            <sz val="11"/>
            <rFont val="Calibri"/>
            <family val="2"/>
            <charset val="238"/>
          </rPr>
          <t>IV_F:KFHUtem2</t>
        </r>
      </text>
    </comment>
    <comment ref="AJ555" authorId="0" shapeId="0">
      <text>
        <r>
          <rPr>
            <sz val="11"/>
            <rFont val="Calibri"/>
            <family val="2"/>
            <charset val="238"/>
          </rPr>
          <t>IV_F:Egyeb_SajatUtem2</t>
        </r>
      </text>
    </comment>
    <comment ref="AK555" authorId="0" shapeId="0">
      <text>
        <r>
          <rPr>
            <sz val="11"/>
            <rFont val="Calibri"/>
            <family val="2"/>
            <charset val="238"/>
          </rPr>
          <t>IV_F:DijUtem2</t>
        </r>
      </text>
    </comment>
    <comment ref="AL555" authorId="0" shapeId="0">
      <text>
        <r>
          <rPr>
            <sz val="11"/>
            <rFont val="Calibri"/>
            <family val="2"/>
            <charset val="238"/>
          </rPr>
          <t>IV_F:EM_Melleklet1_Utem2</t>
        </r>
      </text>
    </comment>
    <comment ref="AM555" authorId="0" shapeId="0">
      <text>
        <r>
          <rPr>
            <sz val="11"/>
            <rFont val="Calibri"/>
            <family val="2"/>
            <charset val="238"/>
          </rPr>
          <t>IV_F:EgyebAllamiUtem2</t>
        </r>
      </text>
    </comment>
    <comment ref="AN555" authorId="0" shapeId="0">
      <text>
        <r>
          <rPr>
            <sz val="11"/>
            <rFont val="Calibri"/>
            <family val="2"/>
            <charset val="238"/>
          </rPr>
          <t>IV_F:OnkormanyzatiUtem2</t>
        </r>
      </text>
    </comment>
    <comment ref="AO555" authorId="0" shapeId="0">
      <text>
        <r>
          <rPr>
            <sz val="11"/>
            <rFont val="Calibri"/>
            <family val="2"/>
            <charset val="238"/>
          </rPr>
          <t>IV_F:EUUtem2</t>
        </r>
      </text>
    </comment>
    <comment ref="AP555" authorId="0" shapeId="0">
      <text>
        <r>
          <rPr>
            <sz val="11"/>
            <rFont val="Calibri"/>
            <family val="2"/>
            <charset val="238"/>
          </rPr>
          <t>IV_F:EgyebUtem2</t>
        </r>
      </text>
    </comment>
    <comment ref="AQ555" authorId="0" shapeId="0">
      <text>
        <r>
          <rPr>
            <sz val="11"/>
            <rFont val="Calibri"/>
            <family val="2"/>
            <charset val="238"/>
          </rPr>
          <t>IV_F:HitelKotvenyUtem2</t>
        </r>
      </text>
    </comment>
    <comment ref="AR555" authorId="0" shapeId="0">
      <text>
        <r>
          <rPr>
            <sz val="11"/>
            <rFont val="Calibri"/>
            <family val="2"/>
            <charset val="238"/>
          </rPr>
          <t>IV_F:OsszesenUtem2</t>
        </r>
      </text>
    </comment>
    <comment ref="AS555" authorId="0" shapeId="0">
      <text>
        <r>
          <rPr>
            <sz val="11"/>
            <rFont val="Calibri"/>
            <family val="2"/>
            <charset val="238"/>
          </rPr>
          <t>IV_F:ForrashianyUtem2</t>
        </r>
      </text>
    </comment>
    <comment ref="AV555" authorId="0" shapeId="0">
      <text>
        <r>
          <rPr>
            <sz val="11"/>
            <rFont val="Calibri"/>
            <family val="2"/>
            <charset val="238"/>
          </rPr>
          <t>IV_F:Indokolas</t>
        </r>
      </text>
    </comment>
    <comment ref="AW555" authorId="0" shapeId="0">
      <text>
        <r>
          <rPr>
            <sz val="11"/>
            <rFont val="Calibri"/>
            <family val="2"/>
            <charset val="238"/>
          </rPr>
          <t>IV_F:Megjegyzes</t>
        </r>
      </text>
    </comment>
    <comment ref="AZ555" authorId="0" shapeId="0">
      <text>
        <r>
          <rPr>
            <sz val="11"/>
            <rFont val="Calibri"/>
            <family val="2"/>
            <charset val="238"/>
          </rPr>
          <t>IV_F:ISA</t>
        </r>
      </text>
    </comment>
    <comment ref="B556" authorId="0" shapeId="0">
      <text>
        <r>
          <rPr>
            <sz val="11"/>
            <rFont val="Calibri"/>
            <family val="2"/>
            <charset val="238"/>
          </rPr>
          <t>IV_F:FontossagiSorrent</t>
        </r>
      </text>
    </comment>
    <comment ref="C556" authorId="0" shapeId="0">
      <text>
        <r>
          <rPr>
            <sz val="11"/>
            <rFont val="Calibri"/>
            <family val="2"/>
            <charset val="238"/>
          </rPr>
          <t>IV_F:FeladatKategoria</t>
        </r>
      </text>
    </comment>
    <comment ref="D556" authorId="0" shapeId="0">
      <text>
        <r>
          <rPr>
            <sz val="11"/>
            <rFont val="Calibri"/>
            <family val="2"/>
            <charset val="238"/>
          </rPr>
          <t>IV_F:FeladatMegnevezes</t>
        </r>
      </text>
    </comment>
    <comment ref="E556" authorId="0" shapeId="0">
      <text>
        <r>
          <rPr>
            <sz val="11"/>
            <rFont val="Calibri"/>
            <family val="2"/>
            <charset val="238"/>
          </rPr>
          <t>IV_F:ElviEngedelySzam</t>
        </r>
      </text>
    </comment>
    <comment ref="F556" authorId="0" shapeId="0">
      <text>
        <r>
          <rPr>
            <sz val="11"/>
            <rFont val="Calibri"/>
            <family val="2"/>
            <charset val="238"/>
          </rPr>
          <t>IV_F:VKR_Kod</t>
        </r>
      </text>
    </comment>
    <comment ref="G556" authorId="0" shapeId="0">
      <text>
        <r>
          <rPr>
            <sz val="11"/>
            <rFont val="Calibri"/>
            <family val="2"/>
            <charset val="238"/>
          </rPr>
          <t>IV_F:VKR_Nev</t>
        </r>
      </text>
    </comment>
    <comment ref="H556" authorId="0" shapeId="0">
      <text>
        <r>
          <rPr>
            <sz val="11"/>
            <rFont val="Calibri"/>
            <family val="2"/>
            <charset val="238"/>
          </rPr>
          <t>IV_F:FeladatSorszam</t>
        </r>
      </text>
    </comment>
    <comment ref="I556" authorId="0" shapeId="0">
      <text>
        <r>
          <rPr>
            <sz val="11"/>
            <rFont val="Calibri"/>
            <family val="2"/>
            <charset val="238"/>
          </rPr>
          <t>IV_F:FeladatAzonosito</t>
        </r>
      </text>
    </comment>
    <comment ref="J556" authorId="0" shapeId="0">
      <text>
        <r>
          <rPr>
            <sz val="11"/>
            <rFont val="Calibri"/>
            <family val="2"/>
            <charset val="238"/>
          </rPr>
          <t>IV_F:EllatasiTerulet</t>
        </r>
      </text>
    </comment>
    <comment ref="K556" authorId="0" shapeId="0">
      <text>
        <r>
          <rPr>
            <sz val="11"/>
            <rFont val="Calibri"/>
            <family val="2"/>
            <charset val="238"/>
          </rPr>
          <t>IV_F:EllatasertFelelos</t>
        </r>
      </text>
    </comment>
    <comment ref="L556" authorId="0" shapeId="0">
      <text>
        <r>
          <rPr>
            <sz val="11"/>
            <rFont val="Calibri"/>
            <family val="2"/>
            <charset val="238"/>
          </rPr>
          <t>IV_F:TervezettNettoKoltseg</t>
        </r>
      </text>
    </comment>
    <comment ref="M556" authorId="0" shapeId="0">
      <text>
        <r>
          <rPr>
            <sz val="11"/>
            <rFont val="Calibri"/>
            <family val="2"/>
            <charset val="238"/>
          </rPr>
          <t>IV_F:IdotartamKezdes</t>
        </r>
      </text>
    </comment>
    <comment ref="N556" authorId="0" shapeId="0">
      <text>
        <r>
          <rPr>
            <sz val="11"/>
            <rFont val="Calibri"/>
            <family val="2"/>
            <charset val="238"/>
          </rPr>
          <t>IV_F:IdotartamBefejezes</t>
        </r>
      </text>
    </comment>
    <comment ref="O556" authorId="0" shapeId="0">
      <text>
        <r>
          <rPr>
            <sz val="11"/>
            <rFont val="Calibri"/>
            <family val="2"/>
            <charset val="238"/>
          </rPr>
          <t>IV_F:NettoKoltsegUtem1</t>
        </r>
      </text>
    </comment>
    <comment ref="P556" authorId="0" shapeId="0">
      <text>
        <r>
          <rPr>
            <sz val="11"/>
            <rFont val="Calibri"/>
            <family val="2"/>
            <charset val="238"/>
          </rPr>
          <t>IV_F:NettoKoltsegUtem2</t>
        </r>
      </text>
    </comment>
    <comment ref="Q556" authorId="0" shapeId="0">
      <text>
        <r>
          <rPr>
            <sz val="11"/>
            <rFont val="Calibri"/>
            <family val="2"/>
            <charset val="238"/>
          </rPr>
          <t>IV_F:EM_Melleklet2_KTG</t>
        </r>
      </text>
    </comment>
    <comment ref="S556" authorId="0" shapeId="0">
      <text>
        <r>
          <rPr>
            <sz val="11"/>
            <rFont val="Calibri"/>
            <family val="2"/>
            <charset val="238"/>
          </rPr>
          <t>IV_F:HDUtem1</t>
        </r>
      </text>
    </comment>
    <comment ref="T556" authorId="0" shapeId="0">
      <text>
        <r>
          <rPr>
            <sz val="11"/>
            <rFont val="Calibri"/>
            <family val="2"/>
            <charset val="238"/>
          </rPr>
          <t>IV_F:ECSUtem1</t>
        </r>
      </text>
    </comment>
    <comment ref="U556" authorId="0" shapeId="0">
      <text>
        <r>
          <rPr>
            <sz val="11"/>
            <rFont val="Calibri"/>
            <family val="2"/>
            <charset val="238"/>
          </rPr>
          <t>IV_F:KFHUtem1</t>
        </r>
      </text>
    </comment>
    <comment ref="V556" authorId="0" shapeId="0">
      <text>
        <r>
          <rPr>
            <sz val="11"/>
            <rFont val="Calibri"/>
            <family val="2"/>
            <charset val="238"/>
          </rPr>
          <t>IV_F:Egyeb_SajatUtem1</t>
        </r>
      </text>
    </comment>
    <comment ref="W556" authorId="0" shapeId="0">
      <text>
        <r>
          <rPr>
            <sz val="11"/>
            <rFont val="Calibri"/>
            <family val="2"/>
            <charset val="238"/>
          </rPr>
          <t>IV_F:DijUtem1</t>
        </r>
      </text>
    </comment>
    <comment ref="X556" authorId="0" shapeId="0">
      <text>
        <r>
          <rPr>
            <sz val="11"/>
            <rFont val="Calibri"/>
            <family val="2"/>
            <charset val="238"/>
          </rPr>
          <t>IV_F:EM_Melleklet1_Utem1</t>
        </r>
      </text>
    </comment>
    <comment ref="Y556" authorId="0" shapeId="0">
      <text>
        <r>
          <rPr>
            <sz val="11"/>
            <rFont val="Calibri"/>
            <family val="2"/>
            <charset val="238"/>
          </rPr>
          <t>IV_F:EgyebAllamiUtem1</t>
        </r>
      </text>
    </comment>
    <comment ref="Z556" authorId="0" shapeId="0">
      <text>
        <r>
          <rPr>
            <sz val="11"/>
            <rFont val="Calibri"/>
            <family val="2"/>
            <charset val="238"/>
          </rPr>
          <t>IV_F:OnkormanyzatiUtem1</t>
        </r>
      </text>
    </comment>
    <comment ref="AA556" authorId="0" shapeId="0">
      <text>
        <r>
          <rPr>
            <sz val="11"/>
            <rFont val="Calibri"/>
            <family val="2"/>
            <charset val="238"/>
          </rPr>
          <t>IV_F:EUUtem1</t>
        </r>
      </text>
    </comment>
    <comment ref="AB556" authorId="0" shapeId="0">
      <text>
        <r>
          <rPr>
            <sz val="11"/>
            <rFont val="Calibri"/>
            <family val="2"/>
            <charset val="238"/>
          </rPr>
          <t>IV_F:EgyebUtem1</t>
        </r>
      </text>
    </comment>
    <comment ref="AC556" authorId="0" shapeId="0">
      <text>
        <r>
          <rPr>
            <sz val="11"/>
            <rFont val="Calibri"/>
            <family val="2"/>
            <charset val="238"/>
          </rPr>
          <t>IV_F:HitelKotvenyUtem1</t>
        </r>
      </text>
    </comment>
    <comment ref="AD556" authorId="0" shapeId="0">
      <text>
        <r>
          <rPr>
            <sz val="11"/>
            <rFont val="Calibri"/>
            <family val="2"/>
            <charset val="238"/>
          </rPr>
          <t>IV_F:OsszesenUtem1</t>
        </r>
      </text>
    </comment>
    <comment ref="AG556" authorId="0" shapeId="0">
      <text>
        <r>
          <rPr>
            <sz val="11"/>
            <rFont val="Calibri"/>
            <family val="2"/>
            <charset val="238"/>
          </rPr>
          <t>IV_F:HDUtem2</t>
        </r>
      </text>
    </comment>
    <comment ref="AH556" authorId="0" shapeId="0">
      <text>
        <r>
          <rPr>
            <sz val="11"/>
            <rFont val="Calibri"/>
            <family val="2"/>
            <charset val="238"/>
          </rPr>
          <t>IV_F:ECSUtem2</t>
        </r>
      </text>
    </comment>
    <comment ref="AI556" authorId="0" shapeId="0">
      <text>
        <r>
          <rPr>
            <sz val="11"/>
            <rFont val="Calibri"/>
            <family val="2"/>
            <charset val="238"/>
          </rPr>
          <t>IV_F:KFHUtem2</t>
        </r>
      </text>
    </comment>
    <comment ref="AJ556" authorId="0" shapeId="0">
      <text>
        <r>
          <rPr>
            <sz val="11"/>
            <rFont val="Calibri"/>
            <family val="2"/>
            <charset val="238"/>
          </rPr>
          <t>IV_F:Egyeb_SajatUtem2</t>
        </r>
      </text>
    </comment>
    <comment ref="AK556" authorId="0" shapeId="0">
      <text>
        <r>
          <rPr>
            <sz val="11"/>
            <rFont val="Calibri"/>
            <family val="2"/>
            <charset val="238"/>
          </rPr>
          <t>IV_F:DijUtem2</t>
        </r>
      </text>
    </comment>
    <comment ref="AL556" authorId="0" shapeId="0">
      <text>
        <r>
          <rPr>
            <sz val="11"/>
            <rFont val="Calibri"/>
            <family val="2"/>
            <charset val="238"/>
          </rPr>
          <t>IV_F:EM_Melleklet1_Utem2</t>
        </r>
      </text>
    </comment>
    <comment ref="AM556" authorId="0" shapeId="0">
      <text>
        <r>
          <rPr>
            <sz val="11"/>
            <rFont val="Calibri"/>
            <family val="2"/>
            <charset val="238"/>
          </rPr>
          <t>IV_F:EgyebAllamiUtem2</t>
        </r>
      </text>
    </comment>
    <comment ref="AN556" authorId="0" shapeId="0">
      <text>
        <r>
          <rPr>
            <sz val="11"/>
            <rFont val="Calibri"/>
            <family val="2"/>
            <charset val="238"/>
          </rPr>
          <t>IV_F:OnkormanyzatiUtem2</t>
        </r>
      </text>
    </comment>
    <comment ref="AO556" authorId="0" shapeId="0">
      <text>
        <r>
          <rPr>
            <sz val="11"/>
            <rFont val="Calibri"/>
            <family val="2"/>
            <charset val="238"/>
          </rPr>
          <t>IV_F:EUUtem2</t>
        </r>
      </text>
    </comment>
    <comment ref="AP556" authorId="0" shapeId="0">
      <text>
        <r>
          <rPr>
            <sz val="11"/>
            <rFont val="Calibri"/>
            <family val="2"/>
            <charset val="238"/>
          </rPr>
          <t>IV_F:EgyebUtem2</t>
        </r>
      </text>
    </comment>
    <comment ref="AQ556" authorId="0" shapeId="0">
      <text>
        <r>
          <rPr>
            <sz val="11"/>
            <rFont val="Calibri"/>
            <family val="2"/>
            <charset val="238"/>
          </rPr>
          <t>IV_F:HitelKotvenyUtem2</t>
        </r>
      </text>
    </comment>
    <comment ref="AR556" authorId="0" shapeId="0">
      <text>
        <r>
          <rPr>
            <sz val="11"/>
            <rFont val="Calibri"/>
            <family val="2"/>
            <charset val="238"/>
          </rPr>
          <t>IV_F:OsszesenUtem2</t>
        </r>
      </text>
    </comment>
    <comment ref="AS556" authorId="0" shapeId="0">
      <text>
        <r>
          <rPr>
            <sz val="11"/>
            <rFont val="Calibri"/>
            <family val="2"/>
            <charset val="238"/>
          </rPr>
          <t>IV_F:ForrashianyUtem2</t>
        </r>
      </text>
    </comment>
    <comment ref="AV556" authorId="0" shapeId="0">
      <text>
        <r>
          <rPr>
            <sz val="11"/>
            <rFont val="Calibri"/>
            <family val="2"/>
            <charset val="238"/>
          </rPr>
          <t>IV_F:Indokolas</t>
        </r>
      </text>
    </comment>
    <comment ref="AW556" authorId="0" shapeId="0">
      <text>
        <r>
          <rPr>
            <sz val="11"/>
            <rFont val="Calibri"/>
            <family val="2"/>
            <charset val="238"/>
          </rPr>
          <t>IV_F:Megjegyzes</t>
        </r>
      </text>
    </comment>
    <comment ref="AZ556" authorId="0" shapeId="0">
      <text>
        <r>
          <rPr>
            <sz val="11"/>
            <rFont val="Calibri"/>
            <family val="2"/>
            <charset val="238"/>
          </rPr>
          <t>IV_F:ISA</t>
        </r>
      </text>
    </comment>
    <comment ref="B557" authorId="0" shapeId="0">
      <text>
        <r>
          <rPr>
            <sz val="11"/>
            <rFont val="Calibri"/>
            <family val="2"/>
            <charset val="238"/>
          </rPr>
          <t>IV_F:FontossagiSorrent</t>
        </r>
      </text>
    </comment>
    <comment ref="C557" authorId="0" shapeId="0">
      <text>
        <r>
          <rPr>
            <sz val="11"/>
            <rFont val="Calibri"/>
            <family val="2"/>
            <charset val="238"/>
          </rPr>
          <t>IV_F:FeladatKategoria</t>
        </r>
      </text>
    </comment>
    <comment ref="D557" authorId="0" shapeId="0">
      <text>
        <r>
          <rPr>
            <sz val="11"/>
            <rFont val="Calibri"/>
            <family val="2"/>
            <charset val="238"/>
          </rPr>
          <t>IV_F:FeladatMegnevezes</t>
        </r>
      </text>
    </comment>
    <comment ref="E557" authorId="0" shapeId="0">
      <text>
        <r>
          <rPr>
            <sz val="11"/>
            <rFont val="Calibri"/>
            <family val="2"/>
            <charset val="238"/>
          </rPr>
          <t>IV_F:ElviEngedelySzam</t>
        </r>
      </text>
    </comment>
    <comment ref="F557" authorId="0" shapeId="0">
      <text>
        <r>
          <rPr>
            <sz val="11"/>
            <rFont val="Calibri"/>
            <family val="2"/>
            <charset val="238"/>
          </rPr>
          <t>IV_F:VKR_Kod</t>
        </r>
      </text>
    </comment>
    <comment ref="G557" authorId="0" shapeId="0">
      <text>
        <r>
          <rPr>
            <sz val="11"/>
            <rFont val="Calibri"/>
            <family val="2"/>
            <charset val="238"/>
          </rPr>
          <t>IV_F:VKR_Nev</t>
        </r>
      </text>
    </comment>
    <comment ref="H557" authorId="0" shapeId="0">
      <text>
        <r>
          <rPr>
            <sz val="11"/>
            <rFont val="Calibri"/>
            <family val="2"/>
            <charset val="238"/>
          </rPr>
          <t>IV_F:FeladatSorszam</t>
        </r>
      </text>
    </comment>
    <comment ref="I557" authorId="0" shapeId="0">
      <text>
        <r>
          <rPr>
            <sz val="11"/>
            <rFont val="Calibri"/>
            <family val="2"/>
            <charset val="238"/>
          </rPr>
          <t>IV_F:FeladatAzonosito</t>
        </r>
      </text>
    </comment>
    <comment ref="J557" authorId="0" shapeId="0">
      <text>
        <r>
          <rPr>
            <sz val="11"/>
            <rFont val="Calibri"/>
            <family val="2"/>
            <charset val="238"/>
          </rPr>
          <t>IV_F:EllatasiTerulet</t>
        </r>
      </text>
    </comment>
    <comment ref="K557" authorId="0" shapeId="0">
      <text>
        <r>
          <rPr>
            <sz val="11"/>
            <rFont val="Calibri"/>
            <family val="2"/>
            <charset val="238"/>
          </rPr>
          <t>IV_F:EllatasertFelelos</t>
        </r>
      </text>
    </comment>
    <comment ref="L557" authorId="0" shapeId="0">
      <text>
        <r>
          <rPr>
            <sz val="11"/>
            <rFont val="Calibri"/>
            <family val="2"/>
            <charset val="238"/>
          </rPr>
          <t>IV_F:TervezettNettoKoltseg</t>
        </r>
      </text>
    </comment>
    <comment ref="M557" authorId="0" shapeId="0">
      <text>
        <r>
          <rPr>
            <sz val="11"/>
            <rFont val="Calibri"/>
            <family val="2"/>
            <charset val="238"/>
          </rPr>
          <t>IV_F:IdotartamKezdes</t>
        </r>
      </text>
    </comment>
    <comment ref="N557" authorId="0" shapeId="0">
      <text>
        <r>
          <rPr>
            <sz val="11"/>
            <rFont val="Calibri"/>
            <family val="2"/>
            <charset val="238"/>
          </rPr>
          <t>IV_F:IdotartamBefejezes</t>
        </r>
      </text>
    </comment>
    <comment ref="O557" authorId="0" shapeId="0">
      <text>
        <r>
          <rPr>
            <sz val="11"/>
            <rFont val="Calibri"/>
            <family val="2"/>
            <charset val="238"/>
          </rPr>
          <t>IV_F:NettoKoltsegUtem1</t>
        </r>
      </text>
    </comment>
    <comment ref="P557" authorId="0" shapeId="0">
      <text>
        <r>
          <rPr>
            <sz val="11"/>
            <rFont val="Calibri"/>
            <family val="2"/>
            <charset val="238"/>
          </rPr>
          <t>IV_F:NettoKoltsegUtem2</t>
        </r>
      </text>
    </comment>
    <comment ref="Q557" authorId="0" shapeId="0">
      <text>
        <r>
          <rPr>
            <sz val="11"/>
            <rFont val="Calibri"/>
            <family val="2"/>
            <charset val="238"/>
          </rPr>
          <t>IV_F:EM_Melleklet2_KTG</t>
        </r>
      </text>
    </comment>
    <comment ref="S557" authorId="0" shapeId="0">
      <text>
        <r>
          <rPr>
            <sz val="11"/>
            <rFont val="Calibri"/>
            <family val="2"/>
            <charset val="238"/>
          </rPr>
          <t>IV_F:HDUtem1</t>
        </r>
      </text>
    </comment>
    <comment ref="T557" authorId="0" shapeId="0">
      <text>
        <r>
          <rPr>
            <sz val="11"/>
            <rFont val="Calibri"/>
            <family val="2"/>
            <charset val="238"/>
          </rPr>
          <t>IV_F:ECSUtem1</t>
        </r>
      </text>
    </comment>
    <comment ref="U557" authorId="0" shapeId="0">
      <text>
        <r>
          <rPr>
            <sz val="11"/>
            <rFont val="Calibri"/>
            <family val="2"/>
            <charset val="238"/>
          </rPr>
          <t>IV_F:KFHUtem1</t>
        </r>
      </text>
    </comment>
    <comment ref="V557" authorId="0" shapeId="0">
      <text>
        <r>
          <rPr>
            <sz val="11"/>
            <rFont val="Calibri"/>
            <family val="2"/>
            <charset val="238"/>
          </rPr>
          <t>IV_F:Egyeb_SajatUtem1</t>
        </r>
      </text>
    </comment>
    <comment ref="W557" authorId="0" shapeId="0">
      <text>
        <r>
          <rPr>
            <sz val="11"/>
            <rFont val="Calibri"/>
            <family val="2"/>
            <charset val="238"/>
          </rPr>
          <t>IV_F:DijUtem1</t>
        </r>
      </text>
    </comment>
    <comment ref="X557" authorId="0" shapeId="0">
      <text>
        <r>
          <rPr>
            <sz val="11"/>
            <rFont val="Calibri"/>
            <family val="2"/>
            <charset val="238"/>
          </rPr>
          <t>IV_F:EM_Melleklet1_Utem1</t>
        </r>
      </text>
    </comment>
    <comment ref="Y557" authorId="0" shapeId="0">
      <text>
        <r>
          <rPr>
            <sz val="11"/>
            <rFont val="Calibri"/>
            <family val="2"/>
            <charset val="238"/>
          </rPr>
          <t>IV_F:EgyebAllamiUtem1</t>
        </r>
      </text>
    </comment>
    <comment ref="Z557" authorId="0" shapeId="0">
      <text>
        <r>
          <rPr>
            <sz val="11"/>
            <rFont val="Calibri"/>
            <family val="2"/>
            <charset val="238"/>
          </rPr>
          <t>IV_F:OnkormanyzatiUtem1</t>
        </r>
      </text>
    </comment>
    <comment ref="AA557" authorId="0" shapeId="0">
      <text>
        <r>
          <rPr>
            <sz val="11"/>
            <rFont val="Calibri"/>
            <family val="2"/>
            <charset val="238"/>
          </rPr>
          <t>IV_F:EUUtem1</t>
        </r>
      </text>
    </comment>
    <comment ref="AB557" authorId="0" shapeId="0">
      <text>
        <r>
          <rPr>
            <sz val="11"/>
            <rFont val="Calibri"/>
            <family val="2"/>
            <charset val="238"/>
          </rPr>
          <t>IV_F:EgyebUtem1</t>
        </r>
      </text>
    </comment>
    <comment ref="AC557" authorId="0" shapeId="0">
      <text>
        <r>
          <rPr>
            <sz val="11"/>
            <rFont val="Calibri"/>
            <family val="2"/>
            <charset val="238"/>
          </rPr>
          <t>IV_F:HitelKotvenyUtem1</t>
        </r>
      </text>
    </comment>
    <comment ref="AD557" authorId="0" shapeId="0">
      <text>
        <r>
          <rPr>
            <sz val="11"/>
            <rFont val="Calibri"/>
            <family val="2"/>
            <charset val="238"/>
          </rPr>
          <t>IV_F:OsszesenUtem1</t>
        </r>
      </text>
    </comment>
    <comment ref="AG557" authorId="0" shapeId="0">
      <text>
        <r>
          <rPr>
            <sz val="11"/>
            <rFont val="Calibri"/>
            <family val="2"/>
            <charset val="238"/>
          </rPr>
          <t>IV_F:HDUtem2</t>
        </r>
      </text>
    </comment>
    <comment ref="AH557" authorId="0" shapeId="0">
      <text>
        <r>
          <rPr>
            <sz val="11"/>
            <rFont val="Calibri"/>
            <family val="2"/>
            <charset val="238"/>
          </rPr>
          <t>IV_F:ECSUtem2</t>
        </r>
      </text>
    </comment>
    <comment ref="AI557" authorId="0" shapeId="0">
      <text>
        <r>
          <rPr>
            <sz val="11"/>
            <rFont val="Calibri"/>
            <family val="2"/>
            <charset val="238"/>
          </rPr>
          <t>IV_F:KFHUtem2</t>
        </r>
      </text>
    </comment>
    <comment ref="AJ557" authorId="0" shapeId="0">
      <text>
        <r>
          <rPr>
            <sz val="11"/>
            <rFont val="Calibri"/>
            <family val="2"/>
            <charset val="238"/>
          </rPr>
          <t>IV_F:Egyeb_SajatUtem2</t>
        </r>
      </text>
    </comment>
    <comment ref="AK557" authorId="0" shapeId="0">
      <text>
        <r>
          <rPr>
            <sz val="11"/>
            <rFont val="Calibri"/>
            <family val="2"/>
            <charset val="238"/>
          </rPr>
          <t>IV_F:DijUtem2</t>
        </r>
      </text>
    </comment>
    <comment ref="AL557" authorId="0" shapeId="0">
      <text>
        <r>
          <rPr>
            <sz val="11"/>
            <rFont val="Calibri"/>
            <family val="2"/>
            <charset val="238"/>
          </rPr>
          <t>IV_F:EM_Melleklet1_Utem2</t>
        </r>
      </text>
    </comment>
    <comment ref="AM557" authorId="0" shapeId="0">
      <text>
        <r>
          <rPr>
            <sz val="11"/>
            <rFont val="Calibri"/>
            <family val="2"/>
            <charset val="238"/>
          </rPr>
          <t>IV_F:EgyebAllamiUtem2</t>
        </r>
      </text>
    </comment>
    <comment ref="AN557" authorId="0" shapeId="0">
      <text>
        <r>
          <rPr>
            <sz val="11"/>
            <rFont val="Calibri"/>
            <family val="2"/>
            <charset val="238"/>
          </rPr>
          <t>IV_F:OnkormanyzatiUtem2</t>
        </r>
      </text>
    </comment>
    <comment ref="AO557" authorId="0" shapeId="0">
      <text>
        <r>
          <rPr>
            <sz val="11"/>
            <rFont val="Calibri"/>
            <family val="2"/>
            <charset val="238"/>
          </rPr>
          <t>IV_F:EUUtem2</t>
        </r>
      </text>
    </comment>
    <comment ref="AP557" authorId="0" shapeId="0">
      <text>
        <r>
          <rPr>
            <sz val="11"/>
            <rFont val="Calibri"/>
            <family val="2"/>
            <charset val="238"/>
          </rPr>
          <t>IV_F:EgyebUtem2</t>
        </r>
      </text>
    </comment>
    <comment ref="AQ557" authorId="0" shapeId="0">
      <text>
        <r>
          <rPr>
            <sz val="11"/>
            <rFont val="Calibri"/>
            <family val="2"/>
            <charset val="238"/>
          </rPr>
          <t>IV_F:HitelKotvenyUtem2</t>
        </r>
      </text>
    </comment>
    <comment ref="AR557" authorId="0" shapeId="0">
      <text>
        <r>
          <rPr>
            <sz val="11"/>
            <rFont val="Calibri"/>
            <family val="2"/>
            <charset val="238"/>
          </rPr>
          <t>IV_F:OsszesenUtem2</t>
        </r>
      </text>
    </comment>
    <comment ref="AS557" authorId="0" shapeId="0">
      <text>
        <r>
          <rPr>
            <sz val="11"/>
            <rFont val="Calibri"/>
            <family val="2"/>
            <charset val="238"/>
          </rPr>
          <t>IV_F:ForrashianyUtem2</t>
        </r>
      </text>
    </comment>
    <comment ref="AV557" authorId="0" shapeId="0">
      <text>
        <r>
          <rPr>
            <sz val="11"/>
            <rFont val="Calibri"/>
            <family val="2"/>
            <charset val="238"/>
          </rPr>
          <t>IV_F:Indokolas</t>
        </r>
      </text>
    </comment>
    <comment ref="AW557" authorId="0" shapeId="0">
      <text>
        <r>
          <rPr>
            <sz val="11"/>
            <rFont val="Calibri"/>
            <family val="2"/>
            <charset val="238"/>
          </rPr>
          <t>IV_F:Megjegyzes</t>
        </r>
      </text>
    </comment>
    <comment ref="AZ557" authorId="0" shapeId="0">
      <text>
        <r>
          <rPr>
            <sz val="11"/>
            <rFont val="Calibri"/>
            <family val="2"/>
            <charset val="238"/>
          </rPr>
          <t>IV_F:ISA</t>
        </r>
      </text>
    </comment>
    <comment ref="B558" authorId="0" shapeId="0">
      <text>
        <r>
          <rPr>
            <sz val="11"/>
            <rFont val="Calibri"/>
            <family val="2"/>
            <charset val="238"/>
          </rPr>
          <t>IV_F:FontossagiSorrent</t>
        </r>
      </text>
    </comment>
    <comment ref="C558" authorId="0" shapeId="0">
      <text>
        <r>
          <rPr>
            <sz val="11"/>
            <rFont val="Calibri"/>
            <family val="2"/>
            <charset val="238"/>
          </rPr>
          <t>IV_F:FeladatKategoria</t>
        </r>
      </text>
    </comment>
    <comment ref="D558" authorId="0" shapeId="0">
      <text>
        <r>
          <rPr>
            <sz val="11"/>
            <rFont val="Calibri"/>
            <family val="2"/>
            <charset val="238"/>
          </rPr>
          <t>IV_F:FeladatMegnevezes</t>
        </r>
      </text>
    </comment>
    <comment ref="E558" authorId="0" shapeId="0">
      <text>
        <r>
          <rPr>
            <sz val="11"/>
            <rFont val="Calibri"/>
            <family val="2"/>
            <charset val="238"/>
          </rPr>
          <t>IV_F:ElviEngedelySzam</t>
        </r>
      </text>
    </comment>
    <comment ref="F558" authorId="0" shapeId="0">
      <text>
        <r>
          <rPr>
            <sz val="11"/>
            <rFont val="Calibri"/>
            <family val="2"/>
            <charset val="238"/>
          </rPr>
          <t>IV_F:VKR_Kod</t>
        </r>
      </text>
    </comment>
    <comment ref="G558" authorId="0" shapeId="0">
      <text>
        <r>
          <rPr>
            <sz val="11"/>
            <rFont val="Calibri"/>
            <family val="2"/>
            <charset val="238"/>
          </rPr>
          <t>IV_F:VKR_Nev</t>
        </r>
      </text>
    </comment>
    <comment ref="H558" authorId="0" shapeId="0">
      <text>
        <r>
          <rPr>
            <sz val="11"/>
            <rFont val="Calibri"/>
            <family val="2"/>
            <charset val="238"/>
          </rPr>
          <t>IV_F:FeladatSorszam</t>
        </r>
      </text>
    </comment>
    <comment ref="I558" authorId="0" shapeId="0">
      <text>
        <r>
          <rPr>
            <sz val="11"/>
            <rFont val="Calibri"/>
            <family val="2"/>
            <charset val="238"/>
          </rPr>
          <t>IV_F:FeladatAzonosito</t>
        </r>
      </text>
    </comment>
    <comment ref="J558" authorId="0" shapeId="0">
      <text>
        <r>
          <rPr>
            <sz val="11"/>
            <rFont val="Calibri"/>
            <family val="2"/>
            <charset val="238"/>
          </rPr>
          <t>IV_F:EllatasiTerulet</t>
        </r>
      </text>
    </comment>
    <comment ref="K558" authorId="0" shapeId="0">
      <text>
        <r>
          <rPr>
            <sz val="11"/>
            <rFont val="Calibri"/>
            <family val="2"/>
            <charset val="238"/>
          </rPr>
          <t>IV_F:EllatasertFelelos</t>
        </r>
      </text>
    </comment>
    <comment ref="L558" authorId="0" shapeId="0">
      <text>
        <r>
          <rPr>
            <sz val="11"/>
            <rFont val="Calibri"/>
            <family val="2"/>
            <charset val="238"/>
          </rPr>
          <t>IV_F:TervezettNettoKoltseg</t>
        </r>
      </text>
    </comment>
    <comment ref="M558" authorId="0" shapeId="0">
      <text>
        <r>
          <rPr>
            <sz val="11"/>
            <rFont val="Calibri"/>
            <family val="2"/>
            <charset val="238"/>
          </rPr>
          <t>IV_F:IdotartamKezdes</t>
        </r>
      </text>
    </comment>
    <comment ref="N558" authorId="0" shapeId="0">
      <text>
        <r>
          <rPr>
            <sz val="11"/>
            <rFont val="Calibri"/>
            <family val="2"/>
            <charset val="238"/>
          </rPr>
          <t>IV_F:IdotartamBefejezes</t>
        </r>
      </text>
    </comment>
    <comment ref="O558" authorId="0" shapeId="0">
      <text>
        <r>
          <rPr>
            <sz val="11"/>
            <rFont val="Calibri"/>
            <family val="2"/>
            <charset val="238"/>
          </rPr>
          <t>IV_F:NettoKoltsegUtem1</t>
        </r>
      </text>
    </comment>
    <comment ref="P558" authorId="0" shapeId="0">
      <text>
        <r>
          <rPr>
            <sz val="11"/>
            <rFont val="Calibri"/>
            <family val="2"/>
            <charset val="238"/>
          </rPr>
          <t>IV_F:NettoKoltsegUtem2</t>
        </r>
      </text>
    </comment>
    <comment ref="Q558" authorId="0" shapeId="0">
      <text>
        <r>
          <rPr>
            <sz val="11"/>
            <rFont val="Calibri"/>
            <family val="2"/>
            <charset val="238"/>
          </rPr>
          <t>IV_F:EM_Melleklet2_KTG</t>
        </r>
      </text>
    </comment>
    <comment ref="S558" authorId="0" shapeId="0">
      <text>
        <r>
          <rPr>
            <sz val="11"/>
            <rFont val="Calibri"/>
            <family val="2"/>
            <charset val="238"/>
          </rPr>
          <t>IV_F:HDUtem1</t>
        </r>
      </text>
    </comment>
    <comment ref="T558" authorId="0" shapeId="0">
      <text>
        <r>
          <rPr>
            <sz val="11"/>
            <rFont val="Calibri"/>
            <family val="2"/>
            <charset val="238"/>
          </rPr>
          <t>IV_F:ECSUtem1</t>
        </r>
      </text>
    </comment>
    <comment ref="U558" authorId="0" shapeId="0">
      <text>
        <r>
          <rPr>
            <sz val="11"/>
            <rFont val="Calibri"/>
            <family val="2"/>
            <charset val="238"/>
          </rPr>
          <t>IV_F:KFHUtem1</t>
        </r>
      </text>
    </comment>
    <comment ref="V558" authorId="0" shapeId="0">
      <text>
        <r>
          <rPr>
            <sz val="11"/>
            <rFont val="Calibri"/>
            <family val="2"/>
            <charset val="238"/>
          </rPr>
          <t>IV_F:Egyeb_SajatUtem1</t>
        </r>
      </text>
    </comment>
    <comment ref="W558" authorId="0" shapeId="0">
      <text>
        <r>
          <rPr>
            <sz val="11"/>
            <rFont val="Calibri"/>
            <family val="2"/>
            <charset val="238"/>
          </rPr>
          <t>IV_F:DijUtem1</t>
        </r>
      </text>
    </comment>
    <comment ref="X558" authorId="0" shapeId="0">
      <text>
        <r>
          <rPr>
            <sz val="11"/>
            <rFont val="Calibri"/>
            <family val="2"/>
            <charset val="238"/>
          </rPr>
          <t>IV_F:EM_Melleklet1_Utem1</t>
        </r>
      </text>
    </comment>
    <comment ref="Y558" authorId="0" shapeId="0">
      <text>
        <r>
          <rPr>
            <sz val="11"/>
            <rFont val="Calibri"/>
            <family val="2"/>
            <charset val="238"/>
          </rPr>
          <t>IV_F:EgyebAllamiUtem1</t>
        </r>
      </text>
    </comment>
    <comment ref="Z558" authorId="0" shapeId="0">
      <text>
        <r>
          <rPr>
            <sz val="11"/>
            <rFont val="Calibri"/>
            <family val="2"/>
            <charset val="238"/>
          </rPr>
          <t>IV_F:OnkormanyzatiUtem1</t>
        </r>
      </text>
    </comment>
    <comment ref="AA558" authorId="0" shapeId="0">
      <text>
        <r>
          <rPr>
            <sz val="11"/>
            <rFont val="Calibri"/>
            <family val="2"/>
            <charset val="238"/>
          </rPr>
          <t>IV_F:EUUtem1</t>
        </r>
      </text>
    </comment>
    <comment ref="AB558" authorId="0" shapeId="0">
      <text>
        <r>
          <rPr>
            <sz val="11"/>
            <rFont val="Calibri"/>
            <family val="2"/>
            <charset val="238"/>
          </rPr>
          <t>IV_F:EgyebUtem1</t>
        </r>
      </text>
    </comment>
    <comment ref="AC558" authorId="0" shapeId="0">
      <text>
        <r>
          <rPr>
            <sz val="11"/>
            <rFont val="Calibri"/>
            <family val="2"/>
            <charset val="238"/>
          </rPr>
          <t>IV_F:HitelKotvenyUtem1</t>
        </r>
      </text>
    </comment>
    <comment ref="AD558" authorId="0" shapeId="0">
      <text>
        <r>
          <rPr>
            <sz val="11"/>
            <rFont val="Calibri"/>
            <family val="2"/>
            <charset val="238"/>
          </rPr>
          <t>IV_F:OsszesenUtem1</t>
        </r>
      </text>
    </comment>
    <comment ref="AG558" authorId="0" shapeId="0">
      <text>
        <r>
          <rPr>
            <sz val="11"/>
            <rFont val="Calibri"/>
            <family val="2"/>
            <charset val="238"/>
          </rPr>
          <t>IV_F:HDUtem2</t>
        </r>
      </text>
    </comment>
    <comment ref="AH558" authorId="0" shapeId="0">
      <text>
        <r>
          <rPr>
            <sz val="11"/>
            <rFont val="Calibri"/>
            <family val="2"/>
            <charset val="238"/>
          </rPr>
          <t>IV_F:ECSUtem2</t>
        </r>
      </text>
    </comment>
    <comment ref="AI558" authorId="0" shapeId="0">
      <text>
        <r>
          <rPr>
            <sz val="11"/>
            <rFont val="Calibri"/>
            <family val="2"/>
            <charset val="238"/>
          </rPr>
          <t>IV_F:KFHUtem2</t>
        </r>
      </text>
    </comment>
    <comment ref="AJ558" authorId="0" shapeId="0">
      <text>
        <r>
          <rPr>
            <sz val="11"/>
            <rFont val="Calibri"/>
            <family val="2"/>
            <charset val="238"/>
          </rPr>
          <t>IV_F:Egyeb_SajatUtem2</t>
        </r>
      </text>
    </comment>
    <comment ref="AK558" authorId="0" shapeId="0">
      <text>
        <r>
          <rPr>
            <sz val="11"/>
            <rFont val="Calibri"/>
            <family val="2"/>
            <charset val="238"/>
          </rPr>
          <t>IV_F:DijUtem2</t>
        </r>
      </text>
    </comment>
    <comment ref="AL558" authorId="0" shapeId="0">
      <text>
        <r>
          <rPr>
            <sz val="11"/>
            <rFont val="Calibri"/>
            <family val="2"/>
            <charset val="238"/>
          </rPr>
          <t>IV_F:EM_Melleklet1_Utem2</t>
        </r>
      </text>
    </comment>
    <comment ref="AM558" authorId="0" shapeId="0">
      <text>
        <r>
          <rPr>
            <sz val="11"/>
            <rFont val="Calibri"/>
            <family val="2"/>
            <charset val="238"/>
          </rPr>
          <t>IV_F:EgyebAllamiUtem2</t>
        </r>
      </text>
    </comment>
    <comment ref="AN558" authorId="0" shapeId="0">
      <text>
        <r>
          <rPr>
            <sz val="11"/>
            <rFont val="Calibri"/>
            <family val="2"/>
            <charset val="238"/>
          </rPr>
          <t>IV_F:OnkormanyzatiUtem2</t>
        </r>
      </text>
    </comment>
    <comment ref="AO558" authorId="0" shapeId="0">
      <text>
        <r>
          <rPr>
            <sz val="11"/>
            <rFont val="Calibri"/>
            <family val="2"/>
            <charset val="238"/>
          </rPr>
          <t>IV_F:EUUtem2</t>
        </r>
      </text>
    </comment>
    <comment ref="AP558" authorId="0" shapeId="0">
      <text>
        <r>
          <rPr>
            <sz val="11"/>
            <rFont val="Calibri"/>
            <family val="2"/>
            <charset val="238"/>
          </rPr>
          <t>IV_F:EgyebUtem2</t>
        </r>
      </text>
    </comment>
    <comment ref="AQ558" authorId="0" shapeId="0">
      <text>
        <r>
          <rPr>
            <sz val="11"/>
            <rFont val="Calibri"/>
            <family val="2"/>
            <charset val="238"/>
          </rPr>
          <t>IV_F:HitelKotvenyUtem2</t>
        </r>
      </text>
    </comment>
    <comment ref="AR558" authorId="0" shapeId="0">
      <text>
        <r>
          <rPr>
            <sz val="11"/>
            <rFont val="Calibri"/>
            <family val="2"/>
            <charset val="238"/>
          </rPr>
          <t>IV_F:OsszesenUtem2</t>
        </r>
      </text>
    </comment>
    <comment ref="AS558" authorId="0" shapeId="0">
      <text>
        <r>
          <rPr>
            <sz val="11"/>
            <rFont val="Calibri"/>
            <family val="2"/>
            <charset val="238"/>
          </rPr>
          <t>IV_F:ForrashianyUtem2</t>
        </r>
      </text>
    </comment>
    <comment ref="AV558" authorId="0" shapeId="0">
      <text>
        <r>
          <rPr>
            <sz val="11"/>
            <rFont val="Calibri"/>
            <family val="2"/>
            <charset val="238"/>
          </rPr>
          <t>IV_F:Indokolas</t>
        </r>
      </text>
    </comment>
    <comment ref="AW558" authorId="0" shapeId="0">
      <text>
        <r>
          <rPr>
            <sz val="11"/>
            <rFont val="Calibri"/>
            <family val="2"/>
            <charset val="238"/>
          </rPr>
          <t>IV_F:Megjegyzes</t>
        </r>
      </text>
    </comment>
    <comment ref="AZ558" authorId="0" shapeId="0">
      <text>
        <r>
          <rPr>
            <sz val="11"/>
            <rFont val="Calibri"/>
            <family val="2"/>
            <charset val="238"/>
          </rPr>
          <t>IV_F:ISA</t>
        </r>
      </text>
    </comment>
    <comment ref="B559" authorId="0" shapeId="0">
      <text>
        <r>
          <rPr>
            <sz val="11"/>
            <rFont val="Calibri"/>
            <family val="2"/>
            <charset val="238"/>
          </rPr>
          <t>IV_F:FontossagiSorrent</t>
        </r>
      </text>
    </comment>
    <comment ref="C559" authorId="0" shapeId="0">
      <text>
        <r>
          <rPr>
            <sz val="11"/>
            <rFont val="Calibri"/>
            <family val="2"/>
            <charset val="238"/>
          </rPr>
          <t>IV_F:FeladatKategoria</t>
        </r>
      </text>
    </comment>
    <comment ref="D559" authorId="0" shapeId="0">
      <text>
        <r>
          <rPr>
            <sz val="11"/>
            <rFont val="Calibri"/>
            <family val="2"/>
            <charset val="238"/>
          </rPr>
          <t>IV_F:FeladatMegnevezes</t>
        </r>
      </text>
    </comment>
    <comment ref="E559" authorId="0" shapeId="0">
      <text>
        <r>
          <rPr>
            <sz val="11"/>
            <rFont val="Calibri"/>
            <family val="2"/>
            <charset val="238"/>
          </rPr>
          <t>IV_F:ElviEngedelySzam</t>
        </r>
      </text>
    </comment>
    <comment ref="F559" authorId="0" shapeId="0">
      <text>
        <r>
          <rPr>
            <sz val="11"/>
            <rFont val="Calibri"/>
            <family val="2"/>
            <charset val="238"/>
          </rPr>
          <t>IV_F:VKR_Kod</t>
        </r>
      </text>
    </comment>
    <comment ref="G559" authorId="0" shapeId="0">
      <text>
        <r>
          <rPr>
            <sz val="11"/>
            <rFont val="Calibri"/>
            <family val="2"/>
            <charset val="238"/>
          </rPr>
          <t>IV_F:VKR_Nev</t>
        </r>
      </text>
    </comment>
    <comment ref="H559" authorId="0" shapeId="0">
      <text>
        <r>
          <rPr>
            <sz val="11"/>
            <rFont val="Calibri"/>
            <family val="2"/>
            <charset val="238"/>
          </rPr>
          <t>IV_F:FeladatSorszam</t>
        </r>
      </text>
    </comment>
    <comment ref="I559" authorId="0" shapeId="0">
      <text>
        <r>
          <rPr>
            <sz val="11"/>
            <rFont val="Calibri"/>
            <family val="2"/>
            <charset val="238"/>
          </rPr>
          <t>IV_F:FeladatAzonosito</t>
        </r>
      </text>
    </comment>
    <comment ref="J559" authorId="0" shapeId="0">
      <text>
        <r>
          <rPr>
            <sz val="11"/>
            <rFont val="Calibri"/>
            <family val="2"/>
            <charset val="238"/>
          </rPr>
          <t>IV_F:EllatasiTerulet</t>
        </r>
      </text>
    </comment>
    <comment ref="K559" authorId="0" shapeId="0">
      <text>
        <r>
          <rPr>
            <sz val="11"/>
            <rFont val="Calibri"/>
            <family val="2"/>
            <charset val="238"/>
          </rPr>
          <t>IV_F:EllatasertFelelos</t>
        </r>
      </text>
    </comment>
    <comment ref="L559" authorId="0" shapeId="0">
      <text>
        <r>
          <rPr>
            <sz val="11"/>
            <rFont val="Calibri"/>
            <family val="2"/>
            <charset val="238"/>
          </rPr>
          <t>IV_F:TervezettNettoKoltseg</t>
        </r>
      </text>
    </comment>
    <comment ref="M559" authorId="0" shapeId="0">
      <text>
        <r>
          <rPr>
            <sz val="11"/>
            <rFont val="Calibri"/>
            <family val="2"/>
            <charset val="238"/>
          </rPr>
          <t>IV_F:IdotartamKezdes</t>
        </r>
      </text>
    </comment>
    <comment ref="N559" authorId="0" shapeId="0">
      <text>
        <r>
          <rPr>
            <sz val="11"/>
            <rFont val="Calibri"/>
            <family val="2"/>
            <charset val="238"/>
          </rPr>
          <t>IV_F:IdotartamBefejezes</t>
        </r>
      </text>
    </comment>
    <comment ref="O559" authorId="0" shapeId="0">
      <text>
        <r>
          <rPr>
            <sz val="11"/>
            <rFont val="Calibri"/>
            <family val="2"/>
            <charset val="238"/>
          </rPr>
          <t>IV_F:NettoKoltsegUtem1</t>
        </r>
      </text>
    </comment>
    <comment ref="P559" authorId="0" shapeId="0">
      <text>
        <r>
          <rPr>
            <sz val="11"/>
            <rFont val="Calibri"/>
            <family val="2"/>
            <charset val="238"/>
          </rPr>
          <t>IV_F:NettoKoltsegUtem2</t>
        </r>
      </text>
    </comment>
    <comment ref="Q559" authorId="0" shapeId="0">
      <text>
        <r>
          <rPr>
            <sz val="11"/>
            <rFont val="Calibri"/>
            <family val="2"/>
            <charset val="238"/>
          </rPr>
          <t>IV_F:EM_Melleklet2_KTG</t>
        </r>
      </text>
    </comment>
    <comment ref="S559" authorId="0" shapeId="0">
      <text>
        <r>
          <rPr>
            <sz val="11"/>
            <rFont val="Calibri"/>
            <family val="2"/>
            <charset val="238"/>
          </rPr>
          <t>IV_F:HDUtem1</t>
        </r>
      </text>
    </comment>
    <comment ref="T559" authorId="0" shapeId="0">
      <text>
        <r>
          <rPr>
            <sz val="11"/>
            <rFont val="Calibri"/>
            <family val="2"/>
            <charset val="238"/>
          </rPr>
          <t>IV_F:ECSUtem1</t>
        </r>
      </text>
    </comment>
    <comment ref="U559" authorId="0" shapeId="0">
      <text>
        <r>
          <rPr>
            <sz val="11"/>
            <rFont val="Calibri"/>
            <family val="2"/>
            <charset val="238"/>
          </rPr>
          <t>IV_F:KFHUtem1</t>
        </r>
      </text>
    </comment>
    <comment ref="V559" authorId="0" shapeId="0">
      <text>
        <r>
          <rPr>
            <sz val="11"/>
            <rFont val="Calibri"/>
            <family val="2"/>
            <charset val="238"/>
          </rPr>
          <t>IV_F:Egyeb_SajatUtem1</t>
        </r>
      </text>
    </comment>
    <comment ref="W559" authorId="0" shapeId="0">
      <text>
        <r>
          <rPr>
            <sz val="11"/>
            <rFont val="Calibri"/>
            <family val="2"/>
            <charset val="238"/>
          </rPr>
          <t>IV_F:DijUtem1</t>
        </r>
      </text>
    </comment>
    <comment ref="X559" authorId="0" shapeId="0">
      <text>
        <r>
          <rPr>
            <sz val="11"/>
            <rFont val="Calibri"/>
            <family val="2"/>
            <charset val="238"/>
          </rPr>
          <t>IV_F:EM_Melleklet1_Utem1</t>
        </r>
      </text>
    </comment>
    <comment ref="Y559" authorId="0" shapeId="0">
      <text>
        <r>
          <rPr>
            <sz val="11"/>
            <rFont val="Calibri"/>
            <family val="2"/>
            <charset val="238"/>
          </rPr>
          <t>IV_F:EgyebAllamiUtem1</t>
        </r>
      </text>
    </comment>
    <comment ref="Z559" authorId="0" shapeId="0">
      <text>
        <r>
          <rPr>
            <sz val="11"/>
            <rFont val="Calibri"/>
            <family val="2"/>
            <charset val="238"/>
          </rPr>
          <t>IV_F:OnkormanyzatiUtem1</t>
        </r>
      </text>
    </comment>
    <comment ref="AA559" authorId="0" shapeId="0">
      <text>
        <r>
          <rPr>
            <sz val="11"/>
            <rFont val="Calibri"/>
            <family val="2"/>
            <charset val="238"/>
          </rPr>
          <t>IV_F:EUUtem1</t>
        </r>
      </text>
    </comment>
    <comment ref="AB559" authorId="0" shapeId="0">
      <text>
        <r>
          <rPr>
            <sz val="11"/>
            <rFont val="Calibri"/>
            <family val="2"/>
            <charset val="238"/>
          </rPr>
          <t>IV_F:EgyebUtem1</t>
        </r>
      </text>
    </comment>
    <comment ref="AC559" authorId="0" shapeId="0">
      <text>
        <r>
          <rPr>
            <sz val="11"/>
            <rFont val="Calibri"/>
            <family val="2"/>
            <charset val="238"/>
          </rPr>
          <t>IV_F:HitelKotvenyUtem1</t>
        </r>
      </text>
    </comment>
    <comment ref="AD559" authorId="0" shapeId="0">
      <text>
        <r>
          <rPr>
            <sz val="11"/>
            <rFont val="Calibri"/>
            <family val="2"/>
            <charset val="238"/>
          </rPr>
          <t>IV_F:OsszesenUtem1</t>
        </r>
      </text>
    </comment>
    <comment ref="AG559" authorId="0" shapeId="0">
      <text>
        <r>
          <rPr>
            <sz val="11"/>
            <rFont val="Calibri"/>
            <family val="2"/>
            <charset val="238"/>
          </rPr>
          <t>IV_F:HDUtem2</t>
        </r>
      </text>
    </comment>
    <comment ref="AH559" authorId="0" shapeId="0">
      <text>
        <r>
          <rPr>
            <sz val="11"/>
            <rFont val="Calibri"/>
            <family val="2"/>
            <charset val="238"/>
          </rPr>
          <t>IV_F:ECSUtem2</t>
        </r>
      </text>
    </comment>
    <comment ref="AI559" authorId="0" shapeId="0">
      <text>
        <r>
          <rPr>
            <sz val="11"/>
            <rFont val="Calibri"/>
            <family val="2"/>
            <charset val="238"/>
          </rPr>
          <t>IV_F:KFHUtem2</t>
        </r>
      </text>
    </comment>
    <comment ref="AJ559" authorId="0" shapeId="0">
      <text>
        <r>
          <rPr>
            <sz val="11"/>
            <rFont val="Calibri"/>
            <family val="2"/>
            <charset val="238"/>
          </rPr>
          <t>IV_F:Egyeb_SajatUtem2</t>
        </r>
      </text>
    </comment>
    <comment ref="AK559" authorId="0" shapeId="0">
      <text>
        <r>
          <rPr>
            <sz val="11"/>
            <rFont val="Calibri"/>
            <family val="2"/>
            <charset val="238"/>
          </rPr>
          <t>IV_F:DijUtem2</t>
        </r>
      </text>
    </comment>
    <comment ref="AL559" authorId="0" shapeId="0">
      <text>
        <r>
          <rPr>
            <sz val="11"/>
            <rFont val="Calibri"/>
            <family val="2"/>
            <charset val="238"/>
          </rPr>
          <t>IV_F:EM_Melleklet1_Utem2</t>
        </r>
      </text>
    </comment>
    <comment ref="AM559" authorId="0" shapeId="0">
      <text>
        <r>
          <rPr>
            <sz val="11"/>
            <rFont val="Calibri"/>
            <family val="2"/>
            <charset val="238"/>
          </rPr>
          <t>IV_F:EgyebAllamiUtem2</t>
        </r>
      </text>
    </comment>
    <comment ref="AN559" authorId="0" shapeId="0">
      <text>
        <r>
          <rPr>
            <sz val="11"/>
            <rFont val="Calibri"/>
            <family val="2"/>
            <charset val="238"/>
          </rPr>
          <t>IV_F:OnkormanyzatiUtem2</t>
        </r>
      </text>
    </comment>
    <comment ref="AO559" authorId="0" shapeId="0">
      <text>
        <r>
          <rPr>
            <sz val="11"/>
            <rFont val="Calibri"/>
            <family val="2"/>
            <charset val="238"/>
          </rPr>
          <t>IV_F:EUUtem2</t>
        </r>
      </text>
    </comment>
    <comment ref="AP559" authorId="0" shapeId="0">
      <text>
        <r>
          <rPr>
            <sz val="11"/>
            <rFont val="Calibri"/>
            <family val="2"/>
            <charset val="238"/>
          </rPr>
          <t>IV_F:EgyebUtem2</t>
        </r>
      </text>
    </comment>
    <comment ref="AQ559" authorId="0" shapeId="0">
      <text>
        <r>
          <rPr>
            <sz val="11"/>
            <rFont val="Calibri"/>
            <family val="2"/>
            <charset val="238"/>
          </rPr>
          <t>IV_F:HitelKotvenyUtem2</t>
        </r>
      </text>
    </comment>
    <comment ref="AR559" authorId="0" shapeId="0">
      <text>
        <r>
          <rPr>
            <sz val="11"/>
            <rFont val="Calibri"/>
            <family val="2"/>
            <charset val="238"/>
          </rPr>
          <t>IV_F:OsszesenUtem2</t>
        </r>
      </text>
    </comment>
    <comment ref="AS559" authorId="0" shapeId="0">
      <text>
        <r>
          <rPr>
            <sz val="11"/>
            <rFont val="Calibri"/>
            <family val="2"/>
            <charset val="238"/>
          </rPr>
          <t>IV_F:ForrashianyUtem2</t>
        </r>
      </text>
    </comment>
    <comment ref="AV559" authorId="0" shapeId="0">
      <text>
        <r>
          <rPr>
            <sz val="11"/>
            <rFont val="Calibri"/>
            <family val="2"/>
            <charset val="238"/>
          </rPr>
          <t>IV_F:Indokolas</t>
        </r>
      </text>
    </comment>
    <comment ref="AW559" authorId="0" shapeId="0">
      <text>
        <r>
          <rPr>
            <sz val="11"/>
            <rFont val="Calibri"/>
            <family val="2"/>
            <charset val="238"/>
          </rPr>
          <t>IV_F:Megjegyzes</t>
        </r>
      </text>
    </comment>
    <comment ref="AZ559" authorId="0" shapeId="0">
      <text>
        <r>
          <rPr>
            <sz val="11"/>
            <rFont val="Calibri"/>
            <family val="2"/>
            <charset val="238"/>
          </rPr>
          <t>IV_F:ISA</t>
        </r>
      </text>
    </comment>
    <comment ref="B560" authorId="0" shapeId="0">
      <text>
        <r>
          <rPr>
            <sz val="11"/>
            <rFont val="Calibri"/>
            <family val="2"/>
            <charset val="238"/>
          </rPr>
          <t>IV_F:FontossagiSorrent</t>
        </r>
      </text>
    </comment>
    <comment ref="C560" authorId="0" shapeId="0">
      <text>
        <r>
          <rPr>
            <sz val="11"/>
            <rFont val="Calibri"/>
            <family val="2"/>
            <charset val="238"/>
          </rPr>
          <t>IV_F:FeladatKategoria</t>
        </r>
      </text>
    </comment>
    <comment ref="D560" authorId="0" shapeId="0">
      <text>
        <r>
          <rPr>
            <sz val="11"/>
            <rFont val="Calibri"/>
            <family val="2"/>
            <charset val="238"/>
          </rPr>
          <t>IV_F:FeladatMegnevezes</t>
        </r>
      </text>
    </comment>
    <comment ref="E560" authorId="0" shapeId="0">
      <text>
        <r>
          <rPr>
            <sz val="11"/>
            <rFont val="Calibri"/>
            <family val="2"/>
            <charset val="238"/>
          </rPr>
          <t>IV_F:ElviEngedelySzam</t>
        </r>
      </text>
    </comment>
    <comment ref="F560" authorId="0" shapeId="0">
      <text>
        <r>
          <rPr>
            <sz val="11"/>
            <rFont val="Calibri"/>
            <family val="2"/>
            <charset val="238"/>
          </rPr>
          <t>IV_F:VKR_Kod</t>
        </r>
      </text>
    </comment>
    <comment ref="G560" authorId="0" shapeId="0">
      <text>
        <r>
          <rPr>
            <sz val="11"/>
            <rFont val="Calibri"/>
            <family val="2"/>
            <charset val="238"/>
          </rPr>
          <t>IV_F:VKR_Nev</t>
        </r>
      </text>
    </comment>
    <comment ref="H560" authorId="0" shapeId="0">
      <text>
        <r>
          <rPr>
            <sz val="11"/>
            <rFont val="Calibri"/>
            <family val="2"/>
            <charset val="238"/>
          </rPr>
          <t>IV_F:FeladatSorszam</t>
        </r>
      </text>
    </comment>
    <comment ref="I560" authorId="0" shapeId="0">
      <text>
        <r>
          <rPr>
            <sz val="11"/>
            <rFont val="Calibri"/>
            <family val="2"/>
            <charset val="238"/>
          </rPr>
          <t>IV_F:FeladatAzonosito</t>
        </r>
      </text>
    </comment>
    <comment ref="J560" authorId="0" shapeId="0">
      <text>
        <r>
          <rPr>
            <sz val="11"/>
            <rFont val="Calibri"/>
            <family val="2"/>
            <charset val="238"/>
          </rPr>
          <t>IV_F:EllatasiTerulet</t>
        </r>
      </text>
    </comment>
    <comment ref="K560" authorId="0" shapeId="0">
      <text>
        <r>
          <rPr>
            <sz val="11"/>
            <rFont val="Calibri"/>
            <family val="2"/>
            <charset val="238"/>
          </rPr>
          <t>IV_F:EllatasertFelelos</t>
        </r>
      </text>
    </comment>
    <comment ref="L560" authorId="0" shapeId="0">
      <text>
        <r>
          <rPr>
            <sz val="11"/>
            <rFont val="Calibri"/>
            <family val="2"/>
            <charset val="238"/>
          </rPr>
          <t>IV_F:TervezettNettoKoltseg</t>
        </r>
      </text>
    </comment>
    <comment ref="M560" authorId="0" shapeId="0">
      <text>
        <r>
          <rPr>
            <sz val="11"/>
            <rFont val="Calibri"/>
            <family val="2"/>
            <charset val="238"/>
          </rPr>
          <t>IV_F:IdotartamKezdes</t>
        </r>
      </text>
    </comment>
    <comment ref="N560" authorId="0" shapeId="0">
      <text>
        <r>
          <rPr>
            <sz val="11"/>
            <rFont val="Calibri"/>
            <family val="2"/>
            <charset val="238"/>
          </rPr>
          <t>IV_F:IdotartamBefejezes</t>
        </r>
      </text>
    </comment>
    <comment ref="O560" authorId="0" shapeId="0">
      <text>
        <r>
          <rPr>
            <sz val="11"/>
            <rFont val="Calibri"/>
            <family val="2"/>
            <charset val="238"/>
          </rPr>
          <t>IV_F:NettoKoltsegUtem1</t>
        </r>
      </text>
    </comment>
    <comment ref="P560" authorId="0" shapeId="0">
      <text>
        <r>
          <rPr>
            <sz val="11"/>
            <rFont val="Calibri"/>
            <family val="2"/>
            <charset val="238"/>
          </rPr>
          <t>IV_F:NettoKoltsegUtem2</t>
        </r>
      </text>
    </comment>
    <comment ref="Q560" authorId="0" shapeId="0">
      <text>
        <r>
          <rPr>
            <sz val="11"/>
            <rFont val="Calibri"/>
            <family val="2"/>
            <charset val="238"/>
          </rPr>
          <t>IV_F:EM_Melleklet2_KTG</t>
        </r>
      </text>
    </comment>
    <comment ref="S560" authorId="0" shapeId="0">
      <text>
        <r>
          <rPr>
            <sz val="11"/>
            <rFont val="Calibri"/>
            <family val="2"/>
            <charset val="238"/>
          </rPr>
          <t>IV_F:HDUtem1</t>
        </r>
      </text>
    </comment>
    <comment ref="T560" authorId="0" shapeId="0">
      <text>
        <r>
          <rPr>
            <sz val="11"/>
            <rFont val="Calibri"/>
            <family val="2"/>
            <charset val="238"/>
          </rPr>
          <t>IV_F:ECSUtem1</t>
        </r>
      </text>
    </comment>
    <comment ref="U560" authorId="0" shapeId="0">
      <text>
        <r>
          <rPr>
            <sz val="11"/>
            <rFont val="Calibri"/>
            <family val="2"/>
            <charset val="238"/>
          </rPr>
          <t>IV_F:KFHUtem1</t>
        </r>
      </text>
    </comment>
    <comment ref="V560" authorId="0" shapeId="0">
      <text>
        <r>
          <rPr>
            <sz val="11"/>
            <rFont val="Calibri"/>
            <family val="2"/>
            <charset val="238"/>
          </rPr>
          <t>IV_F:Egyeb_SajatUtem1</t>
        </r>
      </text>
    </comment>
    <comment ref="W560" authorId="0" shapeId="0">
      <text>
        <r>
          <rPr>
            <sz val="11"/>
            <rFont val="Calibri"/>
            <family val="2"/>
            <charset val="238"/>
          </rPr>
          <t>IV_F:DijUtem1</t>
        </r>
      </text>
    </comment>
    <comment ref="X560" authorId="0" shapeId="0">
      <text>
        <r>
          <rPr>
            <sz val="11"/>
            <rFont val="Calibri"/>
            <family val="2"/>
            <charset val="238"/>
          </rPr>
          <t>IV_F:EM_Melleklet1_Utem1</t>
        </r>
      </text>
    </comment>
    <comment ref="Y560" authorId="0" shapeId="0">
      <text>
        <r>
          <rPr>
            <sz val="11"/>
            <rFont val="Calibri"/>
            <family val="2"/>
            <charset val="238"/>
          </rPr>
          <t>IV_F:EgyebAllamiUtem1</t>
        </r>
      </text>
    </comment>
    <comment ref="Z560" authorId="0" shapeId="0">
      <text>
        <r>
          <rPr>
            <sz val="11"/>
            <rFont val="Calibri"/>
            <family val="2"/>
            <charset val="238"/>
          </rPr>
          <t>IV_F:OnkormanyzatiUtem1</t>
        </r>
      </text>
    </comment>
    <comment ref="AA560" authorId="0" shapeId="0">
      <text>
        <r>
          <rPr>
            <sz val="11"/>
            <rFont val="Calibri"/>
            <family val="2"/>
            <charset val="238"/>
          </rPr>
          <t>IV_F:EUUtem1</t>
        </r>
      </text>
    </comment>
    <comment ref="AB560" authorId="0" shapeId="0">
      <text>
        <r>
          <rPr>
            <sz val="11"/>
            <rFont val="Calibri"/>
            <family val="2"/>
            <charset val="238"/>
          </rPr>
          <t>IV_F:EgyebUtem1</t>
        </r>
      </text>
    </comment>
    <comment ref="AC560" authorId="0" shapeId="0">
      <text>
        <r>
          <rPr>
            <sz val="11"/>
            <rFont val="Calibri"/>
            <family val="2"/>
            <charset val="238"/>
          </rPr>
          <t>IV_F:HitelKotvenyUtem1</t>
        </r>
      </text>
    </comment>
    <comment ref="AD560" authorId="0" shapeId="0">
      <text>
        <r>
          <rPr>
            <sz val="11"/>
            <rFont val="Calibri"/>
            <family val="2"/>
            <charset val="238"/>
          </rPr>
          <t>IV_F:OsszesenUtem1</t>
        </r>
      </text>
    </comment>
    <comment ref="AG560" authorId="0" shapeId="0">
      <text>
        <r>
          <rPr>
            <sz val="11"/>
            <rFont val="Calibri"/>
            <family val="2"/>
            <charset val="238"/>
          </rPr>
          <t>IV_F:HDUtem2</t>
        </r>
      </text>
    </comment>
    <comment ref="AH560" authorId="0" shapeId="0">
      <text>
        <r>
          <rPr>
            <sz val="11"/>
            <rFont val="Calibri"/>
            <family val="2"/>
            <charset val="238"/>
          </rPr>
          <t>IV_F:ECSUtem2</t>
        </r>
      </text>
    </comment>
    <comment ref="AI560" authorId="0" shapeId="0">
      <text>
        <r>
          <rPr>
            <sz val="11"/>
            <rFont val="Calibri"/>
            <family val="2"/>
            <charset val="238"/>
          </rPr>
          <t>IV_F:KFHUtem2</t>
        </r>
      </text>
    </comment>
    <comment ref="AJ560" authorId="0" shapeId="0">
      <text>
        <r>
          <rPr>
            <sz val="11"/>
            <rFont val="Calibri"/>
            <family val="2"/>
            <charset val="238"/>
          </rPr>
          <t>IV_F:Egyeb_SajatUtem2</t>
        </r>
      </text>
    </comment>
    <comment ref="AK560" authorId="0" shapeId="0">
      <text>
        <r>
          <rPr>
            <sz val="11"/>
            <rFont val="Calibri"/>
            <family val="2"/>
            <charset val="238"/>
          </rPr>
          <t>IV_F:DijUtem2</t>
        </r>
      </text>
    </comment>
    <comment ref="AL560" authorId="0" shapeId="0">
      <text>
        <r>
          <rPr>
            <sz val="11"/>
            <rFont val="Calibri"/>
            <family val="2"/>
            <charset val="238"/>
          </rPr>
          <t>IV_F:EM_Melleklet1_Utem2</t>
        </r>
      </text>
    </comment>
    <comment ref="AM560" authorId="0" shapeId="0">
      <text>
        <r>
          <rPr>
            <sz val="11"/>
            <rFont val="Calibri"/>
            <family val="2"/>
            <charset val="238"/>
          </rPr>
          <t>IV_F:EgyebAllamiUtem2</t>
        </r>
      </text>
    </comment>
    <comment ref="AN560" authorId="0" shapeId="0">
      <text>
        <r>
          <rPr>
            <sz val="11"/>
            <rFont val="Calibri"/>
            <family val="2"/>
            <charset val="238"/>
          </rPr>
          <t>IV_F:OnkormanyzatiUtem2</t>
        </r>
      </text>
    </comment>
    <comment ref="AO560" authorId="0" shapeId="0">
      <text>
        <r>
          <rPr>
            <sz val="11"/>
            <rFont val="Calibri"/>
            <family val="2"/>
            <charset val="238"/>
          </rPr>
          <t>IV_F:EUUtem2</t>
        </r>
      </text>
    </comment>
    <comment ref="AP560" authorId="0" shapeId="0">
      <text>
        <r>
          <rPr>
            <sz val="11"/>
            <rFont val="Calibri"/>
            <family val="2"/>
            <charset val="238"/>
          </rPr>
          <t>IV_F:EgyebUtem2</t>
        </r>
      </text>
    </comment>
    <comment ref="AQ560" authorId="0" shapeId="0">
      <text>
        <r>
          <rPr>
            <sz val="11"/>
            <rFont val="Calibri"/>
            <family val="2"/>
            <charset val="238"/>
          </rPr>
          <t>IV_F:HitelKotvenyUtem2</t>
        </r>
      </text>
    </comment>
    <comment ref="AR560" authorId="0" shapeId="0">
      <text>
        <r>
          <rPr>
            <sz val="11"/>
            <rFont val="Calibri"/>
            <family val="2"/>
            <charset val="238"/>
          </rPr>
          <t>IV_F:OsszesenUtem2</t>
        </r>
      </text>
    </comment>
    <comment ref="AS560" authorId="0" shapeId="0">
      <text>
        <r>
          <rPr>
            <sz val="11"/>
            <rFont val="Calibri"/>
            <family val="2"/>
            <charset val="238"/>
          </rPr>
          <t>IV_F:ForrashianyUtem2</t>
        </r>
      </text>
    </comment>
    <comment ref="AV560" authorId="0" shapeId="0">
      <text>
        <r>
          <rPr>
            <sz val="11"/>
            <rFont val="Calibri"/>
            <family val="2"/>
            <charset val="238"/>
          </rPr>
          <t>IV_F:Indokolas</t>
        </r>
      </text>
    </comment>
    <comment ref="AW560" authorId="0" shapeId="0">
      <text>
        <r>
          <rPr>
            <sz val="11"/>
            <rFont val="Calibri"/>
            <family val="2"/>
            <charset val="238"/>
          </rPr>
          <t>IV_F:Megjegyzes</t>
        </r>
      </text>
    </comment>
    <comment ref="AZ560" authorId="0" shapeId="0">
      <text>
        <r>
          <rPr>
            <sz val="11"/>
            <rFont val="Calibri"/>
            <family val="2"/>
            <charset val="238"/>
          </rPr>
          <t>IV_F:ISA</t>
        </r>
      </text>
    </comment>
    <comment ref="B561" authorId="0" shapeId="0">
      <text>
        <r>
          <rPr>
            <sz val="11"/>
            <rFont val="Calibri"/>
            <family val="2"/>
            <charset val="238"/>
          </rPr>
          <t>IV_F:FontossagiSorrent</t>
        </r>
      </text>
    </comment>
    <comment ref="C561" authorId="0" shapeId="0">
      <text>
        <r>
          <rPr>
            <sz val="11"/>
            <rFont val="Calibri"/>
            <family val="2"/>
            <charset val="238"/>
          </rPr>
          <t>IV_F:FeladatKategoria</t>
        </r>
      </text>
    </comment>
    <comment ref="D561" authorId="0" shapeId="0">
      <text>
        <r>
          <rPr>
            <sz val="11"/>
            <rFont val="Calibri"/>
            <family val="2"/>
            <charset val="238"/>
          </rPr>
          <t>IV_F:FeladatMegnevezes</t>
        </r>
      </text>
    </comment>
    <comment ref="E561" authorId="0" shapeId="0">
      <text>
        <r>
          <rPr>
            <sz val="11"/>
            <rFont val="Calibri"/>
            <family val="2"/>
            <charset val="238"/>
          </rPr>
          <t>IV_F:ElviEngedelySzam</t>
        </r>
      </text>
    </comment>
    <comment ref="F561" authorId="0" shapeId="0">
      <text>
        <r>
          <rPr>
            <sz val="11"/>
            <rFont val="Calibri"/>
            <family val="2"/>
            <charset val="238"/>
          </rPr>
          <t>IV_F:VKR_Kod</t>
        </r>
      </text>
    </comment>
    <comment ref="G561" authorId="0" shapeId="0">
      <text>
        <r>
          <rPr>
            <sz val="11"/>
            <rFont val="Calibri"/>
            <family val="2"/>
            <charset val="238"/>
          </rPr>
          <t>IV_F:VKR_Nev</t>
        </r>
      </text>
    </comment>
    <comment ref="H561" authorId="0" shapeId="0">
      <text>
        <r>
          <rPr>
            <sz val="11"/>
            <rFont val="Calibri"/>
            <family val="2"/>
            <charset val="238"/>
          </rPr>
          <t>IV_F:FeladatSorszam</t>
        </r>
      </text>
    </comment>
    <comment ref="I561" authorId="0" shapeId="0">
      <text>
        <r>
          <rPr>
            <sz val="11"/>
            <rFont val="Calibri"/>
            <family val="2"/>
            <charset val="238"/>
          </rPr>
          <t>IV_F:FeladatAzonosito</t>
        </r>
      </text>
    </comment>
    <comment ref="J561" authorId="0" shapeId="0">
      <text>
        <r>
          <rPr>
            <sz val="11"/>
            <rFont val="Calibri"/>
            <family val="2"/>
            <charset val="238"/>
          </rPr>
          <t>IV_F:EllatasiTerulet</t>
        </r>
      </text>
    </comment>
    <comment ref="K561" authorId="0" shapeId="0">
      <text>
        <r>
          <rPr>
            <sz val="11"/>
            <rFont val="Calibri"/>
            <family val="2"/>
            <charset val="238"/>
          </rPr>
          <t>IV_F:EllatasertFelelos</t>
        </r>
      </text>
    </comment>
    <comment ref="L561" authorId="0" shapeId="0">
      <text>
        <r>
          <rPr>
            <sz val="11"/>
            <rFont val="Calibri"/>
            <family val="2"/>
            <charset val="238"/>
          </rPr>
          <t>IV_F:TervezettNettoKoltseg</t>
        </r>
      </text>
    </comment>
    <comment ref="M561" authorId="0" shapeId="0">
      <text>
        <r>
          <rPr>
            <sz val="11"/>
            <rFont val="Calibri"/>
            <family val="2"/>
            <charset val="238"/>
          </rPr>
          <t>IV_F:IdotartamKezdes</t>
        </r>
      </text>
    </comment>
    <comment ref="N561" authorId="0" shapeId="0">
      <text>
        <r>
          <rPr>
            <sz val="11"/>
            <rFont val="Calibri"/>
            <family val="2"/>
            <charset val="238"/>
          </rPr>
          <t>IV_F:IdotartamBefejezes</t>
        </r>
      </text>
    </comment>
    <comment ref="O561" authorId="0" shapeId="0">
      <text>
        <r>
          <rPr>
            <sz val="11"/>
            <rFont val="Calibri"/>
            <family val="2"/>
            <charset val="238"/>
          </rPr>
          <t>IV_F:NettoKoltsegUtem1</t>
        </r>
      </text>
    </comment>
    <comment ref="P561" authorId="0" shapeId="0">
      <text>
        <r>
          <rPr>
            <sz val="11"/>
            <rFont val="Calibri"/>
            <family val="2"/>
            <charset val="238"/>
          </rPr>
          <t>IV_F:NettoKoltsegUtem2</t>
        </r>
      </text>
    </comment>
    <comment ref="Q561" authorId="0" shapeId="0">
      <text>
        <r>
          <rPr>
            <sz val="11"/>
            <rFont val="Calibri"/>
            <family val="2"/>
            <charset val="238"/>
          </rPr>
          <t>IV_F:EM_Melleklet2_KTG</t>
        </r>
      </text>
    </comment>
    <comment ref="S561" authorId="0" shapeId="0">
      <text>
        <r>
          <rPr>
            <sz val="11"/>
            <rFont val="Calibri"/>
            <family val="2"/>
            <charset val="238"/>
          </rPr>
          <t>IV_F:HDUtem1</t>
        </r>
      </text>
    </comment>
    <comment ref="T561" authorId="0" shapeId="0">
      <text>
        <r>
          <rPr>
            <sz val="11"/>
            <rFont val="Calibri"/>
            <family val="2"/>
            <charset val="238"/>
          </rPr>
          <t>IV_F:ECSUtem1</t>
        </r>
      </text>
    </comment>
    <comment ref="U561" authorId="0" shapeId="0">
      <text>
        <r>
          <rPr>
            <sz val="11"/>
            <rFont val="Calibri"/>
            <family val="2"/>
            <charset val="238"/>
          </rPr>
          <t>IV_F:KFHUtem1</t>
        </r>
      </text>
    </comment>
    <comment ref="V561" authorId="0" shapeId="0">
      <text>
        <r>
          <rPr>
            <sz val="11"/>
            <rFont val="Calibri"/>
            <family val="2"/>
            <charset val="238"/>
          </rPr>
          <t>IV_F:Egyeb_SajatUtem1</t>
        </r>
      </text>
    </comment>
    <comment ref="W561" authorId="0" shapeId="0">
      <text>
        <r>
          <rPr>
            <sz val="11"/>
            <rFont val="Calibri"/>
            <family val="2"/>
            <charset val="238"/>
          </rPr>
          <t>IV_F:DijUtem1</t>
        </r>
      </text>
    </comment>
    <comment ref="X561" authorId="0" shapeId="0">
      <text>
        <r>
          <rPr>
            <sz val="11"/>
            <rFont val="Calibri"/>
            <family val="2"/>
            <charset val="238"/>
          </rPr>
          <t>IV_F:EM_Melleklet1_Utem1</t>
        </r>
      </text>
    </comment>
    <comment ref="Y561" authorId="0" shapeId="0">
      <text>
        <r>
          <rPr>
            <sz val="11"/>
            <rFont val="Calibri"/>
            <family val="2"/>
            <charset val="238"/>
          </rPr>
          <t>IV_F:EgyebAllamiUtem1</t>
        </r>
      </text>
    </comment>
    <comment ref="Z561" authorId="0" shapeId="0">
      <text>
        <r>
          <rPr>
            <sz val="11"/>
            <rFont val="Calibri"/>
            <family val="2"/>
            <charset val="238"/>
          </rPr>
          <t>IV_F:OnkormanyzatiUtem1</t>
        </r>
      </text>
    </comment>
    <comment ref="AA561" authorId="0" shapeId="0">
      <text>
        <r>
          <rPr>
            <sz val="11"/>
            <rFont val="Calibri"/>
            <family val="2"/>
            <charset val="238"/>
          </rPr>
          <t>IV_F:EUUtem1</t>
        </r>
      </text>
    </comment>
    <comment ref="AB561" authorId="0" shapeId="0">
      <text>
        <r>
          <rPr>
            <sz val="11"/>
            <rFont val="Calibri"/>
            <family val="2"/>
            <charset val="238"/>
          </rPr>
          <t>IV_F:EgyebUtem1</t>
        </r>
      </text>
    </comment>
    <comment ref="AC561" authorId="0" shapeId="0">
      <text>
        <r>
          <rPr>
            <sz val="11"/>
            <rFont val="Calibri"/>
            <family val="2"/>
            <charset val="238"/>
          </rPr>
          <t>IV_F:HitelKotvenyUtem1</t>
        </r>
      </text>
    </comment>
    <comment ref="AD561" authorId="0" shapeId="0">
      <text>
        <r>
          <rPr>
            <sz val="11"/>
            <rFont val="Calibri"/>
            <family val="2"/>
            <charset val="238"/>
          </rPr>
          <t>IV_F:OsszesenUtem1</t>
        </r>
      </text>
    </comment>
    <comment ref="AG561" authorId="0" shapeId="0">
      <text>
        <r>
          <rPr>
            <sz val="11"/>
            <rFont val="Calibri"/>
            <family val="2"/>
            <charset val="238"/>
          </rPr>
          <t>IV_F:HDUtem2</t>
        </r>
      </text>
    </comment>
    <comment ref="AH561" authorId="0" shapeId="0">
      <text>
        <r>
          <rPr>
            <sz val="11"/>
            <rFont val="Calibri"/>
            <family val="2"/>
            <charset val="238"/>
          </rPr>
          <t>IV_F:ECSUtem2</t>
        </r>
      </text>
    </comment>
    <comment ref="AI561" authorId="0" shapeId="0">
      <text>
        <r>
          <rPr>
            <sz val="11"/>
            <rFont val="Calibri"/>
            <family val="2"/>
            <charset val="238"/>
          </rPr>
          <t>IV_F:KFHUtem2</t>
        </r>
      </text>
    </comment>
    <comment ref="AJ561" authorId="0" shapeId="0">
      <text>
        <r>
          <rPr>
            <sz val="11"/>
            <rFont val="Calibri"/>
            <family val="2"/>
            <charset val="238"/>
          </rPr>
          <t>IV_F:Egyeb_SajatUtem2</t>
        </r>
      </text>
    </comment>
    <comment ref="AK561" authorId="0" shapeId="0">
      <text>
        <r>
          <rPr>
            <sz val="11"/>
            <rFont val="Calibri"/>
            <family val="2"/>
            <charset val="238"/>
          </rPr>
          <t>IV_F:DijUtem2</t>
        </r>
      </text>
    </comment>
    <comment ref="AL561" authorId="0" shapeId="0">
      <text>
        <r>
          <rPr>
            <sz val="11"/>
            <rFont val="Calibri"/>
            <family val="2"/>
            <charset val="238"/>
          </rPr>
          <t>IV_F:EM_Melleklet1_Utem2</t>
        </r>
      </text>
    </comment>
    <comment ref="AM561" authorId="0" shapeId="0">
      <text>
        <r>
          <rPr>
            <sz val="11"/>
            <rFont val="Calibri"/>
            <family val="2"/>
            <charset val="238"/>
          </rPr>
          <t>IV_F:EgyebAllamiUtem2</t>
        </r>
      </text>
    </comment>
    <comment ref="AN561" authorId="0" shapeId="0">
      <text>
        <r>
          <rPr>
            <sz val="11"/>
            <rFont val="Calibri"/>
            <family val="2"/>
            <charset val="238"/>
          </rPr>
          <t>IV_F:OnkormanyzatiUtem2</t>
        </r>
      </text>
    </comment>
    <comment ref="AO561" authorId="0" shapeId="0">
      <text>
        <r>
          <rPr>
            <sz val="11"/>
            <rFont val="Calibri"/>
            <family val="2"/>
            <charset val="238"/>
          </rPr>
          <t>IV_F:EUUtem2</t>
        </r>
      </text>
    </comment>
    <comment ref="AP561" authorId="0" shapeId="0">
      <text>
        <r>
          <rPr>
            <sz val="11"/>
            <rFont val="Calibri"/>
            <family val="2"/>
            <charset val="238"/>
          </rPr>
          <t>IV_F:EgyebUtem2</t>
        </r>
      </text>
    </comment>
    <comment ref="AQ561" authorId="0" shapeId="0">
      <text>
        <r>
          <rPr>
            <sz val="11"/>
            <rFont val="Calibri"/>
            <family val="2"/>
            <charset val="238"/>
          </rPr>
          <t>IV_F:HitelKotvenyUtem2</t>
        </r>
      </text>
    </comment>
    <comment ref="AR561" authorId="0" shapeId="0">
      <text>
        <r>
          <rPr>
            <sz val="11"/>
            <rFont val="Calibri"/>
            <family val="2"/>
            <charset val="238"/>
          </rPr>
          <t>IV_F:OsszesenUtem2</t>
        </r>
      </text>
    </comment>
    <comment ref="AS561" authorId="0" shapeId="0">
      <text>
        <r>
          <rPr>
            <sz val="11"/>
            <rFont val="Calibri"/>
            <family val="2"/>
            <charset val="238"/>
          </rPr>
          <t>IV_F:ForrashianyUtem2</t>
        </r>
      </text>
    </comment>
    <comment ref="AV561" authorId="0" shapeId="0">
      <text>
        <r>
          <rPr>
            <sz val="11"/>
            <rFont val="Calibri"/>
            <family val="2"/>
            <charset val="238"/>
          </rPr>
          <t>IV_F:Indokolas</t>
        </r>
      </text>
    </comment>
    <comment ref="AW561" authorId="0" shapeId="0">
      <text>
        <r>
          <rPr>
            <sz val="11"/>
            <rFont val="Calibri"/>
            <family val="2"/>
            <charset val="238"/>
          </rPr>
          <t>IV_F:Megjegyzes</t>
        </r>
      </text>
    </comment>
    <comment ref="AZ561" authorId="0" shapeId="0">
      <text>
        <r>
          <rPr>
            <sz val="11"/>
            <rFont val="Calibri"/>
            <family val="2"/>
            <charset val="238"/>
          </rPr>
          <t>IV_F:ISA</t>
        </r>
      </text>
    </comment>
    <comment ref="B562" authorId="0" shapeId="0">
      <text>
        <r>
          <rPr>
            <sz val="11"/>
            <rFont val="Calibri"/>
            <family val="2"/>
            <charset val="238"/>
          </rPr>
          <t>IV_F:FontossagiSorrent</t>
        </r>
      </text>
    </comment>
    <comment ref="C562" authorId="0" shapeId="0">
      <text>
        <r>
          <rPr>
            <sz val="11"/>
            <rFont val="Calibri"/>
            <family val="2"/>
            <charset val="238"/>
          </rPr>
          <t>IV_F:FeladatKategoria</t>
        </r>
      </text>
    </comment>
    <comment ref="D562" authorId="0" shapeId="0">
      <text>
        <r>
          <rPr>
            <sz val="11"/>
            <rFont val="Calibri"/>
            <family val="2"/>
            <charset val="238"/>
          </rPr>
          <t>IV_F:FeladatMegnevezes</t>
        </r>
      </text>
    </comment>
    <comment ref="E562" authorId="0" shapeId="0">
      <text>
        <r>
          <rPr>
            <sz val="11"/>
            <rFont val="Calibri"/>
            <family val="2"/>
            <charset val="238"/>
          </rPr>
          <t>IV_F:ElviEngedelySzam</t>
        </r>
      </text>
    </comment>
    <comment ref="F562" authorId="0" shapeId="0">
      <text>
        <r>
          <rPr>
            <sz val="11"/>
            <rFont val="Calibri"/>
            <family val="2"/>
            <charset val="238"/>
          </rPr>
          <t>IV_F:VKR_Kod</t>
        </r>
      </text>
    </comment>
    <comment ref="G562" authorId="0" shapeId="0">
      <text>
        <r>
          <rPr>
            <sz val="11"/>
            <rFont val="Calibri"/>
            <family val="2"/>
            <charset val="238"/>
          </rPr>
          <t>IV_F:VKR_Nev</t>
        </r>
      </text>
    </comment>
    <comment ref="H562" authorId="0" shapeId="0">
      <text>
        <r>
          <rPr>
            <sz val="11"/>
            <rFont val="Calibri"/>
            <family val="2"/>
            <charset val="238"/>
          </rPr>
          <t>IV_F:FeladatSorszam</t>
        </r>
      </text>
    </comment>
    <comment ref="I562" authorId="0" shapeId="0">
      <text>
        <r>
          <rPr>
            <sz val="11"/>
            <rFont val="Calibri"/>
            <family val="2"/>
            <charset val="238"/>
          </rPr>
          <t>IV_F:FeladatAzonosito</t>
        </r>
      </text>
    </comment>
    <comment ref="J562" authorId="0" shapeId="0">
      <text>
        <r>
          <rPr>
            <sz val="11"/>
            <rFont val="Calibri"/>
            <family val="2"/>
            <charset val="238"/>
          </rPr>
          <t>IV_F:EllatasiTerulet</t>
        </r>
      </text>
    </comment>
    <comment ref="K562" authorId="0" shapeId="0">
      <text>
        <r>
          <rPr>
            <sz val="11"/>
            <rFont val="Calibri"/>
            <family val="2"/>
            <charset val="238"/>
          </rPr>
          <t>IV_F:EllatasertFelelos</t>
        </r>
      </text>
    </comment>
    <comment ref="L562" authorId="0" shapeId="0">
      <text>
        <r>
          <rPr>
            <sz val="11"/>
            <rFont val="Calibri"/>
            <family val="2"/>
            <charset val="238"/>
          </rPr>
          <t>IV_F:TervezettNettoKoltseg</t>
        </r>
      </text>
    </comment>
    <comment ref="M562" authorId="0" shapeId="0">
      <text>
        <r>
          <rPr>
            <sz val="11"/>
            <rFont val="Calibri"/>
            <family val="2"/>
            <charset val="238"/>
          </rPr>
          <t>IV_F:IdotartamKezdes</t>
        </r>
      </text>
    </comment>
    <comment ref="N562" authorId="0" shapeId="0">
      <text>
        <r>
          <rPr>
            <sz val="11"/>
            <rFont val="Calibri"/>
            <family val="2"/>
            <charset val="238"/>
          </rPr>
          <t>IV_F:IdotartamBefejezes</t>
        </r>
      </text>
    </comment>
    <comment ref="O562" authorId="0" shapeId="0">
      <text>
        <r>
          <rPr>
            <sz val="11"/>
            <rFont val="Calibri"/>
            <family val="2"/>
            <charset val="238"/>
          </rPr>
          <t>IV_F:NettoKoltsegUtem1</t>
        </r>
      </text>
    </comment>
    <comment ref="P562" authorId="0" shapeId="0">
      <text>
        <r>
          <rPr>
            <sz val="11"/>
            <rFont val="Calibri"/>
            <family val="2"/>
            <charset val="238"/>
          </rPr>
          <t>IV_F:NettoKoltsegUtem2</t>
        </r>
      </text>
    </comment>
    <comment ref="Q562" authorId="0" shapeId="0">
      <text>
        <r>
          <rPr>
            <sz val="11"/>
            <rFont val="Calibri"/>
            <family val="2"/>
            <charset val="238"/>
          </rPr>
          <t>IV_F:EM_Melleklet2_KTG</t>
        </r>
      </text>
    </comment>
    <comment ref="S562" authorId="0" shapeId="0">
      <text>
        <r>
          <rPr>
            <sz val="11"/>
            <rFont val="Calibri"/>
            <family val="2"/>
            <charset val="238"/>
          </rPr>
          <t>IV_F:HDUtem1</t>
        </r>
      </text>
    </comment>
    <comment ref="T562" authorId="0" shapeId="0">
      <text>
        <r>
          <rPr>
            <sz val="11"/>
            <rFont val="Calibri"/>
            <family val="2"/>
            <charset val="238"/>
          </rPr>
          <t>IV_F:ECSUtem1</t>
        </r>
      </text>
    </comment>
    <comment ref="U562" authorId="0" shapeId="0">
      <text>
        <r>
          <rPr>
            <sz val="11"/>
            <rFont val="Calibri"/>
            <family val="2"/>
            <charset val="238"/>
          </rPr>
          <t>IV_F:KFHUtem1</t>
        </r>
      </text>
    </comment>
    <comment ref="V562" authorId="0" shapeId="0">
      <text>
        <r>
          <rPr>
            <sz val="11"/>
            <rFont val="Calibri"/>
            <family val="2"/>
            <charset val="238"/>
          </rPr>
          <t>IV_F:Egyeb_SajatUtem1</t>
        </r>
      </text>
    </comment>
    <comment ref="W562" authorId="0" shapeId="0">
      <text>
        <r>
          <rPr>
            <sz val="11"/>
            <rFont val="Calibri"/>
            <family val="2"/>
            <charset val="238"/>
          </rPr>
          <t>IV_F:DijUtem1</t>
        </r>
      </text>
    </comment>
    <comment ref="X562" authorId="0" shapeId="0">
      <text>
        <r>
          <rPr>
            <sz val="11"/>
            <rFont val="Calibri"/>
            <family val="2"/>
            <charset val="238"/>
          </rPr>
          <t>IV_F:EM_Melleklet1_Utem1</t>
        </r>
      </text>
    </comment>
    <comment ref="Y562" authorId="0" shapeId="0">
      <text>
        <r>
          <rPr>
            <sz val="11"/>
            <rFont val="Calibri"/>
            <family val="2"/>
            <charset val="238"/>
          </rPr>
          <t>IV_F:EgyebAllamiUtem1</t>
        </r>
      </text>
    </comment>
    <comment ref="Z562" authorId="0" shapeId="0">
      <text>
        <r>
          <rPr>
            <sz val="11"/>
            <rFont val="Calibri"/>
            <family val="2"/>
            <charset val="238"/>
          </rPr>
          <t>IV_F:OnkormanyzatiUtem1</t>
        </r>
      </text>
    </comment>
    <comment ref="AA562" authorId="0" shapeId="0">
      <text>
        <r>
          <rPr>
            <sz val="11"/>
            <rFont val="Calibri"/>
            <family val="2"/>
            <charset val="238"/>
          </rPr>
          <t>IV_F:EUUtem1</t>
        </r>
      </text>
    </comment>
    <comment ref="AB562" authorId="0" shapeId="0">
      <text>
        <r>
          <rPr>
            <sz val="11"/>
            <rFont val="Calibri"/>
            <family val="2"/>
            <charset val="238"/>
          </rPr>
          <t>IV_F:EgyebUtem1</t>
        </r>
      </text>
    </comment>
    <comment ref="AC562" authorId="0" shapeId="0">
      <text>
        <r>
          <rPr>
            <sz val="11"/>
            <rFont val="Calibri"/>
            <family val="2"/>
            <charset val="238"/>
          </rPr>
          <t>IV_F:HitelKotvenyUtem1</t>
        </r>
      </text>
    </comment>
    <comment ref="AD562" authorId="0" shapeId="0">
      <text>
        <r>
          <rPr>
            <sz val="11"/>
            <rFont val="Calibri"/>
            <family val="2"/>
            <charset val="238"/>
          </rPr>
          <t>IV_F:OsszesenUtem1</t>
        </r>
      </text>
    </comment>
    <comment ref="AG562" authorId="0" shapeId="0">
      <text>
        <r>
          <rPr>
            <sz val="11"/>
            <rFont val="Calibri"/>
            <family val="2"/>
            <charset val="238"/>
          </rPr>
          <t>IV_F:HDUtem2</t>
        </r>
      </text>
    </comment>
    <comment ref="AH562" authorId="0" shapeId="0">
      <text>
        <r>
          <rPr>
            <sz val="11"/>
            <rFont val="Calibri"/>
            <family val="2"/>
            <charset val="238"/>
          </rPr>
          <t>IV_F:ECSUtem2</t>
        </r>
      </text>
    </comment>
    <comment ref="AI562" authorId="0" shapeId="0">
      <text>
        <r>
          <rPr>
            <sz val="11"/>
            <rFont val="Calibri"/>
            <family val="2"/>
            <charset val="238"/>
          </rPr>
          <t>IV_F:KFHUtem2</t>
        </r>
      </text>
    </comment>
    <comment ref="AJ562" authorId="0" shapeId="0">
      <text>
        <r>
          <rPr>
            <sz val="11"/>
            <rFont val="Calibri"/>
            <family val="2"/>
            <charset val="238"/>
          </rPr>
          <t>IV_F:Egyeb_SajatUtem2</t>
        </r>
      </text>
    </comment>
    <comment ref="AK562" authorId="0" shapeId="0">
      <text>
        <r>
          <rPr>
            <sz val="11"/>
            <rFont val="Calibri"/>
            <family val="2"/>
            <charset val="238"/>
          </rPr>
          <t>IV_F:DijUtem2</t>
        </r>
      </text>
    </comment>
    <comment ref="AL562" authorId="0" shapeId="0">
      <text>
        <r>
          <rPr>
            <sz val="11"/>
            <rFont val="Calibri"/>
            <family val="2"/>
            <charset val="238"/>
          </rPr>
          <t>IV_F:EM_Melleklet1_Utem2</t>
        </r>
      </text>
    </comment>
    <comment ref="AM562" authorId="0" shapeId="0">
      <text>
        <r>
          <rPr>
            <sz val="11"/>
            <rFont val="Calibri"/>
            <family val="2"/>
            <charset val="238"/>
          </rPr>
          <t>IV_F:EgyebAllamiUtem2</t>
        </r>
      </text>
    </comment>
    <comment ref="AN562" authorId="0" shapeId="0">
      <text>
        <r>
          <rPr>
            <sz val="11"/>
            <rFont val="Calibri"/>
            <family val="2"/>
            <charset val="238"/>
          </rPr>
          <t>IV_F:OnkormanyzatiUtem2</t>
        </r>
      </text>
    </comment>
    <comment ref="AO562" authorId="0" shapeId="0">
      <text>
        <r>
          <rPr>
            <sz val="11"/>
            <rFont val="Calibri"/>
            <family val="2"/>
            <charset val="238"/>
          </rPr>
          <t>IV_F:EUUtem2</t>
        </r>
      </text>
    </comment>
    <comment ref="AP562" authorId="0" shapeId="0">
      <text>
        <r>
          <rPr>
            <sz val="11"/>
            <rFont val="Calibri"/>
            <family val="2"/>
            <charset val="238"/>
          </rPr>
          <t>IV_F:EgyebUtem2</t>
        </r>
      </text>
    </comment>
    <comment ref="AQ562" authorId="0" shapeId="0">
      <text>
        <r>
          <rPr>
            <sz val="11"/>
            <rFont val="Calibri"/>
            <family val="2"/>
            <charset val="238"/>
          </rPr>
          <t>IV_F:HitelKotvenyUtem2</t>
        </r>
      </text>
    </comment>
    <comment ref="AR562" authorId="0" shapeId="0">
      <text>
        <r>
          <rPr>
            <sz val="11"/>
            <rFont val="Calibri"/>
            <family val="2"/>
            <charset val="238"/>
          </rPr>
          <t>IV_F:OsszesenUtem2</t>
        </r>
      </text>
    </comment>
    <comment ref="AS562" authorId="0" shapeId="0">
      <text>
        <r>
          <rPr>
            <sz val="11"/>
            <rFont val="Calibri"/>
            <family val="2"/>
            <charset val="238"/>
          </rPr>
          <t>IV_F:ForrashianyUtem2</t>
        </r>
      </text>
    </comment>
    <comment ref="AV562" authorId="0" shapeId="0">
      <text>
        <r>
          <rPr>
            <sz val="11"/>
            <rFont val="Calibri"/>
            <family val="2"/>
            <charset val="238"/>
          </rPr>
          <t>IV_F:Indokolas</t>
        </r>
      </text>
    </comment>
    <comment ref="AW562" authorId="0" shapeId="0">
      <text>
        <r>
          <rPr>
            <sz val="11"/>
            <rFont val="Calibri"/>
            <family val="2"/>
            <charset val="238"/>
          </rPr>
          <t>IV_F:Megjegyzes</t>
        </r>
      </text>
    </comment>
    <comment ref="AZ562" authorId="0" shapeId="0">
      <text>
        <r>
          <rPr>
            <sz val="11"/>
            <rFont val="Calibri"/>
            <family val="2"/>
            <charset val="238"/>
          </rPr>
          <t>IV_F:ISA</t>
        </r>
      </text>
    </comment>
    <comment ref="B563" authorId="0" shapeId="0">
      <text>
        <r>
          <rPr>
            <sz val="11"/>
            <rFont val="Calibri"/>
            <family val="2"/>
            <charset val="238"/>
          </rPr>
          <t>IV_F:FontossagiSorrent</t>
        </r>
      </text>
    </comment>
    <comment ref="C563" authorId="0" shapeId="0">
      <text>
        <r>
          <rPr>
            <sz val="11"/>
            <rFont val="Calibri"/>
            <family val="2"/>
            <charset val="238"/>
          </rPr>
          <t>IV_F:FeladatKategoria</t>
        </r>
      </text>
    </comment>
    <comment ref="D563" authorId="0" shapeId="0">
      <text>
        <r>
          <rPr>
            <sz val="11"/>
            <rFont val="Calibri"/>
            <family val="2"/>
            <charset val="238"/>
          </rPr>
          <t>IV_F:FeladatMegnevezes</t>
        </r>
      </text>
    </comment>
    <comment ref="E563" authorId="0" shapeId="0">
      <text>
        <r>
          <rPr>
            <sz val="11"/>
            <rFont val="Calibri"/>
            <family val="2"/>
            <charset val="238"/>
          </rPr>
          <t>IV_F:ElviEngedelySzam</t>
        </r>
      </text>
    </comment>
    <comment ref="F563" authorId="0" shapeId="0">
      <text>
        <r>
          <rPr>
            <sz val="11"/>
            <rFont val="Calibri"/>
            <family val="2"/>
            <charset val="238"/>
          </rPr>
          <t>IV_F:VKR_Kod</t>
        </r>
      </text>
    </comment>
    <comment ref="G563" authorId="0" shapeId="0">
      <text>
        <r>
          <rPr>
            <sz val="11"/>
            <rFont val="Calibri"/>
            <family val="2"/>
            <charset val="238"/>
          </rPr>
          <t>IV_F:VKR_Nev</t>
        </r>
      </text>
    </comment>
    <comment ref="H563" authorId="0" shapeId="0">
      <text>
        <r>
          <rPr>
            <sz val="11"/>
            <rFont val="Calibri"/>
            <family val="2"/>
            <charset val="238"/>
          </rPr>
          <t>IV_F:FeladatSorszam</t>
        </r>
      </text>
    </comment>
    <comment ref="I563" authorId="0" shapeId="0">
      <text>
        <r>
          <rPr>
            <sz val="11"/>
            <rFont val="Calibri"/>
            <family val="2"/>
            <charset val="238"/>
          </rPr>
          <t>IV_F:FeladatAzonosito</t>
        </r>
      </text>
    </comment>
    <comment ref="J563" authorId="0" shapeId="0">
      <text>
        <r>
          <rPr>
            <sz val="11"/>
            <rFont val="Calibri"/>
            <family val="2"/>
            <charset val="238"/>
          </rPr>
          <t>IV_F:EllatasiTerulet</t>
        </r>
      </text>
    </comment>
    <comment ref="K563" authorId="0" shapeId="0">
      <text>
        <r>
          <rPr>
            <sz val="11"/>
            <rFont val="Calibri"/>
            <family val="2"/>
            <charset val="238"/>
          </rPr>
          <t>IV_F:EllatasertFelelos</t>
        </r>
      </text>
    </comment>
    <comment ref="L563" authorId="0" shapeId="0">
      <text>
        <r>
          <rPr>
            <sz val="11"/>
            <rFont val="Calibri"/>
            <family val="2"/>
            <charset val="238"/>
          </rPr>
          <t>IV_F:TervezettNettoKoltseg</t>
        </r>
      </text>
    </comment>
    <comment ref="M563" authorId="0" shapeId="0">
      <text>
        <r>
          <rPr>
            <sz val="11"/>
            <rFont val="Calibri"/>
            <family val="2"/>
            <charset val="238"/>
          </rPr>
          <t>IV_F:IdotartamKezdes</t>
        </r>
      </text>
    </comment>
    <comment ref="N563" authorId="0" shapeId="0">
      <text>
        <r>
          <rPr>
            <sz val="11"/>
            <rFont val="Calibri"/>
            <family val="2"/>
            <charset val="238"/>
          </rPr>
          <t>IV_F:IdotartamBefejezes</t>
        </r>
      </text>
    </comment>
    <comment ref="O563" authorId="0" shapeId="0">
      <text>
        <r>
          <rPr>
            <sz val="11"/>
            <rFont val="Calibri"/>
            <family val="2"/>
            <charset val="238"/>
          </rPr>
          <t>IV_F:NettoKoltsegUtem1</t>
        </r>
      </text>
    </comment>
    <comment ref="P563" authorId="0" shapeId="0">
      <text>
        <r>
          <rPr>
            <sz val="11"/>
            <rFont val="Calibri"/>
            <family val="2"/>
            <charset val="238"/>
          </rPr>
          <t>IV_F:NettoKoltsegUtem2</t>
        </r>
      </text>
    </comment>
    <comment ref="Q563" authorId="0" shapeId="0">
      <text>
        <r>
          <rPr>
            <sz val="11"/>
            <rFont val="Calibri"/>
            <family val="2"/>
            <charset val="238"/>
          </rPr>
          <t>IV_F:EM_Melleklet2_KTG</t>
        </r>
      </text>
    </comment>
    <comment ref="S563" authorId="0" shapeId="0">
      <text>
        <r>
          <rPr>
            <sz val="11"/>
            <rFont val="Calibri"/>
            <family val="2"/>
            <charset val="238"/>
          </rPr>
          <t>IV_F:HDUtem1</t>
        </r>
      </text>
    </comment>
    <comment ref="T563" authorId="0" shapeId="0">
      <text>
        <r>
          <rPr>
            <sz val="11"/>
            <rFont val="Calibri"/>
            <family val="2"/>
            <charset val="238"/>
          </rPr>
          <t>IV_F:ECSUtem1</t>
        </r>
      </text>
    </comment>
    <comment ref="U563" authorId="0" shapeId="0">
      <text>
        <r>
          <rPr>
            <sz val="11"/>
            <rFont val="Calibri"/>
            <family val="2"/>
            <charset val="238"/>
          </rPr>
          <t>IV_F:KFHUtem1</t>
        </r>
      </text>
    </comment>
    <comment ref="V563" authorId="0" shapeId="0">
      <text>
        <r>
          <rPr>
            <sz val="11"/>
            <rFont val="Calibri"/>
            <family val="2"/>
            <charset val="238"/>
          </rPr>
          <t>IV_F:Egyeb_SajatUtem1</t>
        </r>
      </text>
    </comment>
    <comment ref="W563" authorId="0" shapeId="0">
      <text>
        <r>
          <rPr>
            <sz val="11"/>
            <rFont val="Calibri"/>
            <family val="2"/>
            <charset val="238"/>
          </rPr>
          <t>IV_F:DijUtem1</t>
        </r>
      </text>
    </comment>
    <comment ref="X563" authorId="0" shapeId="0">
      <text>
        <r>
          <rPr>
            <sz val="11"/>
            <rFont val="Calibri"/>
            <family val="2"/>
            <charset val="238"/>
          </rPr>
          <t>IV_F:EM_Melleklet1_Utem1</t>
        </r>
      </text>
    </comment>
    <comment ref="Y563" authorId="0" shapeId="0">
      <text>
        <r>
          <rPr>
            <sz val="11"/>
            <rFont val="Calibri"/>
            <family val="2"/>
            <charset val="238"/>
          </rPr>
          <t>IV_F:EgyebAllamiUtem1</t>
        </r>
      </text>
    </comment>
    <comment ref="Z563" authorId="0" shapeId="0">
      <text>
        <r>
          <rPr>
            <sz val="11"/>
            <rFont val="Calibri"/>
            <family val="2"/>
            <charset val="238"/>
          </rPr>
          <t>IV_F:OnkormanyzatiUtem1</t>
        </r>
      </text>
    </comment>
    <comment ref="AA563" authorId="0" shapeId="0">
      <text>
        <r>
          <rPr>
            <sz val="11"/>
            <rFont val="Calibri"/>
            <family val="2"/>
            <charset val="238"/>
          </rPr>
          <t>IV_F:EUUtem1</t>
        </r>
      </text>
    </comment>
    <comment ref="AB563" authorId="0" shapeId="0">
      <text>
        <r>
          <rPr>
            <sz val="11"/>
            <rFont val="Calibri"/>
            <family val="2"/>
            <charset val="238"/>
          </rPr>
          <t>IV_F:EgyebUtem1</t>
        </r>
      </text>
    </comment>
    <comment ref="AC563" authorId="0" shapeId="0">
      <text>
        <r>
          <rPr>
            <sz val="11"/>
            <rFont val="Calibri"/>
            <family val="2"/>
            <charset val="238"/>
          </rPr>
          <t>IV_F:HitelKotvenyUtem1</t>
        </r>
      </text>
    </comment>
    <comment ref="AD563" authorId="0" shapeId="0">
      <text>
        <r>
          <rPr>
            <sz val="11"/>
            <rFont val="Calibri"/>
            <family val="2"/>
            <charset val="238"/>
          </rPr>
          <t>IV_F:OsszesenUtem1</t>
        </r>
      </text>
    </comment>
    <comment ref="AG563" authorId="0" shapeId="0">
      <text>
        <r>
          <rPr>
            <sz val="11"/>
            <rFont val="Calibri"/>
            <family val="2"/>
            <charset val="238"/>
          </rPr>
          <t>IV_F:HDUtem2</t>
        </r>
      </text>
    </comment>
    <comment ref="AH563" authorId="0" shapeId="0">
      <text>
        <r>
          <rPr>
            <sz val="11"/>
            <rFont val="Calibri"/>
            <family val="2"/>
            <charset val="238"/>
          </rPr>
          <t>IV_F:ECSUtem2</t>
        </r>
      </text>
    </comment>
    <comment ref="AI563" authorId="0" shapeId="0">
      <text>
        <r>
          <rPr>
            <sz val="11"/>
            <rFont val="Calibri"/>
            <family val="2"/>
            <charset val="238"/>
          </rPr>
          <t>IV_F:KFHUtem2</t>
        </r>
      </text>
    </comment>
    <comment ref="AJ563" authorId="0" shapeId="0">
      <text>
        <r>
          <rPr>
            <sz val="11"/>
            <rFont val="Calibri"/>
            <family val="2"/>
            <charset val="238"/>
          </rPr>
          <t>IV_F:Egyeb_SajatUtem2</t>
        </r>
      </text>
    </comment>
    <comment ref="AK563" authorId="0" shapeId="0">
      <text>
        <r>
          <rPr>
            <sz val="11"/>
            <rFont val="Calibri"/>
            <family val="2"/>
            <charset val="238"/>
          </rPr>
          <t>IV_F:DijUtem2</t>
        </r>
      </text>
    </comment>
    <comment ref="AL563" authorId="0" shapeId="0">
      <text>
        <r>
          <rPr>
            <sz val="11"/>
            <rFont val="Calibri"/>
            <family val="2"/>
            <charset val="238"/>
          </rPr>
          <t>IV_F:EM_Melleklet1_Utem2</t>
        </r>
      </text>
    </comment>
    <comment ref="AM563" authorId="0" shapeId="0">
      <text>
        <r>
          <rPr>
            <sz val="11"/>
            <rFont val="Calibri"/>
            <family val="2"/>
            <charset val="238"/>
          </rPr>
          <t>IV_F:EgyebAllamiUtem2</t>
        </r>
      </text>
    </comment>
    <comment ref="AN563" authorId="0" shapeId="0">
      <text>
        <r>
          <rPr>
            <sz val="11"/>
            <rFont val="Calibri"/>
            <family val="2"/>
            <charset val="238"/>
          </rPr>
          <t>IV_F:OnkormanyzatiUtem2</t>
        </r>
      </text>
    </comment>
    <comment ref="AO563" authorId="0" shapeId="0">
      <text>
        <r>
          <rPr>
            <sz val="11"/>
            <rFont val="Calibri"/>
            <family val="2"/>
            <charset val="238"/>
          </rPr>
          <t>IV_F:EUUtem2</t>
        </r>
      </text>
    </comment>
    <comment ref="AP563" authorId="0" shapeId="0">
      <text>
        <r>
          <rPr>
            <sz val="11"/>
            <rFont val="Calibri"/>
            <family val="2"/>
            <charset val="238"/>
          </rPr>
          <t>IV_F:EgyebUtem2</t>
        </r>
      </text>
    </comment>
    <comment ref="AQ563" authorId="0" shapeId="0">
      <text>
        <r>
          <rPr>
            <sz val="11"/>
            <rFont val="Calibri"/>
            <family val="2"/>
            <charset val="238"/>
          </rPr>
          <t>IV_F:HitelKotvenyUtem2</t>
        </r>
      </text>
    </comment>
    <comment ref="AR563" authorId="0" shapeId="0">
      <text>
        <r>
          <rPr>
            <sz val="11"/>
            <rFont val="Calibri"/>
            <family val="2"/>
            <charset val="238"/>
          </rPr>
          <t>IV_F:OsszesenUtem2</t>
        </r>
      </text>
    </comment>
    <comment ref="AS563" authorId="0" shapeId="0">
      <text>
        <r>
          <rPr>
            <sz val="11"/>
            <rFont val="Calibri"/>
            <family val="2"/>
            <charset val="238"/>
          </rPr>
          <t>IV_F:ForrashianyUtem2</t>
        </r>
      </text>
    </comment>
    <comment ref="AV563" authorId="0" shapeId="0">
      <text>
        <r>
          <rPr>
            <sz val="11"/>
            <rFont val="Calibri"/>
            <family val="2"/>
            <charset val="238"/>
          </rPr>
          <t>IV_F:Indokolas</t>
        </r>
      </text>
    </comment>
    <comment ref="AW563" authorId="0" shapeId="0">
      <text>
        <r>
          <rPr>
            <sz val="11"/>
            <rFont val="Calibri"/>
            <family val="2"/>
            <charset val="238"/>
          </rPr>
          <t>IV_F:Megjegyzes</t>
        </r>
      </text>
    </comment>
    <comment ref="AZ563" authorId="0" shapeId="0">
      <text>
        <r>
          <rPr>
            <sz val="11"/>
            <rFont val="Calibri"/>
            <family val="2"/>
            <charset val="238"/>
          </rPr>
          <t>IV_F:ISA</t>
        </r>
      </text>
    </comment>
    <comment ref="B564" authorId="0" shapeId="0">
      <text>
        <r>
          <rPr>
            <sz val="11"/>
            <rFont val="Calibri"/>
            <family val="2"/>
            <charset val="238"/>
          </rPr>
          <t>IV_F:FontossagiSorrent</t>
        </r>
      </text>
    </comment>
    <comment ref="C564" authorId="0" shapeId="0">
      <text>
        <r>
          <rPr>
            <sz val="11"/>
            <rFont val="Calibri"/>
            <family val="2"/>
            <charset val="238"/>
          </rPr>
          <t>IV_F:FeladatKategoria</t>
        </r>
      </text>
    </comment>
    <comment ref="D564" authorId="0" shapeId="0">
      <text>
        <r>
          <rPr>
            <sz val="11"/>
            <rFont val="Calibri"/>
            <family val="2"/>
            <charset val="238"/>
          </rPr>
          <t>IV_F:FeladatMegnevezes</t>
        </r>
      </text>
    </comment>
    <comment ref="E564" authorId="0" shapeId="0">
      <text>
        <r>
          <rPr>
            <sz val="11"/>
            <rFont val="Calibri"/>
            <family val="2"/>
            <charset val="238"/>
          </rPr>
          <t>IV_F:ElviEngedelySzam</t>
        </r>
      </text>
    </comment>
    <comment ref="F564" authorId="0" shapeId="0">
      <text>
        <r>
          <rPr>
            <sz val="11"/>
            <rFont val="Calibri"/>
            <family val="2"/>
            <charset val="238"/>
          </rPr>
          <t>IV_F:VKR_Kod</t>
        </r>
      </text>
    </comment>
    <comment ref="G564" authorId="0" shapeId="0">
      <text>
        <r>
          <rPr>
            <sz val="11"/>
            <rFont val="Calibri"/>
            <family val="2"/>
            <charset val="238"/>
          </rPr>
          <t>IV_F:VKR_Nev</t>
        </r>
      </text>
    </comment>
    <comment ref="H564" authorId="0" shapeId="0">
      <text>
        <r>
          <rPr>
            <sz val="11"/>
            <rFont val="Calibri"/>
            <family val="2"/>
            <charset val="238"/>
          </rPr>
          <t>IV_F:FeladatSorszam</t>
        </r>
      </text>
    </comment>
    <comment ref="I564" authorId="0" shapeId="0">
      <text>
        <r>
          <rPr>
            <sz val="11"/>
            <rFont val="Calibri"/>
            <family val="2"/>
            <charset val="238"/>
          </rPr>
          <t>IV_F:FeladatAzonosito</t>
        </r>
      </text>
    </comment>
    <comment ref="J564" authorId="0" shapeId="0">
      <text>
        <r>
          <rPr>
            <sz val="11"/>
            <rFont val="Calibri"/>
            <family val="2"/>
            <charset val="238"/>
          </rPr>
          <t>IV_F:EllatasiTerulet</t>
        </r>
      </text>
    </comment>
    <comment ref="K564" authorId="0" shapeId="0">
      <text>
        <r>
          <rPr>
            <sz val="11"/>
            <rFont val="Calibri"/>
            <family val="2"/>
            <charset val="238"/>
          </rPr>
          <t>IV_F:EllatasertFelelos</t>
        </r>
      </text>
    </comment>
    <comment ref="L564" authorId="0" shapeId="0">
      <text>
        <r>
          <rPr>
            <sz val="11"/>
            <rFont val="Calibri"/>
            <family val="2"/>
            <charset val="238"/>
          </rPr>
          <t>IV_F:TervezettNettoKoltseg</t>
        </r>
      </text>
    </comment>
    <comment ref="M564" authorId="0" shapeId="0">
      <text>
        <r>
          <rPr>
            <sz val="11"/>
            <rFont val="Calibri"/>
            <family val="2"/>
            <charset val="238"/>
          </rPr>
          <t>IV_F:IdotartamKezdes</t>
        </r>
      </text>
    </comment>
    <comment ref="N564" authorId="0" shapeId="0">
      <text>
        <r>
          <rPr>
            <sz val="11"/>
            <rFont val="Calibri"/>
            <family val="2"/>
            <charset val="238"/>
          </rPr>
          <t>IV_F:IdotartamBefejezes</t>
        </r>
      </text>
    </comment>
    <comment ref="O564" authorId="0" shapeId="0">
      <text>
        <r>
          <rPr>
            <sz val="11"/>
            <rFont val="Calibri"/>
            <family val="2"/>
            <charset val="238"/>
          </rPr>
          <t>IV_F:NettoKoltsegUtem1</t>
        </r>
      </text>
    </comment>
    <comment ref="P564" authorId="0" shapeId="0">
      <text>
        <r>
          <rPr>
            <sz val="11"/>
            <rFont val="Calibri"/>
            <family val="2"/>
            <charset val="238"/>
          </rPr>
          <t>IV_F:NettoKoltsegUtem2</t>
        </r>
      </text>
    </comment>
    <comment ref="Q564" authorId="0" shapeId="0">
      <text>
        <r>
          <rPr>
            <sz val="11"/>
            <rFont val="Calibri"/>
            <family val="2"/>
            <charset val="238"/>
          </rPr>
          <t>IV_F:EM_Melleklet2_KTG</t>
        </r>
      </text>
    </comment>
    <comment ref="S564" authorId="0" shapeId="0">
      <text>
        <r>
          <rPr>
            <sz val="11"/>
            <rFont val="Calibri"/>
            <family val="2"/>
            <charset val="238"/>
          </rPr>
          <t>IV_F:HDUtem1</t>
        </r>
      </text>
    </comment>
    <comment ref="T564" authorId="0" shapeId="0">
      <text>
        <r>
          <rPr>
            <sz val="11"/>
            <rFont val="Calibri"/>
            <family val="2"/>
            <charset val="238"/>
          </rPr>
          <t>IV_F:ECSUtem1</t>
        </r>
      </text>
    </comment>
    <comment ref="U564" authorId="0" shapeId="0">
      <text>
        <r>
          <rPr>
            <sz val="11"/>
            <rFont val="Calibri"/>
            <family val="2"/>
            <charset val="238"/>
          </rPr>
          <t>IV_F:KFHUtem1</t>
        </r>
      </text>
    </comment>
    <comment ref="V564" authorId="0" shapeId="0">
      <text>
        <r>
          <rPr>
            <sz val="11"/>
            <rFont val="Calibri"/>
            <family val="2"/>
            <charset val="238"/>
          </rPr>
          <t>IV_F:Egyeb_SajatUtem1</t>
        </r>
      </text>
    </comment>
    <comment ref="W564" authorId="0" shapeId="0">
      <text>
        <r>
          <rPr>
            <sz val="11"/>
            <rFont val="Calibri"/>
            <family val="2"/>
            <charset val="238"/>
          </rPr>
          <t>IV_F:DijUtem1</t>
        </r>
      </text>
    </comment>
    <comment ref="X564" authorId="0" shapeId="0">
      <text>
        <r>
          <rPr>
            <sz val="11"/>
            <rFont val="Calibri"/>
            <family val="2"/>
            <charset val="238"/>
          </rPr>
          <t>IV_F:EM_Melleklet1_Utem1</t>
        </r>
      </text>
    </comment>
    <comment ref="Y564" authorId="0" shapeId="0">
      <text>
        <r>
          <rPr>
            <sz val="11"/>
            <rFont val="Calibri"/>
            <family val="2"/>
            <charset val="238"/>
          </rPr>
          <t>IV_F:EgyebAllamiUtem1</t>
        </r>
      </text>
    </comment>
    <comment ref="Z564" authorId="0" shapeId="0">
      <text>
        <r>
          <rPr>
            <sz val="11"/>
            <rFont val="Calibri"/>
            <family val="2"/>
            <charset val="238"/>
          </rPr>
          <t>IV_F:OnkormanyzatiUtem1</t>
        </r>
      </text>
    </comment>
    <comment ref="AA564" authorId="0" shapeId="0">
      <text>
        <r>
          <rPr>
            <sz val="11"/>
            <rFont val="Calibri"/>
            <family val="2"/>
            <charset val="238"/>
          </rPr>
          <t>IV_F:EUUtem1</t>
        </r>
      </text>
    </comment>
    <comment ref="AB564" authorId="0" shapeId="0">
      <text>
        <r>
          <rPr>
            <sz val="11"/>
            <rFont val="Calibri"/>
            <family val="2"/>
            <charset val="238"/>
          </rPr>
          <t>IV_F:EgyebUtem1</t>
        </r>
      </text>
    </comment>
    <comment ref="AC564" authorId="0" shapeId="0">
      <text>
        <r>
          <rPr>
            <sz val="11"/>
            <rFont val="Calibri"/>
            <family val="2"/>
            <charset val="238"/>
          </rPr>
          <t>IV_F:HitelKotvenyUtem1</t>
        </r>
      </text>
    </comment>
    <comment ref="AD564" authorId="0" shapeId="0">
      <text>
        <r>
          <rPr>
            <sz val="11"/>
            <rFont val="Calibri"/>
            <family val="2"/>
            <charset val="238"/>
          </rPr>
          <t>IV_F:OsszesenUtem1</t>
        </r>
      </text>
    </comment>
    <comment ref="AG564" authorId="0" shapeId="0">
      <text>
        <r>
          <rPr>
            <sz val="11"/>
            <rFont val="Calibri"/>
            <family val="2"/>
            <charset val="238"/>
          </rPr>
          <t>IV_F:HDUtem2</t>
        </r>
      </text>
    </comment>
    <comment ref="AH564" authorId="0" shapeId="0">
      <text>
        <r>
          <rPr>
            <sz val="11"/>
            <rFont val="Calibri"/>
            <family val="2"/>
            <charset val="238"/>
          </rPr>
          <t>IV_F:ECSUtem2</t>
        </r>
      </text>
    </comment>
    <comment ref="AI564" authorId="0" shapeId="0">
      <text>
        <r>
          <rPr>
            <sz val="11"/>
            <rFont val="Calibri"/>
            <family val="2"/>
            <charset val="238"/>
          </rPr>
          <t>IV_F:KFHUtem2</t>
        </r>
      </text>
    </comment>
    <comment ref="AJ564" authorId="0" shapeId="0">
      <text>
        <r>
          <rPr>
            <sz val="11"/>
            <rFont val="Calibri"/>
            <family val="2"/>
            <charset val="238"/>
          </rPr>
          <t>IV_F:Egyeb_SajatUtem2</t>
        </r>
      </text>
    </comment>
    <comment ref="AK564" authorId="0" shapeId="0">
      <text>
        <r>
          <rPr>
            <sz val="11"/>
            <rFont val="Calibri"/>
            <family val="2"/>
            <charset val="238"/>
          </rPr>
          <t>IV_F:DijUtem2</t>
        </r>
      </text>
    </comment>
    <comment ref="AL564" authorId="0" shapeId="0">
      <text>
        <r>
          <rPr>
            <sz val="11"/>
            <rFont val="Calibri"/>
            <family val="2"/>
            <charset val="238"/>
          </rPr>
          <t>IV_F:EM_Melleklet1_Utem2</t>
        </r>
      </text>
    </comment>
    <comment ref="AM564" authorId="0" shapeId="0">
      <text>
        <r>
          <rPr>
            <sz val="11"/>
            <rFont val="Calibri"/>
            <family val="2"/>
            <charset val="238"/>
          </rPr>
          <t>IV_F:EgyebAllamiUtem2</t>
        </r>
      </text>
    </comment>
    <comment ref="AN564" authorId="0" shapeId="0">
      <text>
        <r>
          <rPr>
            <sz val="11"/>
            <rFont val="Calibri"/>
            <family val="2"/>
            <charset val="238"/>
          </rPr>
          <t>IV_F:OnkormanyzatiUtem2</t>
        </r>
      </text>
    </comment>
    <comment ref="AO564" authorId="0" shapeId="0">
      <text>
        <r>
          <rPr>
            <sz val="11"/>
            <rFont val="Calibri"/>
            <family val="2"/>
            <charset val="238"/>
          </rPr>
          <t>IV_F:EUUtem2</t>
        </r>
      </text>
    </comment>
    <comment ref="AP564" authorId="0" shapeId="0">
      <text>
        <r>
          <rPr>
            <sz val="11"/>
            <rFont val="Calibri"/>
            <family val="2"/>
            <charset val="238"/>
          </rPr>
          <t>IV_F:EgyebUtem2</t>
        </r>
      </text>
    </comment>
    <comment ref="AQ564" authorId="0" shapeId="0">
      <text>
        <r>
          <rPr>
            <sz val="11"/>
            <rFont val="Calibri"/>
            <family val="2"/>
            <charset val="238"/>
          </rPr>
          <t>IV_F:HitelKotvenyUtem2</t>
        </r>
      </text>
    </comment>
    <comment ref="AR564" authorId="0" shapeId="0">
      <text>
        <r>
          <rPr>
            <sz val="11"/>
            <rFont val="Calibri"/>
            <family val="2"/>
            <charset val="238"/>
          </rPr>
          <t>IV_F:OsszesenUtem2</t>
        </r>
      </text>
    </comment>
    <comment ref="AS564" authorId="0" shapeId="0">
      <text>
        <r>
          <rPr>
            <sz val="11"/>
            <rFont val="Calibri"/>
            <family val="2"/>
            <charset val="238"/>
          </rPr>
          <t>IV_F:ForrashianyUtem2</t>
        </r>
      </text>
    </comment>
    <comment ref="AV564" authorId="0" shapeId="0">
      <text>
        <r>
          <rPr>
            <sz val="11"/>
            <rFont val="Calibri"/>
            <family val="2"/>
            <charset val="238"/>
          </rPr>
          <t>IV_F:Indokolas</t>
        </r>
      </text>
    </comment>
    <comment ref="AW564" authorId="0" shapeId="0">
      <text>
        <r>
          <rPr>
            <sz val="11"/>
            <rFont val="Calibri"/>
            <family val="2"/>
            <charset val="238"/>
          </rPr>
          <t>IV_F:Megjegyzes</t>
        </r>
      </text>
    </comment>
    <comment ref="AZ564" authorId="0" shapeId="0">
      <text>
        <r>
          <rPr>
            <sz val="11"/>
            <rFont val="Calibri"/>
            <family val="2"/>
            <charset val="238"/>
          </rPr>
          <t>IV_F:ISA</t>
        </r>
      </text>
    </comment>
    <comment ref="B565" authorId="0" shapeId="0">
      <text>
        <r>
          <rPr>
            <sz val="11"/>
            <rFont val="Calibri"/>
            <family val="2"/>
            <charset val="238"/>
          </rPr>
          <t>IV_F:FontossagiSorrent</t>
        </r>
      </text>
    </comment>
    <comment ref="C565" authorId="0" shapeId="0">
      <text>
        <r>
          <rPr>
            <sz val="11"/>
            <rFont val="Calibri"/>
            <family val="2"/>
            <charset val="238"/>
          </rPr>
          <t>IV_F:FeladatKategoria</t>
        </r>
      </text>
    </comment>
    <comment ref="D565" authorId="0" shapeId="0">
      <text>
        <r>
          <rPr>
            <sz val="11"/>
            <rFont val="Calibri"/>
            <family val="2"/>
            <charset val="238"/>
          </rPr>
          <t>IV_F:FeladatMegnevezes</t>
        </r>
      </text>
    </comment>
    <comment ref="E565" authorId="0" shapeId="0">
      <text>
        <r>
          <rPr>
            <sz val="11"/>
            <rFont val="Calibri"/>
            <family val="2"/>
            <charset val="238"/>
          </rPr>
          <t>IV_F:ElviEngedelySzam</t>
        </r>
      </text>
    </comment>
    <comment ref="F565" authorId="0" shapeId="0">
      <text>
        <r>
          <rPr>
            <sz val="11"/>
            <rFont val="Calibri"/>
            <family val="2"/>
            <charset val="238"/>
          </rPr>
          <t>IV_F:VKR_Kod</t>
        </r>
      </text>
    </comment>
    <comment ref="G565" authorId="0" shapeId="0">
      <text>
        <r>
          <rPr>
            <sz val="11"/>
            <rFont val="Calibri"/>
            <family val="2"/>
            <charset val="238"/>
          </rPr>
          <t>IV_F:VKR_Nev</t>
        </r>
      </text>
    </comment>
    <comment ref="H565" authorId="0" shapeId="0">
      <text>
        <r>
          <rPr>
            <sz val="11"/>
            <rFont val="Calibri"/>
            <family val="2"/>
            <charset val="238"/>
          </rPr>
          <t>IV_F:FeladatSorszam</t>
        </r>
      </text>
    </comment>
    <comment ref="I565" authorId="0" shapeId="0">
      <text>
        <r>
          <rPr>
            <sz val="11"/>
            <rFont val="Calibri"/>
            <family val="2"/>
            <charset val="238"/>
          </rPr>
          <t>IV_F:FeladatAzonosito</t>
        </r>
      </text>
    </comment>
    <comment ref="J565" authorId="0" shapeId="0">
      <text>
        <r>
          <rPr>
            <sz val="11"/>
            <rFont val="Calibri"/>
            <family val="2"/>
            <charset val="238"/>
          </rPr>
          <t>IV_F:EllatasiTerulet</t>
        </r>
      </text>
    </comment>
    <comment ref="K565" authorId="0" shapeId="0">
      <text>
        <r>
          <rPr>
            <sz val="11"/>
            <rFont val="Calibri"/>
            <family val="2"/>
            <charset val="238"/>
          </rPr>
          <t>IV_F:EllatasertFelelos</t>
        </r>
      </text>
    </comment>
    <comment ref="L565" authorId="0" shapeId="0">
      <text>
        <r>
          <rPr>
            <sz val="11"/>
            <rFont val="Calibri"/>
            <family val="2"/>
            <charset val="238"/>
          </rPr>
          <t>IV_F:TervezettNettoKoltseg</t>
        </r>
      </text>
    </comment>
    <comment ref="M565" authorId="0" shapeId="0">
      <text>
        <r>
          <rPr>
            <sz val="11"/>
            <rFont val="Calibri"/>
            <family val="2"/>
            <charset val="238"/>
          </rPr>
          <t>IV_F:IdotartamKezdes</t>
        </r>
      </text>
    </comment>
    <comment ref="N565" authorId="0" shapeId="0">
      <text>
        <r>
          <rPr>
            <sz val="11"/>
            <rFont val="Calibri"/>
            <family val="2"/>
            <charset val="238"/>
          </rPr>
          <t>IV_F:IdotartamBefejezes</t>
        </r>
      </text>
    </comment>
    <comment ref="O565" authorId="0" shapeId="0">
      <text>
        <r>
          <rPr>
            <sz val="11"/>
            <rFont val="Calibri"/>
            <family val="2"/>
            <charset val="238"/>
          </rPr>
          <t>IV_F:NettoKoltsegUtem1</t>
        </r>
      </text>
    </comment>
    <comment ref="P565" authorId="0" shapeId="0">
      <text>
        <r>
          <rPr>
            <sz val="11"/>
            <rFont val="Calibri"/>
            <family val="2"/>
            <charset val="238"/>
          </rPr>
          <t>IV_F:NettoKoltsegUtem2</t>
        </r>
      </text>
    </comment>
    <comment ref="Q565" authorId="0" shapeId="0">
      <text>
        <r>
          <rPr>
            <sz val="11"/>
            <rFont val="Calibri"/>
            <family val="2"/>
            <charset val="238"/>
          </rPr>
          <t>IV_F:EM_Melleklet2_KTG</t>
        </r>
      </text>
    </comment>
    <comment ref="S565" authorId="0" shapeId="0">
      <text>
        <r>
          <rPr>
            <sz val="11"/>
            <rFont val="Calibri"/>
            <family val="2"/>
            <charset val="238"/>
          </rPr>
          <t>IV_F:HDUtem1</t>
        </r>
      </text>
    </comment>
    <comment ref="T565" authorId="0" shapeId="0">
      <text>
        <r>
          <rPr>
            <sz val="11"/>
            <rFont val="Calibri"/>
            <family val="2"/>
            <charset val="238"/>
          </rPr>
          <t>IV_F:ECSUtem1</t>
        </r>
      </text>
    </comment>
    <comment ref="U565" authorId="0" shapeId="0">
      <text>
        <r>
          <rPr>
            <sz val="11"/>
            <rFont val="Calibri"/>
            <family val="2"/>
            <charset val="238"/>
          </rPr>
          <t>IV_F:KFHUtem1</t>
        </r>
      </text>
    </comment>
    <comment ref="V565" authorId="0" shapeId="0">
      <text>
        <r>
          <rPr>
            <sz val="11"/>
            <rFont val="Calibri"/>
            <family val="2"/>
            <charset val="238"/>
          </rPr>
          <t>IV_F:Egyeb_SajatUtem1</t>
        </r>
      </text>
    </comment>
    <comment ref="W565" authorId="0" shapeId="0">
      <text>
        <r>
          <rPr>
            <sz val="11"/>
            <rFont val="Calibri"/>
            <family val="2"/>
            <charset val="238"/>
          </rPr>
          <t>IV_F:DijUtem1</t>
        </r>
      </text>
    </comment>
    <comment ref="X565" authorId="0" shapeId="0">
      <text>
        <r>
          <rPr>
            <sz val="11"/>
            <rFont val="Calibri"/>
            <family val="2"/>
            <charset val="238"/>
          </rPr>
          <t>IV_F:EM_Melleklet1_Utem1</t>
        </r>
      </text>
    </comment>
    <comment ref="Y565" authorId="0" shapeId="0">
      <text>
        <r>
          <rPr>
            <sz val="11"/>
            <rFont val="Calibri"/>
            <family val="2"/>
            <charset val="238"/>
          </rPr>
          <t>IV_F:EgyebAllamiUtem1</t>
        </r>
      </text>
    </comment>
    <comment ref="Z565" authorId="0" shapeId="0">
      <text>
        <r>
          <rPr>
            <sz val="11"/>
            <rFont val="Calibri"/>
            <family val="2"/>
            <charset val="238"/>
          </rPr>
          <t>IV_F:OnkormanyzatiUtem1</t>
        </r>
      </text>
    </comment>
    <comment ref="AA565" authorId="0" shapeId="0">
      <text>
        <r>
          <rPr>
            <sz val="11"/>
            <rFont val="Calibri"/>
            <family val="2"/>
            <charset val="238"/>
          </rPr>
          <t>IV_F:EUUtem1</t>
        </r>
      </text>
    </comment>
    <comment ref="AB565" authorId="0" shapeId="0">
      <text>
        <r>
          <rPr>
            <sz val="11"/>
            <rFont val="Calibri"/>
            <family val="2"/>
            <charset val="238"/>
          </rPr>
          <t>IV_F:EgyebUtem1</t>
        </r>
      </text>
    </comment>
    <comment ref="AC565" authorId="0" shapeId="0">
      <text>
        <r>
          <rPr>
            <sz val="11"/>
            <rFont val="Calibri"/>
            <family val="2"/>
            <charset val="238"/>
          </rPr>
          <t>IV_F:HitelKotvenyUtem1</t>
        </r>
      </text>
    </comment>
    <comment ref="AD565" authorId="0" shapeId="0">
      <text>
        <r>
          <rPr>
            <sz val="11"/>
            <rFont val="Calibri"/>
            <family val="2"/>
            <charset val="238"/>
          </rPr>
          <t>IV_F:OsszesenUtem1</t>
        </r>
      </text>
    </comment>
    <comment ref="AG565" authorId="0" shapeId="0">
      <text>
        <r>
          <rPr>
            <sz val="11"/>
            <rFont val="Calibri"/>
            <family val="2"/>
            <charset val="238"/>
          </rPr>
          <t>IV_F:HDUtem2</t>
        </r>
      </text>
    </comment>
    <comment ref="AH565" authorId="0" shapeId="0">
      <text>
        <r>
          <rPr>
            <sz val="11"/>
            <rFont val="Calibri"/>
            <family val="2"/>
            <charset val="238"/>
          </rPr>
          <t>IV_F:ECSUtem2</t>
        </r>
      </text>
    </comment>
    <comment ref="AI565" authorId="0" shapeId="0">
      <text>
        <r>
          <rPr>
            <sz val="11"/>
            <rFont val="Calibri"/>
            <family val="2"/>
            <charset val="238"/>
          </rPr>
          <t>IV_F:KFHUtem2</t>
        </r>
      </text>
    </comment>
    <comment ref="AJ565" authorId="0" shapeId="0">
      <text>
        <r>
          <rPr>
            <sz val="11"/>
            <rFont val="Calibri"/>
            <family val="2"/>
            <charset val="238"/>
          </rPr>
          <t>IV_F:Egyeb_SajatUtem2</t>
        </r>
      </text>
    </comment>
    <comment ref="AK565" authorId="0" shapeId="0">
      <text>
        <r>
          <rPr>
            <sz val="11"/>
            <rFont val="Calibri"/>
            <family val="2"/>
            <charset val="238"/>
          </rPr>
          <t>IV_F:DijUtem2</t>
        </r>
      </text>
    </comment>
    <comment ref="AL565" authorId="0" shapeId="0">
      <text>
        <r>
          <rPr>
            <sz val="11"/>
            <rFont val="Calibri"/>
            <family val="2"/>
            <charset val="238"/>
          </rPr>
          <t>IV_F:EM_Melleklet1_Utem2</t>
        </r>
      </text>
    </comment>
    <comment ref="AM565" authorId="0" shapeId="0">
      <text>
        <r>
          <rPr>
            <sz val="11"/>
            <rFont val="Calibri"/>
            <family val="2"/>
            <charset val="238"/>
          </rPr>
          <t>IV_F:EgyebAllamiUtem2</t>
        </r>
      </text>
    </comment>
    <comment ref="AN565" authorId="0" shapeId="0">
      <text>
        <r>
          <rPr>
            <sz val="11"/>
            <rFont val="Calibri"/>
            <family val="2"/>
            <charset val="238"/>
          </rPr>
          <t>IV_F:OnkormanyzatiUtem2</t>
        </r>
      </text>
    </comment>
    <comment ref="AO565" authorId="0" shapeId="0">
      <text>
        <r>
          <rPr>
            <sz val="11"/>
            <rFont val="Calibri"/>
            <family val="2"/>
            <charset val="238"/>
          </rPr>
          <t>IV_F:EUUtem2</t>
        </r>
      </text>
    </comment>
    <comment ref="AP565" authorId="0" shapeId="0">
      <text>
        <r>
          <rPr>
            <sz val="11"/>
            <rFont val="Calibri"/>
            <family val="2"/>
            <charset val="238"/>
          </rPr>
          <t>IV_F:EgyebUtem2</t>
        </r>
      </text>
    </comment>
    <comment ref="AQ565" authorId="0" shapeId="0">
      <text>
        <r>
          <rPr>
            <sz val="11"/>
            <rFont val="Calibri"/>
            <family val="2"/>
            <charset val="238"/>
          </rPr>
          <t>IV_F:HitelKotvenyUtem2</t>
        </r>
      </text>
    </comment>
    <comment ref="AR565" authorId="0" shapeId="0">
      <text>
        <r>
          <rPr>
            <sz val="11"/>
            <rFont val="Calibri"/>
            <family val="2"/>
            <charset val="238"/>
          </rPr>
          <t>IV_F:OsszesenUtem2</t>
        </r>
      </text>
    </comment>
    <comment ref="AS565" authorId="0" shapeId="0">
      <text>
        <r>
          <rPr>
            <sz val="11"/>
            <rFont val="Calibri"/>
            <family val="2"/>
            <charset val="238"/>
          </rPr>
          <t>IV_F:ForrashianyUtem2</t>
        </r>
      </text>
    </comment>
    <comment ref="AV565" authorId="0" shapeId="0">
      <text>
        <r>
          <rPr>
            <sz val="11"/>
            <rFont val="Calibri"/>
            <family val="2"/>
            <charset val="238"/>
          </rPr>
          <t>IV_F:Indokolas</t>
        </r>
      </text>
    </comment>
    <comment ref="AW565" authorId="0" shapeId="0">
      <text>
        <r>
          <rPr>
            <sz val="11"/>
            <rFont val="Calibri"/>
            <family val="2"/>
            <charset val="238"/>
          </rPr>
          <t>IV_F:Megjegyzes</t>
        </r>
      </text>
    </comment>
    <comment ref="AZ565" authorId="0" shapeId="0">
      <text>
        <r>
          <rPr>
            <sz val="11"/>
            <rFont val="Calibri"/>
            <family val="2"/>
            <charset val="238"/>
          </rPr>
          <t>IV_F:ISA</t>
        </r>
      </text>
    </comment>
    <comment ref="B566" authorId="0" shapeId="0">
      <text>
        <r>
          <rPr>
            <sz val="11"/>
            <rFont val="Calibri"/>
            <family val="2"/>
            <charset val="238"/>
          </rPr>
          <t>IV_F:FontossagiSorrent</t>
        </r>
      </text>
    </comment>
    <comment ref="C566" authorId="0" shapeId="0">
      <text>
        <r>
          <rPr>
            <sz val="11"/>
            <rFont val="Calibri"/>
            <family val="2"/>
            <charset val="238"/>
          </rPr>
          <t>IV_F:FeladatKategoria</t>
        </r>
      </text>
    </comment>
    <comment ref="D566" authorId="0" shapeId="0">
      <text>
        <r>
          <rPr>
            <sz val="11"/>
            <rFont val="Calibri"/>
            <family val="2"/>
            <charset val="238"/>
          </rPr>
          <t>IV_F:FeladatMegnevezes</t>
        </r>
      </text>
    </comment>
    <comment ref="E566" authorId="0" shapeId="0">
      <text>
        <r>
          <rPr>
            <sz val="11"/>
            <rFont val="Calibri"/>
            <family val="2"/>
            <charset val="238"/>
          </rPr>
          <t>IV_F:ElviEngedelySzam</t>
        </r>
      </text>
    </comment>
    <comment ref="F566" authorId="0" shapeId="0">
      <text>
        <r>
          <rPr>
            <sz val="11"/>
            <rFont val="Calibri"/>
            <family val="2"/>
            <charset val="238"/>
          </rPr>
          <t>IV_F:VKR_Kod</t>
        </r>
      </text>
    </comment>
    <comment ref="G566" authorId="0" shapeId="0">
      <text>
        <r>
          <rPr>
            <sz val="11"/>
            <rFont val="Calibri"/>
            <family val="2"/>
            <charset val="238"/>
          </rPr>
          <t>IV_F:VKR_Nev</t>
        </r>
      </text>
    </comment>
    <comment ref="H566" authorId="0" shapeId="0">
      <text>
        <r>
          <rPr>
            <sz val="11"/>
            <rFont val="Calibri"/>
            <family val="2"/>
            <charset val="238"/>
          </rPr>
          <t>IV_F:FeladatSorszam</t>
        </r>
      </text>
    </comment>
    <comment ref="I566" authorId="0" shapeId="0">
      <text>
        <r>
          <rPr>
            <sz val="11"/>
            <rFont val="Calibri"/>
            <family val="2"/>
            <charset val="238"/>
          </rPr>
          <t>IV_F:FeladatAzonosito</t>
        </r>
      </text>
    </comment>
    <comment ref="J566" authorId="0" shapeId="0">
      <text>
        <r>
          <rPr>
            <sz val="11"/>
            <rFont val="Calibri"/>
            <family val="2"/>
            <charset val="238"/>
          </rPr>
          <t>IV_F:EllatasiTerulet</t>
        </r>
      </text>
    </comment>
    <comment ref="K566" authorId="0" shapeId="0">
      <text>
        <r>
          <rPr>
            <sz val="11"/>
            <rFont val="Calibri"/>
            <family val="2"/>
            <charset val="238"/>
          </rPr>
          <t>IV_F:EllatasertFelelos</t>
        </r>
      </text>
    </comment>
    <comment ref="L566" authorId="0" shapeId="0">
      <text>
        <r>
          <rPr>
            <sz val="11"/>
            <rFont val="Calibri"/>
            <family val="2"/>
            <charset val="238"/>
          </rPr>
          <t>IV_F:TervezettNettoKoltseg</t>
        </r>
      </text>
    </comment>
    <comment ref="M566" authorId="0" shapeId="0">
      <text>
        <r>
          <rPr>
            <sz val="11"/>
            <rFont val="Calibri"/>
            <family val="2"/>
            <charset val="238"/>
          </rPr>
          <t>IV_F:IdotartamKezdes</t>
        </r>
      </text>
    </comment>
    <comment ref="N566" authorId="0" shapeId="0">
      <text>
        <r>
          <rPr>
            <sz val="11"/>
            <rFont val="Calibri"/>
            <family val="2"/>
            <charset val="238"/>
          </rPr>
          <t>IV_F:IdotartamBefejezes</t>
        </r>
      </text>
    </comment>
    <comment ref="O566" authorId="0" shapeId="0">
      <text>
        <r>
          <rPr>
            <sz val="11"/>
            <rFont val="Calibri"/>
            <family val="2"/>
            <charset val="238"/>
          </rPr>
          <t>IV_F:NettoKoltsegUtem1</t>
        </r>
      </text>
    </comment>
    <comment ref="P566" authorId="0" shapeId="0">
      <text>
        <r>
          <rPr>
            <sz val="11"/>
            <rFont val="Calibri"/>
            <family val="2"/>
            <charset val="238"/>
          </rPr>
          <t>IV_F:NettoKoltsegUtem2</t>
        </r>
      </text>
    </comment>
    <comment ref="Q566" authorId="0" shapeId="0">
      <text>
        <r>
          <rPr>
            <sz val="11"/>
            <rFont val="Calibri"/>
            <family val="2"/>
            <charset val="238"/>
          </rPr>
          <t>IV_F:EM_Melleklet2_KTG</t>
        </r>
      </text>
    </comment>
    <comment ref="S566" authorId="0" shapeId="0">
      <text>
        <r>
          <rPr>
            <sz val="11"/>
            <rFont val="Calibri"/>
            <family val="2"/>
            <charset val="238"/>
          </rPr>
          <t>IV_F:HDUtem1</t>
        </r>
      </text>
    </comment>
    <comment ref="T566" authorId="0" shapeId="0">
      <text>
        <r>
          <rPr>
            <sz val="11"/>
            <rFont val="Calibri"/>
            <family val="2"/>
            <charset val="238"/>
          </rPr>
          <t>IV_F:ECSUtem1</t>
        </r>
      </text>
    </comment>
    <comment ref="U566" authorId="0" shapeId="0">
      <text>
        <r>
          <rPr>
            <sz val="11"/>
            <rFont val="Calibri"/>
            <family val="2"/>
            <charset val="238"/>
          </rPr>
          <t>IV_F:KFHUtem1</t>
        </r>
      </text>
    </comment>
    <comment ref="V566" authorId="0" shapeId="0">
      <text>
        <r>
          <rPr>
            <sz val="11"/>
            <rFont val="Calibri"/>
            <family val="2"/>
            <charset val="238"/>
          </rPr>
          <t>IV_F:Egyeb_SajatUtem1</t>
        </r>
      </text>
    </comment>
    <comment ref="W566" authorId="0" shapeId="0">
      <text>
        <r>
          <rPr>
            <sz val="11"/>
            <rFont val="Calibri"/>
            <family val="2"/>
            <charset val="238"/>
          </rPr>
          <t>IV_F:DijUtem1</t>
        </r>
      </text>
    </comment>
    <comment ref="X566" authorId="0" shapeId="0">
      <text>
        <r>
          <rPr>
            <sz val="11"/>
            <rFont val="Calibri"/>
            <family val="2"/>
            <charset val="238"/>
          </rPr>
          <t>IV_F:EM_Melleklet1_Utem1</t>
        </r>
      </text>
    </comment>
    <comment ref="Y566" authorId="0" shapeId="0">
      <text>
        <r>
          <rPr>
            <sz val="11"/>
            <rFont val="Calibri"/>
            <family val="2"/>
            <charset val="238"/>
          </rPr>
          <t>IV_F:EgyebAllamiUtem1</t>
        </r>
      </text>
    </comment>
    <comment ref="Z566" authorId="0" shapeId="0">
      <text>
        <r>
          <rPr>
            <sz val="11"/>
            <rFont val="Calibri"/>
            <family val="2"/>
            <charset val="238"/>
          </rPr>
          <t>IV_F:OnkormanyzatiUtem1</t>
        </r>
      </text>
    </comment>
    <comment ref="AA566" authorId="0" shapeId="0">
      <text>
        <r>
          <rPr>
            <sz val="11"/>
            <rFont val="Calibri"/>
            <family val="2"/>
            <charset val="238"/>
          </rPr>
          <t>IV_F:EUUtem1</t>
        </r>
      </text>
    </comment>
    <comment ref="AB566" authorId="0" shapeId="0">
      <text>
        <r>
          <rPr>
            <sz val="11"/>
            <rFont val="Calibri"/>
            <family val="2"/>
            <charset val="238"/>
          </rPr>
          <t>IV_F:EgyebUtem1</t>
        </r>
      </text>
    </comment>
    <comment ref="AC566" authorId="0" shapeId="0">
      <text>
        <r>
          <rPr>
            <sz val="11"/>
            <rFont val="Calibri"/>
            <family val="2"/>
            <charset val="238"/>
          </rPr>
          <t>IV_F:HitelKotvenyUtem1</t>
        </r>
      </text>
    </comment>
    <comment ref="AD566" authorId="0" shapeId="0">
      <text>
        <r>
          <rPr>
            <sz val="11"/>
            <rFont val="Calibri"/>
            <family val="2"/>
            <charset val="238"/>
          </rPr>
          <t>IV_F:OsszesenUtem1</t>
        </r>
      </text>
    </comment>
    <comment ref="AG566" authorId="0" shapeId="0">
      <text>
        <r>
          <rPr>
            <sz val="11"/>
            <rFont val="Calibri"/>
            <family val="2"/>
            <charset val="238"/>
          </rPr>
          <t>IV_F:HDUtem2</t>
        </r>
      </text>
    </comment>
    <comment ref="AH566" authorId="0" shapeId="0">
      <text>
        <r>
          <rPr>
            <sz val="11"/>
            <rFont val="Calibri"/>
            <family val="2"/>
            <charset val="238"/>
          </rPr>
          <t>IV_F:ECSUtem2</t>
        </r>
      </text>
    </comment>
    <comment ref="AI566" authorId="0" shapeId="0">
      <text>
        <r>
          <rPr>
            <sz val="11"/>
            <rFont val="Calibri"/>
            <family val="2"/>
            <charset val="238"/>
          </rPr>
          <t>IV_F:KFHUtem2</t>
        </r>
      </text>
    </comment>
    <comment ref="AJ566" authorId="0" shapeId="0">
      <text>
        <r>
          <rPr>
            <sz val="11"/>
            <rFont val="Calibri"/>
            <family val="2"/>
            <charset val="238"/>
          </rPr>
          <t>IV_F:Egyeb_SajatUtem2</t>
        </r>
      </text>
    </comment>
    <comment ref="AK566" authorId="0" shapeId="0">
      <text>
        <r>
          <rPr>
            <sz val="11"/>
            <rFont val="Calibri"/>
            <family val="2"/>
            <charset val="238"/>
          </rPr>
          <t>IV_F:DijUtem2</t>
        </r>
      </text>
    </comment>
    <comment ref="AL566" authorId="0" shapeId="0">
      <text>
        <r>
          <rPr>
            <sz val="11"/>
            <rFont val="Calibri"/>
            <family val="2"/>
            <charset val="238"/>
          </rPr>
          <t>IV_F:EM_Melleklet1_Utem2</t>
        </r>
      </text>
    </comment>
    <comment ref="AM566" authorId="0" shapeId="0">
      <text>
        <r>
          <rPr>
            <sz val="11"/>
            <rFont val="Calibri"/>
            <family val="2"/>
            <charset val="238"/>
          </rPr>
          <t>IV_F:EgyebAllamiUtem2</t>
        </r>
      </text>
    </comment>
    <comment ref="AN566" authorId="0" shapeId="0">
      <text>
        <r>
          <rPr>
            <sz val="11"/>
            <rFont val="Calibri"/>
            <family val="2"/>
            <charset val="238"/>
          </rPr>
          <t>IV_F:OnkormanyzatiUtem2</t>
        </r>
      </text>
    </comment>
    <comment ref="AO566" authorId="0" shapeId="0">
      <text>
        <r>
          <rPr>
            <sz val="11"/>
            <rFont val="Calibri"/>
            <family val="2"/>
            <charset val="238"/>
          </rPr>
          <t>IV_F:EUUtem2</t>
        </r>
      </text>
    </comment>
    <comment ref="AP566" authorId="0" shapeId="0">
      <text>
        <r>
          <rPr>
            <sz val="11"/>
            <rFont val="Calibri"/>
            <family val="2"/>
            <charset val="238"/>
          </rPr>
          <t>IV_F:EgyebUtem2</t>
        </r>
      </text>
    </comment>
    <comment ref="AQ566" authorId="0" shapeId="0">
      <text>
        <r>
          <rPr>
            <sz val="11"/>
            <rFont val="Calibri"/>
            <family val="2"/>
            <charset val="238"/>
          </rPr>
          <t>IV_F:HitelKotvenyUtem2</t>
        </r>
      </text>
    </comment>
    <comment ref="AR566" authorId="0" shapeId="0">
      <text>
        <r>
          <rPr>
            <sz val="11"/>
            <rFont val="Calibri"/>
            <family val="2"/>
            <charset val="238"/>
          </rPr>
          <t>IV_F:OsszesenUtem2</t>
        </r>
      </text>
    </comment>
    <comment ref="AS566" authorId="0" shapeId="0">
      <text>
        <r>
          <rPr>
            <sz val="11"/>
            <rFont val="Calibri"/>
            <family val="2"/>
            <charset val="238"/>
          </rPr>
          <t>IV_F:ForrashianyUtem2</t>
        </r>
      </text>
    </comment>
    <comment ref="AV566" authorId="0" shapeId="0">
      <text>
        <r>
          <rPr>
            <sz val="11"/>
            <rFont val="Calibri"/>
            <family val="2"/>
            <charset val="238"/>
          </rPr>
          <t>IV_F:Indokolas</t>
        </r>
      </text>
    </comment>
    <comment ref="AW566" authorId="0" shapeId="0">
      <text>
        <r>
          <rPr>
            <sz val="11"/>
            <rFont val="Calibri"/>
            <family val="2"/>
            <charset val="238"/>
          </rPr>
          <t>IV_F:Megjegyzes</t>
        </r>
      </text>
    </comment>
    <comment ref="AZ566" authorId="0" shapeId="0">
      <text>
        <r>
          <rPr>
            <sz val="11"/>
            <rFont val="Calibri"/>
            <family val="2"/>
            <charset val="238"/>
          </rPr>
          <t>IV_F:ISA</t>
        </r>
      </text>
    </comment>
    <comment ref="B567" authorId="0" shapeId="0">
      <text>
        <r>
          <rPr>
            <sz val="11"/>
            <rFont val="Calibri"/>
            <family val="2"/>
            <charset val="238"/>
          </rPr>
          <t>IV_F:FontossagiSorrent</t>
        </r>
      </text>
    </comment>
    <comment ref="C567" authorId="0" shapeId="0">
      <text>
        <r>
          <rPr>
            <sz val="11"/>
            <rFont val="Calibri"/>
            <family val="2"/>
            <charset val="238"/>
          </rPr>
          <t>IV_F:FeladatKategoria</t>
        </r>
      </text>
    </comment>
    <comment ref="D567" authorId="0" shapeId="0">
      <text>
        <r>
          <rPr>
            <sz val="11"/>
            <rFont val="Calibri"/>
            <family val="2"/>
            <charset val="238"/>
          </rPr>
          <t>IV_F:FeladatMegnevezes</t>
        </r>
      </text>
    </comment>
    <comment ref="E567" authorId="0" shapeId="0">
      <text>
        <r>
          <rPr>
            <sz val="11"/>
            <rFont val="Calibri"/>
            <family val="2"/>
            <charset val="238"/>
          </rPr>
          <t>IV_F:ElviEngedelySzam</t>
        </r>
      </text>
    </comment>
    <comment ref="F567" authorId="0" shapeId="0">
      <text>
        <r>
          <rPr>
            <sz val="11"/>
            <rFont val="Calibri"/>
            <family val="2"/>
            <charset val="238"/>
          </rPr>
          <t>IV_F:VKR_Kod</t>
        </r>
      </text>
    </comment>
    <comment ref="G567" authorId="0" shapeId="0">
      <text>
        <r>
          <rPr>
            <sz val="11"/>
            <rFont val="Calibri"/>
            <family val="2"/>
            <charset val="238"/>
          </rPr>
          <t>IV_F:VKR_Nev</t>
        </r>
      </text>
    </comment>
    <comment ref="H567" authorId="0" shapeId="0">
      <text>
        <r>
          <rPr>
            <sz val="11"/>
            <rFont val="Calibri"/>
            <family val="2"/>
            <charset val="238"/>
          </rPr>
          <t>IV_F:FeladatSorszam</t>
        </r>
      </text>
    </comment>
    <comment ref="I567" authorId="0" shapeId="0">
      <text>
        <r>
          <rPr>
            <sz val="11"/>
            <rFont val="Calibri"/>
            <family val="2"/>
            <charset val="238"/>
          </rPr>
          <t>IV_F:FeladatAzonosito</t>
        </r>
      </text>
    </comment>
    <comment ref="J567" authorId="0" shapeId="0">
      <text>
        <r>
          <rPr>
            <sz val="11"/>
            <rFont val="Calibri"/>
            <family val="2"/>
            <charset val="238"/>
          </rPr>
          <t>IV_F:EllatasiTerulet</t>
        </r>
      </text>
    </comment>
    <comment ref="K567" authorId="0" shapeId="0">
      <text>
        <r>
          <rPr>
            <sz val="11"/>
            <rFont val="Calibri"/>
            <family val="2"/>
            <charset val="238"/>
          </rPr>
          <t>IV_F:EllatasertFelelos</t>
        </r>
      </text>
    </comment>
    <comment ref="L567" authorId="0" shapeId="0">
      <text>
        <r>
          <rPr>
            <sz val="11"/>
            <rFont val="Calibri"/>
            <family val="2"/>
            <charset val="238"/>
          </rPr>
          <t>IV_F:TervezettNettoKoltseg</t>
        </r>
      </text>
    </comment>
    <comment ref="M567" authorId="0" shapeId="0">
      <text>
        <r>
          <rPr>
            <sz val="11"/>
            <rFont val="Calibri"/>
            <family val="2"/>
            <charset val="238"/>
          </rPr>
          <t>IV_F:IdotartamKezdes</t>
        </r>
      </text>
    </comment>
    <comment ref="N567" authorId="0" shapeId="0">
      <text>
        <r>
          <rPr>
            <sz val="11"/>
            <rFont val="Calibri"/>
            <family val="2"/>
            <charset val="238"/>
          </rPr>
          <t>IV_F:IdotartamBefejezes</t>
        </r>
      </text>
    </comment>
    <comment ref="O567" authorId="0" shapeId="0">
      <text>
        <r>
          <rPr>
            <sz val="11"/>
            <rFont val="Calibri"/>
            <family val="2"/>
            <charset val="238"/>
          </rPr>
          <t>IV_F:NettoKoltsegUtem1</t>
        </r>
      </text>
    </comment>
    <comment ref="P567" authorId="0" shapeId="0">
      <text>
        <r>
          <rPr>
            <sz val="11"/>
            <rFont val="Calibri"/>
            <family val="2"/>
            <charset val="238"/>
          </rPr>
          <t>IV_F:NettoKoltsegUtem2</t>
        </r>
      </text>
    </comment>
    <comment ref="Q567" authorId="0" shapeId="0">
      <text>
        <r>
          <rPr>
            <sz val="11"/>
            <rFont val="Calibri"/>
            <family val="2"/>
            <charset val="238"/>
          </rPr>
          <t>IV_F:EM_Melleklet2_KTG</t>
        </r>
      </text>
    </comment>
    <comment ref="S567" authorId="0" shapeId="0">
      <text>
        <r>
          <rPr>
            <sz val="11"/>
            <rFont val="Calibri"/>
            <family val="2"/>
            <charset val="238"/>
          </rPr>
          <t>IV_F:HDUtem1</t>
        </r>
      </text>
    </comment>
    <comment ref="T567" authorId="0" shapeId="0">
      <text>
        <r>
          <rPr>
            <sz val="11"/>
            <rFont val="Calibri"/>
            <family val="2"/>
            <charset val="238"/>
          </rPr>
          <t>IV_F:ECSUtem1</t>
        </r>
      </text>
    </comment>
    <comment ref="U567" authorId="0" shapeId="0">
      <text>
        <r>
          <rPr>
            <sz val="11"/>
            <rFont val="Calibri"/>
            <family val="2"/>
            <charset val="238"/>
          </rPr>
          <t>IV_F:KFHUtem1</t>
        </r>
      </text>
    </comment>
    <comment ref="V567" authorId="0" shapeId="0">
      <text>
        <r>
          <rPr>
            <sz val="11"/>
            <rFont val="Calibri"/>
            <family val="2"/>
            <charset val="238"/>
          </rPr>
          <t>IV_F:Egyeb_SajatUtem1</t>
        </r>
      </text>
    </comment>
    <comment ref="W567" authorId="0" shapeId="0">
      <text>
        <r>
          <rPr>
            <sz val="11"/>
            <rFont val="Calibri"/>
            <family val="2"/>
            <charset val="238"/>
          </rPr>
          <t>IV_F:DijUtem1</t>
        </r>
      </text>
    </comment>
    <comment ref="X567" authorId="0" shapeId="0">
      <text>
        <r>
          <rPr>
            <sz val="11"/>
            <rFont val="Calibri"/>
            <family val="2"/>
            <charset val="238"/>
          </rPr>
          <t>IV_F:EM_Melleklet1_Utem1</t>
        </r>
      </text>
    </comment>
    <comment ref="Y567" authorId="0" shapeId="0">
      <text>
        <r>
          <rPr>
            <sz val="11"/>
            <rFont val="Calibri"/>
            <family val="2"/>
            <charset val="238"/>
          </rPr>
          <t>IV_F:EgyebAllamiUtem1</t>
        </r>
      </text>
    </comment>
    <comment ref="Z567" authorId="0" shapeId="0">
      <text>
        <r>
          <rPr>
            <sz val="11"/>
            <rFont val="Calibri"/>
            <family val="2"/>
            <charset val="238"/>
          </rPr>
          <t>IV_F:OnkormanyzatiUtem1</t>
        </r>
      </text>
    </comment>
    <comment ref="AA567" authorId="0" shapeId="0">
      <text>
        <r>
          <rPr>
            <sz val="11"/>
            <rFont val="Calibri"/>
            <family val="2"/>
            <charset val="238"/>
          </rPr>
          <t>IV_F:EUUtem1</t>
        </r>
      </text>
    </comment>
    <comment ref="AB567" authorId="0" shapeId="0">
      <text>
        <r>
          <rPr>
            <sz val="11"/>
            <rFont val="Calibri"/>
            <family val="2"/>
            <charset val="238"/>
          </rPr>
          <t>IV_F:EgyebUtem1</t>
        </r>
      </text>
    </comment>
    <comment ref="AC567" authorId="0" shapeId="0">
      <text>
        <r>
          <rPr>
            <sz val="11"/>
            <rFont val="Calibri"/>
            <family val="2"/>
            <charset val="238"/>
          </rPr>
          <t>IV_F:HitelKotvenyUtem1</t>
        </r>
      </text>
    </comment>
    <comment ref="AD567" authorId="0" shapeId="0">
      <text>
        <r>
          <rPr>
            <sz val="11"/>
            <rFont val="Calibri"/>
            <family val="2"/>
            <charset val="238"/>
          </rPr>
          <t>IV_F:OsszesenUtem1</t>
        </r>
      </text>
    </comment>
    <comment ref="AG567" authorId="0" shapeId="0">
      <text>
        <r>
          <rPr>
            <sz val="11"/>
            <rFont val="Calibri"/>
            <family val="2"/>
            <charset val="238"/>
          </rPr>
          <t>IV_F:HDUtem2</t>
        </r>
      </text>
    </comment>
    <comment ref="AH567" authorId="0" shapeId="0">
      <text>
        <r>
          <rPr>
            <sz val="11"/>
            <rFont val="Calibri"/>
            <family val="2"/>
            <charset val="238"/>
          </rPr>
          <t>IV_F:ECSUtem2</t>
        </r>
      </text>
    </comment>
    <comment ref="AI567" authorId="0" shapeId="0">
      <text>
        <r>
          <rPr>
            <sz val="11"/>
            <rFont val="Calibri"/>
            <family val="2"/>
            <charset val="238"/>
          </rPr>
          <t>IV_F:KFHUtem2</t>
        </r>
      </text>
    </comment>
    <comment ref="AJ567" authorId="0" shapeId="0">
      <text>
        <r>
          <rPr>
            <sz val="11"/>
            <rFont val="Calibri"/>
            <family val="2"/>
            <charset val="238"/>
          </rPr>
          <t>IV_F:Egyeb_SajatUtem2</t>
        </r>
      </text>
    </comment>
    <comment ref="AK567" authorId="0" shapeId="0">
      <text>
        <r>
          <rPr>
            <sz val="11"/>
            <rFont val="Calibri"/>
            <family val="2"/>
            <charset val="238"/>
          </rPr>
          <t>IV_F:DijUtem2</t>
        </r>
      </text>
    </comment>
    <comment ref="AL567" authorId="0" shapeId="0">
      <text>
        <r>
          <rPr>
            <sz val="11"/>
            <rFont val="Calibri"/>
            <family val="2"/>
            <charset val="238"/>
          </rPr>
          <t>IV_F:EM_Melleklet1_Utem2</t>
        </r>
      </text>
    </comment>
    <comment ref="AM567" authorId="0" shapeId="0">
      <text>
        <r>
          <rPr>
            <sz val="11"/>
            <rFont val="Calibri"/>
            <family val="2"/>
            <charset val="238"/>
          </rPr>
          <t>IV_F:EgyebAllamiUtem2</t>
        </r>
      </text>
    </comment>
    <comment ref="AN567" authorId="0" shapeId="0">
      <text>
        <r>
          <rPr>
            <sz val="11"/>
            <rFont val="Calibri"/>
            <family val="2"/>
            <charset val="238"/>
          </rPr>
          <t>IV_F:OnkormanyzatiUtem2</t>
        </r>
      </text>
    </comment>
    <comment ref="AO567" authorId="0" shapeId="0">
      <text>
        <r>
          <rPr>
            <sz val="11"/>
            <rFont val="Calibri"/>
            <family val="2"/>
            <charset val="238"/>
          </rPr>
          <t>IV_F:EUUtem2</t>
        </r>
      </text>
    </comment>
    <comment ref="AP567" authorId="0" shapeId="0">
      <text>
        <r>
          <rPr>
            <sz val="11"/>
            <rFont val="Calibri"/>
            <family val="2"/>
            <charset val="238"/>
          </rPr>
          <t>IV_F:EgyebUtem2</t>
        </r>
      </text>
    </comment>
    <comment ref="AQ567" authorId="0" shapeId="0">
      <text>
        <r>
          <rPr>
            <sz val="11"/>
            <rFont val="Calibri"/>
            <family val="2"/>
            <charset val="238"/>
          </rPr>
          <t>IV_F:HitelKotvenyUtem2</t>
        </r>
      </text>
    </comment>
    <comment ref="AR567" authorId="0" shapeId="0">
      <text>
        <r>
          <rPr>
            <sz val="11"/>
            <rFont val="Calibri"/>
            <family val="2"/>
            <charset val="238"/>
          </rPr>
          <t>IV_F:OsszesenUtem2</t>
        </r>
      </text>
    </comment>
    <comment ref="AS567" authorId="0" shapeId="0">
      <text>
        <r>
          <rPr>
            <sz val="11"/>
            <rFont val="Calibri"/>
            <family val="2"/>
            <charset val="238"/>
          </rPr>
          <t>IV_F:ForrashianyUtem2</t>
        </r>
      </text>
    </comment>
    <comment ref="AV567" authorId="0" shapeId="0">
      <text>
        <r>
          <rPr>
            <sz val="11"/>
            <rFont val="Calibri"/>
            <family val="2"/>
            <charset val="238"/>
          </rPr>
          <t>IV_F:Indokolas</t>
        </r>
      </text>
    </comment>
    <comment ref="AW567" authorId="0" shapeId="0">
      <text>
        <r>
          <rPr>
            <sz val="11"/>
            <rFont val="Calibri"/>
            <family val="2"/>
            <charset val="238"/>
          </rPr>
          <t>IV_F:Megjegyzes</t>
        </r>
      </text>
    </comment>
    <comment ref="AZ567" authorId="0" shapeId="0">
      <text>
        <r>
          <rPr>
            <sz val="11"/>
            <rFont val="Calibri"/>
            <family val="2"/>
            <charset val="238"/>
          </rPr>
          <t>IV_F:ISA</t>
        </r>
      </text>
    </comment>
    <comment ref="B568" authorId="0" shapeId="0">
      <text>
        <r>
          <rPr>
            <sz val="11"/>
            <rFont val="Calibri"/>
            <family val="2"/>
            <charset val="238"/>
          </rPr>
          <t>IV_F:FontossagiSorrent</t>
        </r>
      </text>
    </comment>
    <comment ref="C568" authorId="0" shapeId="0">
      <text>
        <r>
          <rPr>
            <sz val="11"/>
            <rFont val="Calibri"/>
            <family val="2"/>
            <charset val="238"/>
          </rPr>
          <t>IV_F:FeladatKategoria</t>
        </r>
      </text>
    </comment>
    <comment ref="D568" authorId="0" shapeId="0">
      <text>
        <r>
          <rPr>
            <sz val="11"/>
            <rFont val="Calibri"/>
            <family val="2"/>
            <charset val="238"/>
          </rPr>
          <t>IV_F:FeladatMegnevezes</t>
        </r>
      </text>
    </comment>
    <comment ref="E568" authorId="0" shapeId="0">
      <text>
        <r>
          <rPr>
            <sz val="11"/>
            <rFont val="Calibri"/>
            <family val="2"/>
            <charset val="238"/>
          </rPr>
          <t>IV_F:ElviEngedelySzam</t>
        </r>
      </text>
    </comment>
    <comment ref="F568" authorId="0" shapeId="0">
      <text>
        <r>
          <rPr>
            <sz val="11"/>
            <rFont val="Calibri"/>
            <family val="2"/>
            <charset val="238"/>
          </rPr>
          <t>IV_F:VKR_Kod</t>
        </r>
      </text>
    </comment>
    <comment ref="G568" authorId="0" shapeId="0">
      <text>
        <r>
          <rPr>
            <sz val="11"/>
            <rFont val="Calibri"/>
            <family val="2"/>
            <charset val="238"/>
          </rPr>
          <t>IV_F:VKR_Nev</t>
        </r>
      </text>
    </comment>
    <comment ref="H568" authorId="0" shapeId="0">
      <text>
        <r>
          <rPr>
            <sz val="11"/>
            <rFont val="Calibri"/>
            <family val="2"/>
            <charset val="238"/>
          </rPr>
          <t>IV_F:FeladatSorszam</t>
        </r>
      </text>
    </comment>
    <comment ref="I568" authorId="0" shapeId="0">
      <text>
        <r>
          <rPr>
            <sz val="11"/>
            <rFont val="Calibri"/>
            <family val="2"/>
            <charset val="238"/>
          </rPr>
          <t>IV_F:FeladatAzonosito</t>
        </r>
      </text>
    </comment>
    <comment ref="J568" authorId="0" shapeId="0">
      <text>
        <r>
          <rPr>
            <sz val="11"/>
            <rFont val="Calibri"/>
            <family val="2"/>
            <charset val="238"/>
          </rPr>
          <t>IV_F:EllatasiTerulet</t>
        </r>
      </text>
    </comment>
    <comment ref="K568" authorId="0" shapeId="0">
      <text>
        <r>
          <rPr>
            <sz val="11"/>
            <rFont val="Calibri"/>
            <family val="2"/>
            <charset val="238"/>
          </rPr>
          <t>IV_F:EllatasertFelelos</t>
        </r>
      </text>
    </comment>
    <comment ref="L568" authorId="0" shapeId="0">
      <text>
        <r>
          <rPr>
            <sz val="11"/>
            <rFont val="Calibri"/>
            <family val="2"/>
            <charset val="238"/>
          </rPr>
          <t>IV_F:TervezettNettoKoltseg</t>
        </r>
      </text>
    </comment>
    <comment ref="M568" authorId="0" shapeId="0">
      <text>
        <r>
          <rPr>
            <sz val="11"/>
            <rFont val="Calibri"/>
            <family val="2"/>
            <charset val="238"/>
          </rPr>
          <t>IV_F:IdotartamKezdes</t>
        </r>
      </text>
    </comment>
    <comment ref="N568" authorId="0" shapeId="0">
      <text>
        <r>
          <rPr>
            <sz val="11"/>
            <rFont val="Calibri"/>
            <family val="2"/>
            <charset val="238"/>
          </rPr>
          <t>IV_F:IdotartamBefejezes</t>
        </r>
      </text>
    </comment>
    <comment ref="O568" authorId="0" shapeId="0">
      <text>
        <r>
          <rPr>
            <sz val="11"/>
            <rFont val="Calibri"/>
            <family val="2"/>
            <charset val="238"/>
          </rPr>
          <t>IV_F:NettoKoltsegUtem1</t>
        </r>
      </text>
    </comment>
    <comment ref="P568" authorId="0" shapeId="0">
      <text>
        <r>
          <rPr>
            <sz val="11"/>
            <rFont val="Calibri"/>
            <family val="2"/>
            <charset val="238"/>
          </rPr>
          <t>IV_F:NettoKoltsegUtem2</t>
        </r>
      </text>
    </comment>
    <comment ref="Q568" authorId="0" shapeId="0">
      <text>
        <r>
          <rPr>
            <sz val="11"/>
            <rFont val="Calibri"/>
            <family val="2"/>
            <charset val="238"/>
          </rPr>
          <t>IV_F:EM_Melleklet2_KTG</t>
        </r>
      </text>
    </comment>
    <comment ref="S568" authorId="0" shapeId="0">
      <text>
        <r>
          <rPr>
            <sz val="11"/>
            <rFont val="Calibri"/>
            <family val="2"/>
            <charset val="238"/>
          </rPr>
          <t>IV_F:HDUtem1</t>
        </r>
      </text>
    </comment>
    <comment ref="T568" authorId="0" shapeId="0">
      <text>
        <r>
          <rPr>
            <sz val="11"/>
            <rFont val="Calibri"/>
            <family val="2"/>
            <charset val="238"/>
          </rPr>
          <t>IV_F:ECSUtem1</t>
        </r>
      </text>
    </comment>
    <comment ref="U568" authorId="0" shapeId="0">
      <text>
        <r>
          <rPr>
            <sz val="11"/>
            <rFont val="Calibri"/>
            <family val="2"/>
            <charset val="238"/>
          </rPr>
          <t>IV_F:KFHUtem1</t>
        </r>
      </text>
    </comment>
    <comment ref="V568" authorId="0" shapeId="0">
      <text>
        <r>
          <rPr>
            <sz val="11"/>
            <rFont val="Calibri"/>
            <family val="2"/>
            <charset val="238"/>
          </rPr>
          <t>IV_F:Egyeb_SajatUtem1</t>
        </r>
      </text>
    </comment>
    <comment ref="W568" authorId="0" shapeId="0">
      <text>
        <r>
          <rPr>
            <sz val="11"/>
            <rFont val="Calibri"/>
            <family val="2"/>
            <charset val="238"/>
          </rPr>
          <t>IV_F:DijUtem1</t>
        </r>
      </text>
    </comment>
    <comment ref="X568" authorId="0" shapeId="0">
      <text>
        <r>
          <rPr>
            <sz val="11"/>
            <rFont val="Calibri"/>
            <family val="2"/>
            <charset val="238"/>
          </rPr>
          <t>IV_F:EM_Melleklet1_Utem1</t>
        </r>
      </text>
    </comment>
    <comment ref="Y568" authorId="0" shapeId="0">
      <text>
        <r>
          <rPr>
            <sz val="11"/>
            <rFont val="Calibri"/>
            <family val="2"/>
            <charset val="238"/>
          </rPr>
          <t>IV_F:EgyebAllamiUtem1</t>
        </r>
      </text>
    </comment>
    <comment ref="Z568" authorId="0" shapeId="0">
      <text>
        <r>
          <rPr>
            <sz val="11"/>
            <rFont val="Calibri"/>
            <family val="2"/>
            <charset val="238"/>
          </rPr>
          <t>IV_F:OnkormanyzatiUtem1</t>
        </r>
      </text>
    </comment>
    <comment ref="AA568" authorId="0" shapeId="0">
      <text>
        <r>
          <rPr>
            <sz val="11"/>
            <rFont val="Calibri"/>
            <family val="2"/>
            <charset val="238"/>
          </rPr>
          <t>IV_F:EUUtem1</t>
        </r>
      </text>
    </comment>
    <comment ref="AB568" authorId="0" shapeId="0">
      <text>
        <r>
          <rPr>
            <sz val="11"/>
            <rFont val="Calibri"/>
            <family val="2"/>
            <charset val="238"/>
          </rPr>
          <t>IV_F:EgyebUtem1</t>
        </r>
      </text>
    </comment>
    <comment ref="AC568" authorId="0" shapeId="0">
      <text>
        <r>
          <rPr>
            <sz val="11"/>
            <rFont val="Calibri"/>
            <family val="2"/>
            <charset val="238"/>
          </rPr>
          <t>IV_F:HitelKotvenyUtem1</t>
        </r>
      </text>
    </comment>
    <comment ref="AD568" authorId="0" shapeId="0">
      <text>
        <r>
          <rPr>
            <sz val="11"/>
            <rFont val="Calibri"/>
            <family val="2"/>
            <charset val="238"/>
          </rPr>
          <t>IV_F:OsszesenUtem1</t>
        </r>
      </text>
    </comment>
    <comment ref="AG568" authorId="0" shapeId="0">
      <text>
        <r>
          <rPr>
            <sz val="11"/>
            <rFont val="Calibri"/>
            <family val="2"/>
            <charset val="238"/>
          </rPr>
          <t>IV_F:HDUtem2</t>
        </r>
      </text>
    </comment>
    <comment ref="AH568" authorId="0" shapeId="0">
      <text>
        <r>
          <rPr>
            <sz val="11"/>
            <rFont val="Calibri"/>
            <family val="2"/>
            <charset val="238"/>
          </rPr>
          <t>IV_F:ECSUtem2</t>
        </r>
      </text>
    </comment>
    <comment ref="AI568" authorId="0" shapeId="0">
      <text>
        <r>
          <rPr>
            <sz val="11"/>
            <rFont val="Calibri"/>
            <family val="2"/>
            <charset val="238"/>
          </rPr>
          <t>IV_F:KFHUtem2</t>
        </r>
      </text>
    </comment>
    <comment ref="AJ568" authorId="0" shapeId="0">
      <text>
        <r>
          <rPr>
            <sz val="11"/>
            <rFont val="Calibri"/>
            <family val="2"/>
            <charset val="238"/>
          </rPr>
          <t>IV_F:Egyeb_SajatUtem2</t>
        </r>
      </text>
    </comment>
    <comment ref="AK568" authorId="0" shapeId="0">
      <text>
        <r>
          <rPr>
            <sz val="11"/>
            <rFont val="Calibri"/>
            <family val="2"/>
            <charset val="238"/>
          </rPr>
          <t>IV_F:DijUtem2</t>
        </r>
      </text>
    </comment>
    <comment ref="AL568" authorId="0" shapeId="0">
      <text>
        <r>
          <rPr>
            <sz val="11"/>
            <rFont val="Calibri"/>
            <family val="2"/>
            <charset val="238"/>
          </rPr>
          <t>IV_F:EM_Melleklet1_Utem2</t>
        </r>
      </text>
    </comment>
    <comment ref="AM568" authorId="0" shapeId="0">
      <text>
        <r>
          <rPr>
            <sz val="11"/>
            <rFont val="Calibri"/>
            <family val="2"/>
            <charset val="238"/>
          </rPr>
          <t>IV_F:EgyebAllamiUtem2</t>
        </r>
      </text>
    </comment>
    <comment ref="AN568" authorId="0" shapeId="0">
      <text>
        <r>
          <rPr>
            <sz val="11"/>
            <rFont val="Calibri"/>
            <family val="2"/>
            <charset val="238"/>
          </rPr>
          <t>IV_F:OnkormanyzatiUtem2</t>
        </r>
      </text>
    </comment>
    <comment ref="AO568" authorId="0" shapeId="0">
      <text>
        <r>
          <rPr>
            <sz val="11"/>
            <rFont val="Calibri"/>
            <family val="2"/>
            <charset val="238"/>
          </rPr>
          <t>IV_F:EUUtem2</t>
        </r>
      </text>
    </comment>
    <comment ref="AP568" authorId="0" shapeId="0">
      <text>
        <r>
          <rPr>
            <sz val="11"/>
            <rFont val="Calibri"/>
            <family val="2"/>
            <charset val="238"/>
          </rPr>
          <t>IV_F:EgyebUtem2</t>
        </r>
      </text>
    </comment>
    <comment ref="AQ568" authorId="0" shapeId="0">
      <text>
        <r>
          <rPr>
            <sz val="11"/>
            <rFont val="Calibri"/>
            <family val="2"/>
            <charset val="238"/>
          </rPr>
          <t>IV_F:HitelKotvenyUtem2</t>
        </r>
      </text>
    </comment>
    <comment ref="AR568" authorId="0" shapeId="0">
      <text>
        <r>
          <rPr>
            <sz val="11"/>
            <rFont val="Calibri"/>
            <family val="2"/>
            <charset val="238"/>
          </rPr>
          <t>IV_F:OsszesenUtem2</t>
        </r>
      </text>
    </comment>
    <comment ref="AS568" authorId="0" shapeId="0">
      <text>
        <r>
          <rPr>
            <sz val="11"/>
            <rFont val="Calibri"/>
            <family val="2"/>
            <charset val="238"/>
          </rPr>
          <t>IV_F:ForrashianyUtem2</t>
        </r>
      </text>
    </comment>
    <comment ref="AV568" authorId="0" shapeId="0">
      <text>
        <r>
          <rPr>
            <sz val="11"/>
            <rFont val="Calibri"/>
            <family val="2"/>
            <charset val="238"/>
          </rPr>
          <t>IV_F:Indokolas</t>
        </r>
      </text>
    </comment>
    <comment ref="AW568" authorId="0" shapeId="0">
      <text>
        <r>
          <rPr>
            <sz val="11"/>
            <rFont val="Calibri"/>
            <family val="2"/>
            <charset val="238"/>
          </rPr>
          <t>IV_F:Megjegyzes</t>
        </r>
      </text>
    </comment>
    <comment ref="AZ568" authorId="0" shapeId="0">
      <text>
        <r>
          <rPr>
            <sz val="11"/>
            <rFont val="Calibri"/>
            <family val="2"/>
            <charset val="238"/>
          </rPr>
          <t>IV_F:ISA</t>
        </r>
      </text>
    </comment>
    <comment ref="B569" authorId="0" shapeId="0">
      <text>
        <r>
          <rPr>
            <sz val="11"/>
            <rFont val="Calibri"/>
            <family val="2"/>
            <charset val="238"/>
          </rPr>
          <t>IV_F:FontossagiSorrent</t>
        </r>
      </text>
    </comment>
    <comment ref="C569" authorId="0" shapeId="0">
      <text>
        <r>
          <rPr>
            <sz val="11"/>
            <rFont val="Calibri"/>
            <family val="2"/>
            <charset val="238"/>
          </rPr>
          <t>IV_F:FeladatKategoria</t>
        </r>
      </text>
    </comment>
    <comment ref="D569" authorId="0" shapeId="0">
      <text>
        <r>
          <rPr>
            <sz val="11"/>
            <rFont val="Calibri"/>
            <family val="2"/>
            <charset val="238"/>
          </rPr>
          <t>IV_F:FeladatMegnevezes</t>
        </r>
      </text>
    </comment>
    <comment ref="E569" authorId="0" shapeId="0">
      <text>
        <r>
          <rPr>
            <sz val="11"/>
            <rFont val="Calibri"/>
            <family val="2"/>
            <charset val="238"/>
          </rPr>
          <t>IV_F:ElviEngedelySzam</t>
        </r>
      </text>
    </comment>
    <comment ref="F569" authorId="0" shapeId="0">
      <text>
        <r>
          <rPr>
            <sz val="11"/>
            <rFont val="Calibri"/>
            <family val="2"/>
            <charset val="238"/>
          </rPr>
          <t>IV_F:VKR_Kod</t>
        </r>
      </text>
    </comment>
    <comment ref="G569" authorId="0" shapeId="0">
      <text>
        <r>
          <rPr>
            <sz val="11"/>
            <rFont val="Calibri"/>
            <family val="2"/>
            <charset val="238"/>
          </rPr>
          <t>IV_F:VKR_Nev</t>
        </r>
      </text>
    </comment>
    <comment ref="H569" authorId="0" shapeId="0">
      <text>
        <r>
          <rPr>
            <sz val="11"/>
            <rFont val="Calibri"/>
            <family val="2"/>
            <charset val="238"/>
          </rPr>
          <t>IV_F:FeladatSorszam</t>
        </r>
      </text>
    </comment>
    <comment ref="I569" authorId="0" shapeId="0">
      <text>
        <r>
          <rPr>
            <sz val="11"/>
            <rFont val="Calibri"/>
            <family val="2"/>
            <charset val="238"/>
          </rPr>
          <t>IV_F:FeladatAzonosito</t>
        </r>
      </text>
    </comment>
    <comment ref="J569" authorId="0" shapeId="0">
      <text>
        <r>
          <rPr>
            <sz val="11"/>
            <rFont val="Calibri"/>
            <family val="2"/>
            <charset val="238"/>
          </rPr>
          <t>IV_F:EllatasiTerulet</t>
        </r>
      </text>
    </comment>
    <comment ref="K569" authorId="0" shapeId="0">
      <text>
        <r>
          <rPr>
            <sz val="11"/>
            <rFont val="Calibri"/>
            <family val="2"/>
            <charset val="238"/>
          </rPr>
          <t>IV_F:EllatasertFelelos</t>
        </r>
      </text>
    </comment>
    <comment ref="L569" authorId="0" shapeId="0">
      <text>
        <r>
          <rPr>
            <sz val="11"/>
            <rFont val="Calibri"/>
            <family val="2"/>
            <charset val="238"/>
          </rPr>
          <t>IV_F:TervezettNettoKoltseg</t>
        </r>
      </text>
    </comment>
    <comment ref="M569" authorId="0" shapeId="0">
      <text>
        <r>
          <rPr>
            <sz val="11"/>
            <rFont val="Calibri"/>
            <family val="2"/>
            <charset val="238"/>
          </rPr>
          <t>IV_F:IdotartamKezdes</t>
        </r>
      </text>
    </comment>
    <comment ref="N569" authorId="0" shapeId="0">
      <text>
        <r>
          <rPr>
            <sz val="11"/>
            <rFont val="Calibri"/>
            <family val="2"/>
            <charset val="238"/>
          </rPr>
          <t>IV_F:IdotartamBefejezes</t>
        </r>
      </text>
    </comment>
    <comment ref="O569" authorId="0" shapeId="0">
      <text>
        <r>
          <rPr>
            <sz val="11"/>
            <rFont val="Calibri"/>
            <family val="2"/>
            <charset val="238"/>
          </rPr>
          <t>IV_F:NettoKoltsegUtem1</t>
        </r>
      </text>
    </comment>
    <comment ref="P569" authorId="0" shapeId="0">
      <text>
        <r>
          <rPr>
            <sz val="11"/>
            <rFont val="Calibri"/>
            <family val="2"/>
            <charset val="238"/>
          </rPr>
          <t>IV_F:NettoKoltsegUtem2</t>
        </r>
      </text>
    </comment>
    <comment ref="Q569" authorId="0" shapeId="0">
      <text>
        <r>
          <rPr>
            <sz val="11"/>
            <rFont val="Calibri"/>
            <family val="2"/>
            <charset val="238"/>
          </rPr>
          <t>IV_F:EM_Melleklet2_KTG</t>
        </r>
      </text>
    </comment>
    <comment ref="S569" authorId="0" shapeId="0">
      <text>
        <r>
          <rPr>
            <sz val="11"/>
            <rFont val="Calibri"/>
            <family val="2"/>
            <charset val="238"/>
          </rPr>
          <t>IV_F:HDUtem1</t>
        </r>
      </text>
    </comment>
    <comment ref="T569" authorId="0" shapeId="0">
      <text>
        <r>
          <rPr>
            <sz val="11"/>
            <rFont val="Calibri"/>
            <family val="2"/>
            <charset val="238"/>
          </rPr>
          <t>IV_F:ECSUtem1</t>
        </r>
      </text>
    </comment>
    <comment ref="U569" authorId="0" shapeId="0">
      <text>
        <r>
          <rPr>
            <sz val="11"/>
            <rFont val="Calibri"/>
            <family val="2"/>
            <charset val="238"/>
          </rPr>
          <t>IV_F:KFHUtem1</t>
        </r>
      </text>
    </comment>
    <comment ref="V569" authorId="0" shapeId="0">
      <text>
        <r>
          <rPr>
            <sz val="11"/>
            <rFont val="Calibri"/>
            <family val="2"/>
            <charset val="238"/>
          </rPr>
          <t>IV_F:Egyeb_SajatUtem1</t>
        </r>
      </text>
    </comment>
    <comment ref="W569" authorId="0" shapeId="0">
      <text>
        <r>
          <rPr>
            <sz val="11"/>
            <rFont val="Calibri"/>
            <family val="2"/>
            <charset val="238"/>
          </rPr>
          <t>IV_F:DijUtem1</t>
        </r>
      </text>
    </comment>
    <comment ref="X569" authorId="0" shapeId="0">
      <text>
        <r>
          <rPr>
            <sz val="11"/>
            <rFont val="Calibri"/>
            <family val="2"/>
            <charset val="238"/>
          </rPr>
          <t>IV_F:EM_Melleklet1_Utem1</t>
        </r>
      </text>
    </comment>
    <comment ref="Y569" authorId="0" shapeId="0">
      <text>
        <r>
          <rPr>
            <sz val="11"/>
            <rFont val="Calibri"/>
            <family val="2"/>
            <charset val="238"/>
          </rPr>
          <t>IV_F:EgyebAllamiUtem1</t>
        </r>
      </text>
    </comment>
    <comment ref="Z569" authorId="0" shapeId="0">
      <text>
        <r>
          <rPr>
            <sz val="11"/>
            <rFont val="Calibri"/>
            <family val="2"/>
            <charset val="238"/>
          </rPr>
          <t>IV_F:OnkormanyzatiUtem1</t>
        </r>
      </text>
    </comment>
    <comment ref="AA569" authorId="0" shapeId="0">
      <text>
        <r>
          <rPr>
            <sz val="11"/>
            <rFont val="Calibri"/>
            <family val="2"/>
            <charset val="238"/>
          </rPr>
          <t>IV_F:EUUtem1</t>
        </r>
      </text>
    </comment>
    <comment ref="AB569" authorId="0" shapeId="0">
      <text>
        <r>
          <rPr>
            <sz val="11"/>
            <rFont val="Calibri"/>
            <family val="2"/>
            <charset val="238"/>
          </rPr>
          <t>IV_F:EgyebUtem1</t>
        </r>
      </text>
    </comment>
    <comment ref="AC569" authorId="0" shapeId="0">
      <text>
        <r>
          <rPr>
            <sz val="11"/>
            <rFont val="Calibri"/>
            <family val="2"/>
            <charset val="238"/>
          </rPr>
          <t>IV_F:HitelKotvenyUtem1</t>
        </r>
      </text>
    </comment>
    <comment ref="AD569" authorId="0" shapeId="0">
      <text>
        <r>
          <rPr>
            <sz val="11"/>
            <rFont val="Calibri"/>
            <family val="2"/>
            <charset val="238"/>
          </rPr>
          <t>IV_F:OsszesenUtem1</t>
        </r>
      </text>
    </comment>
    <comment ref="AG569" authorId="0" shapeId="0">
      <text>
        <r>
          <rPr>
            <sz val="11"/>
            <rFont val="Calibri"/>
            <family val="2"/>
            <charset val="238"/>
          </rPr>
          <t>IV_F:HDUtem2</t>
        </r>
      </text>
    </comment>
    <comment ref="AH569" authorId="0" shapeId="0">
      <text>
        <r>
          <rPr>
            <sz val="11"/>
            <rFont val="Calibri"/>
            <family val="2"/>
            <charset val="238"/>
          </rPr>
          <t>IV_F:ECSUtem2</t>
        </r>
      </text>
    </comment>
    <comment ref="AI569" authorId="0" shapeId="0">
      <text>
        <r>
          <rPr>
            <sz val="11"/>
            <rFont val="Calibri"/>
            <family val="2"/>
            <charset val="238"/>
          </rPr>
          <t>IV_F:KFHUtem2</t>
        </r>
      </text>
    </comment>
    <comment ref="AJ569" authorId="0" shapeId="0">
      <text>
        <r>
          <rPr>
            <sz val="11"/>
            <rFont val="Calibri"/>
            <family val="2"/>
            <charset val="238"/>
          </rPr>
          <t>IV_F:Egyeb_SajatUtem2</t>
        </r>
      </text>
    </comment>
    <comment ref="AK569" authorId="0" shapeId="0">
      <text>
        <r>
          <rPr>
            <sz val="11"/>
            <rFont val="Calibri"/>
            <family val="2"/>
            <charset val="238"/>
          </rPr>
          <t>IV_F:DijUtem2</t>
        </r>
      </text>
    </comment>
    <comment ref="AL569" authorId="0" shapeId="0">
      <text>
        <r>
          <rPr>
            <sz val="11"/>
            <rFont val="Calibri"/>
            <family val="2"/>
            <charset val="238"/>
          </rPr>
          <t>IV_F:EM_Melleklet1_Utem2</t>
        </r>
      </text>
    </comment>
    <comment ref="AM569" authorId="0" shapeId="0">
      <text>
        <r>
          <rPr>
            <sz val="11"/>
            <rFont val="Calibri"/>
            <family val="2"/>
            <charset val="238"/>
          </rPr>
          <t>IV_F:EgyebAllamiUtem2</t>
        </r>
      </text>
    </comment>
    <comment ref="AN569" authorId="0" shapeId="0">
      <text>
        <r>
          <rPr>
            <sz val="11"/>
            <rFont val="Calibri"/>
            <family val="2"/>
            <charset val="238"/>
          </rPr>
          <t>IV_F:OnkormanyzatiUtem2</t>
        </r>
      </text>
    </comment>
    <comment ref="AO569" authorId="0" shapeId="0">
      <text>
        <r>
          <rPr>
            <sz val="11"/>
            <rFont val="Calibri"/>
            <family val="2"/>
            <charset val="238"/>
          </rPr>
          <t>IV_F:EUUtem2</t>
        </r>
      </text>
    </comment>
    <comment ref="AP569" authorId="0" shapeId="0">
      <text>
        <r>
          <rPr>
            <sz val="11"/>
            <rFont val="Calibri"/>
            <family val="2"/>
            <charset val="238"/>
          </rPr>
          <t>IV_F:EgyebUtem2</t>
        </r>
      </text>
    </comment>
    <comment ref="AQ569" authorId="0" shapeId="0">
      <text>
        <r>
          <rPr>
            <sz val="11"/>
            <rFont val="Calibri"/>
            <family val="2"/>
            <charset val="238"/>
          </rPr>
          <t>IV_F:HitelKotvenyUtem2</t>
        </r>
      </text>
    </comment>
    <comment ref="AR569" authorId="0" shapeId="0">
      <text>
        <r>
          <rPr>
            <sz val="11"/>
            <rFont val="Calibri"/>
            <family val="2"/>
            <charset val="238"/>
          </rPr>
          <t>IV_F:OsszesenUtem2</t>
        </r>
      </text>
    </comment>
    <comment ref="AS569" authorId="0" shapeId="0">
      <text>
        <r>
          <rPr>
            <sz val="11"/>
            <rFont val="Calibri"/>
            <family val="2"/>
            <charset val="238"/>
          </rPr>
          <t>IV_F:ForrashianyUtem2</t>
        </r>
      </text>
    </comment>
    <comment ref="AV569" authorId="0" shapeId="0">
      <text>
        <r>
          <rPr>
            <sz val="11"/>
            <rFont val="Calibri"/>
            <family val="2"/>
            <charset val="238"/>
          </rPr>
          <t>IV_F:Indokolas</t>
        </r>
      </text>
    </comment>
    <comment ref="AW569" authorId="0" shapeId="0">
      <text>
        <r>
          <rPr>
            <sz val="11"/>
            <rFont val="Calibri"/>
            <family val="2"/>
            <charset val="238"/>
          </rPr>
          <t>IV_F:Megjegyzes</t>
        </r>
      </text>
    </comment>
    <comment ref="AZ569" authorId="0" shapeId="0">
      <text>
        <r>
          <rPr>
            <sz val="11"/>
            <rFont val="Calibri"/>
            <family val="2"/>
            <charset val="238"/>
          </rPr>
          <t>IV_F:ISA</t>
        </r>
      </text>
    </comment>
    <comment ref="B570" authorId="0" shapeId="0">
      <text>
        <r>
          <rPr>
            <sz val="11"/>
            <rFont val="Calibri"/>
            <family val="2"/>
            <charset val="238"/>
          </rPr>
          <t>IV_F:FontossagiSorrent</t>
        </r>
      </text>
    </comment>
    <comment ref="C570" authorId="0" shapeId="0">
      <text>
        <r>
          <rPr>
            <sz val="11"/>
            <rFont val="Calibri"/>
            <family val="2"/>
            <charset val="238"/>
          </rPr>
          <t>IV_F:FeladatKategoria</t>
        </r>
      </text>
    </comment>
    <comment ref="D570" authorId="0" shapeId="0">
      <text>
        <r>
          <rPr>
            <sz val="11"/>
            <rFont val="Calibri"/>
            <family val="2"/>
            <charset val="238"/>
          </rPr>
          <t>IV_F:FeladatMegnevezes</t>
        </r>
      </text>
    </comment>
    <comment ref="E570" authorId="0" shapeId="0">
      <text>
        <r>
          <rPr>
            <sz val="11"/>
            <rFont val="Calibri"/>
            <family val="2"/>
            <charset val="238"/>
          </rPr>
          <t>IV_F:ElviEngedelySzam</t>
        </r>
      </text>
    </comment>
    <comment ref="F570" authorId="0" shapeId="0">
      <text>
        <r>
          <rPr>
            <sz val="11"/>
            <rFont val="Calibri"/>
            <family val="2"/>
            <charset val="238"/>
          </rPr>
          <t>IV_F:VKR_Kod</t>
        </r>
      </text>
    </comment>
    <comment ref="G570" authorId="0" shapeId="0">
      <text>
        <r>
          <rPr>
            <sz val="11"/>
            <rFont val="Calibri"/>
            <family val="2"/>
            <charset val="238"/>
          </rPr>
          <t>IV_F:VKR_Nev</t>
        </r>
      </text>
    </comment>
    <comment ref="H570" authorId="0" shapeId="0">
      <text>
        <r>
          <rPr>
            <sz val="11"/>
            <rFont val="Calibri"/>
            <family val="2"/>
            <charset val="238"/>
          </rPr>
          <t>IV_F:FeladatSorszam</t>
        </r>
      </text>
    </comment>
    <comment ref="I570" authorId="0" shapeId="0">
      <text>
        <r>
          <rPr>
            <sz val="11"/>
            <rFont val="Calibri"/>
            <family val="2"/>
            <charset val="238"/>
          </rPr>
          <t>IV_F:FeladatAzonosito</t>
        </r>
      </text>
    </comment>
    <comment ref="J570" authorId="0" shapeId="0">
      <text>
        <r>
          <rPr>
            <sz val="11"/>
            <rFont val="Calibri"/>
            <family val="2"/>
            <charset val="238"/>
          </rPr>
          <t>IV_F:EllatasiTerulet</t>
        </r>
      </text>
    </comment>
    <comment ref="K570" authorId="0" shapeId="0">
      <text>
        <r>
          <rPr>
            <sz val="11"/>
            <rFont val="Calibri"/>
            <family val="2"/>
            <charset val="238"/>
          </rPr>
          <t>IV_F:EllatasertFelelos</t>
        </r>
      </text>
    </comment>
    <comment ref="L570" authorId="0" shapeId="0">
      <text>
        <r>
          <rPr>
            <sz val="11"/>
            <rFont val="Calibri"/>
            <family val="2"/>
            <charset val="238"/>
          </rPr>
          <t>IV_F:TervezettNettoKoltseg</t>
        </r>
      </text>
    </comment>
    <comment ref="M570" authorId="0" shapeId="0">
      <text>
        <r>
          <rPr>
            <sz val="11"/>
            <rFont val="Calibri"/>
            <family val="2"/>
            <charset val="238"/>
          </rPr>
          <t>IV_F:IdotartamKezdes</t>
        </r>
      </text>
    </comment>
    <comment ref="N570" authorId="0" shapeId="0">
      <text>
        <r>
          <rPr>
            <sz val="11"/>
            <rFont val="Calibri"/>
            <family val="2"/>
            <charset val="238"/>
          </rPr>
          <t>IV_F:IdotartamBefejezes</t>
        </r>
      </text>
    </comment>
    <comment ref="O570" authorId="0" shapeId="0">
      <text>
        <r>
          <rPr>
            <sz val="11"/>
            <rFont val="Calibri"/>
            <family val="2"/>
            <charset val="238"/>
          </rPr>
          <t>IV_F:NettoKoltsegUtem1</t>
        </r>
      </text>
    </comment>
    <comment ref="P570" authorId="0" shapeId="0">
      <text>
        <r>
          <rPr>
            <sz val="11"/>
            <rFont val="Calibri"/>
            <family val="2"/>
            <charset val="238"/>
          </rPr>
          <t>IV_F:NettoKoltsegUtem2</t>
        </r>
      </text>
    </comment>
    <comment ref="Q570" authorId="0" shapeId="0">
      <text>
        <r>
          <rPr>
            <sz val="11"/>
            <rFont val="Calibri"/>
            <family val="2"/>
            <charset val="238"/>
          </rPr>
          <t>IV_F:EM_Melleklet2_KTG</t>
        </r>
      </text>
    </comment>
    <comment ref="S570" authorId="0" shapeId="0">
      <text>
        <r>
          <rPr>
            <sz val="11"/>
            <rFont val="Calibri"/>
            <family val="2"/>
            <charset val="238"/>
          </rPr>
          <t>IV_F:HDUtem1</t>
        </r>
      </text>
    </comment>
    <comment ref="T570" authorId="0" shapeId="0">
      <text>
        <r>
          <rPr>
            <sz val="11"/>
            <rFont val="Calibri"/>
            <family val="2"/>
            <charset val="238"/>
          </rPr>
          <t>IV_F:ECSUtem1</t>
        </r>
      </text>
    </comment>
    <comment ref="U570" authorId="0" shapeId="0">
      <text>
        <r>
          <rPr>
            <sz val="11"/>
            <rFont val="Calibri"/>
            <family val="2"/>
            <charset val="238"/>
          </rPr>
          <t>IV_F:KFHUtem1</t>
        </r>
      </text>
    </comment>
    <comment ref="V570" authorId="0" shapeId="0">
      <text>
        <r>
          <rPr>
            <sz val="11"/>
            <rFont val="Calibri"/>
            <family val="2"/>
            <charset val="238"/>
          </rPr>
          <t>IV_F:Egyeb_SajatUtem1</t>
        </r>
      </text>
    </comment>
    <comment ref="W570" authorId="0" shapeId="0">
      <text>
        <r>
          <rPr>
            <sz val="11"/>
            <rFont val="Calibri"/>
            <family val="2"/>
            <charset val="238"/>
          </rPr>
          <t>IV_F:DijUtem1</t>
        </r>
      </text>
    </comment>
    <comment ref="X570" authorId="0" shapeId="0">
      <text>
        <r>
          <rPr>
            <sz val="11"/>
            <rFont val="Calibri"/>
            <family val="2"/>
            <charset val="238"/>
          </rPr>
          <t>IV_F:EM_Melleklet1_Utem1</t>
        </r>
      </text>
    </comment>
    <comment ref="Y570" authorId="0" shapeId="0">
      <text>
        <r>
          <rPr>
            <sz val="11"/>
            <rFont val="Calibri"/>
            <family val="2"/>
            <charset val="238"/>
          </rPr>
          <t>IV_F:EgyebAllamiUtem1</t>
        </r>
      </text>
    </comment>
    <comment ref="Z570" authorId="0" shapeId="0">
      <text>
        <r>
          <rPr>
            <sz val="11"/>
            <rFont val="Calibri"/>
            <family val="2"/>
            <charset val="238"/>
          </rPr>
          <t>IV_F:OnkormanyzatiUtem1</t>
        </r>
      </text>
    </comment>
    <comment ref="AA570" authorId="0" shapeId="0">
      <text>
        <r>
          <rPr>
            <sz val="11"/>
            <rFont val="Calibri"/>
            <family val="2"/>
            <charset val="238"/>
          </rPr>
          <t>IV_F:EUUtem1</t>
        </r>
      </text>
    </comment>
    <comment ref="AB570" authorId="0" shapeId="0">
      <text>
        <r>
          <rPr>
            <sz val="11"/>
            <rFont val="Calibri"/>
            <family val="2"/>
            <charset val="238"/>
          </rPr>
          <t>IV_F:EgyebUtem1</t>
        </r>
      </text>
    </comment>
    <comment ref="AC570" authorId="0" shapeId="0">
      <text>
        <r>
          <rPr>
            <sz val="11"/>
            <rFont val="Calibri"/>
            <family val="2"/>
            <charset val="238"/>
          </rPr>
          <t>IV_F:HitelKotvenyUtem1</t>
        </r>
      </text>
    </comment>
    <comment ref="AD570" authorId="0" shapeId="0">
      <text>
        <r>
          <rPr>
            <sz val="11"/>
            <rFont val="Calibri"/>
            <family val="2"/>
            <charset val="238"/>
          </rPr>
          <t>IV_F:OsszesenUtem1</t>
        </r>
      </text>
    </comment>
    <comment ref="AG570" authorId="0" shapeId="0">
      <text>
        <r>
          <rPr>
            <sz val="11"/>
            <rFont val="Calibri"/>
            <family val="2"/>
            <charset val="238"/>
          </rPr>
          <t>IV_F:HDUtem2</t>
        </r>
      </text>
    </comment>
    <comment ref="AH570" authorId="0" shapeId="0">
      <text>
        <r>
          <rPr>
            <sz val="11"/>
            <rFont val="Calibri"/>
            <family val="2"/>
            <charset val="238"/>
          </rPr>
          <t>IV_F:ECSUtem2</t>
        </r>
      </text>
    </comment>
    <comment ref="AI570" authorId="0" shapeId="0">
      <text>
        <r>
          <rPr>
            <sz val="11"/>
            <rFont val="Calibri"/>
            <family val="2"/>
            <charset val="238"/>
          </rPr>
          <t>IV_F:KFHUtem2</t>
        </r>
      </text>
    </comment>
    <comment ref="AJ570" authorId="0" shapeId="0">
      <text>
        <r>
          <rPr>
            <sz val="11"/>
            <rFont val="Calibri"/>
            <family val="2"/>
            <charset val="238"/>
          </rPr>
          <t>IV_F:Egyeb_SajatUtem2</t>
        </r>
      </text>
    </comment>
    <comment ref="AK570" authorId="0" shapeId="0">
      <text>
        <r>
          <rPr>
            <sz val="11"/>
            <rFont val="Calibri"/>
            <family val="2"/>
            <charset val="238"/>
          </rPr>
          <t>IV_F:DijUtem2</t>
        </r>
      </text>
    </comment>
    <comment ref="AL570" authorId="0" shapeId="0">
      <text>
        <r>
          <rPr>
            <sz val="11"/>
            <rFont val="Calibri"/>
            <family val="2"/>
            <charset val="238"/>
          </rPr>
          <t>IV_F:EM_Melleklet1_Utem2</t>
        </r>
      </text>
    </comment>
    <comment ref="AM570" authorId="0" shapeId="0">
      <text>
        <r>
          <rPr>
            <sz val="11"/>
            <rFont val="Calibri"/>
            <family val="2"/>
            <charset val="238"/>
          </rPr>
          <t>IV_F:EgyebAllamiUtem2</t>
        </r>
      </text>
    </comment>
    <comment ref="AN570" authorId="0" shapeId="0">
      <text>
        <r>
          <rPr>
            <sz val="11"/>
            <rFont val="Calibri"/>
            <family val="2"/>
            <charset val="238"/>
          </rPr>
          <t>IV_F:OnkormanyzatiUtem2</t>
        </r>
      </text>
    </comment>
    <comment ref="AO570" authorId="0" shapeId="0">
      <text>
        <r>
          <rPr>
            <sz val="11"/>
            <rFont val="Calibri"/>
            <family val="2"/>
            <charset val="238"/>
          </rPr>
          <t>IV_F:EUUtem2</t>
        </r>
      </text>
    </comment>
    <comment ref="AP570" authorId="0" shapeId="0">
      <text>
        <r>
          <rPr>
            <sz val="11"/>
            <rFont val="Calibri"/>
            <family val="2"/>
            <charset val="238"/>
          </rPr>
          <t>IV_F:EgyebUtem2</t>
        </r>
      </text>
    </comment>
    <comment ref="AQ570" authorId="0" shapeId="0">
      <text>
        <r>
          <rPr>
            <sz val="11"/>
            <rFont val="Calibri"/>
            <family val="2"/>
            <charset val="238"/>
          </rPr>
          <t>IV_F:HitelKotvenyUtem2</t>
        </r>
      </text>
    </comment>
    <comment ref="AR570" authorId="0" shapeId="0">
      <text>
        <r>
          <rPr>
            <sz val="11"/>
            <rFont val="Calibri"/>
            <family val="2"/>
            <charset val="238"/>
          </rPr>
          <t>IV_F:OsszesenUtem2</t>
        </r>
      </text>
    </comment>
    <comment ref="AS570" authorId="0" shapeId="0">
      <text>
        <r>
          <rPr>
            <sz val="11"/>
            <rFont val="Calibri"/>
            <family val="2"/>
            <charset val="238"/>
          </rPr>
          <t>IV_F:ForrashianyUtem2</t>
        </r>
      </text>
    </comment>
    <comment ref="AV570" authorId="0" shapeId="0">
      <text>
        <r>
          <rPr>
            <sz val="11"/>
            <rFont val="Calibri"/>
            <family val="2"/>
            <charset val="238"/>
          </rPr>
          <t>IV_F:Indokolas</t>
        </r>
      </text>
    </comment>
    <comment ref="AW570" authorId="0" shapeId="0">
      <text>
        <r>
          <rPr>
            <sz val="11"/>
            <rFont val="Calibri"/>
            <family val="2"/>
            <charset val="238"/>
          </rPr>
          <t>IV_F:Megjegyzes</t>
        </r>
      </text>
    </comment>
    <comment ref="AZ570" authorId="0" shapeId="0">
      <text>
        <r>
          <rPr>
            <sz val="11"/>
            <rFont val="Calibri"/>
            <family val="2"/>
            <charset val="238"/>
          </rPr>
          <t>IV_F:ISA</t>
        </r>
      </text>
    </comment>
    <comment ref="B571" authorId="0" shapeId="0">
      <text>
        <r>
          <rPr>
            <sz val="11"/>
            <rFont val="Calibri"/>
            <family val="2"/>
            <charset val="238"/>
          </rPr>
          <t>IV_F:FontossagiSorrent</t>
        </r>
      </text>
    </comment>
    <comment ref="C571" authorId="0" shapeId="0">
      <text>
        <r>
          <rPr>
            <sz val="11"/>
            <rFont val="Calibri"/>
            <family val="2"/>
            <charset val="238"/>
          </rPr>
          <t>IV_F:FeladatKategoria</t>
        </r>
      </text>
    </comment>
    <comment ref="D571" authorId="0" shapeId="0">
      <text>
        <r>
          <rPr>
            <sz val="11"/>
            <rFont val="Calibri"/>
            <family val="2"/>
            <charset val="238"/>
          </rPr>
          <t>IV_F:FeladatMegnevezes</t>
        </r>
      </text>
    </comment>
    <comment ref="E571" authorId="0" shapeId="0">
      <text>
        <r>
          <rPr>
            <sz val="11"/>
            <rFont val="Calibri"/>
            <family val="2"/>
            <charset val="238"/>
          </rPr>
          <t>IV_F:ElviEngedelySzam</t>
        </r>
      </text>
    </comment>
    <comment ref="F571" authorId="0" shapeId="0">
      <text>
        <r>
          <rPr>
            <sz val="11"/>
            <rFont val="Calibri"/>
            <family val="2"/>
            <charset val="238"/>
          </rPr>
          <t>IV_F:VKR_Kod</t>
        </r>
      </text>
    </comment>
    <comment ref="G571" authorId="0" shapeId="0">
      <text>
        <r>
          <rPr>
            <sz val="11"/>
            <rFont val="Calibri"/>
            <family val="2"/>
            <charset val="238"/>
          </rPr>
          <t>IV_F:VKR_Nev</t>
        </r>
      </text>
    </comment>
    <comment ref="H571" authorId="0" shapeId="0">
      <text>
        <r>
          <rPr>
            <sz val="11"/>
            <rFont val="Calibri"/>
            <family val="2"/>
            <charset val="238"/>
          </rPr>
          <t>IV_F:FeladatSorszam</t>
        </r>
      </text>
    </comment>
    <comment ref="I571" authorId="0" shapeId="0">
      <text>
        <r>
          <rPr>
            <sz val="11"/>
            <rFont val="Calibri"/>
            <family val="2"/>
            <charset val="238"/>
          </rPr>
          <t>IV_F:FeladatAzonosito</t>
        </r>
      </text>
    </comment>
    <comment ref="J571" authorId="0" shapeId="0">
      <text>
        <r>
          <rPr>
            <sz val="11"/>
            <rFont val="Calibri"/>
            <family val="2"/>
            <charset val="238"/>
          </rPr>
          <t>IV_F:EllatasiTerulet</t>
        </r>
      </text>
    </comment>
    <comment ref="K571" authorId="0" shapeId="0">
      <text>
        <r>
          <rPr>
            <sz val="11"/>
            <rFont val="Calibri"/>
            <family val="2"/>
            <charset val="238"/>
          </rPr>
          <t>IV_F:EllatasertFelelos</t>
        </r>
      </text>
    </comment>
    <comment ref="L571" authorId="0" shapeId="0">
      <text>
        <r>
          <rPr>
            <sz val="11"/>
            <rFont val="Calibri"/>
            <family val="2"/>
            <charset val="238"/>
          </rPr>
          <t>IV_F:TervezettNettoKoltseg</t>
        </r>
      </text>
    </comment>
    <comment ref="M571" authorId="0" shapeId="0">
      <text>
        <r>
          <rPr>
            <sz val="11"/>
            <rFont val="Calibri"/>
            <family val="2"/>
            <charset val="238"/>
          </rPr>
          <t>IV_F:IdotartamKezdes</t>
        </r>
      </text>
    </comment>
    <comment ref="N571" authorId="0" shapeId="0">
      <text>
        <r>
          <rPr>
            <sz val="11"/>
            <rFont val="Calibri"/>
            <family val="2"/>
            <charset val="238"/>
          </rPr>
          <t>IV_F:IdotartamBefejezes</t>
        </r>
      </text>
    </comment>
    <comment ref="O571" authorId="0" shapeId="0">
      <text>
        <r>
          <rPr>
            <sz val="11"/>
            <rFont val="Calibri"/>
            <family val="2"/>
            <charset val="238"/>
          </rPr>
          <t>IV_F:NettoKoltsegUtem1</t>
        </r>
      </text>
    </comment>
    <comment ref="P571" authorId="0" shapeId="0">
      <text>
        <r>
          <rPr>
            <sz val="11"/>
            <rFont val="Calibri"/>
            <family val="2"/>
            <charset val="238"/>
          </rPr>
          <t>IV_F:NettoKoltsegUtem2</t>
        </r>
      </text>
    </comment>
    <comment ref="Q571" authorId="0" shapeId="0">
      <text>
        <r>
          <rPr>
            <sz val="11"/>
            <rFont val="Calibri"/>
            <family val="2"/>
            <charset val="238"/>
          </rPr>
          <t>IV_F:EM_Melleklet2_KTG</t>
        </r>
      </text>
    </comment>
    <comment ref="S571" authorId="0" shapeId="0">
      <text>
        <r>
          <rPr>
            <sz val="11"/>
            <rFont val="Calibri"/>
            <family val="2"/>
            <charset val="238"/>
          </rPr>
          <t>IV_F:HDUtem1</t>
        </r>
      </text>
    </comment>
    <comment ref="T571" authorId="0" shapeId="0">
      <text>
        <r>
          <rPr>
            <sz val="11"/>
            <rFont val="Calibri"/>
            <family val="2"/>
            <charset val="238"/>
          </rPr>
          <t>IV_F:ECSUtem1</t>
        </r>
      </text>
    </comment>
    <comment ref="U571" authorId="0" shapeId="0">
      <text>
        <r>
          <rPr>
            <sz val="11"/>
            <rFont val="Calibri"/>
            <family val="2"/>
            <charset val="238"/>
          </rPr>
          <t>IV_F:KFHUtem1</t>
        </r>
      </text>
    </comment>
    <comment ref="V571" authorId="0" shapeId="0">
      <text>
        <r>
          <rPr>
            <sz val="11"/>
            <rFont val="Calibri"/>
            <family val="2"/>
            <charset val="238"/>
          </rPr>
          <t>IV_F:Egyeb_SajatUtem1</t>
        </r>
      </text>
    </comment>
    <comment ref="W571" authorId="0" shapeId="0">
      <text>
        <r>
          <rPr>
            <sz val="11"/>
            <rFont val="Calibri"/>
            <family val="2"/>
            <charset val="238"/>
          </rPr>
          <t>IV_F:DijUtem1</t>
        </r>
      </text>
    </comment>
    <comment ref="X571" authorId="0" shapeId="0">
      <text>
        <r>
          <rPr>
            <sz val="11"/>
            <rFont val="Calibri"/>
            <family val="2"/>
            <charset val="238"/>
          </rPr>
          <t>IV_F:EM_Melleklet1_Utem1</t>
        </r>
      </text>
    </comment>
    <comment ref="Y571" authorId="0" shapeId="0">
      <text>
        <r>
          <rPr>
            <sz val="11"/>
            <rFont val="Calibri"/>
            <family val="2"/>
            <charset val="238"/>
          </rPr>
          <t>IV_F:EgyebAllamiUtem1</t>
        </r>
      </text>
    </comment>
    <comment ref="Z571" authorId="0" shapeId="0">
      <text>
        <r>
          <rPr>
            <sz val="11"/>
            <rFont val="Calibri"/>
            <family val="2"/>
            <charset val="238"/>
          </rPr>
          <t>IV_F:OnkormanyzatiUtem1</t>
        </r>
      </text>
    </comment>
    <comment ref="AA571" authorId="0" shapeId="0">
      <text>
        <r>
          <rPr>
            <sz val="11"/>
            <rFont val="Calibri"/>
            <family val="2"/>
            <charset val="238"/>
          </rPr>
          <t>IV_F:EUUtem1</t>
        </r>
      </text>
    </comment>
    <comment ref="AB571" authorId="0" shapeId="0">
      <text>
        <r>
          <rPr>
            <sz val="11"/>
            <rFont val="Calibri"/>
            <family val="2"/>
            <charset val="238"/>
          </rPr>
          <t>IV_F:EgyebUtem1</t>
        </r>
      </text>
    </comment>
    <comment ref="AC571" authorId="0" shapeId="0">
      <text>
        <r>
          <rPr>
            <sz val="11"/>
            <rFont val="Calibri"/>
            <family val="2"/>
            <charset val="238"/>
          </rPr>
          <t>IV_F:HitelKotvenyUtem1</t>
        </r>
      </text>
    </comment>
    <comment ref="AD571" authorId="0" shapeId="0">
      <text>
        <r>
          <rPr>
            <sz val="11"/>
            <rFont val="Calibri"/>
            <family val="2"/>
            <charset val="238"/>
          </rPr>
          <t>IV_F:OsszesenUtem1</t>
        </r>
      </text>
    </comment>
    <comment ref="AG571" authorId="0" shapeId="0">
      <text>
        <r>
          <rPr>
            <sz val="11"/>
            <rFont val="Calibri"/>
            <family val="2"/>
            <charset val="238"/>
          </rPr>
          <t>IV_F:HDUtem2</t>
        </r>
      </text>
    </comment>
    <comment ref="AH571" authorId="0" shapeId="0">
      <text>
        <r>
          <rPr>
            <sz val="11"/>
            <rFont val="Calibri"/>
            <family val="2"/>
            <charset val="238"/>
          </rPr>
          <t>IV_F:ECSUtem2</t>
        </r>
      </text>
    </comment>
    <comment ref="AI571" authorId="0" shapeId="0">
      <text>
        <r>
          <rPr>
            <sz val="11"/>
            <rFont val="Calibri"/>
            <family val="2"/>
            <charset val="238"/>
          </rPr>
          <t>IV_F:KFHUtem2</t>
        </r>
      </text>
    </comment>
    <comment ref="AJ571" authorId="0" shapeId="0">
      <text>
        <r>
          <rPr>
            <sz val="11"/>
            <rFont val="Calibri"/>
            <family val="2"/>
            <charset val="238"/>
          </rPr>
          <t>IV_F:Egyeb_SajatUtem2</t>
        </r>
      </text>
    </comment>
    <comment ref="AK571" authorId="0" shapeId="0">
      <text>
        <r>
          <rPr>
            <sz val="11"/>
            <rFont val="Calibri"/>
            <family val="2"/>
            <charset val="238"/>
          </rPr>
          <t>IV_F:DijUtem2</t>
        </r>
      </text>
    </comment>
    <comment ref="AL571" authorId="0" shapeId="0">
      <text>
        <r>
          <rPr>
            <sz val="11"/>
            <rFont val="Calibri"/>
            <family val="2"/>
            <charset val="238"/>
          </rPr>
          <t>IV_F:EM_Melleklet1_Utem2</t>
        </r>
      </text>
    </comment>
    <comment ref="AM571" authorId="0" shapeId="0">
      <text>
        <r>
          <rPr>
            <sz val="11"/>
            <rFont val="Calibri"/>
            <family val="2"/>
            <charset val="238"/>
          </rPr>
          <t>IV_F:EgyebAllamiUtem2</t>
        </r>
      </text>
    </comment>
    <comment ref="AN571" authorId="0" shapeId="0">
      <text>
        <r>
          <rPr>
            <sz val="11"/>
            <rFont val="Calibri"/>
            <family val="2"/>
            <charset val="238"/>
          </rPr>
          <t>IV_F:OnkormanyzatiUtem2</t>
        </r>
      </text>
    </comment>
    <comment ref="AO571" authorId="0" shapeId="0">
      <text>
        <r>
          <rPr>
            <sz val="11"/>
            <rFont val="Calibri"/>
            <family val="2"/>
            <charset val="238"/>
          </rPr>
          <t>IV_F:EUUtem2</t>
        </r>
      </text>
    </comment>
    <comment ref="AP571" authorId="0" shapeId="0">
      <text>
        <r>
          <rPr>
            <sz val="11"/>
            <rFont val="Calibri"/>
            <family val="2"/>
            <charset val="238"/>
          </rPr>
          <t>IV_F:EgyebUtem2</t>
        </r>
      </text>
    </comment>
    <comment ref="AQ571" authorId="0" shapeId="0">
      <text>
        <r>
          <rPr>
            <sz val="11"/>
            <rFont val="Calibri"/>
            <family val="2"/>
            <charset val="238"/>
          </rPr>
          <t>IV_F:HitelKotvenyUtem2</t>
        </r>
      </text>
    </comment>
    <comment ref="AR571" authorId="0" shapeId="0">
      <text>
        <r>
          <rPr>
            <sz val="11"/>
            <rFont val="Calibri"/>
            <family val="2"/>
            <charset val="238"/>
          </rPr>
          <t>IV_F:OsszesenUtem2</t>
        </r>
      </text>
    </comment>
    <comment ref="AS571" authorId="0" shapeId="0">
      <text>
        <r>
          <rPr>
            <sz val="11"/>
            <rFont val="Calibri"/>
            <family val="2"/>
            <charset val="238"/>
          </rPr>
          <t>IV_F:ForrashianyUtem2</t>
        </r>
      </text>
    </comment>
    <comment ref="AV571" authorId="0" shapeId="0">
      <text>
        <r>
          <rPr>
            <sz val="11"/>
            <rFont val="Calibri"/>
            <family val="2"/>
            <charset val="238"/>
          </rPr>
          <t>IV_F:Indokolas</t>
        </r>
      </text>
    </comment>
    <comment ref="AW571" authorId="0" shapeId="0">
      <text>
        <r>
          <rPr>
            <sz val="11"/>
            <rFont val="Calibri"/>
            <family val="2"/>
            <charset val="238"/>
          </rPr>
          <t>IV_F:Megjegyzes</t>
        </r>
      </text>
    </comment>
    <comment ref="AZ571" authorId="0" shapeId="0">
      <text>
        <r>
          <rPr>
            <sz val="11"/>
            <rFont val="Calibri"/>
            <family val="2"/>
            <charset val="238"/>
          </rPr>
          <t>IV_F:ISA</t>
        </r>
      </text>
    </comment>
    <comment ref="B572" authorId="0" shapeId="0">
      <text>
        <r>
          <rPr>
            <sz val="11"/>
            <rFont val="Calibri"/>
            <family val="2"/>
            <charset val="238"/>
          </rPr>
          <t>IV_F:FontossagiSorrent</t>
        </r>
      </text>
    </comment>
    <comment ref="C572" authorId="0" shapeId="0">
      <text>
        <r>
          <rPr>
            <sz val="11"/>
            <rFont val="Calibri"/>
            <family val="2"/>
            <charset val="238"/>
          </rPr>
          <t>IV_F:FeladatKategoria</t>
        </r>
      </text>
    </comment>
    <comment ref="D572" authorId="0" shapeId="0">
      <text>
        <r>
          <rPr>
            <sz val="11"/>
            <rFont val="Calibri"/>
            <family val="2"/>
            <charset val="238"/>
          </rPr>
          <t>IV_F:FeladatMegnevezes</t>
        </r>
      </text>
    </comment>
    <comment ref="E572" authorId="0" shapeId="0">
      <text>
        <r>
          <rPr>
            <sz val="11"/>
            <rFont val="Calibri"/>
            <family val="2"/>
            <charset val="238"/>
          </rPr>
          <t>IV_F:ElviEngedelySzam</t>
        </r>
      </text>
    </comment>
    <comment ref="F572" authorId="0" shapeId="0">
      <text>
        <r>
          <rPr>
            <sz val="11"/>
            <rFont val="Calibri"/>
            <family val="2"/>
            <charset val="238"/>
          </rPr>
          <t>IV_F:VKR_Kod</t>
        </r>
      </text>
    </comment>
    <comment ref="G572" authorId="0" shapeId="0">
      <text>
        <r>
          <rPr>
            <sz val="11"/>
            <rFont val="Calibri"/>
            <family val="2"/>
            <charset val="238"/>
          </rPr>
          <t>IV_F:VKR_Nev</t>
        </r>
      </text>
    </comment>
    <comment ref="H572" authorId="0" shapeId="0">
      <text>
        <r>
          <rPr>
            <sz val="11"/>
            <rFont val="Calibri"/>
            <family val="2"/>
            <charset val="238"/>
          </rPr>
          <t>IV_F:FeladatSorszam</t>
        </r>
      </text>
    </comment>
    <comment ref="I572" authorId="0" shapeId="0">
      <text>
        <r>
          <rPr>
            <sz val="11"/>
            <rFont val="Calibri"/>
            <family val="2"/>
            <charset val="238"/>
          </rPr>
          <t>IV_F:FeladatAzonosito</t>
        </r>
      </text>
    </comment>
    <comment ref="J572" authorId="0" shapeId="0">
      <text>
        <r>
          <rPr>
            <sz val="11"/>
            <rFont val="Calibri"/>
            <family val="2"/>
            <charset val="238"/>
          </rPr>
          <t>IV_F:EllatasiTerulet</t>
        </r>
      </text>
    </comment>
    <comment ref="K572" authorId="0" shapeId="0">
      <text>
        <r>
          <rPr>
            <sz val="11"/>
            <rFont val="Calibri"/>
            <family val="2"/>
            <charset val="238"/>
          </rPr>
          <t>IV_F:EllatasertFelelos</t>
        </r>
      </text>
    </comment>
    <comment ref="L572" authorId="0" shapeId="0">
      <text>
        <r>
          <rPr>
            <sz val="11"/>
            <rFont val="Calibri"/>
            <family val="2"/>
            <charset val="238"/>
          </rPr>
          <t>IV_F:TervezettNettoKoltseg</t>
        </r>
      </text>
    </comment>
    <comment ref="M572" authorId="0" shapeId="0">
      <text>
        <r>
          <rPr>
            <sz val="11"/>
            <rFont val="Calibri"/>
            <family val="2"/>
            <charset val="238"/>
          </rPr>
          <t>IV_F:IdotartamKezdes</t>
        </r>
      </text>
    </comment>
    <comment ref="N572" authorId="0" shapeId="0">
      <text>
        <r>
          <rPr>
            <sz val="11"/>
            <rFont val="Calibri"/>
            <family val="2"/>
            <charset val="238"/>
          </rPr>
          <t>IV_F:IdotartamBefejezes</t>
        </r>
      </text>
    </comment>
    <comment ref="O572" authorId="0" shapeId="0">
      <text>
        <r>
          <rPr>
            <sz val="11"/>
            <rFont val="Calibri"/>
            <family val="2"/>
            <charset val="238"/>
          </rPr>
          <t>IV_F:NettoKoltsegUtem1</t>
        </r>
      </text>
    </comment>
    <comment ref="P572" authorId="0" shapeId="0">
      <text>
        <r>
          <rPr>
            <sz val="11"/>
            <rFont val="Calibri"/>
            <family val="2"/>
            <charset val="238"/>
          </rPr>
          <t>IV_F:NettoKoltsegUtem2</t>
        </r>
      </text>
    </comment>
    <comment ref="Q572" authorId="0" shapeId="0">
      <text>
        <r>
          <rPr>
            <sz val="11"/>
            <rFont val="Calibri"/>
            <family val="2"/>
            <charset val="238"/>
          </rPr>
          <t>IV_F:EM_Melleklet2_KTG</t>
        </r>
      </text>
    </comment>
    <comment ref="S572" authorId="0" shapeId="0">
      <text>
        <r>
          <rPr>
            <sz val="11"/>
            <rFont val="Calibri"/>
            <family val="2"/>
            <charset val="238"/>
          </rPr>
          <t>IV_F:HDUtem1</t>
        </r>
      </text>
    </comment>
    <comment ref="T572" authorId="0" shapeId="0">
      <text>
        <r>
          <rPr>
            <sz val="11"/>
            <rFont val="Calibri"/>
            <family val="2"/>
            <charset val="238"/>
          </rPr>
          <t>IV_F:ECSUtem1</t>
        </r>
      </text>
    </comment>
    <comment ref="U572" authorId="0" shapeId="0">
      <text>
        <r>
          <rPr>
            <sz val="11"/>
            <rFont val="Calibri"/>
            <family val="2"/>
            <charset val="238"/>
          </rPr>
          <t>IV_F:KFHUtem1</t>
        </r>
      </text>
    </comment>
    <comment ref="V572" authorId="0" shapeId="0">
      <text>
        <r>
          <rPr>
            <sz val="11"/>
            <rFont val="Calibri"/>
            <family val="2"/>
            <charset val="238"/>
          </rPr>
          <t>IV_F:Egyeb_SajatUtem1</t>
        </r>
      </text>
    </comment>
    <comment ref="W572" authorId="0" shapeId="0">
      <text>
        <r>
          <rPr>
            <sz val="11"/>
            <rFont val="Calibri"/>
            <family val="2"/>
            <charset val="238"/>
          </rPr>
          <t>IV_F:DijUtem1</t>
        </r>
      </text>
    </comment>
    <comment ref="X572" authorId="0" shapeId="0">
      <text>
        <r>
          <rPr>
            <sz val="11"/>
            <rFont val="Calibri"/>
            <family val="2"/>
            <charset val="238"/>
          </rPr>
          <t>IV_F:EM_Melleklet1_Utem1</t>
        </r>
      </text>
    </comment>
    <comment ref="Y572" authorId="0" shapeId="0">
      <text>
        <r>
          <rPr>
            <sz val="11"/>
            <rFont val="Calibri"/>
            <family val="2"/>
            <charset val="238"/>
          </rPr>
          <t>IV_F:EgyebAllamiUtem1</t>
        </r>
      </text>
    </comment>
    <comment ref="Z572" authorId="0" shapeId="0">
      <text>
        <r>
          <rPr>
            <sz val="11"/>
            <rFont val="Calibri"/>
            <family val="2"/>
            <charset val="238"/>
          </rPr>
          <t>IV_F:OnkormanyzatiUtem1</t>
        </r>
      </text>
    </comment>
    <comment ref="AA572" authorId="0" shapeId="0">
      <text>
        <r>
          <rPr>
            <sz val="11"/>
            <rFont val="Calibri"/>
            <family val="2"/>
            <charset val="238"/>
          </rPr>
          <t>IV_F:EUUtem1</t>
        </r>
      </text>
    </comment>
    <comment ref="AB572" authorId="0" shapeId="0">
      <text>
        <r>
          <rPr>
            <sz val="11"/>
            <rFont val="Calibri"/>
            <family val="2"/>
            <charset val="238"/>
          </rPr>
          <t>IV_F:EgyebUtem1</t>
        </r>
      </text>
    </comment>
    <comment ref="AC572" authorId="0" shapeId="0">
      <text>
        <r>
          <rPr>
            <sz val="11"/>
            <rFont val="Calibri"/>
            <family val="2"/>
            <charset val="238"/>
          </rPr>
          <t>IV_F:HitelKotvenyUtem1</t>
        </r>
      </text>
    </comment>
    <comment ref="AD572" authorId="0" shapeId="0">
      <text>
        <r>
          <rPr>
            <sz val="11"/>
            <rFont val="Calibri"/>
            <family val="2"/>
            <charset val="238"/>
          </rPr>
          <t>IV_F:OsszesenUtem1</t>
        </r>
      </text>
    </comment>
    <comment ref="AG572" authorId="0" shapeId="0">
      <text>
        <r>
          <rPr>
            <sz val="11"/>
            <rFont val="Calibri"/>
            <family val="2"/>
            <charset val="238"/>
          </rPr>
          <t>IV_F:HDUtem2</t>
        </r>
      </text>
    </comment>
    <comment ref="AH572" authorId="0" shapeId="0">
      <text>
        <r>
          <rPr>
            <sz val="11"/>
            <rFont val="Calibri"/>
            <family val="2"/>
            <charset val="238"/>
          </rPr>
          <t>IV_F:ECSUtem2</t>
        </r>
      </text>
    </comment>
    <comment ref="AI572" authorId="0" shapeId="0">
      <text>
        <r>
          <rPr>
            <sz val="11"/>
            <rFont val="Calibri"/>
            <family val="2"/>
            <charset val="238"/>
          </rPr>
          <t>IV_F:KFHUtem2</t>
        </r>
      </text>
    </comment>
    <comment ref="AJ572" authorId="0" shapeId="0">
      <text>
        <r>
          <rPr>
            <sz val="11"/>
            <rFont val="Calibri"/>
            <family val="2"/>
            <charset val="238"/>
          </rPr>
          <t>IV_F:Egyeb_SajatUtem2</t>
        </r>
      </text>
    </comment>
    <comment ref="AK572" authorId="0" shapeId="0">
      <text>
        <r>
          <rPr>
            <sz val="11"/>
            <rFont val="Calibri"/>
            <family val="2"/>
            <charset val="238"/>
          </rPr>
          <t>IV_F:DijUtem2</t>
        </r>
      </text>
    </comment>
    <comment ref="AL572" authorId="0" shapeId="0">
      <text>
        <r>
          <rPr>
            <sz val="11"/>
            <rFont val="Calibri"/>
            <family val="2"/>
            <charset val="238"/>
          </rPr>
          <t>IV_F:EM_Melleklet1_Utem2</t>
        </r>
      </text>
    </comment>
    <comment ref="AM572" authorId="0" shapeId="0">
      <text>
        <r>
          <rPr>
            <sz val="11"/>
            <rFont val="Calibri"/>
            <family val="2"/>
            <charset val="238"/>
          </rPr>
          <t>IV_F:EgyebAllamiUtem2</t>
        </r>
      </text>
    </comment>
    <comment ref="AN572" authorId="0" shapeId="0">
      <text>
        <r>
          <rPr>
            <sz val="11"/>
            <rFont val="Calibri"/>
            <family val="2"/>
            <charset val="238"/>
          </rPr>
          <t>IV_F:OnkormanyzatiUtem2</t>
        </r>
      </text>
    </comment>
    <comment ref="AO572" authorId="0" shapeId="0">
      <text>
        <r>
          <rPr>
            <sz val="11"/>
            <rFont val="Calibri"/>
            <family val="2"/>
            <charset val="238"/>
          </rPr>
          <t>IV_F:EUUtem2</t>
        </r>
      </text>
    </comment>
    <comment ref="AP572" authorId="0" shapeId="0">
      <text>
        <r>
          <rPr>
            <sz val="11"/>
            <rFont val="Calibri"/>
            <family val="2"/>
            <charset val="238"/>
          </rPr>
          <t>IV_F:EgyebUtem2</t>
        </r>
      </text>
    </comment>
    <comment ref="AQ572" authorId="0" shapeId="0">
      <text>
        <r>
          <rPr>
            <sz val="11"/>
            <rFont val="Calibri"/>
            <family val="2"/>
            <charset val="238"/>
          </rPr>
          <t>IV_F:HitelKotvenyUtem2</t>
        </r>
      </text>
    </comment>
    <comment ref="AR572" authorId="0" shapeId="0">
      <text>
        <r>
          <rPr>
            <sz val="11"/>
            <rFont val="Calibri"/>
            <family val="2"/>
            <charset val="238"/>
          </rPr>
          <t>IV_F:OsszesenUtem2</t>
        </r>
      </text>
    </comment>
    <comment ref="AS572" authorId="0" shapeId="0">
      <text>
        <r>
          <rPr>
            <sz val="11"/>
            <rFont val="Calibri"/>
            <family val="2"/>
            <charset val="238"/>
          </rPr>
          <t>IV_F:ForrashianyUtem2</t>
        </r>
      </text>
    </comment>
    <comment ref="AV572" authorId="0" shapeId="0">
      <text>
        <r>
          <rPr>
            <sz val="11"/>
            <rFont val="Calibri"/>
            <family val="2"/>
            <charset val="238"/>
          </rPr>
          <t>IV_F:Indokolas</t>
        </r>
      </text>
    </comment>
    <comment ref="AW572" authorId="0" shapeId="0">
      <text>
        <r>
          <rPr>
            <sz val="11"/>
            <rFont val="Calibri"/>
            <family val="2"/>
            <charset val="238"/>
          </rPr>
          <t>IV_F:Megjegyzes</t>
        </r>
      </text>
    </comment>
    <comment ref="AZ572" authorId="0" shapeId="0">
      <text>
        <r>
          <rPr>
            <sz val="11"/>
            <rFont val="Calibri"/>
            <family val="2"/>
            <charset val="238"/>
          </rPr>
          <t>IV_F:ISA</t>
        </r>
      </text>
    </comment>
    <comment ref="B573" authorId="0" shapeId="0">
      <text>
        <r>
          <rPr>
            <sz val="11"/>
            <rFont val="Calibri"/>
            <family val="2"/>
            <charset val="238"/>
          </rPr>
          <t>IV_F:FontossagiSorrent</t>
        </r>
      </text>
    </comment>
    <comment ref="C573" authorId="0" shapeId="0">
      <text>
        <r>
          <rPr>
            <sz val="11"/>
            <rFont val="Calibri"/>
            <family val="2"/>
            <charset val="238"/>
          </rPr>
          <t>IV_F:FeladatKategoria</t>
        </r>
      </text>
    </comment>
    <comment ref="D573" authorId="0" shapeId="0">
      <text>
        <r>
          <rPr>
            <sz val="11"/>
            <rFont val="Calibri"/>
            <family val="2"/>
            <charset val="238"/>
          </rPr>
          <t>IV_F:FeladatMegnevezes</t>
        </r>
      </text>
    </comment>
    <comment ref="E573" authorId="0" shapeId="0">
      <text>
        <r>
          <rPr>
            <sz val="11"/>
            <rFont val="Calibri"/>
            <family val="2"/>
            <charset val="238"/>
          </rPr>
          <t>IV_F:ElviEngedelySzam</t>
        </r>
      </text>
    </comment>
    <comment ref="F573" authorId="0" shapeId="0">
      <text>
        <r>
          <rPr>
            <sz val="11"/>
            <rFont val="Calibri"/>
            <family val="2"/>
            <charset val="238"/>
          </rPr>
          <t>IV_F:VKR_Kod</t>
        </r>
      </text>
    </comment>
    <comment ref="G573" authorId="0" shapeId="0">
      <text>
        <r>
          <rPr>
            <sz val="11"/>
            <rFont val="Calibri"/>
            <family val="2"/>
            <charset val="238"/>
          </rPr>
          <t>IV_F:VKR_Nev</t>
        </r>
      </text>
    </comment>
    <comment ref="H573" authorId="0" shapeId="0">
      <text>
        <r>
          <rPr>
            <sz val="11"/>
            <rFont val="Calibri"/>
            <family val="2"/>
            <charset val="238"/>
          </rPr>
          <t>IV_F:FeladatSorszam</t>
        </r>
      </text>
    </comment>
    <comment ref="I573" authorId="0" shapeId="0">
      <text>
        <r>
          <rPr>
            <sz val="11"/>
            <rFont val="Calibri"/>
            <family val="2"/>
            <charset val="238"/>
          </rPr>
          <t>IV_F:FeladatAzonosito</t>
        </r>
      </text>
    </comment>
    <comment ref="J573" authorId="0" shapeId="0">
      <text>
        <r>
          <rPr>
            <sz val="11"/>
            <rFont val="Calibri"/>
            <family val="2"/>
            <charset val="238"/>
          </rPr>
          <t>IV_F:EllatasiTerulet</t>
        </r>
      </text>
    </comment>
    <comment ref="K573" authorId="0" shapeId="0">
      <text>
        <r>
          <rPr>
            <sz val="11"/>
            <rFont val="Calibri"/>
            <family val="2"/>
            <charset val="238"/>
          </rPr>
          <t>IV_F:EllatasertFelelos</t>
        </r>
      </text>
    </comment>
    <comment ref="L573" authorId="0" shapeId="0">
      <text>
        <r>
          <rPr>
            <sz val="11"/>
            <rFont val="Calibri"/>
            <family val="2"/>
            <charset val="238"/>
          </rPr>
          <t>IV_F:TervezettNettoKoltseg</t>
        </r>
      </text>
    </comment>
    <comment ref="M573" authorId="0" shapeId="0">
      <text>
        <r>
          <rPr>
            <sz val="11"/>
            <rFont val="Calibri"/>
            <family val="2"/>
            <charset val="238"/>
          </rPr>
          <t>IV_F:IdotartamKezdes</t>
        </r>
      </text>
    </comment>
    <comment ref="N573" authorId="0" shapeId="0">
      <text>
        <r>
          <rPr>
            <sz val="11"/>
            <rFont val="Calibri"/>
            <family val="2"/>
            <charset val="238"/>
          </rPr>
          <t>IV_F:IdotartamBefejezes</t>
        </r>
      </text>
    </comment>
    <comment ref="O573" authorId="0" shapeId="0">
      <text>
        <r>
          <rPr>
            <sz val="11"/>
            <rFont val="Calibri"/>
            <family val="2"/>
            <charset val="238"/>
          </rPr>
          <t>IV_F:NettoKoltsegUtem1</t>
        </r>
      </text>
    </comment>
    <comment ref="P573" authorId="0" shapeId="0">
      <text>
        <r>
          <rPr>
            <sz val="11"/>
            <rFont val="Calibri"/>
            <family val="2"/>
            <charset val="238"/>
          </rPr>
          <t>IV_F:NettoKoltsegUtem2</t>
        </r>
      </text>
    </comment>
    <comment ref="Q573" authorId="0" shapeId="0">
      <text>
        <r>
          <rPr>
            <sz val="11"/>
            <rFont val="Calibri"/>
            <family val="2"/>
            <charset val="238"/>
          </rPr>
          <t>IV_F:EM_Melleklet2_KTG</t>
        </r>
      </text>
    </comment>
    <comment ref="S573" authorId="0" shapeId="0">
      <text>
        <r>
          <rPr>
            <sz val="11"/>
            <rFont val="Calibri"/>
            <family val="2"/>
            <charset val="238"/>
          </rPr>
          <t>IV_F:HDUtem1</t>
        </r>
      </text>
    </comment>
    <comment ref="T573" authorId="0" shapeId="0">
      <text>
        <r>
          <rPr>
            <sz val="11"/>
            <rFont val="Calibri"/>
            <family val="2"/>
            <charset val="238"/>
          </rPr>
          <t>IV_F:ECSUtem1</t>
        </r>
      </text>
    </comment>
    <comment ref="U573" authorId="0" shapeId="0">
      <text>
        <r>
          <rPr>
            <sz val="11"/>
            <rFont val="Calibri"/>
            <family val="2"/>
            <charset val="238"/>
          </rPr>
          <t>IV_F:KFHUtem1</t>
        </r>
      </text>
    </comment>
    <comment ref="V573" authorId="0" shapeId="0">
      <text>
        <r>
          <rPr>
            <sz val="11"/>
            <rFont val="Calibri"/>
            <family val="2"/>
            <charset val="238"/>
          </rPr>
          <t>IV_F:Egyeb_SajatUtem1</t>
        </r>
      </text>
    </comment>
    <comment ref="W573" authorId="0" shapeId="0">
      <text>
        <r>
          <rPr>
            <sz val="11"/>
            <rFont val="Calibri"/>
            <family val="2"/>
            <charset val="238"/>
          </rPr>
          <t>IV_F:DijUtem1</t>
        </r>
      </text>
    </comment>
    <comment ref="X573" authorId="0" shapeId="0">
      <text>
        <r>
          <rPr>
            <sz val="11"/>
            <rFont val="Calibri"/>
            <family val="2"/>
            <charset val="238"/>
          </rPr>
          <t>IV_F:EM_Melleklet1_Utem1</t>
        </r>
      </text>
    </comment>
    <comment ref="Y573" authorId="0" shapeId="0">
      <text>
        <r>
          <rPr>
            <sz val="11"/>
            <rFont val="Calibri"/>
            <family val="2"/>
            <charset val="238"/>
          </rPr>
          <t>IV_F:EgyebAllamiUtem1</t>
        </r>
      </text>
    </comment>
    <comment ref="Z573" authorId="0" shapeId="0">
      <text>
        <r>
          <rPr>
            <sz val="11"/>
            <rFont val="Calibri"/>
            <family val="2"/>
            <charset val="238"/>
          </rPr>
          <t>IV_F:OnkormanyzatiUtem1</t>
        </r>
      </text>
    </comment>
    <comment ref="AA573" authorId="0" shapeId="0">
      <text>
        <r>
          <rPr>
            <sz val="11"/>
            <rFont val="Calibri"/>
            <family val="2"/>
            <charset val="238"/>
          </rPr>
          <t>IV_F:EUUtem1</t>
        </r>
      </text>
    </comment>
    <comment ref="AB573" authorId="0" shapeId="0">
      <text>
        <r>
          <rPr>
            <sz val="11"/>
            <rFont val="Calibri"/>
            <family val="2"/>
            <charset val="238"/>
          </rPr>
          <t>IV_F:EgyebUtem1</t>
        </r>
      </text>
    </comment>
    <comment ref="AC573" authorId="0" shapeId="0">
      <text>
        <r>
          <rPr>
            <sz val="11"/>
            <rFont val="Calibri"/>
            <family val="2"/>
            <charset val="238"/>
          </rPr>
          <t>IV_F:HitelKotvenyUtem1</t>
        </r>
      </text>
    </comment>
    <comment ref="AD573" authorId="0" shapeId="0">
      <text>
        <r>
          <rPr>
            <sz val="11"/>
            <rFont val="Calibri"/>
            <family val="2"/>
            <charset val="238"/>
          </rPr>
          <t>IV_F:OsszesenUtem1</t>
        </r>
      </text>
    </comment>
    <comment ref="AG573" authorId="0" shapeId="0">
      <text>
        <r>
          <rPr>
            <sz val="11"/>
            <rFont val="Calibri"/>
            <family val="2"/>
            <charset val="238"/>
          </rPr>
          <t>IV_F:HDUtem2</t>
        </r>
      </text>
    </comment>
    <comment ref="AH573" authorId="0" shapeId="0">
      <text>
        <r>
          <rPr>
            <sz val="11"/>
            <rFont val="Calibri"/>
            <family val="2"/>
            <charset val="238"/>
          </rPr>
          <t>IV_F:ECSUtem2</t>
        </r>
      </text>
    </comment>
    <comment ref="AI573" authorId="0" shapeId="0">
      <text>
        <r>
          <rPr>
            <sz val="11"/>
            <rFont val="Calibri"/>
            <family val="2"/>
            <charset val="238"/>
          </rPr>
          <t>IV_F:KFHUtem2</t>
        </r>
      </text>
    </comment>
    <comment ref="AJ573" authorId="0" shapeId="0">
      <text>
        <r>
          <rPr>
            <sz val="11"/>
            <rFont val="Calibri"/>
            <family val="2"/>
            <charset val="238"/>
          </rPr>
          <t>IV_F:Egyeb_SajatUtem2</t>
        </r>
      </text>
    </comment>
    <comment ref="AK573" authorId="0" shapeId="0">
      <text>
        <r>
          <rPr>
            <sz val="11"/>
            <rFont val="Calibri"/>
            <family val="2"/>
            <charset val="238"/>
          </rPr>
          <t>IV_F:DijUtem2</t>
        </r>
      </text>
    </comment>
    <comment ref="AL573" authorId="0" shapeId="0">
      <text>
        <r>
          <rPr>
            <sz val="11"/>
            <rFont val="Calibri"/>
            <family val="2"/>
            <charset val="238"/>
          </rPr>
          <t>IV_F:EM_Melleklet1_Utem2</t>
        </r>
      </text>
    </comment>
    <comment ref="AM573" authorId="0" shapeId="0">
      <text>
        <r>
          <rPr>
            <sz val="11"/>
            <rFont val="Calibri"/>
            <family val="2"/>
            <charset val="238"/>
          </rPr>
          <t>IV_F:EgyebAllamiUtem2</t>
        </r>
      </text>
    </comment>
    <comment ref="AN573" authorId="0" shapeId="0">
      <text>
        <r>
          <rPr>
            <sz val="11"/>
            <rFont val="Calibri"/>
            <family val="2"/>
            <charset val="238"/>
          </rPr>
          <t>IV_F:OnkormanyzatiUtem2</t>
        </r>
      </text>
    </comment>
    <comment ref="AO573" authorId="0" shapeId="0">
      <text>
        <r>
          <rPr>
            <sz val="11"/>
            <rFont val="Calibri"/>
            <family val="2"/>
            <charset val="238"/>
          </rPr>
          <t>IV_F:EUUtem2</t>
        </r>
      </text>
    </comment>
    <comment ref="AP573" authorId="0" shapeId="0">
      <text>
        <r>
          <rPr>
            <sz val="11"/>
            <rFont val="Calibri"/>
            <family val="2"/>
            <charset val="238"/>
          </rPr>
          <t>IV_F:EgyebUtem2</t>
        </r>
      </text>
    </comment>
    <comment ref="AQ573" authorId="0" shapeId="0">
      <text>
        <r>
          <rPr>
            <sz val="11"/>
            <rFont val="Calibri"/>
            <family val="2"/>
            <charset val="238"/>
          </rPr>
          <t>IV_F:HitelKotvenyUtem2</t>
        </r>
      </text>
    </comment>
    <comment ref="AR573" authorId="0" shapeId="0">
      <text>
        <r>
          <rPr>
            <sz val="11"/>
            <rFont val="Calibri"/>
            <family val="2"/>
            <charset val="238"/>
          </rPr>
          <t>IV_F:OsszesenUtem2</t>
        </r>
      </text>
    </comment>
    <comment ref="AS573" authorId="0" shapeId="0">
      <text>
        <r>
          <rPr>
            <sz val="11"/>
            <rFont val="Calibri"/>
            <family val="2"/>
            <charset val="238"/>
          </rPr>
          <t>IV_F:ForrashianyUtem2</t>
        </r>
      </text>
    </comment>
    <comment ref="AV573" authorId="0" shapeId="0">
      <text>
        <r>
          <rPr>
            <sz val="11"/>
            <rFont val="Calibri"/>
            <family val="2"/>
            <charset val="238"/>
          </rPr>
          <t>IV_F:Indokolas</t>
        </r>
      </text>
    </comment>
    <comment ref="AW573" authorId="0" shapeId="0">
      <text>
        <r>
          <rPr>
            <sz val="11"/>
            <rFont val="Calibri"/>
            <family val="2"/>
            <charset val="238"/>
          </rPr>
          <t>IV_F:Megjegyzes</t>
        </r>
      </text>
    </comment>
    <comment ref="AZ573" authorId="0" shapeId="0">
      <text>
        <r>
          <rPr>
            <sz val="11"/>
            <rFont val="Calibri"/>
            <family val="2"/>
            <charset val="238"/>
          </rPr>
          <t>IV_F:ISA</t>
        </r>
      </text>
    </comment>
    <comment ref="B574" authorId="0" shapeId="0">
      <text>
        <r>
          <rPr>
            <sz val="11"/>
            <rFont val="Calibri"/>
            <family val="2"/>
            <charset val="238"/>
          </rPr>
          <t>IV_F:FontossagiSorrent</t>
        </r>
      </text>
    </comment>
    <comment ref="C574" authorId="0" shapeId="0">
      <text>
        <r>
          <rPr>
            <sz val="11"/>
            <rFont val="Calibri"/>
            <family val="2"/>
            <charset val="238"/>
          </rPr>
          <t>IV_F:FeladatKategoria</t>
        </r>
      </text>
    </comment>
    <comment ref="D574" authorId="0" shapeId="0">
      <text>
        <r>
          <rPr>
            <sz val="11"/>
            <rFont val="Calibri"/>
            <family val="2"/>
            <charset val="238"/>
          </rPr>
          <t>IV_F:FeladatMegnevezes</t>
        </r>
      </text>
    </comment>
    <comment ref="E574" authorId="0" shapeId="0">
      <text>
        <r>
          <rPr>
            <sz val="11"/>
            <rFont val="Calibri"/>
            <family val="2"/>
            <charset val="238"/>
          </rPr>
          <t>IV_F:ElviEngedelySzam</t>
        </r>
      </text>
    </comment>
    <comment ref="F574" authorId="0" shapeId="0">
      <text>
        <r>
          <rPr>
            <sz val="11"/>
            <rFont val="Calibri"/>
            <family val="2"/>
            <charset val="238"/>
          </rPr>
          <t>IV_F:VKR_Kod</t>
        </r>
      </text>
    </comment>
    <comment ref="G574" authorId="0" shapeId="0">
      <text>
        <r>
          <rPr>
            <sz val="11"/>
            <rFont val="Calibri"/>
            <family val="2"/>
            <charset val="238"/>
          </rPr>
          <t>IV_F:VKR_Nev</t>
        </r>
      </text>
    </comment>
    <comment ref="H574" authorId="0" shapeId="0">
      <text>
        <r>
          <rPr>
            <sz val="11"/>
            <rFont val="Calibri"/>
            <family val="2"/>
            <charset val="238"/>
          </rPr>
          <t>IV_F:FeladatSorszam</t>
        </r>
      </text>
    </comment>
    <comment ref="I574" authorId="0" shapeId="0">
      <text>
        <r>
          <rPr>
            <sz val="11"/>
            <rFont val="Calibri"/>
            <family val="2"/>
            <charset val="238"/>
          </rPr>
          <t>IV_F:FeladatAzonosito</t>
        </r>
      </text>
    </comment>
    <comment ref="J574" authorId="0" shapeId="0">
      <text>
        <r>
          <rPr>
            <sz val="11"/>
            <rFont val="Calibri"/>
            <family val="2"/>
            <charset val="238"/>
          </rPr>
          <t>IV_F:EllatasiTerulet</t>
        </r>
      </text>
    </comment>
    <comment ref="K574" authorId="0" shapeId="0">
      <text>
        <r>
          <rPr>
            <sz val="11"/>
            <rFont val="Calibri"/>
            <family val="2"/>
            <charset val="238"/>
          </rPr>
          <t>IV_F:EllatasertFelelos</t>
        </r>
      </text>
    </comment>
    <comment ref="L574" authorId="0" shapeId="0">
      <text>
        <r>
          <rPr>
            <sz val="11"/>
            <rFont val="Calibri"/>
            <family val="2"/>
            <charset val="238"/>
          </rPr>
          <t>IV_F:TervezettNettoKoltseg</t>
        </r>
      </text>
    </comment>
    <comment ref="M574" authorId="0" shapeId="0">
      <text>
        <r>
          <rPr>
            <sz val="11"/>
            <rFont val="Calibri"/>
            <family val="2"/>
            <charset val="238"/>
          </rPr>
          <t>IV_F:IdotartamKezdes</t>
        </r>
      </text>
    </comment>
    <comment ref="N574" authorId="0" shapeId="0">
      <text>
        <r>
          <rPr>
            <sz val="11"/>
            <rFont val="Calibri"/>
            <family val="2"/>
            <charset val="238"/>
          </rPr>
          <t>IV_F:IdotartamBefejezes</t>
        </r>
      </text>
    </comment>
    <comment ref="O574" authorId="0" shapeId="0">
      <text>
        <r>
          <rPr>
            <sz val="11"/>
            <rFont val="Calibri"/>
            <family val="2"/>
            <charset val="238"/>
          </rPr>
          <t>IV_F:NettoKoltsegUtem1</t>
        </r>
      </text>
    </comment>
    <comment ref="P574" authorId="0" shapeId="0">
      <text>
        <r>
          <rPr>
            <sz val="11"/>
            <rFont val="Calibri"/>
            <family val="2"/>
            <charset val="238"/>
          </rPr>
          <t>IV_F:NettoKoltsegUtem2</t>
        </r>
      </text>
    </comment>
    <comment ref="Q574" authorId="0" shapeId="0">
      <text>
        <r>
          <rPr>
            <sz val="11"/>
            <rFont val="Calibri"/>
            <family val="2"/>
            <charset val="238"/>
          </rPr>
          <t>IV_F:EM_Melleklet2_KTG</t>
        </r>
      </text>
    </comment>
    <comment ref="S574" authorId="0" shapeId="0">
      <text>
        <r>
          <rPr>
            <sz val="11"/>
            <rFont val="Calibri"/>
            <family val="2"/>
            <charset val="238"/>
          </rPr>
          <t>IV_F:HDUtem1</t>
        </r>
      </text>
    </comment>
    <comment ref="T574" authorId="0" shapeId="0">
      <text>
        <r>
          <rPr>
            <sz val="11"/>
            <rFont val="Calibri"/>
            <family val="2"/>
            <charset val="238"/>
          </rPr>
          <t>IV_F:ECSUtem1</t>
        </r>
      </text>
    </comment>
    <comment ref="U574" authorId="0" shapeId="0">
      <text>
        <r>
          <rPr>
            <sz val="11"/>
            <rFont val="Calibri"/>
            <family val="2"/>
            <charset val="238"/>
          </rPr>
          <t>IV_F:KFHUtem1</t>
        </r>
      </text>
    </comment>
    <comment ref="V574" authorId="0" shapeId="0">
      <text>
        <r>
          <rPr>
            <sz val="11"/>
            <rFont val="Calibri"/>
            <family val="2"/>
            <charset val="238"/>
          </rPr>
          <t>IV_F:Egyeb_SajatUtem1</t>
        </r>
      </text>
    </comment>
    <comment ref="W574" authorId="0" shapeId="0">
      <text>
        <r>
          <rPr>
            <sz val="11"/>
            <rFont val="Calibri"/>
            <family val="2"/>
            <charset val="238"/>
          </rPr>
          <t>IV_F:DijUtem1</t>
        </r>
      </text>
    </comment>
    <comment ref="X574" authorId="0" shapeId="0">
      <text>
        <r>
          <rPr>
            <sz val="11"/>
            <rFont val="Calibri"/>
            <family val="2"/>
            <charset val="238"/>
          </rPr>
          <t>IV_F:EM_Melleklet1_Utem1</t>
        </r>
      </text>
    </comment>
    <comment ref="Y574" authorId="0" shapeId="0">
      <text>
        <r>
          <rPr>
            <sz val="11"/>
            <rFont val="Calibri"/>
            <family val="2"/>
            <charset val="238"/>
          </rPr>
          <t>IV_F:EgyebAllamiUtem1</t>
        </r>
      </text>
    </comment>
    <comment ref="Z574" authorId="0" shapeId="0">
      <text>
        <r>
          <rPr>
            <sz val="11"/>
            <rFont val="Calibri"/>
            <family val="2"/>
            <charset val="238"/>
          </rPr>
          <t>IV_F:OnkormanyzatiUtem1</t>
        </r>
      </text>
    </comment>
    <comment ref="AA574" authorId="0" shapeId="0">
      <text>
        <r>
          <rPr>
            <sz val="11"/>
            <rFont val="Calibri"/>
            <family val="2"/>
            <charset val="238"/>
          </rPr>
          <t>IV_F:EUUtem1</t>
        </r>
      </text>
    </comment>
    <comment ref="AB574" authorId="0" shapeId="0">
      <text>
        <r>
          <rPr>
            <sz val="11"/>
            <rFont val="Calibri"/>
            <family val="2"/>
            <charset val="238"/>
          </rPr>
          <t>IV_F:EgyebUtem1</t>
        </r>
      </text>
    </comment>
    <comment ref="AC574" authorId="0" shapeId="0">
      <text>
        <r>
          <rPr>
            <sz val="11"/>
            <rFont val="Calibri"/>
            <family val="2"/>
            <charset val="238"/>
          </rPr>
          <t>IV_F:HitelKotvenyUtem1</t>
        </r>
      </text>
    </comment>
    <comment ref="AD574" authorId="0" shapeId="0">
      <text>
        <r>
          <rPr>
            <sz val="11"/>
            <rFont val="Calibri"/>
            <family val="2"/>
            <charset val="238"/>
          </rPr>
          <t>IV_F:OsszesenUtem1</t>
        </r>
      </text>
    </comment>
    <comment ref="AG574" authorId="0" shapeId="0">
      <text>
        <r>
          <rPr>
            <sz val="11"/>
            <rFont val="Calibri"/>
            <family val="2"/>
            <charset val="238"/>
          </rPr>
          <t>IV_F:HDUtem2</t>
        </r>
      </text>
    </comment>
    <comment ref="AH574" authorId="0" shapeId="0">
      <text>
        <r>
          <rPr>
            <sz val="11"/>
            <rFont val="Calibri"/>
            <family val="2"/>
            <charset val="238"/>
          </rPr>
          <t>IV_F:ECSUtem2</t>
        </r>
      </text>
    </comment>
    <comment ref="AI574" authorId="0" shapeId="0">
      <text>
        <r>
          <rPr>
            <sz val="11"/>
            <rFont val="Calibri"/>
            <family val="2"/>
            <charset val="238"/>
          </rPr>
          <t>IV_F:KFHUtem2</t>
        </r>
      </text>
    </comment>
    <comment ref="AJ574" authorId="0" shapeId="0">
      <text>
        <r>
          <rPr>
            <sz val="11"/>
            <rFont val="Calibri"/>
            <family val="2"/>
            <charset val="238"/>
          </rPr>
          <t>IV_F:Egyeb_SajatUtem2</t>
        </r>
      </text>
    </comment>
    <comment ref="AK574" authorId="0" shapeId="0">
      <text>
        <r>
          <rPr>
            <sz val="11"/>
            <rFont val="Calibri"/>
            <family val="2"/>
            <charset val="238"/>
          </rPr>
          <t>IV_F:DijUtem2</t>
        </r>
      </text>
    </comment>
    <comment ref="AL574" authorId="0" shapeId="0">
      <text>
        <r>
          <rPr>
            <sz val="11"/>
            <rFont val="Calibri"/>
            <family val="2"/>
            <charset val="238"/>
          </rPr>
          <t>IV_F:EM_Melleklet1_Utem2</t>
        </r>
      </text>
    </comment>
    <comment ref="AM574" authorId="0" shapeId="0">
      <text>
        <r>
          <rPr>
            <sz val="11"/>
            <rFont val="Calibri"/>
            <family val="2"/>
            <charset val="238"/>
          </rPr>
          <t>IV_F:EgyebAllamiUtem2</t>
        </r>
      </text>
    </comment>
    <comment ref="AN574" authorId="0" shapeId="0">
      <text>
        <r>
          <rPr>
            <sz val="11"/>
            <rFont val="Calibri"/>
            <family val="2"/>
            <charset val="238"/>
          </rPr>
          <t>IV_F:OnkormanyzatiUtem2</t>
        </r>
      </text>
    </comment>
    <comment ref="AO574" authorId="0" shapeId="0">
      <text>
        <r>
          <rPr>
            <sz val="11"/>
            <rFont val="Calibri"/>
            <family val="2"/>
            <charset val="238"/>
          </rPr>
          <t>IV_F:EUUtem2</t>
        </r>
      </text>
    </comment>
    <comment ref="AP574" authorId="0" shapeId="0">
      <text>
        <r>
          <rPr>
            <sz val="11"/>
            <rFont val="Calibri"/>
            <family val="2"/>
            <charset val="238"/>
          </rPr>
          <t>IV_F:EgyebUtem2</t>
        </r>
      </text>
    </comment>
    <comment ref="AQ574" authorId="0" shapeId="0">
      <text>
        <r>
          <rPr>
            <sz val="11"/>
            <rFont val="Calibri"/>
            <family val="2"/>
            <charset val="238"/>
          </rPr>
          <t>IV_F:HitelKotvenyUtem2</t>
        </r>
      </text>
    </comment>
    <comment ref="AR574" authorId="0" shapeId="0">
      <text>
        <r>
          <rPr>
            <sz val="11"/>
            <rFont val="Calibri"/>
            <family val="2"/>
            <charset val="238"/>
          </rPr>
          <t>IV_F:OsszesenUtem2</t>
        </r>
      </text>
    </comment>
    <comment ref="AS574" authorId="0" shapeId="0">
      <text>
        <r>
          <rPr>
            <sz val="11"/>
            <rFont val="Calibri"/>
            <family val="2"/>
            <charset val="238"/>
          </rPr>
          <t>IV_F:ForrashianyUtem2</t>
        </r>
      </text>
    </comment>
    <comment ref="AV574" authorId="0" shapeId="0">
      <text>
        <r>
          <rPr>
            <sz val="11"/>
            <rFont val="Calibri"/>
            <family val="2"/>
            <charset val="238"/>
          </rPr>
          <t>IV_F:Indokolas</t>
        </r>
      </text>
    </comment>
    <comment ref="AW574" authorId="0" shapeId="0">
      <text>
        <r>
          <rPr>
            <sz val="11"/>
            <rFont val="Calibri"/>
            <family val="2"/>
            <charset val="238"/>
          </rPr>
          <t>IV_F:Megjegyzes</t>
        </r>
      </text>
    </comment>
    <comment ref="AZ574" authorId="0" shapeId="0">
      <text>
        <r>
          <rPr>
            <sz val="11"/>
            <rFont val="Calibri"/>
            <family val="2"/>
            <charset val="238"/>
          </rPr>
          <t>IV_F:ISA</t>
        </r>
      </text>
    </comment>
    <comment ref="B575" authorId="0" shapeId="0">
      <text>
        <r>
          <rPr>
            <sz val="11"/>
            <rFont val="Calibri"/>
            <family val="2"/>
            <charset val="238"/>
          </rPr>
          <t>IV_F:FontossagiSorrent</t>
        </r>
      </text>
    </comment>
    <comment ref="C575" authorId="0" shapeId="0">
      <text>
        <r>
          <rPr>
            <sz val="11"/>
            <rFont val="Calibri"/>
            <family val="2"/>
            <charset val="238"/>
          </rPr>
          <t>IV_F:FeladatKategoria</t>
        </r>
      </text>
    </comment>
    <comment ref="D575" authorId="0" shapeId="0">
      <text>
        <r>
          <rPr>
            <sz val="11"/>
            <rFont val="Calibri"/>
            <family val="2"/>
            <charset val="238"/>
          </rPr>
          <t>IV_F:FeladatMegnevezes</t>
        </r>
      </text>
    </comment>
    <comment ref="E575" authorId="0" shapeId="0">
      <text>
        <r>
          <rPr>
            <sz val="11"/>
            <rFont val="Calibri"/>
            <family val="2"/>
            <charset val="238"/>
          </rPr>
          <t>IV_F:ElviEngedelySzam</t>
        </r>
      </text>
    </comment>
    <comment ref="F575" authorId="0" shapeId="0">
      <text>
        <r>
          <rPr>
            <sz val="11"/>
            <rFont val="Calibri"/>
            <family val="2"/>
            <charset val="238"/>
          </rPr>
          <t>IV_F:VKR_Kod</t>
        </r>
      </text>
    </comment>
    <comment ref="G575" authorId="0" shapeId="0">
      <text>
        <r>
          <rPr>
            <sz val="11"/>
            <rFont val="Calibri"/>
            <family val="2"/>
            <charset val="238"/>
          </rPr>
          <t>IV_F:VKR_Nev</t>
        </r>
      </text>
    </comment>
    <comment ref="H575" authorId="0" shapeId="0">
      <text>
        <r>
          <rPr>
            <sz val="11"/>
            <rFont val="Calibri"/>
            <family val="2"/>
            <charset val="238"/>
          </rPr>
          <t>IV_F:FeladatSorszam</t>
        </r>
      </text>
    </comment>
    <comment ref="I575" authorId="0" shapeId="0">
      <text>
        <r>
          <rPr>
            <sz val="11"/>
            <rFont val="Calibri"/>
            <family val="2"/>
            <charset val="238"/>
          </rPr>
          <t>IV_F:FeladatAzonosito</t>
        </r>
      </text>
    </comment>
    <comment ref="J575" authorId="0" shapeId="0">
      <text>
        <r>
          <rPr>
            <sz val="11"/>
            <rFont val="Calibri"/>
            <family val="2"/>
            <charset val="238"/>
          </rPr>
          <t>IV_F:EllatasiTerulet</t>
        </r>
      </text>
    </comment>
    <comment ref="K575" authorId="0" shapeId="0">
      <text>
        <r>
          <rPr>
            <sz val="11"/>
            <rFont val="Calibri"/>
            <family val="2"/>
            <charset val="238"/>
          </rPr>
          <t>IV_F:EllatasertFelelos</t>
        </r>
      </text>
    </comment>
    <comment ref="L575" authorId="0" shapeId="0">
      <text>
        <r>
          <rPr>
            <sz val="11"/>
            <rFont val="Calibri"/>
            <family val="2"/>
            <charset val="238"/>
          </rPr>
          <t>IV_F:TervezettNettoKoltseg</t>
        </r>
      </text>
    </comment>
    <comment ref="M575" authorId="0" shapeId="0">
      <text>
        <r>
          <rPr>
            <sz val="11"/>
            <rFont val="Calibri"/>
            <family val="2"/>
            <charset val="238"/>
          </rPr>
          <t>IV_F:IdotartamKezdes</t>
        </r>
      </text>
    </comment>
    <comment ref="N575" authorId="0" shapeId="0">
      <text>
        <r>
          <rPr>
            <sz val="11"/>
            <rFont val="Calibri"/>
            <family val="2"/>
            <charset val="238"/>
          </rPr>
          <t>IV_F:IdotartamBefejezes</t>
        </r>
      </text>
    </comment>
    <comment ref="O575" authorId="0" shapeId="0">
      <text>
        <r>
          <rPr>
            <sz val="11"/>
            <rFont val="Calibri"/>
            <family val="2"/>
            <charset val="238"/>
          </rPr>
          <t>IV_F:NettoKoltsegUtem1</t>
        </r>
      </text>
    </comment>
    <comment ref="P575" authorId="0" shapeId="0">
      <text>
        <r>
          <rPr>
            <sz val="11"/>
            <rFont val="Calibri"/>
            <family val="2"/>
            <charset val="238"/>
          </rPr>
          <t>IV_F:NettoKoltsegUtem2</t>
        </r>
      </text>
    </comment>
    <comment ref="Q575" authorId="0" shapeId="0">
      <text>
        <r>
          <rPr>
            <sz val="11"/>
            <rFont val="Calibri"/>
            <family val="2"/>
            <charset val="238"/>
          </rPr>
          <t>IV_F:EM_Melleklet2_KTG</t>
        </r>
      </text>
    </comment>
    <comment ref="S575" authorId="0" shapeId="0">
      <text>
        <r>
          <rPr>
            <sz val="11"/>
            <rFont val="Calibri"/>
            <family val="2"/>
            <charset val="238"/>
          </rPr>
          <t>IV_F:HDUtem1</t>
        </r>
      </text>
    </comment>
    <comment ref="T575" authorId="0" shapeId="0">
      <text>
        <r>
          <rPr>
            <sz val="11"/>
            <rFont val="Calibri"/>
            <family val="2"/>
            <charset val="238"/>
          </rPr>
          <t>IV_F:ECSUtem1</t>
        </r>
      </text>
    </comment>
    <comment ref="U575" authorId="0" shapeId="0">
      <text>
        <r>
          <rPr>
            <sz val="11"/>
            <rFont val="Calibri"/>
            <family val="2"/>
            <charset val="238"/>
          </rPr>
          <t>IV_F:KFHUtem1</t>
        </r>
      </text>
    </comment>
    <comment ref="V575" authorId="0" shapeId="0">
      <text>
        <r>
          <rPr>
            <sz val="11"/>
            <rFont val="Calibri"/>
            <family val="2"/>
            <charset val="238"/>
          </rPr>
          <t>IV_F:Egyeb_SajatUtem1</t>
        </r>
      </text>
    </comment>
    <comment ref="W575" authorId="0" shapeId="0">
      <text>
        <r>
          <rPr>
            <sz val="11"/>
            <rFont val="Calibri"/>
            <family val="2"/>
            <charset val="238"/>
          </rPr>
          <t>IV_F:DijUtem1</t>
        </r>
      </text>
    </comment>
    <comment ref="X575" authorId="0" shapeId="0">
      <text>
        <r>
          <rPr>
            <sz val="11"/>
            <rFont val="Calibri"/>
            <family val="2"/>
            <charset val="238"/>
          </rPr>
          <t>IV_F:EM_Melleklet1_Utem1</t>
        </r>
      </text>
    </comment>
    <comment ref="Y575" authorId="0" shapeId="0">
      <text>
        <r>
          <rPr>
            <sz val="11"/>
            <rFont val="Calibri"/>
            <family val="2"/>
            <charset val="238"/>
          </rPr>
          <t>IV_F:EgyebAllamiUtem1</t>
        </r>
      </text>
    </comment>
    <comment ref="Z575" authorId="0" shapeId="0">
      <text>
        <r>
          <rPr>
            <sz val="11"/>
            <rFont val="Calibri"/>
            <family val="2"/>
            <charset val="238"/>
          </rPr>
          <t>IV_F:OnkormanyzatiUtem1</t>
        </r>
      </text>
    </comment>
    <comment ref="AA575" authorId="0" shapeId="0">
      <text>
        <r>
          <rPr>
            <sz val="11"/>
            <rFont val="Calibri"/>
            <family val="2"/>
            <charset val="238"/>
          </rPr>
          <t>IV_F:EUUtem1</t>
        </r>
      </text>
    </comment>
    <comment ref="AB575" authorId="0" shapeId="0">
      <text>
        <r>
          <rPr>
            <sz val="11"/>
            <rFont val="Calibri"/>
            <family val="2"/>
            <charset val="238"/>
          </rPr>
          <t>IV_F:EgyebUtem1</t>
        </r>
      </text>
    </comment>
    <comment ref="AC575" authorId="0" shapeId="0">
      <text>
        <r>
          <rPr>
            <sz val="11"/>
            <rFont val="Calibri"/>
            <family val="2"/>
            <charset val="238"/>
          </rPr>
          <t>IV_F:HitelKotvenyUtem1</t>
        </r>
      </text>
    </comment>
    <comment ref="AD575" authorId="0" shapeId="0">
      <text>
        <r>
          <rPr>
            <sz val="11"/>
            <rFont val="Calibri"/>
            <family val="2"/>
            <charset val="238"/>
          </rPr>
          <t>IV_F:OsszesenUtem1</t>
        </r>
      </text>
    </comment>
    <comment ref="AG575" authorId="0" shapeId="0">
      <text>
        <r>
          <rPr>
            <sz val="11"/>
            <rFont val="Calibri"/>
            <family val="2"/>
            <charset val="238"/>
          </rPr>
          <t>IV_F:HDUtem2</t>
        </r>
      </text>
    </comment>
    <comment ref="AH575" authorId="0" shapeId="0">
      <text>
        <r>
          <rPr>
            <sz val="11"/>
            <rFont val="Calibri"/>
            <family val="2"/>
            <charset val="238"/>
          </rPr>
          <t>IV_F:ECSUtem2</t>
        </r>
      </text>
    </comment>
    <comment ref="AI575" authorId="0" shapeId="0">
      <text>
        <r>
          <rPr>
            <sz val="11"/>
            <rFont val="Calibri"/>
            <family val="2"/>
            <charset val="238"/>
          </rPr>
          <t>IV_F:KFHUtem2</t>
        </r>
      </text>
    </comment>
    <comment ref="AJ575" authorId="0" shapeId="0">
      <text>
        <r>
          <rPr>
            <sz val="11"/>
            <rFont val="Calibri"/>
            <family val="2"/>
            <charset val="238"/>
          </rPr>
          <t>IV_F:Egyeb_SajatUtem2</t>
        </r>
      </text>
    </comment>
    <comment ref="AK575" authorId="0" shapeId="0">
      <text>
        <r>
          <rPr>
            <sz val="11"/>
            <rFont val="Calibri"/>
            <family val="2"/>
            <charset val="238"/>
          </rPr>
          <t>IV_F:DijUtem2</t>
        </r>
      </text>
    </comment>
    <comment ref="AL575" authorId="0" shapeId="0">
      <text>
        <r>
          <rPr>
            <sz val="11"/>
            <rFont val="Calibri"/>
            <family val="2"/>
            <charset val="238"/>
          </rPr>
          <t>IV_F:EM_Melleklet1_Utem2</t>
        </r>
      </text>
    </comment>
    <comment ref="AM575" authorId="0" shapeId="0">
      <text>
        <r>
          <rPr>
            <sz val="11"/>
            <rFont val="Calibri"/>
            <family val="2"/>
            <charset val="238"/>
          </rPr>
          <t>IV_F:EgyebAllamiUtem2</t>
        </r>
      </text>
    </comment>
    <comment ref="AN575" authorId="0" shapeId="0">
      <text>
        <r>
          <rPr>
            <sz val="11"/>
            <rFont val="Calibri"/>
            <family val="2"/>
            <charset val="238"/>
          </rPr>
          <t>IV_F:OnkormanyzatiUtem2</t>
        </r>
      </text>
    </comment>
    <comment ref="AO575" authorId="0" shapeId="0">
      <text>
        <r>
          <rPr>
            <sz val="11"/>
            <rFont val="Calibri"/>
            <family val="2"/>
            <charset val="238"/>
          </rPr>
          <t>IV_F:EUUtem2</t>
        </r>
      </text>
    </comment>
    <comment ref="AP575" authorId="0" shapeId="0">
      <text>
        <r>
          <rPr>
            <sz val="11"/>
            <rFont val="Calibri"/>
            <family val="2"/>
            <charset val="238"/>
          </rPr>
          <t>IV_F:EgyebUtem2</t>
        </r>
      </text>
    </comment>
    <comment ref="AQ575" authorId="0" shapeId="0">
      <text>
        <r>
          <rPr>
            <sz val="11"/>
            <rFont val="Calibri"/>
            <family val="2"/>
            <charset val="238"/>
          </rPr>
          <t>IV_F:HitelKotvenyUtem2</t>
        </r>
      </text>
    </comment>
    <comment ref="AR575" authorId="0" shapeId="0">
      <text>
        <r>
          <rPr>
            <sz val="11"/>
            <rFont val="Calibri"/>
            <family val="2"/>
            <charset val="238"/>
          </rPr>
          <t>IV_F:OsszesenUtem2</t>
        </r>
      </text>
    </comment>
    <comment ref="AS575" authorId="0" shapeId="0">
      <text>
        <r>
          <rPr>
            <sz val="11"/>
            <rFont val="Calibri"/>
            <family val="2"/>
            <charset val="238"/>
          </rPr>
          <t>IV_F:ForrashianyUtem2</t>
        </r>
      </text>
    </comment>
    <comment ref="AV575" authorId="0" shapeId="0">
      <text>
        <r>
          <rPr>
            <sz val="11"/>
            <rFont val="Calibri"/>
            <family val="2"/>
            <charset val="238"/>
          </rPr>
          <t>IV_F:Indokolas</t>
        </r>
      </text>
    </comment>
    <comment ref="AW575" authorId="0" shapeId="0">
      <text>
        <r>
          <rPr>
            <sz val="11"/>
            <rFont val="Calibri"/>
            <family val="2"/>
            <charset val="238"/>
          </rPr>
          <t>IV_F:Megjegyzes</t>
        </r>
      </text>
    </comment>
    <comment ref="AZ575" authorId="0" shapeId="0">
      <text>
        <r>
          <rPr>
            <sz val="11"/>
            <rFont val="Calibri"/>
            <family val="2"/>
            <charset val="238"/>
          </rPr>
          <t>IV_F:ISA</t>
        </r>
      </text>
    </comment>
  </commentList>
</comments>
</file>

<file path=xl/comments4.xml><?xml version="1.0" encoding="utf-8"?>
<comments xmlns="http://schemas.openxmlformats.org/spreadsheetml/2006/main">
  <authors>
    <author>Anonymous</author>
  </authors>
  <commentList>
    <comment ref="A3" authorId="0" shapeId="0">
      <text>
        <r>
          <rPr>
            <sz val="11"/>
            <rFont val="Calibri"/>
            <family val="2"/>
            <charset val="238"/>
          </rPr>
          <t>UserDEComment</t>
        </r>
      </text>
    </comment>
  </commentList>
</comments>
</file>

<file path=xl/sharedStrings.xml><?xml version="1.0" encoding="utf-8"?>
<sst xmlns="http://schemas.openxmlformats.org/spreadsheetml/2006/main" count="4435" uniqueCount="690">
  <si>
    <t/>
  </si>
  <si>
    <t>Az adatszolgáltatás</t>
  </si>
  <si>
    <t>MEKH azonosítószáma:</t>
  </si>
  <si>
    <t>vk_GFT_IV_F_2</t>
  </si>
  <si>
    <t>címe:</t>
  </si>
  <si>
    <t>gyakorisága:</t>
  </si>
  <si>
    <t>Éves</t>
  </si>
  <si>
    <t>beszámolási időszak:</t>
  </si>
  <si>
    <t>2026-01-01</t>
  </si>
  <si>
    <t>Tárgyidőszak kezdete</t>
  </si>
  <si>
    <t>Tárgyidőszak vége</t>
  </si>
  <si>
    <t>teljesítésének határideje:</t>
  </si>
  <si>
    <t>2026-09-30</t>
  </si>
  <si>
    <t>Az adatszolgáltató</t>
  </si>
  <si>
    <t>neve:</t>
  </si>
  <si>
    <t>VASIVÍZ Vasv Megyei Víz és Csatornamű ZRt.</t>
  </si>
  <si>
    <t>9700 Szombathely, Rákóczi Ferenc utca 19</t>
  </si>
  <si>
    <t>MEKH nyilvántartási kódja:</t>
  </si>
  <si>
    <t>H/1 -- Forrás megnevezése (I. ütem)</t>
  </si>
  <si>
    <t>H/2 -- Forrás megnevezése (II. ütem)</t>
  </si>
  <si>
    <t>Sorszám</t>
  </si>
  <si>
    <t>Víziközmű-rendszer megnevezése</t>
  </si>
  <si>
    <t>Víziközmű-rendszer hivatali kódja</t>
  </si>
  <si>
    <t>ISA</t>
  </si>
  <si>
    <t>Az érintett ellátásért felelős(ök) megnevezése</t>
  </si>
  <si>
    <t>Ellátási terület</t>
  </si>
  <si>
    <t>Ellenőrzés</t>
  </si>
  <si>
    <t>Forrástöbblet a víziközmű-rendszeren I.ütem [eFt]</t>
  </si>
  <si>
    <t>Forrástöbblet a víziközmű-rendszeren II.ütem  [eFt]</t>
  </si>
  <si>
    <t>Tervezett nettó költség [eFt]</t>
  </si>
  <si>
    <r>
      <t xml:space="preserve">A beruházás tervezett nettó költsége a tervezési időszak ütemezése szerint [eFt] - </t>
    </r>
    <r>
      <rPr>
        <b/>
        <u/>
        <sz val="11"/>
        <color theme="1"/>
        <rFont val="Calibri"/>
        <family val="2"/>
        <charset val="238"/>
      </rPr>
      <t>I. ütem</t>
    </r>
  </si>
  <si>
    <r>
      <t>A beruházás tervezett nettó költsége a tervezési időszak ütemezése szerint [eFt] -</t>
    </r>
    <r>
      <rPr>
        <b/>
        <u/>
        <sz val="11"/>
        <color theme="1"/>
        <rFont val="Calibri"/>
        <family val="2"/>
        <charset val="238"/>
      </rPr>
      <t xml:space="preserve"> II. ütem</t>
    </r>
  </si>
  <si>
    <t>Az EM rendelet 2. melléklet terhére elszámolni tervezett költség</t>
  </si>
  <si>
    <t>Használati díj [eFt]</t>
  </si>
  <si>
    <t>ÉCS [eFt]</t>
  </si>
  <si>
    <t>Közműfejlesztési hozzájárulás [eFt]</t>
  </si>
  <si>
    <t>Egyéb saját forrás [eFt]</t>
  </si>
  <si>
    <t>Díj [eFt]</t>
  </si>
  <si>
    <t>VFEA - EM rendelet 1. melléklet</t>
  </si>
  <si>
    <t>Egyéb állami támogatás [eFt]</t>
  </si>
  <si>
    <t>Önkormányzati támogatás [eFt]</t>
  </si>
  <si>
    <t>EU-s támogatás [eFt]</t>
  </si>
  <si>
    <t>Egyéb támogatás [eFt]</t>
  </si>
  <si>
    <t>Banki hitel, kötvénykibocsátás [eFt]</t>
  </si>
  <si>
    <t>Összesítés [eFt]</t>
  </si>
  <si>
    <t>Hány feladat van a rendszeren</t>
  </si>
  <si>
    <t>Helyes kitöltések száma</t>
  </si>
  <si>
    <t>VAN rövidtávú terv?</t>
  </si>
  <si>
    <t>VAN hosszútávú terv?</t>
  </si>
  <si>
    <t>RÖGZÍTVE?</t>
  </si>
  <si>
    <t>új</t>
  </si>
  <si>
    <t>V001</t>
  </si>
  <si>
    <t>11-03009-1-036-00-04</t>
  </si>
  <si>
    <t>Balogunyom Község Önkormányzata, Bozzai Község Önkormányzata, Bucsu Község Önkormányzata, Cák Község Önkormányzata, Csempeszkopács Község Önkormányzata, Dozmat Község Önkormányzata, Felsőcsatár Község Önkormányzata, Gencsapáti Község Önkormányzata, Gyanógeregye Község Önkormányzata, Gyöngyösfalu Község Önkormányzata, Horvátlövő Község Önkormányzata, Ják Község Önkormányzata, Kenéz Község Önkormányzata, Kisunyom Község Önkormányzata, Kőszeg Város Önkormányzata, Kőszegdoroszló Község Önkormányzata, Kőszegszerdahely Község Önkormányzata, Lukácsháza Község Önkormányzata, Megyehíd Község Önkormányzata, Nárai Község Önkormányzata, Narda Község Önkormányzata, Nemeskolta Község Önkormányzata, Pecöl Község Önkormányzata, Perenye Község Önkormányzata, Pornóapáti Község Önkormányzata, Sé Község Önkormányzata, Sorkifalud Község Önkormányzata, Sorkikápolna Község Önkormányzata, Sorokpolány Község Önkormányzata, Szombathely Megyei Jogú Város Önkormányzata, Tanakajd Község Önkormányzata, Táplánszentkereszt Község Önkormányzata, Torony Község Önkormányzata, Vaskeresztes Község Önkormányzata, Vasszécseny Község Önkormányzata, Vép Város Önkormányzata</t>
  </si>
  <si>
    <t>Balogunyom, Bozzai, Bucsu, Cák, Csempeszkopács, Dozmat, Felsőcsatár, Gencsapáti, Gyanógeregye, Gyöngyösfalu, Horvátlövő, Ják, Kenéz, Kisunyom, Kőszeg, Kőszegdoroszló, Kőszegszerdahely, Lukácsháza, Megyehíd, Nárai, Narda, Nemeskolta, Pecöl, Perenye, Pornóapáti, Sé, Sorkifalud, Sorkikápolna, Sorokpolány, Szombathely, Tanakajd, Táplánszentkereszt, Torony, Vaskeresztes, Vasszécseny, Vép</t>
  </si>
  <si>
    <t>V023</t>
  </si>
  <si>
    <t>11-04695-1-002-00-15</t>
  </si>
  <si>
    <t>Alsóújlak Község Önkormányzata, Vasvár Város Önkormányzata</t>
  </si>
  <si>
    <t>Alsóújlak, Vasvár</t>
  </si>
  <si>
    <t>V018</t>
  </si>
  <si>
    <t>11-05023-1-001-00-11</t>
  </si>
  <si>
    <t>Bozsok Községi Önkormányzat</t>
  </si>
  <si>
    <t>Bozsok</t>
  </si>
  <si>
    <t>V022</t>
  </si>
  <si>
    <t>11-05166-1-001-00-07</t>
  </si>
  <si>
    <t>Tömörd Község Önkormányzata</t>
  </si>
  <si>
    <t>Tömörd</t>
  </si>
  <si>
    <t>V047</t>
  </si>
  <si>
    <t>11-06248-1-001-00-10</t>
  </si>
  <si>
    <t>Pinkamindszent Községi Önkormányzat</t>
  </si>
  <si>
    <t>Pinkamindszent</t>
  </si>
  <si>
    <t>V038</t>
  </si>
  <si>
    <t>11-06716-1-004-00-07</t>
  </si>
  <si>
    <t>Hegyháthodász Községi Önkormányzat, Hegyhátsál Községi Önkormányzat, Katafa Községi Önkormányzat, Nádasd Községi Önkormányzat</t>
  </si>
  <si>
    <t>Hegyháthodász, Hegyhátsál, Katafa, Nádasd</t>
  </si>
  <si>
    <t>V025</t>
  </si>
  <si>
    <t>11-07278-1-002-00-14</t>
  </si>
  <si>
    <t>Püspökmolnári Község Önkormányzata, Rábahídvég Község Önkormányzata</t>
  </si>
  <si>
    <t>Püspökmolnári, Rábahídvég</t>
  </si>
  <si>
    <t>V029</t>
  </si>
  <si>
    <t>11-07667-1-003-00-05</t>
  </si>
  <si>
    <t>Olaszfa Község Önkormányzata, Oszkó Község Önkormányzata, Pácsony Községi Önkormányzat</t>
  </si>
  <si>
    <t>Olaszfa, Oszkó, Pácsony</t>
  </si>
  <si>
    <t>V057 Ispánk ivóvíz ellátási rendszer</t>
  </si>
  <si>
    <t>11-07977-1-001-00-04</t>
  </si>
  <si>
    <t>Ispánk Község Önkormányzata</t>
  </si>
  <si>
    <t>Ispánk</t>
  </si>
  <si>
    <t>V050</t>
  </si>
  <si>
    <t>11-08873-1-002-00-13</t>
  </si>
  <si>
    <t>Apátistvánfalva Községi Önkormányzat, Orfalu Községi Önkormányzat</t>
  </si>
  <si>
    <t>Apátistvánfalva, Orfalu</t>
  </si>
  <si>
    <t>V024</t>
  </si>
  <si>
    <t>11-09724-1-005-00-03</t>
  </si>
  <si>
    <t>Andrásfa Község Önkormányzata, Győrvár Község Önkormányzata, Hegyhátszentpéter Község Önkormányzata, Petőmihályfa Község Önkormányzata, Telekes Község Önkormányzata</t>
  </si>
  <si>
    <t>Andrásfa, Győrvár, Hegyhátszentpéter, Petőmihályfa, Telekes</t>
  </si>
  <si>
    <t>V011</t>
  </si>
  <si>
    <t>11-09937-1-001-00-10</t>
  </si>
  <si>
    <t>Kenyeri Község Önkormányzata</t>
  </si>
  <si>
    <t>Kenyeri</t>
  </si>
  <si>
    <t>V056 Szalafő ivóvíz ellátási rendszer</t>
  </si>
  <si>
    <t>11-10223-1-001-00-04</t>
  </si>
  <si>
    <t>Szalafő Község Önkormányzata</t>
  </si>
  <si>
    <t>Szalafő</t>
  </si>
  <si>
    <t>V041</t>
  </si>
  <si>
    <t>11-10676-1-002-00-07</t>
  </si>
  <si>
    <t>Daraboshegy Községi Önkormányzat, Halogy Községi Önkormányzat</t>
  </si>
  <si>
    <t>Daraboshegy, Halogy</t>
  </si>
  <si>
    <t>V033</t>
  </si>
  <si>
    <t>11-10913-1-001-00-13</t>
  </si>
  <si>
    <t>Karakó Község Önkormányzata</t>
  </si>
  <si>
    <t>Karakó</t>
  </si>
  <si>
    <t>V055</t>
  </si>
  <si>
    <t>11-11147-1-003-00-05</t>
  </si>
  <si>
    <t>Kisrákos Községi Önkormányzat, Pankasz Községi Önkormányzat, Viszák Községi Önkormányzat</t>
  </si>
  <si>
    <t>Kisrákos, Pankasz, Viszák</t>
  </si>
  <si>
    <t>V004</t>
  </si>
  <si>
    <t>11-11387-1-001-00-03</t>
  </si>
  <si>
    <t>Ikervár Község Önkormányzata</t>
  </si>
  <si>
    <t>Ikervár</t>
  </si>
  <si>
    <t>V002</t>
  </si>
  <si>
    <t>11-11651-1-002-00-00</t>
  </si>
  <si>
    <t>Bögöt Község Önkormányzata, Porpác Község Önkormányzata</t>
  </si>
  <si>
    <t>Bögöt, Porpác</t>
  </si>
  <si>
    <t>V031</t>
  </si>
  <si>
    <t>11-11679-1-003-00-10</t>
  </si>
  <si>
    <t>Jánosháza Város Önkormányzata, Kemenespálfa Községi Önkormányzat, Nemeskeresztúr Község Önkormányzata</t>
  </si>
  <si>
    <t>Jánosháza, Kemenespálfa, Nemeskeresztúr</t>
  </si>
  <si>
    <t>V006</t>
  </si>
  <si>
    <t>11-12043-1-003-00-12</t>
  </si>
  <si>
    <t>Ölbő Község Önkormányzata, Pósfa Község Önkormányzata, Szeleste Község Önkormányzata</t>
  </si>
  <si>
    <t>Ölbő, Pósfa, Szeleste</t>
  </si>
  <si>
    <t>V019</t>
  </si>
  <si>
    <t>11-12140-1-005-00-04</t>
  </si>
  <si>
    <t>Csepreg Város Önkormányzata, Horvátzsidány Község Önkormányzata, Kiszsidány Község Önkormányzata, Ólmod Község Önkormányzata, Peresznye Község Önkormányzata</t>
  </si>
  <si>
    <t>Csepreg, Horvátzsidány, Kiszsidány, Ólmod, Peresznye</t>
  </si>
  <si>
    <t>V014</t>
  </si>
  <si>
    <t>11-12247-1-006-00-00</t>
  </si>
  <si>
    <t>Kemenesmagasi Községi Önkormányzat, Kemenesmihályfa Községi Önkormányzat, Kemenessömjén Község Önkormányzata, Kemenesszentmárton Község Önkormányzata, Tokorcs Község Önkormányzata, Vönöck Község Önkormányzata</t>
  </si>
  <si>
    <t>Kemenesmagasi, Kemenesmihályfa, Kemenessömjén, Kemenesszentmárton, Tokorcs, Vönöck</t>
  </si>
  <si>
    <t>V053</t>
  </si>
  <si>
    <t>11-13028-1-001-00-03</t>
  </si>
  <si>
    <t>Kondorfa Község Önkormányzata</t>
  </si>
  <si>
    <t>Kondorfa</t>
  </si>
  <si>
    <t>V036</t>
  </si>
  <si>
    <t>11-13532-1-003-00-04</t>
  </si>
  <si>
    <t>Körmend Város Önkormányzata, Magyarnádalja Községi Önkormányzat, Vasalja Községi Önkormányzat</t>
  </si>
  <si>
    <t>Körmend, Magyarnádalja, Vasalja</t>
  </si>
  <si>
    <t>V016</t>
  </si>
  <si>
    <t>11-14067-1-001-00-06</t>
  </si>
  <si>
    <t>Pápoc Község Önkormányzata</t>
  </si>
  <si>
    <t>Pápoc</t>
  </si>
  <si>
    <t>V010</t>
  </si>
  <si>
    <t>11-16142-1-002-00-04</t>
  </si>
  <si>
    <t>Külsővat Község Önkormányzata, Mersevát Község Önkormányzata</t>
  </si>
  <si>
    <t>Külsővat, Mersevát</t>
  </si>
  <si>
    <t>V012</t>
  </si>
  <si>
    <t>11-16911-1-003-00-01</t>
  </si>
  <si>
    <t>Kemeneskápolna Község Önkormányzata, Köcsk Község Önkormányzata, Mesteri Község Önkormányzata</t>
  </si>
  <si>
    <t>Kemeneskápolna, Köcsk, Mesteri</t>
  </si>
  <si>
    <t>V054</t>
  </si>
  <si>
    <t>11-17020-1-005-00-15</t>
  </si>
  <si>
    <t>Bajánsenye Község Önkormányzata, Kercaszomor Község Önkormányzata, Kerkáskápolna Község Önkormányzata, Magyarföld Község Önkormányzata, Ramocsa Község Önkormányzata</t>
  </si>
  <si>
    <t>Bajánsenye, Kercaszomor, Kerkáskápolna, Magyarföld, Ramocsa</t>
  </si>
  <si>
    <t>V042</t>
  </si>
  <si>
    <t>11-18032-1-004-00-13</t>
  </si>
  <si>
    <t>Hegyhátszentjakab Község Önkormányzata, Őrimagyarósd Község Önkormányzata, Szaknyér Község Önkormányzata, Szőce Községi Önkormányzat</t>
  </si>
  <si>
    <t>Hegyhátszentjakab, Őrimagyarósd, Szaknyér, Szőce</t>
  </si>
  <si>
    <t>V051</t>
  </si>
  <si>
    <t>11-19345-1-001-00-07</t>
  </si>
  <si>
    <t>Kétvölgy Községi Önkormányzat</t>
  </si>
  <si>
    <t>Kétvölgy</t>
  </si>
  <si>
    <t>V037</t>
  </si>
  <si>
    <t>11-20695-1-004-00-01</t>
  </si>
  <si>
    <t>Döbörhegy Községi Önkormányzat, Döröske Községi Önkormányzat, Nagymizdó Községi Önkormányzat, Szarvaskend Községi Önkormányzat</t>
  </si>
  <si>
    <t>Döbörhegy, Döröske, Nagymizdó, Szarvaskend</t>
  </si>
  <si>
    <t>V035</t>
  </si>
  <si>
    <t>11-20880-1-003-00-06</t>
  </si>
  <si>
    <t>Bögöte Község Önkormányzata, Hosszúpereszteg Község Önkormányzata, Vashosszúfalu Község Önkormányzata</t>
  </si>
  <si>
    <t>Bögöte, Hosszúpereszteg, Vashosszúfalu</t>
  </si>
  <si>
    <t>V045</t>
  </si>
  <si>
    <t>11-21254-1-001-00-10</t>
  </si>
  <si>
    <t>Szentpéterfa Községi Önkormányzat</t>
  </si>
  <si>
    <t>Szentpéterfa</t>
  </si>
  <si>
    <t>V062 Sárvár ivóvíz ellátási rendszer</t>
  </si>
  <si>
    <t>11-21306-1-002-00-11</t>
  </si>
  <si>
    <t>Sárvár Város Önkormányzata, Csénye Község Önkormányzata</t>
  </si>
  <si>
    <t>Sárvár - kivéve Rábasömjén, Lánkapuszta, Csénye</t>
  </si>
  <si>
    <t>V060 Jákfa ivóvíz ellátási rendszer</t>
  </si>
  <si>
    <t>11-21306-2-003-00-02</t>
  </si>
  <si>
    <t>Jákfa Községi Önkormányzat, Sárvár Város Önkormányzata, Rábapaty Község Önkormányzata</t>
  </si>
  <si>
    <t>Jákfa, Sárvár - Rábasömjén, Rábapaty</t>
  </si>
  <si>
    <t>V061 Sárvár- Lánkapuszta ivóvíz ellátási rendszer</t>
  </si>
  <si>
    <t>11-21306-3-001-00-03</t>
  </si>
  <si>
    <t>Sárvár Város Önkormányzata</t>
  </si>
  <si>
    <t>Sárvár - Lánkapuszta</t>
  </si>
  <si>
    <t>V043</t>
  </si>
  <si>
    <t>11-21838-1-003-00-00</t>
  </si>
  <si>
    <t>Felsőmarác Község Önkormányzata, Hegyhátszentmárton Község Önkormányzata, Ivánc Község Önkormányzata</t>
  </si>
  <si>
    <t>Felsőmarác, Hegyhátszentmárton, Ivánc</t>
  </si>
  <si>
    <t>V046</t>
  </si>
  <si>
    <t>11-22716-1-001-00-15</t>
  </si>
  <si>
    <t>Kemestaródfa Községi Önkormányzat</t>
  </si>
  <si>
    <t>Kemestaródfa</t>
  </si>
  <si>
    <t>V030</t>
  </si>
  <si>
    <t>11-22983-1-003-00-10</t>
  </si>
  <si>
    <t>Bejcgyertyános Község Önkormányzata, Nyőgér Község Önkormányzata, Sótony Község Önkormányzata</t>
  </si>
  <si>
    <t>Bejcgyertyános, Nyőgér, Sótony</t>
  </si>
  <si>
    <t>V003</t>
  </si>
  <si>
    <t>11-24509-1-002-00-00</t>
  </si>
  <si>
    <t>Nemesbőd Község Önkormányzata, Vát Község Önkormányzata</t>
  </si>
  <si>
    <t>Nemesbőd, Vát</t>
  </si>
  <si>
    <t>V021</t>
  </si>
  <si>
    <t>11-24800-1-007-01-11</t>
  </si>
  <si>
    <t>Kőszegpaty Község Önkormányzata, Nemescsó Község Önkormányzata, Pusztacsó Község Önkormányzata, Salköveskút Község Önkormányzata, Söpte Község Önkormányzata, Vasasszonyfa Község Önkormányzata, Vassurány Község Önkormányzata</t>
  </si>
  <si>
    <t>Kőszegpaty, Nemescsó, Pusztacsó, Salköveskút, Söpte, Vasasszonyfa, Vassurány</t>
  </si>
  <si>
    <t>V058</t>
  </si>
  <si>
    <t>11-25423-1-002-00-07</t>
  </si>
  <si>
    <t>Magyarszombatfa Község Önkormányzata, Velemér Község Önkormányzata</t>
  </si>
  <si>
    <t>Magyarszombatfa, Velemér</t>
  </si>
  <si>
    <t>V026</t>
  </si>
  <si>
    <t>11-25760-1-004-00-03</t>
  </si>
  <si>
    <t>Meggyeskovácsi Község Önkormányzata, Rábatöttös Község Önkormányzata, Rum Község Önkormányzata, Zsennye Község Önkormányzata</t>
  </si>
  <si>
    <t>Meggyeskovácsi, Rábatöttös, Rum, Zsennye</t>
  </si>
  <si>
    <t>V017</t>
  </si>
  <si>
    <t>11-26000-1-001-00-06</t>
  </si>
  <si>
    <t>Velem Községi Önkormányzat</t>
  </si>
  <si>
    <t>Velem</t>
  </si>
  <si>
    <t>V009</t>
  </si>
  <si>
    <t>11-26143-1-002-00-06</t>
  </si>
  <si>
    <t>Nagysimonyi Község Önkormányzata, Sitke Község Önkormányzata</t>
  </si>
  <si>
    <t>Nagysimonyi, Sitke</t>
  </si>
  <si>
    <t>V015</t>
  </si>
  <si>
    <t>11-26152-1-002-00-07</t>
  </si>
  <si>
    <t>Gérce Község Önkormányzata, Vásárosmiske Község Önkormányzata</t>
  </si>
  <si>
    <t>Gérce, Vásárosmiske</t>
  </si>
  <si>
    <t>V059</t>
  </si>
  <si>
    <t>11-27094-1-001-01-05</t>
  </si>
  <si>
    <t>Celldömölk Város Önkormányzata</t>
  </si>
  <si>
    <t>Celldömölk</t>
  </si>
  <si>
    <t>V027</t>
  </si>
  <si>
    <t>11-28796-1-003-00-01</t>
  </si>
  <si>
    <t>Egervölgy Község Önkormányzata, Kám Község Önkormányzata, Szemenye Község Önkormányzata</t>
  </si>
  <si>
    <t>Egervölgy, Kám, Szemenye</t>
  </si>
  <si>
    <t>V032</t>
  </si>
  <si>
    <t>11-29203-1-002-00-11</t>
  </si>
  <si>
    <t>Boba Község Önkormányzata, Nemeskocs Község Önkormányzata</t>
  </si>
  <si>
    <t>Boba, Nemeskocs</t>
  </si>
  <si>
    <t>V039</t>
  </si>
  <si>
    <t>11-29452-1-003-00-04</t>
  </si>
  <si>
    <t>Halastó Községi Önkormányzat, Ozmánbük Község Önkormányzata, Sárfimizdó Község Önkormányzata</t>
  </si>
  <si>
    <t>Halastó, Ozmánbük - Márkus, Sárfimizdó</t>
  </si>
  <si>
    <t>V052 Őriszentpéter ivóvíz ellátási rendszer</t>
  </si>
  <si>
    <t>11-29869-1-003-00-01</t>
  </si>
  <si>
    <t>Nagyrákos Község Önkormányzata, Őriszentpéter Város Önkormányzata, Szatta Község Önkormányzata</t>
  </si>
  <si>
    <t>Nagyrákos, Őriszentpéter, Szatta</t>
  </si>
  <si>
    <t>V044</t>
  </si>
  <si>
    <t>11-30429-1-003-00-12</t>
  </si>
  <si>
    <t>Egyházashollós Község Önkormányzata, Magyarszecsőd Község Önkormányzata, Molnaszecsőd Község Önkormányzata</t>
  </si>
  <si>
    <t>Egyházashollós, Magyarszecsőd, Molnaszecsőd</t>
  </si>
  <si>
    <t>V005</t>
  </si>
  <si>
    <t>11-30881-1-003-00-10</t>
  </si>
  <si>
    <t>Csánig Község Önkormányzata, Nick Község Önkormányzata, Répcelak Város Önkormányzata</t>
  </si>
  <si>
    <t>Csánig, Nick, Répcelak</t>
  </si>
  <si>
    <t>V048</t>
  </si>
  <si>
    <t>11-30942-1-001-00-04</t>
  </si>
  <si>
    <t>Gersekarát Község Önkormányzata</t>
  </si>
  <si>
    <t>Gersekarát</t>
  </si>
  <si>
    <t>V049</t>
  </si>
  <si>
    <t>11-31583-1-013-00-10</t>
  </si>
  <si>
    <t>Alsószölnök Község Önkormányzata, Csákánydoroszló Község Önkormányzata, Csörötnek Község Önkormányzata, Felsőszölnök Község Önkormányzata, Gasztony Községi Önkormányzat, Magyarlak Község Önkormányzata, Nemesmedves Község Önkormányzata, Rábagyarmat Községi Önkormányzat, Rátót Község Önkormányzata, Rönök Község Önkormányzata, Szakonyfalu Község Önkormányzata, Szentgotthárd Város Önkormányzata, Vasszentmihály Község Önkormányzata</t>
  </si>
  <si>
    <t>Alsószölnök, Csákánydoroszló, Csörötnek, Felsőszölnök, Gasztony, Magyarlak, Nemesmedves, Rábagyarmat, Rátót, Rönök, Szakonyfalu, Szentgotthárd, Vasszentmihály</t>
  </si>
  <si>
    <t>V008</t>
  </si>
  <si>
    <t>11-31875-1-006-00-14</t>
  </si>
  <si>
    <t>Mesterháza Község Önkormányzata, Nagygeresd Községi Önkormányzat, Nemesládony Község Önkormányzata, Tompaládony Község Önkormányzata, Uraiújfalu Községi Önkormányzat, Vámoscsalád Községi Önkormányzat</t>
  </si>
  <si>
    <t>Mesterháza, Nagygeresd, Nemesládony, Tompaládony, Uraiújfalu, Vámoscsalád</t>
  </si>
  <si>
    <t>V028</t>
  </si>
  <si>
    <t>11-32124-1-006-00-10</t>
  </si>
  <si>
    <t>Bérbaltavár Község Önkormányzata, Csehi Község Önkormányzata, Csehimindszent Község Önkormányzata, Csipkerek Község Önkormányzata, Mikosszéplak Község Önkormányzata, Nagytilaj Község Önkormányzata</t>
  </si>
  <si>
    <t>Bérbaltavár, Csehi, Csehimindszent, Csipkerek, Mikosszéplak, Nagytilaj</t>
  </si>
  <si>
    <t>V034</t>
  </si>
  <si>
    <t>11-32179-1-005-00-01</t>
  </si>
  <si>
    <t>Borgáta Község Önkormányzata, Duka Község Önkormányzata, Egyházashetye Község Önkormányzata, Káld Község Önkormányzata, Kissomlyó Község Önkormányzata</t>
  </si>
  <si>
    <t>Borgáta, Duka, Egyházashetye, Káld, Kissomlyó</t>
  </si>
  <si>
    <t>V013</t>
  </si>
  <si>
    <t>11-32629-1-002-00-00</t>
  </si>
  <si>
    <t>Csönge Község Önkormányzata, Ostffyasszonyfa Község Önkormányzata</t>
  </si>
  <si>
    <t>Csönge, Ostffyasszonyfa</t>
  </si>
  <si>
    <t>V020</t>
  </si>
  <si>
    <t>11-34087-1-003-00-02</t>
  </si>
  <si>
    <t>Iklanberény Községi Önkormányzat, Lócs Községi Önkormányzat, Tormásliget Község Önkormányzata</t>
  </si>
  <si>
    <t>Iklanberény, Lócs, Tormásliget</t>
  </si>
  <si>
    <t>V040</t>
  </si>
  <si>
    <t>12-09672-1-005-01-02</t>
  </si>
  <si>
    <t>Egyházasrádóc Község Önkormányzata, Harasztifalu Község Önkormányzata, Nagykölked Község Önkormányzata, Nemesrempehollós Község Önkormányzata, Rádóckölked Község Önkormányzata</t>
  </si>
  <si>
    <t>Egyházasrádóc, Harasztifalu, Nagykölked, Nemesrempehollós, Rádóckölked</t>
  </si>
  <si>
    <t>V007</t>
  </si>
  <si>
    <t>12-32188-1-003-01-12</t>
  </si>
  <si>
    <t>Hegyfalu Községi Önkormányzat, Vasegerszeg Községi Önkormányzat, Zsédeny Község Önkormányzata</t>
  </si>
  <si>
    <t>Hegyfalu, Vasegerszeg, Zsédeny</t>
  </si>
  <si>
    <t>A</t>
  </si>
  <si>
    <t>B</t>
  </si>
  <si>
    <t>C</t>
  </si>
  <si>
    <t>D</t>
  </si>
  <si>
    <t>E/1</t>
  </si>
  <si>
    <t>E/2</t>
  </si>
  <si>
    <t>fx</t>
  </si>
  <si>
    <t>VKEFFO</t>
  </si>
  <si>
    <t>F</t>
  </si>
  <si>
    <t>G</t>
  </si>
  <si>
    <t>I/1</t>
  </si>
  <si>
    <t>I/2</t>
  </si>
  <si>
    <t>J/1</t>
  </si>
  <si>
    <t>J/2</t>
  </si>
  <si>
    <t>Fontossági sorrend</t>
  </si>
  <si>
    <t>A felújítási feladat kategóriája</t>
  </si>
  <si>
    <t>Felújítás megnevezése</t>
  </si>
  <si>
    <t>Vízjogi létesítési/ elvi engedély száma (amennyiben rendelkezésre áll)</t>
  </si>
  <si>
    <t>Feladat sorszáma</t>
  </si>
  <si>
    <t>FELADAT-AZONOSITO</t>
  </si>
  <si>
    <t>Megvalósítás várható időtartama - KEZDÉS</t>
  </si>
  <si>
    <t>Megvalósítás várható időtartama - BEFEJEZÉS</t>
  </si>
  <si>
    <t>A Felújítás tervezett nettó költsége a tervezési időszak ütemezése szerint [eFt] - I. ütem</t>
  </si>
  <si>
    <t>A Felújítás tervezett nettó költsége a tervezési időszak ütemezése szerint [eFt] - II. ütem</t>
  </si>
  <si>
    <t>Forrás (I. ütem) - ELLENŐRZÉS</t>
  </si>
  <si>
    <t>Forráshiányos a feladat (II. ütem)?</t>
  </si>
  <si>
    <t>Forrás (II. ütem) - ELLENŐRZÉS</t>
  </si>
  <si>
    <t>INDOKLÁS</t>
  </si>
  <si>
    <t>MEGJEGYZÉS</t>
  </si>
  <si>
    <t>Indoklás hossza</t>
  </si>
  <si>
    <t>Minden kitöltve? (kivéve a forrás) 1-igen;0-nem</t>
  </si>
  <si>
    <t>2027-2027: R
2027-x: RH
2028-x: H</t>
  </si>
  <si>
    <t>Van rövid távú feladat</t>
  </si>
  <si>
    <t>Ütem költségek hibásak? --- 1-igen; 0-nem</t>
  </si>
  <si>
    <t>1.ütem FORRÁS --- forráshiányos? 1-igen;0-nem</t>
  </si>
  <si>
    <t>1.ütem FORRÁS --- Összesítés</t>
  </si>
  <si>
    <t>1.ütem FORRÁS kitöltve? 1-igen, 0-nem</t>
  </si>
  <si>
    <t>1.ütem FORRÁS jól kitöltve? 1-igen;0-nem</t>
  </si>
  <si>
    <t>2.ütem FORRÁS --- forráshiányos? 1-igen;0-nem</t>
  </si>
  <si>
    <t>2.ütem FORRÁS kitöltve? 1-igen, 0-nem</t>
  </si>
  <si>
    <t>2.ütem FORRÁS jól kitöltve? 1-igen;0-nem</t>
  </si>
  <si>
    <t>2.FORRÁS ütem --- Összesítés</t>
  </si>
  <si>
    <t>Van feladat 1.ütem? 1-igen;0-nem</t>
  </si>
  <si>
    <t>Van feladat 2.ütem? 1-igen;0-nem</t>
  </si>
  <si>
    <t>1.ütem nullás a terv? 1-igen;0-nem</t>
  </si>
  <si>
    <t>2.ütem nullás a terv? 1-igen;0-nem</t>
  </si>
  <si>
    <t>Nullás és van indoklás rövidtáv 1-igen; 0-nem</t>
  </si>
  <si>
    <t>Nincs hosszútávú terv (ktg) indoklás?</t>
  </si>
  <si>
    <t>Nullás és van idnoklás rövidtáv 1-igen; 0-nem</t>
  </si>
  <si>
    <t>Nullás és van indoklás hosszútáv 1-igen; 0-nem</t>
  </si>
  <si>
    <r>
      <t xml:space="preserve">Megvalósítás várható időtartama - </t>
    </r>
    <r>
      <rPr>
        <u/>
        <sz val="14"/>
        <color theme="1"/>
        <rFont val="Arial"/>
        <family val="2"/>
        <charset val="238"/>
      </rPr>
      <t>KEZDÉS</t>
    </r>
  </si>
  <si>
    <r>
      <t xml:space="preserve">Megvalósítás várható időtartama - </t>
    </r>
    <r>
      <rPr>
        <u/>
        <sz val="14"/>
        <color theme="1"/>
        <rFont val="Arial"/>
        <family val="2"/>
        <charset val="238"/>
      </rPr>
      <t>BEFEJEZÉS</t>
    </r>
  </si>
  <si>
    <t>VFEA - EM rendelet 2. melléklet (fenntartására fordítandó)</t>
  </si>
  <si>
    <t>HIÁNYOS kitöltés?!</t>
  </si>
  <si>
    <t>ÖSSZESÍTŐ szöveggel</t>
  </si>
  <si>
    <t>Kitöltés rendben! &gt;&gt; 1; Egyébként &gt;&gt; 0</t>
  </si>
  <si>
    <t>Rövid és jó</t>
  </si>
  <si>
    <t>Hosszú és jó</t>
  </si>
  <si>
    <t>A felújítási feladat kategóriája - IVÓVÍZ</t>
  </si>
  <si>
    <t>NV FŐCSOPORTOK</t>
  </si>
  <si>
    <t>FORRÁS MEGNEVEZÉSE</t>
  </si>
  <si>
    <r>
      <t xml:space="preserve">A kitöltés lehetséges eredménye, az "ELLENÖRZÉS" oszlopban jelenik meg </t>
    </r>
    <r>
      <rPr>
        <sz val="16"/>
        <color theme="1"/>
        <rFont val="Arial"/>
        <family val="2"/>
        <charset val="238"/>
      </rPr>
      <t>(</t>
    </r>
    <r>
      <rPr>
        <i/>
        <sz val="16"/>
        <color theme="1"/>
        <rFont val="Arial"/>
        <family val="2"/>
        <charset val="238"/>
      </rPr>
      <t>F-IV fül</t>
    </r>
    <r>
      <rPr>
        <sz val="16"/>
        <color theme="1"/>
        <rFont val="Arial"/>
        <family val="2"/>
        <charset val="238"/>
      </rPr>
      <t>)</t>
    </r>
  </si>
  <si>
    <t>Színkód</t>
  </si>
  <si>
    <r>
      <t xml:space="preserve">A kitöltés lehetséges eredménye, az "ELLENÖRZÉS" oszlopban jelenik meg </t>
    </r>
    <r>
      <rPr>
        <sz val="16"/>
        <color theme="1"/>
        <rFont val="Arial"/>
        <family val="2"/>
        <charset val="238"/>
      </rPr>
      <t>(</t>
    </r>
    <r>
      <rPr>
        <i/>
        <sz val="16"/>
        <color theme="1"/>
        <rFont val="Arial"/>
        <family val="2"/>
        <charset val="238"/>
      </rPr>
      <t>Osszesito lap</t>
    </r>
    <r>
      <rPr>
        <sz val="16"/>
        <color theme="1"/>
        <rFont val="Arial"/>
        <family val="2"/>
        <charset val="238"/>
      </rPr>
      <t>)</t>
    </r>
  </si>
  <si>
    <t>KATEGÓRIA</t>
  </si>
  <si>
    <t>1. SZINT</t>
  </si>
  <si>
    <t>2. SZINT</t>
  </si>
  <si>
    <t>3. SZINT</t>
  </si>
  <si>
    <t>PÉLDÁK</t>
  </si>
  <si>
    <t>Kategóriák</t>
  </si>
  <si>
    <t>Magyarázat</t>
  </si>
  <si>
    <t>Nincs VKR kiválasztva!</t>
  </si>
  <si>
    <t>Nincs rögzítve!</t>
  </si>
  <si>
    <t>1111_TERM_KÚT</t>
  </si>
  <si>
    <t>víztermelés</t>
  </si>
  <si>
    <t>kutak</t>
  </si>
  <si>
    <t>kúthoz kapcsolódó felújítási feladatok (pl.: kút építészeti felújítás, kútfúrás (az új kút műszaki paraméterei megegyeznek a kiváltandó kút műszaki paramétereivel), NV Zrt. által javasolt 121. főcsoport)</t>
  </si>
  <si>
    <t>Használati díj</t>
  </si>
  <si>
    <t>Ide értendő: 
- az előző évek használati díj maradványa
- önkormányzattól átvett fel nem használt használati díj
- a víziközmű alap (Vksztv. 2. § 33.pont) 
- Vksztv. értelmező rendelkezéséhez egyezően bérleti díj, vagyonkezelési díj vagy koncessziós díj</t>
  </si>
  <si>
    <t>Kitöltési hiba!</t>
  </si>
  <si>
    <t>1121_TERM_VEZETÉK</t>
  </si>
  <si>
    <t>vezeték</t>
  </si>
  <si>
    <t>a víztermeléshez kapcsolódó vezetékfelújítási feladatok (pl.: kútbekötés, gyűjtővezeték felújítás, csere)</t>
  </si>
  <si>
    <t>ÉCS</t>
  </si>
  <si>
    <t>- értékcsökkenési leírás</t>
  </si>
  <si>
    <t>Hiányos kitöltés! („?”-oszlop üres)</t>
  </si>
  <si>
    <t>Hiányzik a rövidtávú terv!</t>
  </si>
  <si>
    <t>1131_TERM_SZIVATTYÚ</t>
  </si>
  <si>
    <t xml:space="preserve">szivattyú </t>
  </si>
  <si>
    <t>a víztermeléshez kapcsolódó szivattyúfelújítási feladatok (pl.: kútszivattyú felújítás, csere)</t>
  </si>
  <si>
    <t>Közműfejlesztési hozzájárulás</t>
  </si>
  <si>
    <t>I. ütem forrása nincs kitöltve!</t>
  </si>
  <si>
    <t>Hiányzik a hosszútávú terv!</t>
  </si>
  <si>
    <t>1110_TERM_EGYÉB</t>
  </si>
  <si>
    <t>egyéb</t>
  </si>
  <si>
    <t>a víztermeléshez kapcsolódó komplex felújítási feladatok (pl.: kút építészeti felújítása, termelőcső felújítása, cseréje, bekötés, vezeték felújítása, kútszivattyú felújítása, cseréje, villamos és irányítástechnikai rendszer felújítása munkákból többféle feladatot együttesen tartalmazó felújítási munka)</t>
  </si>
  <si>
    <t>Egyéb saját forrás</t>
  </si>
  <si>
    <t>- Társasági eszköz hasznosításból/értékesítésből származó bevétel/vissznyeremény</t>
  </si>
  <si>
    <t>II. ütem forrása nincs kitöltve!</t>
  </si>
  <si>
    <t>Kitöltés rendben!</t>
  </si>
  <si>
    <t>1100_TERM_KOMPLEX</t>
  </si>
  <si>
    <t>komplex</t>
  </si>
  <si>
    <t>a víztermeléshez kapcsolódó, egyéb, a fenti kategóriákba nem besorolható felújítási feladatok (pl.: termelőcső felújítás, csere)</t>
  </si>
  <si>
    <t>VFEA 2. melléklet</t>
  </si>
  <si>
    <t>- Víziközmű-fejlesztési és Ellentételezési Alap - 24/2023. (XII. 13.) EM rendelet 2. melléklet</t>
  </si>
  <si>
    <t>Költségek üteme nem megfelelő (az időtartam és a költség üteme eltér)!</t>
  </si>
  <si>
    <t>1211_TELEP_TÁROLÁS</t>
  </si>
  <si>
    <t>vízműtelep / vízkezelés</t>
  </si>
  <si>
    <t xml:space="preserve">vízműtelepi tárolás </t>
  </si>
  <si>
    <t>a vízműtelep területén található víztároló műtárgyakhoz kapcsolódó felújítási feladatok (pl.: vízműtelepi medence, víztorony, tározó, tároló felújítás, NV Zrt. által javasolt 123. főcsoport vízműtelepi tárolómedence esetén)</t>
  </si>
  <si>
    <t>Állami támogatás</t>
  </si>
  <si>
    <t>- központi kezelésű előirányzat
- egyéb állami támogatás
- egyéb központi költségvetés</t>
  </si>
  <si>
    <t>Kötelező cellák kitöltve, de az I.ütem forrása hibás!</t>
  </si>
  <si>
    <t>1221_TELEP_VEZETÉK</t>
  </si>
  <si>
    <t>a vízműtelep területén található vízszállító vezetékekhez kapcsolódó felújítási feladatok (pl.: vízkezelési technológiához tartozó tisztavíztározó medencék udvartéri vezetékeinek felújítása)</t>
  </si>
  <si>
    <t>Önkormányzati támogatás</t>
  </si>
  <si>
    <t>- bármilyen önkormányzati forrás</t>
  </si>
  <si>
    <t>Kötelező cellák kitöltve, de a II. ütem forrása hibás!</t>
  </si>
  <si>
    <t>1231_TELEP_SZIVATTYÚ</t>
  </si>
  <si>
    <t>a vízműtelep területén található nyomásfokozó szivattyú felújítása</t>
  </si>
  <si>
    <t>EU-s támogatás</t>
  </si>
  <si>
    <t>Nullás a rövidtávú feladat és rövid (hiányzik) a hozzá tartozó indoklás!</t>
  </si>
  <si>
    <t>1241_TELEP_TECHN</t>
  </si>
  <si>
    <t>víztisztítási technológia</t>
  </si>
  <si>
    <t>a víztisztítási technológiához kapcsolódó felújítási feladatok (pl.: szűrőtöltet csere, szűrőtatály felújítás, NV Zrt. által javasolt 125. főcsoport)</t>
  </si>
  <si>
    <t>Egyéb támogatás</t>
  </si>
  <si>
    <t>- egyéb külső forrás
- egyéb nemzetközi hátterű támogatás
- egyéb/Fejlesztési célú pénzeszköz átadás
- állami/önkormányzati eszköz hasznosításból/értékesítésből szárm. bevétel/vissznyeremény
- ESCO típusú finanszírozás</t>
  </si>
  <si>
    <t>Nullás a hosszútávú feladat és rövid (hiányzik) a hozzá tartozó indoklás!";</t>
  </si>
  <si>
    <t>1251_TELEP_ÉPÍTÉSZET</t>
  </si>
  <si>
    <t>építészet</t>
  </si>
  <si>
    <t>a vízműtelephez kapcsolódó építészeti felújítás (pl.: épület, út felújítása)</t>
  </si>
  <si>
    <t>Banki hitel, kötvénykibocsátás</t>
  </si>
  <si>
    <t>II. ütemre nem tervezhet Rendkívüli feladatot!</t>
  </si>
  <si>
    <t>1210_TELEP_EGYÉB</t>
  </si>
  <si>
    <t>a vízműtelephez kapcsolódó komplex felújítási feladatok (pl.: gépház teljeskörű felújítása)</t>
  </si>
  <si>
    <t>EM rendelet 2. melléklet terhére elszámolt költség nem lehet nagyobb az I. ütemre tervezett tényleges költségnél!";</t>
  </si>
  <si>
    <t>1200_TELEP_KOMPLEX</t>
  </si>
  <si>
    <t>a vízműtelep területéhez kapcsolódó, egyéb, a fenti kategóriákba nem besorolható felújítási feladatok (pl.: térvilágítás felújítása)</t>
  </si>
  <si>
    <t>Többlet forrást jelölt meg az I. ütemnél! Kérjük, a többletet az 'Osszesito' fülön tüntesse fel!</t>
  </si>
  <si>
    <t>1311_ELOSZT_VEZETÉK_TÁV</t>
  </si>
  <si>
    <t>vízelosztás</t>
  </si>
  <si>
    <t xml:space="preserve">vezeték </t>
  </si>
  <si>
    <t>távvezeték</t>
  </si>
  <si>
    <t>regionális vezetékkel, távvezetékkel kapcsolatos felújítási feladatok</t>
  </si>
  <si>
    <t>Többlet forrást jelölt meg a II. ütemnél! Kérjük, a többletet az 'Osszesito' fülön tüntesse</t>
  </si>
  <si>
    <t>1312_ELOSZT_VEZETÉK_GERINC</t>
  </si>
  <si>
    <t>gerincvezeték</t>
  </si>
  <si>
    <t>gerincvezetékkel kapcsolatos felújítási feladatok</t>
  </si>
  <si>
    <t>1313_ELOSZT_VEZETÉK_BEKÖTŐ</t>
  </si>
  <si>
    <t>bekötővezeték</t>
  </si>
  <si>
    <t>bekötővezetékkel kapcsolatos felújítási feladatok (pl.: NV Zrt. által javasolt 113. főcsoport)</t>
  </si>
  <si>
    <t>1321_ELOSZT_TÁROLÁS</t>
  </si>
  <si>
    <t xml:space="preserve">hálózati tárolás </t>
  </si>
  <si>
    <t>az elosztóhálózaton található víztároló műtárgyakhoz kapcsolódó felújítási feladatok (pl.: hálózati medence, víztorony, tározó, tároló felújítás)</t>
  </si>
  <si>
    <t>1331_ELOSZT_SZIVATTYÚ</t>
  </si>
  <si>
    <t>az elosztóhálózaton található szivattyúfelújítási feladatok (pl.: szivattyú felújítás, csere)</t>
  </si>
  <si>
    <t>1341_ELOSZT_SZERELV_CSOMÓPONT</t>
  </si>
  <si>
    <t>akna/szerelvények</t>
  </si>
  <si>
    <t>csomópont</t>
  </si>
  <si>
    <t>az elosztóhálózaton található csomópontok általános felújítása (Amennyiben tervezéskor nem ismert, hogy a feladat a "vízelosztás-akna/szerelvények" mely kategóriájába sorolható, vagy a feladat egyszerre több "vízelosztás-akna/szerelvények" kategóriába is sorolható, akkor a feladatot itt szükséges szerepeltetni.)</t>
  </si>
  <si>
    <t>1342_ELOSZT_SZERELV_TŰZCSAP</t>
  </si>
  <si>
    <t>tűzcsap</t>
  </si>
  <si>
    <t>az elosztóhálózaton található tűzcsapok felújítása, cseréje</t>
  </si>
  <si>
    <t>1343_ELOSZT_SZERELV_TOLÓZÁR</t>
  </si>
  <si>
    <t>tolózár</t>
  </si>
  <si>
    <t>az elosztóhálózaton található tolózárak felújítása, cseréje</t>
  </si>
  <si>
    <t>1344_ELOSZT_SZERELV_KÖZKIFOLYÓ</t>
  </si>
  <si>
    <t>közkifolyó</t>
  </si>
  <si>
    <t>az elosztóhálózaton található közkifolyók felújítása, cseréje</t>
  </si>
  <si>
    <t>1345_ELOSZT_SZERELV_VÍZMÉRŐ</t>
  </si>
  <si>
    <t>vízmérő</t>
  </si>
  <si>
    <t>az elosztóhálózaton található vízmérők felújítása, cseréje (pl.: NV Zrt. által javasolt 114. főcsoport)</t>
  </si>
  <si>
    <t>1346_ELOSZT_SZERELV_NYOMCSÖK</t>
  </si>
  <si>
    <t>nyomáscsökkentő</t>
  </si>
  <si>
    <t>az elosztóhálózaton található nyomáscsökkentők felújítása, cseréje</t>
  </si>
  <si>
    <t>1347_ELOSZT_SZERELV_AKNA</t>
  </si>
  <si>
    <t>akna építészet</t>
  </si>
  <si>
    <t>az elosztóhálózaton található aknák építészeti felújítása (pl.: bélelés, vízzáróvá tétel, felületkezelés, fedlapcsere)</t>
  </si>
  <si>
    <t>1310_ELOSZT_EGYÉB</t>
  </si>
  <si>
    <t>az elosztóhálózathoz kapcsolódó komplex felújítási feladatok (pl.: egy adott utcára vonatkozó vízhálózat teljeskörű felújítása)</t>
  </si>
  <si>
    <t>1300_ELOSZT_KOMPLEX</t>
  </si>
  <si>
    <t>az elosztóhálózathoz kapcsolódó, egyéb, a fenti kategóriákba nem besorolható felújítási feladatok (pl.: csőhídcsere, töltőszelep csere)</t>
  </si>
  <si>
    <t>1411_NAPELEM</t>
  </si>
  <si>
    <t>napelem</t>
  </si>
  <si>
    <t>napelem felújítása (NV Zrt. által javasolt 129. főcsoport)</t>
  </si>
  <si>
    <t>1511_VILL_IRÁNYTECH</t>
  </si>
  <si>
    <t>villamos- és irányítástechnika</t>
  </si>
  <si>
    <t>villamos- és irányítástechnikai felújítási feladatok, folyamatirányító rendszer felújítása (pl.: vezérlőszekrény felújítása, cseréje, NV Zrt. által javasolt 126. és 128. főcsoport)</t>
  </si>
  <si>
    <t>1611_EGYÉB</t>
  </si>
  <si>
    <t>az ivóvízellátáshoz kapcsolódó, egyéb, a fenti kategóriákba nem besorolható felújítási feladatok (pl.: biztonságtechnika, vagyonvédelem, szolgalmi jog, ingatlan-nyilvántartás, tervezés, engedélyeztetés, közműfelújítás utáni úthelyreállítás, vízműtelepre vezető bekötőút felújítása, NV Zrt. által javasolt 124. főcsoport)</t>
  </si>
  <si>
    <t>1711_NINCS_FELADAT</t>
  </si>
  <si>
    <t>nincs feladat</t>
  </si>
  <si>
    <t>Az adott ütemben nem kerül feladat betervezésre, melynek indokolása az AQ mezőben szükséges.</t>
  </si>
  <si>
    <t>1811_RENDKÍVÜLI</t>
  </si>
  <si>
    <t>rendkívüli</t>
  </si>
  <si>
    <t>Megjegyzés</t>
  </si>
  <si>
    <t>.</t>
  </si>
  <si>
    <t>Kőszeg Város területén ivóvíz hálózat rekonstrukciók</t>
  </si>
  <si>
    <t xml:space="preserve">Ivóvízellátási rendszer területén NA 400 vezetékek rekonstrukciója </t>
  </si>
  <si>
    <t>Perenye II. kút üzembe helyezése</t>
  </si>
  <si>
    <t xml:space="preserve"> Kútrekonstrukció</t>
  </si>
  <si>
    <t>Víztornyok komplex rekonstrukciója</t>
  </si>
  <si>
    <t>Medencék komplex rekonstrukció</t>
  </si>
  <si>
    <t>Vízműgépház komplex rekonstrukciók</t>
  </si>
  <si>
    <t>Irányítástechnikai korszerűsítése</t>
  </si>
  <si>
    <t>Átadási pontok rekonstrukciója</t>
  </si>
  <si>
    <t>Szolgáltatási mérők cseréje</t>
  </si>
  <si>
    <t>Ivóvízellátási rendszer területén lévő települések ivóvíz hálózat rekonstrukciója, hálózati veszteség csökkentése</t>
  </si>
  <si>
    <t>Rendkívüli</t>
  </si>
  <si>
    <t>Szombathely elzárók cserélye</t>
  </si>
  <si>
    <t>-</t>
  </si>
  <si>
    <t>Víztorony komplex rekonstrukció</t>
  </si>
  <si>
    <t>Átadási pont rekonstrukció</t>
  </si>
  <si>
    <t>Ivóvízellátási rendszeren ivóvízhálózat rekonstrukció</t>
  </si>
  <si>
    <t>Kútrekontrsukció</t>
  </si>
  <si>
    <t>Vát gépház építészeti rekonstrukció</t>
  </si>
  <si>
    <t>Víztorony komplex rekonstrukció (Nemesbőd)</t>
  </si>
  <si>
    <t>Átadási pont rekonstrukciója</t>
  </si>
  <si>
    <t>Ivóvízellátási rendszeren hálózat rekonstrukció, hálózati veszteség csökkentése</t>
  </si>
  <si>
    <t>Ikervár vízműgépház komplex rekonstrukciója</t>
  </si>
  <si>
    <t>Ikervár víztorony komplex rekonstrukció</t>
  </si>
  <si>
    <t>Kútrekonstrukció</t>
  </si>
  <si>
    <t>Ikervár ivóvízellátási rendszer rekonstrukciója</t>
  </si>
  <si>
    <t>Vízműgépház komplex rekonstrukció</t>
  </si>
  <si>
    <t>Medence komplex rekonstrukció</t>
  </si>
  <si>
    <t>Répcelak ivóvízellátási rendszeren hálózat rekonstrukció, vízhálózati veszteség csökkentése</t>
  </si>
  <si>
    <t>Hegyfalu víztorony rekonstrukció</t>
  </si>
  <si>
    <t>Vízműgépház komplex rekonstrukciója</t>
  </si>
  <si>
    <t xml:space="preserve">Kútrekonstrukció </t>
  </si>
  <si>
    <t>Hegyfalu ivóvízellátási rendszer hálózat rekonstrukció vízhálózati veszteség csökkentése</t>
  </si>
  <si>
    <t>Uraiújfalu vízműgépház komplex rekonstrukció</t>
  </si>
  <si>
    <t>Víztornyok rekonstrukciója</t>
  </si>
  <si>
    <t>Nyomásfokozó gépház építészeti, gépészeti és villamos rekonstrukciója</t>
  </si>
  <si>
    <t xml:space="preserve">Nagysimonyi medence komplex felújítás </t>
  </si>
  <si>
    <t>Nagysimonyi ivóvízellátási rendszer hálózat rekonstrukció, vízhálózati veszteség csökkentése</t>
  </si>
  <si>
    <t>Külsővat víztorony rekonstrukciója</t>
  </si>
  <si>
    <t xml:space="preserve">Ivóvízellátási rendszeren ivóvízhálózat rekonstrukció, vízhálózati veszteség csökkentése </t>
  </si>
  <si>
    <t>Kenyeri vízműgépház komplex rekonstrukciója</t>
  </si>
  <si>
    <t>Víztorony rekonstrukció</t>
  </si>
  <si>
    <t>Ivóvízellátási rendszer hálózat rekonstrukció, vízhálózati veszteség csökkentése</t>
  </si>
  <si>
    <t>Mesteri visszamosató medence felújítása</t>
  </si>
  <si>
    <t>Kemeneskápolnai kúthoz kapcsolódó technológia rekonstrukció</t>
  </si>
  <si>
    <t>Nyomásfokozó gépház komplex rekonstrukciója</t>
  </si>
  <si>
    <t>Mesteri ivóvízellátási rendszer hálózat rekonstrukció, vízhálózati veszteség csökkentése</t>
  </si>
  <si>
    <t>Ostffyasszonyfa víztorony rekonstrukció</t>
  </si>
  <si>
    <t>Ivóvízellátási rendszerhálózat rekonstrukció, vízhálózati veszteség csökkentése</t>
  </si>
  <si>
    <t>Kemenesmihályfa, medence építészeti gépészeti felújítása</t>
  </si>
  <si>
    <t>Nyomásfokozó gépház rekonstrukció</t>
  </si>
  <si>
    <t>Gérce víztorony rekonstrukció</t>
  </si>
  <si>
    <t>Kút rekonstrukció</t>
  </si>
  <si>
    <t>Víztározó medence komplex rekonstrukció</t>
  </si>
  <si>
    <t>Velem községben vízhálózat rekonstrukció</t>
  </si>
  <si>
    <t>Medence építészeti gépészeti rekonstrukció</t>
  </si>
  <si>
    <t>Bozsok község területén vízhálózat rekonstrukció</t>
  </si>
  <si>
    <t>Medencék komplex rekonstrukciója</t>
  </si>
  <si>
    <t>Ivóvízellátó rendszer területén vízhálózat rekonstrukció</t>
  </si>
  <si>
    <t>Tűzcsapok cseréje (okostűzcsap)</t>
  </si>
  <si>
    <t>Ivóvízellátási rendszeren vízhálózat rekonstrukció</t>
  </si>
  <si>
    <t>Nyomásfokozó gépház komplex rekonstrukció</t>
  </si>
  <si>
    <t>Medence komplex rekonstrukciója</t>
  </si>
  <si>
    <t>Ivóvízellátó rendszeren vezeték rekonstrukció</t>
  </si>
  <si>
    <t>Nyomásfokozó rekonstrukció</t>
  </si>
  <si>
    <t>Vasvári vízműgépház komplex felújtása</t>
  </si>
  <si>
    <t>Medence rekonstrukció</t>
  </si>
  <si>
    <t>Ivóvízellátási rendszeren hálózat rekonstrukció, vízhálózati veszteség csökkentése</t>
  </si>
  <si>
    <t>Petőmihályfa nyomásfokozó rekonstrukció</t>
  </si>
  <si>
    <t>Győrvár ivóvízellátási rendszeren hálózat rekonstrukció. Vízhálózati veszteség csökkentése</t>
  </si>
  <si>
    <t>Gépház komplex rekonstrukció</t>
  </si>
  <si>
    <t>Ivóvízellátó rendszeren hálózat rekonstrukció, vízhálózati veszteség csökkentése</t>
  </si>
  <si>
    <t>Medence gépészeti építészeti rekonstrukciója</t>
  </si>
  <si>
    <t>Ivóvízellátási rendszer területén szolgátatási mérők cseréje</t>
  </si>
  <si>
    <t>V026 Rum ivóvízellátási rendszeren területén vízhálózat rekonstrukció</t>
  </si>
  <si>
    <t>Vízműgépház komplex rekonstrukcióra</t>
  </si>
  <si>
    <t>PLC cserék és PC kiváltás, folyamatirányítás és vezérlés fejlesztése, korszerűsétése</t>
  </si>
  <si>
    <t>Kám ivóvízellátási rendszeren vízhálózat rekonstrukció, vízhálózati veszteség csökkentése</t>
  </si>
  <si>
    <t xml:space="preserve">Szolgáltatási mérők cseréje </t>
  </si>
  <si>
    <t>Ivóvízellátási rendszeren vízhálózat rekonstrukció, vízhálózati veszteség csökkentése</t>
  </si>
  <si>
    <t>Pácsony medence komplex rekonstrukció</t>
  </si>
  <si>
    <t>Jelzőrendszer korszerűsítés, PLC-k és modemek cseréje folyamatirányítás</t>
  </si>
  <si>
    <t>Iivóvízellátó rendszeren hálózatrekonstrukció, vízhálózati veszteség csökkentése</t>
  </si>
  <si>
    <t>Berjcgyertyános vastalanító rekonstrukció</t>
  </si>
  <si>
    <t>Bejcgyertyános vízműgépház komplex rekonstrukciója</t>
  </si>
  <si>
    <t>Bejcgyertyános víztorony komplex rekonstrukciója</t>
  </si>
  <si>
    <t>Nyőgér víztorony komplex rekonstrukciója</t>
  </si>
  <si>
    <t>Bejcgyertyános ivóvízellátási renszer hálózat rekonstrukció, vízhálózati veszteség csökkentése</t>
  </si>
  <si>
    <t>Jánosháza ivóvízellátási rendszer hálózat rekonstrukció, vízhálózat veszteség csökkentése</t>
  </si>
  <si>
    <t>Boba víztorony komplex rekonstrukciója</t>
  </si>
  <si>
    <t>Boba vízműgépház komplex rekonstrukciója</t>
  </si>
  <si>
    <t>Ivóvízellátási rendszer hálózat rekonstrukció,  vízhálózat veszteség csökkentése</t>
  </si>
  <si>
    <t>Karakó víztorony komplex rekonstrukció</t>
  </si>
  <si>
    <t>PLC csere</t>
  </si>
  <si>
    <t>Káld víztorony rekonstrukció</t>
  </si>
  <si>
    <t>Átadási mérő rekonstrukciója</t>
  </si>
  <si>
    <t>Hosszúpereszteg víztorony komplex rekonstrukció</t>
  </si>
  <si>
    <t>Vízműtelepi medence komplex rekonstrukciója</t>
  </si>
  <si>
    <t>Vízműgépházak komplex rekonstrukciója</t>
  </si>
  <si>
    <t>Vasiszapülepítő rekonstrukció</t>
  </si>
  <si>
    <t>Folyamatirányítás vezérlés fejlesztése</t>
  </si>
  <si>
    <t>Víztorony komplex felújítás</t>
  </si>
  <si>
    <t>Medence komplex felújítás</t>
  </si>
  <si>
    <t>Ivóvízellátási rendszer vízhálózat rekonstrukció, vízhálózati veszteség csökkentése, okosmérés</t>
  </si>
  <si>
    <t>Vasiszap ülepítő rekonstrukciója</t>
  </si>
  <si>
    <t>Ivóvízellátó rendszeren hálózatrekonstrukció, vízhálózati veszteség csökkentése</t>
  </si>
  <si>
    <t>Medence komlex rekonstrukció</t>
  </si>
  <si>
    <t>Ivóvízellátó rendszeren hálózat rekonstrukciója, , vízhálózati veszteség csökkentése</t>
  </si>
  <si>
    <t>Ivóvízellátási rendszer hálózat rekonstrukció, halózati veszteség csökkentése</t>
  </si>
  <si>
    <t>Nyomásfokozó komplex rekonstrukció</t>
  </si>
  <si>
    <t>Ivóvízhálózat rekonstrukció, vízhálózati veszteség csökkentése</t>
  </si>
  <si>
    <t>Motoros tolózárak rekonstrukciója</t>
  </si>
  <si>
    <t>Ivóvíz hálózat rekonstrukció , vízhálózati veszteség csökkentése</t>
  </si>
  <si>
    <t>Ivóvíz ellátási rendszeren hálózat rekonstrukció, vízhálózati veszteség csökkentése</t>
  </si>
  <si>
    <t>Vasiszap ülepítő rekonstukció</t>
  </si>
  <si>
    <t>Vízműgépház komlex rekonstukció</t>
  </si>
  <si>
    <t>Ivánc ivóvízellátási rendszeren hólózat rekonstrukció, halózati veszteség csökkentése</t>
  </si>
  <si>
    <t>Vasiszap ülepítő rekonstrukció</t>
  </si>
  <si>
    <t>Molnaszecsőd ivóvízellátási rendzseren hálózat rekonstrukció, hálózati veszteség csökkentése</t>
  </si>
  <si>
    <t>Vízműgépház komplex felújítása</t>
  </si>
  <si>
    <t>Folyamatirányítás és vezérlés fejlesztése, korszerűsétése</t>
  </si>
  <si>
    <t>Víztorony komplex rekonstrukciója</t>
  </si>
  <si>
    <t>Szentpéterfa ivóvízellátó rendszeren hálózat rekonstrukció, vízhálózati veszteség csökkentése</t>
  </si>
  <si>
    <t>Ivóvízellátási rendszeren hálózat rekonstrukció, hálózati vezsteség csökkentése</t>
  </si>
  <si>
    <t>Gersekarát ivóvízellátó rendszeren hálózatrekonstrukció, vízhálózati veszteség csökkentése</t>
  </si>
  <si>
    <t>Nyomásfokozók rekonstrukciója</t>
  </si>
  <si>
    <t>Szentgotthárd vízműgépház komlpex rekonstrukciója</t>
  </si>
  <si>
    <t>Épület építészeti rekonstrukció</t>
  </si>
  <si>
    <t>Kútfelújítás</t>
  </si>
  <si>
    <t>Őriszentpéter ivóvízellátó rendszeren hálózatrekonstrukció, vízhálózati veszteség csökkentése</t>
  </si>
  <si>
    <t>--</t>
  </si>
  <si>
    <t>Folyamatirányítás és vetérléskorszerűsítése, PLC csere</t>
  </si>
  <si>
    <t>Kútrekonstrukciók</t>
  </si>
  <si>
    <t>Épület építészeti rekonstrukciója</t>
  </si>
  <si>
    <t>Ivóvízellátási rendszeren hálózatrekonstrukció, vízhálózti veszteség csökkentése</t>
  </si>
  <si>
    <t>Folyamatirányítás és vezérlés fejlesztése, PLC és modemek cseréje</t>
  </si>
  <si>
    <t>Pankasz ivóvízellátási rendszer hálózat rekonstrukció, hálózati veszteség csökkentése</t>
  </si>
  <si>
    <t>Szalafő ivóvízellátó rendszeren hálózatrekonstrukció, vízhálózati veszteség csökkentése</t>
  </si>
  <si>
    <t>Folyamatirányítás fejlesztése, medence és kút közötti jelzőkábel kiváltás GPRS adatátvitelre, PLC csere</t>
  </si>
  <si>
    <t>Kutak rekonstrukciója</t>
  </si>
  <si>
    <t>Vízműtelep medence rekontsrukció</t>
  </si>
  <si>
    <t>Sághegyi nyomásfokozó komplex rekonstrukciója</t>
  </si>
  <si>
    <t>Celldömölk ivóvízellátási rendszer hálózat rekonstrukció, vízhálózati veszteség csökkentése</t>
  </si>
  <si>
    <t>Vízműtelep medence rekonstrukció</t>
  </si>
  <si>
    <t>Jákfa ivóvízellátási rendszer- kútrekonstrukciók</t>
  </si>
  <si>
    <t>Rábapaty víztorony rekonstrukció</t>
  </si>
  <si>
    <t>Jákfa ivóvízellátási rendszeren vízkezelő gépház komplex rekonstrukciója</t>
  </si>
  <si>
    <t>Átadási pont rekonstrukió</t>
  </si>
  <si>
    <t>Jákfa ivóvízellátási rendszer hálózat rekonstrukció, vízhálózati veszteség csökkentése</t>
  </si>
  <si>
    <t>Mendence komplex rekonstrukció</t>
  </si>
  <si>
    <t>Sárvár - Lánkapuszta - vízmű gépház komplex rekonstrukciója</t>
  </si>
  <si>
    <t>Sárvár - Lánkapuszta - kútrekonstrukció</t>
  </si>
  <si>
    <t>Sárvár-Lánkapuszta ivóvízellátási rendszer rekonstrukció, vízhálózati veszteség csökkentése</t>
  </si>
  <si>
    <t>Sárvár ivóvízellátási rendszer - kútrekonstrukciók</t>
  </si>
  <si>
    <t>Sárvár ivóvízellátási rendszer- medencék rekonstrukciója</t>
  </si>
  <si>
    <t>Nyomásfokozó gépház rekonstrukciója</t>
  </si>
  <si>
    <t>Sárvár ivóvízellátási rendszer vízműgépházak rekonstrukciója</t>
  </si>
  <si>
    <t>1342_ELOSZT_SZERElv_TŰZCSAP</t>
  </si>
  <si>
    <t>igen</t>
  </si>
  <si>
    <t>Szeleste víztorony komplex rekonstrukció</t>
  </si>
  <si>
    <t>Kútrekontrukció</t>
  </si>
  <si>
    <t>Vízműgépház komplex rekosntrukció</t>
  </si>
  <si>
    <t>Szeleste ivóvízellátási rendszer hálózat rekonstrukció, vízhálózat veszteség csökkentése</t>
  </si>
  <si>
    <t>nem</t>
  </si>
  <si>
    <t>Kőszeg köponti vízműgépház szívó vezeték rekonstrukciója</t>
  </si>
  <si>
    <t>Nincs feladat</t>
  </si>
  <si>
    <t>Tervezett feladat a II. ütemben.</t>
  </si>
  <si>
    <t>ez kell mindenképpen</t>
  </si>
  <si>
    <t>Engedély beszerzése nem szükséges</t>
  </si>
  <si>
    <t xml:space="preserve">Velem 518/1 hrsz és 523 hrsz ingatlanról, vezeték áthelyezés 527 hrsz ingatlanra. </t>
  </si>
  <si>
    <t>Sorkifalud -Gyanógeregye NA 200 távvezeték rekonstrukció</t>
  </si>
  <si>
    <t>Átadási mérők cseréje</t>
  </si>
  <si>
    <t>Ivóvízellátási rendszeren Átadási mérők cseréje</t>
  </si>
  <si>
    <t xml:space="preserve">Tácsics M. u gerinc és bekötövezeték rekonstrukció </t>
  </si>
  <si>
    <t>Horváth Boldizsár utca ivóvízvezeték rekonstrukció (3 db csomópont csere)</t>
  </si>
  <si>
    <t>Répcelak, I. kút kútfej csere</t>
  </si>
  <si>
    <t>Uraiújfalu vízműgépház gépészeti rekonstrukció</t>
  </si>
  <si>
    <t>Mesevát hídvezeték rekonstrukció</t>
  </si>
  <si>
    <t xml:space="preserve">Bírósági égzés szerint, Önkormányzati kérésre. Velem 518/1 hrsz és 523 hrsz ingatlanról, vezeték áthelyezés 527 hrsz ingatlanra. </t>
  </si>
  <si>
    <t xml:space="preserve">Vasvár, Budai u. </t>
  </si>
  <si>
    <t>Vízműgépház gépészeti rekonstrukció</t>
  </si>
  <si>
    <t>Katafa medence víztér felület javítás</t>
  </si>
  <si>
    <t xml:space="preserve">Medence víztér felújítás </t>
  </si>
  <si>
    <t>Gépház nyílászáró cserék</t>
  </si>
  <si>
    <t>Szentgotthárd, Zsida hegyi nyomásfokozó gépház felújítás 35M</t>
  </si>
  <si>
    <t>"Gépház épület" felújítás</t>
  </si>
  <si>
    <t>víztorony elújítás 2026. EM Alapba került</t>
  </si>
  <si>
    <t xml:space="preserve">Magyari u. hálózat rekonstrukció 15M, Várkerület u. ivóvízvezeték rekonstrukció 4M </t>
  </si>
  <si>
    <t>Átadási mérők rekonstrukciója</t>
  </si>
  <si>
    <t xml:space="preserve">Szombathely Város területén ivóvíz hálózat rekonstrukciók </t>
  </si>
  <si>
    <t xml:space="preserve">Szombathely NA500- as csomópontok cseréje </t>
  </si>
  <si>
    <t xml:space="preserve">Nyomásfokozó gépház rekonstrukciók </t>
  </si>
  <si>
    <t xml:space="preserve">Sorkifalud belterület NA 200 KM PVC gerinc és bekötő vezeték rekonstrukció </t>
  </si>
  <si>
    <t>Kőszeg Kövecses dűlő medence töltővezeték csere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</si>
</sst>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General&quot; eFt&quot;"/>
  </numFmts>
  <fonts count="26" x14ac:knownFonts="1">
    <font>
      <sz val="11"/>
      <name val="Calibri"/>
      <charset val="238"/>
    </font>
    <font>
      <sz val="11"/>
      <color theme="1"/>
      <name val="Calibri"/>
      <family val="2"/>
      <charset val="238"/>
      <scheme val="minor"/>
    </font>
    <font>
      <sz val="11"/>
      <name val="Times New Roman"/>
      <family val="1"/>
      <charset val="238"/>
    </font>
    <font>
      <sz val="11"/>
      <color theme="1"/>
      <name val="Calibri"/>
      <family val="2"/>
      <charset val="238"/>
    </font>
    <font>
      <sz val="12"/>
      <name val="Arial"/>
      <family val="2"/>
      <charset val="238"/>
    </font>
    <font>
      <sz val="14"/>
      <color theme="1"/>
      <name val="Arial"/>
      <family val="2"/>
      <charset val="238"/>
    </font>
    <font>
      <b/>
      <sz val="12"/>
      <color theme="1"/>
      <name val="Arial"/>
      <family val="2"/>
      <charset val="238"/>
    </font>
    <font>
      <b/>
      <sz val="12"/>
      <name val="Arial"/>
      <family val="2"/>
      <charset val="238"/>
    </font>
    <font>
      <sz val="12"/>
      <color theme="1"/>
      <name val="Arial"/>
      <family val="2"/>
      <charset val="238"/>
    </font>
    <font>
      <sz val="12"/>
      <color theme="1"/>
      <name val="Calibri"/>
      <family val="2"/>
      <charset val="238"/>
      <scheme val="minor"/>
    </font>
    <font>
      <sz val="11"/>
      <name val="Calibri"/>
      <family val="2"/>
      <charset val="238"/>
    </font>
    <font>
      <sz val="14"/>
      <color theme="1"/>
      <name val="Calibri"/>
      <family val="2"/>
      <charset val="238"/>
      <scheme val="minor"/>
    </font>
    <font>
      <b/>
      <sz val="16"/>
      <color theme="1"/>
      <name val="Arial"/>
      <family val="2"/>
      <charset val="238"/>
    </font>
    <font>
      <b/>
      <i/>
      <sz val="11"/>
      <color theme="1"/>
      <name val="Calibri"/>
      <family val="2"/>
      <charset val="238"/>
    </font>
    <font>
      <b/>
      <sz val="11"/>
      <color theme="1"/>
      <name val="Calibri"/>
      <family val="2"/>
      <charset val="238"/>
    </font>
    <font>
      <b/>
      <sz val="16"/>
      <name val="Arial"/>
      <family val="2"/>
      <charset val="238"/>
    </font>
    <font>
      <b/>
      <sz val="16"/>
      <color rgb="FF000000"/>
      <name val="Arial"/>
      <family val="2"/>
      <charset val="238"/>
    </font>
    <font>
      <b/>
      <u/>
      <sz val="12"/>
      <name val="Arial"/>
      <family val="2"/>
      <charset val="238"/>
    </font>
    <font>
      <i/>
      <u/>
      <sz val="12"/>
      <name val="Arial"/>
      <family val="2"/>
      <charset val="238"/>
    </font>
    <font>
      <i/>
      <sz val="12"/>
      <name val="Arial"/>
      <family val="2"/>
      <charset val="238"/>
    </font>
    <font>
      <b/>
      <sz val="12"/>
      <color rgb="FF000000"/>
      <name val="Arial"/>
      <family val="2"/>
      <charset val="238"/>
    </font>
    <font>
      <sz val="12"/>
      <color rgb="FF000000"/>
      <name val="Arial"/>
      <family val="2"/>
      <charset val="238"/>
    </font>
    <font>
      <b/>
      <u/>
      <sz val="11"/>
      <color theme="1"/>
      <name val="Calibri"/>
      <family val="2"/>
      <charset val="238"/>
    </font>
    <font>
      <u/>
      <sz val="14"/>
      <color theme="1"/>
      <name val="Arial"/>
      <family val="2"/>
      <charset val="238"/>
    </font>
    <font>
      <sz val="16"/>
      <color theme="1"/>
      <name val="Arial"/>
      <family val="2"/>
      <charset val="238"/>
    </font>
    <font>
      <i/>
      <sz val="16"/>
      <color theme="1"/>
      <name val="Arial"/>
      <family val="2"/>
      <charset val="238"/>
    </font>
  </fonts>
  <fills count="24">
    <fill>
      <patternFill patternType="none"/>
    </fill>
    <fill>
      <patternFill patternType="gray125"/>
    </fill>
    <fill>
      <patternFill patternType="solid">
        <fgColor rgb="FFFFFFFF"/>
      </patternFill>
    </fill>
    <fill>
      <patternFill patternType="solid">
        <fgColor rgb="FFDBDBDB"/>
      </patternFill>
    </fill>
    <fill>
      <patternFill patternType="solid">
        <fgColor rgb="FFB4C6E7"/>
      </patternFill>
    </fill>
    <fill>
      <patternFill patternType="solid">
        <fgColor rgb="FFD8E4BC"/>
      </patternFill>
    </fill>
    <fill>
      <patternFill patternType="solid">
        <fgColor rgb="FFFFFFCC"/>
      </patternFill>
    </fill>
    <fill>
      <patternFill patternType="solid">
        <fgColor theme="7" tint="0.59999389629810485"/>
        <bgColor indexed="64"/>
      </patternFill>
    </fill>
    <fill>
      <patternFill patternType="solid">
        <fgColor theme="2" tint="-0.249977111117893"/>
        <bgColor indexed="64"/>
      </patternFill>
    </fill>
    <fill>
      <patternFill patternType="solid">
        <fgColor rgb="FFFF0000"/>
        <bgColor indexed="64"/>
      </patternFill>
    </fill>
    <fill>
      <patternFill patternType="solid">
        <fgColor rgb="FF00B050"/>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FFFFCC"/>
        <bgColor indexed="64"/>
      </patternFill>
    </fill>
    <fill>
      <patternFill patternType="solid">
        <fgColor rgb="FFDBDBDB"/>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7" tint="0.39997558519241921"/>
        <bgColor indexed="64"/>
      </patternFill>
    </fill>
    <fill>
      <patternFill patternType="solid">
        <fgColor rgb="FFFFFF00"/>
        <bgColor indexed="64"/>
      </patternFill>
    </fill>
    <fill>
      <patternFill patternType="solid">
        <fgColor theme="8" tint="0.39994506668294322"/>
        <bgColor indexed="64"/>
      </patternFill>
    </fill>
    <fill>
      <patternFill patternType="solid">
        <fgColor theme="6" tint="0.79998168889431442"/>
        <bgColor indexed="64"/>
      </patternFill>
    </fill>
  </fills>
  <borders count="61">
    <border>
      <left/>
      <right/>
      <top/>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top/>
      <bottom/>
      <diagonal/>
    </border>
    <border>
      <left style="mediumDashed">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top/>
      <bottom style="thin">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Dashed">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Dashed">
        <color indexed="64"/>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Dashed">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bottom style="thin">
        <color indexed="64"/>
      </bottom>
      <diagonal/>
    </border>
    <border>
      <left style="mediumDashed">
        <color indexed="64"/>
      </left>
      <right/>
      <top/>
      <bottom style="thin">
        <color indexed="64"/>
      </bottom>
      <diagonal/>
    </border>
    <border>
      <left style="medium">
        <color indexed="64"/>
      </left>
      <right/>
      <top style="thin">
        <color indexed="64"/>
      </top>
      <bottom/>
      <diagonal/>
    </border>
    <border>
      <left style="mediumDashed">
        <color indexed="64"/>
      </left>
      <right/>
      <top style="thin">
        <color indexed="64"/>
      </top>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style="medium">
        <color indexed="64"/>
      </left>
      <right style="mediumDashed">
        <color indexed="64"/>
      </right>
      <top style="thin">
        <color indexed="64"/>
      </top>
      <bottom style="thin">
        <color indexed="64"/>
      </bottom>
      <diagonal/>
    </border>
    <border>
      <left style="thin">
        <color indexed="64"/>
      </left>
      <right style="thin">
        <color indexed="64"/>
      </right>
      <top/>
      <bottom/>
      <diagonal/>
    </border>
    <border>
      <left style="mediumDashed">
        <color indexed="64"/>
      </left>
      <right/>
      <top style="medium">
        <color indexed="64"/>
      </top>
      <bottom style="medium">
        <color indexed="64"/>
      </bottom>
      <diagonal/>
    </border>
    <border>
      <left style="mediumDashed">
        <color indexed="64"/>
      </left>
      <right/>
      <top/>
      <bottom/>
      <diagonal/>
    </border>
    <border>
      <left style="medium">
        <color indexed="64"/>
      </left>
      <right style="thin">
        <color indexed="64"/>
      </right>
      <top/>
      <bottom/>
      <diagonal/>
    </border>
    <border>
      <left style="medium">
        <color indexed="64"/>
      </left>
      <right style="medium">
        <color indexed="64"/>
      </right>
      <top style="medium">
        <color indexed="64"/>
      </top>
      <bottom/>
      <diagonal/>
    </border>
  </borders>
  <cellStyleXfs count="2">
    <xf numFmtId="0" fontId="0" fillId="2" borderId="0"/>
    <xf numFmtId="0" fontId="1" fillId="0" borderId="0"/>
  </cellStyleXfs>
  <cellXfs count="258">
    <xf numFmtId="0" fontId="0" fillId="2" borderId="0" xfId="0" applyNumberFormat="1" applyFont="1" applyFill="1" applyBorder="1" applyProtection="1"/>
    <xf numFmtId="0" fontId="8" fillId="9" borderId="3" xfId="0" applyNumberFormat="1" applyFont="1" applyFill="1" applyBorder="1" applyAlignment="1" applyProtection="1">
      <alignment horizontal="left" vertical="center" wrapText="1"/>
    </xf>
    <xf numFmtId="0" fontId="0" fillId="2" borderId="0" xfId="0" applyNumberFormat="1" applyFont="1" applyFill="1" applyBorder="1" applyAlignment="1" applyProtection="1">
      <alignment wrapText="1"/>
    </xf>
    <xf numFmtId="0" fontId="8" fillId="7" borderId="5" xfId="0" applyNumberFormat="1" applyFont="1" applyFill="1" applyBorder="1" applyAlignment="1" applyProtection="1">
      <alignment horizontal="left" vertical="center" wrapText="1"/>
    </xf>
    <xf numFmtId="0" fontId="9" fillId="11" borderId="3" xfId="0" applyNumberFormat="1" applyFont="1" applyFill="1" applyBorder="1" applyAlignment="1" applyProtection="1">
      <alignment horizontal="left" vertical="center" wrapText="1"/>
    </xf>
    <xf numFmtId="0" fontId="9" fillId="11" borderId="3" xfId="0" applyNumberFormat="1" applyFont="1" applyFill="1" applyBorder="1" applyAlignment="1" applyProtection="1">
      <alignment horizontal="center" vertical="center" wrapText="1"/>
    </xf>
    <xf numFmtId="0" fontId="0" fillId="4" borderId="3" xfId="0" applyNumberFormat="1" applyFont="1" applyFill="1" applyBorder="1" applyAlignment="1" applyProtection="1">
      <alignment wrapText="1"/>
    </xf>
    <xf numFmtId="164" fontId="0" fillId="4" borderId="3" xfId="0" applyNumberFormat="1" applyFont="1" applyFill="1" applyBorder="1" applyAlignment="1" applyProtection="1">
      <alignment wrapText="1"/>
    </xf>
    <xf numFmtId="164" fontId="0" fillId="6" borderId="3" xfId="0" applyNumberFormat="1" applyFont="1" applyFill="1" applyBorder="1" applyAlignment="1" applyProtection="1">
      <alignment wrapText="1"/>
    </xf>
    <xf numFmtId="0" fontId="9" fillId="11" borderId="3" xfId="0" applyNumberFormat="1" applyFont="1" applyFill="1" applyBorder="1" applyAlignment="1" applyProtection="1">
      <alignment vertical="center" wrapText="1"/>
    </xf>
    <xf numFmtId="0" fontId="10" fillId="3" borderId="3" xfId="0" applyNumberFormat="1" applyFont="1" applyFill="1" applyBorder="1" applyAlignment="1" applyProtection="1">
      <alignment horizontal="center" vertical="center" wrapText="1"/>
    </xf>
    <xf numFmtId="0" fontId="10" fillId="2" borderId="0" xfId="0" applyNumberFormat="1" applyFont="1" applyFill="1" applyBorder="1" applyAlignment="1" applyProtection="1">
      <alignment horizontal="center" vertical="center" wrapText="1"/>
    </xf>
    <xf numFmtId="0" fontId="11" fillId="8" borderId="3" xfId="0" applyNumberFormat="1" applyFont="1" applyFill="1" applyBorder="1" applyAlignment="1" applyProtection="1">
      <alignment horizontal="center" vertical="center" wrapText="1"/>
    </xf>
    <xf numFmtId="164" fontId="0" fillId="13" borderId="3" xfId="0" applyNumberFormat="1" applyFont="1" applyFill="1" applyBorder="1" applyAlignment="1" applyProtection="1">
      <alignment wrapText="1"/>
    </xf>
    <xf numFmtId="1" fontId="2" fillId="13" borderId="3" xfId="0" applyNumberFormat="1" applyFont="1" applyFill="1" applyBorder="1" applyAlignment="1" applyProtection="1">
      <alignment wrapText="1"/>
    </xf>
    <xf numFmtId="49" fontId="2" fillId="13" borderId="3" xfId="0" applyNumberFormat="1" applyFont="1" applyFill="1" applyBorder="1" applyAlignment="1" applyProtection="1">
      <alignment wrapText="1"/>
    </xf>
    <xf numFmtId="0" fontId="10" fillId="12" borderId="3" xfId="0" applyNumberFormat="1" applyFont="1" applyFill="1" applyBorder="1" applyAlignment="1" applyProtection="1">
      <alignment horizontal="center" vertical="center" wrapText="1"/>
    </xf>
    <xf numFmtId="0" fontId="10" fillId="14" borderId="3" xfId="0" applyNumberFormat="1" applyFont="1" applyFill="1" applyBorder="1" applyAlignment="1" applyProtection="1">
      <alignment horizontal="center" vertical="center" wrapText="1"/>
    </xf>
    <xf numFmtId="0" fontId="4" fillId="14" borderId="8" xfId="0" applyNumberFormat="1" applyFont="1" applyFill="1" applyBorder="1" applyAlignment="1" applyProtection="1">
      <alignment horizontal="center" vertical="center"/>
    </xf>
    <xf numFmtId="0" fontId="8" fillId="14" borderId="11" xfId="0" applyNumberFormat="1" applyFont="1" applyFill="1" applyBorder="1" applyAlignment="1" applyProtection="1">
      <alignment horizontal="center" vertical="center" wrapText="1"/>
    </xf>
    <xf numFmtId="0" fontId="10" fillId="2" borderId="0" xfId="0" applyNumberFormat="1" applyFont="1" applyFill="1" applyBorder="1" applyProtection="1"/>
    <xf numFmtId="0" fontId="10" fillId="2" borderId="0" xfId="0" applyNumberFormat="1" applyFont="1" applyFill="1" applyBorder="1" applyProtection="1"/>
    <xf numFmtId="0" fontId="10" fillId="17" borderId="13" xfId="0" applyNumberFormat="1" applyFont="1" applyFill="1" applyBorder="1" applyAlignment="1" applyProtection="1">
      <alignment horizontal="centerContinuous"/>
    </xf>
    <xf numFmtId="0" fontId="10" fillId="17" borderId="14" xfId="0" applyNumberFormat="1" applyFont="1" applyFill="1" applyBorder="1" applyAlignment="1" applyProtection="1">
      <alignment horizontal="centerContinuous"/>
    </xf>
    <xf numFmtId="0" fontId="10" fillId="18" borderId="3" xfId="0" applyNumberFormat="1" applyFont="1" applyFill="1" applyBorder="1" applyAlignment="1" applyProtection="1">
      <alignment vertical="center"/>
    </xf>
    <xf numFmtId="0" fontId="13" fillId="16" borderId="12" xfId="0" applyNumberFormat="1" applyFont="1" applyFill="1" applyBorder="1" applyAlignment="1" applyProtection="1">
      <alignment horizontal="centerContinuous" vertical="center"/>
    </xf>
    <xf numFmtId="0" fontId="14" fillId="16" borderId="13" xfId="0" applyNumberFormat="1" applyFont="1" applyFill="1" applyBorder="1" applyAlignment="1" applyProtection="1">
      <alignment horizontal="centerContinuous"/>
    </xf>
    <xf numFmtId="0" fontId="14" fillId="16" borderId="14" xfId="0" applyNumberFormat="1" applyFont="1" applyFill="1" applyBorder="1" applyAlignment="1" applyProtection="1">
      <alignment horizontal="centerContinuous"/>
    </xf>
    <xf numFmtId="0" fontId="13" fillId="17" borderId="15" xfId="0" applyNumberFormat="1" applyFont="1" applyFill="1" applyBorder="1" applyAlignment="1" applyProtection="1">
      <alignment horizontal="centerContinuous" vertical="center" wrapText="1"/>
    </xf>
    <xf numFmtId="0" fontId="14" fillId="2" borderId="15" xfId="0" applyNumberFormat="1" applyFont="1" applyFill="1" applyBorder="1" applyAlignment="1" applyProtection="1">
      <alignment horizontal="center" vertical="center" wrapText="1"/>
    </xf>
    <xf numFmtId="0" fontId="14" fillId="2" borderId="16" xfId="0" applyNumberFormat="1" applyFont="1" applyFill="1" applyBorder="1" applyAlignment="1" applyProtection="1">
      <alignment horizontal="center" vertical="center" wrapText="1"/>
    </xf>
    <xf numFmtId="0" fontId="14" fillId="2" borderId="17" xfId="0" applyNumberFormat="1" applyFont="1" applyFill="1" applyBorder="1" applyAlignment="1" applyProtection="1">
      <alignment horizontal="center" vertical="center" wrapText="1"/>
    </xf>
    <xf numFmtId="0" fontId="14" fillId="0" borderId="18" xfId="0" applyNumberFormat="1" applyFont="1" applyFill="1" applyBorder="1" applyAlignment="1" applyProtection="1">
      <alignment horizontal="center" vertical="center" wrapText="1"/>
    </xf>
    <xf numFmtId="0" fontId="14" fillId="0" borderId="19" xfId="0" applyNumberFormat="1" applyFont="1" applyFill="1" applyBorder="1" applyAlignment="1" applyProtection="1">
      <alignment horizontal="center" vertical="center" wrapText="1"/>
    </xf>
    <xf numFmtId="0" fontId="14" fillId="2" borderId="20" xfId="0" applyNumberFormat="1" applyFont="1" applyFill="1" applyBorder="1" applyAlignment="1" applyProtection="1">
      <alignment horizontal="center" vertical="center" wrapText="1"/>
    </xf>
    <xf numFmtId="0" fontId="14" fillId="0" borderId="21" xfId="0" applyNumberFormat="1" applyFont="1" applyFill="1" applyBorder="1" applyAlignment="1" applyProtection="1">
      <alignment horizontal="center" vertical="center" wrapText="1"/>
    </xf>
    <xf numFmtId="0" fontId="14" fillId="0" borderId="22" xfId="0" applyNumberFormat="1" applyFont="1" applyFill="1" applyBorder="1" applyAlignment="1" applyProtection="1">
      <alignment horizontal="center" vertical="center" wrapText="1"/>
    </xf>
    <xf numFmtId="0" fontId="14" fillId="2" borderId="23" xfId="0" applyNumberFormat="1" applyFont="1" applyFill="1" applyBorder="1" applyAlignment="1" applyProtection="1">
      <alignment horizontal="center" vertical="center" wrapText="1"/>
    </xf>
    <xf numFmtId="0" fontId="3" fillId="18" borderId="3" xfId="0" applyNumberFormat="1" applyFont="1" applyFill="1" applyBorder="1" applyAlignment="1" applyProtection="1">
      <alignment vertical="center"/>
    </xf>
    <xf numFmtId="0" fontId="3" fillId="18" borderId="3" xfId="0" applyNumberFormat="1" applyFont="1" applyFill="1" applyBorder="1" applyAlignment="1" applyProtection="1">
      <alignment horizontal="center" vertical="center" wrapText="1"/>
    </xf>
    <xf numFmtId="3" fontId="14" fillId="12" borderId="15" xfId="0" applyNumberFormat="1" applyFont="1" applyFill="1" applyBorder="1" applyAlignment="1" applyProtection="1">
      <alignment horizontal="center" vertical="center"/>
    </xf>
    <xf numFmtId="3" fontId="14" fillId="12" borderId="16" xfId="0" applyNumberFormat="1" applyFont="1" applyFill="1" applyBorder="1" applyAlignment="1" applyProtection="1">
      <alignment horizontal="center" vertical="center"/>
    </xf>
    <xf numFmtId="3" fontId="14" fillId="12" borderId="17" xfId="0" applyNumberFormat="1" applyFont="1" applyFill="1" applyBorder="1" applyAlignment="1" applyProtection="1">
      <alignment horizontal="center" vertical="center"/>
    </xf>
    <xf numFmtId="3" fontId="14" fillId="16" borderId="18" xfId="0" applyNumberFormat="1" applyFont="1" applyFill="1" applyBorder="1" applyAlignment="1" applyProtection="1">
      <alignment horizontal="center" vertical="center"/>
    </xf>
    <xf numFmtId="3" fontId="14" fillId="16" borderId="19" xfId="0" applyNumberFormat="1" applyFont="1" applyFill="1" applyBorder="1" applyAlignment="1" applyProtection="1">
      <alignment horizontal="center" vertical="center"/>
    </xf>
    <xf numFmtId="3" fontId="14" fillId="16" borderId="24" xfId="0" applyNumberFormat="1" applyFont="1" applyFill="1" applyBorder="1" applyAlignment="1" applyProtection="1">
      <alignment horizontal="center" vertical="center"/>
    </xf>
    <xf numFmtId="3" fontId="14" fillId="19" borderId="15" xfId="0" applyNumberFormat="1" applyFont="1" applyFill="1" applyBorder="1" applyAlignment="1" applyProtection="1">
      <alignment horizontal="center" vertical="center"/>
    </xf>
    <xf numFmtId="3" fontId="14" fillId="17" borderId="18" xfId="0" applyNumberFormat="1" applyFont="1" applyFill="1" applyBorder="1" applyAlignment="1" applyProtection="1">
      <alignment horizontal="center" vertical="center"/>
    </xf>
    <xf numFmtId="3" fontId="14" fillId="17" borderId="19" xfId="0" applyNumberFormat="1" applyFont="1" applyFill="1" applyBorder="1" applyAlignment="1" applyProtection="1">
      <alignment horizontal="center" vertical="center"/>
    </xf>
    <xf numFmtId="3" fontId="14" fillId="17" borderId="24" xfId="0" applyNumberFormat="1" applyFont="1" applyFill="1" applyBorder="1" applyAlignment="1" applyProtection="1">
      <alignment horizontal="center" vertical="center"/>
    </xf>
    <xf numFmtId="0" fontId="3" fillId="18" borderId="3" xfId="0" applyNumberFormat="1" applyFont="1" applyFill="1" applyBorder="1" applyAlignment="1" applyProtection="1">
      <alignment horizontal="center" vertical="center"/>
    </xf>
    <xf numFmtId="0" fontId="3" fillId="7" borderId="3" xfId="0" applyNumberFormat="1" applyFont="1" applyFill="1" applyBorder="1" applyAlignment="1" applyProtection="1">
      <alignment horizontal="left" vertical="center" wrapText="1"/>
    </xf>
    <xf numFmtId="3" fontId="14" fillId="12" borderId="5" xfId="0" applyNumberFormat="1" applyFont="1" applyFill="1" applyBorder="1" applyAlignment="1" applyProtection="1">
      <alignment horizontal="center" vertical="center"/>
    </xf>
    <xf numFmtId="3" fontId="3" fillId="12" borderId="5" xfId="0" applyNumberFormat="1" applyFont="1" applyFill="1" applyBorder="1" applyAlignment="1" applyProtection="1">
      <alignment horizontal="right" vertical="center"/>
    </xf>
    <xf numFmtId="3" fontId="3" fillId="16" borderId="5" xfId="0" applyNumberFormat="1" applyFont="1" applyFill="1" applyBorder="1" applyAlignment="1" applyProtection="1">
      <alignment horizontal="right" vertical="center"/>
    </xf>
    <xf numFmtId="3" fontId="3" fillId="16" borderId="25" xfId="0" applyNumberFormat="1" applyFont="1" applyFill="1" applyBorder="1" applyAlignment="1" applyProtection="1">
      <alignment horizontal="right" vertical="center"/>
    </xf>
    <xf numFmtId="3" fontId="14" fillId="19" borderId="5" xfId="0" applyNumberFormat="1" applyFont="1" applyFill="1" applyBorder="1" applyAlignment="1" applyProtection="1">
      <alignment horizontal="right" vertical="center"/>
    </xf>
    <xf numFmtId="3" fontId="3" fillId="17" borderId="5" xfId="0" applyNumberFormat="1" applyFont="1" applyFill="1" applyBorder="1" applyAlignment="1" applyProtection="1">
      <alignment horizontal="right" vertical="center"/>
    </xf>
    <xf numFmtId="0" fontId="0" fillId="2" borderId="0" xfId="0" applyNumberFormat="1" applyFont="1" applyFill="1" applyBorder="1" applyProtection="1"/>
    <xf numFmtId="0" fontId="2" fillId="20" borderId="3" xfId="0" applyNumberFormat="1" applyFont="1" applyFill="1" applyBorder="1" applyAlignment="1" applyProtection="1">
      <alignment vertical="center" wrapText="1"/>
    </xf>
    <xf numFmtId="0" fontId="8" fillId="21" borderId="15" xfId="1" applyNumberFormat="1" applyFont="1" applyFill="1" applyBorder="1" applyAlignment="1" applyProtection="1">
      <alignment horizontal="center" vertical="center"/>
    </xf>
    <xf numFmtId="0" fontId="15" fillId="0" borderId="12" xfId="1" applyNumberFormat="1" applyFont="1" applyFill="1" applyBorder="1" applyAlignment="1" applyProtection="1">
      <alignment horizontal="centerContinuous" vertical="center"/>
    </xf>
    <xf numFmtId="0" fontId="15" fillId="0" borderId="13" xfId="1" applyNumberFormat="1" applyFont="1" applyFill="1" applyBorder="1" applyAlignment="1" applyProtection="1">
      <alignment horizontal="centerContinuous" vertical="center"/>
    </xf>
    <xf numFmtId="0" fontId="15" fillId="0" borderId="14" xfId="1" applyNumberFormat="1" applyFont="1" applyFill="1" applyBorder="1" applyAlignment="1" applyProtection="1">
      <alignment horizontal="centerContinuous" vertical="center"/>
    </xf>
    <xf numFmtId="0" fontId="12" fillId="0" borderId="18" xfId="1" applyNumberFormat="1" applyFont="1" applyFill="1" applyBorder="1" applyAlignment="1" applyProtection="1">
      <alignment horizontal="centerContinuous" vertical="center"/>
    </xf>
    <xf numFmtId="0" fontId="5" fillId="0" borderId="17" xfId="1" applyNumberFormat="1" applyFont="1" applyFill="1" applyBorder="1" applyAlignment="1" applyProtection="1">
      <alignment horizontal="centerContinuous" vertical="center"/>
    </xf>
    <xf numFmtId="0" fontId="1" fillId="0" borderId="0" xfId="1" applyNumberFormat="1" applyFont="1" applyFill="1" applyBorder="1" applyProtection="1"/>
    <xf numFmtId="0" fontId="16" fillId="0" borderId="12" xfId="1" applyNumberFormat="1" applyFont="1" applyFill="1" applyBorder="1" applyAlignment="1" applyProtection="1">
      <alignment horizontal="centerContinuous" vertical="center"/>
    </xf>
    <xf numFmtId="0" fontId="1" fillId="0" borderId="13" xfId="1" applyNumberFormat="1" applyFont="1" applyFill="1" applyBorder="1" applyAlignment="1" applyProtection="1">
      <alignment horizontal="centerContinuous"/>
    </xf>
    <xf numFmtId="0" fontId="1" fillId="0" borderId="14" xfId="1" applyNumberFormat="1" applyFont="1" applyFill="1" applyBorder="1" applyAlignment="1" applyProtection="1">
      <alignment horizontal="centerContinuous"/>
    </xf>
    <xf numFmtId="0" fontId="12" fillId="0" borderId="18" xfId="1" applyNumberFormat="1" applyFont="1" applyFill="1" applyBorder="1" applyAlignment="1" applyProtection="1">
      <alignment horizontal="centerContinuous" vertical="center" wrapText="1"/>
    </xf>
    <xf numFmtId="0" fontId="6" fillId="0" borderId="24" xfId="1" applyNumberFormat="1" applyFont="1" applyFill="1" applyBorder="1" applyAlignment="1" applyProtection="1">
      <alignment horizontal="centerContinuous" vertical="center"/>
    </xf>
    <xf numFmtId="0" fontId="12" fillId="0" borderId="15" xfId="1" applyNumberFormat="1" applyFont="1" applyFill="1" applyBorder="1" applyAlignment="1" applyProtection="1">
      <alignment horizontal="centerContinuous" vertical="center"/>
    </xf>
    <xf numFmtId="0" fontId="6" fillId="0" borderId="17" xfId="1" applyNumberFormat="1" applyFont="1" applyFill="1" applyBorder="1" applyAlignment="1" applyProtection="1">
      <alignment horizontal="centerContinuous" vertical="center"/>
    </xf>
    <xf numFmtId="0" fontId="17" fillId="0" borderId="26" xfId="1" applyNumberFormat="1" applyFont="1" applyFill="1" applyBorder="1" applyAlignment="1" applyProtection="1">
      <alignment horizontal="center" vertical="center"/>
    </xf>
    <xf numFmtId="0" fontId="17" fillId="0" borderId="27" xfId="1" applyNumberFormat="1" applyFont="1" applyFill="1" applyBorder="1" applyAlignment="1" applyProtection="1">
      <alignment horizontal="center" vertical="center"/>
    </xf>
    <xf numFmtId="0" fontId="17" fillId="0" borderId="16" xfId="1" applyNumberFormat="1" applyFont="1" applyFill="1" applyBorder="1" applyAlignment="1" applyProtection="1">
      <alignment horizontal="center" vertical="center"/>
    </xf>
    <xf numFmtId="0" fontId="17" fillId="0" borderId="19" xfId="1" applyNumberFormat="1" applyFont="1" applyFill="1" applyBorder="1" applyAlignment="1" applyProtection="1">
      <alignment horizontal="center" vertical="center"/>
    </xf>
    <xf numFmtId="0" fontId="17" fillId="0" borderId="17" xfId="1" applyNumberFormat="1" applyFont="1" applyFill="1" applyBorder="1" applyAlignment="1" applyProtection="1">
      <alignment horizontal="center" vertical="center"/>
    </xf>
    <xf numFmtId="0" fontId="18" fillId="0" borderId="28" xfId="1" applyNumberFormat="1" applyFont="1" applyFill="1" applyBorder="1" applyAlignment="1" applyProtection="1">
      <alignment horizontal="center" vertical="center"/>
    </xf>
    <xf numFmtId="0" fontId="17" fillId="0" borderId="18" xfId="1" applyNumberFormat="1" applyFont="1" applyFill="1" applyBorder="1" applyAlignment="1" applyProtection="1">
      <alignment horizontal="center" vertical="center"/>
    </xf>
    <xf numFmtId="0" fontId="6" fillId="0" borderId="28" xfId="1" applyNumberFormat="1" applyFont="1" applyFill="1" applyBorder="1" applyAlignment="1" applyProtection="1">
      <alignment horizontal="center" vertical="center" wrapText="1"/>
    </xf>
    <xf numFmtId="0" fontId="6" fillId="0" borderId="29" xfId="1" applyNumberFormat="1" applyFont="1" applyFill="1" applyBorder="1" applyAlignment="1" applyProtection="1">
      <alignment horizontal="left" vertical="center" wrapText="1"/>
    </xf>
    <xf numFmtId="0" fontId="8" fillId="7" borderId="30" xfId="1" applyNumberFormat="1" applyFont="1" applyFill="1" applyBorder="1" applyAlignment="1" applyProtection="1">
      <alignment horizontal="left" vertical="center" wrapText="1"/>
    </xf>
    <xf numFmtId="0" fontId="6" fillId="0" borderId="28" xfId="1" applyNumberFormat="1" applyFont="1" applyFill="1" applyBorder="1" applyAlignment="1" applyProtection="1">
      <alignment horizontal="center" vertical="center"/>
    </xf>
    <xf numFmtId="0" fontId="6" fillId="0" borderId="31" xfId="1" applyNumberFormat="1" applyFont="1" applyFill="1" applyBorder="1" applyAlignment="1" applyProtection="1">
      <alignment vertical="center"/>
    </xf>
    <xf numFmtId="0" fontId="8" fillId="7" borderId="28" xfId="1" applyNumberFormat="1" applyFont="1" applyFill="1" applyBorder="1" applyAlignment="1" applyProtection="1">
      <alignment vertical="center"/>
    </xf>
    <xf numFmtId="0" fontId="4" fillId="19" borderId="32" xfId="1" applyNumberFormat="1" applyFont="1" applyFill="1" applyBorder="1" applyAlignment="1" applyProtection="1">
      <alignment vertical="center" wrapText="1"/>
    </xf>
    <xf numFmtId="0" fontId="7" fillId="19" borderId="33" xfId="1" applyNumberFormat="1" applyFont="1" applyFill="1" applyBorder="1" applyAlignment="1" applyProtection="1">
      <alignment horizontal="left" vertical="center" wrapText="1"/>
    </xf>
    <xf numFmtId="0" fontId="4" fillId="19" borderId="7" xfId="1" applyNumberFormat="1" applyFont="1" applyFill="1" applyBorder="1" applyAlignment="1" applyProtection="1">
      <alignment horizontal="left" vertical="center" wrapText="1"/>
    </xf>
    <xf numFmtId="0" fontId="4" fillId="19" borderId="31" xfId="1" applyNumberFormat="1" applyFont="1" applyFill="1" applyBorder="1" applyAlignment="1" applyProtection="1">
      <alignment horizontal="left" vertical="center" wrapText="1"/>
    </xf>
    <xf numFmtId="0" fontId="19" fillId="19" borderId="30" xfId="1" applyNumberFormat="1" applyFont="1" applyFill="1" applyBorder="1" applyAlignment="1" applyProtection="1">
      <alignment horizontal="left" vertical="center" wrapText="1"/>
    </xf>
    <xf numFmtId="0" fontId="8" fillId="0" borderId="34" xfId="1" applyNumberFormat="1" applyFont="1" applyFill="1" applyBorder="1" applyAlignment="1" applyProtection="1">
      <alignment vertical="center"/>
    </xf>
    <xf numFmtId="0" fontId="8" fillId="0" borderId="35" xfId="1" applyNumberFormat="1" applyFont="1" applyFill="1" applyBorder="1" applyAlignment="1" applyProtection="1">
      <alignment vertical="center"/>
    </xf>
    <xf numFmtId="0" fontId="8" fillId="22" borderId="36" xfId="1" applyNumberFormat="1" applyFont="1" applyFill="1" applyBorder="1" applyAlignment="1" applyProtection="1">
      <alignment vertical="center" wrapText="1"/>
    </xf>
    <xf numFmtId="0" fontId="20" fillId="22" borderId="5" xfId="1" applyNumberFormat="1" applyFont="1" applyFill="1" applyBorder="1" applyAlignment="1" applyProtection="1">
      <alignment vertical="center" wrapText="1"/>
    </xf>
    <xf numFmtId="0" fontId="8" fillId="22" borderId="37" xfId="1" applyNumberFormat="1" applyFont="1" applyFill="1" applyBorder="1" applyAlignment="1" applyProtection="1">
      <alignment horizontal="left" vertical="center" wrapText="1"/>
    </xf>
    <xf numFmtId="0" fontId="6" fillId="0" borderId="38" xfId="1" applyNumberFormat="1" applyFont="1" applyFill="1" applyBorder="1" applyAlignment="1" applyProtection="1">
      <alignment horizontal="center" vertical="center" wrapText="1"/>
    </xf>
    <xf numFmtId="0" fontId="8" fillId="0" borderId="1" xfId="1" applyNumberFormat="1" applyFont="1" applyFill="1" applyBorder="1" applyAlignment="1" applyProtection="1">
      <alignment horizontal="left" vertical="center" wrapText="1"/>
    </xf>
    <xf numFmtId="0" fontId="8" fillId="9" borderId="38" xfId="1" applyNumberFormat="1" applyFont="1" applyFill="1" applyBorder="1" applyAlignment="1" applyProtection="1">
      <alignment horizontal="left" vertical="center" wrapText="1"/>
    </xf>
    <xf numFmtId="0" fontId="6" fillId="0" borderId="30" xfId="1" applyNumberFormat="1" applyFont="1" applyFill="1" applyBorder="1" applyAlignment="1" applyProtection="1">
      <alignment horizontal="center" vertical="center"/>
    </xf>
    <xf numFmtId="0" fontId="6" fillId="0" borderId="29" xfId="1" applyNumberFormat="1" applyFont="1" applyFill="1" applyBorder="1" applyAlignment="1" applyProtection="1">
      <alignment vertical="center"/>
    </xf>
    <xf numFmtId="0" fontId="8" fillId="9" borderId="38" xfId="1" applyNumberFormat="1" applyFont="1" applyFill="1" applyBorder="1" applyAlignment="1" applyProtection="1">
      <alignment vertical="center"/>
    </xf>
    <xf numFmtId="0" fontId="4" fillId="19" borderId="39" xfId="1" applyNumberFormat="1" applyFont="1" applyFill="1" applyBorder="1" applyAlignment="1" applyProtection="1">
      <alignment vertical="center" wrapText="1"/>
    </xf>
    <xf numFmtId="0" fontId="7" fillId="19" borderId="40" xfId="1" applyNumberFormat="1" applyFont="1" applyFill="1" applyBorder="1" applyAlignment="1" applyProtection="1">
      <alignment horizontal="left" vertical="center" wrapText="1"/>
    </xf>
    <xf numFmtId="0" fontId="4" fillId="19" borderId="3" xfId="1" applyNumberFormat="1" applyFont="1" applyFill="1" applyBorder="1" applyAlignment="1" applyProtection="1">
      <alignment horizontal="left" vertical="center" wrapText="1"/>
    </xf>
    <xf numFmtId="0" fontId="4" fillId="19" borderId="1" xfId="1" applyNumberFormat="1" applyFont="1" applyFill="1" applyBorder="1" applyAlignment="1" applyProtection="1">
      <alignment horizontal="left" vertical="center" wrapText="1"/>
    </xf>
    <xf numFmtId="0" fontId="19" fillId="19" borderId="38" xfId="1" applyNumberFormat="1" applyFont="1" applyFill="1" applyBorder="1" applyAlignment="1" applyProtection="1">
      <alignment horizontal="left" vertical="center" wrapText="1"/>
    </xf>
    <xf numFmtId="0" fontId="8" fillId="22" borderId="34" xfId="1" applyNumberFormat="1" applyFont="1" applyFill="1" applyBorder="1" applyAlignment="1" applyProtection="1">
      <alignment vertical="center" wrapText="1"/>
    </xf>
    <xf numFmtId="0" fontId="20" fillId="22" borderId="3" xfId="1" applyNumberFormat="1" applyFont="1" applyFill="1" applyBorder="1" applyAlignment="1" applyProtection="1">
      <alignment vertical="center" wrapText="1"/>
    </xf>
    <xf numFmtId="0" fontId="8" fillId="22" borderId="35" xfId="1" quotePrefix="1" applyNumberFormat="1" applyFont="1" applyFill="1" applyBorder="1" applyAlignment="1" applyProtection="1">
      <alignment horizontal="left" vertical="center" wrapText="1"/>
    </xf>
    <xf numFmtId="0" fontId="21" fillId="0" borderId="1" xfId="1" applyNumberFormat="1" applyFont="1" applyFill="1" applyBorder="1" applyAlignment="1" applyProtection="1">
      <alignment horizontal="left" vertical="center" wrapText="1"/>
    </xf>
    <xf numFmtId="0" fontId="8" fillId="22" borderId="35" xfId="1" applyNumberFormat="1" applyFont="1" applyFill="1" applyBorder="1" applyAlignment="1" applyProtection="1">
      <alignment horizontal="left" vertical="center" wrapText="1"/>
    </xf>
    <xf numFmtId="0" fontId="19" fillId="19" borderId="41" xfId="1" applyNumberFormat="1" applyFont="1" applyFill="1" applyBorder="1" applyAlignment="1" applyProtection="1">
      <alignment horizontal="left" vertical="center" wrapText="1"/>
    </xf>
    <xf numFmtId="0" fontId="6" fillId="0" borderId="42" xfId="1" applyNumberFormat="1" applyFont="1" applyFill="1" applyBorder="1" applyAlignment="1" applyProtection="1">
      <alignment horizontal="center" vertical="center"/>
    </xf>
    <xf numFmtId="0" fontId="6" fillId="0" borderId="43" xfId="1" applyNumberFormat="1" applyFont="1" applyFill="1" applyBorder="1" applyAlignment="1" applyProtection="1">
      <alignment vertical="center"/>
    </xf>
    <xf numFmtId="0" fontId="8" fillId="10" borderId="44" xfId="1" applyNumberFormat="1" applyFont="1" applyFill="1" applyBorder="1" applyAlignment="1" applyProtection="1">
      <alignment vertical="center"/>
    </xf>
    <xf numFmtId="0" fontId="4" fillId="19" borderId="45" xfId="1" applyNumberFormat="1" applyFont="1" applyFill="1" applyBorder="1" applyAlignment="1" applyProtection="1">
      <alignment vertical="center" wrapText="1"/>
    </xf>
    <xf numFmtId="0" fontId="7" fillId="19" borderId="46" xfId="1" applyNumberFormat="1" applyFont="1" applyFill="1" applyBorder="1" applyAlignment="1" applyProtection="1">
      <alignment horizontal="left" vertical="center" wrapText="1"/>
    </xf>
    <xf numFmtId="0" fontId="4" fillId="19" borderId="10" xfId="1" applyNumberFormat="1" applyFont="1" applyFill="1" applyBorder="1" applyAlignment="1" applyProtection="1">
      <alignment horizontal="left" vertical="center" wrapText="1"/>
    </xf>
    <xf numFmtId="0" fontId="4" fillId="19" borderId="47" xfId="1" applyNumberFormat="1" applyFont="1" applyFill="1" applyBorder="1" applyAlignment="1" applyProtection="1">
      <alignment horizontal="left" vertical="center" wrapText="1"/>
    </xf>
    <xf numFmtId="0" fontId="19" fillId="19" borderId="44" xfId="1" applyNumberFormat="1" applyFont="1" applyFill="1" applyBorder="1" applyAlignment="1" applyProtection="1">
      <alignment horizontal="left" vertical="center" wrapText="1"/>
    </xf>
    <xf numFmtId="0" fontId="8" fillId="23" borderId="34" xfId="1" applyNumberFormat="1" applyFont="1" applyFill="1" applyBorder="1" applyAlignment="1" applyProtection="1">
      <alignment vertical="center" wrapText="1"/>
    </xf>
    <xf numFmtId="0" fontId="20" fillId="23" borderId="3" xfId="1" applyNumberFormat="1" applyFont="1" applyFill="1" applyBorder="1" applyAlignment="1" applyProtection="1">
      <alignment vertical="center" wrapText="1"/>
    </xf>
    <xf numFmtId="0" fontId="8" fillId="23" borderId="35" xfId="1" quotePrefix="1" applyNumberFormat="1" applyFont="1" applyFill="1" applyBorder="1" applyAlignment="1" applyProtection="1">
      <alignment horizontal="left" vertical="center" wrapText="1"/>
    </xf>
    <xf numFmtId="0" fontId="4" fillId="17" borderId="48" xfId="1" applyNumberFormat="1" applyFont="1" applyFill="1" applyBorder="1" applyAlignment="1" applyProtection="1">
      <alignment vertical="center" wrapText="1"/>
    </xf>
    <xf numFmtId="0" fontId="7" fillId="17" borderId="49" xfId="1" applyNumberFormat="1" applyFont="1" applyFill="1" applyBorder="1" applyAlignment="1" applyProtection="1">
      <alignment horizontal="left" vertical="center" wrapText="1"/>
    </xf>
    <xf numFmtId="0" fontId="4" fillId="17" borderId="5" xfId="1" applyNumberFormat="1" applyFont="1" applyFill="1" applyBorder="1" applyAlignment="1" applyProtection="1">
      <alignment horizontal="left" vertical="center" wrapText="1"/>
    </xf>
    <xf numFmtId="0" fontId="4" fillId="17" borderId="0" xfId="1" applyNumberFormat="1" applyFont="1" applyFill="1" applyBorder="1" applyAlignment="1" applyProtection="1">
      <alignment horizontal="left" vertical="center" wrapText="1"/>
    </xf>
    <xf numFmtId="0" fontId="19" fillId="17" borderId="28" xfId="1" applyNumberFormat="1" applyFont="1" applyFill="1" applyBorder="1" applyAlignment="1" applyProtection="1">
      <alignment horizontal="left" vertical="center" wrapText="1"/>
    </xf>
    <xf numFmtId="0" fontId="4" fillId="17" borderId="39" xfId="1" applyNumberFormat="1" applyFont="1" applyFill="1" applyBorder="1" applyAlignment="1" applyProtection="1">
      <alignment vertical="center" wrapText="1"/>
    </xf>
    <xf numFmtId="0" fontId="7" fillId="17" borderId="40" xfId="1" applyNumberFormat="1" applyFont="1" applyFill="1" applyBorder="1" applyAlignment="1" applyProtection="1">
      <alignment horizontal="left" vertical="center" wrapText="1"/>
    </xf>
    <xf numFmtId="0" fontId="4" fillId="17" borderId="3" xfId="1" applyNumberFormat="1" applyFont="1" applyFill="1" applyBorder="1" applyAlignment="1" applyProtection="1">
      <alignment horizontal="left" vertical="center" wrapText="1"/>
    </xf>
    <xf numFmtId="0" fontId="19" fillId="17" borderId="38" xfId="1" applyNumberFormat="1" applyFont="1" applyFill="1" applyBorder="1" applyAlignment="1" applyProtection="1">
      <alignment horizontal="left" vertical="center" wrapText="1"/>
    </xf>
    <xf numFmtId="0" fontId="8" fillId="23" borderId="35" xfId="1" applyNumberFormat="1" applyFont="1" applyFill="1" applyBorder="1" applyAlignment="1" applyProtection="1">
      <alignment horizontal="left" vertical="center" wrapText="1"/>
    </xf>
    <xf numFmtId="0" fontId="8" fillId="23" borderId="9" xfId="1" applyNumberFormat="1" applyFont="1" applyFill="1" applyBorder="1" applyAlignment="1" applyProtection="1">
      <alignment vertical="center" wrapText="1"/>
    </xf>
    <xf numFmtId="0" fontId="20" fillId="23" borderId="10" xfId="1" applyNumberFormat="1" applyFont="1" applyFill="1" applyBorder="1" applyAlignment="1" applyProtection="1">
      <alignment vertical="center" wrapText="1"/>
    </xf>
    <xf numFmtId="0" fontId="8" fillId="23" borderId="11" xfId="1" applyNumberFormat="1" applyFont="1" applyFill="1" applyBorder="1" applyAlignment="1" applyProtection="1">
      <alignment horizontal="left" vertical="center" wrapText="1"/>
    </xf>
    <xf numFmtId="0" fontId="4" fillId="17" borderId="50" xfId="1" applyNumberFormat="1" applyFont="1" applyFill="1" applyBorder="1" applyAlignment="1" applyProtection="1">
      <alignment vertical="center" wrapText="1"/>
    </xf>
    <xf numFmtId="0" fontId="7" fillId="17" borderId="51" xfId="1" applyNumberFormat="1" applyFont="1" applyFill="1" applyBorder="1" applyAlignment="1" applyProtection="1">
      <alignment horizontal="left" vertical="center" wrapText="1"/>
    </xf>
    <xf numFmtId="0" fontId="4" fillId="17" borderId="4" xfId="1" applyNumberFormat="1" applyFont="1" applyFill="1" applyBorder="1" applyAlignment="1" applyProtection="1">
      <alignment horizontal="left" vertical="center" wrapText="1"/>
    </xf>
    <xf numFmtId="0" fontId="19" fillId="17" borderId="41" xfId="1" applyNumberFormat="1" applyFont="1" applyFill="1" applyBorder="1" applyAlignment="1" applyProtection="1">
      <alignment horizontal="left" vertical="center" wrapText="1"/>
    </xf>
    <xf numFmtId="0" fontId="4" fillId="17" borderId="45" xfId="1" applyNumberFormat="1" applyFont="1" applyFill="1" applyBorder="1" applyAlignment="1" applyProtection="1">
      <alignment vertical="center" wrapText="1"/>
    </xf>
    <xf numFmtId="0" fontId="4" fillId="17" borderId="43" xfId="1" applyNumberFormat="1" applyFont="1" applyFill="1" applyBorder="1" applyAlignment="1" applyProtection="1">
      <alignment horizontal="left" vertical="center" wrapText="1"/>
    </xf>
    <xf numFmtId="0" fontId="19" fillId="17" borderId="44" xfId="1" applyNumberFormat="1" applyFont="1" applyFill="1" applyBorder="1" applyAlignment="1" applyProtection="1">
      <alignment horizontal="left" vertical="center" wrapText="1"/>
    </xf>
    <xf numFmtId="0" fontId="4" fillId="19" borderId="54" xfId="1" applyNumberFormat="1" applyFont="1" applyFill="1" applyBorder="1" applyAlignment="1" applyProtection="1">
      <alignment horizontal="left" vertical="center" wrapText="1"/>
    </xf>
    <xf numFmtId="0" fontId="19" fillId="19" borderId="28" xfId="1" applyNumberFormat="1" applyFont="1" applyFill="1" applyBorder="1" applyAlignment="1" applyProtection="1">
      <alignment horizontal="left" vertical="center" wrapText="1"/>
    </xf>
    <xf numFmtId="0" fontId="4" fillId="19" borderId="2" xfId="1" applyNumberFormat="1" applyFont="1" applyFill="1" applyBorder="1" applyAlignment="1" applyProtection="1">
      <alignment horizontal="left" vertical="center" wrapText="1"/>
    </xf>
    <xf numFmtId="0" fontId="6" fillId="0" borderId="44" xfId="1" applyNumberFormat="1" applyFont="1" applyFill="1" applyBorder="1" applyAlignment="1" applyProtection="1">
      <alignment horizontal="center" vertical="center" wrapText="1"/>
    </xf>
    <xf numFmtId="0" fontId="8" fillId="0" borderId="47" xfId="1" applyNumberFormat="1" applyFont="1" applyFill="1" applyBorder="1" applyAlignment="1" applyProtection="1">
      <alignment horizontal="left" vertical="center" wrapText="1"/>
    </xf>
    <xf numFmtId="0" fontId="8" fillId="10" borderId="44" xfId="1" applyNumberFormat="1" applyFont="1" applyFill="1" applyBorder="1" applyAlignment="1" applyProtection="1">
      <alignment horizontal="left" vertical="center" wrapText="1"/>
    </xf>
    <xf numFmtId="0" fontId="4" fillId="19" borderId="0" xfId="1" applyNumberFormat="1" applyFont="1" applyFill="1" applyBorder="1" applyAlignment="1" applyProtection="1">
      <alignment horizontal="left" vertical="center" wrapText="1"/>
    </xf>
    <xf numFmtId="0" fontId="4" fillId="19" borderId="55" xfId="1" applyNumberFormat="1" applyFont="1" applyFill="1" applyBorder="1" applyAlignment="1" applyProtection="1">
      <alignment vertical="center" wrapText="1"/>
    </xf>
    <xf numFmtId="0" fontId="4" fillId="19" borderId="4" xfId="1" applyNumberFormat="1" applyFont="1" applyFill="1" applyBorder="1" applyAlignment="1" applyProtection="1">
      <alignment horizontal="left" vertical="center" wrapText="1"/>
    </xf>
    <xf numFmtId="0" fontId="4" fillId="19" borderId="52" xfId="1" applyNumberFormat="1" applyFont="1" applyFill="1" applyBorder="1" applyAlignment="1" applyProtection="1">
      <alignment vertical="center" wrapText="1"/>
    </xf>
    <xf numFmtId="0" fontId="4" fillId="19" borderId="56" xfId="1" applyNumberFormat="1" applyFont="1" applyFill="1" applyBorder="1" applyAlignment="1" applyProtection="1">
      <alignment horizontal="left" vertical="center" wrapText="1"/>
    </xf>
    <xf numFmtId="0" fontId="4" fillId="17" borderId="12" xfId="1" applyNumberFormat="1" applyFont="1" applyFill="1" applyBorder="1" applyAlignment="1" applyProtection="1">
      <alignment vertical="center" wrapText="1"/>
    </xf>
    <xf numFmtId="0" fontId="7" fillId="17" borderId="57" xfId="1" applyNumberFormat="1" applyFont="1" applyFill="1" applyBorder="1" applyAlignment="1" applyProtection="1">
      <alignment horizontal="left" vertical="center" wrapText="1"/>
    </xf>
    <xf numFmtId="0" fontId="7" fillId="17" borderId="18" xfId="1" applyNumberFormat="1" applyFont="1" applyFill="1" applyBorder="1" applyAlignment="1" applyProtection="1">
      <alignment horizontal="left" vertical="center" wrapText="1"/>
    </xf>
    <xf numFmtId="0" fontId="19" fillId="17" borderId="24" xfId="1" applyNumberFormat="1" applyFont="1" applyFill="1" applyBorder="1" applyAlignment="1" applyProtection="1">
      <alignment horizontal="left" vertical="center" wrapText="1"/>
    </xf>
    <xf numFmtId="0" fontId="4" fillId="17" borderId="14" xfId="1" applyNumberFormat="1" applyFont="1" applyFill="1" applyBorder="1" applyAlignment="1" applyProtection="1">
      <alignment horizontal="left" vertical="center" wrapText="1"/>
    </xf>
    <xf numFmtId="0" fontId="19" fillId="17" borderId="15" xfId="1" applyNumberFormat="1" applyFont="1" applyFill="1" applyBorder="1" applyAlignment="1" applyProtection="1">
      <alignment horizontal="left" vertical="center" wrapText="1"/>
    </xf>
    <xf numFmtId="0" fontId="4" fillId="19" borderId="26" xfId="1" applyNumberFormat="1" applyFont="1" applyFill="1" applyBorder="1" applyAlignment="1" applyProtection="1">
      <alignment vertical="center" wrapText="1"/>
    </xf>
    <xf numFmtId="0" fontId="7" fillId="19" borderId="58" xfId="1" applyNumberFormat="1" applyFont="1" applyFill="1" applyBorder="1" applyAlignment="1" applyProtection="1">
      <alignment horizontal="left" vertical="center" wrapText="1"/>
    </xf>
    <xf numFmtId="0" fontId="7" fillId="19" borderId="59" xfId="1" applyNumberFormat="1" applyFont="1" applyFill="1" applyBorder="1" applyAlignment="1" applyProtection="1">
      <alignment horizontal="left" vertical="center" wrapText="1"/>
    </xf>
    <xf numFmtId="0" fontId="19" fillId="19" borderId="0" xfId="1" applyNumberFormat="1" applyFont="1" applyFill="1" applyBorder="1" applyAlignment="1" applyProtection="1">
      <alignment horizontal="left" vertical="center" wrapText="1"/>
    </xf>
    <xf numFmtId="0" fontId="19" fillId="19" borderId="60" xfId="1" applyNumberFormat="1" applyFont="1" applyFill="1" applyBorder="1" applyAlignment="1" applyProtection="1">
      <alignment horizontal="left" vertical="center" wrapText="1"/>
    </xf>
    <xf numFmtId="0" fontId="19" fillId="17" borderId="13" xfId="1" applyNumberFormat="1" applyFont="1" applyFill="1" applyBorder="1" applyAlignment="1" applyProtection="1">
      <alignment horizontal="left" vertical="center" wrapText="1"/>
    </xf>
    <xf numFmtId="0" fontId="4" fillId="17" borderId="13" xfId="1" applyNumberFormat="1" applyFont="1" applyFill="1" applyBorder="1" applyAlignment="1" applyProtection="1">
      <alignment horizontal="left" vertical="center" wrapText="1"/>
    </xf>
    <xf numFmtId="0" fontId="4" fillId="19" borderId="12" xfId="1" applyNumberFormat="1" applyFont="1" applyFill="1" applyBorder="1" applyAlignment="1" applyProtection="1">
      <alignment vertical="center" wrapText="1"/>
    </xf>
    <xf numFmtId="0" fontId="7" fillId="19" borderId="57" xfId="1" applyNumberFormat="1" applyFont="1" applyFill="1" applyBorder="1" applyAlignment="1" applyProtection="1">
      <alignment horizontal="left" vertical="center" wrapText="1"/>
    </xf>
    <xf numFmtId="0" fontId="7" fillId="19" borderId="18" xfId="1" applyNumberFormat="1" applyFont="1" applyFill="1" applyBorder="1" applyAlignment="1" applyProtection="1">
      <alignment horizontal="left" vertical="center" wrapText="1"/>
    </xf>
    <xf numFmtId="0" fontId="19" fillId="19" borderId="13" xfId="1" applyNumberFormat="1" applyFont="1" applyFill="1" applyBorder="1" applyAlignment="1" applyProtection="1">
      <alignment horizontal="left" vertical="center" wrapText="1"/>
    </xf>
    <xf numFmtId="0" fontId="4" fillId="19" borderId="13" xfId="1" applyNumberFormat="1" applyFont="1" applyFill="1" applyBorder="1" applyAlignment="1" applyProtection="1">
      <alignment horizontal="left" vertical="center" wrapText="1"/>
    </xf>
    <xf numFmtId="0" fontId="19" fillId="19" borderId="15" xfId="1" applyNumberFormat="1" applyFont="1" applyFill="1" applyBorder="1" applyAlignment="1" applyProtection="1">
      <alignment horizontal="left" vertical="center" wrapText="1"/>
    </xf>
    <xf numFmtId="0" fontId="8" fillId="0" borderId="9" xfId="1" applyNumberFormat="1" applyFont="1" applyFill="1" applyBorder="1" applyAlignment="1" applyProtection="1">
      <alignment vertical="center"/>
    </xf>
    <xf numFmtId="0" fontId="8" fillId="0" borderId="11" xfId="1" applyNumberFormat="1" applyFont="1" applyFill="1" applyBorder="1" applyAlignment="1" applyProtection="1">
      <alignment vertical="center"/>
    </xf>
    <xf numFmtId="0" fontId="10" fillId="15" borderId="3" xfId="0" applyNumberFormat="1" applyFont="1" applyFill="1" applyBorder="1" applyProtection="1"/>
    <xf numFmtId="0" fontId="2" fillId="20" borderId="3" xfId="0" applyNumberFormat="1" applyFont="1" applyFill="1" applyBorder="1" applyAlignment="1" applyProtection="1">
      <alignment vertical="center" wrapText="1"/>
    </xf>
    <xf numFmtId="1" fontId="2" fillId="13" borderId="3" xfId="0" applyNumberFormat="1" applyFont="1" applyFill="1" applyBorder="1" applyAlignment="1" applyProtection="1">
      <alignment wrapText="1"/>
    </xf>
    <xf numFmtId="49" fontId="2" fillId="13" borderId="3" xfId="0" applyNumberFormat="1" applyFont="1" applyFill="1" applyBorder="1" applyAlignment="1" applyProtection="1">
      <alignment wrapText="1"/>
    </xf>
    <xf numFmtId="0" fontId="0" fillId="4" borderId="3" xfId="0" applyNumberFormat="1" applyFont="1" applyFill="1" applyBorder="1" applyAlignment="1" applyProtection="1">
      <alignment wrapText="1"/>
    </xf>
    <xf numFmtId="0" fontId="2" fillId="20" borderId="3" xfId="0" applyNumberFormat="1" applyFont="1" applyFill="1" applyBorder="1" applyAlignment="1" applyProtection="1">
      <alignment vertical="center" wrapText="1"/>
    </xf>
    <xf numFmtId="0" fontId="2" fillId="20" borderId="3" xfId="0" applyNumberFormat="1" applyFont="1" applyFill="1" applyBorder="1" applyAlignment="1" applyProtection="1">
      <alignment vertical="center" wrapText="1"/>
    </xf>
    <xf numFmtId="0" fontId="2" fillId="20" borderId="3" xfId="0" applyNumberFormat="1" applyFont="1" applyFill="1" applyBorder="1" applyAlignment="1" applyProtection="1">
      <alignment vertical="center" wrapText="1"/>
    </xf>
    <xf numFmtId="0" fontId="2" fillId="20" borderId="3" xfId="0" applyNumberFormat="1" applyFont="1" applyFill="1" applyBorder="1" applyAlignment="1" applyProtection="1">
      <alignment vertical="center" wrapText="1"/>
    </xf>
    <xf numFmtId="0" fontId="2" fillId="20" borderId="3" xfId="0" applyNumberFormat="1" applyFont="1" applyFill="1" applyBorder="1" applyAlignment="1" applyProtection="1">
      <alignment vertical="center" wrapText="1"/>
    </xf>
    <xf numFmtId="0" fontId="2" fillId="20" borderId="3" xfId="0" applyNumberFormat="1" applyFont="1" applyFill="1" applyBorder="1" applyAlignment="1" applyProtection="1">
      <alignment vertical="center" wrapText="1"/>
    </xf>
    <xf numFmtId="0" fontId="2" fillId="20" borderId="3" xfId="0" applyNumberFormat="1" applyFont="1" applyFill="1" applyBorder="1" applyAlignment="1" applyProtection="1">
      <alignment vertical="center" wrapText="1"/>
    </xf>
    <xf numFmtId="1" fontId="2" fillId="13" borderId="3" xfId="0" applyNumberFormat="1" applyFont="1" applyFill="1" applyBorder="1" applyAlignment="1" applyProtection="1">
      <alignment wrapText="1"/>
    </xf>
    <xf numFmtId="49" fontId="2" fillId="13" borderId="3" xfId="0" applyNumberFormat="1" applyFont="1" applyFill="1" applyBorder="1" applyAlignment="1" applyProtection="1">
      <alignment wrapText="1"/>
    </xf>
    <xf numFmtId="0" fontId="0" fillId="4" borderId="3" xfId="0" applyNumberFormat="1" applyFont="1" applyFill="1" applyBorder="1" applyAlignment="1" applyProtection="1">
      <alignment wrapText="1"/>
    </xf>
    <xf numFmtId="0" fontId="2" fillId="20" borderId="3" xfId="0" applyNumberFormat="1" applyFont="1" applyFill="1" applyBorder="1" applyAlignment="1" applyProtection="1">
      <alignment vertical="center" wrapText="1"/>
    </xf>
    <xf numFmtId="0" fontId="2" fillId="20" borderId="3" xfId="0" applyNumberFormat="1" applyFont="1" applyFill="1" applyBorder="1" applyAlignment="1" applyProtection="1">
      <alignment vertical="center" wrapText="1"/>
    </xf>
    <xf numFmtId="1" fontId="2" fillId="13" borderId="3" xfId="0" applyNumberFormat="1" applyFont="1" applyFill="1" applyBorder="1" applyAlignment="1" applyProtection="1">
      <alignment wrapText="1"/>
    </xf>
    <xf numFmtId="49" fontId="2" fillId="13" borderId="3" xfId="0" applyNumberFormat="1" applyFont="1" applyFill="1" applyBorder="1" applyAlignment="1" applyProtection="1">
      <alignment wrapText="1"/>
    </xf>
    <xf numFmtId="0" fontId="0" fillId="4" borderId="3" xfId="0" applyNumberFormat="1" applyFont="1" applyFill="1" applyBorder="1" applyAlignment="1" applyProtection="1">
      <alignment wrapText="1"/>
    </xf>
    <xf numFmtId="0" fontId="2" fillId="20" borderId="3" xfId="0" applyNumberFormat="1" applyFont="1" applyFill="1" applyBorder="1" applyAlignment="1" applyProtection="1">
      <alignment vertical="center" wrapText="1"/>
    </xf>
    <xf numFmtId="1" fontId="2" fillId="13" borderId="3" xfId="0" applyNumberFormat="1" applyFont="1" applyFill="1" applyBorder="1" applyAlignment="1" applyProtection="1">
      <alignment wrapText="1"/>
    </xf>
    <xf numFmtId="49" fontId="2" fillId="13" borderId="3" xfId="0" applyNumberFormat="1" applyFont="1" applyFill="1" applyBorder="1" applyAlignment="1" applyProtection="1">
      <alignment wrapText="1"/>
    </xf>
    <xf numFmtId="0" fontId="0" fillId="4" borderId="3" xfId="0" applyNumberFormat="1" applyFont="1" applyFill="1" applyBorder="1" applyAlignment="1" applyProtection="1">
      <alignment wrapText="1"/>
    </xf>
    <xf numFmtId="0" fontId="2" fillId="20" borderId="3" xfId="0" applyNumberFormat="1" applyFont="1" applyFill="1" applyBorder="1" applyAlignment="1" applyProtection="1">
      <alignment vertical="center" wrapText="1"/>
    </xf>
    <xf numFmtId="1" fontId="2" fillId="13" borderId="3" xfId="0" applyNumberFormat="1" applyFont="1" applyFill="1" applyBorder="1" applyAlignment="1" applyProtection="1">
      <alignment wrapText="1"/>
    </xf>
    <xf numFmtId="49" fontId="2" fillId="13" borderId="3" xfId="0" applyNumberFormat="1" applyFont="1" applyFill="1" applyBorder="1" applyAlignment="1" applyProtection="1">
      <alignment wrapText="1"/>
    </xf>
    <xf numFmtId="0" fontId="0" fillId="4" borderId="3" xfId="0" applyNumberFormat="1" applyFont="1" applyFill="1" applyBorder="1" applyAlignment="1" applyProtection="1">
      <alignment wrapText="1"/>
    </xf>
    <xf numFmtId="0" fontId="2" fillId="20" borderId="3" xfId="0" applyNumberFormat="1" applyFont="1" applyFill="1" applyBorder="1" applyAlignment="1" applyProtection="1">
      <alignment vertical="center" wrapText="1"/>
    </xf>
    <xf numFmtId="1" fontId="2" fillId="13" borderId="3" xfId="0" applyNumberFormat="1" applyFont="1" applyFill="1" applyBorder="1" applyAlignment="1" applyProtection="1">
      <alignment wrapText="1"/>
    </xf>
    <xf numFmtId="49" fontId="2" fillId="13" borderId="3" xfId="0" applyNumberFormat="1" applyFont="1" applyFill="1" applyBorder="1" applyAlignment="1" applyProtection="1">
      <alignment wrapText="1"/>
    </xf>
    <xf numFmtId="0" fontId="0" fillId="4" borderId="3" xfId="0" applyNumberFormat="1" applyFont="1" applyFill="1" applyBorder="1" applyAlignment="1" applyProtection="1">
      <alignment wrapText="1"/>
    </xf>
    <xf numFmtId="0" fontId="2" fillId="20" borderId="3" xfId="0" applyNumberFormat="1" applyFont="1" applyFill="1" applyBorder="1" applyAlignment="1" applyProtection="1">
      <alignment vertical="center" wrapText="1"/>
    </xf>
    <xf numFmtId="1" fontId="2" fillId="13" borderId="3" xfId="0" applyNumberFormat="1" applyFont="1" applyFill="1" applyBorder="1" applyAlignment="1" applyProtection="1">
      <alignment wrapText="1"/>
    </xf>
    <xf numFmtId="49" fontId="2" fillId="13" borderId="3" xfId="0" applyNumberFormat="1" applyFont="1" applyFill="1" applyBorder="1" applyAlignment="1" applyProtection="1">
      <alignment wrapText="1"/>
    </xf>
    <xf numFmtId="0" fontId="0" fillId="4" borderId="3" xfId="0" applyNumberFormat="1" applyFont="1" applyFill="1" applyBorder="1" applyAlignment="1" applyProtection="1">
      <alignment wrapText="1"/>
    </xf>
    <xf numFmtId="164" fontId="10" fillId="6" borderId="3" xfId="0" applyNumberFormat="1" applyFont="1" applyFill="1" applyBorder="1" applyAlignment="1" applyProtection="1">
      <alignment wrapText="1"/>
    </xf>
    <xf numFmtId="0" fontId="2" fillId="20" borderId="3" xfId="0" applyNumberFormat="1" applyFont="1" applyFill="1" applyBorder="1" applyAlignment="1" applyProtection="1">
      <alignment vertical="center" wrapText="1"/>
    </xf>
    <xf numFmtId="1" fontId="2" fillId="13" borderId="3" xfId="0" applyNumberFormat="1" applyFont="1" applyFill="1" applyBorder="1" applyAlignment="1" applyProtection="1">
      <alignment wrapText="1"/>
    </xf>
    <xf numFmtId="49" fontId="2" fillId="13" borderId="3" xfId="0" applyNumberFormat="1" applyFont="1" applyFill="1" applyBorder="1" applyAlignment="1" applyProtection="1">
      <alignment wrapText="1"/>
    </xf>
    <xf numFmtId="0" fontId="0" fillId="4" borderId="3" xfId="0" applyNumberFormat="1" applyFont="1" applyFill="1" applyBorder="1" applyAlignment="1" applyProtection="1">
      <alignment wrapText="1"/>
    </xf>
    <xf numFmtId="0" fontId="2" fillId="20" borderId="3" xfId="0" applyNumberFormat="1" applyFont="1" applyFill="1" applyBorder="1" applyAlignment="1" applyProtection="1">
      <alignment vertical="center" wrapText="1"/>
    </xf>
    <xf numFmtId="1" fontId="2" fillId="13" borderId="3" xfId="0" applyNumberFormat="1" applyFont="1" applyFill="1" applyBorder="1" applyAlignment="1" applyProtection="1">
      <alignment wrapText="1"/>
    </xf>
    <xf numFmtId="49" fontId="2" fillId="13" borderId="3" xfId="0" applyNumberFormat="1" applyFont="1" applyFill="1" applyBorder="1" applyAlignment="1" applyProtection="1">
      <alignment wrapText="1"/>
    </xf>
    <xf numFmtId="0" fontId="0" fillId="4" borderId="3" xfId="0" applyNumberFormat="1" applyFont="1" applyFill="1" applyBorder="1" applyAlignment="1" applyProtection="1">
      <alignment wrapText="1"/>
    </xf>
    <xf numFmtId="49" fontId="2" fillId="13" borderId="3" xfId="0" applyNumberFormat="1" applyFont="1" applyFill="1" applyBorder="1" applyAlignment="1" applyProtection="1">
      <alignment wrapText="1"/>
    </xf>
    <xf numFmtId="0" fontId="2" fillId="20" borderId="3" xfId="0" applyNumberFormat="1" applyFont="1" applyFill="1" applyBorder="1" applyAlignment="1" applyProtection="1">
      <alignment vertical="center" wrapText="1"/>
    </xf>
    <xf numFmtId="1" fontId="2" fillId="13" borderId="3" xfId="0" applyNumberFormat="1" applyFont="1" applyFill="1" applyBorder="1" applyAlignment="1" applyProtection="1">
      <alignment wrapText="1"/>
    </xf>
    <xf numFmtId="49" fontId="2" fillId="13" borderId="3" xfId="0" applyNumberFormat="1" applyFont="1" applyFill="1" applyBorder="1" applyAlignment="1" applyProtection="1">
      <alignment wrapText="1"/>
    </xf>
    <xf numFmtId="0" fontId="0" fillId="4" borderId="3" xfId="0" applyNumberFormat="1" applyFont="1" applyFill="1" applyBorder="1" applyAlignment="1" applyProtection="1">
      <alignment wrapText="1"/>
    </xf>
    <xf numFmtId="0" fontId="2" fillId="20" borderId="3" xfId="0" applyNumberFormat="1" applyFont="1" applyFill="1" applyBorder="1" applyAlignment="1" applyProtection="1">
      <alignment vertical="center" wrapText="1"/>
    </xf>
    <xf numFmtId="1" fontId="2" fillId="13" borderId="3" xfId="0" applyNumberFormat="1" applyFont="1" applyFill="1" applyBorder="1" applyAlignment="1" applyProtection="1">
      <alignment wrapText="1"/>
    </xf>
    <xf numFmtId="49" fontId="2" fillId="13" borderId="3" xfId="0" applyNumberFormat="1" applyFont="1" applyFill="1" applyBorder="1" applyAlignment="1" applyProtection="1">
      <alignment wrapText="1"/>
    </xf>
    <xf numFmtId="0" fontId="0" fillId="4" borderId="3" xfId="0" applyNumberFormat="1" applyFont="1" applyFill="1" applyBorder="1" applyAlignment="1" applyProtection="1">
      <alignment wrapText="1"/>
    </xf>
    <xf numFmtId="0" fontId="0" fillId="3" borderId="3" xfId="0" applyNumberFormat="1" applyFont="1" applyFill="1" applyBorder="1" applyProtection="1"/>
    <xf numFmtId="0" fontId="0" fillId="4" borderId="3" xfId="0" applyNumberFormat="1" applyFont="1" applyFill="1" applyBorder="1" applyProtection="1"/>
    <xf numFmtId="0" fontId="10" fillId="3" borderId="4" xfId="0" applyNumberFormat="1" applyFont="1" applyFill="1" applyBorder="1" applyAlignment="1" applyProtection="1">
      <alignment horizontal="center" vertical="center" wrapText="1"/>
    </xf>
    <xf numFmtId="0" fontId="10" fillId="3" borderId="5" xfId="0" applyNumberFormat="1" applyFont="1" applyFill="1" applyBorder="1" applyAlignment="1" applyProtection="1">
      <alignment horizontal="center" vertical="center" wrapText="1"/>
    </xf>
    <xf numFmtId="0" fontId="10" fillId="3" borderId="3" xfId="0" applyNumberFormat="1" applyFont="1" applyFill="1" applyBorder="1" applyAlignment="1" applyProtection="1">
      <alignment horizontal="center" vertical="center" wrapText="1"/>
    </xf>
    <xf numFmtId="0" fontId="10" fillId="4" borderId="3" xfId="0" applyNumberFormat="1" applyFont="1" applyFill="1" applyBorder="1" applyAlignment="1" applyProtection="1">
      <alignment horizontal="center" vertical="center" wrapText="1"/>
    </xf>
    <xf numFmtId="164" fontId="10" fillId="6" borderId="3" xfId="0" applyNumberFormat="1" applyFont="1" applyFill="1" applyBorder="1" applyProtection="1"/>
    <xf numFmtId="49" fontId="10" fillId="15" borderId="3" xfId="0" applyNumberFormat="1" applyFont="1" applyFill="1" applyBorder="1" applyProtection="1"/>
    <xf numFmtId="0" fontId="10" fillId="12" borderId="2" xfId="0" applyNumberFormat="1" applyFont="1" applyFill="1" applyBorder="1" applyAlignment="1" applyProtection="1">
      <alignment horizontal="center" vertical="center" wrapText="1"/>
    </xf>
    <xf numFmtId="0" fontId="10" fillId="12" borderId="1" xfId="0" applyNumberFormat="1" applyFont="1" applyFill="1" applyBorder="1" applyAlignment="1" applyProtection="1">
      <alignment horizontal="center" vertical="center" wrapText="1"/>
    </xf>
    <xf numFmtId="0" fontId="10" fillId="12" borderId="6" xfId="0" applyNumberFormat="1" applyFont="1" applyFill="1" applyBorder="1" applyAlignment="1" applyProtection="1">
      <alignment horizontal="center" vertical="center" wrapText="1"/>
    </xf>
    <xf numFmtId="0" fontId="10" fillId="12" borderId="3" xfId="0" applyNumberFormat="1" applyFont="1" applyFill="1" applyBorder="1" applyAlignment="1" applyProtection="1">
      <alignment horizontal="center" vertical="center" wrapText="1"/>
    </xf>
    <xf numFmtId="0" fontId="2" fillId="20" borderId="3" xfId="0" applyNumberFormat="1" applyFont="1" applyFill="1" applyBorder="1" applyAlignment="1" applyProtection="1">
      <alignment vertical="center" wrapText="1"/>
    </xf>
    <xf numFmtId="1" fontId="2" fillId="13" borderId="3" xfId="0" applyNumberFormat="1" applyFont="1" applyFill="1" applyBorder="1" applyAlignment="1" applyProtection="1">
      <alignment wrapText="1"/>
    </xf>
    <xf numFmtId="49" fontId="2" fillId="13" borderId="3" xfId="0" applyNumberFormat="1" applyFont="1" applyFill="1" applyBorder="1" applyAlignment="1" applyProtection="1">
      <alignment wrapText="1"/>
    </xf>
    <xf numFmtId="0" fontId="0" fillId="4" borderId="3" xfId="0" applyNumberFormat="1" applyFont="1" applyFill="1" applyBorder="1" applyAlignment="1" applyProtection="1">
      <alignment wrapText="1"/>
    </xf>
    <xf numFmtId="0" fontId="7" fillId="19" borderId="32" xfId="1" applyNumberFormat="1" applyFont="1" applyFill="1" applyBorder="1" applyAlignment="1" applyProtection="1">
      <alignment horizontal="left" vertical="center" wrapText="1"/>
    </xf>
    <xf numFmtId="0" fontId="7" fillId="19" borderId="39" xfId="1" applyNumberFormat="1" applyFont="1" applyFill="1" applyBorder="1" applyAlignment="1" applyProtection="1">
      <alignment horizontal="left" vertical="center" wrapText="1"/>
    </xf>
    <xf numFmtId="0" fontId="7" fillId="19" borderId="45" xfId="1" applyNumberFormat="1" applyFont="1" applyFill="1" applyBorder="1" applyAlignment="1" applyProtection="1">
      <alignment horizontal="left" vertical="center" wrapText="1"/>
    </xf>
    <xf numFmtId="0" fontId="7" fillId="17" borderId="26" xfId="1" applyNumberFormat="1" applyFont="1" applyFill="1" applyBorder="1" applyAlignment="1" applyProtection="1">
      <alignment horizontal="left" vertical="center" wrapText="1"/>
    </xf>
    <xf numFmtId="0" fontId="7" fillId="17" borderId="52" xfId="1" applyNumberFormat="1" applyFont="1" applyFill="1" applyBorder="1" applyAlignment="1" applyProtection="1">
      <alignment horizontal="left" vertical="center" wrapText="1"/>
    </xf>
    <xf numFmtId="0" fontId="7" fillId="19" borderId="53" xfId="1" applyNumberFormat="1" applyFont="1" applyFill="1" applyBorder="1" applyAlignment="1" applyProtection="1">
      <alignment horizontal="left" vertical="center" wrapText="1"/>
    </xf>
    <xf numFmtId="0" fontId="7" fillId="19" borderId="26" xfId="1" applyNumberFormat="1" applyFont="1" applyFill="1" applyBorder="1" applyAlignment="1" applyProtection="1">
      <alignment horizontal="left" vertical="center" wrapText="1"/>
    </xf>
    <xf numFmtId="0" fontId="7" fillId="19" borderId="52" xfId="1" applyNumberFormat="1" applyFont="1" applyFill="1" applyBorder="1" applyAlignment="1" applyProtection="1">
      <alignment horizontal="left" vertical="center" wrapText="1"/>
    </xf>
    <xf numFmtId="0" fontId="4" fillId="19" borderId="7" xfId="1" applyNumberFormat="1" applyFont="1" applyFill="1" applyBorder="1" applyAlignment="1" applyProtection="1">
      <alignment horizontal="left" vertical="center" wrapText="1"/>
    </xf>
    <xf numFmtId="0" fontId="4" fillId="19" borderId="3" xfId="1" applyNumberFormat="1" applyFont="1" applyFill="1" applyBorder="1" applyAlignment="1" applyProtection="1">
      <alignment horizontal="left" vertical="center" wrapText="1"/>
    </xf>
    <xf numFmtId="49" fontId="2" fillId="5" borderId="3" xfId="0" applyNumberFormat="1" applyFont="1" applyFill="1" applyBorder="1" applyProtection="1"/>
  </cellXfs>
  <cellStyles count="2">
    <cellStyle name="Normál" xfId="0" builtinId="0"/>
    <cellStyle name="Normál 2" xfId="1"/>
  </cellStyles>
  <dxfs count="384">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rgb="FFFF0000"/>
        </patternFill>
      </fill>
    </dxf>
    <dxf>
      <font>
        <color auto="1"/>
      </font>
      <fill>
        <patternFill>
          <bgColor rgb="FFFF0000"/>
        </patternFill>
      </fill>
    </dxf>
  </dxfs>
  <tableStyles count="0" defaultTableStyle="TableStyleMedium2" defaultPivotStyle="PivotStyleLight16"/>
  <colors>
    <mruColors>
      <color rgb="FFDBDBDB"/>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absolute">
    <xdr:from>
      <xdr:col>2</xdr:col>
      <xdr:colOff>121920</xdr:colOff>
      <xdr:row>585</xdr:row>
      <xdr:rowOff>15240</xdr:rowOff>
    </xdr:from>
    <xdr:to>
      <xdr:col>3</xdr:col>
      <xdr:colOff>30480</xdr:colOff>
      <xdr:row>602</xdr:row>
      <xdr:rowOff>0</xdr:rowOff>
    </xdr:to>
    <xdr:sp macro="" textlink="">
      <xdr:nvSpPr>
        <xdr:cNvPr id="54049" name="Text Box 44833">
          <a:extLst>
            <a:ext uri="{FF2B5EF4-FFF2-40B4-BE49-F238E27FC236}">
              <a16:creationId xmlns:a16="http://schemas.microsoft.com/office/drawing/2014/main" xmlns="" id="{00000000-0008-0000-0200-000021D30000}"/>
            </a:ext>
          </a:extLst>
        </xdr:cNvPr>
        <xdr:cNvSpPr txBox="1">
          <a:spLocks noChangeArrowheads="1"/>
        </xdr:cNvSpPr>
      </xdr:nvSpPr>
      <xdr:spPr bwMode="auto">
        <a:xfrm>
          <a:off x="4533900" y="103380540"/>
          <a:ext cx="1668780" cy="3093720"/>
        </a:xfrm>
        <a:prstGeom prst="rect">
          <a:avLst/>
        </a:prstGeom>
        <a:solidFill>
          <a:srgbClr val="FFFFFF"/>
        </a:solidFill>
        <a:ln w="9525">
          <a:solidFill>
            <a:srgbClr val="000000"/>
          </a:solid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Gordulo_fejlesztesi_terv/2026/00_Seg&#233;dletek/Munkaanyag/V&#237;z/MEKH_20260715%20KIA%20teszt%20t&#225;bl&#225;zatok/vk_GFT_IV_B_2_v1-11316385-Adatszolg&#225;ltat&#243;i%20teszt-2026-01-01_202608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lőlap"/>
      <sheetName val="Összesítő"/>
      <sheetName val="B_IV_1A"/>
      <sheetName val="adat"/>
      <sheetName val="Kitöltési útmutató"/>
      <sheetName val="Megjegyzés"/>
    </sheetNames>
    <sheetDataSet>
      <sheetData sheetId="0" refreshError="1"/>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17"/>
  <sheetViews>
    <sheetView workbookViewId="0">
      <selection activeCell="E10" sqref="E10"/>
    </sheetView>
  </sheetViews>
  <sheetFormatPr defaultRowHeight="14.4" x14ac:dyDescent="0.3"/>
  <cols>
    <col min="1" max="1" width="24.88671875" bestFit="1" customWidth="1"/>
    <col min="2" max="2" width="22.44140625" customWidth="1"/>
  </cols>
  <sheetData>
    <row r="1" spans="1:2" x14ac:dyDescent="0.3">
      <c r="A1" t="s">
        <v>0</v>
      </c>
    </row>
    <row r="2" spans="1:2" x14ac:dyDescent="0.3">
      <c r="A2" t="s">
        <v>1</v>
      </c>
    </row>
    <row r="3" spans="1:2" x14ac:dyDescent="0.3">
      <c r="A3" s="231" t="s">
        <v>2</v>
      </c>
      <c r="B3" s="231" t="s">
        <v>3</v>
      </c>
    </row>
    <row r="4" spans="1:2" x14ac:dyDescent="0.3">
      <c r="A4" s="231" t="s">
        <v>4</v>
      </c>
      <c r="B4" s="231" t="s">
        <v>3</v>
      </c>
    </row>
    <row r="5" spans="1:2" x14ac:dyDescent="0.3">
      <c r="A5" s="231" t="s">
        <v>5</v>
      </c>
      <c r="B5" s="231" t="s">
        <v>6</v>
      </c>
    </row>
    <row r="6" spans="1:2" x14ac:dyDescent="0.3">
      <c r="A6" s="231" t="s">
        <v>7</v>
      </c>
      <c r="B6" s="231" t="s">
        <v>8</v>
      </c>
    </row>
    <row r="7" spans="1:2" x14ac:dyDescent="0.3">
      <c r="A7" s="231" t="s">
        <v>9</v>
      </c>
      <c r="B7" s="232">
        <f>LEFT(B6,4)+1</f>
        <v>2027</v>
      </c>
    </row>
    <row r="8" spans="1:2" x14ac:dyDescent="0.3">
      <c r="A8" s="231" t="s">
        <v>10</v>
      </c>
      <c r="B8" s="232">
        <f>LEFT(B6,4)+10</f>
        <v>2036</v>
      </c>
    </row>
    <row r="9" spans="1:2" x14ac:dyDescent="0.3">
      <c r="A9" s="231" t="s">
        <v>11</v>
      </c>
      <c r="B9" s="231" t="s">
        <v>12</v>
      </c>
    </row>
    <row r="10" spans="1:2" x14ac:dyDescent="0.3">
      <c r="A10" t="s">
        <v>0</v>
      </c>
    </row>
    <row r="11" spans="1:2" x14ac:dyDescent="0.3">
      <c r="A11" t="s">
        <v>0</v>
      </c>
    </row>
    <row r="12" spans="1:2" x14ac:dyDescent="0.3">
      <c r="A12" t="s">
        <v>13</v>
      </c>
    </row>
    <row r="13" spans="1:2" x14ac:dyDescent="0.3">
      <c r="A13" s="231" t="s">
        <v>14</v>
      </c>
      <c r="B13" s="231" t="s">
        <v>15</v>
      </c>
    </row>
    <row r="14" spans="1:2" x14ac:dyDescent="0.3">
      <c r="A14" s="231" t="s">
        <v>4</v>
      </c>
      <c r="B14" s="231" t="s">
        <v>16</v>
      </c>
    </row>
    <row r="15" spans="1:2" x14ac:dyDescent="0.3">
      <c r="A15" s="231" t="s">
        <v>17</v>
      </c>
      <c r="B15" s="231">
        <v>11316385</v>
      </c>
    </row>
    <row r="16" spans="1:2" x14ac:dyDescent="0.3">
      <c r="A16" t="s">
        <v>0</v>
      </c>
    </row>
    <row r="17" spans="1:1" x14ac:dyDescent="0.3">
      <c r="A17" t="s">
        <v>0</v>
      </c>
    </row>
  </sheetData>
  <mergeCells count="20">
    <mergeCell ref="A14"/>
    <mergeCell ref="B14"/>
    <mergeCell ref="A15"/>
    <mergeCell ref="B15"/>
    <mergeCell ref="A9"/>
    <mergeCell ref="B9"/>
    <mergeCell ref="A13"/>
    <mergeCell ref="B13"/>
    <mergeCell ref="A6"/>
    <mergeCell ref="B6"/>
    <mergeCell ref="A7"/>
    <mergeCell ref="B7"/>
    <mergeCell ref="A8"/>
    <mergeCell ref="B8"/>
    <mergeCell ref="A3"/>
    <mergeCell ref="B3"/>
    <mergeCell ref="A4"/>
    <mergeCell ref="B4"/>
    <mergeCell ref="A5"/>
    <mergeCell ref="B5"/>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X65"/>
  <sheetViews>
    <sheetView topLeftCell="A34" zoomScale="70" zoomScaleNormal="70" workbookViewId="0">
      <selection activeCell="E10" sqref="E10"/>
    </sheetView>
  </sheetViews>
  <sheetFormatPr defaultColWidth="20.6640625" defaultRowHeight="14.4" x14ac:dyDescent="0.3"/>
  <cols>
    <col min="1" max="1" width="20.6640625" style="20" customWidth="1"/>
    <col min="2" max="16384" width="20.6640625" style="20"/>
  </cols>
  <sheetData>
    <row r="1" spans="1:50" x14ac:dyDescent="0.3">
      <c r="B1" s="20" t="s">
        <v>0</v>
      </c>
      <c r="J1" s="21"/>
      <c r="K1" s="21"/>
      <c r="L1" s="21"/>
      <c r="M1" s="21"/>
      <c r="N1" s="21"/>
      <c r="O1" s="21"/>
      <c r="P1" s="25" t="s">
        <v>18</v>
      </c>
      <c r="Q1" s="26"/>
      <c r="R1" s="26"/>
      <c r="S1" s="26"/>
      <c r="T1" s="26"/>
      <c r="U1" s="26"/>
      <c r="V1" s="26"/>
      <c r="W1" s="26"/>
      <c r="X1" s="26"/>
      <c r="Y1" s="26"/>
      <c r="Z1" s="27"/>
      <c r="AA1" s="27"/>
      <c r="AB1" s="21"/>
      <c r="AC1" s="28" t="s">
        <v>19</v>
      </c>
      <c r="AD1" s="22"/>
      <c r="AE1" s="22"/>
      <c r="AF1" s="22"/>
      <c r="AG1" s="22"/>
      <c r="AH1" s="22"/>
      <c r="AI1" s="22"/>
      <c r="AJ1" s="22"/>
      <c r="AK1" s="22"/>
      <c r="AL1" s="22"/>
      <c r="AM1" s="23"/>
      <c r="AN1" s="23"/>
      <c r="AO1" s="21"/>
      <c r="AP1" s="21"/>
      <c r="AQ1" s="21"/>
      <c r="AR1" s="21"/>
      <c r="AS1" s="21"/>
      <c r="AT1" s="21"/>
      <c r="AU1" s="21"/>
      <c r="AV1" s="21"/>
      <c r="AW1" s="21"/>
      <c r="AX1" s="21"/>
    </row>
    <row r="2" spans="1:50" ht="72" x14ac:dyDescent="0.3">
      <c r="A2" s="233" t="s">
        <v>20</v>
      </c>
      <c r="B2" s="233" t="s">
        <v>21</v>
      </c>
      <c r="C2" s="233" t="s">
        <v>22</v>
      </c>
      <c r="D2" s="233" t="s">
        <v>23</v>
      </c>
      <c r="E2" s="233" t="s">
        <v>24</v>
      </c>
      <c r="F2" s="233" t="s">
        <v>25</v>
      </c>
      <c r="G2" s="233" t="s">
        <v>26</v>
      </c>
      <c r="H2" s="235" t="s">
        <v>27</v>
      </c>
      <c r="I2" s="235" t="s">
        <v>28</v>
      </c>
      <c r="J2" s="21"/>
      <c r="K2" s="29" t="s">
        <v>29</v>
      </c>
      <c r="L2" s="30" t="s">
        <v>30</v>
      </c>
      <c r="M2" s="31" t="s">
        <v>31</v>
      </c>
      <c r="N2" s="29" t="s">
        <v>32</v>
      </c>
      <c r="O2" s="21"/>
      <c r="P2" s="32" t="s">
        <v>33</v>
      </c>
      <c r="Q2" s="33" t="s">
        <v>34</v>
      </c>
      <c r="R2" s="33" t="s">
        <v>35</v>
      </c>
      <c r="S2" s="33" t="s">
        <v>36</v>
      </c>
      <c r="T2" s="33" t="s">
        <v>37</v>
      </c>
      <c r="U2" s="33" t="s">
        <v>38</v>
      </c>
      <c r="V2" s="33" t="s">
        <v>39</v>
      </c>
      <c r="W2" s="33" t="s">
        <v>40</v>
      </c>
      <c r="X2" s="33" t="s">
        <v>41</v>
      </c>
      <c r="Y2" s="33" t="s">
        <v>42</v>
      </c>
      <c r="Z2" s="31" t="s">
        <v>43</v>
      </c>
      <c r="AA2" s="34" t="s">
        <v>44</v>
      </c>
      <c r="AB2" s="21"/>
      <c r="AC2" s="35" t="s">
        <v>33</v>
      </c>
      <c r="AD2" s="36" t="s">
        <v>34</v>
      </c>
      <c r="AE2" s="36" t="s">
        <v>35</v>
      </c>
      <c r="AF2" s="36" t="s">
        <v>36</v>
      </c>
      <c r="AG2" s="36" t="s">
        <v>37</v>
      </c>
      <c r="AH2" s="36" t="s">
        <v>38</v>
      </c>
      <c r="AI2" s="36" t="s">
        <v>39</v>
      </c>
      <c r="AJ2" s="36" t="s">
        <v>40</v>
      </c>
      <c r="AK2" s="36" t="s">
        <v>41</v>
      </c>
      <c r="AL2" s="36" t="s">
        <v>42</v>
      </c>
      <c r="AM2" s="37" t="s">
        <v>43</v>
      </c>
      <c r="AN2" s="34" t="s">
        <v>44</v>
      </c>
      <c r="AO2" s="21"/>
      <c r="AP2" s="21"/>
      <c r="AQ2" s="21"/>
      <c r="AR2" s="21"/>
      <c r="AS2" s="21"/>
      <c r="AT2" s="38"/>
      <c r="AU2" s="39" t="s">
        <v>45</v>
      </c>
      <c r="AV2" s="39" t="s">
        <v>46</v>
      </c>
      <c r="AW2" s="39" t="s">
        <v>47</v>
      </c>
      <c r="AX2" s="39" t="s">
        <v>48</v>
      </c>
    </row>
    <row r="3" spans="1:50" x14ac:dyDescent="0.3">
      <c r="A3" s="234"/>
      <c r="B3" s="234" t="s">
        <v>21</v>
      </c>
      <c r="C3" s="234" t="s">
        <v>22</v>
      </c>
      <c r="D3" s="234" t="s">
        <v>23</v>
      </c>
      <c r="E3" s="234" t="s">
        <v>24</v>
      </c>
      <c r="F3" s="234" t="s">
        <v>25</v>
      </c>
      <c r="G3" s="234"/>
      <c r="H3" s="236">
        <v>0</v>
      </c>
      <c r="I3" s="236">
        <v>0</v>
      </c>
      <c r="J3" s="21"/>
      <c r="K3" s="40">
        <f t="shared" ref="K3:N3" si="0">SUM(K$4:K$13061)</f>
        <v>46135480.299999997</v>
      </c>
      <c r="L3" s="41">
        <f t="shared" si="0"/>
        <v>201680</v>
      </c>
      <c r="M3" s="42">
        <f t="shared" si="0"/>
        <v>45933800.299999997</v>
      </c>
      <c r="N3" s="40">
        <f t="shared" si="0"/>
        <v>0</v>
      </c>
      <c r="O3" s="21"/>
      <c r="P3" s="43">
        <f>SUM(P$4:P$3061)</f>
        <v>201680</v>
      </c>
      <c r="Q3" s="44">
        <f t="shared" ref="Q3:AA3" si="1">SUM(Q$4:Q$3061)</f>
        <v>0</v>
      </c>
      <c r="R3" s="44">
        <f t="shared" si="1"/>
        <v>0</v>
      </c>
      <c r="S3" s="44">
        <f t="shared" si="1"/>
        <v>0</v>
      </c>
      <c r="T3" s="44">
        <f t="shared" si="1"/>
        <v>0</v>
      </c>
      <c r="U3" s="44">
        <f t="shared" si="1"/>
        <v>0</v>
      </c>
      <c r="V3" s="44">
        <f t="shared" si="1"/>
        <v>0</v>
      </c>
      <c r="W3" s="44">
        <f t="shared" si="1"/>
        <v>0</v>
      </c>
      <c r="X3" s="44">
        <f t="shared" si="1"/>
        <v>0</v>
      </c>
      <c r="Y3" s="44">
        <f t="shared" si="1"/>
        <v>0</v>
      </c>
      <c r="Z3" s="45">
        <f t="shared" si="1"/>
        <v>0</v>
      </c>
      <c r="AA3" s="46">
        <f t="shared" si="1"/>
        <v>201680</v>
      </c>
      <c r="AB3" s="21"/>
      <c r="AC3" s="47">
        <f t="shared" ref="AC3:AN3" si="2">SUM(AC$4:AC$3061)</f>
        <v>2055214</v>
      </c>
      <c r="AD3" s="48">
        <f t="shared" si="2"/>
        <v>0</v>
      </c>
      <c r="AE3" s="48">
        <f t="shared" si="2"/>
        <v>0</v>
      </c>
      <c r="AF3" s="48">
        <f t="shared" si="2"/>
        <v>0</v>
      </c>
      <c r="AG3" s="48">
        <f t="shared" si="2"/>
        <v>0</v>
      </c>
      <c r="AH3" s="48">
        <f t="shared" si="2"/>
        <v>0</v>
      </c>
      <c r="AI3" s="48">
        <f t="shared" si="2"/>
        <v>0</v>
      </c>
      <c r="AJ3" s="48">
        <f t="shared" si="2"/>
        <v>0</v>
      </c>
      <c r="AK3" s="48">
        <f t="shared" si="2"/>
        <v>0</v>
      </c>
      <c r="AL3" s="48">
        <f t="shared" si="2"/>
        <v>0</v>
      </c>
      <c r="AM3" s="49">
        <f t="shared" si="2"/>
        <v>0</v>
      </c>
      <c r="AN3" s="46">
        <f t="shared" si="2"/>
        <v>2055214</v>
      </c>
      <c r="AO3" s="21"/>
      <c r="AP3" s="21"/>
      <c r="AQ3" s="21"/>
      <c r="AR3" s="21"/>
      <c r="AS3" s="21"/>
      <c r="AT3" s="50" t="s">
        <v>49</v>
      </c>
      <c r="AU3" s="50">
        <f t="shared" ref="AU3:AV3" si="3">SUM(AU$4:AU$3061)</f>
        <v>509</v>
      </c>
      <c r="AV3" s="50">
        <f t="shared" si="3"/>
        <v>509</v>
      </c>
      <c r="AW3" s="50" t="s">
        <v>50</v>
      </c>
      <c r="AX3" s="50" t="s">
        <v>50</v>
      </c>
    </row>
    <row r="4" spans="1:50" x14ac:dyDescent="0.3">
      <c r="A4" s="177">
        <v>2642</v>
      </c>
      <c r="B4" s="238" t="s">
        <v>51</v>
      </c>
      <c r="C4" s="238" t="s">
        <v>52</v>
      </c>
      <c r="D4" s="238">
        <v>4127</v>
      </c>
      <c r="E4" s="238" t="s">
        <v>53</v>
      </c>
      <c r="F4" s="238" t="s">
        <v>54</v>
      </c>
      <c r="G4" s="51" t="str">
        <f t="shared" ref="G4:G35" si="4">IF(ISNA($AT4),"Nincs rögzítve!",IF(AW4=0,"Hiányzik a rövidtávú terv!",IF(AX4=0,"Hiányzik a hosszútávú terv!",IF(AU4=AV4,"Kitöltés rendben!",IF(AU4&lt;&gt;AV4,"Kitöltési hiba!","Kitöltési hiba!")))))</f>
        <v>Kitöltés rendben!</v>
      </c>
      <c r="H4" s="237" t="s">
        <v>0</v>
      </c>
      <c r="I4" s="237" t="s">
        <v>0</v>
      </c>
      <c r="J4" s="21"/>
      <c r="K4" s="52">
        <f t="shared" ref="K4:K35" si="5">L4+M4</f>
        <v>15056229</v>
      </c>
      <c r="L4" s="53">
        <f>SUMIF(F_IV_1A!$F:$F,$C4,F_IV_1A!$O:$O)</f>
        <v>26229</v>
      </c>
      <c r="M4" s="53">
        <f>SUMIF(F_IV_1A!$F:$F,$C4,F_IV_1A!$P:$P)</f>
        <v>15030000</v>
      </c>
      <c r="N4" s="53">
        <f>SUMIF(F_IV_1A!$F:$F,$C4,F_IV_1A!$Q:$Q)</f>
        <v>0</v>
      </c>
      <c r="O4" s="21"/>
      <c r="P4" s="54">
        <f>SUMIF(F_IV_1A!$F:$F,$C4,F_IV_1A!S:S)</f>
        <v>26229</v>
      </c>
      <c r="Q4" s="54">
        <f>SUMIF(F_IV_1A!$F:$F,$C4,F_IV_1A!T:T)</f>
        <v>0</v>
      </c>
      <c r="R4" s="54">
        <f>SUMIF(F_IV_1A!$F:$F,$C4,F_IV_1A!U:U)</f>
        <v>0</v>
      </c>
      <c r="S4" s="54">
        <f>SUMIF(F_IV_1A!$F:$F,$C4,F_IV_1A!V:V)</f>
        <v>0</v>
      </c>
      <c r="T4" s="54">
        <f>SUMIF(F_IV_1A!$F:$F,$C4,F_IV_1A!W:W)</f>
        <v>0</v>
      </c>
      <c r="U4" s="54">
        <f>SUMIF(F_IV_1A!$F:$F,$C4,F_IV_1A!X:X)</f>
        <v>0</v>
      </c>
      <c r="V4" s="54">
        <f>SUMIF(F_IV_1A!$F:$F,$C4,F_IV_1A!Y:Y)</f>
        <v>0</v>
      </c>
      <c r="W4" s="54">
        <f>SUMIF(F_IV_1A!$F:$F,$C4,F_IV_1A!Z:Z)</f>
        <v>0</v>
      </c>
      <c r="X4" s="54">
        <f>SUMIF(F_IV_1A!$F:$F,$C4,F_IV_1A!AA:AA)</f>
        <v>0</v>
      </c>
      <c r="Y4" s="54">
        <f>SUMIF(F_IV_1A!$F:$F,$C4,F_IV_1A!AB:AB)</f>
        <v>0</v>
      </c>
      <c r="Z4" s="55">
        <f>SUMIF(F_IV_1A!$F:$F,$C4,F_IV_1A!AC:AC)</f>
        <v>0</v>
      </c>
      <c r="AA4" s="56">
        <f t="shared" ref="AA4:AA35" si="6">SUM(P4:Z4)</f>
        <v>26229</v>
      </c>
      <c r="AB4" s="21"/>
      <c r="AC4" s="57">
        <f>SUMIF(F_IV_1A!$F:$F,$C4,F_IV_1A!AG:AG)</f>
        <v>905148</v>
      </c>
      <c r="AD4" s="57">
        <f>SUMIF(F_IV_1A!$F:$F,$C4,F_IV_1A!AH:AH)</f>
        <v>0</v>
      </c>
      <c r="AE4" s="57">
        <f>SUMIF(F_IV_1A!$F:$F,$C4,F_IV_1A!AI:AI)</f>
        <v>0</v>
      </c>
      <c r="AF4" s="57">
        <f>SUMIF(F_IV_1A!$F:$F,$C4,F_IV_1A!AJ:AJ)</f>
        <v>0</v>
      </c>
      <c r="AG4" s="57">
        <f>SUMIF(F_IV_1A!$F:$F,$C4,F_IV_1A!AK:AK)</f>
        <v>0</v>
      </c>
      <c r="AH4" s="57">
        <f>SUMIF(F_IV_1A!$F:$F,$C4,F_IV_1A!AL:AL)</f>
        <v>0</v>
      </c>
      <c r="AI4" s="57">
        <f>SUMIF(F_IV_1A!$F:$F,$C4,F_IV_1A!AM:AM)</f>
        <v>0</v>
      </c>
      <c r="AJ4" s="57">
        <f>SUMIF(F_IV_1A!$F:$F,$C4,F_IV_1A!AN:AN)</f>
        <v>0</v>
      </c>
      <c r="AK4" s="57">
        <f>SUMIF(F_IV_1A!$F:$F,$C4,F_IV_1A!AO:AO)</f>
        <v>0</v>
      </c>
      <c r="AL4" s="57">
        <f>SUMIF(F_IV_1A!$F:$F,$C4,F_IV_1A!AP:AP)</f>
        <v>0</v>
      </c>
      <c r="AM4" s="57">
        <f>SUMIF(F_IV_1A!$F:$F,$C4,F_IV_1A!AQ:AQ)</f>
        <v>0</v>
      </c>
      <c r="AN4" s="56">
        <f t="shared" ref="AN4:AN35" si="7">SUM(AC4:AM4)</f>
        <v>905148</v>
      </c>
      <c r="AO4" s="21"/>
      <c r="AP4" s="21"/>
      <c r="AQ4" s="21"/>
      <c r="AR4" s="21"/>
      <c r="AS4" s="21"/>
      <c r="AT4" s="24" t="str">
        <f>INDEX(F_IV_1A!$G:$G,MATCH($C4,F_IV_1A!$F:$F,0))</f>
        <v>V001</v>
      </c>
      <c r="AU4" s="24">
        <f>COUNTIF(F_IV_1A!$AZ$3:$AZ$1094,$D4)</f>
        <v>20</v>
      </c>
      <c r="AV4" s="24">
        <f>SUMIF(F_IV_1A!$AZ$3:$AZ$1094,$D4,F_IV_1A!$CG$3:$CG$1094)</f>
        <v>20</v>
      </c>
      <c r="AW4" s="24">
        <f>SUMIF(F_IV_1A!$AZ:$AZ,$D4,F_IV_1A!$CH:$CH)</f>
        <v>2</v>
      </c>
      <c r="AX4" s="24">
        <f>SUMIF(F_IV_1A!$AZ:$AZ,$D4,F_IV_1A!$CH:$CH)</f>
        <v>2</v>
      </c>
    </row>
    <row r="5" spans="1:50" x14ac:dyDescent="0.3">
      <c r="A5" s="177">
        <v>2643</v>
      </c>
      <c r="B5" s="238" t="s">
        <v>55</v>
      </c>
      <c r="C5" s="238" t="s">
        <v>56</v>
      </c>
      <c r="D5" s="238">
        <v>4128</v>
      </c>
      <c r="E5" s="238" t="s">
        <v>57</v>
      </c>
      <c r="F5" s="238" t="s">
        <v>58</v>
      </c>
      <c r="G5" s="51" t="str">
        <f t="shared" si="4"/>
        <v>Kitöltés rendben!</v>
      </c>
      <c r="H5" s="237" t="s">
        <v>0</v>
      </c>
      <c r="I5" s="237" t="s">
        <v>0</v>
      </c>
      <c r="J5" s="21"/>
      <c r="K5" s="52">
        <f t="shared" si="5"/>
        <v>465963</v>
      </c>
      <c r="L5" s="53">
        <f>SUMIF(F_IV_1A!$F:$F,$C5,F_IV_1A!$O:$O)</f>
        <v>7963</v>
      </c>
      <c r="M5" s="53">
        <f>SUMIF(F_IV_1A!$F:$F,$C5,F_IV_1A!$P:$P)</f>
        <v>458000</v>
      </c>
      <c r="N5" s="53">
        <f>SUMIF(F_IV_1A!$F:$F,$C5,F_IV_1A!$Q:$Q)</f>
        <v>0</v>
      </c>
      <c r="O5" s="21"/>
      <c r="P5" s="54">
        <f>SUMIF(F_IV_1A!$F:$F,$C5,F_IV_1A!S:S)</f>
        <v>7963</v>
      </c>
      <c r="Q5" s="54">
        <f>SUMIF(F_IV_1A!$F:$F,$C5,F_IV_1A!T:T)</f>
        <v>0</v>
      </c>
      <c r="R5" s="54">
        <f>SUMIF(F_IV_1A!$F:$F,$C5,F_IV_1A!U:U)</f>
        <v>0</v>
      </c>
      <c r="S5" s="54">
        <f>SUMIF(F_IV_1A!$F:$F,$C5,F_IV_1A!V:V)</f>
        <v>0</v>
      </c>
      <c r="T5" s="54">
        <f>SUMIF(F_IV_1A!$F:$F,$C5,F_IV_1A!W:W)</f>
        <v>0</v>
      </c>
      <c r="U5" s="54">
        <f>SUMIF(F_IV_1A!$F:$F,$C5,F_IV_1A!X:X)</f>
        <v>0</v>
      </c>
      <c r="V5" s="54">
        <f>SUMIF(F_IV_1A!$F:$F,$C5,F_IV_1A!Y:Y)</f>
        <v>0</v>
      </c>
      <c r="W5" s="54">
        <f>SUMIF(F_IV_1A!$F:$F,$C5,F_IV_1A!Z:Z)</f>
        <v>0</v>
      </c>
      <c r="X5" s="54">
        <f>SUMIF(F_IV_1A!$F:$F,$C5,F_IV_1A!AA:AA)</f>
        <v>0</v>
      </c>
      <c r="Y5" s="54">
        <f>SUMIF(F_IV_1A!$F:$F,$C5,F_IV_1A!AB:AB)</f>
        <v>0</v>
      </c>
      <c r="Z5" s="55">
        <f>SUMIF(F_IV_1A!$F:$F,$C5,F_IV_1A!AC:AC)</f>
        <v>0</v>
      </c>
      <c r="AA5" s="56">
        <f t="shared" si="6"/>
        <v>7963</v>
      </c>
      <c r="AB5" s="21"/>
      <c r="AC5" s="57">
        <f>SUMIF(F_IV_1A!$F:$F,$C5,F_IV_1A!AG:AG)</f>
        <v>33034</v>
      </c>
      <c r="AD5" s="57">
        <f>SUMIF(F_IV_1A!$F:$F,$C5,F_IV_1A!AH:AH)</f>
        <v>0</v>
      </c>
      <c r="AE5" s="57">
        <f>SUMIF(F_IV_1A!$F:$F,$C5,F_IV_1A!AI:AI)</f>
        <v>0</v>
      </c>
      <c r="AF5" s="57">
        <f>SUMIF(F_IV_1A!$F:$F,$C5,F_IV_1A!AJ:AJ)</f>
        <v>0</v>
      </c>
      <c r="AG5" s="57">
        <f>SUMIF(F_IV_1A!$F:$F,$C5,F_IV_1A!AK:AK)</f>
        <v>0</v>
      </c>
      <c r="AH5" s="57">
        <f>SUMIF(F_IV_1A!$F:$F,$C5,F_IV_1A!AL:AL)</f>
        <v>0</v>
      </c>
      <c r="AI5" s="57">
        <f>SUMIF(F_IV_1A!$F:$F,$C5,F_IV_1A!AM:AM)</f>
        <v>0</v>
      </c>
      <c r="AJ5" s="57">
        <f>SUMIF(F_IV_1A!$F:$F,$C5,F_IV_1A!AN:AN)</f>
        <v>0</v>
      </c>
      <c r="AK5" s="57">
        <f>SUMIF(F_IV_1A!$F:$F,$C5,F_IV_1A!AO:AO)</f>
        <v>0</v>
      </c>
      <c r="AL5" s="57">
        <f>SUMIF(F_IV_1A!$F:$F,$C5,F_IV_1A!AP:AP)</f>
        <v>0</v>
      </c>
      <c r="AM5" s="57">
        <f>SUMIF(F_IV_1A!$F:$F,$C5,F_IV_1A!AQ:AQ)</f>
        <v>0</v>
      </c>
      <c r="AN5" s="56">
        <f t="shared" si="7"/>
        <v>33034</v>
      </c>
      <c r="AO5" s="21"/>
      <c r="AP5" s="21"/>
      <c r="AQ5" s="21"/>
      <c r="AR5" s="21"/>
      <c r="AS5" s="21"/>
      <c r="AT5" s="24" t="str">
        <f>INDEX(F_IV_1A!$G:$G,MATCH($C5,F_IV_1A!$F:$F,0))</f>
        <v>V023</v>
      </c>
      <c r="AU5" s="24">
        <f>COUNTIF(F_IV_1A!$AZ$3:$AZ$1094,$D5)</f>
        <v>9</v>
      </c>
      <c r="AV5" s="24">
        <f>SUMIF(F_IV_1A!$AZ$3:$AZ$1094,$D5,F_IV_1A!$CG$3:$CG$1094)</f>
        <v>9</v>
      </c>
      <c r="AW5" s="24">
        <f>SUMIF(F_IV_1A!$AZ:$AZ,$D5,F_IV_1A!$CH:$CH)</f>
        <v>2</v>
      </c>
      <c r="AX5" s="24">
        <f>SUMIF(F_IV_1A!$AZ:$AZ,$D5,F_IV_1A!$CH:$CH)</f>
        <v>2</v>
      </c>
    </row>
    <row r="6" spans="1:50" x14ac:dyDescent="0.3">
      <c r="A6" s="177">
        <v>2644</v>
      </c>
      <c r="B6" s="238" t="s">
        <v>59</v>
      </c>
      <c r="C6" s="238" t="s">
        <v>60</v>
      </c>
      <c r="D6" s="238">
        <v>4129</v>
      </c>
      <c r="E6" s="238" t="s">
        <v>61</v>
      </c>
      <c r="F6" s="238" t="s">
        <v>62</v>
      </c>
      <c r="G6" s="51" t="str">
        <f t="shared" si="4"/>
        <v>Kitöltés rendben!</v>
      </c>
      <c r="H6" s="237" t="s">
        <v>0</v>
      </c>
      <c r="I6" s="237" t="s">
        <v>0</v>
      </c>
      <c r="J6" s="21"/>
      <c r="K6" s="52">
        <f t="shared" si="5"/>
        <v>156559</v>
      </c>
      <c r="L6" s="53">
        <f>SUMIF(F_IV_1A!$F:$F,$C6,F_IV_1A!$O:$O)</f>
        <v>559</v>
      </c>
      <c r="M6" s="53">
        <f>SUMIF(F_IV_1A!$F:$F,$C6,F_IV_1A!$P:$P)</f>
        <v>156000</v>
      </c>
      <c r="N6" s="53">
        <f>SUMIF(F_IV_1A!$F:$F,$C6,F_IV_1A!$Q:$Q)</f>
        <v>0</v>
      </c>
      <c r="O6" s="21"/>
      <c r="P6" s="54">
        <f>SUMIF(F_IV_1A!$F:$F,$C6,F_IV_1A!S:S)</f>
        <v>559</v>
      </c>
      <c r="Q6" s="54">
        <f>SUMIF(F_IV_1A!$F:$F,$C6,F_IV_1A!T:T)</f>
        <v>0</v>
      </c>
      <c r="R6" s="54">
        <f>SUMIF(F_IV_1A!$F:$F,$C6,F_IV_1A!U:U)</f>
        <v>0</v>
      </c>
      <c r="S6" s="54">
        <f>SUMIF(F_IV_1A!$F:$F,$C6,F_IV_1A!V:V)</f>
        <v>0</v>
      </c>
      <c r="T6" s="54">
        <f>SUMIF(F_IV_1A!$F:$F,$C6,F_IV_1A!W:W)</f>
        <v>0</v>
      </c>
      <c r="U6" s="54">
        <f>SUMIF(F_IV_1A!$F:$F,$C6,F_IV_1A!X:X)</f>
        <v>0</v>
      </c>
      <c r="V6" s="54">
        <f>SUMIF(F_IV_1A!$F:$F,$C6,F_IV_1A!Y:Y)</f>
        <v>0</v>
      </c>
      <c r="W6" s="54">
        <f>SUMIF(F_IV_1A!$F:$F,$C6,F_IV_1A!Z:Z)</f>
        <v>0</v>
      </c>
      <c r="X6" s="54">
        <f>SUMIF(F_IV_1A!$F:$F,$C6,F_IV_1A!AA:AA)</f>
        <v>0</v>
      </c>
      <c r="Y6" s="54">
        <f>SUMIF(F_IV_1A!$F:$F,$C6,F_IV_1A!AB:AB)</f>
        <v>0</v>
      </c>
      <c r="Z6" s="55">
        <f>SUMIF(F_IV_1A!$F:$F,$C6,F_IV_1A!AC:AC)</f>
        <v>0</v>
      </c>
      <c r="AA6" s="56">
        <f t="shared" si="6"/>
        <v>559</v>
      </c>
      <c r="AB6" s="21"/>
      <c r="AC6" s="57">
        <f>SUMIF(F_IV_1A!$F:$F,$C6,F_IV_1A!AG:AG)</f>
        <v>5364</v>
      </c>
      <c r="AD6" s="57">
        <f>SUMIF(F_IV_1A!$F:$F,$C6,F_IV_1A!AH:AH)</f>
        <v>0</v>
      </c>
      <c r="AE6" s="57">
        <f>SUMIF(F_IV_1A!$F:$F,$C6,F_IV_1A!AI:AI)</f>
        <v>0</v>
      </c>
      <c r="AF6" s="57">
        <f>SUMIF(F_IV_1A!$F:$F,$C6,F_IV_1A!AJ:AJ)</f>
        <v>0</v>
      </c>
      <c r="AG6" s="57">
        <f>SUMIF(F_IV_1A!$F:$F,$C6,F_IV_1A!AK:AK)</f>
        <v>0</v>
      </c>
      <c r="AH6" s="57">
        <f>SUMIF(F_IV_1A!$F:$F,$C6,F_IV_1A!AL:AL)</f>
        <v>0</v>
      </c>
      <c r="AI6" s="57">
        <f>SUMIF(F_IV_1A!$F:$F,$C6,F_IV_1A!AM:AM)</f>
        <v>0</v>
      </c>
      <c r="AJ6" s="57">
        <f>SUMIF(F_IV_1A!$F:$F,$C6,F_IV_1A!AN:AN)</f>
        <v>0</v>
      </c>
      <c r="AK6" s="57">
        <f>SUMIF(F_IV_1A!$F:$F,$C6,F_IV_1A!AO:AO)</f>
        <v>0</v>
      </c>
      <c r="AL6" s="57">
        <f>SUMIF(F_IV_1A!$F:$F,$C6,F_IV_1A!AP:AP)</f>
        <v>0</v>
      </c>
      <c r="AM6" s="57">
        <f>SUMIF(F_IV_1A!$F:$F,$C6,F_IV_1A!AQ:AQ)</f>
        <v>0</v>
      </c>
      <c r="AN6" s="56">
        <f t="shared" si="7"/>
        <v>5364</v>
      </c>
      <c r="AO6" s="21"/>
      <c r="AP6" s="21"/>
      <c r="AQ6" s="21"/>
      <c r="AR6" s="21"/>
      <c r="AS6" s="21"/>
      <c r="AT6" s="24" t="str">
        <f>INDEX(F_IV_1A!$G:$G,MATCH($C6,F_IV_1A!$F:$F,0))</f>
        <v>V018</v>
      </c>
      <c r="AU6" s="24">
        <f>COUNTIF(F_IV_1A!$AZ$3:$AZ$1094,$D6)</f>
        <v>6</v>
      </c>
      <c r="AV6" s="24">
        <f>SUMIF(F_IV_1A!$AZ$3:$AZ$1094,$D6,F_IV_1A!$CG$3:$CG$1094)</f>
        <v>6</v>
      </c>
      <c r="AW6" s="24">
        <f>SUMIF(F_IV_1A!$AZ:$AZ,$D6,F_IV_1A!$CH:$CH)</f>
        <v>2</v>
      </c>
      <c r="AX6" s="24">
        <f>SUMIF(F_IV_1A!$AZ:$AZ,$D6,F_IV_1A!$CH:$CH)</f>
        <v>2</v>
      </c>
    </row>
    <row r="7" spans="1:50" x14ac:dyDescent="0.3">
      <c r="A7" s="177">
        <v>2645</v>
      </c>
      <c r="B7" s="238" t="s">
        <v>63</v>
      </c>
      <c r="C7" s="238" t="s">
        <v>64</v>
      </c>
      <c r="D7" s="238">
        <v>4130</v>
      </c>
      <c r="E7" s="238" t="s">
        <v>65</v>
      </c>
      <c r="F7" s="238" t="s">
        <v>66</v>
      </c>
      <c r="G7" s="51" t="str">
        <f t="shared" si="4"/>
        <v>Kitöltés rendben!</v>
      </c>
      <c r="H7" s="237" t="s">
        <v>0</v>
      </c>
      <c r="I7" s="237" t="s">
        <v>0</v>
      </c>
      <c r="J7" s="21"/>
      <c r="K7" s="52">
        <f t="shared" si="5"/>
        <v>140345</v>
      </c>
      <c r="L7" s="53">
        <f>SUMIF(F_IV_1A!$F:$F,$C7,F_IV_1A!$O:$O)</f>
        <v>345</v>
      </c>
      <c r="M7" s="53">
        <f>SUMIF(F_IV_1A!$F:$F,$C7,F_IV_1A!$P:$P)</f>
        <v>140000</v>
      </c>
      <c r="N7" s="53">
        <f>SUMIF(F_IV_1A!$F:$F,$C7,F_IV_1A!$Q:$Q)</f>
        <v>0</v>
      </c>
      <c r="O7" s="21"/>
      <c r="P7" s="54">
        <f>SUMIF(F_IV_1A!$F:$F,$C7,F_IV_1A!S:S)</f>
        <v>345</v>
      </c>
      <c r="Q7" s="54">
        <f>SUMIF(F_IV_1A!$F:$F,$C7,F_IV_1A!T:T)</f>
        <v>0</v>
      </c>
      <c r="R7" s="54">
        <f>SUMIF(F_IV_1A!$F:$F,$C7,F_IV_1A!U:U)</f>
        <v>0</v>
      </c>
      <c r="S7" s="54">
        <f>SUMIF(F_IV_1A!$F:$F,$C7,F_IV_1A!V:V)</f>
        <v>0</v>
      </c>
      <c r="T7" s="54">
        <f>SUMIF(F_IV_1A!$F:$F,$C7,F_IV_1A!W:W)</f>
        <v>0</v>
      </c>
      <c r="U7" s="54">
        <f>SUMIF(F_IV_1A!$F:$F,$C7,F_IV_1A!X:X)</f>
        <v>0</v>
      </c>
      <c r="V7" s="54">
        <f>SUMIF(F_IV_1A!$F:$F,$C7,F_IV_1A!Y:Y)</f>
        <v>0</v>
      </c>
      <c r="W7" s="54">
        <f>SUMIF(F_IV_1A!$F:$F,$C7,F_IV_1A!Z:Z)</f>
        <v>0</v>
      </c>
      <c r="X7" s="54">
        <f>SUMIF(F_IV_1A!$F:$F,$C7,F_IV_1A!AA:AA)</f>
        <v>0</v>
      </c>
      <c r="Y7" s="54">
        <f>SUMIF(F_IV_1A!$F:$F,$C7,F_IV_1A!AB:AB)</f>
        <v>0</v>
      </c>
      <c r="Z7" s="55">
        <f>SUMIF(F_IV_1A!$F:$F,$C7,F_IV_1A!AC:AC)</f>
        <v>0</v>
      </c>
      <c r="AA7" s="56">
        <f t="shared" si="6"/>
        <v>345</v>
      </c>
      <c r="AB7" s="21"/>
      <c r="AC7" s="57">
        <f>SUMIF(F_IV_1A!$F:$F,$C7,F_IV_1A!AG:AG)</f>
        <v>3653</v>
      </c>
      <c r="AD7" s="57">
        <f>SUMIF(F_IV_1A!$F:$F,$C7,F_IV_1A!AH:AH)</f>
        <v>0</v>
      </c>
      <c r="AE7" s="57">
        <f>SUMIF(F_IV_1A!$F:$F,$C7,F_IV_1A!AI:AI)</f>
        <v>0</v>
      </c>
      <c r="AF7" s="57">
        <f>SUMIF(F_IV_1A!$F:$F,$C7,F_IV_1A!AJ:AJ)</f>
        <v>0</v>
      </c>
      <c r="AG7" s="57">
        <f>SUMIF(F_IV_1A!$F:$F,$C7,F_IV_1A!AK:AK)</f>
        <v>0</v>
      </c>
      <c r="AH7" s="57">
        <f>SUMIF(F_IV_1A!$F:$F,$C7,F_IV_1A!AL:AL)</f>
        <v>0</v>
      </c>
      <c r="AI7" s="57">
        <f>SUMIF(F_IV_1A!$F:$F,$C7,F_IV_1A!AM:AM)</f>
        <v>0</v>
      </c>
      <c r="AJ7" s="57">
        <f>SUMIF(F_IV_1A!$F:$F,$C7,F_IV_1A!AN:AN)</f>
        <v>0</v>
      </c>
      <c r="AK7" s="57">
        <f>SUMIF(F_IV_1A!$F:$F,$C7,F_IV_1A!AO:AO)</f>
        <v>0</v>
      </c>
      <c r="AL7" s="57">
        <f>SUMIF(F_IV_1A!$F:$F,$C7,F_IV_1A!AP:AP)</f>
        <v>0</v>
      </c>
      <c r="AM7" s="57">
        <f>SUMIF(F_IV_1A!$F:$F,$C7,F_IV_1A!AQ:AQ)</f>
        <v>0</v>
      </c>
      <c r="AN7" s="56">
        <f t="shared" si="7"/>
        <v>3653</v>
      </c>
      <c r="AO7" s="21"/>
      <c r="AP7" s="21"/>
      <c r="AQ7" s="21"/>
      <c r="AR7" s="21"/>
      <c r="AS7" s="21"/>
      <c r="AT7" s="24" t="str">
        <f>INDEX(F_IV_1A!$G:$G,MATCH($C7,F_IV_1A!$F:$F,0))</f>
        <v>V022</v>
      </c>
      <c r="AU7" s="24">
        <f>COUNTIF(F_IV_1A!$AZ$3:$AZ$1094,$D7)</f>
        <v>5</v>
      </c>
      <c r="AV7" s="24">
        <f>SUMIF(F_IV_1A!$AZ$3:$AZ$1094,$D7,F_IV_1A!$CG$3:$CG$1094)</f>
        <v>5</v>
      </c>
      <c r="AW7" s="24">
        <f>SUMIF(F_IV_1A!$AZ:$AZ,$D7,F_IV_1A!$CH:$CH)</f>
        <v>2</v>
      </c>
      <c r="AX7" s="24">
        <f>SUMIF(F_IV_1A!$AZ:$AZ,$D7,F_IV_1A!$CH:$CH)</f>
        <v>2</v>
      </c>
    </row>
    <row r="8" spans="1:50" x14ac:dyDescent="0.3">
      <c r="A8" s="177">
        <v>2646</v>
      </c>
      <c r="B8" s="238" t="s">
        <v>67</v>
      </c>
      <c r="C8" s="238" t="s">
        <v>68</v>
      </c>
      <c r="D8" s="238">
        <v>4131</v>
      </c>
      <c r="E8" s="238" t="s">
        <v>69</v>
      </c>
      <c r="F8" s="238" t="s">
        <v>70</v>
      </c>
      <c r="G8" s="51" t="str">
        <f t="shared" si="4"/>
        <v>Kitöltés rendben!</v>
      </c>
      <c r="H8" s="237" t="s">
        <v>0</v>
      </c>
      <c r="I8" s="237" t="s">
        <v>0</v>
      </c>
      <c r="J8" s="21"/>
      <c r="K8" s="52">
        <f t="shared" si="5"/>
        <v>223192</v>
      </c>
      <c r="L8" s="53">
        <f>SUMIF(F_IV_1A!$F:$F,$C8,F_IV_1A!$O:$O)</f>
        <v>192</v>
      </c>
      <c r="M8" s="53">
        <f>SUMIF(F_IV_1A!$F:$F,$C8,F_IV_1A!$P:$P)</f>
        <v>223000</v>
      </c>
      <c r="N8" s="53">
        <f>SUMIF(F_IV_1A!$F:$F,$C8,F_IV_1A!$Q:$Q)</f>
        <v>0</v>
      </c>
      <c r="O8" s="21"/>
      <c r="P8" s="54">
        <f>SUMIF(F_IV_1A!$F:$F,$C8,F_IV_1A!S:S)</f>
        <v>192</v>
      </c>
      <c r="Q8" s="54">
        <f>SUMIF(F_IV_1A!$F:$F,$C8,F_IV_1A!T:T)</f>
        <v>0</v>
      </c>
      <c r="R8" s="54">
        <f>SUMIF(F_IV_1A!$F:$F,$C8,F_IV_1A!U:U)</f>
        <v>0</v>
      </c>
      <c r="S8" s="54">
        <f>SUMIF(F_IV_1A!$F:$F,$C8,F_IV_1A!V:V)</f>
        <v>0</v>
      </c>
      <c r="T8" s="54">
        <f>SUMIF(F_IV_1A!$F:$F,$C8,F_IV_1A!W:W)</f>
        <v>0</v>
      </c>
      <c r="U8" s="54">
        <f>SUMIF(F_IV_1A!$F:$F,$C8,F_IV_1A!X:X)</f>
        <v>0</v>
      </c>
      <c r="V8" s="54">
        <f>SUMIF(F_IV_1A!$F:$F,$C8,F_IV_1A!Y:Y)</f>
        <v>0</v>
      </c>
      <c r="W8" s="54">
        <f>SUMIF(F_IV_1A!$F:$F,$C8,F_IV_1A!Z:Z)</f>
        <v>0</v>
      </c>
      <c r="X8" s="54">
        <f>SUMIF(F_IV_1A!$F:$F,$C8,F_IV_1A!AA:AA)</f>
        <v>0</v>
      </c>
      <c r="Y8" s="54">
        <f>SUMIF(F_IV_1A!$F:$F,$C8,F_IV_1A!AB:AB)</f>
        <v>0</v>
      </c>
      <c r="Z8" s="55">
        <f>SUMIF(F_IV_1A!$F:$F,$C8,F_IV_1A!AC:AC)</f>
        <v>0</v>
      </c>
      <c r="AA8" s="56">
        <f t="shared" si="6"/>
        <v>192</v>
      </c>
      <c r="AB8" s="21"/>
      <c r="AC8" s="57">
        <f>SUMIF(F_IV_1A!$F:$F,$C8,F_IV_1A!AG:AG)</f>
        <v>1919</v>
      </c>
      <c r="AD8" s="57">
        <f>SUMIF(F_IV_1A!$F:$F,$C8,F_IV_1A!AH:AH)</f>
        <v>0</v>
      </c>
      <c r="AE8" s="57">
        <f>SUMIF(F_IV_1A!$F:$F,$C8,F_IV_1A!AI:AI)</f>
        <v>0</v>
      </c>
      <c r="AF8" s="57">
        <f>SUMIF(F_IV_1A!$F:$F,$C8,F_IV_1A!AJ:AJ)</f>
        <v>0</v>
      </c>
      <c r="AG8" s="57">
        <f>SUMIF(F_IV_1A!$F:$F,$C8,F_IV_1A!AK:AK)</f>
        <v>0</v>
      </c>
      <c r="AH8" s="57">
        <f>SUMIF(F_IV_1A!$F:$F,$C8,F_IV_1A!AL:AL)</f>
        <v>0</v>
      </c>
      <c r="AI8" s="57">
        <f>SUMIF(F_IV_1A!$F:$F,$C8,F_IV_1A!AM:AM)</f>
        <v>0</v>
      </c>
      <c r="AJ8" s="57">
        <f>SUMIF(F_IV_1A!$F:$F,$C8,F_IV_1A!AN:AN)</f>
        <v>0</v>
      </c>
      <c r="AK8" s="57">
        <f>SUMIF(F_IV_1A!$F:$F,$C8,F_IV_1A!AO:AO)</f>
        <v>0</v>
      </c>
      <c r="AL8" s="57">
        <f>SUMIF(F_IV_1A!$F:$F,$C8,F_IV_1A!AP:AP)</f>
        <v>0</v>
      </c>
      <c r="AM8" s="57">
        <f>SUMIF(F_IV_1A!$F:$F,$C8,F_IV_1A!AQ:AQ)</f>
        <v>0</v>
      </c>
      <c r="AN8" s="56">
        <f t="shared" si="7"/>
        <v>1919</v>
      </c>
      <c r="AO8" s="21"/>
      <c r="AP8" s="21"/>
      <c r="AQ8" s="21"/>
      <c r="AR8" s="21"/>
      <c r="AS8" s="21"/>
      <c r="AT8" s="24" t="str">
        <f>INDEX(F_IV_1A!$G:$G,MATCH($C8,F_IV_1A!$F:$F,0))</f>
        <v>V047</v>
      </c>
      <c r="AU8" s="24">
        <f>COUNTIF(F_IV_1A!$AZ$3:$AZ$1094,$D8)</f>
        <v>8</v>
      </c>
      <c r="AV8" s="24">
        <f>SUMIF(F_IV_1A!$AZ$3:$AZ$1094,$D8,F_IV_1A!$CG$3:$CG$1094)</f>
        <v>8</v>
      </c>
      <c r="AW8" s="24">
        <f>SUMIF(F_IV_1A!$AZ:$AZ,$D8,F_IV_1A!$CH:$CH)</f>
        <v>2</v>
      </c>
      <c r="AX8" s="24">
        <f>SUMIF(F_IV_1A!$AZ:$AZ,$D8,F_IV_1A!$CH:$CH)</f>
        <v>2</v>
      </c>
    </row>
    <row r="9" spans="1:50" x14ac:dyDescent="0.3">
      <c r="A9" s="177">
        <v>2647</v>
      </c>
      <c r="B9" s="238" t="s">
        <v>71</v>
      </c>
      <c r="C9" s="238" t="s">
        <v>72</v>
      </c>
      <c r="D9" s="238">
        <v>4132</v>
      </c>
      <c r="E9" s="238" t="s">
        <v>73</v>
      </c>
      <c r="F9" s="238" t="s">
        <v>74</v>
      </c>
      <c r="G9" s="51" t="str">
        <f t="shared" si="4"/>
        <v>Kitöltés rendben!</v>
      </c>
      <c r="H9" s="237" t="s">
        <v>0</v>
      </c>
      <c r="I9" s="237" t="s">
        <v>0</v>
      </c>
      <c r="J9" s="21"/>
      <c r="K9" s="52">
        <f t="shared" si="5"/>
        <v>482837</v>
      </c>
      <c r="L9" s="53">
        <f>SUMIF(F_IV_1A!$F:$F,$C9,F_IV_1A!$O:$O)</f>
        <v>6837</v>
      </c>
      <c r="M9" s="53">
        <f>SUMIF(F_IV_1A!$F:$F,$C9,F_IV_1A!$P:$P)</f>
        <v>476000</v>
      </c>
      <c r="N9" s="53">
        <f>SUMIF(F_IV_1A!$F:$F,$C9,F_IV_1A!$Q:$Q)</f>
        <v>0</v>
      </c>
      <c r="O9" s="21"/>
      <c r="P9" s="54">
        <f>SUMIF(F_IV_1A!$F:$F,$C9,F_IV_1A!S:S)</f>
        <v>6837</v>
      </c>
      <c r="Q9" s="54">
        <f>SUMIF(F_IV_1A!$F:$F,$C9,F_IV_1A!T:T)</f>
        <v>0</v>
      </c>
      <c r="R9" s="54">
        <f>SUMIF(F_IV_1A!$F:$F,$C9,F_IV_1A!U:U)</f>
        <v>0</v>
      </c>
      <c r="S9" s="54">
        <f>SUMIF(F_IV_1A!$F:$F,$C9,F_IV_1A!V:V)</f>
        <v>0</v>
      </c>
      <c r="T9" s="54">
        <f>SUMIF(F_IV_1A!$F:$F,$C9,F_IV_1A!W:W)</f>
        <v>0</v>
      </c>
      <c r="U9" s="54">
        <f>SUMIF(F_IV_1A!$F:$F,$C9,F_IV_1A!X:X)</f>
        <v>0</v>
      </c>
      <c r="V9" s="54">
        <f>SUMIF(F_IV_1A!$F:$F,$C9,F_IV_1A!Y:Y)</f>
        <v>0</v>
      </c>
      <c r="W9" s="54">
        <f>SUMIF(F_IV_1A!$F:$F,$C9,F_IV_1A!Z:Z)</f>
        <v>0</v>
      </c>
      <c r="X9" s="54">
        <f>SUMIF(F_IV_1A!$F:$F,$C9,F_IV_1A!AA:AA)</f>
        <v>0</v>
      </c>
      <c r="Y9" s="54">
        <f>SUMIF(F_IV_1A!$F:$F,$C9,F_IV_1A!AB:AB)</f>
        <v>0</v>
      </c>
      <c r="Z9" s="55">
        <f>SUMIF(F_IV_1A!$F:$F,$C9,F_IV_1A!AC:AC)</f>
        <v>0</v>
      </c>
      <c r="AA9" s="56">
        <f t="shared" si="6"/>
        <v>6837</v>
      </c>
      <c r="AB9" s="21"/>
      <c r="AC9" s="57">
        <f>SUMIF(F_IV_1A!$F:$F,$C9,F_IV_1A!AG:AG)</f>
        <v>16812</v>
      </c>
      <c r="AD9" s="57">
        <f>SUMIF(F_IV_1A!$F:$F,$C9,F_IV_1A!AH:AH)</f>
        <v>0</v>
      </c>
      <c r="AE9" s="57">
        <f>SUMIF(F_IV_1A!$F:$F,$C9,F_IV_1A!AI:AI)</f>
        <v>0</v>
      </c>
      <c r="AF9" s="57">
        <f>SUMIF(F_IV_1A!$F:$F,$C9,F_IV_1A!AJ:AJ)</f>
        <v>0</v>
      </c>
      <c r="AG9" s="57">
        <f>SUMIF(F_IV_1A!$F:$F,$C9,F_IV_1A!AK:AK)</f>
        <v>0</v>
      </c>
      <c r="AH9" s="57">
        <f>SUMIF(F_IV_1A!$F:$F,$C9,F_IV_1A!AL:AL)</f>
        <v>0</v>
      </c>
      <c r="AI9" s="57">
        <f>SUMIF(F_IV_1A!$F:$F,$C9,F_IV_1A!AM:AM)</f>
        <v>0</v>
      </c>
      <c r="AJ9" s="57">
        <f>SUMIF(F_IV_1A!$F:$F,$C9,F_IV_1A!AN:AN)</f>
        <v>0</v>
      </c>
      <c r="AK9" s="57">
        <f>SUMIF(F_IV_1A!$F:$F,$C9,F_IV_1A!AO:AO)</f>
        <v>0</v>
      </c>
      <c r="AL9" s="57">
        <f>SUMIF(F_IV_1A!$F:$F,$C9,F_IV_1A!AP:AP)</f>
        <v>0</v>
      </c>
      <c r="AM9" s="57">
        <f>SUMIF(F_IV_1A!$F:$F,$C9,F_IV_1A!AQ:AQ)</f>
        <v>0</v>
      </c>
      <c r="AN9" s="56">
        <f t="shared" si="7"/>
        <v>16812</v>
      </c>
      <c r="AO9" s="21"/>
      <c r="AP9" s="21"/>
      <c r="AQ9" s="21"/>
      <c r="AR9" s="21"/>
      <c r="AS9" s="21"/>
      <c r="AT9" s="24" t="str">
        <f>INDEX(F_IV_1A!$G:$G,MATCH($C9,F_IV_1A!$F:$F,0))</f>
        <v>V038</v>
      </c>
      <c r="AU9" s="24">
        <f>COUNTIF(F_IV_1A!$AZ$3:$AZ$1094,$D9)</f>
        <v>7</v>
      </c>
      <c r="AV9" s="24">
        <f>SUMIF(F_IV_1A!$AZ$3:$AZ$1094,$D9,F_IV_1A!$CG$3:$CG$1094)</f>
        <v>7</v>
      </c>
      <c r="AW9" s="24">
        <f>SUMIF(F_IV_1A!$AZ:$AZ,$D9,F_IV_1A!$CH:$CH)</f>
        <v>2</v>
      </c>
      <c r="AX9" s="24">
        <f>SUMIF(F_IV_1A!$AZ:$AZ,$D9,F_IV_1A!$CH:$CH)</f>
        <v>2</v>
      </c>
    </row>
    <row r="10" spans="1:50" x14ac:dyDescent="0.3">
      <c r="A10" s="177">
        <v>2648</v>
      </c>
      <c r="B10" s="238" t="s">
        <v>75</v>
      </c>
      <c r="C10" s="238" t="s">
        <v>76</v>
      </c>
      <c r="D10" s="238">
        <v>4133</v>
      </c>
      <c r="E10" s="238" t="s">
        <v>77</v>
      </c>
      <c r="F10" s="238" t="s">
        <v>78</v>
      </c>
      <c r="G10" s="51" t="str">
        <f t="shared" si="4"/>
        <v>Kitöltés rendben!</v>
      </c>
      <c r="H10" s="237" t="s">
        <v>0</v>
      </c>
      <c r="I10" s="237" t="s">
        <v>0</v>
      </c>
      <c r="J10" s="21"/>
      <c r="K10" s="52">
        <f t="shared" si="5"/>
        <v>337429</v>
      </c>
      <c r="L10" s="53">
        <f>SUMIF(F_IV_1A!$F:$F,$C10,F_IV_1A!$O:$O)</f>
        <v>1429</v>
      </c>
      <c r="M10" s="53">
        <f>SUMIF(F_IV_1A!$F:$F,$C10,F_IV_1A!$P:$P)</f>
        <v>336000</v>
      </c>
      <c r="N10" s="53">
        <f>SUMIF(F_IV_1A!$F:$F,$C10,F_IV_1A!$Q:$Q)</f>
        <v>0</v>
      </c>
      <c r="O10" s="21"/>
      <c r="P10" s="54">
        <f>SUMIF(F_IV_1A!$F:$F,$C10,F_IV_1A!S:S)</f>
        <v>1429</v>
      </c>
      <c r="Q10" s="54">
        <f>SUMIF(F_IV_1A!$F:$F,$C10,F_IV_1A!T:T)</f>
        <v>0</v>
      </c>
      <c r="R10" s="54">
        <f>SUMIF(F_IV_1A!$F:$F,$C10,F_IV_1A!U:U)</f>
        <v>0</v>
      </c>
      <c r="S10" s="54">
        <f>SUMIF(F_IV_1A!$F:$F,$C10,F_IV_1A!V:V)</f>
        <v>0</v>
      </c>
      <c r="T10" s="54">
        <f>SUMIF(F_IV_1A!$F:$F,$C10,F_IV_1A!W:W)</f>
        <v>0</v>
      </c>
      <c r="U10" s="54">
        <f>SUMIF(F_IV_1A!$F:$F,$C10,F_IV_1A!X:X)</f>
        <v>0</v>
      </c>
      <c r="V10" s="54">
        <f>SUMIF(F_IV_1A!$F:$F,$C10,F_IV_1A!Y:Y)</f>
        <v>0</v>
      </c>
      <c r="W10" s="54">
        <f>SUMIF(F_IV_1A!$F:$F,$C10,F_IV_1A!Z:Z)</f>
        <v>0</v>
      </c>
      <c r="X10" s="54">
        <f>SUMIF(F_IV_1A!$F:$F,$C10,F_IV_1A!AA:AA)</f>
        <v>0</v>
      </c>
      <c r="Y10" s="54">
        <f>SUMIF(F_IV_1A!$F:$F,$C10,F_IV_1A!AB:AB)</f>
        <v>0</v>
      </c>
      <c r="Z10" s="55">
        <f>SUMIF(F_IV_1A!$F:$F,$C10,F_IV_1A!AC:AC)</f>
        <v>0</v>
      </c>
      <c r="AA10" s="56">
        <f t="shared" si="6"/>
        <v>1429</v>
      </c>
      <c r="AB10" s="21"/>
      <c r="AC10" s="57">
        <f>SUMIF(F_IV_1A!$F:$F,$C10,F_IV_1A!AG:AG)</f>
        <v>17503</v>
      </c>
      <c r="AD10" s="57">
        <f>SUMIF(F_IV_1A!$F:$F,$C10,F_IV_1A!AH:AH)</f>
        <v>0</v>
      </c>
      <c r="AE10" s="57">
        <f>SUMIF(F_IV_1A!$F:$F,$C10,F_IV_1A!AI:AI)</f>
        <v>0</v>
      </c>
      <c r="AF10" s="57">
        <f>SUMIF(F_IV_1A!$F:$F,$C10,F_IV_1A!AJ:AJ)</f>
        <v>0</v>
      </c>
      <c r="AG10" s="57">
        <f>SUMIF(F_IV_1A!$F:$F,$C10,F_IV_1A!AK:AK)</f>
        <v>0</v>
      </c>
      <c r="AH10" s="57">
        <f>SUMIF(F_IV_1A!$F:$F,$C10,F_IV_1A!AL:AL)</f>
        <v>0</v>
      </c>
      <c r="AI10" s="57">
        <f>SUMIF(F_IV_1A!$F:$F,$C10,F_IV_1A!AM:AM)</f>
        <v>0</v>
      </c>
      <c r="AJ10" s="57">
        <f>SUMIF(F_IV_1A!$F:$F,$C10,F_IV_1A!AN:AN)</f>
        <v>0</v>
      </c>
      <c r="AK10" s="57">
        <f>SUMIF(F_IV_1A!$F:$F,$C10,F_IV_1A!AO:AO)</f>
        <v>0</v>
      </c>
      <c r="AL10" s="57">
        <f>SUMIF(F_IV_1A!$F:$F,$C10,F_IV_1A!AP:AP)</f>
        <v>0</v>
      </c>
      <c r="AM10" s="57">
        <f>SUMIF(F_IV_1A!$F:$F,$C10,F_IV_1A!AQ:AQ)</f>
        <v>0</v>
      </c>
      <c r="AN10" s="56">
        <f t="shared" si="7"/>
        <v>17503</v>
      </c>
      <c r="AO10" s="21"/>
      <c r="AP10" s="21"/>
      <c r="AQ10" s="21"/>
      <c r="AR10" s="21"/>
      <c r="AS10" s="21"/>
      <c r="AT10" s="24" t="str">
        <f>INDEX(F_IV_1A!$G:$G,MATCH($C10,F_IV_1A!$F:$F,0))</f>
        <v>V025</v>
      </c>
      <c r="AU10" s="24">
        <f>COUNTIF(F_IV_1A!$AZ$3:$AZ$1094,$D10)</f>
        <v>8</v>
      </c>
      <c r="AV10" s="24">
        <f>SUMIF(F_IV_1A!$AZ$3:$AZ$1094,$D10,F_IV_1A!$CG$3:$CG$1094)</f>
        <v>8</v>
      </c>
      <c r="AW10" s="24">
        <f>SUMIF(F_IV_1A!$AZ:$AZ,$D10,F_IV_1A!$CH:$CH)</f>
        <v>2</v>
      </c>
      <c r="AX10" s="24">
        <f>SUMIF(F_IV_1A!$AZ:$AZ,$D10,F_IV_1A!$CH:$CH)</f>
        <v>2</v>
      </c>
    </row>
    <row r="11" spans="1:50" x14ac:dyDescent="0.3">
      <c r="A11" s="177">
        <v>2649</v>
      </c>
      <c r="B11" s="238" t="s">
        <v>79</v>
      </c>
      <c r="C11" s="238" t="s">
        <v>80</v>
      </c>
      <c r="D11" s="238">
        <v>4134</v>
      </c>
      <c r="E11" s="238" t="s">
        <v>81</v>
      </c>
      <c r="F11" s="238" t="s">
        <v>82</v>
      </c>
      <c r="G11" s="51" t="str">
        <f t="shared" si="4"/>
        <v>Kitöltés rendben!</v>
      </c>
      <c r="H11" s="237" t="s">
        <v>0</v>
      </c>
      <c r="I11" s="237" t="s">
        <v>0</v>
      </c>
      <c r="J11" s="21"/>
      <c r="K11" s="52">
        <f t="shared" si="5"/>
        <v>276304</v>
      </c>
      <c r="L11" s="53">
        <f>SUMIF(F_IV_1A!$F:$F,$C11,F_IV_1A!$O:$O)</f>
        <v>5304</v>
      </c>
      <c r="M11" s="53">
        <f>SUMIF(F_IV_1A!$F:$F,$C11,F_IV_1A!$P:$P)</f>
        <v>271000</v>
      </c>
      <c r="N11" s="53">
        <f>SUMIF(F_IV_1A!$F:$F,$C11,F_IV_1A!$Q:$Q)</f>
        <v>0</v>
      </c>
      <c r="O11" s="21"/>
      <c r="P11" s="54">
        <f>SUMIF(F_IV_1A!$F:$F,$C11,F_IV_1A!S:S)</f>
        <v>5304</v>
      </c>
      <c r="Q11" s="54">
        <f>SUMIF(F_IV_1A!$F:$F,$C11,F_IV_1A!T:T)</f>
        <v>0</v>
      </c>
      <c r="R11" s="54">
        <f>SUMIF(F_IV_1A!$F:$F,$C11,F_IV_1A!U:U)</f>
        <v>0</v>
      </c>
      <c r="S11" s="54">
        <f>SUMIF(F_IV_1A!$F:$F,$C11,F_IV_1A!V:V)</f>
        <v>0</v>
      </c>
      <c r="T11" s="54">
        <f>SUMIF(F_IV_1A!$F:$F,$C11,F_IV_1A!W:W)</f>
        <v>0</v>
      </c>
      <c r="U11" s="54">
        <f>SUMIF(F_IV_1A!$F:$F,$C11,F_IV_1A!X:X)</f>
        <v>0</v>
      </c>
      <c r="V11" s="54">
        <f>SUMIF(F_IV_1A!$F:$F,$C11,F_IV_1A!Y:Y)</f>
        <v>0</v>
      </c>
      <c r="W11" s="54">
        <f>SUMIF(F_IV_1A!$F:$F,$C11,F_IV_1A!Z:Z)</f>
        <v>0</v>
      </c>
      <c r="X11" s="54">
        <f>SUMIF(F_IV_1A!$F:$F,$C11,F_IV_1A!AA:AA)</f>
        <v>0</v>
      </c>
      <c r="Y11" s="54">
        <f>SUMIF(F_IV_1A!$F:$F,$C11,F_IV_1A!AB:AB)</f>
        <v>0</v>
      </c>
      <c r="Z11" s="55">
        <f>SUMIF(F_IV_1A!$F:$F,$C11,F_IV_1A!AC:AC)</f>
        <v>0</v>
      </c>
      <c r="AA11" s="56">
        <f t="shared" si="6"/>
        <v>5304</v>
      </c>
      <c r="AB11" s="21"/>
      <c r="AC11" s="57">
        <f>SUMIF(F_IV_1A!$F:$F,$C11,F_IV_1A!AG:AG)</f>
        <v>6643</v>
      </c>
      <c r="AD11" s="57">
        <f>SUMIF(F_IV_1A!$F:$F,$C11,F_IV_1A!AH:AH)</f>
        <v>0</v>
      </c>
      <c r="AE11" s="57">
        <f>SUMIF(F_IV_1A!$F:$F,$C11,F_IV_1A!AI:AI)</f>
        <v>0</v>
      </c>
      <c r="AF11" s="57">
        <f>SUMIF(F_IV_1A!$F:$F,$C11,F_IV_1A!AJ:AJ)</f>
        <v>0</v>
      </c>
      <c r="AG11" s="57">
        <f>SUMIF(F_IV_1A!$F:$F,$C11,F_IV_1A!AK:AK)</f>
        <v>0</v>
      </c>
      <c r="AH11" s="57">
        <f>SUMIF(F_IV_1A!$F:$F,$C11,F_IV_1A!AL:AL)</f>
        <v>0</v>
      </c>
      <c r="AI11" s="57">
        <f>SUMIF(F_IV_1A!$F:$F,$C11,F_IV_1A!AM:AM)</f>
        <v>0</v>
      </c>
      <c r="AJ11" s="57">
        <f>SUMIF(F_IV_1A!$F:$F,$C11,F_IV_1A!AN:AN)</f>
        <v>0</v>
      </c>
      <c r="AK11" s="57">
        <f>SUMIF(F_IV_1A!$F:$F,$C11,F_IV_1A!AO:AO)</f>
        <v>0</v>
      </c>
      <c r="AL11" s="57">
        <f>SUMIF(F_IV_1A!$F:$F,$C11,F_IV_1A!AP:AP)</f>
        <v>0</v>
      </c>
      <c r="AM11" s="57">
        <f>SUMIF(F_IV_1A!$F:$F,$C11,F_IV_1A!AQ:AQ)</f>
        <v>0</v>
      </c>
      <c r="AN11" s="56">
        <f t="shared" si="7"/>
        <v>6643</v>
      </c>
      <c r="AO11" s="21"/>
      <c r="AP11" s="21"/>
      <c r="AQ11" s="21"/>
      <c r="AR11" s="21"/>
      <c r="AS11" s="21"/>
      <c r="AT11" s="24" t="str">
        <f>INDEX(F_IV_1A!$G:$G,MATCH($C11,F_IV_1A!$F:$F,0))</f>
        <v>V029</v>
      </c>
      <c r="AU11" s="24">
        <f>COUNTIF(F_IV_1A!$AZ$3:$AZ$1094,$D11)</f>
        <v>9</v>
      </c>
      <c r="AV11" s="24">
        <f>SUMIF(F_IV_1A!$AZ$3:$AZ$1094,$D11,F_IV_1A!$CG$3:$CG$1094)</f>
        <v>9</v>
      </c>
      <c r="AW11" s="24">
        <f>SUMIF(F_IV_1A!$AZ:$AZ,$D11,F_IV_1A!$CH:$CH)</f>
        <v>2</v>
      </c>
      <c r="AX11" s="24">
        <f>SUMIF(F_IV_1A!$AZ:$AZ,$D11,F_IV_1A!$CH:$CH)</f>
        <v>2</v>
      </c>
    </row>
    <row r="12" spans="1:50" x14ac:dyDescent="0.3">
      <c r="A12" s="177">
        <v>2650</v>
      </c>
      <c r="B12" s="238" t="s">
        <v>83</v>
      </c>
      <c r="C12" s="238" t="s">
        <v>84</v>
      </c>
      <c r="D12" s="238">
        <v>4135</v>
      </c>
      <c r="E12" s="238" t="s">
        <v>85</v>
      </c>
      <c r="F12" s="238" t="s">
        <v>86</v>
      </c>
      <c r="G12" s="51" t="str">
        <f t="shared" si="4"/>
        <v>Kitöltés rendben!</v>
      </c>
      <c r="H12" s="237" t="s">
        <v>0</v>
      </c>
      <c r="I12" s="237" t="s">
        <v>0</v>
      </c>
      <c r="J12" s="21"/>
      <c r="K12" s="52">
        <f t="shared" si="5"/>
        <v>181064</v>
      </c>
      <c r="L12" s="53">
        <f>SUMIF(F_IV_1A!$F:$F,$C12,F_IV_1A!$O:$O)</f>
        <v>64</v>
      </c>
      <c r="M12" s="53">
        <f>SUMIF(F_IV_1A!$F:$F,$C12,F_IV_1A!$P:$P)</f>
        <v>181000</v>
      </c>
      <c r="N12" s="53">
        <f>SUMIF(F_IV_1A!$F:$F,$C12,F_IV_1A!$Q:$Q)</f>
        <v>0</v>
      </c>
      <c r="O12" s="21"/>
      <c r="P12" s="54">
        <f>SUMIF(F_IV_1A!$F:$F,$C12,F_IV_1A!S:S)</f>
        <v>64</v>
      </c>
      <c r="Q12" s="54">
        <f>SUMIF(F_IV_1A!$F:$F,$C12,F_IV_1A!T:T)</f>
        <v>0</v>
      </c>
      <c r="R12" s="54">
        <f>SUMIF(F_IV_1A!$F:$F,$C12,F_IV_1A!U:U)</f>
        <v>0</v>
      </c>
      <c r="S12" s="54">
        <f>SUMIF(F_IV_1A!$F:$F,$C12,F_IV_1A!V:V)</f>
        <v>0</v>
      </c>
      <c r="T12" s="54">
        <f>SUMIF(F_IV_1A!$F:$F,$C12,F_IV_1A!W:W)</f>
        <v>0</v>
      </c>
      <c r="U12" s="54">
        <f>SUMIF(F_IV_1A!$F:$F,$C12,F_IV_1A!X:X)</f>
        <v>0</v>
      </c>
      <c r="V12" s="54">
        <f>SUMIF(F_IV_1A!$F:$F,$C12,F_IV_1A!Y:Y)</f>
        <v>0</v>
      </c>
      <c r="W12" s="54">
        <f>SUMIF(F_IV_1A!$F:$F,$C12,F_IV_1A!Z:Z)</f>
        <v>0</v>
      </c>
      <c r="X12" s="54">
        <f>SUMIF(F_IV_1A!$F:$F,$C12,F_IV_1A!AA:AA)</f>
        <v>0</v>
      </c>
      <c r="Y12" s="54">
        <f>SUMIF(F_IV_1A!$F:$F,$C12,F_IV_1A!AB:AB)</f>
        <v>0</v>
      </c>
      <c r="Z12" s="55">
        <f>SUMIF(F_IV_1A!$F:$F,$C12,F_IV_1A!AC:AC)</f>
        <v>0</v>
      </c>
      <c r="AA12" s="56">
        <f t="shared" si="6"/>
        <v>64</v>
      </c>
      <c r="AB12" s="21"/>
      <c r="AC12" s="57">
        <f>SUMIF(F_IV_1A!$F:$F,$C12,F_IV_1A!AG:AG)</f>
        <v>968</v>
      </c>
      <c r="AD12" s="57">
        <f>SUMIF(F_IV_1A!$F:$F,$C12,F_IV_1A!AH:AH)</f>
        <v>0</v>
      </c>
      <c r="AE12" s="57">
        <f>SUMIF(F_IV_1A!$F:$F,$C12,F_IV_1A!AI:AI)</f>
        <v>0</v>
      </c>
      <c r="AF12" s="57">
        <f>SUMIF(F_IV_1A!$F:$F,$C12,F_IV_1A!AJ:AJ)</f>
        <v>0</v>
      </c>
      <c r="AG12" s="57">
        <f>SUMIF(F_IV_1A!$F:$F,$C12,F_IV_1A!AK:AK)</f>
        <v>0</v>
      </c>
      <c r="AH12" s="57">
        <f>SUMIF(F_IV_1A!$F:$F,$C12,F_IV_1A!AL:AL)</f>
        <v>0</v>
      </c>
      <c r="AI12" s="57">
        <f>SUMIF(F_IV_1A!$F:$F,$C12,F_IV_1A!AM:AM)</f>
        <v>0</v>
      </c>
      <c r="AJ12" s="57">
        <f>SUMIF(F_IV_1A!$F:$F,$C12,F_IV_1A!AN:AN)</f>
        <v>0</v>
      </c>
      <c r="AK12" s="57">
        <f>SUMIF(F_IV_1A!$F:$F,$C12,F_IV_1A!AO:AO)</f>
        <v>0</v>
      </c>
      <c r="AL12" s="57">
        <f>SUMIF(F_IV_1A!$F:$F,$C12,F_IV_1A!AP:AP)</f>
        <v>0</v>
      </c>
      <c r="AM12" s="57">
        <f>SUMIF(F_IV_1A!$F:$F,$C12,F_IV_1A!AQ:AQ)</f>
        <v>0</v>
      </c>
      <c r="AN12" s="56">
        <f t="shared" si="7"/>
        <v>968</v>
      </c>
      <c r="AO12" s="21"/>
      <c r="AP12" s="21"/>
      <c r="AQ12" s="21"/>
      <c r="AR12" s="21"/>
      <c r="AS12" s="21"/>
      <c r="AT12" s="24" t="str">
        <f>INDEX(F_IV_1A!$G:$G,MATCH($C12,F_IV_1A!$F:$F,0))</f>
        <v>V057 Ispánk ivóvíz ellátási rendszer</v>
      </c>
      <c r="AU12" s="24">
        <f>COUNTIF(F_IV_1A!$AZ$3:$AZ$1094,$D12)</f>
        <v>6</v>
      </c>
      <c r="AV12" s="24">
        <f>SUMIF(F_IV_1A!$AZ$3:$AZ$1094,$D12,F_IV_1A!$CG$3:$CG$1094)</f>
        <v>6</v>
      </c>
      <c r="AW12" s="24">
        <f>SUMIF(F_IV_1A!$AZ:$AZ,$D12,F_IV_1A!$CH:$CH)</f>
        <v>2</v>
      </c>
      <c r="AX12" s="24">
        <f>SUMIF(F_IV_1A!$AZ:$AZ,$D12,F_IV_1A!$CH:$CH)</f>
        <v>2</v>
      </c>
    </row>
    <row r="13" spans="1:50" x14ac:dyDescent="0.3">
      <c r="A13" s="177">
        <v>2651</v>
      </c>
      <c r="B13" s="238" t="s">
        <v>87</v>
      </c>
      <c r="C13" s="238" t="s">
        <v>88</v>
      </c>
      <c r="D13" s="238">
        <v>4136</v>
      </c>
      <c r="E13" s="238" t="s">
        <v>89</v>
      </c>
      <c r="F13" s="238" t="s">
        <v>90</v>
      </c>
      <c r="G13" s="51" t="str">
        <f t="shared" si="4"/>
        <v>Kitöltés rendben!</v>
      </c>
      <c r="H13" s="237" t="s">
        <v>0</v>
      </c>
      <c r="I13" s="237" t="s">
        <v>0</v>
      </c>
      <c r="J13" s="21"/>
      <c r="K13" s="52">
        <f t="shared" si="5"/>
        <v>196971</v>
      </c>
      <c r="L13" s="53">
        <f>SUMIF(F_IV_1A!$F:$F,$C13,F_IV_1A!$O:$O)</f>
        <v>4971</v>
      </c>
      <c r="M13" s="53">
        <f>SUMIF(F_IV_1A!$F:$F,$C13,F_IV_1A!$P:$P)</f>
        <v>192000</v>
      </c>
      <c r="N13" s="53">
        <f>SUMIF(F_IV_1A!$F:$F,$C13,F_IV_1A!$Q:$Q)</f>
        <v>0</v>
      </c>
      <c r="O13" s="21"/>
      <c r="P13" s="54">
        <f>SUMIF(F_IV_1A!$F:$F,$C13,F_IV_1A!S:S)</f>
        <v>4971</v>
      </c>
      <c r="Q13" s="54">
        <f>SUMIF(F_IV_1A!$F:$F,$C13,F_IV_1A!T:T)</f>
        <v>0</v>
      </c>
      <c r="R13" s="54">
        <f>SUMIF(F_IV_1A!$F:$F,$C13,F_IV_1A!U:U)</f>
        <v>0</v>
      </c>
      <c r="S13" s="54">
        <f>SUMIF(F_IV_1A!$F:$F,$C13,F_IV_1A!V:V)</f>
        <v>0</v>
      </c>
      <c r="T13" s="54">
        <f>SUMIF(F_IV_1A!$F:$F,$C13,F_IV_1A!W:W)</f>
        <v>0</v>
      </c>
      <c r="U13" s="54">
        <f>SUMIF(F_IV_1A!$F:$F,$C13,F_IV_1A!X:X)</f>
        <v>0</v>
      </c>
      <c r="V13" s="54">
        <f>SUMIF(F_IV_1A!$F:$F,$C13,F_IV_1A!Y:Y)</f>
        <v>0</v>
      </c>
      <c r="W13" s="54">
        <f>SUMIF(F_IV_1A!$F:$F,$C13,F_IV_1A!Z:Z)</f>
        <v>0</v>
      </c>
      <c r="X13" s="54">
        <f>SUMIF(F_IV_1A!$F:$F,$C13,F_IV_1A!AA:AA)</f>
        <v>0</v>
      </c>
      <c r="Y13" s="54">
        <f>SUMIF(F_IV_1A!$F:$F,$C13,F_IV_1A!AB:AB)</f>
        <v>0</v>
      </c>
      <c r="Z13" s="55">
        <f>SUMIF(F_IV_1A!$F:$F,$C13,F_IV_1A!AC:AC)</f>
        <v>0</v>
      </c>
      <c r="AA13" s="56">
        <f t="shared" si="6"/>
        <v>4971</v>
      </c>
      <c r="AB13" s="21"/>
      <c r="AC13" s="57">
        <f>SUMIF(F_IV_1A!$F:$F,$C13,F_IV_1A!AG:AG)</f>
        <v>2933</v>
      </c>
      <c r="AD13" s="57">
        <f>SUMIF(F_IV_1A!$F:$F,$C13,F_IV_1A!AH:AH)</f>
        <v>0</v>
      </c>
      <c r="AE13" s="57">
        <f>SUMIF(F_IV_1A!$F:$F,$C13,F_IV_1A!AI:AI)</f>
        <v>0</v>
      </c>
      <c r="AF13" s="57">
        <f>SUMIF(F_IV_1A!$F:$F,$C13,F_IV_1A!AJ:AJ)</f>
        <v>0</v>
      </c>
      <c r="AG13" s="57">
        <f>SUMIF(F_IV_1A!$F:$F,$C13,F_IV_1A!AK:AK)</f>
        <v>0</v>
      </c>
      <c r="AH13" s="57">
        <f>SUMIF(F_IV_1A!$F:$F,$C13,F_IV_1A!AL:AL)</f>
        <v>0</v>
      </c>
      <c r="AI13" s="57">
        <f>SUMIF(F_IV_1A!$F:$F,$C13,F_IV_1A!AM:AM)</f>
        <v>0</v>
      </c>
      <c r="AJ13" s="57">
        <f>SUMIF(F_IV_1A!$F:$F,$C13,F_IV_1A!AN:AN)</f>
        <v>0</v>
      </c>
      <c r="AK13" s="57">
        <f>SUMIF(F_IV_1A!$F:$F,$C13,F_IV_1A!AO:AO)</f>
        <v>0</v>
      </c>
      <c r="AL13" s="57">
        <f>SUMIF(F_IV_1A!$F:$F,$C13,F_IV_1A!AP:AP)</f>
        <v>0</v>
      </c>
      <c r="AM13" s="57">
        <f>SUMIF(F_IV_1A!$F:$F,$C13,F_IV_1A!AQ:AQ)</f>
        <v>0</v>
      </c>
      <c r="AN13" s="56">
        <f t="shared" si="7"/>
        <v>2933</v>
      </c>
      <c r="AO13" s="21"/>
      <c r="AP13" s="21"/>
      <c r="AQ13" s="21"/>
      <c r="AR13" s="21"/>
      <c r="AS13" s="21"/>
      <c r="AT13" s="24" t="str">
        <f>INDEX(F_IV_1A!$G:$G,MATCH($C13,F_IV_1A!$F:$F,0))</f>
        <v>V050</v>
      </c>
      <c r="AU13" s="24">
        <f>COUNTIF(F_IV_1A!$AZ$3:$AZ$1094,$D13)</f>
        <v>7</v>
      </c>
      <c r="AV13" s="24">
        <f>SUMIF(F_IV_1A!$AZ$3:$AZ$1094,$D13,F_IV_1A!$CG$3:$CG$1094)</f>
        <v>7</v>
      </c>
      <c r="AW13" s="24">
        <f>SUMIF(F_IV_1A!$AZ:$AZ,$D13,F_IV_1A!$CH:$CH)</f>
        <v>2</v>
      </c>
      <c r="AX13" s="24">
        <f>SUMIF(F_IV_1A!$AZ:$AZ,$D13,F_IV_1A!$CH:$CH)</f>
        <v>2</v>
      </c>
    </row>
    <row r="14" spans="1:50" x14ac:dyDescent="0.3">
      <c r="A14" s="177">
        <v>2652</v>
      </c>
      <c r="B14" s="238" t="s">
        <v>91</v>
      </c>
      <c r="C14" s="238" t="s">
        <v>92</v>
      </c>
      <c r="D14" s="238">
        <v>4137</v>
      </c>
      <c r="E14" s="238" t="s">
        <v>93</v>
      </c>
      <c r="F14" s="238" t="s">
        <v>94</v>
      </c>
      <c r="G14" s="51" t="str">
        <f t="shared" si="4"/>
        <v>Kitöltés rendben!</v>
      </c>
      <c r="H14" s="237" t="s">
        <v>0</v>
      </c>
      <c r="I14" s="237" t="s">
        <v>0</v>
      </c>
      <c r="J14" s="21"/>
      <c r="K14" s="52">
        <f t="shared" si="5"/>
        <v>720546</v>
      </c>
      <c r="L14" s="53">
        <f>SUMIF(F_IV_1A!$F:$F,$C14,F_IV_1A!$O:$O)</f>
        <v>546</v>
      </c>
      <c r="M14" s="53">
        <f>SUMIF(F_IV_1A!$F:$F,$C14,F_IV_1A!$P:$P)</f>
        <v>720000</v>
      </c>
      <c r="N14" s="53">
        <f>SUMIF(F_IV_1A!$F:$F,$C14,F_IV_1A!$Q:$Q)</f>
        <v>0</v>
      </c>
      <c r="O14" s="21"/>
      <c r="P14" s="54">
        <f>SUMIF(F_IV_1A!$F:$F,$C14,F_IV_1A!S:S)</f>
        <v>546</v>
      </c>
      <c r="Q14" s="54">
        <f>SUMIF(F_IV_1A!$F:$F,$C14,F_IV_1A!T:T)</f>
        <v>0</v>
      </c>
      <c r="R14" s="54">
        <f>SUMIF(F_IV_1A!$F:$F,$C14,F_IV_1A!U:U)</f>
        <v>0</v>
      </c>
      <c r="S14" s="54">
        <f>SUMIF(F_IV_1A!$F:$F,$C14,F_IV_1A!V:V)</f>
        <v>0</v>
      </c>
      <c r="T14" s="54">
        <f>SUMIF(F_IV_1A!$F:$F,$C14,F_IV_1A!W:W)</f>
        <v>0</v>
      </c>
      <c r="U14" s="54">
        <f>SUMIF(F_IV_1A!$F:$F,$C14,F_IV_1A!X:X)</f>
        <v>0</v>
      </c>
      <c r="V14" s="54">
        <f>SUMIF(F_IV_1A!$F:$F,$C14,F_IV_1A!Y:Y)</f>
        <v>0</v>
      </c>
      <c r="W14" s="54">
        <f>SUMIF(F_IV_1A!$F:$F,$C14,F_IV_1A!Z:Z)</f>
        <v>0</v>
      </c>
      <c r="X14" s="54">
        <f>SUMIF(F_IV_1A!$F:$F,$C14,F_IV_1A!AA:AA)</f>
        <v>0</v>
      </c>
      <c r="Y14" s="54">
        <f>SUMIF(F_IV_1A!$F:$F,$C14,F_IV_1A!AB:AB)</f>
        <v>0</v>
      </c>
      <c r="Z14" s="55">
        <f>SUMIF(F_IV_1A!$F:$F,$C14,F_IV_1A!AC:AC)</f>
        <v>0</v>
      </c>
      <c r="AA14" s="56">
        <f t="shared" si="6"/>
        <v>546</v>
      </c>
      <c r="AB14" s="21"/>
      <c r="AC14" s="57">
        <f>SUMIF(F_IV_1A!$F:$F,$C14,F_IV_1A!AG:AG)</f>
        <v>11673</v>
      </c>
      <c r="AD14" s="57">
        <f>SUMIF(F_IV_1A!$F:$F,$C14,F_IV_1A!AH:AH)</f>
        <v>0</v>
      </c>
      <c r="AE14" s="57">
        <f>SUMIF(F_IV_1A!$F:$F,$C14,F_IV_1A!AI:AI)</f>
        <v>0</v>
      </c>
      <c r="AF14" s="57">
        <f>SUMIF(F_IV_1A!$F:$F,$C14,F_IV_1A!AJ:AJ)</f>
        <v>0</v>
      </c>
      <c r="AG14" s="57">
        <f>SUMIF(F_IV_1A!$F:$F,$C14,F_IV_1A!AK:AK)</f>
        <v>0</v>
      </c>
      <c r="AH14" s="57">
        <f>SUMIF(F_IV_1A!$F:$F,$C14,F_IV_1A!AL:AL)</f>
        <v>0</v>
      </c>
      <c r="AI14" s="57">
        <f>SUMIF(F_IV_1A!$F:$F,$C14,F_IV_1A!AM:AM)</f>
        <v>0</v>
      </c>
      <c r="AJ14" s="57">
        <f>SUMIF(F_IV_1A!$F:$F,$C14,F_IV_1A!AN:AN)</f>
        <v>0</v>
      </c>
      <c r="AK14" s="57">
        <f>SUMIF(F_IV_1A!$F:$F,$C14,F_IV_1A!AO:AO)</f>
        <v>0</v>
      </c>
      <c r="AL14" s="57">
        <f>SUMIF(F_IV_1A!$F:$F,$C14,F_IV_1A!AP:AP)</f>
        <v>0</v>
      </c>
      <c r="AM14" s="57">
        <f>SUMIF(F_IV_1A!$F:$F,$C14,F_IV_1A!AQ:AQ)</f>
        <v>0</v>
      </c>
      <c r="AN14" s="56">
        <f t="shared" si="7"/>
        <v>11673</v>
      </c>
      <c r="AO14" s="21"/>
      <c r="AP14" s="21"/>
      <c r="AQ14" s="21"/>
      <c r="AR14" s="21"/>
      <c r="AS14" s="21"/>
      <c r="AT14" s="24" t="str">
        <f>INDEX(F_IV_1A!$G:$G,MATCH($C14,F_IV_1A!$F:$F,0))</f>
        <v>V024</v>
      </c>
      <c r="AU14" s="24">
        <f>COUNTIF(F_IV_1A!$AZ$3:$AZ$1094,$D14)</f>
        <v>8</v>
      </c>
      <c r="AV14" s="24">
        <f>SUMIF(F_IV_1A!$AZ$3:$AZ$1094,$D14,F_IV_1A!$CG$3:$CG$1094)</f>
        <v>8</v>
      </c>
      <c r="AW14" s="24">
        <f>SUMIF(F_IV_1A!$AZ:$AZ,$D14,F_IV_1A!$CH:$CH)</f>
        <v>2</v>
      </c>
      <c r="AX14" s="24">
        <f>SUMIF(F_IV_1A!$AZ:$AZ,$D14,F_IV_1A!$CH:$CH)</f>
        <v>2</v>
      </c>
    </row>
    <row r="15" spans="1:50" x14ac:dyDescent="0.3">
      <c r="A15" s="177">
        <v>2653</v>
      </c>
      <c r="B15" s="238" t="s">
        <v>95</v>
      </c>
      <c r="C15" s="238" t="s">
        <v>96</v>
      </c>
      <c r="D15" s="238">
        <v>4138</v>
      </c>
      <c r="E15" s="238" t="s">
        <v>97</v>
      </c>
      <c r="F15" s="238" t="s">
        <v>98</v>
      </c>
      <c r="G15" s="51" t="str">
        <f t="shared" si="4"/>
        <v>Kitöltés rendben!</v>
      </c>
      <c r="H15" s="237" t="s">
        <v>0</v>
      </c>
      <c r="I15" s="237" t="s">
        <v>0</v>
      </c>
      <c r="J15" s="21"/>
      <c r="K15" s="52">
        <f t="shared" si="5"/>
        <v>355377.3</v>
      </c>
      <c r="L15" s="53">
        <f>SUMIF(F_IV_1A!$F:$F,$C15,F_IV_1A!$O:$O)</f>
        <v>377</v>
      </c>
      <c r="M15" s="53">
        <f>SUMIF(F_IV_1A!$F:$F,$C15,F_IV_1A!$P:$P)</f>
        <v>355000.3</v>
      </c>
      <c r="N15" s="53">
        <f>SUMIF(F_IV_1A!$F:$F,$C15,F_IV_1A!$Q:$Q)</f>
        <v>0</v>
      </c>
      <c r="O15" s="21"/>
      <c r="P15" s="54">
        <f>SUMIF(F_IV_1A!$F:$F,$C15,F_IV_1A!S:S)</f>
        <v>377</v>
      </c>
      <c r="Q15" s="54">
        <f>SUMIF(F_IV_1A!$F:$F,$C15,F_IV_1A!T:T)</f>
        <v>0</v>
      </c>
      <c r="R15" s="54">
        <f>SUMIF(F_IV_1A!$F:$F,$C15,F_IV_1A!U:U)</f>
        <v>0</v>
      </c>
      <c r="S15" s="54">
        <f>SUMIF(F_IV_1A!$F:$F,$C15,F_IV_1A!V:V)</f>
        <v>0</v>
      </c>
      <c r="T15" s="54">
        <f>SUMIF(F_IV_1A!$F:$F,$C15,F_IV_1A!W:W)</f>
        <v>0</v>
      </c>
      <c r="U15" s="54">
        <f>SUMIF(F_IV_1A!$F:$F,$C15,F_IV_1A!X:X)</f>
        <v>0</v>
      </c>
      <c r="V15" s="54">
        <f>SUMIF(F_IV_1A!$F:$F,$C15,F_IV_1A!Y:Y)</f>
        <v>0</v>
      </c>
      <c r="W15" s="54">
        <f>SUMIF(F_IV_1A!$F:$F,$C15,F_IV_1A!Z:Z)</f>
        <v>0</v>
      </c>
      <c r="X15" s="54">
        <f>SUMIF(F_IV_1A!$F:$F,$C15,F_IV_1A!AA:AA)</f>
        <v>0</v>
      </c>
      <c r="Y15" s="54">
        <f>SUMIF(F_IV_1A!$F:$F,$C15,F_IV_1A!AB:AB)</f>
        <v>0</v>
      </c>
      <c r="Z15" s="55">
        <f>SUMIF(F_IV_1A!$F:$F,$C15,F_IV_1A!AC:AC)</f>
        <v>0</v>
      </c>
      <c r="AA15" s="56">
        <f t="shared" si="6"/>
        <v>377</v>
      </c>
      <c r="AB15" s="21"/>
      <c r="AC15" s="57">
        <f>SUMIF(F_IV_1A!$F:$F,$C15,F_IV_1A!AG:AG)</f>
        <v>6332</v>
      </c>
      <c r="AD15" s="57">
        <f>SUMIF(F_IV_1A!$F:$F,$C15,F_IV_1A!AH:AH)</f>
        <v>0</v>
      </c>
      <c r="AE15" s="57">
        <f>SUMIF(F_IV_1A!$F:$F,$C15,F_IV_1A!AI:AI)</f>
        <v>0</v>
      </c>
      <c r="AF15" s="57">
        <f>SUMIF(F_IV_1A!$F:$F,$C15,F_IV_1A!AJ:AJ)</f>
        <v>0</v>
      </c>
      <c r="AG15" s="57">
        <f>SUMIF(F_IV_1A!$F:$F,$C15,F_IV_1A!AK:AK)</f>
        <v>0</v>
      </c>
      <c r="AH15" s="57">
        <f>SUMIF(F_IV_1A!$F:$F,$C15,F_IV_1A!AL:AL)</f>
        <v>0</v>
      </c>
      <c r="AI15" s="57">
        <f>SUMIF(F_IV_1A!$F:$F,$C15,F_IV_1A!AM:AM)</f>
        <v>0</v>
      </c>
      <c r="AJ15" s="57">
        <f>SUMIF(F_IV_1A!$F:$F,$C15,F_IV_1A!AN:AN)</f>
        <v>0</v>
      </c>
      <c r="AK15" s="57">
        <f>SUMIF(F_IV_1A!$F:$F,$C15,F_IV_1A!AO:AO)</f>
        <v>0</v>
      </c>
      <c r="AL15" s="57">
        <f>SUMIF(F_IV_1A!$F:$F,$C15,F_IV_1A!AP:AP)</f>
        <v>0</v>
      </c>
      <c r="AM15" s="57">
        <f>SUMIF(F_IV_1A!$F:$F,$C15,F_IV_1A!AQ:AQ)</f>
        <v>0</v>
      </c>
      <c r="AN15" s="56">
        <f t="shared" si="7"/>
        <v>6332</v>
      </c>
      <c r="AO15" s="21"/>
      <c r="AP15" s="21"/>
      <c r="AQ15" s="21"/>
      <c r="AR15" s="21"/>
      <c r="AS15" s="21"/>
      <c r="AT15" s="24" t="str">
        <f>INDEX(F_IV_1A!$G:$G,MATCH($C15,F_IV_1A!$F:$F,0))</f>
        <v>V011</v>
      </c>
      <c r="AU15" s="24">
        <f>COUNTIF(F_IV_1A!$AZ$3:$AZ$1094,$D15)</f>
        <v>7</v>
      </c>
      <c r="AV15" s="24">
        <f>SUMIF(F_IV_1A!$AZ$3:$AZ$1094,$D15,F_IV_1A!$CG$3:$CG$1094)</f>
        <v>7</v>
      </c>
      <c r="AW15" s="24">
        <f>SUMIF(F_IV_1A!$AZ:$AZ,$D15,F_IV_1A!$CH:$CH)</f>
        <v>2</v>
      </c>
      <c r="AX15" s="24">
        <f>SUMIF(F_IV_1A!$AZ:$AZ,$D15,F_IV_1A!$CH:$CH)</f>
        <v>2</v>
      </c>
    </row>
    <row r="16" spans="1:50" x14ac:dyDescent="0.3">
      <c r="A16" s="177">
        <v>2654</v>
      </c>
      <c r="B16" s="238" t="s">
        <v>99</v>
      </c>
      <c r="C16" s="238" t="s">
        <v>100</v>
      </c>
      <c r="D16" s="238">
        <v>4139</v>
      </c>
      <c r="E16" s="238" t="s">
        <v>101</v>
      </c>
      <c r="F16" s="238" t="s">
        <v>102</v>
      </c>
      <c r="G16" s="51" t="str">
        <f t="shared" si="4"/>
        <v>Kitöltés rendben!</v>
      </c>
      <c r="H16" s="237" t="s">
        <v>0</v>
      </c>
      <c r="I16" s="237" t="s">
        <v>0</v>
      </c>
      <c r="J16" s="21"/>
      <c r="K16" s="52">
        <f t="shared" si="5"/>
        <v>143345</v>
      </c>
      <c r="L16" s="53">
        <f>SUMIF(F_IV_1A!$F:$F,$C16,F_IV_1A!$O:$O)</f>
        <v>345</v>
      </c>
      <c r="M16" s="53">
        <f>SUMIF(F_IV_1A!$F:$F,$C16,F_IV_1A!$P:$P)</f>
        <v>143000</v>
      </c>
      <c r="N16" s="53">
        <f>SUMIF(F_IV_1A!$F:$F,$C16,F_IV_1A!$Q:$Q)</f>
        <v>0</v>
      </c>
      <c r="O16" s="21"/>
      <c r="P16" s="54">
        <f>SUMIF(F_IV_1A!$F:$F,$C16,F_IV_1A!S:S)</f>
        <v>345</v>
      </c>
      <c r="Q16" s="54">
        <f>SUMIF(F_IV_1A!$F:$F,$C16,F_IV_1A!T:T)</f>
        <v>0</v>
      </c>
      <c r="R16" s="54">
        <f>SUMIF(F_IV_1A!$F:$F,$C16,F_IV_1A!U:U)</f>
        <v>0</v>
      </c>
      <c r="S16" s="54">
        <f>SUMIF(F_IV_1A!$F:$F,$C16,F_IV_1A!V:V)</f>
        <v>0</v>
      </c>
      <c r="T16" s="54">
        <f>SUMIF(F_IV_1A!$F:$F,$C16,F_IV_1A!W:W)</f>
        <v>0</v>
      </c>
      <c r="U16" s="54">
        <f>SUMIF(F_IV_1A!$F:$F,$C16,F_IV_1A!X:X)</f>
        <v>0</v>
      </c>
      <c r="V16" s="54">
        <f>SUMIF(F_IV_1A!$F:$F,$C16,F_IV_1A!Y:Y)</f>
        <v>0</v>
      </c>
      <c r="W16" s="54">
        <f>SUMIF(F_IV_1A!$F:$F,$C16,F_IV_1A!Z:Z)</f>
        <v>0</v>
      </c>
      <c r="X16" s="54">
        <f>SUMIF(F_IV_1A!$F:$F,$C16,F_IV_1A!AA:AA)</f>
        <v>0</v>
      </c>
      <c r="Y16" s="54">
        <f>SUMIF(F_IV_1A!$F:$F,$C16,F_IV_1A!AB:AB)</f>
        <v>0</v>
      </c>
      <c r="Z16" s="55">
        <f>SUMIF(F_IV_1A!$F:$F,$C16,F_IV_1A!AC:AC)</f>
        <v>0</v>
      </c>
      <c r="AA16" s="56">
        <f t="shared" si="6"/>
        <v>345</v>
      </c>
      <c r="AB16" s="21"/>
      <c r="AC16" s="57">
        <f>SUMIF(F_IV_1A!$F:$F,$C16,F_IV_1A!AG:AG)</f>
        <v>5576</v>
      </c>
      <c r="AD16" s="57">
        <f>SUMIF(F_IV_1A!$F:$F,$C16,F_IV_1A!AH:AH)</f>
        <v>0</v>
      </c>
      <c r="AE16" s="57">
        <f>SUMIF(F_IV_1A!$F:$F,$C16,F_IV_1A!AI:AI)</f>
        <v>0</v>
      </c>
      <c r="AF16" s="57">
        <f>SUMIF(F_IV_1A!$F:$F,$C16,F_IV_1A!AJ:AJ)</f>
        <v>0</v>
      </c>
      <c r="AG16" s="57">
        <f>SUMIF(F_IV_1A!$F:$F,$C16,F_IV_1A!AK:AK)</f>
        <v>0</v>
      </c>
      <c r="AH16" s="57">
        <f>SUMIF(F_IV_1A!$F:$F,$C16,F_IV_1A!AL:AL)</f>
        <v>0</v>
      </c>
      <c r="AI16" s="57">
        <f>SUMIF(F_IV_1A!$F:$F,$C16,F_IV_1A!AM:AM)</f>
        <v>0</v>
      </c>
      <c r="AJ16" s="57">
        <f>SUMIF(F_IV_1A!$F:$F,$C16,F_IV_1A!AN:AN)</f>
        <v>0</v>
      </c>
      <c r="AK16" s="57">
        <f>SUMIF(F_IV_1A!$F:$F,$C16,F_IV_1A!AO:AO)</f>
        <v>0</v>
      </c>
      <c r="AL16" s="57">
        <f>SUMIF(F_IV_1A!$F:$F,$C16,F_IV_1A!AP:AP)</f>
        <v>0</v>
      </c>
      <c r="AM16" s="57">
        <f>SUMIF(F_IV_1A!$F:$F,$C16,F_IV_1A!AQ:AQ)</f>
        <v>0</v>
      </c>
      <c r="AN16" s="56">
        <f t="shared" si="7"/>
        <v>5576</v>
      </c>
      <c r="AO16" s="21"/>
      <c r="AP16" s="21"/>
      <c r="AQ16" s="21"/>
      <c r="AR16" s="21"/>
      <c r="AS16" s="21"/>
      <c r="AT16" s="24" t="str">
        <f>INDEX(F_IV_1A!$G:$G,MATCH($C16,F_IV_1A!$F:$F,0))</f>
        <v>V056 Szalafő ivóvíz ellátási rendszer</v>
      </c>
      <c r="AU16" s="24">
        <f>COUNTIF(F_IV_1A!$AZ$3:$AZ$1094,$D16)</f>
        <v>7</v>
      </c>
      <c r="AV16" s="24">
        <f>SUMIF(F_IV_1A!$AZ$3:$AZ$1094,$D16,F_IV_1A!$CG$3:$CG$1094)</f>
        <v>7</v>
      </c>
      <c r="AW16" s="24">
        <f>SUMIF(F_IV_1A!$AZ:$AZ,$D16,F_IV_1A!$CH:$CH)</f>
        <v>2</v>
      </c>
      <c r="AX16" s="24">
        <f>SUMIF(F_IV_1A!$AZ:$AZ,$D16,F_IV_1A!$CH:$CH)</f>
        <v>2</v>
      </c>
    </row>
    <row r="17" spans="1:50" x14ac:dyDescent="0.3">
      <c r="A17" s="177">
        <v>2655</v>
      </c>
      <c r="B17" s="238" t="s">
        <v>103</v>
      </c>
      <c r="C17" s="238" t="s">
        <v>104</v>
      </c>
      <c r="D17" s="238">
        <v>4140</v>
      </c>
      <c r="E17" s="238" t="s">
        <v>105</v>
      </c>
      <c r="F17" s="238" t="s">
        <v>106</v>
      </c>
      <c r="G17" s="51" t="str">
        <f t="shared" si="4"/>
        <v>Kitöltés rendben!</v>
      </c>
      <c r="H17" s="237" t="s">
        <v>0</v>
      </c>
      <c r="I17" s="237" t="s">
        <v>0</v>
      </c>
      <c r="J17" s="21"/>
      <c r="K17" s="52">
        <f t="shared" si="5"/>
        <v>165451</v>
      </c>
      <c r="L17" s="53">
        <f>SUMIF(F_IV_1A!$F:$F,$C17,F_IV_1A!$O:$O)</f>
        <v>451</v>
      </c>
      <c r="M17" s="53">
        <f>SUMIF(F_IV_1A!$F:$F,$C17,F_IV_1A!$P:$P)</f>
        <v>165000</v>
      </c>
      <c r="N17" s="53">
        <f>SUMIF(F_IV_1A!$F:$F,$C17,F_IV_1A!$Q:$Q)</f>
        <v>0</v>
      </c>
      <c r="O17" s="21"/>
      <c r="P17" s="54">
        <f>SUMIF(F_IV_1A!$F:$F,$C17,F_IV_1A!S:S)</f>
        <v>451</v>
      </c>
      <c r="Q17" s="54">
        <f>SUMIF(F_IV_1A!$F:$F,$C17,F_IV_1A!T:T)</f>
        <v>0</v>
      </c>
      <c r="R17" s="54">
        <f>SUMIF(F_IV_1A!$F:$F,$C17,F_IV_1A!U:U)</f>
        <v>0</v>
      </c>
      <c r="S17" s="54">
        <f>SUMIF(F_IV_1A!$F:$F,$C17,F_IV_1A!V:V)</f>
        <v>0</v>
      </c>
      <c r="T17" s="54">
        <f>SUMIF(F_IV_1A!$F:$F,$C17,F_IV_1A!W:W)</f>
        <v>0</v>
      </c>
      <c r="U17" s="54">
        <f>SUMIF(F_IV_1A!$F:$F,$C17,F_IV_1A!X:X)</f>
        <v>0</v>
      </c>
      <c r="V17" s="54">
        <f>SUMIF(F_IV_1A!$F:$F,$C17,F_IV_1A!Y:Y)</f>
        <v>0</v>
      </c>
      <c r="W17" s="54">
        <f>SUMIF(F_IV_1A!$F:$F,$C17,F_IV_1A!Z:Z)</f>
        <v>0</v>
      </c>
      <c r="X17" s="54">
        <f>SUMIF(F_IV_1A!$F:$F,$C17,F_IV_1A!AA:AA)</f>
        <v>0</v>
      </c>
      <c r="Y17" s="54">
        <f>SUMIF(F_IV_1A!$F:$F,$C17,F_IV_1A!AB:AB)</f>
        <v>0</v>
      </c>
      <c r="Z17" s="55">
        <f>SUMIF(F_IV_1A!$F:$F,$C17,F_IV_1A!AC:AC)</f>
        <v>0</v>
      </c>
      <c r="AA17" s="56">
        <f t="shared" si="6"/>
        <v>451</v>
      </c>
      <c r="AB17" s="21"/>
      <c r="AC17" s="57">
        <f>SUMIF(F_IV_1A!$F:$F,$C17,F_IV_1A!AG:AG)</f>
        <v>3771</v>
      </c>
      <c r="AD17" s="57">
        <f>SUMIF(F_IV_1A!$F:$F,$C17,F_IV_1A!AH:AH)</f>
        <v>0</v>
      </c>
      <c r="AE17" s="57">
        <f>SUMIF(F_IV_1A!$F:$F,$C17,F_IV_1A!AI:AI)</f>
        <v>0</v>
      </c>
      <c r="AF17" s="57">
        <f>SUMIF(F_IV_1A!$F:$F,$C17,F_IV_1A!AJ:AJ)</f>
        <v>0</v>
      </c>
      <c r="AG17" s="57">
        <f>SUMIF(F_IV_1A!$F:$F,$C17,F_IV_1A!AK:AK)</f>
        <v>0</v>
      </c>
      <c r="AH17" s="57">
        <f>SUMIF(F_IV_1A!$F:$F,$C17,F_IV_1A!AL:AL)</f>
        <v>0</v>
      </c>
      <c r="AI17" s="57">
        <f>SUMIF(F_IV_1A!$F:$F,$C17,F_IV_1A!AM:AM)</f>
        <v>0</v>
      </c>
      <c r="AJ17" s="57">
        <f>SUMIF(F_IV_1A!$F:$F,$C17,F_IV_1A!AN:AN)</f>
        <v>0</v>
      </c>
      <c r="AK17" s="57">
        <f>SUMIF(F_IV_1A!$F:$F,$C17,F_IV_1A!AO:AO)</f>
        <v>0</v>
      </c>
      <c r="AL17" s="57">
        <f>SUMIF(F_IV_1A!$F:$F,$C17,F_IV_1A!AP:AP)</f>
        <v>0</v>
      </c>
      <c r="AM17" s="57">
        <f>SUMIF(F_IV_1A!$F:$F,$C17,F_IV_1A!AQ:AQ)</f>
        <v>0</v>
      </c>
      <c r="AN17" s="56">
        <f t="shared" si="7"/>
        <v>3771</v>
      </c>
      <c r="AO17" s="21"/>
      <c r="AP17" s="21"/>
      <c r="AQ17" s="21"/>
      <c r="AR17" s="21"/>
      <c r="AS17" s="21"/>
      <c r="AT17" s="24" t="str">
        <f>INDEX(F_IV_1A!$G:$G,MATCH($C17,F_IV_1A!$F:$F,0))</f>
        <v>V041</v>
      </c>
      <c r="AU17" s="24">
        <f>COUNTIF(F_IV_1A!$AZ$3:$AZ$1094,$D17)</f>
        <v>6</v>
      </c>
      <c r="AV17" s="24">
        <f>SUMIF(F_IV_1A!$AZ$3:$AZ$1094,$D17,F_IV_1A!$CG$3:$CG$1094)</f>
        <v>6</v>
      </c>
      <c r="AW17" s="24">
        <f>SUMIF(F_IV_1A!$AZ:$AZ,$D17,F_IV_1A!$CH:$CH)</f>
        <v>2</v>
      </c>
      <c r="AX17" s="24">
        <f>SUMIF(F_IV_1A!$AZ:$AZ,$D17,F_IV_1A!$CH:$CH)</f>
        <v>2</v>
      </c>
    </row>
    <row r="18" spans="1:50" x14ac:dyDescent="0.3">
      <c r="A18" s="177">
        <v>2656</v>
      </c>
      <c r="B18" s="238" t="s">
        <v>107</v>
      </c>
      <c r="C18" s="238" t="s">
        <v>108</v>
      </c>
      <c r="D18" s="238">
        <v>4141</v>
      </c>
      <c r="E18" s="238" t="s">
        <v>109</v>
      </c>
      <c r="F18" s="238" t="s">
        <v>110</v>
      </c>
      <c r="G18" s="51" t="str">
        <f t="shared" si="4"/>
        <v>Kitöltés rendben!</v>
      </c>
      <c r="H18" s="237" t="s">
        <v>0</v>
      </c>
      <c r="I18" s="237" t="s">
        <v>0</v>
      </c>
      <c r="J18" s="21"/>
      <c r="K18" s="52">
        <f t="shared" si="5"/>
        <v>178126</v>
      </c>
      <c r="L18" s="53">
        <f>SUMIF(F_IV_1A!$F:$F,$C18,F_IV_1A!$O:$O)</f>
        <v>126</v>
      </c>
      <c r="M18" s="53">
        <f>SUMIF(F_IV_1A!$F:$F,$C18,F_IV_1A!$P:$P)</f>
        <v>178000</v>
      </c>
      <c r="N18" s="53">
        <f>SUMIF(F_IV_1A!$F:$F,$C18,F_IV_1A!$Q:$Q)</f>
        <v>0</v>
      </c>
      <c r="O18" s="21"/>
      <c r="P18" s="54">
        <f>SUMIF(F_IV_1A!$F:$F,$C18,F_IV_1A!S:S)</f>
        <v>126</v>
      </c>
      <c r="Q18" s="54">
        <f>SUMIF(F_IV_1A!$F:$F,$C18,F_IV_1A!T:T)</f>
        <v>0</v>
      </c>
      <c r="R18" s="54">
        <f>SUMIF(F_IV_1A!$F:$F,$C18,F_IV_1A!U:U)</f>
        <v>0</v>
      </c>
      <c r="S18" s="54">
        <f>SUMIF(F_IV_1A!$F:$F,$C18,F_IV_1A!V:V)</f>
        <v>0</v>
      </c>
      <c r="T18" s="54">
        <f>SUMIF(F_IV_1A!$F:$F,$C18,F_IV_1A!W:W)</f>
        <v>0</v>
      </c>
      <c r="U18" s="54">
        <f>SUMIF(F_IV_1A!$F:$F,$C18,F_IV_1A!X:X)</f>
        <v>0</v>
      </c>
      <c r="V18" s="54">
        <f>SUMIF(F_IV_1A!$F:$F,$C18,F_IV_1A!Y:Y)</f>
        <v>0</v>
      </c>
      <c r="W18" s="54">
        <f>SUMIF(F_IV_1A!$F:$F,$C18,F_IV_1A!Z:Z)</f>
        <v>0</v>
      </c>
      <c r="X18" s="54">
        <f>SUMIF(F_IV_1A!$F:$F,$C18,F_IV_1A!AA:AA)</f>
        <v>0</v>
      </c>
      <c r="Y18" s="54">
        <f>SUMIF(F_IV_1A!$F:$F,$C18,F_IV_1A!AB:AB)</f>
        <v>0</v>
      </c>
      <c r="Z18" s="55">
        <f>SUMIF(F_IV_1A!$F:$F,$C18,F_IV_1A!AC:AC)</f>
        <v>0</v>
      </c>
      <c r="AA18" s="56">
        <f t="shared" si="6"/>
        <v>126</v>
      </c>
      <c r="AB18" s="21"/>
      <c r="AC18" s="57">
        <f>SUMIF(F_IV_1A!$F:$F,$C18,F_IV_1A!AG:AG)</f>
        <v>2111</v>
      </c>
      <c r="AD18" s="57">
        <f>SUMIF(F_IV_1A!$F:$F,$C18,F_IV_1A!AH:AH)</f>
        <v>0</v>
      </c>
      <c r="AE18" s="57">
        <f>SUMIF(F_IV_1A!$F:$F,$C18,F_IV_1A!AI:AI)</f>
        <v>0</v>
      </c>
      <c r="AF18" s="57">
        <f>SUMIF(F_IV_1A!$F:$F,$C18,F_IV_1A!AJ:AJ)</f>
        <v>0</v>
      </c>
      <c r="AG18" s="57">
        <f>SUMIF(F_IV_1A!$F:$F,$C18,F_IV_1A!AK:AK)</f>
        <v>0</v>
      </c>
      <c r="AH18" s="57">
        <f>SUMIF(F_IV_1A!$F:$F,$C18,F_IV_1A!AL:AL)</f>
        <v>0</v>
      </c>
      <c r="AI18" s="57">
        <f>SUMIF(F_IV_1A!$F:$F,$C18,F_IV_1A!AM:AM)</f>
        <v>0</v>
      </c>
      <c r="AJ18" s="57">
        <f>SUMIF(F_IV_1A!$F:$F,$C18,F_IV_1A!AN:AN)</f>
        <v>0</v>
      </c>
      <c r="AK18" s="57">
        <f>SUMIF(F_IV_1A!$F:$F,$C18,F_IV_1A!AO:AO)</f>
        <v>0</v>
      </c>
      <c r="AL18" s="57">
        <f>SUMIF(F_IV_1A!$F:$F,$C18,F_IV_1A!AP:AP)</f>
        <v>0</v>
      </c>
      <c r="AM18" s="57">
        <f>SUMIF(F_IV_1A!$F:$F,$C18,F_IV_1A!AQ:AQ)</f>
        <v>0</v>
      </c>
      <c r="AN18" s="56">
        <f t="shared" si="7"/>
        <v>2111</v>
      </c>
      <c r="AO18" s="21"/>
      <c r="AP18" s="21"/>
      <c r="AQ18" s="21"/>
      <c r="AR18" s="21"/>
      <c r="AS18" s="21"/>
      <c r="AT18" s="24" t="str">
        <f>INDEX(F_IV_1A!$G:$G,MATCH($C18,F_IV_1A!$F:$F,0))</f>
        <v>V033</v>
      </c>
      <c r="AU18" s="24">
        <f>COUNTIF(F_IV_1A!$AZ$3:$AZ$1094,$D18)</f>
        <v>7</v>
      </c>
      <c r="AV18" s="24">
        <f>SUMIF(F_IV_1A!$AZ$3:$AZ$1094,$D18,F_IV_1A!$CG$3:$CG$1094)</f>
        <v>7</v>
      </c>
      <c r="AW18" s="24">
        <f>SUMIF(F_IV_1A!$AZ:$AZ,$D18,F_IV_1A!$CH:$CH)</f>
        <v>2</v>
      </c>
      <c r="AX18" s="24">
        <f>SUMIF(F_IV_1A!$AZ:$AZ,$D18,F_IV_1A!$CH:$CH)</f>
        <v>2</v>
      </c>
    </row>
    <row r="19" spans="1:50" x14ac:dyDescent="0.3">
      <c r="A19" s="177">
        <v>2657</v>
      </c>
      <c r="B19" s="238" t="s">
        <v>111</v>
      </c>
      <c r="C19" s="238" t="s">
        <v>112</v>
      </c>
      <c r="D19" s="238">
        <v>4142</v>
      </c>
      <c r="E19" s="238" t="s">
        <v>113</v>
      </c>
      <c r="F19" s="238" t="s">
        <v>114</v>
      </c>
      <c r="G19" s="51" t="str">
        <f t="shared" si="4"/>
        <v>Kitöltés rendben!</v>
      </c>
      <c r="H19" s="237" t="s">
        <v>0</v>
      </c>
      <c r="I19" s="237" t="s">
        <v>0</v>
      </c>
      <c r="J19" s="21"/>
      <c r="K19" s="52">
        <f t="shared" si="5"/>
        <v>275196</v>
      </c>
      <c r="L19" s="53">
        <f>SUMIF(F_IV_1A!$F:$F,$C19,F_IV_1A!$O:$O)</f>
        <v>196</v>
      </c>
      <c r="M19" s="53">
        <f>SUMIF(F_IV_1A!$F:$F,$C19,F_IV_1A!$P:$P)</f>
        <v>275000</v>
      </c>
      <c r="N19" s="53">
        <f>SUMIF(F_IV_1A!$F:$F,$C19,F_IV_1A!$Q:$Q)</f>
        <v>0</v>
      </c>
      <c r="O19" s="21"/>
      <c r="P19" s="54">
        <f>SUMIF(F_IV_1A!$F:$F,$C19,F_IV_1A!S:S)</f>
        <v>196</v>
      </c>
      <c r="Q19" s="54">
        <f>SUMIF(F_IV_1A!$F:$F,$C19,F_IV_1A!T:T)</f>
        <v>0</v>
      </c>
      <c r="R19" s="54">
        <f>SUMIF(F_IV_1A!$F:$F,$C19,F_IV_1A!U:U)</f>
        <v>0</v>
      </c>
      <c r="S19" s="54">
        <f>SUMIF(F_IV_1A!$F:$F,$C19,F_IV_1A!V:V)</f>
        <v>0</v>
      </c>
      <c r="T19" s="54">
        <f>SUMIF(F_IV_1A!$F:$F,$C19,F_IV_1A!W:W)</f>
        <v>0</v>
      </c>
      <c r="U19" s="54">
        <f>SUMIF(F_IV_1A!$F:$F,$C19,F_IV_1A!X:X)</f>
        <v>0</v>
      </c>
      <c r="V19" s="54">
        <f>SUMIF(F_IV_1A!$F:$F,$C19,F_IV_1A!Y:Y)</f>
        <v>0</v>
      </c>
      <c r="W19" s="54">
        <f>SUMIF(F_IV_1A!$F:$F,$C19,F_IV_1A!Z:Z)</f>
        <v>0</v>
      </c>
      <c r="X19" s="54">
        <f>SUMIF(F_IV_1A!$F:$F,$C19,F_IV_1A!AA:AA)</f>
        <v>0</v>
      </c>
      <c r="Y19" s="54">
        <f>SUMIF(F_IV_1A!$F:$F,$C19,F_IV_1A!AB:AB)</f>
        <v>0</v>
      </c>
      <c r="Z19" s="55">
        <f>SUMIF(F_IV_1A!$F:$F,$C19,F_IV_1A!AC:AC)</f>
        <v>0</v>
      </c>
      <c r="AA19" s="56">
        <f t="shared" si="6"/>
        <v>196</v>
      </c>
      <c r="AB19" s="21"/>
      <c r="AC19" s="57">
        <f>SUMIF(F_IV_1A!$F:$F,$C19,F_IV_1A!AG:AG)</f>
        <v>4569</v>
      </c>
      <c r="AD19" s="57">
        <f>SUMIF(F_IV_1A!$F:$F,$C19,F_IV_1A!AH:AH)</f>
        <v>0</v>
      </c>
      <c r="AE19" s="57">
        <f>SUMIF(F_IV_1A!$F:$F,$C19,F_IV_1A!AI:AI)</f>
        <v>0</v>
      </c>
      <c r="AF19" s="57">
        <f>SUMIF(F_IV_1A!$F:$F,$C19,F_IV_1A!AJ:AJ)</f>
        <v>0</v>
      </c>
      <c r="AG19" s="57">
        <f>SUMIF(F_IV_1A!$F:$F,$C19,F_IV_1A!AK:AK)</f>
        <v>0</v>
      </c>
      <c r="AH19" s="57">
        <f>SUMIF(F_IV_1A!$F:$F,$C19,F_IV_1A!AL:AL)</f>
        <v>0</v>
      </c>
      <c r="AI19" s="57">
        <f>SUMIF(F_IV_1A!$F:$F,$C19,F_IV_1A!AM:AM)</f>
        <v>0</v>
      </c>
      <c r="AJ19" s="57">
        <f>SUMIF(F_IV_1A!$F:$F,$C19,F_IV_1A!AN:AN)</f>
        <v>0</v>
      </c>
      <c r="AK19" s="57">
        <f>SUMIF(F_IV_1A!$F:$F,$C19,F_IV_1A!AO:AO)</f>
        <v>0</v>
      </c>
      <c r="AL19" s="57">
        <f>SUMIF(F_IV_1A!$F:$F,$C19,F_IV_1A!AP:AP)</f>
        <v>0</v>
      </c>
      <c r="AM19" s="57">
        <f>SUMIF(F_IV_1A!$F:$F,$C19,F_IV_1A!AQ:AQ)</f>
        <v>0</v>
      </c>
      <c r="AN19" s="56">
        <f t="shared" si="7"/>
        <v>4569</v>
      </c>
      <c r="AO19" s="21"/>
      <c r="AP19" s="21"/>
      <c r="AQ19" s="21"/>
      <c r="AR19" s="21"/>
      <c r="AS19" s="21"/>
      <c r="AT19" s="24" t="str">
        <f>INDEX(F_IV_1A!$G:$G,MATCH($C19,F_IV_1A!$F:$F,0))</f>
        <v>V055</v>
      </c>
      <c r="AU19" s="24">
        <f>COUNTIF(F_IV_1A!$AZ$3:$AZ$1094,$D19)</f>
        <v>10</v>
      </c>
      <c r="AV19" s="24">
        <f>SUMIF(F_IV_1A!$AZ$3:$AZ$1094,$D19,F_IV_1A!$CG$3:$CG$1094)</f>
        <v>10</v>
      </c>
      <c r="AW19" s="24">
        <f>SUMIF(F_IV_1A!$AZ:$AZ,$D19,F_IV_1A!$CH:$CH)</f>
        <v>2</v>
      </c>
      <c r="AX19" s="24">
        <f>SUMIF(F_IV_1A!$AZ:$AZ,$D19,F_IV_1A!$CH:$CH)</f>
        <v>2</v>
      </c>
    </row>
    <row r="20" spans="1:50" x14ac:dyDescent="0.3">
      <c r="A20" s="177">
        <v>2658</v>
      </c>
      <c r="B20" s="238" t="s">
        <v>115</v>
      </c>
      <c r="C20" s="238" t="s">
        <v>116</v>
      </c>
      <c r="D20" s="238">
        <v>4143</v>
      </c>
      <c r="E20" s="238" t="s">
        <v>117</v>
      </c>
      <c r="F20" s="238" t="s">
        <v>118</v>
      </c>
      <c r="G20" s="51" t="str">
        <f t="shared" si="4"/>
        <v>Kitöltés rendben!</v>
      </c>
      <c r="H20" s="237" t="s">
        <v>0</v>
      </c>
      <c r="I20" s="237" t="s">
        <v>0</v>
      </c>
      <c r="J20" s="21"/>
      <c r="K20" s="52">
        <f t="shared" si="5"/>
        <v>475952</v>
      </c>
      <c r="L20" s="53">
        <f>SUMIF(F_IV_1A!$F:$F,$C20,F_IV_1A!$O:$O)</f>
        <v>952</v>
      </c>
      <c r="M20" s="53">
        <f>SUMIF(F_IV_1A!$F:$F,$C20,F_IV_1A!$P:$P)</f>
        <v>475000</v>
      </c>
      <c r="N20" s="53">
        <f>SUMIF(F_IV_1A!$F:$F,$C20,F_IV_1A!$Q:$Q)</f>
        <v>0</v>
      </c>
      <c r="O20" s="21"/>
      <c r="P20" s="54">
        <f>SUMIF(F_IV_1A!$F:$F,$C20,F_IV_1A!S:S)</f>
        <v>952</v>
      </c>
      <c r="Q20" s="54">
        <f>SUMIF(F_IV_1A!$F:$F,$C20,F_IV_1A!T:T)</f>
        <v>0</v>
      </c>
      <c r="R20" s="54">
        <f>SUMIF(F_IV_1A!$F:$F,$C20,F_IV_1A!U:U)</f>
        <v>0</v>
      </c>
      <c r="S20" s="54">
        <f>SUMIF(F_IV_1A!$F:$F,$C20,F_IV_1A!V:V)</f>
        <v>0</v>
      </c>
      <c r="T20" s="54">
        <f>SUMIF(F_IV_1A!$F:$F,$C20,F_IV_1A!W:W)</f>
        <v>0</v>
      </c>
      <c r="U20" s="54">
        <f>SUMIF(F_IV_1A!$F:$F,$C20,F_IV_1A!X:X)</f>
        <v>0</v>
      </c>
      <c r="V20" s="54">
        <f>SUMIF(F_IV_1A!$F:$F,$C20,F_IV_1A!Y:Y)</f>
        <v>0</v>
      </c>
      <c r="W20" s="54">
        <f>SUMIF(F_IV_1A!$F:$F,$C20,F_IV_1A!Z:Z)</f>
        <v>0</v>
      </c>
      <c r="X20" s="54">
        <f>SUMIF(F_IV_1A!$F:$F,$C20,F_IV_1A!AA:AA)</f>
        <v>0</v>
      </c>
      <c r="Y20" s="54">
        <f>SUMIF(F_IV_1A!$F:$F,$C20,F_IV_1A!AB:AB)</f>
        <v>0</v>
      </c>
      <c r="Z20" s="55">
        <f>SUMIF(F_IV_1A!$F:$F,$C20,F_IV_1A!AC:AC)</f>
        <v>0</v>
      </c>
      <c r="AA20" s="56">
        <f t="shared" si="6"/>
        <v>952</v>
      </c>
      <c r="AB20" s="21"/>
      <c r="AC20" s="57">
        <f>SUMIF(F_IV_1A!$F:$F,$C20,F_IV_1A!AG:AG)</f>
        <v>11980</v>
      </c>
      <c r="AD20" s="57">
        <f>SUMIF(F_IV_1A!$F:$F,$C20,F_IV_1A!AH:AH)</f>
        <v>0</v>
      </c>
      <c r="AE20" s="57">
        <f>SUMIF(F_IV_1A!$F:$F,$C20,F_IV_1A!AI:AI)</f>
        <v>0</v>
      </c>
      <c r="AF20" s="57">
        <f>SUMIF(F_IV_1A!$F:$F,$C20,F_IV_1A!AJ:AJ)</f>
        <v>0</v>
      </c>
      <c r="AG20" s="57">
        <f>SUMIF(F_IV_1A!$F:$F,$C20,F_IV_1A!AK:AK)</f>
        <v>0</v>
      </c>
      <c r="AH20" s="57">
        <f>SUMIF(F_IV_1A!$F:$F,$C20,F_IV_1A!AL:AL)</f>
        <v>0</v>
      </c>
      <c r="AI20" s="57">
        <f>SUMIF(F_IV_1A!$F:$F,$C20,F_IV_1A!AM:AM)</f>
        <v>0</v>
      </c>
      <c r="AJ20" s="57">
        <f>SUMIF(F_IV_1A!$F:$F,$C20,F_IV_1A!AN:AN)</f>
        <v>0</v>
      </c>
      <c r="AK20" s="57">
        <f>SUMIF(F_IV_1A!$F:$F,$C20,F_IV_1A!AO:AO)</f>
        <v>0</v>
      </c>
      <c r="AL20" s="57">
        <f>SUMIF(F_IV_1A!$F:$F,$C20,F_IV_1A!AP:AP)</f>
        <v>0</v>
      </c>
      <c r="AM20" s="57">
        <f>SUMIF(F_IV_1A!$F:$F,$C20,F_IV_1A!AQ:AQ)</f>
        <v>0</v>
      </c>
      <c r="AN20" s="56">
        <f t="shared" si="7"/>
        <v>11980</v>
      </c>
      <c r="AO20" s="21"/>
      <c r="AP20" s="21"/>
      <c r="AQ20" s="21"/>
      <c r="AR20" s="21"/>
      <c r="AS20" s="21"/>
      <c r="AT20" s="24" t="str">
        <f>INDEX(F_IV_1A!$G:$G,MATCH($C20,F_IV_1A!$F:$F,0))</f>
        <v>V004</v>
      </c>
      <c r="AU20" s="24">
        <f>COUNTIF(F_IV_1A!$AZ$3:$AZ$1094,$D20)</f>
        <v>8</v>
      </c>
      <c r="AV20" s="24">
        <f>SUMIF(F_IV_1A!$AZ$3:$AZ$1094,$D20,F_IV_1A!$CG$3:$CG$1094)</f>
        <v>8</v>
      </c>
      <c r="AW20" s="24">
        <f>SUMIF(F_IV_1A!$AZ:$AZ,$D20,F_IV_1A!$CH:$CH)</f>
        <v>2</v>
      </c>
      <c r="AX20" s="24">
        <f>SUMIF(F_IV_1A!$AZ:$AZ,$D20,F_IV_1A!$CH:$CH)</f>
        <v>2</v>
      </c>
    </row>
    <row r="21" spans="1:50" x14ac:dyDescent="0.3">
      <c r="A21" s="177">
        <v>2659</v>
      </c>
      <c r="B21" s="238" t="s">
        <v>119</v>
      </c>
      <c r="C21" s="238" t="s">
        <v>120</v>
      </c>
      <c r="D21" s="238">
        <v>4144</v>
      </c>
      <c r="E21" s="238" t="s">
        <v>121</v>
      </c>
      <c r="F21" s="238" t="s">
        <v>122</v>
      </c>
      <c r="G21" s="51" t="str">
        <f t="shared" si="4"/>
        <v>Kitöltés rendben!</v>
      </c>
      <c r="H21" s="237" t="s">
        <v>0</v>
      </c>
      <c r="I21" s="237" t="s">
        <v>0</v>
      </c>
      <c r="J21" s="21"/>
      <c r="K21" s="52">
        <f t="shared" si="5"/>
        <v>140364</v>
      </c>
      <c r="L21" s="53">
        <f>SUMIF(F_IV_1A!$F:$F,$C21,F_IV_1A!$O:$O)</f>
        <v>364</v>
      </c>
      <c r="M21" s="53">
        <f>SUMIF(F_IV_1A!$F:$F,$C21,F_IV_1A!$P:$P)</f>
        <v>140000</v>
      </c>
      <c r="N21" s="53">
        <f>SUMIF(F_IV_1A!$F:$F,$C21,F_IV_1A!$Q:$Q)</f>
        <v>0</v>
      </c>
      <c r="O21" s="21"/>
      <c r="P21" s="54">
        <f>SUMIF(F_IV_1A!$F:$F,$C21,F_IV_1A!S:S)</f>
        <v>364</v>
      </c>
      <c r="Q21" s="54">
        <f>SUMIF(F_IV_1A!$F:$F,$C21,F_IV_1A!T:T)</f>
        <v>0</v>
      </c>
      <c r="R21" s="54">
        <f>SUMIF(F_IV_1A!$F:$F,$C21,F_IV_1A!U:U)</f>
        <v>0</v>
      </c>
      <c r="S21" s="54">
        <f>SUMIF(F_IV_1A!$F:$F,$C21,F_IV_1A!V:V)</f>
        <v>0</v>
      </c>
      <c r="T21" s="54">
        <f>SUMIF(F_IV_1A!$F:$F,$C21,F_IV_1A!W:W)</f>
        <v>0</v>
      </c>
      <c r="U21" s="54">
        <f>SUMIF(F_IV_1A!$F:$F,$C21,F_IV_1A!X:X)</f>
        <v>0</v>
      </c>
      <c r="V21" s="54">
        <f>SUMIF(F_IV_1A!$F:$F,$C21,F_IV_1A!Y:Y)</f>
        <v>0</v>
      </c>
      <c r="W21" s="54">
        <f>SUMIF(F_IV_1A!$F:$F,$C21,F_IV_1A!Z:Z)</f>
        <v>0</v>
      </c>
      <c r="X21" s="54">
        <f>SUMIF(F_IV_1A!$F:$F,$C21,F_IV_1A!AA:AA)</f>
        <v>0</v>
      </c>
      <c r="Y21" s="54">
        <f>SUMIF(F_IV_1A!$F:$F,$C21,F_IV_1A!AB:AB)</f>
        <v>0</v>
      </c>
      <c r="Z21" s="55">
        <f>SUMIF(F_IV_1A!$F:$F,$C21,F_IV_1A!AC:AC)</f>
        <v>0</v>
      </c>
      <c r="AA21" s="56">
        <f t="shared" si="6"/>
        <v>364</v>
      </c>
      <c r="AB21" s="21"/>
      <c r="AC21" s="57">
        <f>SUMIF(F_IV_1A!$F:$F,$C21,F_IV_1A!AG:AG)</f>
        <v>4873</v>
      </c>
      <c r="AD21" s="57">
        <f>SUMIF(F_IV_1A!$F:$F,$C21,F_IV_1A!AH:AH)</f>
        <v>0</v>
      </c>
      <c r="AE21" s="57">
        <f>SUMIF(F_IV_1A!$F:$F,$C21,F_IV_1A!AI:AI)</f>
        <v>0</v>
      </c>
      <c r="AF21" s="57">
        <f>SUMIF(F_IV_1A!$F:$F,$C21,F_IV_1A!AJ:AJ)</f>
        <v>0</v>
      </c>
      <c r="AG21" s="57">
        <f>SUMIF(F_IV_1A!$F:$F,$C21,F_IV_1A!AK:AK)</f>
        <v>0</v>
      </c>
      <c r="AH21" s="57">
        <f>SUMIF(F_IV_1A!$F:$F,$C21,F_IV_1A!AL:AL)</f>
        <v>0</v>
      </c>
      <c r="AI21" s="57">
        <f>SUMIF(F_IV_1A!$F:$F,$C21,F_IV_1A!AM:AM)</f>
        <v>0</v>
      </c>
      <c r="AJ21" s="57">
        <f>SUMIF(F_IV_1A!$F:$F,$C21,F_IV_1A!AN:AN)</f>
        <v>0</v>
      </c>
      <c r="AK21" s="57">
        <f>SUMIF(F_IV_1A!$F:$F,$C21,F_IV_1A!AO:AO)</f>
        <v>0</v>
      </c>
      <c r="AL21" s="57">
        <f>SUMIF(F_IV_1A!$F:$F,$C21,F_IV_1A!AP:AP)</f>
        <v>0</v>
      </c>
      <c r="AM21" s="57">
        <f>SUMIF(F_IV_1A!$F:$F,$C21,F_IV_1A!AQ:AQ)</f>
        <v>0</v>
      </c>
      <c r="AN21" s="56">
        <f t="shared" si="7"/>
        <v>4873</v>
      </c>
      <c r="AO21" s="21"/>
      <c r="AP21" s="21"/>
      <c r="AQ21" s="21"/>
      <c r="AR21" s="21"/>
      <c r="AS21" s="21"/>
      <c r="AT21" s="24" t="str">
        <f>INDEX(F_IV_1A!$G:$G,MATCH($C21,F_IV_1A!$F:$F,0))</f>
        <v>V002</v>
      </c>
      <c r="AU21" s="24">
        <f>COUNTIF(F_IV_1A!$AZ$3:$AZ$1094,$D21)</f>
        <v>5</v>
      </c>
      <c r="AV21" s="24">
        <f>SUMIF(F_IV_1A!$AZ$3:$AZ$1094,$D21,F_IV_1A!$CG$3:$CG$1094)</f>
        <v>5</v>
      </c>
      <c r="AW21" s="24">
        <f>SUMIF(F_IV_1A!$AZ:$AZ,$D21,F_IV_1A!$CH:$CH)</f>
        <v>2</v>
      </c>
      <c r="AX21" s="24">
        <f>SUMIF(F_IV_1A!$AZ:$AZ,$D21,F_IV_1A!$CH:$CH)</f>
        <v>2</v>
      </c>
    </row>
    <row r="22" spans="1:50" x14ac:dyDescent="0.3">
      <c r="A22" s="177">
        <v>2660</v>
      </c>
      <c r="B22" s="238" t="s">
        <v>123</v>
      </c>
      <c r="C22" s="238" t="s">
        <v>124</v>
      </c>
      <c r="D22" s="238">
        <v>4145</v>
      </c>
      <c r="E22" s="238" t="s">
        <v>125</v>
      </c>
      <c r="F22" s="238" t="s">
        <v>126</v>
      </c>
      <c r="G22" s="51" t="str">
        <f t="shared" si="4"/>
        <v>Kitöltés rendben!</v>
      </c>
      <c r="H22" s="237" t="s">
        <v>0</v>
      </c>
      <c r="I22" s="237" t="s">
        <v>0</v>
      </c>
      <c r="J22" s="21"/>
      <c r="K22" s="52">
        <f t="shared" si="5"/>
        <v>690692</v>
      </c>
      <c r="L22" s="53">
        <f>SUMIF(F_IV_1A!$F:$F,$C22,F_IV_1A!$O:$O)</f>
        <v>692</v>
      </c>
      <c r="M22" s="53">
        <f>SUMIF(F_IV_1A!$F:$F,$C22,F_IV_1A!$P:$P)</f>
        <v>690000</v>
      </c>
      <c r="N22" s="53">
        <f>SUMIF(F_IV_1A!$F:$F,$C22,F_IV_1A!$Q:$Q)</f>
        <v>0</v>
      </c>
      <c r="O22" s="21"/>
      <c r="P22" s="54">
        <f>SUMIF(F_IV_1A!$F:$F,$C22,F_IV_1A!S:S)</f>
        <v>692</v>
      </c>
      <c r="Q22" s="54">
        <f>SUMIF(F_IV_1A!$F:$F,$C22,F_IV_1A!T:T)</f>
        <v>0</v>
      </c>
      <c r="R22" s="54">
        <f>SUMIF(F_IV_1A!$F:$F,$C22,F_IV_1A!U:U)</f>
        <v>0</v>
      </c>
      <c r="S22" s="54">
        <f>SUMIF(F_IV_1A!$F:$F,$C22,F_IV_1A!V:V)</f>
        <v>0</v>
      </c>
      <c r="T22" s="54">
        <f>SUMIF(F_IV_1A!$F:$F,$C22,F_IV_1A!W:W)</f>
        <v>0</v>
      </c>
      <c r="U22" s="54">
        <f>SUMIF(F_IV_1A!$F:$F,$C22,F_IV_1A!X:X)</f>
        <v>0</v>
      </c>
      <c r="V22" s="54">
        <f>SUMIF(F_IV_1A!$F:$F,$C22,F_IV_1A!Y:Y)</f>
        <v>0</v>
      </c>
      <c r="W22" s="54">
        <f>SUMIF(F_IV_1A!$F:$F,$C22,F_IV_1A!Z:Z)</f>
        <v>0</v>
      </c>
      <c r="X22" s="54">
        <f>SUMIF(F_IV_1A!$F:$F,$C22,F_IV_1A!AA:AA)</f>
        <v>0</v>
      </c>
      <c r="Y22" s="54">
        <f>SUMIF(F_IV_1A!$F:$F,$C22,F_IV_1A!AB:AB)</f>
        <v>0</v>
      </c>
      <c r="Z22" s="55">
        <f>SUMIF(F_IV_1A!$F:$F,$C22,F_IV_1A!AC:AC)</f>
        <v>0</v>
      </c>
      <c r="AA22" s="56">
        <f t="shared" si="6"/>
        <v>692</v>
      </c>
      <c r="AB22" s="21"/>
      <c r="AC22" s="57">
        <f>SUMIF(F_IV_1A!$F:$F,$C22,F_IV_1A!AG:AG)</f>
        <v>15615</v>
      </c>
      <c r="AD22" s="57">
        <f>SUMIF(F_IV_1A!$F:$F,$C22,F_IV_1A!AH:AH)</f>
        <v>0</v>
      </c>
      <c r="AE22" s="57">
        <f>SUMIF(F_IV_1A!$F:$F,$C22,F_IV_1A!AI:AI)</f>
        <v>0</v>
      </c>
      <c r="AF22" s="57">
        <f>SUMIF(F_IV_1A!$F:$F,$C22,F_IV_1A!AJ:AJ)</f>
        <v>0</v>
      </c>
      <c r="AG22" s="57">
        <f>SUMIF(F_IV_1A!$F:$F,$C22,F_IV_1A!AK:AK)</f>
        <v>0</v>
      </c>
      <c r="AH22" s="57">
        <f>SUMIF(F_IV_1A!$F:$F,$C22,F_IV_1A!AL:AL)</f>
        <v>0</v>
      </c>
      <c r="AI22" s="57">
        <f>SUMIF(F_IV_1A!$F:$F,$C22,F_IV_1A!AM:AM)</f>
        <v>0</v>
      </c>
      <c r="AJ22" s="57">
        <f>SUMIF(F_IV_1A!$F:$F,$C22,F_IV_1A!AN:AN)</f>
        <v>0</v>
      </c>
      <c r="AK22" s="57">
        <f>SUMIF(F_IV_1A!$F:$F,$C22,F_IV_1A!AO:AO)</f>
        <v>0</v>
      </c>
      <c r="AL22" s="57">
        <f>SUMIF(F_IV_1A!$F:$F,$C22,F_IV_1A!AP:AP)</f>
        <v>0</v>
      </c>
      <c r="AM22" s="57">
        <f>SUMIF(F_IV_1A!$F:$F,$C22,F_IV_1A!AQ:AQ)</f>
        <v>0</v>
      </c>
      <c r="AN22" s="56">
        <f t="shared" si="7"/>
        <v>15615</v>
      </c>
      <c r="AO22" s="21"/>
      <c r="AP22" s="21"/>
      <c r="AQ22" s="21"/>
      <c r="AR22" s="21"/>
      <c r="AS22" s="21"/>
      <c r="AT22" s="24" t="str">
        <f>INDEX(F_IV_1A!$G:$G,MATCH($C22,F_IV_1A!$F:$F,0))</f>
        <v>V031</v>
      </c>
      <c r="AU22" s="24">
        <f>COUNTIF(F_IV_1A!$AZ$3:$AZ$1094,$D22)</f>
        <v>8</v>
      </c>
      <c r="AV22" s="24">
        <f>SUMIF(F_IV_1A!$AZ$3:$AZ$1094,$D22,F_IV_1A!$CG$3:$CG$1094)</f>
        <v>8</v>
      </c>
      <c r="AW22" s="24">
        <f>SUMIF(F_IV_1A!$AZ:$AZ,$D22,F_IV_1A!$CH:$CH)</f>
        <v>2</v>
      </c>
      <c r="AX22" s="24">
        <f>SUMIF(F_IV_1A!$AZ:$AZ,$D22,F_IV_1A!$CH:$CH)</f>
        <v>2</v>
      </c>
    </row>
    <row r="23" spans="1:50" x14ac:dyDescent="0.3">
      <c r="A23" s="177">
        <v>2661</v>
      </c>
      <c r="B23" s="238" t="s">
        <v>127</v>
      </c>
      <c r="C23" s="238" t="s">
        <v>128</v>
      </c>
      <c r="D23" s="238">
        <v>4146</v>
      </c>
      <c r="E23" s="238" t="s">
        <v>129</v>
      </c>
      <c r="F23" s="238" t="s">
        <v>130</v>
      </c>
      <c r="G23" s="51" t="str">
        <f t="shared" si="4"/>
        <v>Kitöltés rendben!</v>
      </c>
      <c r="H23" s="237" t="s">
        <v>0</v>
      </c>
      <c r="I23" s="237" t="s">
        <v>0</v>
      </c>
      <c r="J23" s="21"/>
      <c r="K23" s="52">
        <f t="shared" si="5"/>
        <v>357428</v>
      </c>
      <c r="L23" s="53">
        <f>SUMIF(F_IV_1A!$F:$F,$C23,F_IV_1A!$O:$O)</f>
        <v>1428</v>
      </c>
      <c r="M23" s="53">
        <f>SUMIF(F_IV_1A!$F:$F,$C23,F_IV_1A!$P:$P)</f>
        <v>356000</v>
      </c>
      <c r="N23" s="53">
        <f>SUMIF(F_IV_1A!$F:$F,$C23,F_IV_1A!$Q:$Q)</f>
        <v>0</v>
      </c>
      <c r="O23" s="21"/>
      <c r="P23" s="54">
        <f>SUMIF(F_IV_1A!$F:$F,$C23,F_IV_1A!S:S)</f>
        <v>1428</v>
      </c>
      <c r="Q23" s="54">
        <f>SUMIF(F_IV_1A!$F:$F,$C23,F_IV_1A!T:T)</f>
        <v>0</v>
      </c>
      <c r="R23" s="54">
        <f>SUMIF(F_IV_1A!$F:$F,$C23,F_IV_1A!U:U)</f>
        <v>0</v>
      </c>
      <c r="S23" s="54">
        <f>SUMIF(F_IV_1A!$F:$F,$C23,F_IV_1A!V:V)</f>
        <v>0</v>
      </c>
      <c r="T23" s="54">
        <f>SUMIF(F_IV_1A!$F:$F,$C23,F_IV_1A!W:W)</f>
        <v>0</v>
      </c>
      <c r="U23" s="54">
        <f>SUMIF(F_IV_1A!$F:$F,$C23,F_IV_1A!X:X)</f>
        <v>0</v>
      </c>
      <c r="V23" s="54">
        <f>SUMIF(F_IV_1A!$F:$F,$C23,F_IV_1A!Y:Y)</f>
        <v>0</v>
      </c>
      <c r="W23" s="54">
        <f>SUMIF(F_IV_1A!$F:$F,$C23,F_IV_1A!Z:Z)</f>
        <v>0</v>
      </c>
      <c r="X23" s="54">
        <f>SUMIF(F_IV_1A!$F:$F,$C23,F_IV_1A!AA:AA)</f>
        <v>0</v>
      </c>
      <c r="Y23" s="54">
        <f>SUMIF(F_IV_1A!$F:$F,$C23,F_IV_1A!AB:AB)</f>
        <v>0</v>
      </c>
      <c r="Z23" s="55">
        <f>SUMIF(F_IV_1A!$F:$F,$C23,F_IV_1A!AC:AC)</f>
        <v>0</v>
      </c>
      <c r="AA23" s="56">
        <f t="shared" si="6"/>
        <v>1428</v>
      </c>
      <c r="AB23" s="21"/>
      <c r="AC23" s="57">
        <f>SUMIF(F_IV_1A!$F:$F,$C23,F_IV_1A!AG:AG)</f>
        <v>18956</v>
      </c>
      <c r="AD23" s="57">
        <f>SUMIF(F_IV_1A!$F:$F,$C23,F_IV_1A!AH:AH)</f>
        <v>0</v>
      </c>
      <c r="AE23" s="57">
        <f>SUMIF(F_IV_1A!$F:$F,$C23,F_IV_1A!AI:AI)</f>
        <v>0</v>
      </c>
      <c r="AF23" s="57">
        <f>SUMIF(F_IV_1A!$F:$F,$C23,F_IV_1A!AJ:AJ)</f>
        <v>0</v>
      </c>
      <c r="AG23" s="57">
        <f>SUMIF(F_IV_1A!$F:$F,$C23,F_IV_1A!AK:AK)</f>
        <v>0</v>
      </c>
      <c r="AH23" s="57">
        <f>SUMIF(F_IV_1A!$F:$F,$C23,F_IV_1A!AL:AL)</f>
        <v>0</v>
      </c>
      <c r="AI23" s="57">
        <f>SUMIF(F_IV_1A!$F:$F,$C23,F_IV_1A!AM:AM)</f>
        <v>0</v>
      </c>
      <c r="AJ23" s="57">
        <f>SUMIF(F_IV_1A!$F:$F,$C23,F_IV_1A!AN:AN)</f>
        <v>0</v>
      </c>
      <c r="AK23" s="57">
        <f>SUMIF(F_IV_1A!$F:$F,$C23,F_IV_1A!AO:AO)</f>
        <v>0</v>
      </c>
      <c r="AL23" s="57">
        <f>SUMIF(F_IV_1A!$F:$F,$C23,F_IV_1A!AP:AP)</f>
        <v>0</v>
      </c>
      <c r="AM23" s="57">
        <f>SUMIF(F_IV_1A!$F:$F,$C23,F_IV_1A!AQ:AQ)</f>
        <v>0</v>
      </c>
      <c r="AN23" s="56">
        <f t="shared" si="7"/>
        <v>18956</v>
      </c>
      <c r="AO23" s="21"/>
      <c r="AP23" s="21"/>
      <c r="AQ23" s="21"/>
      <c r="AR23" s="21"/>
      <c r="AS23" s="21"/>
      <c r="AT23" s="24" t="str">
        <f>INDEX(F_IV_1A!$G:$G,MATCH($C23,F_IV_1A!$F:$F,0))</f>
        <v>V006</v>
      </c>
      <c r="AU23" s="24">
        <f>COUNTIF(F_IV_1A!$AZ$3:$AZ$1094,$D23)</f>
        <v>8</v>
      </c>
      <c r="AV23" s="24">
        <f>SUMIF(F_IV_1A!$AZ$3:$AZ$1094,$D23,F_IV_1A!$CG$3:$CG$1094)</f>
        <v>8</v>
      </c>
      <c r="AW23" s="24">
        <f>SUMIF(F_IV_1A!$AZ:$AZ,$D23,F_IV_1A!$CH:$CH)</f>
        <v>2</v>
      </c>
      <c r="AX23" s="24">
        <f>SUMIF(F_IV_1A!$AZ:$AZ,$D23,F_IV_1A!$CH:$CH)</f>
        <v>2</v>
      </c>
    </row>
    <row r="24" spans="1:50" x14ac:dyDescent="0.3">
      <c r="A24" s="177">
        <v>2662</v>
      </c>
      <c r="B24" s="238" t="s">
        <v>131</v>
      </c>
      <c r="C24" s="238" t="s">
        <v>132</v>
      </c>
      <c r="D24" s="238">
        <v>4147</v>
      </c>
      <c r="E24" s="238" t="s">
        <v>133</v>
      </c>
      <c r="F24" s="238" t="s">
        <v>134</v>
      </c>
      <c r="G24" s="51" t="str">
        <f t="shared" si="4"/>
        <v>Kitöltés rendben!</v>
      </c>
      <c r="H24" s="237" t="s">
        <v>0</v>
      </c>
      <c r="I24" s="237" t="s">
        <v>0</v>
      </c>
      <c r="J24" s="21"/>
      <c r="K24" s="52">
        <f t="shared" si="5"/>
        <v>551970</v>
      </c>
      <c r="L24" s="53">
        <f>SUMIF(F_IV_1A!$F:$F,$C24,F_IV_1A!$O:$O)</f>
        <v>970</v>
      </c>
      <c r="M24" s="53">
        <f>SUMIF(F_IV_1A!$F:$F,$C24,F_IV_1A!$P:$P)</f>
        <v>551000</v>
      </c>
      <c r="N24" s="53">
        <f>SUMIF(F_IV_1A!$F:$F,$C24,F_IV_1A!$Q:$Q)</f>
        <v>0</v>
      </c>
      <c r="O24" s="21"/>
      <c r="P24" s="54">
        <f>SUMIF(F_IV_1A!$F:$F,$C24,F_IV_1A!S:S)</f>
        <v>970</v>
      </c>
      <c r="Q24" s="54">
        <f>SUMIF(F_IV_1A!$F:$F,$C24,F_IV_1A!T:T)</f>
        <v>0</v>
      </c>
      <c r="R24" s="54">
        <f>SUMIF(F_IV_1A!$F:$F,$C24,F_IV_1A!U:U)</f>
        <v>0</v>
      </c>
      <c r="S24" s="54">
        <f>SUMIF(F_IV_1A!$F:$F,$C24,F_IV_1A!V:V)</f>
        <v>0</v>
      </c>
      <c r="T24" s="54">
        <f>SUMIF(F_IV_1A!$F:$F,$C24,F_IV_1A!W:W)</f>
        <v>0</v>
      </c>
      <c r="U24" s="54">
        <f>SUMIF(F_IV_1A!$F:$F,$C24,F_IV_1A!X:X)</f>
        <v>0</v>
      </c>
      <c r="V24" s="54">
        <f>SUMIF(F_IV_1A!$F:$F,$C24,F_IV_1A!Y:Y)</f>
        <v>0</v>
      </c>
      <c r="W24" s="54">
        <f>SUMIF(F_IV_1A!$F:$F,$C24,F_IV_1A!Z:Z)</f>
        <v>0</v>
      </c>
      <c r="X24" s="54">
        <f>SUMIF(F_IV_1A!$F:$F,$C24,F_IV_1A!AA:AA)</f>
        <v>0</v>
      </c>
      <c r="Y24" s="54">
        <f>SUMIF(F_IV_1A!$F:$F,$C24,F_IV_1A!AB:AB)</f>
        <v>0</v>
      </c>
      <c r="Z24" s="55">
        <f>SUMIF(F_IV_1A!$F:$F,$C24,F_IV_1A!AC:AC)</f>
        <v>0</v>
      </c>
      <c r="AA24" s="56">
        <f t="shared" si="6"/>
        <v>970</v>
      </c>
      <c r="AB24" s="21"/>
      <c r="AC24" s="57">
        <f>SUMIF(F_IV_1A!$F:$F,$C24,F_IV_1A!AG:AG)</f>
        <v>28966</v>
      </c>
      <c r="AD24" s="57">
        <f>SUMIF(F_IV_1A!$F:$F,$C24,F_IV_1A!AH:AH)</f>
        <v>0</v>
      </c>
      <c r="AE24" s="57">
        <f>SUMIF(F_IV_1A!$F:$F,$C24,F_IV_1A!AI:AI)</f>
        <v>0</v>
      </c>
      <c r="AF24" s="57">
        <f>SUMIF(F_IV_1A!$F:$F,$C24,F_IV_1A!AJ:AJ)</f>
        <v>0</v>
      </c>
      <c r="AG24" s="57">
        <f>SUMIF(F_IV_1A!$F:$F,$C24,F_IV_1A!AK:AK)</f>
        <v>0</v>
      </c>
      <c r="AH24" s="57">
        <f>SUMIF(F_IV_1A!$F:$F,$C24,F_IV_1A!AL:AL)</f>
        <v>0</v>
      </c>
      <c r="AI24" s="57">
        <f>SUMIF(F_IV_1A!$F:$F,$C24,F_IV_1A!AM:AM)</f>
        <v>0</v>
      </c>
      <c r="AJ24" s="57">
        <f>SUMIF(F_IV_1A!$F:$F,$C24,F_IV_1A!AN:AN)</f>
        <v>0</v>
      </c>
      <c r="AK24" s="57">
        <f>SUMIF(F_IV_1A!$F:$F,$C24,F_IV_1A!AO:AO)</f>
        <v>0</v>
      </c>
      <c r="AL24" s="57">
        <f>SUMIF(F_IV_1A!$F:$F,$C24,F_IV_1A!AP:AP)</f>
        <v>0</v>
      </c>
      <c r="AM24" s="57">
        <f>SUMIF(F_IV_1A!$F:$F,$C24,F_IV_1A!AQ:AQ)</f>
        <v>0</v>
      </c>
      <c r="AN24" s="56">
        <f t="shared" si="7"/>
        <v>28966</v>
      </c>
      <c r="AO24" s="21"/>
      <c r="AP24" s="21"/>
      <c r="AQ24" s="21"/>
      <c r="AR24" s="21"/>
      <c r="AS24" s="21"/>
      <c r="AT24" s="24" t="str">
        <f>INDEX(F_IV_1A!$G:$G,MATCH($C24,F_IV_1A!$F:$F,0))</f>
        <v>V019</v>
      </c>
      <c r="AU24" s="24">
        <f>COUNTIF(F_IV_1A!$AZ$3:$AZ$1094,$D24)</f>
        <v>7</v>
      </c>
      <c r="AV24" s="24">
        <f>SUMIF(F_IV_1A!$AZ$3:$AZ$1094,$D24,F_IV_1A!$CG$3:$CG$1094)</f>
        <v>7</v>
      </c>
      <c r="AW24" s="24">
        <f>SUMIF(F_IV_1A!$AZ:$AZ,$D24,F_IV_1A!$CH:$CH)</f>
        <v>2</v>
      </c>
      <c r="AX24" s="24">
        <f>SUMIF(F_IV_1A!$AZ:$AZ,$D24,F_IV_1A!$CH:$CH)</f>
        <v>2</v>
      </c>
    </row>
    <row r="25" spans="1:50" x14ac:dyDescent="0.3">
      <c r="A25" s="177">
        <v>2663</v>
      </c>
      <c r="B25" s="238" t="s">
        <v>135</v>
      </c>
      <c r="C25" s="238" t="s">
        <v>136</v>
      </c>
      <c r="D25" s="238">
        <v>4148</v>
      </c>
      <c r="E25" s="238" t="s">
        <v>137</v>
      </c>
      <c r="F25" s="238" t="s">
        <v>138</v>
      </c>
      <c r="G25" s="51" t="str">
        <f t="shared" si="4"/>
        <v>Kitöltés rendben!</v>
      </c>
      <c r="H25" s="237" t="s">
        <v>0</v>
      </c>
      <c r="I25" s="237" t="s">
        <v>0</v>
      </c>
      <c r="J25" s="21"/>
      <c r="K25" s="52">
        <f t="shared" si="5"/>
        <v>1674572</v>
      </c>
      <c r="L25" s="53">
        <f>SUMIF(F_IV_1A!$F:$F,$C25,F_IV_1A!$O:$O)</f>
        <v>2572</v>
      </c>
      <c r="M25" s="53">
        <f>SUMIF(F_IV_1A!$F:$F,$C25,F_IV_1A!$P:$P)</f>
        <v>1672000</v>
      </c>
      <c r="N25" s="53">
        <f>SUMIF(F_IV_1A!$F:$F,$C25,F_IV_1A!$Q:$Q)</f>
        <v>0</v>
      </c>
      <c r="O25" s="21"/>
      <c r="P25" s="54">
        <f>SUMIF(F_IV_1A!$F:$F,$C25,F_IV_1A!S:S)</f>
        <v>2572</v>
      </c>
      <c r="Q25" s="54">
        <f>SUMIF(F_IV_1A!$F:$F,$C25,F_IV_1A!T:T)</f>
        <v>0</v>
      </c>
      <c r="R25" s="54">
        <f>SUMIF(F_IV_1A!$F:$F,$C25,F_IV_1A!U:U)</f>
        <v>0</v>
      </c>
      <c r="S25" s="54">
        <f>SUMIF(F_IV_1A!$F:$F,$C25,F_IV_1A!V:V)</f>
        <v>0</v>
      </c>
      <c r="T25" s="54">
        <f>SUMIF(F_IV_1A!$F:$F,$C25,F_IV_1A!W:W)</f>
        <v>0</v>
      </c>
      <c r="U25" s="54">
        <f>SUMIF(F_IV_1A!$F:$F,$C25,F_IV_1A!X:X)</f>
        <v>0</v>
      </c>
      <c r="V25" s="54">
        <f>SUMIF(F_IV_1A!$F:$F,$C25,F_IV_1A!Y:Y)</f>
        <v>0</v>
      </c>
      <c r="W25" s="54">
        <f>SUMIF(F_IV_1A!$F:$F,$C25,F_IV_1A!Z:Z)</f>
        <v>0</v>
      </c>
      <c r="X25" s="54">
        <f>SUMIF(F_IV_1A!$F:$F,$C25,F_IV_1A!AA:AA)</f>
        <v>0</v>
      </c>
      <c r="Y25" s="54">
        <f>SUMIF(F_IV_1A!$F:$F,$C25,F_IV_1A!AB:AB)</f>
        <v>0</v>
      </c>
      <c r="Z25" s="55">
        <f>SUMIF(F_IV_1A!$F:$F,$C25,F_IV_1A!AC:AC)</f>
        <v>0</v>
      </c>
      <c r="AA25" s="56">
        <f t="shared" si="6"/>
        <v>2572</v>
      </c>
      <c r="AB25" s="21"/>
      <c r="AC25" s="57">
        <f>SUMIF(F_IV_1A!$F:$F,$C25,F_IV_1A!AG:AG)</f>
        <v>29667</v>
      </c>
      <c r="AD25" s="57">
        <f>SUMIF(F_IV_1A!$F:$F,$C25,F_IV_1A!AH:AH)</f>
        <v>0</v>
      </c>
      <c r="AE25" s="57">
        <f>SUMIF(F_IV_1A!$F:$F,$C25,F_IV_1A!AI:AI)</f>
        <v>0</v>
      </c>
      <c r="AF25" s="57">
        <f>SUMIF(F_IV_1A!$F:$F,$C25,F_IV_1A!AJ:AJ)</f>
        <v>0</v>
      </c>
      <c r="AG25" s="57">
        <f>SUMIF(F_IV_1A!$F:$F,$C25,F_IV_1A!AK:AK)</f>
        <v>0</v>
      </c>
      <c r="AH25" s="57">
        <f>SUMIF(F_IV_1A!$F:$F,$C25,F_IV_1A!AL:AL)</f>
        <v>0</v>
      </c>
      <c r="AI25" s="57">
        <f>SUMIF(F_IV_1A!$F:$F,$C25,F_IV_1A!AM:AM)</f>
        <v>0</v>
      </c>
      <c r="AJ25" s="57">
        <f>SUMIF(F_IV_1A!$F:$F,$C25,F_IV_1A!AN:AN)</f>
        <v>0</v>
      </c>
      <c r="AK25" s="57">
        <f>SUMIF(F_IV_1A!$F:$F,$C25,F_IV_1A!AO:AO)</f>
        <v>0</v>
      </c>
      <c r="AL25" s="57">
        <f>SUMIF(F_IV_1A!$F:$F,$C25,F_IV_1A!AP:AP)</f>
        <v>0</v>
      </c>
      <c r="AM25" s="57">
        <f>SUMIF(F_IV_1A!$F:$F,$C25,F_IV_1A!AQ:AQ)</f>
        <v>0</v>
      </c>
      <c r="AN25" s="56">
        <f t="shared" si="7"/>
        <v>29667</v>
      </c>
      <c r="AO25" s="21"/>
      <c r="AP25" s="21"/>
      <c r="AQ25" s="21"/>
      <c r="AR25" s="21"/>
      <c r="AS25" s="21"/>
      <c r="AT25" s="24" t="str">
        <f>INDEX(F_IV_1A!$G:$G,MATCH($C25,F_IV_1A!$F:$F,0))</f>
        <v>V014</v>
      </c>
      <c r="AU25" s="24">
        <f>COUNTIF(F_IV_1A!$AZ$3:$AZ$1094,$D25)</f>
        <v>9</v>
      </c>
      <c r="AV25" s="24">
        <f>SUMIF(F_IV_1A!$AZ$3:$AZ$1094,$D25,F_IV_1A!$CG$3:$CG$1094)</f>
        <v>9</v>
      </c>
      <c r="AW25" s="24">
        <f>SUMIF(F_IV_1A!$AZ:$AZ,$D25,F_IV_1A!$CH:$CH)</f>
        <v>2</v>
      </c>
      <c r="AX25" s="24">
        <f>SUMIF(F_IV_1A!$AZ:$AZ,$D25,F_IV_1A!$CH:$CH)</f>
        <v>2</v>
      </c>
    </row>
    <row r="26" spans="1:50" x14ac:dyDescent="0.3">
      <c r="A26" s="177">
        <v>2664</v>
      </c>
      <c r="B26" s="238" t="s">
        <v>139</v>
      </c>
      <c r="C26" s="238" t="s">
        <v>140</v>
      </c>
      <c r="D26" s="238">
        <v>4149</v>
      </c>
      <c r="E26" s="238" t="s">
        <v>141</v>
      </c>
      <c r="F26" s="238" t="s">
        <v>142</v>
      </c>
      <c r="G26" s="51" t="str">
        <f t="shared" si="4"/>
        <v>Kitöltés rendben!</v>
      </c>
      <c r="H26" s="237" t="s">
        <v>0</v>
      </c>
      <c r="I26" s="237" t="s">
        <v>0</v>
      </c>
      <c r="J26" s="21"/>
      <c r="K26" s="52">
        <f t="shared" si="5"/>
        <v>275382</v>
      </c>
      <c r="L26" s="53">
        <f>SUMIF(F_IV_1A!$F:$F,$C26,F_IV_1A!$O:$O)</f>
        <v>382</v>
      </c>
      <c r="M26" s="53">
        <f>SUMIF(F_IV_1A!$F:$F,$C26,F_IV_1A!$P:$P)</f>
        <v>275000</v>
      </c>
      <c r="N26" s="53">
        <f>SUMIF(F_IV_1A!$F:$F,$C26,F_IV_1A!$Q:$Q)</f>
        <v>0</v>
      </c>
      <c r="O26" s="21"/>
      <c r="P26" s="54">
        <f>SUMIF(F_IV_1A!$F:$F,$C26,F_IV_1A!S:S)</f>
        <v>382</v>
      </c>
      <c r="Q26" s="54">
        <f>SUMIF(F_IV_1A!$F:$F,$C26,F_IV_1A!T:T)</f>
        <v>0</v>
      </c>
      <c r="R26" s="54">
        <f>SUMIF(F_IV_1A!$F:$F,$C26,F_IV_1A!U:U)</f>
        <v>0</v>
      </c>
      <c r="S26" s="54">
        <f>SUMIF(F_IV_1A!$F:$F,$C26,F_IV_1A!V:V)</f>
        <v>0</v>
      </c>
      <c r="T26" s="54">
        <f>SUMIF(F_IV_1A!$F:$F,$C26,F_IV_1A!W:W)</f>
        <v>0</v>
      </c>
      <c r="U26" s="54">
        <f>SUMIF(F_IV_1A!$F:$F,$C26,F_IV_1A!X:X)</f>
        <v>0</v>
      </c>
      <c r="V26" s="54">
        <f>SUMIF(F_IV_1A!$F:$F,$C26,F_IV_1A!Y:Y)</f>
        <v>0</v>
      </c>
      <c r="W26" s="54">
        <f>SUMIF(F_IV_1A!$F:$F,$C26,F_IV_1A!Z:Z)</f>
        <v>0</v>
      </c>
      <c r="X26" s="54">
        <f>SUMIF(F_IV_1A!$F:$F,$C26,F_IV_1A!AA:AA)</f>
        <v>0</v>
      </c>
      <c r="Y26" s="54">
        <f>SUMIF(F_IV_1A!$F:$F,$C26,F_IV_1A!AB:AB)</f>
        <v>0</v>
      </c>
      <c r="Z26" s="55">
        <f>SUMIF(F_IV_1A!$F:$F,$C26,F_IV_1A!AC:AC)</f>
        <v>0</v>
      </c>
      <c r="AA26" s="56">
        <f t="shared" si="6"/>
        <v>382</v>
      </c>
      <c r="AB26" s="21"/>
      <c r="AC26" s="57">
        <f>SUMIF(F_IV_1A!$F:$F,$C26,F_IV_1A!AG:AG)</f>
        <v>5386</v>
      </c>
      <c r="AD26" s="57">
        <f>SUMIF(F_IV_1A!$F:$F,$C26,F_IV_1A!AH:AH)</f>
        <v>0</v>
      </c>
      <c r="AE26" s="57">
        <f>SUMIF(F_IV_1A!$F:$F,$C26,F_IV_1A!AI:AI)</f>
        <v>0</v>
      </c>
      <c r="AF26" s="57">
        <f>SUMIF(F_IV_1A!$F:$F,$C26,F_IV_1A!AJ:AJ)</f>
        <v>0</v>
      </c>
      <c r="AG26" s="57">
        <f>SUMIF(F_IV_1A!$F:$F,$C26,F_IV_1A!AK:AK)</f>
        <v>0</v>
      </c>
      <c r="AH26" s="57">
        <f>SUMIF(F_IV_1A!$F:$F,$C26,F_IV_1A!AL:AL)</f>
        <v>0</v>
      </c>
      <c r="AI26" s="57">
        <f>SUMIF(F_IV_1A!$F:$F,$C26,F_IV_1A!AM:AM)</f>
        <v>0</v>
      </c>
      <c r="AJ26" s="57">
        <f>SUMIF(F_IV_1A!$F:$F,$C26,F_IV_1A!AN:AN)</f>
        <v>0</v>
      </c>
      <c r="AK26" s="57">
        <f>SUMIF(F_IV_1A!$F:$F,$C26,F_IV_1A!AO:AO)</f>
        <v>0</v>
      </c>
      <c r="AL26" s="57">
        <f>SUMIF(F_IV_1A!$F:$F,$C26,F_IV_1A!AP:AP)</f>
        <v>0</v>
      </c>
      <c r="AM26" s="57">
        <f>SUMIF(F_IV_1A!$F:$F,$C26,F_IV_1A!AQ:AQ)</f>
        <v>0</v>
      </c>
      <c r="AN26" s="56">
        <f t="shared" si="7"/>
        <v>5386</v>
      </c>
      <c r="AO26" s="21"/>
      <c r="AP26" s="21"/>
      <c r="AQ26" s="21"/>
      <c r="AR26" s="21"/>
      <c r="AS26" s="21"/>
      <c r="AT26" s="24" t="str">
        <f>INDEX(F_IV_1A!$G:$G,MATCH($C26,F_IV_1A!$F:$F,0))</f>
        <v>V053</v>
      </c>
      <c r="AU26" s="24">
        <f>COUNTIF(F_IV_1A!$AZ$3:$AZ$1094,$D26)</f>
        <v>6</v>
      </c>
      <c r="AV26" s="24">
        <f>SUMIF(F_IV_1A!$AZ$3:$AZ$1094,$D26,F_IV_1A!$CG$3:$CG$1094)</f>
        <v>6</v>
      </c>
      <c r="AW26" s="24">
        <f>SUMIF(F_IV_1A!$AZ:$AZ,$D26,F_IV_1A!$CH:$CH)</f>
        <v>2</v>
      </c>
      <c r="AX26" s="24">
        <f>SUMIF(F_IV_1A!$AZ:$AZ,$D26,F_IV_1A!$CH:$CH)</f>
        <v>2</v>
      </c>
    </row>
    <row r="27" spans="1:50" x14ac:dyDescent="0.3">
      <c r="A27" s="177">
        <v>2665</v>
      </c>
      <c r="B27" s="238" t="s">
        <v>143</v>
      </c>
      <c r="C27" s="238" t="s">
        <v>144</v>
      </c>
      <c r="D27" s="238">
        <v>4150</v>
      </c>
      <c r="E27" s="238" t="s">
        <v>145</v>
      </c>
      <c r="F27" s="238" t="s">
        <v>146</v>
      </c>
      <c r="G27" s="51" t="str">
        <f t="shared" si="4"/>
        <v>Kitöltés rendben!</v>
      </c>
      <c r="H27" s="237" t="s">
        <v>0</v>
      </c>
      <c r="I27" s="237" t="s">
        <v>0</v>
      </c>
      <c r="J27" s="21"/>
      <c r="K27" s="52">
        <f t="shared" si="5"/>
        <v>1860268</v>
      </c>
      <c r="L27" s="53">
        <f>SUMIF(F_IV_1A!$F:$F,$C27,F_IV_1A!$O:$O)</f>
        <v>6268</v>
      </c>
      <c r="M27" s="53">
        <f>SUMIF(F_IV_1A!$F:$F,$C27,F_IV_1A!$P:$P)</f>
        <v>1854000</v>
      </c>
      <c r="N27" s="53">
        <f>SUMIF(F_IV_1A!$F:$F,$C27,F_IV_1A!$Q:$Q)</f>
        <v>0</v>
      </c>
      <c r="O27" s="21"/>
      <c r="P27" s="54">
        <f>SUMIF(F_IV_1A!$F:$F,$C27,F_IV_1A!S:S)</f>
        <v>6268</v>
      </c>
      <c r="Q27" s="54">
        <f>SUMIF(F_IV_1A!$F:$F,$C27,F_IV_1A!T:T)</f>
        <v>0</v>
      </c>
      <c r="R27" s="54">
        <f>SUMIF(F_IV_1A!$F:$F,$C27,F_IV_1A!U:U)</f>
        <v>0</v>
      </c>
      <c r="S27" s="54">
        <f>SUMIF(F_IV_1A!$F:$F,$C27,F_IV_1A!V:V)</f>
        <v>0</v>
      </c>
      <c r="T27" s="54">
        <f>SUMIF(F_IV_1A!$F:$F,$C27,F_IV_1A!W:W)</f>
        <v>0</v>
      </c>
      <c r="U27" s="54">
        <f>SUMIF(F_IV_1A!$F:$F,$C27,F_IV_1A!X:X)</f>
        <v>0</v>
      </c>
      <c r="V27" s="54">
        <f>SUMIF(F_IV_1A!$F:$F,$C27,F_IV_1A!Y:Y)</f>
        <v>0</v>
      </c>
      <c r="W27" s="54">
        <f>SUMIF(F_IV_1A!$F:$F,$C27,F_IV_1A!Z:Z)</f>
        <v>0</v>
      </c>
      <c r="X27" s="54">
        <f>SUMIF(F_IV_1A!$F:$F,$C27,F_IV_1A!AA:AA)</f>
        <v>0</v>
      </c>
      <c r="Y27" s="54">
        <f>SUMIF(F_IV_1A!$F:$F,$C27,F_IV_1A!AB:AB)</f>
        <v>0</v>
      </c>
      <c r="Z27" s="55">
        <f>SUMIF(F_IV_1A!$F:$F,$C27,F_IV_1A!AC:AC)</f>
        <v>0</v>
      </c>
      <c r="AA27" s="56">
        <f t="shared" si="6"/>
        <v>6268</v>
      </c>
      <c r="AB27" s="21"/>
      <c r="AC27" s="57">
        <f>SUMIF(F_IV_1A!$F:$F,$C27,F_IV_1A!AG:AG)</f>
        <v>110956</v>
      </c>
      <c r="AD27" s="57">
        <f>SUMIF(F_IV_1A!$F:$F,$C27,F_IV_1A!AH:AH)</f>
        <v>0</v>
      </c>
      <c r="AE27" s="57">
        <f>SUMIF(F_IV_1A!$F:$F,$C27,F_IV_1A!AI:AI)</f>
        <v>0</v>
      </c>
      <c r="AF27" s="57">
        <f>SUMIF(F_IV_1A!$F:$F,$C27,F_IV_1A!AJ:AJ)</f>
        <v>0</v>
      </c>
      <c r="AG27" s="57">
        <f>SUMIF(F_IV_1A!$F:$F,$C27,F_IV_1A!AK:AK)</f>
        <v>0</v>
      </c>
      <c r="AH27" s="57">
        <f>SUMIF(F_IV_1A!$F:$F,$C27,F_IV_1A!AL:AL)</f>
        <v>0</v>
      </c>
      <c r="AI27" s="57">
        <f>SUMIF(F_IV_1A!$F:$F,$C27,F_IV_1A!AM:AM)</f>
        <v>0</v>
      </c>
      <c r="AJ27" s="57">
        <f>SUMIF(F_IV_1A!$F:$F,$C27,F_IV_1A!AN:AN)</f>
        <v>0</v>
      </c>
      <c r="AK27" s="57">
        <f>SUMIF(F_IV_1A!$F:$F,$C27,F_IV_1A!AO:AO)</f>
        <v>0</v>
      </c>
      <c r="AL27" s="57">
        <f>SUMIF(F_IV_1A!$F:$F,$C27,F_IV_1A!AP:AP)</f>
        <v>0</v>
      </c>
      <c r="AM27" s="57">
        <f>SUMIF(F_IV_1A!$F:$F,$C27,F_IV_1A!AQ:AQ)</f>
        <v>0</v>
      </c>
      <c r="AN27" s="56">
        <f t="shared" si="7"/>
        <v>110956</v>
      </c>
      <c r="AO27" s="21"/>
      <c r="AP27" s="21"/>
      <c r="AQ27" s="21"/>
      <c r="AR27" s="21"/>
      <c r="AS27" s="21"/>
      <c r="AT27" s="24" t="str">
        <f>INDEX(F_IV_1A!$G:$G,MATCH($C27,F_IV_1A!$F:$F,0))</f>
        <v>V036</v>
      </c>
      <c r="AU27" s="24">
        <f>COUNTIF(F_IV_1A!$AZ$3:$AZ$1094,$D27)</f>
        <v>11</v>
      </c>
      <c r="AV27" s="24">
        <f>SUMIF(F_IV_1A!$AZ$3:$AZ$1094,$D27,F_IV_1A!$CG$3:$CG$1094)</f>
        <v>11</v>
      </c>
      <c r="AW27" s="24">
        <f>SUMIF(F_IV_1A!$AZ:$AZ,$D27,F_IV_1A!$CH:$CH)</f>
        <v>2</v>
      </c>
      <c r="AX27" s="24">
        <f>SUMIF(F_IV_1A!$AZ:$AZ,$D27,F_IV_1A!$CH:$CH)</f>
        <v>2</v>
      </c>
    </row>
    <row r="28" spans="1:50" x14ac:dyDescent="0.3">
      <c r="A28" s="177">
        <v>2666</v>
      </c>
      <c r="B28" s="238" t="s">
        <v>147</v>
      </c>
      <c r="C28" s="238" t="s">
        <v>148</v>
      </c>
      <c r="D28" s="238">
        <v>4151</v>
      </c>
      <c r="E28" s="238" t="s">
        <v>149</v>
      </c>
      <c r="F28" s="238" t="s">
        <v>150</v>
      </c>
      <c r="G28" s="51" t="str">
        <f t="shared" si="4"/>
        <v>Kitöltés rendben!</v>
      </c>
      <c r="H28" s="237" t="s">
        <v>0</v>
      </c>
      <c r="I28" s="237" t="s">
        <v>0</v>
      </c>
      <c r="J28" s="21"/>
      <c r="K28" s="52">
        <f t="shared" si="5"/>
        <v>280289</v>
      </c>
      <c r="L28" s="53">
        <f>SUMIF(F_IV_1A!$F:$F,$C28,F_IV_1A!$O:$O)</f>
        <v>289</v>
      </c>
      <c r="M28" s="53">
        <f>SUMIF(F_IV_1A!$F:$F,$C28,F_IV_1A!$P:$P)</f>
        <v>280000</v>
      </c>
      <c r="N28" s="53">
        <f>SUMIF(F_IV_1A!$F:$F,$C28,F_IV_1A!$Q:$Q)</f>
        <v>0</v>
      </c>
      <c r="O28" s="21"/>
      <c r="P28" s="54">
        <f>SUMIF(F_IV_1A!$F:$F,$C28,F_IV_1A!S:S)</f>
        <v>289</v>
      </c>
      <c r="Q28" s="54">
        <f>SUMIF(F_IV_1A!$F:$F,$C28,F_IV_1A!T:T)</f>
        <v>0</v>
      </c>
      <c r="R28" s="54">
        <f>SUMIF(F_IV_1A!$F:$F,$C28,F_IV_1A!U:U)</f>
        <v>0</v>
      </c>
      <c r="S28" s="54">
        <f>SUMIF(F_IV_1A!$F:$F,$C28,F_IV_1A!V:V)</f>
        <v>0</v>
      </c>
      <c r="T28" s="54">
        <f>SUMIF(F_IV_1A!$F:$F,$C28,F_IV_1A!W:W)</f>
        <v>0</v>
      </c>
      <c r="U28" s="54">
        <f>SUMIF(F_IV_1A!$F:$F,$C28,F_IV_1A!X:X)</f>
        <v>0</v>
      </c>
      <c r="V28" s="54">
        <f>SUMIF(F_IV_1A!$F:$F,$C28,F_IV_1A!Y:Y)</f>
        <v>0</v>
      </c>
      <c r="W28" s="54">
        <f>SUMIF(F_IV_1A!$F:$F,$C28,F_IV_1A!Z:Z)</f>
        <v>0</v>
      </c>
      <c r="X28" s="54">
        <f>SUMIF(F_IV_1A!$F:$F,$C28,F_IV_1A!AA:AA)</f>
        <v>0</v>
      </c>
      <c r="Y28" s="54">
        <f>SUMIF(F_IV_1A!$F:$F,$C28,F_IV_1A!AB:AB)</f>
        <v>0</v>
      </c>
      <c r="Z28" s="55">
        <f>SUMIF(F_IV_1A!$F:$F,$C28,F_IV_1A!AC:AC)</f>
        <v>0</v>
      </c>
      <c r="AA28" s="56">
        <f t="shared" si="6"/>
        <v>289</v>
      </c>
      <c r="AB28" s="21"/>
      <c r="AC28" s="57">
        <f>SUMIF(F_IV_1A!$F:$F,$C28,F_IV_1A!AG:AG)</f>
        <v>3332</v>
      </c>
      <c r="AD28" s="57">
        <f>SUMIF(F_IV_1A!$F:$F,$C28,F_IV_1A!AH:AH)</f>
        <v>0</v>
      </c>
      <c r="AE28" s="57">
        <f>SUMIF(F_IV_1A!$F:$F,$C28,F_IV_1A!AI:AI)</f>
        <v>0</v>
      </c>
      <c r="AF28" s="57">
        <f>SUMIF(F_IV_1A!$F:$F,$C28,F_IV_1A!AJ:AJ)</f>
        <v>0</v>
      </c>
      <c r="AG28" s="57">
        <f>SUMIF(F_IV_1A!$F:$F,$C28,F_IV_1A!AK:AK)</f>
        <v>0</v>
      </c>
      <c r="AH28" s="57">
        <f>SUMIF(F_IV_1A!$F:$F,$C28,F_IV_1A!AL:AL)</f>
        <v>0</v>
      </c>
      <c r="AI28" s="57">
        <f>SUMIF(F_IV_1A!$F:$F,$C28,F_IV_1A!AM:AM)</f>
        <v>0</v>
      </c>
      <c r="AJ28" s="57">
        <f>SUMIF(F_IV_1A!$F:$F,$C28,F_IV_1A!AN:AN)</f>
        <v>0</v>
      </c>
      <c r="AK28" s="57">
        <f>SUMIF(F_IV_1A!$F:$F,$C28,F_IV_1A!AO:AO)</f>
        <v>0</v>
      </c>
      <c r="AL28" s="57">
        <f>SUMIF(F_IV_1A!$F:$F,$C28,F_IV_1A!AP:AP)</f>
        <v>0</v>
      </c>
      <c r="AM28" s="57">
        <f>SUMIF(F_IV_1A!$F:$F,$C28,F_IV_1A!AQ:AQ)</f>
        <v>0</v>
      </c>
      <c r="AN28" s="56">
        <f t="shared" si="7"/>
        <v>3332</v>
      </c>
      <c r="AO28" s="21"/>
      <c r="AP28" s="21"/>
      <c r="AQ28" s="21"/>
      <c r="AR28" s="21"/>
      <c r="AS28" s="21"/>
      <c r="AT28" s="24" t="str">
        <f>INDEX(F_IV_1A!$G:$G,MATCH($C28,F_IV_1A!$F:$F,0))</f>
        <v>V016</v>
      </c>
      <c r="AU28" s="24">
        <f>COUNTIF(F_IV_1A!$AZ$3:$AZ$1094,$D28)</f>
        <v>6</v>
      </c>
      <c r="AV28" s="24">
        <f>SUMIF(F_IV_1A!$AZ$3:$AZ$1094,$D28,F_IV_1A!$CG$3:$CG$1094)</f>
        <v>6</v>
      </c>
      <c r="AW28" s="24">
        <f>SUMIF(F_IV_1A!$AZ:$AZ,$D28,F_IV_1A!$CH:$CH)</f>
        <v>2</v>
      </c>
      <c r="AX28" s="24">
        <f>SUMIF(F_IV_1A!$AZ:$AZ,$D28,F_IV_1A!$CH:$CH)</f>
        <v>2</v>
      </c>
    </row>
    <row r="29" spans="1:50" x14ac:dyDescent="0.3">
      <c r="A29" s="177">
        <v>2667</v>
      </c>
      <c r="B29" s="238" t="s">
        <v>151</v>
      </c>
      <c r="C29" s="238" t="s">
        <v>152</v>
      </c>
      <c r="D29" s="238">
        <v>4152</v>
      </c>
      <c r="E29" s="238" t="s">
        <v>153</v>
      </c>
      <c r="F29" s="238" t="s">
        <v>154</v>
      </c>
      <c r="G29" s="51" t="str">
        <f t="shared" si="4"/>
        <v>Kitöltés rendben!</v>
      </c>
      <c r="H29" s="237" t="s">
        <v>0</v>
      </c>
      <c r="I29" s="237" t="s">
        <v>0</v>
      </c>
      <c r="J29" s="21"/>
      <c r="K29" s="52">
        <f t="shared" si="5"/>
        <v>432080</v>
      </c>
      <c r="L29" s="53">
        <f>SUMIF(F_IV_1A!$F:$F,$C29,F_IV_1A!$O:$O)</f>
        <v>6080</v>
      </c>
      <c r="M29" s="53">
        <f>SUMIF(F_IV_1A!$F:$F,$C29,F_IV_1A!$P:$P)</f>
        <v>426000</v>
      </c>
      <c r="N29" s="53">
        <f>SUMIF(F_IV_1A!$F:$F,$C29,F_IV_1A!$Q:$Q)</f>
        <v>0</v>
      </c>
      <c r="O29" s="21"/>
      <c r="P29" s="54">
        <f>SUMIF(F_IV_1A!$F:$F,$C29,F_IV_1A!S:S)</f>
        <v>6080</v>
      </c>
      <c r="Q29" s="54">
        <f>SUMIF(F_IV_1A!$F:$F,$C29,F_IV_1A!T:T)</f>
        <v>0</v>
      </c>
      <c r="R29" s="54">
        <f>SUMIF(F_IV_1A!$F:$F,$C29,F_IV_1A!U:U)</f>
        <v>0</v>
      </c>
      <c r="S29" s="54">
        <f>SUMIF(F_IV_1A!$F:$F,$C29,F_IV_1A!V:V)</f>
        <v>0</v>
      </c>
      <c r="T29" s="54">
        <f>SUMIF(F_IV_1A!$F:$F,$C29,F_IV_1A!W:W)</f>
        <v>0</v>
      </c>
      <c r="U29" s="54">
        <f>SUMIF(F_IV_1A!$F:$F,$C29,F_IV_1A!X:X)</f>
        <v>0</v>
      </c>
      <c r="V29" s="54">
        <f>SUMIF(F_IV_1A!$F:$F,$C29,F_IV_1A!Y:Y)</f>
        <v>0</v>
      </c>
      <c r="W29" s="54">
        <f>SUMIF(F_IV_1A!$F:$F,$C29,F_IV_1A!Z:Z)</f>
        <v>0</v>
      </c>
      <c r="X29" s="54">
        <f>SUMIF(F_IV_1A!$F:$F,$C29,F_IV_1A!AA:AA)</f>
        <v>0</v>
      </c>
      <c r="Y29" s="54">
        <f>SUMIF(F_IV_1A!$F:$F,$C29,F_IV_1A!AB:AB)</f>
        <v>0</v>
      </c>
      <c r="Z29" s="55">
        <f>SUMIF(F_IV_1A!$F:$F,$C29,F_IV_1A!AC:AC)</f>
        <v>0</v>
      </c>
      <c r="AA29" s="56">
        <f t="shared" si="6"/>
        <v>6080</v>
      </c>
      <c r="AB29" s="21"/>
      <c r="AC29" s="57">
        <f>SUMIF(F_IV_1A!$F:$F,$C29,F_IV_1A!AG:AG)</f>
        <v>7210</v>
      </c>
      <c r="AD29" s="57">
        <f>SUMIF(F_IV_1A!$F:$F,$C29,F_IV_1A!AH:AH)</f>
        <v>0</v>
      </c>
      <c r="AE29" s="57">
        <f>SUMIF(F_IV_1A!$F:$F,$C29,F_IV_1A!AI:AI)</f>
        <v>0</v>
      </c>
      <c r="AF29" s="57">
        <f>SUMIF(F_IV_1A!$F:$F,$C29,F_IV_1A!AJ:AJ)</f>
        <v>0</v>
      </c>
      <c r="AG29" s="57">
        <f>SUMIF(F_IV_1A!$F:$F,$C29,F_IV_1A!AK:AK)</f>
        <v>0</v>
      </c>
      <c r="AH29" s="57">
        <f>SUMIF(F_IV_1A!$F:$F,$C29,F_IV_1A!AL:AL)</f>
        <v>0</v>
      </c>
      <c r="AI29" s="57">
        <f>SUMIF(F_IV_1A!$F:$F,$C29,F_IV_1A!AM:AM)</f>
        <v>0</v>
      </c>
      <c r="AJ29" s="57">
        <f>SUMIF(F_IV_1A!$F:$F,$C29,F_IV_1A!AN:AN)</f>
        <v>0</v>
      </c>
      <c r="AK29" s="57">
        <f>SUMIF(F_IV_1A!$F:$F,$C29,F_IV_1A!AO:AO)</f>
        <v>0</v>
      </c>
      <c r="AL29" s="57">
        <f>SUMIF(F_IV_1A!$F:$F,$C29,F_IV_1A!AP:AP)</f>
        <v>0</v>
      </c>
      <c r="AM29" s="57">
        <f>SUMIF(F_IV_1A!$F:$F,$C29,F_IV_1A!AQ:AQ)</f>
        <v>0</v>
      </c>
      <c r="AN29" s="56">
        <f t="shared" si="7"/>
        <v>7210</v>
      </c>
      <c r="AO29" s="21"/>
      <c r="AP29" s="21"/>
      <c r="AQ29" s="21"/>
      <c r="AR29" s="21"/>
      <c r="AS29" s="21"/>
      <c r="AT29" s="24" t="str">
        <f>INDEX(F_IV_1A!$G:$G,MATCH($C29,F_IV_1A!$F:$F,0))</f>
        <v>V010</v>
      </c>
      <c r="AU29" s="24">
        <f>COUNTIF(F_IV_1A!$AZ$3:$AZ$1094,$D29)</f>
        <v>8</v>
      </c>
      <c r="AV29" s="24">
        <f>SUMIF(F_IV_1A!$AZ$3:$AZ$1094,$D29,F_IV_1A!$CG$3:$CG$1094)</f>
        <v>8</v>
      </c>
      <c r="AW29" s="24">
        <f>SUMIF(F_IV_1A!$AZ:$AZ,$D29,F_IV_1A!$CH:$CH)</f>
        <v>2</v>
      </c>
      <c r="AX29" s="24">
        <f>SUMIF(F_IV_1A!$AZ:$AZ,$D29,F_IV_1A!$CH:$CH)</f>
        <v>2</v>
      </c>
    </row>
    <row r="30" spans="1:50" x14ac:dyDescent="0.3">
      <c r="A30" s="177">
        <v>2668</v>
      </c>
      <c r="B30" s="238" t="s">
        <v>155</v>
      </c>
      <c r="C30" s="238" t="s">
        <v>156</v>
      </c>
      <c r="D30" s="238">
        <v>4153</v>
      </c>
      <c r="E30" s="238" t="s">
        <v>157</v>
      </c>
      <c r="F30" s="238" t="s">
        <v>158</v>
      </c>
      <c r="G30" s="51" t="str">
        <f t="shared" si="4"/>
        <v>Kitöltés rendben!</v>
      </c>
      <c r="H30" s="237" t="s">
        <v>0</v>
      </c>
      <c r="I30" s="237" t="s">
        <v>0</v>
      </c>
      <c r="J30" s="21"/>
      <c r="K30" s="52">
        <f t="shared" si="5"/>
        <v>606436</v>
      </c>
      <c r="L30" s="53">
        <f>SUMIF(F_IV_1A!$F:$F,$C30,F_IV_1A!$O:$O)</f>
        <v>436</v>
      </c>
      <c r="M30" s="53">
        <f>SUMIF(F_IV_1A!$F:$F,$C30,F_IV_1A!$P:$P)</f>
        <v>606000</v>
      </c>
      <c r="N30" s="53">
        <f>SUMIF(F_IV_1A!$F:$F,$C30,F_IV_1A!$Q:$Q)</f>
        <v>0</v>
      </c>
      <c r="O30" s="21"/>
      <c r="P30" s="54">
        <f>SUMIF(F_IV_1A!$F:$F,$C30,F_IV_1A!S:S)</f>
        <v>436</v>
      </c>
      <c r="Q30" s="54">
        <f>SUMIF(F_IV_1A!$F:$F,$C30,F_IV_1A!T:T)</f>
        <v>0</v>
      </c>
      <c r="R30" s="54">
        <f>SUMIF(F_IV_1A!$F:$F,$C30,F_IV_1A!U:U)</f>
        <v>0</v>
      </c>
      <c r="S30" s="54">
        <f>SUMIF(F_IV_1A!$F:$F,$C30,F_IV_1A!V:V)</f>
        <v>0</v>
      </c>
      <c r="T30" s="54">
        <f>SUMIF(F_IV_1A!$F:$F,$C30,F_IV_1A!W:W)</f>
        <v>0</v>
      </c>
      <c r="U30" s="54">
        <f>SUMIF(F_IV_1A!$F:$F,$C30,F_IV_1A!X:X)</f>
        <v>0</v>
      </c>
      <c r="V30" s="54">
        <f>SUMIF(F_IV_1A!$F:$F,$C30,F_IV_1A!Y:Y)</f>
        <v>0</v>
      </c>
      <c r="W30" s="54">
        <f>SUMIF(F_IV_1A!$F:$F,$C30,F_IV_1A!Z:Z)</f>
        <v>0</v>
      </c>
      <c r="X30" s="54">
        <f>SUMIF(F_IV_1A!$F:$F,$C30,F_IV_1A!AA:AA)</f>
        <v>0</v>
      </c>
      <c r="Y30" s="54">
        <f>SUMIF(F_IV_1A!$F:$F,$C30,F_IV_1A!AB:AB)</f>
        <v>0</v>
      </c>
      <c r="Z30" s="55">
        <f>SUMIF(F_IV_1A!$F:$F,$C30,F_IV_1A!AC:AC)</f>
        <v>0</v>
      </c>
      <c r="AA30" s="56">
        <f t="shared" si="6"/>
        <v>436</v>
      </c>
      <c r="AB30" s="21"/>
      <c r="AC30" s="57">
        <f>SUMIF(F_IV_1A!$F:$F,$C30,F_IV_1A!AG:AG)</f>
        <v>5781</v>
      </c>
      <c r="AD30" s="57">
        <f>SUMIF(F_IV_1A!$F:$F,$C30,F_IV_1A!AH:AH)</f>
        <v>0</v>
      </c>
      <c r="AE30" s="57">
        <f>SUMIF(F_IV_1A!$F:$F,$C30,F_IV_1A!AI:AI)</f>
        <v>0</v>
      </c>
      <c r="AF30" s="57">
        <f>SUMIF(F_IV_1A!$F:$F,$C30,F_IV_1A!AJ:AJ)</f>
        <v>0</v>
      </c>
      <c r="AG30" s="57">
        <f>SUMIF(F_IV_1A!$F:$F,$C30,F_IV_1A!AK:AK)</f>
        <v>0</v>
      </c>
      <c r="AH30" s="57">
        <f>SUMIF(F_IV_1A!$F:$F,$C30,F_IV_1A!AL:AL)</f>
        <v>0</v>
      </c>
      <c r="AI30" s="57">
        <f>SUMIF(F_IV_1A!$F:$F,$C30,F_IV_1A!AM:AM)</f>
        <v>0</v>
      </c>
      <c r="AJ30" s="57">
        <f>SUMIF(F_IV_1A!$F:$F,$C30,F_IV_1A!AN:AN)</f>
        <v>0</v>
      </c>
      <c r="AK30" s="57">
        <f>SUMIF(F_IV_1A!$F:$F,$C30,F_IV_1A!AO:AO)</f>
        <v>0</v>
      </c>
      <c r="AL30" s="57">
        <f>SUMIF(F_IV_1A!$F:$F,$C30,F_IV_1A!AP:AP)</f>
        <v>0</v>
      </c>
      <c r="AM30" s="57">
        <f>SUMIF(F_IV_1A!$F:$F,$C30,F_IV_1A!AQ:AQ)</f>
        <v>0</v>
      </c>
      <c r="AN30" s="56">
        <f t="shared" si="7"/>
        <v>5781</v>
      </c>
      <c r="AO30" s="21"/>
      <c r="AP30" s="21"/>
      <c r="AQ30" s="21"/>
      <c r="AR30" s="21"/>
      <c r="AS30" s="21"/>
      <c r="AT30" s="24" t="str">
        <f>INDEX(F_IV_1A!$G:$G,MATCH($C30,F_IV_1A!$F:$F,0))</f>
        <v>V012</v>
      </c>
      <c r="AU30" s="24">
        <f>COUNTIF(F_IV_1A!$AZ$3:$AZ$1094,$D30)</f>
        <v>11</v>
      </c>
      <c r="AV30" s="24">
        <f>SUMIF(F_IV_1A!$AZ$3:$AZ$1094,$D30,F_IV_1A!$CG$3:$CG$1094)</f>
        <v>11</v>
      </c>
      <c r="AW30" s="24">
        <f>SUMIF(F_IV_1A!$AZ:$AZ,$D30,F_IV_1A!$CH:$CH)</f>
        <v>2</v>
      </c>
      <c r="AX30" s="24">
        <f>SUMIF(F_IV_1A!$AZ:$AZ,$D30,F_IV_1A!$CH:$CH)</f>
        <v>2</v>
      </c>
    </row>
    <row r="31" spans="1:50" x14ac:dyDescent="0.3">
      <c r="A31" s="177">
        <v>2669</v>
      </c>
      <c r="B31" s="238" t="s">
        <v>159</v>
      </c>
      <c r="C31" s="238" t="s">
        <v>160</v>
      </c>
      <c r="D31" s="238">
        <v>4154</v>
      </c>
      <c r="E31" s="238" t="s">
        <v>161</v>
      </c>
      <c r="F31" s="238" t="s">
        <v>162</v>
      </c>
      <c r="G31" s="51" t="str">
        <f t="shared" si="4"/>
        <v>Kitöltés rendben!</v>
      </c>
      <c r="H31" s="237" t="s">
        <v>0</v>
      </c>
      <c r="I31" s="237" t="s">
        <v>0</v>
      </c>
      <c r="J31" s="21"/>
      <c r="K31" s="52">
        <f t="shared" si="5"/>
        <v>261384</v>
      </c>
      <c r="L31" s="53">
        <f>SUMIF(F_IV_1A!$F:$F,$C31,F_IV_1A!$O:$O)</f>
        <v>1384</v>
      </c>
      <c r="M31" s="53">
        <f>SUMIF(F_IV_1A!$F:$F,$C31,F_IV_1A!$P:$P)</f>
        <v>260000</v>
      </c>
      <c r="N31" s="53">
        <f>SUMIF(F_IV_1A!$F:$F,$C31,F_IV_1A!$Q:$Q)</f>
        <v>0</v>
      </c>
      <c r="O31" s="21"/>
      <c r="P31" s="54">
        <f>SUMIF(F_IV_1A!$F:$F,$C31,F_IV_1A!S:S)</f>
        <v>1384</v>
      </c>
      <c r="Q31" s="54">
        <f>SUMIF(F_IV_1A!$F:$F,$C31,F_IV_1A!T:T)</f>
        <v>0</v>
      </c>
      <c r="R31" s="54">
        <f>SUMIF(F_IV_1A!$F:$F,$C31,F_IV_1A!U:U)</f>
        <v>0</v>
      </c>
      <c r="S31" s="54">
        <f>SUMIF(F_IV_1A!$F:$F,$C31,F_IV_1A!V:V)</f>
        <v>0</v>
      </c>
      <c r="T31" s="54">
        <f>SUMIF(F_IV_1A!$F:$F,$C31,F_IV_1A!W:W)</f>
        <v>0</v>
      </c>
      <c r="U31" s="54">
        <f>SUMIF(F_IV_1A!$F:$F,$C31,F_IV_1A!X:X)</f>
        <v>0</v>
      </c>
      <c r="V31" s="54">
        <f>SUMIF(F_IV_1A!$F:$F,$C31,F_IV_1A!Y:Y)</f>
        <v>0</v>
      </c>
      <c r="W31" s="54">
        <f>SUMIF(F_IV_1A!$F:$F,$C31,F_IV_1A!Z:Z)</f>
        <v>0</v>
      </c>
      <c r="X31" s="54">
        <f>SUMIF(F_IV_1A!$F:$F,$C31,F_IV_1A!AA:AA)</f>
        <v>0</v>
      </c>
      <c r="Y31" s="54">
        <f>SUMIF(F_IV_1A!$F:$F,$C31,F_IV_1A!AB:AB)</f>
        <v>0</v>
      </c>
      <c r="Z31" s="55">
        <f>SUMIF(F_IV_1A!$F:$F,$C31,F_IV_1A!AC:AC)</f>
        <v>0</v>
      </c>
      <c r="AA31" s="56">
        <f t="shared" si="6"/>
        <v>1384</v>
      </c>
      <c r="AB31" s="21"/>
      <c r="AC31" s="57">
        <f>SUMIF(F_IV_1A!$F:$F,$C31,F_IV_1A!AG:AG)</f>
        <v>14442</v>
      </c>
      <c r="AD31" s="57">
        <f>SUMIF(F_IV_1A!$F:$F,$C31,F_IV_1A!AH:AH)</f>
        <v>0</v>
      </c>
      <c r="AE31" s="57">
        <f>SUMIF(F_IV_1A!$F:$F,$C31,F_IV_1A!AI:AI)</f>
        <v>0</v>
      </c>
      <c r="AF31" s="57">
        <f>SUMIF(F_IV_1A!$F:$F,$C31,F_IV_1A!AJ:AJ)</f>
        <v>0</v>
      </c>
      <c r="AG31" s="57">
        <f>SUMIF(F_IV_1A!$F:$F,$C31,F_IV_1A!AK:AK)</f>
        <v>0</v>
      </c>
      <c r="AH31" s="57">
        <f>SUMIF(F_IV_1A!$F:$F,$C31,F_IV_1A!AL:AL)</f>
        <v>0</v>
      </c>
      <c r="AI31" s="57">
        <f>SUMIF(F_IV_1A!$F:$F,$C31,F_IV_1A!AM:AM)</f>
        <v>0</v>
      </c>
      <c r="AJ31" s="57">
        <f>SUMIF(F_IV_1A!$F:$F,$C31,F_IV_1A!AN:AN)</f>
        <v>0</v>
      </c>
      <c r="AK31" s="57">
        <f>SUMIF(F_IV_1A!$F:$F,$C31,F_IV_1A!AO:AO)</f>
        <v>0</v>
      </c>
      <c r="AL31" s="57">
        <f>SUMIF(F_IV_1A!$F:$F,$C31,F_IV_1A!AP:AP)</f>
        <v>0</v>
      </c>
      <c r="AM31" s="57">
        <f>SUMIF(F_IV_1A!$F:$F,$C31,F_IV_1A!AQ:AQ)</f>
        <v>0</v>
      </c>
      <c r="AN31" s="56">
        <f t="shared" si="7"/>
        <v>14442</v>
      </c>
      <c r="AO31" s="21"/>
      <c r="AP31" s="21"/>
      <c r="AQ31" s="21"/>
      <c r="AR31" s="21"/>
      <c r="AS31" s="21"/>
      <c r="AT31" s="24" t="str">
        <f>INDEX(F_IV_1A!$G:$G,MATCH($C31,F_IV_1A!$F:$F,0))</f>
        <v>V054</v>
      </c>
      <c r="AU31" s="24">
        <f>COUNTIF(F_IV_1A!$AZ$3:$AZ$1094,$D31)</f>
        <v>9</v>
      </c>
      <c r="AV31" s="24">
        <f>SUMIF(F_IV_1A!$AZ$3:$AZ$1094,$D31,F_IV_1A!$CG$3:$CG$1094)</f>
        <v>9</v>
      </c>
      <c r="AW31" s="24">
        <f>SUMIF(F_IV_1A!$AZ:$AZ,$D31,F_IV_1A!$CH:$CH)</f>
        <v>2</v>
      </c>
      <c r="AX31" s="24">
        <f>SUMIF(F_IV_1A!$AZ:$AZ,$D31,F_IV_1A!$CH:$CH)</f>
        <v>2</v>
      </c>
    </row>
    <row r="32" spans="1:50" x14ac:dyDescent="0.3">
      <c r="A32" s="177">
        <v>2670</v>
      </c>
      <c r="B32" s="238" t="s">
        <v>163</v>
      </c>
      <c r="C32" s="238" t="s">
        <v>164</v>
      </c>
      <c r="D32" s="238">
        <v>4155</v>
      </c>
      <c r="E32" s="238" t="s">
        <v>165</v>
      </c>
      <c r="F32" s="238" t="s">
        <v>166</v>
      </c>
      <c r="G32" s="51" t="str">
        <f t="shared" si="4"/>
        <v>Kitöltés rendben!</v>
      </c>
      <c r="H32" s="237" t="s">
        <v>0</v>
      </c>
      <c r="I32" s="237" t="s">
        <v>0</v>
      </c>
      <c r="J32" s="21"/>
      <c r="K32" s="52">
        <f t="shared" si="5"/>
        <v>313094</v>
      </c>
      <c r="L32" s="53">
        <f>SUMIF(F_IV_1A!$F:$F,$C32,F_IV_1A!$O:$O)</f>
        <v>4094</v>
      </c>
      <c r="M32" s="53">
        <f>SUMIF(F_IV_1A!$F:$F,$C32,F_IV_1A!$P:$P)</f>
        <v>309000</v>
      </c>
      <c r="N32" s="53">
        <f>SUMIF(F_IV_1A!$F:$F,$C32,F_IV_1A!$Q:$Q)</f>
        <v>0</v>
      </c>
      <c r="O32" s="21"/>
      <c r="P32" s="54">
        <f>SUMIF(F_IV_1A!$F:$F,$C32,F_IV_1A!S:S)</f>
        <v>4094</v>
      </c>
      <c r="Q32" s="54">
        <f>SUMIF(F_IV_1A!$F:$F,$C32,F_IV_1A!T:T)</f>
        <v>0</v>
      </c>
      <c r="R32" s="54">
        <f>SUMIF(F_IV_1A!$F:$F,$C32,F_IV_1A!U:U)</f>
        <v>0</v>
      </c>
      <c r="S32" s="54">
        <f>SUMIF(F_IV_1A!$F:$F,$C32,F_IV_1A!V:V)</f>
        <v>0</v>
      </c>
      <c r="T32" s="54">
        <f>SUMIF(F_IV_1A!$F:$F,$C32,F_IV_1A!W:W)</f>
        <v>0</v>
      </c>
      <c r="U32" s="54">
        <f>SUMIF(F_IV_1A!$F:$F,$C32,F_IV_1A!X:X)</f>
        <v>0</v>
      </c>
      <c r="V32" s="54">
        <f>SUMIF(F_IV_1A!$F:$F,$C32,F_IV_1A!Y:Y)</f>
        <v>0</v>
      </c>
      <c r="W32" s="54">
        <f>SUMIF(F_IV_1A!$F:$F,$C32,F_IV_1A!Z:Z)</f>
        <v>0</v>
      </c>
      <c r="X32" s="54">
        <f>SUMIF(F_IV_1A!$F:$F,$C32,F_IV_1A!AA:AA)</f>
        <v>0</v>
      </c>
      <c r="Y32" s="54">
        <f>SUMIF(F_IV_1A!$F:$F,$C32,F_IV_1A!AB:AB)</f>
        <v>0</v>
      </c>
      <c r="Z32" s="55">
        <f>SUMIF(F_IV_1A!$F:$F,$C32,F_IV_1A!AC:AC)</f>
        <v>0</v>
      </c>
      <c r="AA32" s="56">
        <f t="shared" si="6"/>
        <v>4094</v>
      </c>
      <c r="AB32" s="21"/>
      <c r="AC32" s="57">
        <f>SUMIF(F_IV_1A!$F:$F,$C32,F_IV_1A!AG:AG)</f>
        <v>4571</v>
      </c>
      <c r="AD32" s="57">
        <f>SUMIF(F_IV_1A!$F:$F,$C32,F_IV_1A!AH:AH)</f>
        <v>0</v>
      </c>
      <c r="AE32" s="57">
        <f>SUMIF(F_IV_1A!$F:$F,$C32,F_IV_1A!AI:AI)</f>
        <v>0</v>
      </c>
      <c r="AF32" s="57">
        <f>SUMIF(F_IV_1A!$F:$F,$C32,F_IV_1A!AJ:AJ)</f>
        <v>0</v>
      </c>
      <c r="AG32" s="57">
        <f>SUMIF(F_IV_1A!$F:$F,$C32,F_IV_1A!AK:AK)</f>
        <v>0</v>
      </c>
      <c r="AH32" s="57">
        <f>SUMIF(F_IV_1A!$F:$F,$C32,F_IV_1A!AL:AL)</f>
        <v>0</v>
      </c>
      <c r="AI32" s="57">
        <f>SUMIF(F_IV_1A!$F:$F,$C32,F_IV_1A!AM:AM)</f>
        <v>0</v>
      </c>
      <c r="AJ32" s="57">
        <f>SUMIF(F_IV_1A!$F:$F,$C32,F_IV_1A!AN:AN)</f>
        <v>0</v>
      </c>
      <c r="AK32" s="57">
        <f>SUMIF(F_IV_1A!$F:$F,$C32,F_IV_1A!AO:AO)</f>
        <v>0</v>
      </c>
      <c r="AL32" s="57">
        <f>SUMIF(F_IV_1A!$F:$F,$C32,F_IV_1A!AP:AP)</f>
        <v>0</v>
      </c>
      <c r="AM32" s="57">
        <f>SUMIF(F_IV_1A!$F:$F,$C32,F_IV_1A!AQ:AQ)</f>
        <v>0</v>
      </c>
      <c r="AN32" s="56">
        <f t="shared" si="7"/>
        <v>4571</v>
      </c>
      <c r="AO32" s="21"/>
      <c r="AP32" s="21"/>
      <c r="AQ32" s="21"/>
      <c r="AR32" s="21"/>
      <c r="AS32" s="21"/>
      <c r="AT32" s="24" t="str">
        <f>INDEX(F_IV_1A!$G:$G,MATCH($C32,F_IV_1A!$F:$F,0))</f>
        <v>V042</v>
      </c>
      <c r="AU32" s="24">
        <f>COUNTIF(F_IV_1A!$AZ$3:$AZ$1094,$D32)</f>
        <v>8</v>
      </c>
      <c r="AV32" s="24">
        <f>SUMIF(F_IV_1A!$AZ$3:$AZ$1094,$D32,F_IV_1A!$CG$3:$CG$1094)</f>
        <v>8</v>
      </c>
      <c r="AW32" s="24">
        <f>SUMIF(F_IV_1A!$AZ:$AZ,$D32,F_IV_1A!$CH:$CH)</f>
        <v>2</v>
      </c>
      <c r="AX32" s="24">
        <f>SUMIF(F_IV_1A!$AZ:$AZ,$D32,F_IV_1A!$CH:$CH)</f>
        <v>2</v>
      </c>
    </row>
    <row r="33" spans="1:50" x14ac:dyDescent="0.3">
      <c r="A33" s="177">
        <v>2671</v>
      </c>
      <c r="B33" s="238" t="s">
        <v>167</v>
      </c>
      <c r="C33" s="238" t="s">
        <v>168</v>
      </c>
      <c r="D33" s="238">
        <v>4156</v>
      </c>
      <c r="E33" s="238" t="s">
        <v>169</v>
      </c>
      <c r="F33" s="238" t="s">
        <v>170</v>
      </c>
      <c r="G33" s="51" t="str">
        <f t="shared" si="4"/>
        <v>Kitöltés rendben!</v>
      </c>
      <c r="H33" s="237" t="s">
        <v>0</v>
      </c>
      <c r="I33" s="237" t="s">
        <v>0</v>
      </c>
      <c r="J33" s="21"/>
      <c r="K33" s="52">
        <f t="shared" si="5"/>
        <v>175135</v>
      </c>
      <c r="L33" s="53">
        <f>SUMIF(F_IV_1A!$F:$F,$C33,F_IV_1A!$O:$O)</f>
        <v>135</v>
      </c>
      <c r="M33" s="53">
        <f>SUMIF(F_IV_1A!$F:$F,$C33,F_IV_1A!$P:$P)</f>
        <v>175000</v>
      </c>
      <c r="N33" s="53">
        <f>SUMIF(F_IV_1A!$F:$F,$C33,F_IV_1A!$Q:$Q)</f>
        <v>0</v>
      </c>
      <c r="O33" s="21"/>
      <c r="P33" s="54">
        <f>SUMIF(F_IV_1A!$F:$F,$C33,F_IV_1A!S:S)</f>
        <v>135</v>
      </c>
      <c r="Q33" s="54">
        <f>SUMIF(F_IV_1A!$F:$F,$C33,F_IV_1A!T:T)</f>
        <v>0</v>
      </c>
      <c r="R33" s="54">
        <f>SUMIF(F_IV_1A!$F:$F,$C33,F_IV_1A!U:U)</f>
        <v>0</v>
      </c>
      <c r="S33" s="54">
        <f>SUMIF(F_IV_1A!$F:$F,$C33,F_IV_1A!V:V)</f>
        <v>0</v>
      </c>
      <c r="T33" s="54">
        <f>SUMIF(F_IV_1A!$F:$F,$C33,F_IV_1A!W:W)</f>
        <v>0</v>
      </c>
      <c r="U33" s="54">
        <f>SUMIF(F_IV_1A!$F:$F,$C33,F_IV_1A!X:X)</f>
        <v>0</v>
      </c>
      <c r="V33" s="54">
        <f>SUMIF(F_IV_1A!$F:$F,$C33,F_IV_1A!Y:Y)</f>
        <v>0</v>
      </c>
      <c r="W33" s="54">
        <f>SUMIF(F_IV_1A!$F:$F,$C33,F_IV_1A!Z:Z)</f>
        <v>0</v>
      </c>
      <c r="X33" s="54">
        <f>SUMIF(F_IV_1A!$F:$F,$C33,F_IV_1A!AA:AA)</f>
        <v>0</v>
      </c>
      <c r="Y33" s="54">
        <f>SUMIF(F_IV_1A!$F:$F,$C33,F_IV_1A!AB:AB)</f>
        <v>0</v>
      </c>
      <c r="Z33" s="55">
        <f>SUMIF(F_IV_1A!$F:$F,$C33,F_IV_1A!AC:AC)</f>
        <v>0</v>
      </c>
      <c r="AA33" s="56">
        <f t="shared" si="6"/>
        <v>135</v>
      </c>
      <c r="AB33" s="21"/>
      <c r="AC33" s="57">
        <f>SUMIF(F_IV_1A!$F:$F,$C33,F_IV_1A!AG:AG)</f>
        <v>1443</v>
      </c>
      <c r="AD33" s="57">
        <f>SUMIF(F_IV_1A!$F:$F,$C33,F_IV_1A!AH:AH)</f>
        <v>0</v>
      </c>
      <c r="AE33" s="57">
        <f>SUMIF(F_IV_1A!$F:$F,$C33,F_IV_1A!AI:AI)</f>
        <v>0</v>
      </c>
      <c r="AF33" s="57">
        <f>SUMIF(F_IV_1A!$F:$F,$C33,F_IV_1A!AJ:AJ)</f>
        <v>0</v>
      </c>
      <c r="AG33" s="57">
        <f>SUMIF(F_IV_1A!$F:$F,$C33,F_IV_1A!AK:AK)</f>
        <v>0</v>
      </c>
      <c r="AH33" s="57">
        <f>SUMIF(F_IV_1A!$F:$F,$C33,F_IV_1A!AL:AL)</f>
        <v>0</v>
      </c>
      <c r="AI33" s="57">
        <f>SUMIF(F_IV_1A!$F:$F,$C33,F_IV_1A!AM:AM)</f>
        <v>0</v>
      </c>
      <c r="AJ33" s="57">
        <f>SUMIF(F_IV_1A!$F:$F,$C33,F_IV_1A!AN:AN)</f>
        <v>0</v>
      </c>
      <c r="AK33" s="57">
        <f>SUMIF(F_IV_1A!$F:$F,$C33,F_IV_1A!AO:AO)</f>
        <v>0</v>
      </c>
      <c r="AL33" s="57">
        <f>SUMIF(F_IV_1A!$F:$F,$C33,F_IV_1A!AP:AP)</f>
        <v>0</v>
      </c>
      <c r="AM33" s="57">
        <f>SUMIF(F_IV_1A!$F:$F,$C33,F_IV_1A!AQ:AQ)</f>
        <v>0</v>
      </c>
      <c r="AN33" s="56">
        <f t="shared" si="7"/>
        <v>1443</v>
      </c>
      <c r="AO33" s="21"/>
      <c r="AP33" s="21"/>
      <c r="AQ33" s="21"/>
      <c r="AR33" s="21"/>
      <c r="AS33" s="21"/>
      <c r="AT33" s="24" t="str">
        <f>INDEX(F_IV_1A!$G:$G,MATCH($C33,F_IV_1A!$F:$F,0))</f>
        <v>V051</v>
      </c>
      <c r="AU33" s="24">
        <f>COUNTIF(F_IV_1A!$AZ$3:$AZ$1094,$D33)</f>
        <v>6</v>
      </c>
      <c r="AV33" s="24">
        <f>SUMIF(F_IV_1A!$AZ$3:$AZ$1094,$D33,F_IV_1A!$CG$3:$CG$1094)</f>
        <v>6</v>
      </c>
      <c r="AW33" s="24">
        <f>SUMIF(F_IV_1A!$AZ:$AZ,$D33,F_IV_1A!$CH:$CH)</f>
        <v>2</v>
      </c>
      <c r="AX33" s="24">
        <f>SUMIF(F_IV_1A!$AZ:$AZ,$D33,F_IV_1A!$CH:$CH)</f>
        <v>2</v>
      </c>
    </row>
    <row r="34" spans="1:50" x14ac:dyDescent="0.3">
      <c r="A34" s="177">
        <v>2672</v>
      </c>
      <c r="B34" s="238" t="s">
        <v>171</v>
      </c>
      <c r="C34" s="238" t="s">
        <v>172</v>
      </c>
      <c r="D34" s="238">
        <v>4157</v>
      </c>
      <c r="E34" s="238" t="s">
        <v>173</v>
      </c>
      <c r="F34" s="238" t="s">
        <v>174</v>
      </c>
      <c r="G34" s="51" t="str">
        <f t="shared" si="4"/>
        <v>Kitöltés rendben!</v>
      </c>
      <c r="H34" s="237" t="s">
        <v>0</v>
      </c>
      <c r="I34" s="237" t="s">
        <v>0</v>
      </c>
      <c r="J34" s="21"/>
      <c r="K34" s="52">
        <f t="shared" si="5"/>
        <v>317644</v>
      </c>
      <c r="L34" s="53">
        <f>SUMIF(F_IV_1A!$F:$F,$C34,F_IV_1A!$O:$O)</f>
        <v>644</v>
      </c>
      <c r="M34" s="53">
        <f>SUMIF(F_IV_1A!$F:$F,$C34,F_IV_1A!$P:$P)</f>
        <v>317000</v>
      </c>
      <c r="N34" s="53">
        <f>SUMIF(F_IV_1A!$F:$F,$C34,F_IV_1A!$Q:$Q)</f>
        <v>0</v>
      </c>
      <c r="O34" s="21"/>
      <c r="P34" s="54">
        <f>SUMIF(F_IV_1A!$F:$F,$C34,F_IV_1A!S:S)</f>
        <v>644</v>
      </c>
      <c r="Q34" s="54">
        <f>SUMIF(F_IV_1A!$F:$F,$C34,F_IV_1A!T:T)</f>
        <v>0</v>
      </c>
      <c r="R34" s="54">
        <f>SUMIF(F_IV_1A!$F:$F,$C34,F_IV_1A!U:U)</f>
        <v>0</v>
      </c>
      <c r="S34" s="54">
        <f>SUMIF(F_IV_1A!$F:$F,$C34,F_IV_1A!V:V)</f>
        <v>0</v>
      </c>
      <c r="T34" s="54">
        <f>SUMIF(F_IV_1A!$F:$F,$C34,F_IV_1A!W:W)</f>
        <v>0</v>
      </c>
      <c r="U34" s="54">
        <f>SUMIF(F_IV_1A!$F:$F,$C34,F_IV_1A!X:X)</f>
        <v>0</v>
      </c>
      <c r="V34" s="54">
        <f>SUMIF(F_IV_1A!$F:$F,$C34,F_IV_1A!Y:Y)</f>
        <v>0</v>
      </c>
      <c r="W34" s="54">
        <f>SUMIF(F_IV_1A!$F:$F,$C34,F_IV_1A!Z:Z)</f>
        <v>0</v>
      </c>
      <c r="X34" s="54">
        <f>SUMIF(F_IV_1A!$F:$F,$C34,F_IV_1A!AA:AA)</f>
        <v>0</v>
      </c>
      <c r="Y34" s="54">
        <f>SUMIF(F_IV_1A!$F:$F,$C34,F_IV_1A!AB:AB)</f>
        <v>0</v>
      </c>
      <c r="Z34" s="55">
        <f>SUMIF(F_IV_1A!$F:$F,$C34,F_IV_1A!AC:AC)</f>
        <v>0</v>
      </c>
      <c r="AA34" s="56">
        <f t="shared" si="6"/>
        <v>644</v>
      </c>
      <c r="AB34" s="21"/>
      <c r="AC34" s="57">
        <f>SUMIF(F_IV_1A!$F:$F,$C34,F_IV_1A!AG:AG)</f>
        <v>7761</v>
      </c>
      <c r="AD34" s="57">
        <f>SUMIF(F_IV_1A!$F:$F,$C34,F_IV_1A!AH:AH)</f>
        <v>0</v>
      </c>
      <c r="AE34" s="57">
        <f>SUMIF(F_IV_1A!$F:$F,$C34,F_IV_1A!AI:AI)</f>
        <v>0</v>
      </c>
      <c r="AF34" s="57">
        <f>SUMIF(F_IV_1A!$F:$F,$C34,F_IV_1A!AJ:AJ)</f>
        <v>0</v>
      </c>
      <c r="AG34" s="57">
        <f>SUMIF(F_IV_1A!$F:$F,$C34,F_IV_1A!AK:AK)</f>
        <v>0</v>
      </c>
      <c r="AH34" s="57">
        <f>SUMIF(F_IV_1A!$F:$F,$C34,F_IV_1A!AL:AL)</f>
        <v>0</v>
      </c>
      <c r="AI34" s="57">
        <f>SUMIF(F_IV_1A!$F:$F,$C34,F_IV_1A!AM:AM)</f>
        <v>0</v>
      </c>
      <c r="AJ34" s="57">
        <f>SUMIF(F_IV_1A!$F:$F,$C34,F_IV_1A!AN:AN)</f>
        <v>0</v>
      </c>
      <c r="AK34" s="57">
        <f>SUMIF(F_IV_1A!$F:$F,$C34,F_IV_1A!AO:AO)</f>
        <v>0</v>
      </c>
      <c r="AL34" s="57">
        <f>SUMIF(F_IV_1A!$F:$F,$C34,F_IV_1A!AP:AP)</f>
        <v>0</v>
      </c>
      <c r="AM34" s="57">
        <f>SUMIF(F_IV_1A!$F:$F,$C34,F_IV_1A!AQ:AQ)</f>
        <v>0</v>
      </c>
      <c r="AN34" s="56">
        <f t="shared" si="7"/>
        <v>7761</v>
      </c>
      <c r="AO34" s="21"/>
      <c r="AP34" s="21"/>
      <c r="AQ34" s="21"/>
      <c r="AR34" s="21"/>
      <c r="AS34" s="21"/>
      <c r="AT34" s="24" t="str">
        <f>INDEX(F_IV_1A!$G:$G,MATCH($C34,F_IV_1A!$F:$F,0))</f>
        <v>V037</v>
      </c>
      <c r="AU34" s="24">
        <f>COUNTIF(F_IV_1A!$AZ$3:$AZ$1094,$D34)</f>
        <v>9</v>
      </c>
      <c r="AV34" s="24">
        <f>SUMIF(F_IV_1A!$AZ$3:$AZ$1094,$D34,F_IV_1A!$CG$3:$CG$1094)</f>
        <v>9</v>
      </c>
      <c r="AW34" s="24">
        <f>SUMIF(F_IV_1A!$AZ:$AZ,$D34,F_IV_1A!$CH:$CH)</f>
        <v>2</v>
      </c>
      <c r="AX34" s="24">
        <f>SUMIF(F_IV_1A!$AZ:$AZ,$D34,F_IV_1A!$CH:$CH)</f>
        <v>2</v>
      </c>
    </row>
    <row r="35" spans="1:50" x14ac:dyDescent="0.3">
      <c r="A35" s="177">
        <v>2673</v>
      </c>
      <c r="B35" s="238" t="s">
        <v>175</v>
      </c>
      <c r="C35" s="238" t="s">
        <v>176</v>
      </c>
      <c r="D35" s="238">
        <v>4158</v>
      </c>
      <c r="E35" s="238" t="s">
        <v>177</v>
      </c>
      <c r="F35" s="238" t="s">
        <v>178</v>
      </c>
      <c r="G35" s="51" t="str">
        <f t="shared" si="4"/>
        <v>Kitöltés rendben!</v>
      </c>
      <c r="H35" s="237" t="s">
        <v>0</v>
      </c>
      <c r="I35" s="237" t="s">
        <v>0</v>
      </c>
      <c r="J35" s="21"/>
      <c r="K35" s="52">
        <f t="shared" si="5"/>
        <v>754401</v>
      </c>
      <c r="L35" s="53">
        <f>SUMIF(F_IV_1A!$F:$F,$C35,F_IV_1A!$O:$O)</f>
        <v>401</v>
      </c>
      <c r="M35" s="53">
        <f>SUMIF(F_IV_1A!$F:$F,$C35,F_IV_1A!$P:$P)</f>
        <v>754000</v>
      </c>
      <c r="N35" s="53">
        <f>SUMIF(F_IV_1A!$F:$F,$C35,F_IV_1A!$Q:$Q)</f>
        <v>0</v>
      </c>
      <c r="O35" s="21"/>
      <c r="P35" s="54">
        <f>SUMIF(F_IV_1A!$F:$F,$C35,F_IV_1A!S:S)</f>
        <v>401</v>
      </c>
      <c r="Q35" s="54">
        <f>SUMIF(F_IV_1A!$F:$F,$C35,F_IV_1A!T:T)</f>
        <v>0</v>
      </c>
      <c r="R35" s="54">
        <f>SUMIF(F_IV_1A!$F:$F,$C35,F_IV_1A!U:U)</f>
        <v>0</v>
      </c>
      <c r="S35" s="54">
        <f>SUMIF(F_IV_1A!$F:$F,$C35,F_IV_1A!V:V)</f>
        <v>0</v>
      </c>
      <c r="T35" s="54">
        <f>SUMIF(F_IV_1A!$F:$F,$C35,F_IV_1A!W:W)</f>
        <v>0</v>
      </c>
      <c r="U35" s="54">
        <f>SUMIF(F_IV_1A!$F:$F,$C35,F_IV_1A!X:X)</f>
        <v>0</v>
      </c>
      <c r="V35" s="54">
        <f>SUMIF(F_IV_1A!$F:$F,$C35,F_IV_1A!Y:Y)</f>
        <v>0</v>
      </c>
      <c r="W35" s="54">
        <f>SUMIF(F_IV_1A!$F:$F,$C35,F_IV_1A!Z:Z)</f>
        <v>0</v>
      </c>
      <c r="X35" s="54">
        <f>SUMIF(F_IV_1A!$F:$F,$C35,F_IV_1A!AA:AA)</f>
        <v>0</v>
      </c>
      <c r="Y35" s="54">
        <f>SUMIF(F_IV_1A!$F:$F,$C35,F_IV_1A!AB:AB)</f>
        <v>0</v>
      </c>
      <c r="Z35" s="55">
        <f>SUMIF(F_IV_1A!$F:$F,$C35,F_IV_1A!AC:AC)</f>
        <v>0</v>
      </c>
      <c r="AA35" s="56">
        <f t="shared" si="6"/>
        <v>401</v>
      </c>
      <c r="AB35" s="21"/>
      <c r="AC35" s="57">
        <f>SUMIF(F_IV_1A!$F:$F,$C35,F_IV_1A!AG:AG)</f>
        <v>8250</v>
      </c>
      <c r="AD35" s="57">
        <f>SUMIF(F_IV_1A!$F:$F,$C35,F_IV_1A!AH:AH)</f>
        <v>0</v>
      </c>
      <c r="AE35" s="57">
        <f>SUMIF(F_IV_1A!$F:$F,$C35,F_IV_1A!AI:AI)</f>
        <v>0</v>
      </c>
      <c r="AF35" s="57">
        <f>SUMIF(F_IV_1A!$F:$F,$C35,F_IV_1A!AJ:AJ)</f>
        <v>0</v>
      </c>
      <c r="AG35" s="57">
        <f>SUMIF(F_IV_1A!$F:$F,$C35,F_IV_1A!AK:AK)</f>
        <v>0</v>
      </c>
      <c r="AH35" s="57">
        <f>SUMIF(F_IV_1A!$F:$F,$C35,F_IV_1A!AL:AL)</f>
        <v>0</v>
      </c>
      <c r="AI35" s="57">
        <f>SUMIF(F_IV_1A!$F:$F,$C35,F_IV_1A!AM:AM)</f>
        <v>0</v>
      </c>
      <c r="AJ35" s="57">
        <f>SUMIF(F_IV_1A!$F:$F,$C35,F_IV_1A!AN:AN)</f>
        <v>0</v>
      </c>
      <c r="AK35" s="57">
        <f>SUMIF(F_IV_1A!$F:$F,$C35,F_IV_1A!AO:AO)</f>
        <v>0</v>
      </c>
      <c r="AL35" s="57">
        <f>SUMIF(F_IV_1A!$F:$F,$C35,F_IV_1A!AP:AP)</f>
        <v>0</v>
      </c>
      <c r="AM35" s="57">
        <f>SUMIF(F_IV_1A!$F:$F,$C35,F_IV_1A!AQ:AQ)</f>
        <v>0</v>
      </c>
      <c r="AN35" s="56">
        <f t="shared" si="7"/>
        <v>8250</v>
      </c>
      <c r="AO35" s="21"/>
      <c r="AP35" s="21"/>
      <c r="AQ35" s="21"/>
      <c r="AR35" s="21"/>
      <c r="AS35" s="21"/>
      <c r="AT35" s="24" t="str">
        <f>INDEX(F_IV_1A!$G:$G,MATCH($C35,F_IV_1A!$F:$F,0))</f>
        <v>V035</v>
      </c>
      <c r="AU35" s="24">
        <f>COUNTIF(F_IV_1A!$AZ$3:$AZ$1094,$D35)</f>
        <v>9</v>
      </c>
      <c r="AV35" s="24">
        <f>SUMIF(F_IV_1A!$AZ$3:$AZ$1094,$D35,F_IV_1A!$CG$3:$CG$1094)</f>
        <v>9</v>
      </c>
      <c r="AW35" s="24">
        <f>SUMIF(F_IV_1A!$AZ:$AZ,$D35,F_IV_1A!$CH:$CH)</f>
        <v>2</v>
      </c>
      <c r="AX35" s="24">
        <f>SUMIF(F_IV_1A!$AZ:$AZ,$D35,F_IV_1A!$CH:$CH)</f>
        <v>2</v>
      </c>
    </row>
    <row r="36" spans="1:50" x14ac:dyDescent="0.3">
      <c r="A36" s="177">
        <v>2674</v>
      </c>
      <c r="B36" s="238" t="s">
        <v>179</v>
      </c>
      <c r="C36" s="238" t="s">
        <v>180</v>
      </c>
      <c r="D36" s="238">
        <v>4159</v>
      </c>
      <c r="E36" s="238" t="s">
        <v>181</v>
      </c>
      <c r="F36" s="238" t="s">
        <v>182</v>
      </c>
      <c r="G36" s="51" t="str">
        <f t="shared" ref="G36:G65" si="8">IF(ISNA($AT36),"Nincs rögzítve!",IF(AW36=0,"Hiányzik a rövidtávú terv!",IF(AX36=0,"Hiányzik a hosszútávú terv!",IF(AU36=AV36,"Kitöltés rendben!",IF(AU36&lt;&gt;AV36,"Kitöltési hiba!","Kitöltési hiba!")))))</f>
        <v>Kitöltés rendben!</v>
      </c>
      <c r="H36" s="237" t="s">
        <v>0</v>
      </c>
      <c r="I36" s="237" t="s">
        <v>0</v>
      </c>
      <c r="J36" s="21"/>
      <c r="K36" s="52">
        <f t="shared" ref="K36:K65" si="9">L36+M36</f>
        <v>224513</v>
      </c>
      <c r="L36" s="53">
        <f>SUMIF(F_IV_1A!$F:$F,$C36,F_IV_1A!$O:$O)</f>
        <v>513</v>
      </c>
      <c r="M36" s="53">
        <f>SUMIF(F_IV_1A!$F:$F,$C36,F_IV_1A!$P:$P)</f>
        <v>224000</v>
      </c>
      <c r="N36" s="53">
        <f>SUMIF(F_IV_1A!$F:$F,$C36,F_IV_1A!$Q:$Q)</f>
        <v>0</v>
      </c>
      <c r="O36" s="21"/>
      <c r="P36" s="54">
        <f>SUMIF(F_IV_1A!$F:$F,$C36,F_IV_1A!S:S)</f>
        <v>513</v>
      </c>
      <c r="Q36" s="54">
        <f>SUMIF(F_IV_1A!$F:$F,$C36,F_IV_1A!T:T)</f>
        <v>0</v>
      </c>
      <c r="R36" s="54">
        <f>SUMIF(F_IV_1A!$F:$F,$C36,F_IV_1A!U:U)</f>
        <v>0</v>
      </c>
      <c r="S36" s="54">
        <f>SUMIF(F_IV_1A!$F:$F,$C36,F_IV_1A!V:V)</f>
        <v>0</v>
      </c>
      <c r="T36" s="54">
        <f>SUMIF(F_IV_1A!$F:$F,$C36,F_IV_1A!W:W)</f>
        <v>0</v>
      </c>
      <c r="U36" s="54">
        <f>SUMIF(F_IV_1A!$F:$F,$C36,F_IV_1A!X:X)</f>
        <v>0</v>
      </c>
      <c r="V36" s="54">
        <f>SUMIF(F_IV_1A!$F:$F,$C36,F_IV_1A!Y:Y)</f>
        <v>0</v>
      </c>
      <c r="W36" s="54">
        <f>SUMIF(F_IV_1A!$F:$F,$C36,F_IV_1A!Z:Z)</f>
        <v>0</v>
      </c>
      <c r="X36" s="54">
        <f>SUMIF(F_IV_1A!$F:$F,$C36,F_IV_1A!AA:AA)</f>
        <v>0</v>
      </c>
      <c r="Y36" s="54">
        <f>SUMIF(F_IV_1A!$F:$F,$C36,F_IV_1A!AB:AB)</f>
        <v>0</v>
      </c>
      <c r="Z36" s="55">
        <f>SUMIF(F_IV_1A!$F:$F,$C36,F_IV_1A!AC:AC)</f>
        <v>0</v>
      </c>
      <c r="AA36" s="56">
        <f t="shared" ref="AA36:AA65" si="10">SUM(P36:Z36)</f>
        <v>513</v>
      </c>
      <c r="AB36" s="21"/>
      <c r="AC36" s="57">
        <f>SUMIF(F_IV_1A!$F:$F,$C36,F_IV_1A!AG:AG)</f>
        <v>7311</v>
      </c>
      <c r="AD36" s="57">
        <f>SUMIF(F_IV_1A!$F:$F,$C36,F_IV_1A!AH:AH)</f>
        <v>0</v>
      </c>
      <c r="AE36" s="57">
        <f>SUMIF(F_IV_1A!$F:$F,$C36,F_IV_1A!AI:AI)</f>
        <v>0</v>
      </c>
      <c r="AF36" s="57">
        <f>SUMIF(F_IV_1A!$F:$F,$C36,F_IV_1A!AJ:AJ)</f>
        <v>0</v>
      </c>
      <c r="AG36" s="57">
        <f>SUMIF(F_IV_1A!$F:$F,$C36,F_IV_1A!AK:AK)</f>
        <v>0</v>
      </c>
      <c r="AH36" s="57">
        <f>SUMIF(F_IV_1A!$F:$F,$C36,F_IV_1A!AL:AL)</f>
        <v>0</v>
      </c>
      <c r="AI36" s="57">
        <f>SUMIF(F_IV_1A!$F:$F,$C36,F_IV_1A!AM:AM)</f>
        <v>0</v>
      </c>
      <c r="AJ36" s="57">
        <f>SUMIF(F_IV_1A!$F:$F,$C36,F_IV_1A!AN:AN)</f>
        <v>0</v>
      </c>
      <c r="AK36" s="57">
        <f>SUMIF(F_IV_1A!$F:$F,$C36,F_IV_1A!AO:AO)</f>
        <v>0</v>
      </c>
      <c r="AL36" s="57">
        <f>SUMIF(F_IV_1A!$F:$F,$C36,F_IV_1A!AP:AP)</f>
        <v>0</v>
      </c>
      <c r="AM36" s="57">
        <f>SUMIF(F_IV_1A!$F:$F,$C36,F_IV_1A!AQ:AQ)</f>
        <v>0</v>
      </c>
      <c r="AN36" s="56">
        <f t="shared" ref="AN36:AN65" si="11">SUM(AC36:AM36)</f>
        <v>7311</v>
      </c>
      <c r="AO36" s="21"/>
      <c r="AP36" s="21"/>
      <c r="AQ36" s="21"/>
      <c r="AR36" s="21"/>
      <c r="AS36" s="21"/>
      <c r="AT36" s="24" t="str">
        <f>INDEX(F_IV_1A!$G:$G,MATCH($C36,F_IV_1A!$F:$F,0))</f>
        <v>V045</v>
      </c>
      <c r="AU36" s="24">
        <f>COUNTIF(F_IV_1A!$AZ$3:$AZ$1094,$D36)</f>
        <v>9</v>
      </c>
      <c r="AV36" s="24">
        <f>SUMIF(F_IV_1A!$AZ$3:$AZ$1094,$D36,F_IV_1A!$CG$3:$CG$1094)</f>
        <v>9</v>
      </c>
      <c r="AW36" s="24">
        <f>SUMIF(F_IV_1A!$AZ:$AZ,$D36,F_IV_1A!$CH:$CH)</f>
        <v>2</v>
      </c>
      <c r="AX36" s="24">
        <f>SUMIF(F_IV_1A!$AZ:$AZ,$D36,F_IV_1A!$CH:$CH)</f>
        <v>2</v>
      </c>
    </row>
    <row r="37" spans="1:50" x14ac:dyDescent="0.3">
      <c r="A37" s="177">
        <v>2675</v>
      </c>
      <c r="B37" s="238" t="s">
        <v>183</v>
      </c>
      <c r="C37" s="238" t="s">
        <v>184</v>
      </c>
      <c r="D37" s="238">
        <v>4160</v>
      </c>
      <c r="E37" s="238" t="s">
        <v>185</v>
      </c>
      <c r="F37" s="238" t="s">
        <v>186</v>
      </c>
      <c r="G37" s="51" t="str">
        <f t="shared" si="8"/>
        <v>Kitöltés rendben!</v>
      </c>
      <c r="H37" s="237" t="s">
        <v>0</v>
      </c>
      <c r="I37" s="237" t="s">
        <v>0</v>
      </c>
      <c r="J37" s="21"/>
      <c r="K37" s="52">
        <f t="shared" si="9"/>
        <v>2613482</v>
      </c>
      <c r="L37" s="53">
        <f>SUMIF(F_IV_1A!$F:$F,$C37,F_IV_1A!$O:$O)</f>
        <v>22482</v>
      </c>
      <c r="M37" s="53">
        <f>SUMIF(F_IV_1A!$F:$F,$C37,F_IV_1A!$P:$P)</f>
        <v>2591000</v>
      </c>
      <c r="N37" s="53">
        <f>SUMIF(F_IV_1A!$F:$F,$C37,F_IV_1A!$Q:$Q)</f>
        <v>0</v>
      </c>
      <c r="O37" s="21"/>
      <c r="P37" s="54">
        <f>SUMIF(F_IV_1A!$F:$F,$C37,F_IV_1A!S:S)</f>
        <v>22482</v>
      </c>
      <c r="Q37" s="54">
        <f>SUMIF(F_IV_1A!$F:$F,$C37,F_IV_1A!T:T)</f>
        <v>0</v>
      </c>
      <c r="R37" s="54">
        <f>SUMIF(F_IV_1A!$F:$F,$C37,F_IV_1A!U:U)</f>
        <v>0</v>
      </c>
      <c r="S37" s="54">
        <f>SUMIF(F_IV_1A!$F:$F,$C37,F_IV_1A!V:V)</f>
        <v>0</v>
      </c>
      <c r="T37" s="54">
        <f>SUMIF(F_IV_1A!$F:$F,$C37,F_IV_1A!W:W)</f>
        <v>0</v>
      </c>
      <c r="U37" s="54">
        <f>SUMIF(F_IV_1A!$F:$F,$C37,F_IV_1A!X:X)</f>
        <v>0</v>
      </c>
      <c r="V37" s="54">
        <f>SUMIF(F_IV_1A!$F:$F,$C37,F_IV_1A!Y:Y)</f>
        <v>0</v>
      </c>
      <c r="W37" s="54">
        <f>SUMIF(F_IV_1A!$F:$F,$C37,F_IV_1A!Z:Z)</f>
        <v>0</v>
      </c>
      <c r="X37" s="54">
        <f>SUMIF(F_IV_1A!$F:$F,$C37,F_IV_1A!AA:AA)</f>
        <v>0</v>
      </c>
      <c r="Y37" s="54">
        <f>SUMIF(F_IV_1A!$F:$F,$C37,F_IV_1A!AB:AB)</f>
        <v>0</v>
      </c>
      <c r="Z37" s="55">
        <f>SUMIF(F_IV_1A!$F:$F,$C37,F_IV_1A!AC:AC)</f>
        <v>0</v>
      </c>
      <c r="AA37" s="56">
        <f t="shared" si="10"/>
        <v>22482</v>
      </c>
      <c r="AB37" s="21"/>
      <c r="AC37" s="57">
        <f>SUMIF(F_IV_1A!$F:$F,$C37,F_IV_1A!AG:AG)</f>
        <v>202338</v>
      </c>
      <c r="AD37" s="57">
        <f>SUMIF(F_IV_1A!$F:$F,$C37,F_IV_1A!AH:AH)</f>
        <v>0</v>
      </c>
      <c r="AE37" s="57">
        <f>SUMIF(F_IV_1A!$F:$F,$C37,F_IV_1A!AI:AI)</f>
        <v>0</v>
      </c>
      <c r="AF37" s="57">
        <f>SUMIF(F_IV_1A!$F:$F,$C37,F_IV_1A!AJ:AJ)</f>
        <v>0</v>
      </c>
      <c r="AG37" s="57">
        <f>SUMIF(F_IV_1A!$F:$F,$C37,F_IV_1A!AK:AK)</f>
        <v>0</v>
      </c>
      <c r="AH37" s="57">
        <f>SUMIF(F_IV_1A!$F:$F,$C37,F_IV_1A!AL:AL)</f>
        <v>0</v>
      </c>
      <c r="AI37" s="57">
        <f>SUMIF(F_IV_1A!$F:$F,$C37,F_IV_1A!AM:AM)</f>
        <v>0</v>
      </c>
      <c r="AJ37" s="57">
        <f>SUMIF(F_IV_1A!$F:$F,$C37,F_IV_1A!AN:AN)</f>
        <v>0</v>
      </c>
      <c r="AK37" s="57">
        <f>SUMIF(F_IV_1A!$F:$F,$C37,F_IV_1A!AO:AO)</f>
        <v>0</v>
      </c>
      <c r="AL37" s="57">
        <f>SUMIF(F_IV_1A!$F:$F,$C37,F_IV_1A!AP:AP)</f>
        <v>0</v>
      </c>
      <c r="AM37" s="57">
        <f>SUMIF(F_IV_1A!$F:$F,$C37,F_IV_1A!AQ:AQ)</f>
        <v>0</v>
      </c>
      <c r="AN37" s="56">
        <f t="shared" si="11"/>
        <v>202338</v>
      </c>
      <c r="AO37" s="21"/>
      <c r="AP37" s="21"/>
      <c r="AQ37" s="21"/>
      <c r="AR37" s="21"/>
      <c r="AS37" s="21"/>
      <c r="AT37" s="24" t="str">
        <f>INDEX(F_IV_1A!$G:$G,MATCH($C37,F_IV_1A!$F:$F,0))</f>
        <v>V062 Sárvár ivóvíz ellátási rendszer</v>
      </c>
      <c r="AU37" s="24">
        <f>COUNTIF(F_IV_1A!$AZ$3:$AZ$1094,$D37)</f>
        <v>9</v>
      </c>
      <c r="AV37" s="24">
        <f>SUMIF(F_IV_1A!$AZ$3:$AZ$1094,$D37,F_IV_1A!$CG$3:$CG$1094)</f>
        <v>9</v>
      </c>
      <c r="AW37" s="24">
        <f>SUMIF(F_IV_1A!$AZ:$AZ,$D37,F_IV_1A!$CH:$CH)</f>
        <v>2</v>
      </c>
      <c r="AX37" s="24">
        <f>SUMIF(F_IV_1A!$AZ:$AZ,$D37,F_IV_1A!$CH:$CH)</f>
        <v>2</v>
      </c>
    </row>
    <row r="38" spans="1:50" x14ac:dyDescent="0.3">
      <c r="A38" s="177">
        <v>2676</v>
      </c>
      <c r="B38" s="238" t="s">
        <v>187</v>
      </c>
      <c r="C38" s="238" t="s">
        <v>188</v>
      </c>
      <c r="D38" s="238">
        <v>4161</v>
      </c>
      <c r="E38" s="238" t="s">
        <v>189</v>
      </c>
      <c r="F38" s="238" t="s">
        <v>190</v>
      </c>
      <c r="G38" s="51" t="str">
        <f t="shared" si="8"/>
        <v>Kitöltés rendben!</v>
      </c>
      <c r="H38" s="237" t="s">
        <v>0</v>
      </c>
      <c r="I38" s="237" t="s">
        <v>0</v>
      </c>
      <c r="J38" s="21"/>
      <c r="K38" s="52">
        <f t="shared" si="9"/>
        <v>352949</v>
      </c>
      <c r="L38" s="53">
        <f>SUMIF(F_IV_1A!$F:$F,$C38,F_IV_1A!$O:$O)</f>
        <v>949</v>
      </c>
      <c r="M38" s="53">
        <f>SUMIF(F_IV_1A!$F:$F,$C38,F_IV_1A!$P:$P)</f>
        <v>352000</v>
      </c>
      <c r="N38" s="53">
        <f>SUMIF(F_IV_1A!$F:$F,$C38,F_IV_1A!$Q:$Q)</f>
        <v>0</v>
      </c>
      <c r="O38" s="21"/>
      <c r="P38" s="54">
        <f>SUMIF(F_IV_1A!$F:$F,$C38,F_IV_1A!S:S)</f>
        <v>949</v>
      </c>
      <c r="Q38" s="54">
        <f>SUMIF(F_IV_1A!$F:$F,$C38,F_IV_1A!T:T)</f>
        <v>0</v>
      </c>
      <c r="R38" s="54">
        <f>SUMIF(F_IV_1A!$F:$F,$C38,F_IV_1A!U:U)</f>
        <v>0</v>
      </c>
      <c r="S38" s="54">
        <f>SUMIF(F_IV_1A!$F:$F,$C38,F_IV_1A!V:V)</f>
        <v>0</v>
      </c>
      <c r="T38" s="54">
        <f>SUMIF(F_IV_1A!$F:$F,$C38,F_IV_1A!W:W)</f>
        <v>0</v>
      </c>
      <c r="U38" s="54">
        <f>SUMIF(F_IV_1A!$F:$F,$C38,F_IV_1A!X:X)</f>
        <v>0</v>
      </c>
      <c r="V38" s="54">
        <f>SUMIF(F_IV_1A!$F:$F,$C38,F_IV_1A!Y:Y)</f>
        <v>0</v>
      </c>
      <c r="W38" s="54">
        <f>SUMIF(F_IV_1A!$F:$F,$C38,F_IV_1A!Z:Z)</f>
        <v>0</v>
      </c>
      <c r="X38" s="54">
        <f>SUMIF(F_IV_1A!$F:$F,$C38,F_IV_1A!AA:AA)</f>
        <v>0</v>
      </c>
      <c r="Y38" s="54">
        <f>SUMIF(F_IV_1A!$F:$F,$C38,F_IV_1A!AB:AB)</f>
        <v>0</v>
      </c>
      <c r="Z38" s="55">
        <f>SUMIF(F_IV_1A!$F:$F,$C38,F_IV_1A!AC:AC)</f>
        <v>0</v>
      </c>
      <c r="AA38" s="56">
        <f t="shared" si="10"/>
        <v>949</v>
      </c>
      <c r="AB38" s="21"/>
      <c r="AC38" s="57">
        <f>SUMIF(F_IV_1A!$F:$F,$C38,F_IV_1A!AG:AG)</f>
        <v>33835</v>
      </c>
      <c r="AD38" s="57">
        <f>SUMIF(F_IV_1A!$F:$F,$C38,F_IV_1A!AH:AH)</f>
        <v>0</v>
      </c>
      <c r="AE38" s="57">
        <f>SUMIF(F_IV_1A!$F:$F,$C38,F_IV_1A!AI:AI)</f>
        <v>0</v>
      </c>
      <c r="AF38" s="57">
        <f>SUMIF(F_IV_1A!$F:$F,$C38,F_IV_1A!AJ:AJ)</f>
        <v>0</v>
      </c>
      <c r="AG38" s="57">
        <f>SUMIF(F_IV_1A!$F:$F,$C38,F_IV_1A!AK:AK)</f>
        <v>0</v>
      </c>
      <c r="AH38" s="57">
        <f>SUMIF(F_IV_1A!$F:$F,$C38,F_IV_1A!AL:AL)</f>
        <v>0</v>
      </c>
      <c r="AI38" s="57">
        <f>SUMIF(F_IV_1A!$F:$F,$C38,F_IV_1A!AM:AM)</f>
        <v>0</v>
      </c>
      <c r="AJ38" s="57">
        <f>SUMIF(F_IV_1A!$F:$F,$C38,F_IV_1A!AN:AN)</f>
        <v>0</v>
      </c>
      <c r="AK38" s="57">
        <f>SUMIF(F_IV_1A!$F:$F,$C38,F_IV_1A!AO:AO)</f>
        <v>0</v>
      </c>
      <c r="AL38" s="57">
        <f>SUMIF(F_IV_1A!$F:$F,$C38,F_IV_1A!AP:AP)</f>
        <v>0</v>
      </c>
      <c r="AM38" s="57">
        <f>SUMIF(F_IV_1A!$F:$F,$C38,F_IV_1A!AQ:AQ)</f>
        <v>0</v>
      </c>
      <c r="AN38" s="56">
        <f t="shared" si="11"/>
        <v>33835</v>
      </c>
      <c r="AO38" s="21"/>
      <c r="AP38" s="21"/>
      <c r="AQ38" s="21"/>
      <c r="AR38" s="21"/>
      <c r="AS38" s="21"/>
      <c r="AT38" s="24" t="str">
        <f>INDEX(F_IV_1A!$G:$G,MATCH($C38,F_IV_1A!$F:$F,0))</f>
        <v>V060 Jákfa ivóvíz ellátási rendszer</v>
      </c>
      <c r="AU38" s="24">
        <f>COUNTIF(F_IV_1A!$AZ$3:$AZ$1094,$D38)</f>
        <v>9</v>
      </c>
      <c r="AV38" s="24">
        <f>SUMIF(F_IV_1A!$AZ$3:$AZ$1094,$D38,F_IV_1A!$CG$3:$CG$1094)</f>
        <v>9</v>
      </c>
      <c r="AW38" s="24">
        <f>SUMIF(F_IV_1A!$AZ:$AZ,$D38,F_IV_1A!$CH:$CH)</f>
        <v>2</v>
      </c>
      <c r="AX38" s="24">
        <f>SUMIF(F_IV_1A!$AZ:$AZ,$D38,F_IV_1A!$CH:$CH)</f>
        <v>2</v>
      </c>
    </row>
    <row r="39" spans="1:50" x14ac:dyDescent="0.3">
      <c r="A39" s="177">
        <v>2677</v>
      </c>
      <c r="B39" s="238" t="s">
        <v>191</v>
      </c>
      <c r="C39" s="238" t="s">
        <v>192</v>
      </c>
      <c r="D39" s="238">
        <v>4162</v>
      </c>
      <c r="E39" s="238" t="s">
        <v>193</v>
      </c>
      <c r="F39" s="238" t="s">
        <v>194</v>
      </c>
      <c r="G39" s="51" t="str">
        <f t="shared" si="8"/>
        <v>Kitöltés rendben!</v>
      </c>
      <c r="H39" s="237" t="s">
        <v>0</v>
      </c>
      <c r="I39" s="237" t="s">
        <v>0</v>
      </c>
      <c r="J39" s="21"/>
      <c r="K39" s="52">
        <f t="shared" si="9"/>
        <v>158033</v>
      </c>
      <c r="L39" s="53">
        <f>SUMIF(F_IV_1A!$F:$F,$C39,F_IV_1A!$O:$O)</f>
        <v>33</v>
      </c>
      <c r="M39" s="53">
        <f>SUMIF(F_IV_1A!$F:$F,$C39,F_IV_1A!$P:$P)</f>
        <v>158000</v>
      </c>
      <c r="N39" s="53">
        <f>SUMIF(F_IV_1A!$F:$F,$C39,F_IV_1A!$Q:$Q)</f>
        <v>0</v>
      </c>
      <c r="O39" s="21"/>
      <c r="P39" s="54">
        <f>SUMIF(F_IV_1A!$F:$F,$C39,F_IV_1A!S:S)</f>
        <v>33</v>
      </c>
      <c r="Q39" s="54">
        <f>SUMIF(F_IV_1A!$F:$F,$C39,F_IV_1A!T:T)</f>
        <v>0</v>
      </c>
      <c r="R39" s="54">
        <f>SUMIF(F_IV_1A!$F:$F,$C39,F_IV_1A!U:U)</f>
        <v>0</v>
      </c>
      <c r="S39" s="54">
        <f>SUMIF(F_IV_1A!$F:$F,$C39,F_IV_1A!V:V)</f>
        <v>0</v>
      </c>
      <c r="T39" s="54">
        <f>SUMIF(F_IV_1A!$F:$F,$C39,F_IV_1A!W:W)</f>
        <v>0</v>
      </c>
      <c r="U39" s="54">
        <f>SUMIF(F_IV_1A!$F:$F,$C39,F_IV_1A!X:X)</f>
        <v>0</v>
      </c>
      <c r="V39" s="54">
        <f>SUMIF(F_IV_1A!$F:$F,$C39,F_IV_1A!Y:Y)</f>
        <v>0</v>
      </c>
      <c r="W39" s="54">
        <f>SUMIF(F_IV_1A!$F:$F,$C39,F_IV_1A!Z:Z)</f>
        <v>0</v>
      </c>
      <c r="X39" s="54">
        <f>SUMIF(F_IV_1A!$F:$F,$C39,F_IV_1A!AA:AA)</f>
        <v>0</v>
      </c>
      <c r="Y39" s="54">
        <f>SUMIF(F_IV_1A!$F:$F,$C39,F_IV_1A!AB:AB)</f>
        <v>0</v>
      </c>
      <c r="Z39" s="55">
        <f>SUMIF(F_IV_1A!$F:$F,$C39,F_IV_1A!AC:AC)</f>
        <v>0</v>
      </c>
      <c r="AA39" s="56">
        <f t="shared" si="10"/>
        <v>33</v>
      </c>
      <c r="AB39" s="21"/>
      <c r="AC39" s="57">
        <f>SUMIF(F_IV_1A!$F:$F,$C39,F_IV_1A!AG:AG)</f>
        <v>1059</v>
      </c>
      <c r="AD39" s="57">
        <f>SUMIF(F_IV_1A!$F:$F,$C39,F_IV_1A!AH:AH)</f>
        <v>0</v>
      </c>
      <c r="AE39" s="57">
        <f>SUMIF(F_IV_1A!$F:$F,$C39,F_IV_1A!AI:AI)</f>
        <v>0</v>
      </c>
      <c r="AF39" s="57">
        <f>SUMIF(F_IV_1A!$F:$F,$C39,F_IV_1A!AJ:AJ)</f>
        <v>0</v>
      </c>
      <c r="AG39" s="57">
        <f>SUMIF(F_IV_1A!$F:$F,$C39,F_IV_1A!AK:AK)</f>
        <v>0</v>
      </c>
      <c r="AH39" s="57">
        <f>SUMIF(F_IV_1A!$F:$F,$C39,F_IV_1A!AL:AL)</f>
        <v>0</v>
      </c>
      <c r="AI39" s="57">
        <f>SUMIF(F_IV_1A!$F:$F,$C39,F_IV_1A!AM:AM)</f>
        <v>0</v>
      </c>
      <c r="AJ39" s="57">
        <f>SUMIF(F_IV_1A!$F:$F,$C39,F_IV_1A!AN:AN)</f>
        <v>0</v>
      </c>
      <c r="AK39" s="57">
        <f>SUMIF(F_IV_1A!$F:$F,$C39,F_IV_1A!AO:AO)</f>
        <v>0</v>
      </c>
      <c r="AL39" s="57">
        <f>SUMIF(F_IV_1A!$F:$F,$C39,F_IV_1A!AP:AP)</f>
        <v>0</v>
      </c>
      <c r="AM39" s="57">
        <f>SUMIF(F_IV_1A!$F:$F,$C39,F_IV_1A!AQ:AQ)</f>
        <v>0</v>
      </c>
      <c r="AN39" s="56">
        <f t="shared" si="11"/>
        <v>1059</v>
      </c>
      <c r="AO39" s="21"/>
      <c r="AP39" s="21"/>
      <c r="AQ39" s="21"/>
      <c r="AR39" s="21"/>
      <c r="AS39" s="21"/>
      <c r="AT39" s="24" t="str">
        <f>INDEX(F_IV_1A!$G:$G,MATCH($C39,F_IV_1A!$F:$F,0))</f>
        <v>V061 Sárvár- Lánkapuszta ivóvíz ellátási rendszer</v>
      </c>
      <c r="AU39" s="24">
        <f>COUNTIF(F_IV_1A!$AZ$3:$AZ$1094,$D39)</f>
        <v>7</v>
      </c>
      <c r="AV39" s="24">
        <f>SUMIF(F_IV_1A!$AZ$3:$AZ$1094,$D39,F_IV_1A!$CG$3:$CG$1094)</f>
        <v>7</v>
      </c>
      <c r="AW39" s="24">
        <f>SUMIF(F_IV_1A!$AZ:$AZ,$D39,F_IV_1A!$CH:$CH)</f>
        <v>2</v>
      </c>
      <c r="AX39" s="24">
        <f>SUMIF(F_IV_1A!$AZ:$AZ,$D39,F_IV_1A!$CH:$CH)</f>
        <v>2</v>
      </c>
    </row>
    <row r="40" spans="1:50" x14ac:dyDescent="0.3">
      <c r="A40" s="177">
        <v>2678</v>
      </c>
      <c r="B40" s="238" t="s">
        <v>195</v>
      </c>
      <c r="C40" s="238" t="s">
        <v>196</v>
      </c>
      <c r="D40" s="238">
        <v>4163</v>
      </c>
      <c r="E40" s="238" t="s">
        <v>197</v>
      </c>
      <c r="F40" s="238" t="s">
        <v>198</v>
      </c>
      <c r="G40" s="51" t="str">
        <f t="shared" si="8"/>
        <v>Kitöltés rendben!</v>
      </c>
      <c r="H40" s="237" t="s">
        <v>0</v>
      </c>
      <c r="I40" s="237" t="s">
        <v>0</v>
      </c>
      <c r="J40" s="21"/>
      <c r="K40" s="52">
        <f t="shared" si="9"/>
        <v>295331</v>
      </c>
      <c r="L40" s="53">
        <f>SUMIF(F_IV_1A!$F:$F,$C40,F_IV_1A!$O:$O)</f>
        <v>331</v>
      </c>
      <c r="M40" s="53">
        <f>SUMIF(F_IV_1A!$F:$F,$C40,F_IV_1A!$P:$P)</f>
        <v>295000</v>
      </c>
      <c r="N40" s="53">
        <f>SUMIF(F_IV_1A!$F:$F,$C40,F_IV_1A!$Q:$Q)</f>
        <v>0</v>
      </c>
      <c r="O40" s="21"/>
      <c r="P40" s="54">
        <f>SUMIF(F_IV_1A!$F:$F,$C40,F_IV_1A!S:S)</f>
        <v>331</v>
      </c>
      <c r="Q40" s="54">
        <f>SUMIF(F_IV_1A!$F:$F,$C40,F_IV_1A!T:T)</f>
        <v>0</v>
      </c>
      <c r="R40" s="54">
        <f>SUMIF(F_IV_1A!$F:$F,$C40,F_IV_1A!U:U)</f>
        <v>0</v>
      </c>
      <c r="S40" s="54">
        <f>SUMIF(F_IV_1A!$F:$F,$C40,F_IV_1A!V:V)</f>
        <v>0</v>
      </c>
      <c r="T40" s="54">
        <f>SUMIF(F_IV_1A!$F:$F,$C40,F_IV_1A!W:W)</f>
        <v>0</v>
      </c>
      <c r="U40" s="54">
        <f>SUMIF(F_IV_1A!$F:$F,$C40,F_IV_1A!X:X)</f>
        <v>0</v>
      </c>
      <c r="V40" s="54">
        <f>SUMIF(F_IV_1A!$F:$F,$C40,F_IV_1A!Y:Y)</f>
        <v>0</v>
      </c>
      <c r="W40" s="54">
        <f>SUMIF(F_IV_1A!$F:$F,$C40,F_IV_1A!Z:Z)</f>
        <v>0</v>
      </c>
      <c r="X40" s="54">
        <f>SUMIF(F_IV_1A!$F:$F,$C40,F_IV_1A!AA:AA)</f>
        <v>0</v>
      </c>
      <c r="Y40" s="54">
        <f>SUMIF(F_IV_1A!$F:$F,$C40,F_IV_1A!AB:AB)</f>
        <v>0</v>
      </c>
      <c r="Z40" s="55">
        <f>SUMIF(F_IV_1A!$F:$F,$C40,F_IV_1A!AC:AC)</f>
        <v>0</v>
      </c>
      <c r="AA40" s="56">
        <f t="shared" si="10"/>
        <v>331</v>
      </c>
      <c r="AB40" s="21"/>
      <c r="AC40" s="57">
        <f>SUMIF(F_IV_1A!$F:$F,$C40,F_IV_1A!AG:AG)</f>
        <v>4037</v>
      </c>
      <c r="AD40" s="57">
        <f>SUMIF(F_IV_1A!$F:$F,$C40,F_IV_1A!AH:AH)</f>
        <v>0</v>
      </c>
      <c r="AE40" s="57">
        <f>SUMIF(F_IV_1A!$F:$F,$C40,F_IV_1A!AI:AI)</f>
        <v>0</v>
      </c>
      <c r="AF40" s="57">
        <f>SUMIF(F_IV_1A!$F:$F,$C40,F_IV_1A!AJ:AJ)</f>
        <v>0</v>
      </c>
      <c r="AG40" s="57">
        <f>SUMIF(F_IV_1A!$F:$F,$C40,F_IV_1A!AK:AK)</f>
        <v>0</v>
      </c>
      <c r="AH40" s="57">
        <f>SUMIF(F_IV_1A!$F:$F,$C40,F_IV_1A!AL:AL)</f>
        <v>0</v>
      </c>
      <c r="AI40" s="57">
        <f>SUMIF(F_IV_1A!$F:$F,$C40,F_IV_1A!AM:AM)</f>
        <v>0</v>
      </c>
      <c r="AJ40" s="57">
        <f>SUMIF(F_IV_1A!$F:$F,$C40,F_IV_1A!AN:AN)</f>
        <v>0</v>
      </c>
      <c r="AK40" s="57">
        <f>SUMIF(F_IV_1A!$F:$F,$C40,F_IV_1A!AO:AO)</f>
        <v>0</v>
      </c>
      <c r="AL40" s="57">
        <f>SUMIF(F_IV_1A!$F:$F,$C40,F_IV_1A!AP:AP)</f>
        <v>0</v>
      </c>
      <c r="AM40" s="57">
        <f>SUMIF(F_IV_1A!$F:$F,$C40,F_IV_1A!AQ:AQ)</f>
        <v>0</v>
      </c>
      <c r="AN40" s="56">
        <f t="shared" si="11"/>
        <v>4037</v>
      </c>
      <c r="AO40" s="21"/>
      <c r="AP40" s="21"/>
      <c r="AQ40" s="21"/>
      <c r="AR40" s="21"/>
      <c r="AS40" s="21"/>
      <c r="AT40" s="24" t="str">
        <f>INDEX(F_IV_1A!$G:$G,MATCH($C40,F_IV_1A!$F:$F,0))</f>
        <v>V043</v>
      </c>
      <c r="AU40" s="24">
        <f>COUNTIF(F_IV_1A!$AZ$3:$AZ$1094,$D40)</f>
        <v>8</v>
      </c>
      <c r="AV40" s="24">
        <f>SUMIF(F_IV_1A!$AZ$3:$AZ$1094,$D40,F_IV_1A!$CG$3:$CG$1094)</f>
        <v>8</v>
      </c>
      <c r="AW40" s="24">
        <f>SUMIF(F_IV_1A!$AZ:$AZ,$D40,F_IV_1A!$CH:$CH)</f>
        <v>2</v>
      </c>
      <c r="AX40" s="24">
        <f>SUMIF(F_IV_1A!$AZ:$AZ,$D40,F_IV_1A!$CH:$CH)</f>
        <v>2</v>
      </c>
    </row>
    <row r="41" spans="1:50" x14ac:dyDescent="0.3">
      <c r="A41" s="177">
        <v>2679</v>
      </c>
      <c r="B41" s="238" t="s">
        <v>199</v>
      </c>
      <c r="C41" s="238" t="s">
        <v>200</v>
      </c>
      <c r="D41" s="238">
        <v>4164</v>
      </c>
      <c r="E41" s="238" t="s">
        <v>201</v>
      </c>
      <c r="F41" s="238" t="s">
        <v>202</v>
      </c>
      <c r="G41" s="51" t="str">
        <f t="shared" si="8"/>
        <v>Kitöltés rendben!</v>
      </c>
      <c r="H41" s="237" t="s">
        <v>0</v>
      </c>
      <c r="I41" s="237" t="s">
        <v>0</v>
      </c>
      <c r="J41" s="21"/>
      <c r="K41" s="52">
        <f t="shared" si="9"/>
        <v>220327</v>
      </c>
      <c r="L41" s="53">
        <f>SUMIF(F_IV_1A!$F:$F,$C41,F_IV_1A!$O:$O)</f>
        <v>327</v>
      </c>
      <c r="M41" s="53">
        <f>SUMIF(F_IV_1A!$F:$F,$C41,F_IV_1A!$P:$P)</f>
        <v>220000</v>
      </c>
      <c r="N41" s="53">
        <f>SUMIF(F_IV_1A!$F:$F,$C41,F_IV_1A!$Q:$Q)</f>
        <v>0</v>
      </c>
      <c r="O41" s="21"/>
      <c r="P41" s="54">
        <f>SUMIF(F_IV_1A!$F:$F,$C41,F_IV_1A!S:S)</f>
        <v>327</v>
      </c>
      <c r="Q41" s="54">
        <f>SUMIF(F_IV_1A!$F:$F,$C41,F_IV_1A!T:T)</f>
        <v>0</v>
      </c>
      <c r="R41" s="54">
        <f>SUMIF(F_IV_1A!$F:$F,$C41,F_IV_1A!U:U)</f>
        <v>0</v>
      </c>
      <c r="S41" s="54">
        <f>SUMIF(F_IV_1A!$F:$F,$C41,F_IV_1A!V:V)</f>
        <v>0</v>
      </c>
      <c r="T41" s="54">
        <f>SUMIF(F_IV_1A!$F:$F,$C41,F_IV_1A!W:W)</f>
        <v>0</v>
      </c>
      <c r="U41" s="54">
        <f>SUMIF(F_IV_1A!$F:$F,$C41,F_IV_1A!X:X)</f>
        <v>0</v>
      </c>
      <c r="V41" s="54">
        <f>SUMIF(F_IV_1A!$F:$F,$C41,F_IV_1A!Y:Y)</f>
        <v>0</v>
      </c>
      <c r="W41" s="54">
        <f>SUMIF(F_IV_1A!$F:$F,$C41,F_IV_1A!Z:Z)</f>
        <v>0</v>
      </c>
      <c r="X41" s="54">
        <f>SUMIF(F_IV_1A!$F:$F,$C41,F_IV_1A!AA:AA)</f>
        <v>0</v>
      </c>
      <c r="Y41" s="54">
        <f>SUMIF(F_IV_1A!$F:$F,$C41,F_IV_1A!AB:AB)</f>
        <v>0</v>
      </c>
      <c r="Z41" s="55">
        <f>SUMIF(F_IV_1A!$F:$F,$C41,F_IV_1A!AC:AC)</f>
        <v>0</v>
      </c>
      <c r="AA41" s="56">
        <f t="shared" si="10"/>
        <v>327</v>
      </c>
      <c r="AB41" s="21"/>
      <c r="AC41" s="57">
        <f>SUMIF(F_IV_1A!$F:$F,$C41,F_IV_1A!AG:AG)</f>
        <v>6355</v>
      </c>
      <c r="AD41" s="57">
        <f>SUMIF(F_IV_1A!$F:$F,$C41,F_IV_1A!AH:AH)</f>
        <v>0</v>
      </c>
      <c r="AE41" s="57">
        <f>SUMIF(F_IV_1A!$F:$F,$C41,F_IV_1A!AI:AI)</f>
        <v>0</v>
      </c>
      <c r="AF41" s="57">
        <f>SUMIF(F_IV_1A!$F:$F,$C41,F_IV_1A!AJ:AJ)</f>
        <v>0</v>
      </c>
      <c r="AG41" s="57">
        <f>SUMIF(F_IV_1A!$F:$F,$C41,F_IV_1A!AK:AK)</f>
        <v>0</v>
      </c>
      <c r="AH41" s="57">
        <f>SUMIF(F_IV_1A!$F:$F,$C41,F_IV_1A!AL:AL)</f>
        <v>0</v>
      </c>
      <c r="AI41" s="57">
        <f>SUMIF(F_IV_1A!$F:$F,$C41,F_IV_1A!AM:AM)</f>
        <v>0</v>
      </c>
      <c r="AJ41" s="57">
        <f>SUMIF(F_IV_1A!$F:$F,$C41,F_IV_1A!AN:AN)</f>
        <v>0</v>
      </c>
      <c r="AK41" s="57">
        <f>SUMIF(F_IV_1A!$F:$F,$C41,F_IV_1A!AO:AO)</f>
        <v>0</v>
      </c>
      <c r="AL41" s="57">
        <f>SUMIF(F_IV_1A!$F:$F,$C41,F_IV_1A!AP:AP)</f>
        <v>0</v>
      </c>
      <c r="AM41" s="57">
        <f>SUMIF(F_IV_1A!$F:$F,$C41,F_IV_1A!AQ:AQ)</f>
        <v>0</v>
      </c>
      <c r="AN41" s="56">
        <f t="shared" si="11"/>
        <v>6355</v>
      </c>
      <c r="AO41" s="21"/>
      <c r="AP41" s="21"/>
      <c r="AQ41" s="21"/>
      <c r="AR41" s="21"/>
      <c r="AS41" s="21"/>
      <c r="AT41" s="24" t="str">
        <f>INDEX(F_IV_1A!$G:$G,MATCH($C41,F_IV_1A!$F:$F,0))</f>
        <v>V046</v>
      </c>
      <c r="AU41" s="24">
        <f>COUNTIF(F_IV_1A!$AZ$3:$AZ$1094,$D41)</f>
        <v>7</v>
      </c>
      <c r="AV41" s="24">
        <f>SUMIF(F_IV_1A!$AZ$3:$AZ$1094,$D41,F_IV_1A!$CG$3:$CG$1094)</f>
        <v>7</v>
      </c>
      <c r="AW41" s="24">
        <f>SUMIF(F_IV_1A!$AZ:$AZ,$D41,F_IV_1A!$CH:$CH)</f>
        <v>2</v>
      </c>
      <c r="AX41" s="24">
        <f>SUMIF(F_IV_1A!$AZ:$AZ,$D41,F_IV_1A!$CH:$CH)</f>
        <v>2</v>
      </c>
    </row>
    <row r="42" spans="1:50" x14ac:dyDescent="0.3">
      <c r="A42" s="177">
        <v>2680</v>
      </c>
      <c r="B42" s="238" t="s">
        <v>203</v>
      </c>
      <c r="C42" s="238" t="s">
        <v>204</v>
      </c>
      <c r="D42" s="238">
        <v>4165</v>
      </c>
      <c r="E42" s="238" t="s">
        <v>205</v>
      </c>
      <c r="F42" s="238" t="s">
        <v>206</v>
      </c>
      <c r="G42" s="51" t="str">
        <f t="shared" si="8"/>
        <v>Kitöltés rendben!</v>
      </c>
      <c r="H42" s="237" t="s">
        <v>0</v>
      </c>
      <c r="I42" s="237" t="s">
        <v>0</v>
      </c>
      <c r="J42" s="21"/>
      <c r="K42" s="52">
        <f t="shared" si="9"/>
        <v>453158</v>
      </c>
      <c r="L42" s="53">
        <f>SUMIF(F_IV_1A!$F:$F,$C42,F_IV_1A!$O:$O)</f>
        <v>1158</v>
      </c>
      <c r="M42" s="53">
        <f>SUMIF(F_IV_1A!$F:$F,$C42,F_IV_1A!$P:$P)</f>
        <v>452000</v>
      </c>
      <c r="N42" s="53">
        <f>SUMIF(F_IV_1A!$F:$F,$C42,F_IV_1A!$Q:$Q)</f>
        <v>0</v>
      </c>
      <c r="O42" s="21"/>
      <c r="P42" s="54">
        <f>SUMIF(F_IV_1A!$F:$F,$C42,F_IV_1A!S:S)</f>
        <v>1158</v>
      </c>
      <c r="Q42" s="54">
        <f>SUMIF(F_IV_1A!$F:$F,$C42,F_IV_1A!T:T)</f>
        <v>0</v>
      </c>
      <c r="R42" s="54">
        <f>SUMIF(F_IV_1A!$F:$F,$C42,F_IV_1A!U:U)</f>
        <v>0</v>
      </c>
      <c r="S42" s="54">
        <f>SUMIF(F_IV_1A!$F:$F,$C42,F_IV_1A!V:V)</f>
        <v>0</v>
      </c>
      <c r="T42" s="54">
        <f>SUMIF(F_IV_1A!$F:$F,$C42,F_IV_1A!W:W)</f>
        <v>0</v>
      </c>
      <c r="U42" s="54">
        <f>SUMIF(F_IV_1A!$F:$F,$C42,F_IV_1A!X:X)</f>
        <v>0</v>
      </c>
      <c r="V42" s="54">
        <f>SUMIF(F_IV_1A!$F:$F,$C42,F_IV_1A!Y:Y)</f>
        <v>0</v>
      </c>
      <c r="W42" s="54">
        <f>SUMIF(F_IV_1A!$F:$F,$C42,F_IV_1A!Z:Z)</f>
        <v>0</v>
      </c>
      <c r="X42" s="54">
        <f>SUMIF(F_IV_1A!$F:$F,$C42,F_IV_1A!AA:AA)</f>
        <v>0</v>
      </c>
      <c r="Y42" s="54">
        <f>SUMIF(F_IV_1A!$F:$F,$C42,F_IV_1A!AB:AB)</f>
        <v>0</v>
      </c>
      <c r="Z42" s="55">
        <f>SUMIF(F_IV_1A!$F:$F,$C42,F_IV_1A!AC:AC)</f>
        <v>0</v>
      </c>
      <c r="AA42" s="56">
        <f t="shared" si="10"/>
        <v>1158</v>
      </c>
      <c r="AB42" s="21"/>
      <c r="AC42" s="57">
        <f>SUMIF(F_IV_1A!$F:$F,$C42,F_IV_1A!AG:AG)</f>
        <v>13438</v>
      </c>
      <c r="AD42" s="57">
        <f>SUMIF(F_IV_1A!$F:$F,$C42,F_IV_1A!AH:AH)</f>
        <v>0</v>
      </c>
      <c r="AE42" s="57">
        <f>SUMIF(F_IV_1A!$F:$F,$C42,F_IV_1A!AI:AI)</f>
        <v>0</v>
      </c>
      <c r="AF42" s="57">
        <f>SUMIF(F_IV_1A!$F:$F,$C42,F_IV_1A!AJ:AJ)</f>
        <v>0</v>
      </c>
      <c r="AG42" s="57">
        <f>SUMIF(F_IV_1A!$F:$F,$C42,F_IV_1A!AK:AK)</f>
        <v>0</v>
      </c>
      <c r="AH42" s="57">
        <f>SUMIF(F_IV_1A!$F:$F,$C42,F_IV_1A!AL:AL)</f>
        <v>0</v>
      </c>
      <c r="AI42" s="57">
        <f>SUMIF(F_IV_1A!$F:$F,$C42,F_IV_1A!AM:AM)</f>
        <v>0</v>
      </c>
      <c r="AJ42" s="57">
        <f>SUMIF(F_IV_1A!$F:$F,$C42,F_IV_1A!AN:AN)</f>
        <v>0</v>
      </c>
      <c r="AK42" s="57">
        <f>SUMIF(F_IV_1A!$F:$F,$C42,F_IV_1A!AO:AO)</f>
        <v>0</v>
      </c>
      <c r="AL42" s="57">
        <f>SUMIF(F_IV_1A!$F:$F,$C42,F_IV_1A!AP:AP)</f>
        <v>0</v>
      </c>
      <c r="AM42" s="57">
        <f>SUMIF(F_IV_1A!$F:$F,$C42,F_IV_1A!AQ:AQ)</f>
        <v>0</v>
      </c>
      <c r="AN42" s="56">
        <f t="shared" si="11"/>
        <v>13438</v>
      </c>
      <c r="AO42" s="21"/>
      <c r="AP42" s="21"/>
      <c r="AQ42" s="21"/>
      <c r="AR42" s="21"/>
      <c r="AS42" s="21"/>
      <c r="AT42" s="24" t="str">
        <f>INDEX(F_IV_1A!$G:$G,MATCH($C42,F_IV_1A!$F:$F,0))</f>
        <v>V030</v>
      </c>
      <c r="AU42" s="24">
        <f>COUNTIF(F_IV_1A!$AZ$3:$AZ$1094,$D42)</f>
        <v>11</v>
      </c>
      <c r="AV42" s="24">
        <f>SUMIF(F_IV_1A!$AZ$3:$AZ$1094,$D42,F_IV_1A!$CG$3:$CG$1094)</f>
        <v>11</v>
      </c>
      <c r="AW42" s="24">
        <f>SUMIF(F_IV_1A!$AZ:$AZ,$D42,F_IV_1A!$CH:$CH)</f>
        <v>2</v>
      </c>
      <c r="AX42" s="24">
        <f>SUMIF(F_IV_1A!$AZ:$AZ,$D42,F_IV_1A!$CH:$CH)</f>
        <v>2</v>
      </c>
    </row>
    <row r="43" spans="1:50" x14ac:dyDescent="0.3">
      <c r="A43" s="177">
        <v>2681</v>
      </c>
      <c r="B43" s="238" t="s">
        <v>207</v>
      </c>
      <c r="C43" s="238" t="s">
        <v>208</v>
      </c>
      <c r="D43" s="238">
        <v>4166</v>
      </c>
      <c r="E43" s="238" t="s">
        <v>209</v>
      </c>
      <c r="F43" s="238" t="s">
        <v>210</v>
      </c>
      <c r="G43" s="51" t="str">
        <f t="shared" si="8"/>
        <v>Kitöltés rendben!</v>
      </c>
      <c r="H43" s="237" t="s">
        <v>0</v>
      </c>
      <c r="I43" s="237" t="s">
        <v>0</v>
      </c>
      <c r="J43" s="21"/>
      <c r="K43" s="52">
        <f t="shared" si="9"/>
        <v>462277</v>
      </c>
      <c r="L43" s="53">
        <f>SUMIF(F_IV_1A!$F:$F,$C43,F_IV_1A!$O:$O)</f>
        <v>1277</v>
      </c>
      <c r="M43" s="53">
        <f>SUMIF(F_IV_1A!$F:$F,$C43,F_IV_1A!$P:$P)</f>
        <v>461000</v>
      </c>
      <c r="N43" s="53">
        <f>SUMIF(F_IV_1A!$F:$F,$C43,F_IV_1A!$Q:$Q)</f>
        <v>0</v>
      </c>
      <c r="O43" s="21"/>
      <c r="P43" s="54">
        <f>SUMIF(F_IV_1A!$F:$F,$C43,F_IV_1A!S:S)</f>
        <v>1277</v>
      </c>
      <c r="Q43" s="54">
        <f>SUMIF(F_IV_1A!$F:$F,$C43,F_IV_1A!T:T)</f>
        <v>0</v>
      </c>
      <c r="R43" s="54">
        <f>SUMIF(F_IV_1A!$F:$F,$C43,F_IV_1A!U:U)</f>
        <v>0</v>
      </c>
      <c r="S43" s="54">
        <f>SUMIF(F_IV_1A!$F:$F,$C43,F_IV_1A!V:V)</f>
        <v>0</v>
      </c>
      <c r="T43" s="54">
        <f>SUMIF(F_IV_1A!$F:$F,$C43,F_IV_1A!W:W)</f>
        <v>0</v>
      </c>
      <c r="U43" s="54">
        <f>SUMIF(F_IV_1A!$F:$F,$C43,F_IV_1A!X:X)</f>
        <v>0</v>
      </c>
      <c r="V43" s="54">
        <f>SUMIF(F_IV_1A!$F:$F,$C43,F_IV_1A!Y:Y)</f>
        <v>0</v>
      </c>
      <c r="W43" s="54">
        <f>SUMIF(F_IV_1A!$F:$F,$C43,F_IV_1A!Z:Z)</f>
        <v>0</v>
      </c>
      <c r="X43" s="54">
        <f>SUMIF(F_IV_1A!$F:$F,$C43,F_IV_1A!AA:AA)</f>
        <v>0</v>
      </c>
      <c r="Y43" s="54">
        <f>SUMIF(F_IV_1A!$F:$F,$C43,F_IV_1A!AB:AB)</f>
        <v>0</v>
      </c>
      <c r="Z43" s="55">
        <f>SUMIF(F_IV_1A!$F:$F,$C43,F_IV_1A!AC:AC)</f>
        <v>0</v>
      </c>
      <c r="AA43" s="56">
        <f t="shared" si="10"/>
        <v>1277</v>
      </c>
      <c r="AB43" s="21"/>
      <c r="AC43" s="57">
        <f>SUMIF(F_IV_1A!$F:$F,$C43,F_IV_1A!AG:AG)</f>
        <v>14750</v>
      </c>
      <c r="AD43" s="57">
        <f>SUMIF(F_IV_1A!$F:$F,$C43,F_IV_1A!AH:AH)</f>
        <v>0</v>
      </c>
      <c r="AE43" s="57">
        <f>SUMIF(F_IV_1A!$F:$F,$C43,F_IV_1A!AI:AI)</f>
        <v>0</v>
      </c>
      <c r="AF43" s="57">
        <f>SUMIF(F_IV_1A!$F:$F,$C43,F_IV_1A!AJ:AJ)</f>
        <v>0</v>
      </c>
      <c r="AG43" s="57">
        <f>SUMIF(F_IV_1A!$F:$F,$C43,F_IV_1A!AK:AK)</f>
        <v>0</v>
      </c>
      <c r="AH43" s="57">
        <f>SUMIF(F_IV_1A!$F:$F,$C43,F_IV_1A!AL:AL)</f>
        <v>0</v>
      </c>
      <c r="AI43" s="57">
        <f>SUMIF(F_IV_1A!$F:$F,$C43,F_IV_1A!AM:AM)</f>
        <v>0</v>
      </c>
      <c r="AJ43" s="57">
        <f>SUMIF(F_IV_1A!$F:$F,$C43,F_IV_1A!AN:AN)</f>
        <v>0</v>
      </c>
      <c r="AK43" s="57">
        <f>SUMIF(F_IV_1A!$F:$F,$C43,F_IV_1A!AO:AO)</f>
        <v>0</v>
      </c>
      <c r="AL43" s="57">
        <f>SUMIF(F_IV_1A!$F:$F,$C43,F_IV_1A!AP:AP)</f>
        <v>0</v>
      </c>
      <c r="AM43" s="57">
        <f>SUMIF(F_IV_1A!$F:$F,$C43,F_IV_1A!AQ:AQ)</f>
        <v>0</v>
      </c>
      <c r="AN43" s="56">
        <f t="shared" si="11"/>
        <v>14750</v>
      </c>
      <c r="AO43" s="21"/>
      <c r="AP43" s="21"/>
      <c r="AQ43" s="21"/>
      <c r="AR43" s="21"/>
      <c r="AS43" s="21"/>
      <c r="AT43" s="24" t="str">
        <f>INDEX(F_IV_1A!$G:$G,MATCH($C43,F_IV_1A!$F:$F,0))</f>
        <v>V003</v>
      </c>
      <c r="AU43" s="24">
        <f>COUNTIF(F_IV_1A!$AZ$3:$AZ$1094,$D43)</f>
        <v>8</v>
      </c>
      <c r="AV43" s="24">
        <f>SUMIF(F_IV_1A!$AZ$3:$AZ$1094,$D43,F_IV_1A!$CG$3:$CG$1094)</f>
        <v>8</v>
      </c>
      <c r="AW43" s="24">
        <f>SUMIF(F_IV_1A!$AZ:$AZ,$D43,F_IV_1A!$CH:$CH)</f>
        <v>2</v>
      </c>
      <c r="AX43" s="24">
        <f>SUMIF(F_IV_1A!$AZ:$AZ,$D43,F_IV_1A!$CH:$CH)</f>
        <v>2</v>
      </c>
    </row>
    <row r="44" spans="1:50" x14ac:dyDescent="0.3">
      <c r="A44" s="177">
        <v>2682</v>
      </c>
      <c r="B44" s="238" t="s">
        <v>211</v>
      </c>
      <c r="C44" s="238" t="s">
        <v>212</v>
      </c>
      <c r="D44" s="238">
        <v>4167</v>
      </c>
      <c r="E44" s="238" t="s">
        <v>213</v>
      </c>
      <c r="F44" s="238" t="s">
        <v>214</v>
      </c>
      <c r="G44" s="51" t="str">
        <f t="shared" si="8"/>
        <v>Kitöltés rendben!</v>
      </c>
      <c r="H44" s="237" t="s">
        <v>0</v>
      </c>
      <c r="I44" s="237" t="s">
        <v>0</v>
      </c>
      <c r="J44" s="21"/>
      <c r="K44" s="52">
        <f t="shared" si="9"/>
        <v>1771817</v>
      </c>
      <c r="L44" s="53">
        <f>SUMIF(F_IV_1A!$F:$F,$C44,F_IV_1A!$O:$O)</f>
        <v>817</v>
      </c>
      <c r="M44" s="53">
        <f>SUMIF(F_IV_1A!$F:$F,$C44,F_IV_1A!$P:$P)</f>
        <v>1771000</v>
      </c>
      <c r="N44" s="53">
        <f>SUMIF(F_IV_1A!$F:$F,$C44,F_IV_1A!$Q:$Q)</f>
        <v>0</v>
      </c>
      <c r="O44" s="21"/>
      <c r="P44" s="54">
        <f>SUMIF(F_IV_1A!$F:$F,$C44,F_IV_1A!S:S)</f>
        <v>817</v>
      </c>
      <c r="Q44" s="54">
        <f>SUMIF(F_IV_1A!$F:$F,$C44,F_IV_1A!T:T)</f>
        <v>0</v>
      </c>
      <c r="R44" s="54">
        <f>SUMIF(F_IV_1A!$F:$F,$C44,F_IV_1A!U:U)</f>
        <v>0</v>
      </c>
      <c r="S44" s="54">
        <f>SUMIF(F_IV_1A!$F:$F,$C44,F_IV_1A!V:V)</f>
        <v>0</v>
      </c>
      <c r="T44" s="54">
        <f>SUMIF(F_IV_1A!$F:$F,$C44,F_IV_1A!W:W)</f>
        <v>0</v>
      </c>
      <c r="U44" s="54">
        <f>SUMIF(F_IV_1A!$F:$F,$C44,F_IV_1A!X:X)</f>
        <v>0</v>
      </c>
      <c r="V44" s="54">
        <f>SUMIF(F_IV_1A!$F:$F,$C44,F_IV_1A!Y:Y)</f>
        <v>0</v>
      </c>
      <c r="W44" s="54">
        <f>SUMIF(F_IV_1A!$F:$F,$C44,F_IV_1A!Z:Z)</f>
        <v>0</v>
      </c>
      <c r="X44" s="54">
        <f>SUMIF(F_IV_1A!$F:$F,$C44,F_IV_1A!AA:AA)</f>
        <v>0</v>
      </c>
      <c r="Y44" s="54">
        <f>SUMIF(F_IV_1A!$F:$F,$C44,F_IV_1A!AB:AB)</f>
        <v>0</v>
      </c>
      <c r="Z44" s="55">
        <f>SUMIF(F_IV_1A!$F:$F,$C44,F_IV_1A!AC:AC)</f>
        <v>0</v>
      </c>
      <c r="AA44" s="56">
        <f t="shared" si="10"/>
        <v>817</v>
      </c>
      <c r="AB44" s="21"/>
      <c r="AC44" s="57">
        <f>SUMIF(F_IV_1A!$F:$F,$C44,F_IV_1A!AG:AG)</f>
        <v>20605</v>
      </c>
      <c r="AD44" s="57">
        <f>SUMIF(F_IV_1A!$F:$F,$C44,F_IV_1A!AH:AH)</f>
        <v>0</v>
      </c>
      <c r="AE44" s="57">
        <f>SUMIF(F_IV_1A!$F:$F,$C44,F_IV_1A!AI:AI)</f>
        <v>0</v>
      </c>
      <c r="AF44" s="57">
        <f>SUMIF(F_IV_1A!$F:$F,$C44,F_IV_1A!AJ:AJ)</f>
        <v>0</v>
      </c>
      <c r="AG44" s="57">
        <f>SUMIF(F_IV_1A!$F:$F,$C44,F_IV_1A!AK:AK)</f>
        <v>0</v>
      </c>
      <c r="AH44" s="57">
        <f>SUMIF(F_IV_1A!$F:$F,$C44,F_IV_1A!AL:AL)</f>
        <v>0</v>
      </c>
      <c r="AI44" s="57">
        <f>SUMIF(F_IV_1A!$F:$F,$C44,F_IV_1A!AM:AM)</f>
        <v>0</v>
      </c>
      <c r="AJ44" s="57">
        <f>SUMIF(F_IV_1A!$F:$F,$C44,F_IV_1A!AN:AN)</f>
        <v>0</v>
      </c>
      <c r="AK44" s="57">
        <f>SUMIF(F_IV_1A!$F:$F,$C44,F_IV_1A!AO:AO)</f>
        <v>0</v>
      </c>
      <c r="AL44" s="57">
        <f>SUMIF(F_IV_1A!$F:$F,$C44,F_IV_1A!AP:AP)</f>
        <v>0</v>
      </c>
      <c r="AM44" s="57">
        <f>SUMIF(F_IV_1A!$F:$F,$C44,F_IV_1A!AQ:AQ)</f>
        <v>0</v>
      </c>
      <c r="AN44" s="56">
        <f t="shared" si="11"/>
        <v>20605</v>
      </c>
      <c r="AO44" s="21"/>
      <c r="AP44" s="21"/>
      <c r="AQ44" s="21"/>
      <c r="AR44" s="21"/>
      <c r="AS44" s="21"/>
      <c r="AT44" s="24" t="str">
        <f>INDEX(F_IV_1A!$G:$G,MATCH($C44,F_IV_1A!$F:$F,0))</f>
        <v>V021</v>
      </c>
      <c r="AU44" s="24">
        <f>COUNTIF(F_IV_1A!$AZ$3:$AZ$1094,$D44)</f>
        <v>10</v>
      </c>
      <c r="AV44" s="24">
        <f>SUMIF(F_IV_1A!$AZ$3:$AZ$1094,$D44,F_IV_1A!$CG$3:$CG$1094)</f>
        <v>10</v>
      </c>
      <c r="AW44" s="24">
        <f>SUMIF(F_IV_1A!$AZ:$AZ,$D44,F_IV_1A!$CH:$CH)</f>
        <v>2</v>
      </c>
      <c r="AX44" s="24">
        <f>SUMIF(F_IV_1A!$AZ:$AZ,$D44,F_IV_1A!$CH:$CH)</f>
        <v>2</v>
      </c>
    </row>
    <row r="45" spans="1:50" x14ac:dyDescent="0.3">
      <c r="A45" s="177">
        <v>2683</v>
      </c>
      <c r="B45" s="238" t="s">
        <v>215</v>
      </c>
      <c r="C45" s="238" t="s">
        <v>216</v>
      </c>
      <c r="D45" s="238">
        <v>4168</v>
      </c>
      <c r="E45" s="238" t="s">
        <v>217</v>
      </c>
      <c r="F45" s="238" t="s">
        <v>218</v>
      </c>
      <c r="G45" s="51" t="str">
        <f t="shared" si="8"/>
        <v>Kitöltés rendben!</v>
      </c>
      <c r="H45" s="237" t="s">
        <v>0</v>
      </c>
      <c r="I45" s="237" t="s">
        <v>0</v>
      </c>
      <c r="J45" s="21"/>
      <c r="K45" s="52">
        <f t="shared" si="9"/>
        <v>597340</v>
      </c>
      <c r="L45" s="53">
        <f>SUMIF(F_IV_1A!$F:$F,$C45,F_IV_1A!$O:$O)</f>
        <v>340</v>
      </c>
      <c r="M45" s="53">
        <f>SUMIF(F_IV_1A!$F:$F,$C45,F_IV_1A!$P:$P)</f>
        <v>597000</v>
      </c>
      <c r="N45" s="53">
        <f>SUMIF(F_IV_1A!$F:$F,$C45,F_IV_1A!$Q:$Q)</f>
        <v>0</v>
      </c>
      <c r="O45" s="21"/>
      <c r="P45" s="54">
        <f>SUMIF(F_IV_1A!$F:$F,$C45,F_IV_1A!S:S)</f>
        <v>340</v>
      </c>
      <c r="Q45" s="54">
        <f>SUMIF(F_IV_1A!$F:$F,$C45,F_IV_1A!T:T)</f>
        <v>0</v>
      </c>
      <c r="R45" s="54">
        <f>SUMIF(F_IV_1A!$F:$F,$C45,F_IV_1A!U:U)</f>
        <v>0</v>
      </c>
      <c r="S45" s="54">
        <f>SUMIF(F_IV_1A!$F:$F,$C45,F_IV_1A!V:V)</f>
        <v>0</v>
      </c>
      <c r="T45" s="54">
        <f>SUMIF(F_IV_1A!$F:$F,$C45,F_IV_1A!W:W)</f>
        <v>0</v>
      </c>
      <c r="U45" s="54">
        <f>SUMIF(F_IV_1A!$F:$F,$C45,F_IV_1A!X:X)</f>
        <v>0</v>
      </c>
      <c r="V45" s="54">
        <f>SUMIF(F_IV_1A!$F:$F,$C45,F_IV_1A!Y:Y)</f>
        <v>0</v>
      </c>
      <c r="W45" s="54">
        <f>SUMIF(F_IV_1A!$F:$F,$C45,F_IV_1A!Z:Z)</f>
        <v>0</v>
      </c>
      <c r="X45" s="54">
        <f>SUMIF(F_IV_1A!$F:$F,$C45,F_IV_1A!AA:AA)</f>
        <v>0</v>
      </c>
      <c r="Y45" s="54">
        <f>SUMIF(F_IV_1A!$F:$F,$C45,F_IV_1A!AB:AB)</f>
        <v>0</v>
      </c>
      <c r="Z45" s="55">
        <f>SUMIF(F_IV_1A!$F:$F,$C45,F_IV_1A!AC:AC)</f>
        <v>0</v>
      </c>
      <c r="AA45" s="56">
        <f t="shared" si="10"/>
        <v>340</v>
      </c>
      <c r="AB45" s="21"/>
      <c r="AC45" s="57">
        <f>SUMIF(F_IV_1A!$F:$F,$C45,F_IV_1A!AG:AG)</f>
        <v>3754</v>
      </c>
      <c r="AD45" s="57">
        <f>SUMIF(F_IV_1A!$F:$F,$C45,F_IV_1A!AH:AH)</f>
        <v>0</v>
      </c>
      <c r="AE45" s="57">
        <f>SUMIF(F_IV_1A!$F:$F,$C45,F_IV_1A!AI:AI)</f>
        <v>0</v>
      </c>
      <c r="AF45" s="57">
        <f>SUMIF(F_IV_1A!$F:$F,$C45,F_IV_1A!AJ:AJ)</f>
        <v>0</v>
      </c>
      <c r="AG45" s="57">
        <f>SUMIF(F_IV_1A!$F:$F,$C45,F_IV_1A!AK:AK)</f>
        <v>0</v>
      </c>
      <c r="AH45" s="57">
        <f>SUMIF(F_IV_1A!$F:$F,$C45,F_IV_1A!AL:AL)</f>
        <v>0</v>
      </c>
      <c r="AI45" s="57">
        <f>SUMIF(F_IV_1A!$F:$F,$C45,F_IV_1A!AM:AM)</f>
        <v>0</v>
      </c>
      <c r="AJ45" s="57">
        <f>SUMIF(F_IV_1A!$F:$F,$C45,F_IV_1A!AN:AN)</f>
        <v>0</v>
      </c>
      <c r="AK45" s="57">
        <f>SUMIF(F_IV_1A!$F:$F,$C45,F_IV_1A!AO:AO)</f>
        <v>0</v>
      </c>
      <c r="AL45" s="57">
        <f>SUMIF(F_IV_1A!$F:$F,$C45,F_IV_1A!AP:AP)</f>
        <v>0</v>
      </c>
      <c r="AM45" s="57">
        <f>SUMIF(F_IV_1A!$F:$F,$C45,F_IV_1A!AQ:AQ)</f>
        <v>0</v>
      </c>
      <c r="AN45" s="56">
        <f t="shared" si="11"/>
        <v>3754</v>
      </c>
      <c r="AO45" s="21"/>
      <c r="AP45" s="21"/>
      <c r="AQ45" s="21"/>
      <c r="AR45" s="21"/>
      <c r="AS45" s="21"/>
      <c r="AT45" s="24" t="str">
        <f>INDEX(F_IV_1A!$G:$G,MATCH($C45,F_IV_1A!$F:$F,0))</f>
        <v>V058</v>
      </c>
      <c r="AU45" s="24">
        <f>COUNTIF(F_IV_1A!$AZ$3:$AZ$1094,$D45)</f>
        <v>8</v>
      </c>
      <c r="AV45" s="24">
        <f>SUMIF(F_IV_1A!$AZ$3:$AZ$1094,$D45,F_IV_1A!$CG$3:$CG$1094)</f>
        <v>8</v>
      </c>
      <c r="AW45" s="24">
        <f>SUMIF(F_IV_1A!$AZ:$AZ,$D45,F_IV_1A!$CH:$CH)</f>
        <v>2</v>
      </c>
      <c r="AX45" s="24">
        <f>SUMIF(F_IV_1A!$AZ:$AZ,$D45,F_IV_1A!$CH:$CH)</f>
        <v>2</v>
      </c>
    </row>
    <row r="46" spans="1:50" x14ac:dyDescent="0.3">
      <c r="A46" s="177">
        <v>2684</v>
      </c>
      <c r="B46" s="238" t="s">
        <v>219</v>
      </c>
      <c r="C46" s="238" t="s">
        <v>220</v>
      </c>
      <c r="D46" s="238">
        <v>4169</v>
      </c>
      <c r="E46" s="238" t="s">
        <v>221</v>
      </c>
      <c r="F46" s="238" t="s">
        <v>222</v>
      </c>
      <c r="G46" s="51" t="str">
        <f t="shared" si="8"/>
        <v>Kitöltés rendben!</v>
      </c>
      <c r="H46" s="237" t="s">
        <v>0</v>
      </c>
      <c r="I46" s="237" t="s">
        <v>0</v>
      </c>
      <c r="J46" s="21"/>
      <c r="K46" s="52">
        <f t="shared" si="9"/>
        <v>870491</v>
      </c>
      <c r="L46" s="53">
        <f>SUMIF(F_IV_1A!$F:$F,$C46,F_IV_1A!$O:$O)</f>
        <v>491</v>
      </c>
      <c r="M46" s="53">
        <f>SUMIF(F_IV_1A!$F:$F,$C46,F_IV_1A!$P:$P)</f>
        <v>870000</v>
      </c>
      <c r="N46" s="53">
        <f>SUMIF(F_IV_1A!$F:$F,$C46,F_IV_1A!$Q:$Q)</f>
        <v>0</v>
      </c>
      <c r="O46" s="21"/>
      <c r="P46" s="54">
        <f>SUMIF(F_IV_1A!$F:$F,$C46,F_IV_1A!S:S)</f>
        <v>491</v>
      </c>
      <c r="Q46" s="54">
        <f>SUMIF(F_IV_1A!$F:$F,$C46,F_IV_1A!T:T)</f>
        <v>0</v>
      </c>
      <c r="R46" s="54">
        <f>SUMIF(F_IV_1A!$F:$F,$C46,F_IV_1A!U:U)</f>
        <v>0</v>
      </c>
      <c r="S46" s="54">
        <f>SUMIF(F_IV_1A!$F:$F,$C46,F_IV_1A!V:V)</f>
        <v>0</v>
      </c>
      <c r="T46" s="54">
        <f>SUMIF(F_IV_1A!$F:$F,$C46,F_IV_1A!W:W)</f>
        <v>0</v>
      </c>
      <c r="U46" s="54">
        <f>SUMIF(F_IV_1A!$F:$F,$C46,F_IV_1A!X:X)</f>
        <v>0</v>
      </c>
      <c r="V46" s="54">
        <f>SUMIF(F_IV_1A!$F:$F,$C46,F_IV_1A!Y:Y)</f>
        <v>0</v>
      </c>
      <c r="W46" s="54">
        <f>SUMIF(F_IV_1A!$F:$F,$C46,F_IV_1A!Z:Z)</f>
        <v>0</v>
      </c>
      <c r="X46" s="54">
        <f>SUMIF(F_IV_1A!$F:$F,$C46,F_IV_1A!AA:AA)</f>
        <v>0</v>
      </c>
      <c r="Y46" s="54">
        <f>SUMIF(F_IV_1A!$F:$F,$C46,F_IV_1A!AB:AB)</f>
        <v>0</v>
      </c>
      <c r="Z46" s="55">
        <f>SUMIF(F_IV_1A!$F:$F,$C46,F_IV_1A!AC:AC)</f>
        <v>0</v>
      </c>
      <c r="AA46" s="56">
        <f t="shared" si="10"/>
        <v>491</v>
      </c>
      <c r="AB46" s="21"/>
      <c r="AC46" s="57">
        <f>SUMIF(F_IV_1A!$F:$F,$C46,F_IV_1A!AG:AG)</f>
        <v>12358</v>
      </c>
      <c r="AD46" s="57">
        <f>SUMIF(F_IV_1A!$F:$F,$C46,F_IV_1A!AH:AH)</f>
        <v>0</v>
      </c>
      <c r="AE46" s="57">
        <f>SUMIF(F_IV_1A!$F:$F,$C46,F_IV_1A!AI:AI)</f>
        <v>0</v>
      </c>
      <c r="AF46" s="57">
        <f>SUMIF(F_IV_1A!$F:$F,$C46,F_IV_1A!AJ:AJ)</f>
        <v>0</v>
      </c>
      <c r="AG46" s="57">
        <f>SUMIF(F_IV_1A!$F:$F,$C46,F_IV_1A!AK:AK)</f>
        <v>0</v>
      </c>
      <c r="AH46" s="57">
        <f>SUMIF(F_IV_1A!$F:$F,$C46,F_IV_1A!AL:AL)</f>
        <v>0</v>
      </c>
      <c r="AI46" s="57">
        <f>SUMIF(F_IV_1A!$F:$F,$C46,F_IV_1A!AM:AM)</f>
        <v>0</v>
      </c>
      <c r="AJ46" s="57">
        <f>SUMIF(F_IV_1A!$F:$F,$C46,F_IV_1A!AN:AN)</f>
        <v>0</v>
      </c>
      <c r="AK46" s="57">
        <f>SUMIF(F_IV_1A!$F:$F,$C46,F_IV_1A!AO:AO)</f>
        <v>0</v>
      </c>
      <c r="AL46" s="57">
        <f>SUMIF(F_IV_1A!$F:$F,$C46,F_IV_1A!AP:AP)</f>
        <v>0</v>
      </c>
      <c r="AM46" s="57">
        <f>SUMIF(F_IV_1A!$F:$F,$C46,F_IV_1A!AQ:AQ)</f>
        <v>0</v>
      </c>
      <c r="AN46" s="56">
        <f t="shared" si="11"/>
        <v>12358</v>
      </c>
      <c r="AO46" s="21"/>
      <c r="AP46" s="21"/>
      <c r="AQ46" s="21"/>
      <c r="AR46" s="21"/>
      <c r="AS46" s="21"/>
      <c r="AT46" s="24" t="str">
        <f>INDEX(F_IV_1A!$G:$G,MATCH($C46,F_IV_1A!$F:$F,0))</f>
        <v>V026</v>
      </c>
      <c r="AU46" s="24">
        <f>COUNTIF(F_IV_1A!$AZ$3:$AZ$1094,$D46)</f>
        <v>9</v>
      </c>
      <c r="AV46" s="24">
        <f>SUMIF(F_IV_1A!$AZ$3:$AZ$1094,$D46,F_IV_1A!$CG$3:$CG$1094)</f>
        <v>9</v>
      </c>
      <c r="AW46" s="24">
        <f>SUMIF(F_IV_1A!$AZ:$AZ,$D46,F_IV_1A!$CH:$CH)</f>
        <v>2</v>
      </c>
      <c r="AX46" s="24">
        <f>SUMIF(F_IV_1A!$AZ:$AZ,$D46,F_IV_1A!$CH:$CH)</f>
        <v>2</v>
      </c>
    </row>
    <row r="47" spans="1:50" x14ac:dyDescent="0.3">
      <c r="A47" s="177">
        <v>2685</v>
      </c>
      <c r="B47" s="238" t="s">
        <v>223</v>
      </c>
      <c r="C47" s="238" t="s">
        <v>224</v>
      </c>
      <c r="D47" s="238">
        <v>4171</v>
      </c>
      <c r="E47" s="238" t="s">
        <v>225</v>
      </c>
      <c r="F47" s="238" t="s">
        <v>226</v>
      </c>
      <c r="G47" s="51" t="str">
        <f t="shared" si="8"/>
        <v>Kitöltés rendben!</v>
      </c>
      <c r="H47" s="237" t="s">
        <v>0</v>
      </c>
      <c r="I47" s="237" t="s">
        <v>0</v>
      </c>
      <c r="J47" s="21"/>
      <c r="K47" s="52">
        <f t="shared" si="9"/>
        <v>150887</v>
      </c>
      <c r="L47" s="53">
        <f>SUMIF(F_IV_1A!$F:$F,$C47,F_IV_1A!$O:$O)</f>
        <v>2887</v>
      </c>
      <c r="M47" s="53">
        <f>SUMIF(F_IV_1A!$F:$F,$C47,F_IV_1A!$P:$P)</f>
        <v>148000</v>
      </c>
      <c r="N47" s="53">
        <f>SUMIF(F_IV_1A!$F:$F,$C47,F_IV_1A!$Q:$Q)</f>
        <v>0</v>
      </c>
      <c r="O47" s="21"/>
      <c r="P47" s="54">
        <f>SUMIF(F_IV_1A!$F:$F,$C47,F_IV_1A!S:S)</f>
        <v>2887</v>
      </c>
      <c r="Q47" s="54">
        <f>SUMIF(F_IV_1A!$F:$F,$C47,F_IV_1A!T:T)</f>
        <v>0</v>
      </c>
      <c r="R47" s="54">
        <f>SUMIF(F_IV_1A!$F:$F,$C47,F_IV_1A!U:U)</f>
        <v>0</v>
      </c>
      <c r="S47" s="54">
        <f>SUMIF(F_IV_1A!$F:$F,$C47,F_IV_1A!V:V)</f>
        <v>0</v>
      </c>
      <c r="T47" s="54">
        <f>SUMIF(F_IV_1A!$F:$F,$C47,F_IV_1A!W:W)</f>
        <v>0</v>
      </c>
      <c r="U47" s="54">
        <f>SUMIF(F_IV_1A!$F:$F,$C47,F_IV_1A!X:X)</f>
        <v>0</v>
      </c>
      <c r="V47" s="54">
        <f>SUMIF(F_IV_1A!$F:$F,$C47,F_IV_1A!Y:Y)</f>
        <v>0</v>
      </c>
      <c r="W47" s="54">
        <f>SUMIF(F_IV_1A!$F:$F,$C47,F_IV_1A!Z:Z)</f>
        <v>0</v>
      </c>
      <c r="X47" s="54">
        <f>SUMIF(F_IV_1A!$F:$F,$C47,F_IV_1A!AA:AA)</f>
        <v>0</v>
      </c>
      <c r="Y47" s="54">
        <f>SUMIF(F_IV_1A!$F:$F,$C47,F_IV_1A!AB:AB)</f>
        <v>0</v>
      </c>
      <c r="Z47" s="55">
        <f>SUMIF(F_IV_1A!$F:$F,$C47,F_IV_1A!AC:AC)</f>
        <v>0</v>
      </c>
      <c r="AA47" s="56">
        <f t="shared" si="10"/>
        <v>2887</v>
      </c>
      <c r="AB47" s="21"/>
      <c r="AC47" s="57">
        <f>SUMIF(F_IV_1A!$F:$F,$C47,F_IV_1A!AG:AG)</f>
        <v>4903</v>
      </c>
      <c r="AD47" s="57">
        <f>SUMIF(F_IV_1A!$F:$F,$C47,F_IV_1A!AH:AH)</f>
        <v>0</v>
      </c>
      <c r="AE47" s="57">
        <f>SUMIF(F_IV_1A!$F:$F,$C47,F_IV_1A!AI:AI)</f>
        <v>0</v>
      </c>
      <c r="AF47" s="57">
        <f>SUMIF(F_IV_1A!$F:$F,$C47,F_IV_1A!AJ:AJ)</f>
        <v>0</v>
      </c>
      <c r="AG47" s="57">
        <f>SUMIF(F_IV_1A!$F:$F,$C47,F_IV_1A!AK:AK)</f>
        <v>0</v>
      </c>
      <c r="AH47" s="57">
        <f>SUMIF(F_IV_1A!$F:$F,$C47,F_IV_1A!AL:AL)</f>
        <v>0</v>
      </c>
      <c r="AI47" s="57">
        <f>SUMIF(F_IV_1A!$F:$F,$C47,F_IV_1A!AM:AM)</f>
        <v>0</v>
      </c>
      <c r="AJ47" s="57">
        <f>SUMIF(F_IV_1A!$F:$F,$C47,F_IV_1A!AN:AN)</f>
        <v>0</v>
      </c>
      <c r="AK47" s="57">
        <f>SUMIF(F_IV_1A!$F:$F,$C47,F_IV_1A!AO:AO)</f>
        <v>0</v>
      </c>
      <c r="AL47" s="57">
        <f>SUMIF(F_IV_1A!$F:$F,$C47,F_IV_1A!AP:AP)</f>
        <v>0</v>
      </c>
      <c r="AM47" s="57">
        <f>SUMIF(F_IV_1A!$F:$F,$C47,F_IV_1A!AQ:AQ)</f>
        <v>0</v>
      </c>
      <c r="AN47" s="56">
        <f t="shared" si="11"/>
        <v>4903</v>
      </c>
      <c r="AO47" s="21"/>
      <c r="AP47" s="21"/>
      <c r="AQ47" s="21"/>
      <c r="AR47" s="21"/>
      <c r="AS47" s="21"/>
      <c r="AT47" s="24" t="str">
        <f>INDEX(F_IV_1A!$G:$G,MATCH($C47,F_IV_1A!$F:$F,0))</f>
        <v>V017</v>
      </c>
      <c r="AU47" s="24">
        <f>COUNTIF(F_IV_1A!$AZ$3:$AZ$1094,$D47)</f>
        <v>6</v>
      </c>
      <c r="AV47" s="24">
        <f>SUMIF(F_IV_1A!$AZ$3:$AZ$1094,$D47,F_IV_1A!$CG$3:$CG$1094)</f>
        <v>6</v>
      </c>
      <c r="AW47" s="24">
        <f>SUMIF(F_IV_1A!$AZ:$AZ,$D47,F_IV_1A!$CH:$CH)</f>
        <v>2</v>
      </c>
      <c r="AX47" s="24">
        <f>SUMIF(F_IV_1A!$AZ:$AZ,$D47,F_IV_1A!$CH:$CH)</f>
        <v>2</v>
      </c>
    </row>
    <row r="48" spans="1:50" x14ac:dyDescent="0.3">
      <c r="A48" s="177">
        <v>2686</v>
      </c>
      <c r="B48" s="238" t="s">
        <v>227</v>
      </c>
      <c r="C48" s="238" t="s">
        <v>228</v>
      </c>
      <c r="D48" s="238">
        <v>4172</v>
      </c>
      <c r="E48" s="238" t="s">
        <v>229</v>
      </c>
      <c r="F48" s="238" t="s">
        <v>230</v>
      </c>
      <c r="G48" s="51" t="str">
        <f t="shared" si="8"/>
        <v>Kitöltés rendben!</v>
      </c>
      <c r="H48" s="237" t="s">
        <v>0</v>
      </c>
      <c r="I48" s="237" t="s">
        <v>0</v>
      </c>
      <c r="J48" s="21"/>
      <c r="K48" s="52">
        <f t="shared" si="9"/>
        <v>441548</v>
      </c>
      <c r="L48" s="53">
        <f>SUMIF(F_IV_1A!$F:$F,$C48,F_IV_1A!$O:$O)</f>
        <v>548</v>
      </c>
      <c r="M48" s="53">
        <f>SUMIF(F_IV_1A!$F:$F,$C48,F_IV_1A!$P:$P)</f>
        <v>441000</v>
      </c>
      <c r="N48" s="53">
        <f>SUMIF(F_IV_1A!$F:$F,$C48,F_IV_1A!$Q:$Q)</f>
        <v>0</v>
      </c>
      <c r="O48" s="21"/>
      <c r="P48" s="54">
        <f>SUMIF(F_IV_1A!$F:$F,$C48,F_IV_1A!S:S)</f>
        <v>548</v>
      </c>
      <c r="Q48" s="54">
        <f>SUMIF(F_IV_1A!$F:$F,$C48,F_IV_1A!T:T)</f>
        <v>0</v>
      </c>
      <c r="R48" s="54">
        <f>SUMIF(F_IV_1A!$F:$F,$C48,F_IV_1A!U:U)</f>
        <v>0</v>
      </c>
      <c r="S48" s="54">
        <f>SUMIF(F_IV_1A!$F:$F,$C48,F_IV_1A!V:V)</f>
        <v>0</v>
      </c>
      <c r="T48" s="54">
        <f>SUMIF(F_IV_1A!$F:$F,$C48,F_IV_1A!W:W)</f>
        <v>0</v>
      </c>
      <c r="U48" s="54">
        <f>SUMIF(F_IV_1A!$F:$F,$C48,F_IV_1A!X:X)</f>
        <v>0</v>
      </c>
      <c r="V48" s="54">
        <f>SUMIF(F_IV_1A!$F:$F,$C48,F_IV_1A!Y:Y)</f>
        <v>0</v>
      </c>
      <c r="W48" s="54">
        <f>SUMIF(F_IV_1A!$F:$F,$C48,F_IV_1A!Z:Z)</f>
        <v>0</v>
      </c>
      <c r="X48" s="54">
        <f>SUMIF(F_IV_1A!$F:$F,$C48,F_IV_1A!AA:AA)</f>
        <v>0</v>
      </c>
      <c r="Y48" s="54">
        <f>SUMIF(F_IV_1A!$F:$F,$C48,F_IV_1A!AB:AB)</f>
        <v>0</v>
      </c>
      <c r="Z48" s="55">
        <f>SUMIF(F_IV_1A!$F:$F,$C48,F_IV_1A!AC:AC)</f>
        <v>0</v>
      </c>
      <c r="AA48" s="56">
        <f t="shared" si="10"/>
        <v>548</v>
      </c>
      <c r="AB48" s="21"/>
      <c r="AC48" s="57">
        <f>SUMIF(F_IV_1A!$F:$F,$C48,F_IV_1A!AG:AG)</f>
        <v>11292</v>
      </c>
      <c r="AD48" s="57">
        <f>SUMIF(F_IV_1A!$F:$F,$C48,F_IV_1A!AH:AH)</f>
        <v>0</v>
      </c>
      <c r="AE48" s="57">
        <f>SUMIF(F_IV_1A!$F:$F,$C48,F_IV_1A!AI:AI)</f>
        <v>0</v>
      </c>
      <c r="AF48" s="57">
        <f>SUMIF(F_IV_1A!$F:$F,$C48,F_IV_1A!AJ:AJ)</f>
        <v>0</v>
      </c>
      <c r="AG48" s="57">
        <f>SUMIF(F_IV_1A!$F:$F,$C48,F_IV_1A!AK:AK)</f>
        <v>0</v>
      </c>
      <c r="AH48" s="57">
        <f>SUMIF(F_IV_1A!$F:$F,$C48,F_IV_1A!AL:AL)</f>
        <v>0</v>
      </c>
      <c r="AI48" s="57">
        <f>SUMIF(F_IV_1A!$F:$F,$C48,F_IV_1A!AM:AM)</f>
        <v>0</v>
      </c>
      <c r="AJ48" s="57">
        <f>SUMIF(F_IV_1A!$F:$F,$C48,F_IV_1A!AN:AN)</f>
        <v>0</v>
      </c>
      <c r="AK48" s="57">
        <f>SUMIF(F_IV_1A!$F:$F,$C48,F_IV_1A!AO:AO)</f>
        <v>0</v>
      </c>
      <c r="AL48" s="57">
        <f>SUMIF(F_IV_1A!$F:$F,$C48,F_IV_1A!AP:AP)</f>
        <v>0</v>
      </c>
      <c r="AM48" s="57">
        <f>SUMIF(F_IV_1A!$F:$F,$C48,F_IV_1A!AQ:AQ)</f>
        <v>0</v>
      </c>
      <c r="AN48" s="56">
        <f t="shared" si="11"/>
        <v>11292</v>
      </c>
      <c r="AO48" s="21"/>
      <c r="AP48" s="21"/>
      <c r="AQ48" s="21"/>
      <c r="AR48" s="21"/>
      <c r="AS48" s="21"/>
      <c r="AT48" s="24" t="str">
        <f>INDEX(F_IV_1A!$G:$G,MATCH($C48,F_IV_1A!$F:$F,0))</f>
        <v>V009</v>
      </c>
      <c r="AU48" s="24">
        <f>COUNTIF(F_IV_1A!$AZ$3:$AZ$1094,$D48)</f>
        <v>8</v>
      </c>
      <c r="AV48" s="24">
        <f>SUMIF(F_IV_1A!$AZ$3:$AZ$1094,$D48,F_IV_1A!$CG$3:$CG$1094)</f>
        <v>8</v>
      </c>
      <c r="AW48" s="24">
        <f>SUMIF(F_IV_1A!$AZ:$AZ,$D48,F_IV_1A!$CH:$CH)</f>
        <v>2</v>
      </c>
      <c r="AX48" s="24">
        <f>SUMIF(F_IV_1A!$AZ:$AZ,$D48,F_IV_1A!$CH:$CH)</f>
        <v>2</v>
      </c>
    </row>
    <row r="49" spans="1:50" x14ac:dyDescent="0.3">
      <c r="A49" s="177">
        <v>2687</v>
      </c>
      <c r="B49" s="238" t="s">
        <v>231</v>
      </c>
      <c r="C49" s="238" t="s">
        <v>232</v>
      </c>
      <c r="D49" s="238">
        <v>4173</v>
      </c>
      <c r="E49" s="238" t="s">
        <v>233</v>
      </c>
      <c r="F49" s="238" t="s">
        <v>234</v>
      </c>
      <c r="G49" s="51" t="str">
        <f t="shared" si="8"/>
        <v>Kitöltés rendben!</v>
      </c>
      <c r="H49" s="237" t="s">
        <v>0</v>
      </c>
      <c r="I49" s="237" t="s">
        <v>0</v>
      </c>
      <c r="J49" s="21"/>
      <c r="K49" s="52">
        <f t="shared" si="9"/>
        <v>381394</v>
      </c>
      <c r="L49" s="53">
        <f>SUMIF(F_IV_1A!$F:$F,$C49,F_IV_1A!$O:$O)</f>
        <v>394</v>
      </c>
      <c r="M49" s="53">
        <f>SUMIF(F_IV_1A!$F:$F,$C49,F_IV_1A!$P:$P)</f>
        <v>381000</v>
      </c>
      <c r="N49" s="53">
        <f>SUMIF(F_IV_1A!$F:$F,$C49,F_IV_1A!$Q:$Q)</f>
        <v>0</v>
      </c>
      <c r="O49" s="21"/>
      <c r="P49" s="54">
        <f>SUMIF(F_IV_1A!$F:$F,$C49,F_IV_1A!S:S)</f>
        <v>394</v>
      </c>
      <c r="Q49" s="54">
        <f>SUMIF(F_IV_1A!$F:$F,$C49,F_IV_1A!T:T)</f>
        <v>0</v>
      </c>
      <c r="R49" s="54">
        <f>SUMIF(F_IV_1A!$F:$F,$C49,F_IV_1A!U:U)</f>
        <v>0</v>
      </c>
      <c r="S49" s="54">
        <f>SUMIF(F_IV_1A!$F:$F,$C49,F_IV_1A!V:V)</f>
        <v>0</v>
      </c>
      <c r="T49" s="54">
        <f>SUMIF(F_IV_1A!$F:$F,$C49,F_IV_1A!W:W)</f>
        <v>0</v>
      </c>
      <c r="U49" s="54">
        <f>SUMIF(F_IV_1A!$F:$F,$C49,F_IV_1A!X:X)</f>
        <v>0</v>
      </c>
      <c r="V49" s="54">
        <f>SUMIF(F_IV_1A!$F:$F,$C49,F_IV_1A!Y:Y)</f>
        <v>0</v>
      </c>
      <c r="W49" s="54">
        <f>SUMIF(F_IV_1A!$F:$F,$C49,F_IV_1A!Z:Z)</f>
        <v>0</v>
      </c>
      <c r="X49" s="54">
        <f>SUMIF(F_IV_1A!$F:$F,$C49,F_IV_1A!AA:AA)</f>
        <v>0</v>
      </c>
      <c r="Y49" s="54">
        <f>SUMIF(F_IV_1A!$F:$F,$C49,F_IV_1A!AB:AB)</f>
        <v>0</v>
      </c>
      <c r="Z49" s="55">
        <f>SUMIF(F_IV_1A!$F:$F,$C49,F_IV_1A!AC:AC)</f>
        <v>0</v>
      </c>
      <c r="AA49" s="56">
        <f t="shared" si="10"/>
        <v>394</v>
      </c>
      <c r="AB49" s="21"/>
      <c r="AC49" s="57">
        <f>SUMIF(F_IV_1A!$F:$F,$C49,F_IV_1A!AG:AG)</f>
        <v>0</v>
      </c>
      <c r="AD49" s="57">
        <f>SUMIF(F_IV_1A!$F:$F,$C49,F_IV_1A!AH:AH)</f>
        <v>0</v>
      </c>
      <c r="AE49" s="57">
        <f>SUMIF(F_IV_1A!$F:$F,$C49,F_IV_1A!AI:AI)</f>
        <v>0</v>
      </c>
      <c r="AF49" s="57">
        <f>SUMIF(F_IV_1A!$F:$F,$C49,F_IV_1A!AJ:AJ)</f>
        <v>0</v>
      </c>
      <c r="AG49" s="57">
        <f>SUMIF(F_IV_1A!$F:$F,$C49,F_IV_1A!AK:AK)</f>
        <v>0</v>
      </c>
      <c r="AH49" s="57">
        <f>SUMIF(F_IV_1A!$F:$F,$C49,F_IV_1A!AL:AL)</f>
        <v>0</v>
      </c>
      <c r="AI49" s="57">
        <f>SUMIF(F_IV_1A!$F:$F,$C49,F_IV_1A!AM:AM)</f>
        <v>0</v>
      </c>
      <c r="AJ49" s="57">
        <f>SUMIF(F_IV_1A!$F:$F,$C49,F_IV_1A!AN:AN)</f>
        <v>0</v>
      </c>
      <c r="AK49" s="57">
        <f>SUMIF(F_IV_1A!$F:$F,$C49,F_IV_1A!AO:AO)</f>
        <v>0</v>
      </c>
      <c r="AL49" s="57">
        <f>SUMIF(F_IV_1A!$F:$F,$C49,F_IV_1A!AP:AP)</f>
        <v>0</v>
      </c>
      <c r="AM49" s="57">
        <f>SUMIF(F_IV_1A!$F:$F,$C49,F_IV_1A!AQ:AQ)</f>
        <v>0</v>
      </c>
      <c r="AN49" s="56">
        <f t="shared" si="11"/>
        <v>0</v>
      </c>
      <c r="AO49" s="21"/>
      <c r="AP49" s="21"/>
      <c r="AQ49" s="21"/>
      <c r="AR49" s="21"/>
      <c r="AS49" s="21"/>
      <c r="AT49" s="24" t="str">
        <f>INDEX(F_IV_1A!$G:$G,MATCH($C49,F_IV_1A!$F:$F,0))</f>
        <v>V015</v>
      </c>
      <c r="AU49" s="24">
        <f>COUNTIF(F_IV_1A!$AZ$3:$AZ$1094,$D49)</f>
        <v>8</v>
      </c>
      <c r="AV49" s="24">
        <f>SUMIF(F_IV_1A!$AZ$3:$AZ$1094,$D49,F_IV_1A!$CG$3:$CG$1094)</f>
        <v>8</v>
      </c>
      <c r="AW49" s="24">
        <f>SUMIF(F_IV_1A!$AZ:$AZ,$D49,F_IV_1A!$CH:$CH)</f>
        <v>2</v>
      </c>
      <c r="AX49" s="24">
        <f>SUMIF(F_IV_1A!$AZ:$AZ,$D49,F_IV_1A!$CH:$CH)</f>
        <v>2</v>
      </c>
    </row>
    <row r="50" spans="1:50" x14ac:dyDescent="0.3">
      <c r="A50" s="177">
        <v>2688</v>
      </c>
      <c r="B50" s="238" t="s">
        <v>235</v>
      </c>
      <c r="C50" s="238" t="s">
        <v>236</v>
      </c>
      <c r="D50" s="238">
        <v>4174</v>
      </c>
      <c r="E50" s="238" t="s">
        <v>237</v>
      </c>
      <c r="F50" s="238" t="s">
        <v>238</v>
      </c>
      <c r="G50" s="51" t="str">
        <f t="shared" si="8"/>
        <v>Kitöltés rendben!</v>
      </c>
      <c r="H50" s="237" t="s">
        <v>0</v>
      </c>
      <c r="I50" s="237" t="s">
        <v>0</v>
      </c>
      <c r="J50" s="21"/>
      <c r="K50" s="52">
        <f t="shared" si="9"/>
        <v>1516077</v>
      </c>
      <c r="L50" s="53">
        <f>SUMIF(F_IV_1A!$F:$F,$C50,F_IV_1A!$O:$O)</f>
        <v>4077</v>
      </c>
      <c r="M50" s="53">
        <f>SUMIF(F_IV_1A!$F:$F,$C50,F_IV_1A!$P:$P)</f>
        <v>1512000</v>
      </c>
      <c r="N50" s="53">
        <f>SUMIF(F_IV_1A!$F:$F,$C50,F_IV_1A!$Q:$Q)</f>
        <v>0</v>
      </c>
      <c r="O50" s="21"/>
      <c r="P50" s="54">
        <f>SUMIF(F_IV_1A!$F:$F,$C50,F_IV_1A!S:S)</f>
        <v>4077</v>
      </c>
      <c r="Q50" s="54">
        <f>SUMIF(F_IV_1A!$F:$F,$C50,F_IV_1A!T:T)</f>
        <v>0</v>
      </c>
      <c r="R50" s="54">
        <f>SUMIF(F_IV_1A!$F:$F,$C50,F_IV_1A!U:U)</f>
        <v>0</v>
      </c>
      <c r="S50" s="54">
        <f>SUMIF(F_IV_1A!$F:$F,$C50,F_IV_1A!V:V)</f>
        <v>0</v>
      </c>
      <c r="T50" s="54">
        <f>SUMIF(F_IV_1A!$F:$F,$C50,F_IV_1A!W:W)</f>
        <v>0</v>
      </c>
      <c r="U50" s="54">
        <f>SUMIF(F_IV_1A!$F:$F,$C50,F_IV_1A!X:X)</f>
        <v>0</v>
      </c>
      <c r="V50" s="54">
        <f>SUMIF(F_IV_1A!$F:$F,$C50,F_IV_1A!Y:Y)</f>
        <v>0</v>
      </c>
      <c r="W50" s="54">
        <f>SUMIF(F_IV_1A!$F:$F,$C50,F_IV_1A!Z:Z)</f>
        <v>0</v>
      </c>
      <c r="X50" s="54">
        <f>SUMIF(F_IV_1A!$F:$F,$C50,F_IV_1A!AA:AA)</f>
        <v>0</v>
      </c>
      <c r="Y50" s="54">
        <f>SUMIF(F_IV_1A!$F:$F,$C50,F_IV_1A!AB:AB)</f>
        <v>0</v>
      </c>
      <c r="Z50" s="55">
        <f>SUMIF(F_IV_1A!$F:$F,$C50,F_IV_1A!AC:AC)</f>
        <v>0</v>
      </c>
      <c r="AA50" s="56">
        <f t="shared" si="10"/>
        <v>4077</v>
      </c>
      <c r="AB50" s="21"/>
      <c r="AC50" s="57">
        <f>SUMIF(F_IV_1A!$F:$F,$C50,F_IV_1A!AG:AG)</f>
        <v>130257</v>
      </c>
      <c r="AD50" s="57">
        <f>SUMIF(F_IV_1A!$F:$F,$C50,F_IV_1A!AH:AH)</f>
        <v>0</v>
      </c>
      <c r="AE50" s="57">
        <f>SUMIF(F_IV_1A!$F:$F,$C50,F_IV_1A!AI:AI)</f>
        <v>0</v>
      </c>
      <c r="AF50" s="57">
        <f>SUMIF(F_IV_1A!$F:$F,$C50,F_IV_1A!AJ:AJ)</f>
        <v>0</v>
      </c>
      <c r="AG50" s="57">
        <f>SUMIF(F_IV_1A!$F:$F,$C50,F_IV_1A!AK:AK)</f>
        <v>0</v>
      </c>
      <c r="AH50" s="57">
        <f>SUMIF(F_IV_1A!$F:$F,$C50,F_IV_1A!AL:AL)</f>
        <v>0</v>
      </c>
      <c r="AI50" s="57">
        <f>SUMIF(F_IV_1A!$F:$F,$C50,F_IV_1A!AM:AM)</f>
        <v>0</v>
      </c>
      <c r="AJ50" s="57">
        <f>SUMIF(F_IV_1A!$F:$F,$C50,F_IV_1A!AN:AN)</f>
        <v>0</v>
      </c>
      <c r="AK50" s="57">
        <f>SUMIF(F_IV_1A!$F:$F,$C50,F_IV_1A!AO:AO)</f>
        <v>0</v>
      </c>
      <c r="AL50" s="57">
        <f>SUMIF(F_IV_1A!$F:$F,$C50,F_IV_1A!AP:AP)</f>
        <v>0</v>
      </c>
      <c r="AM50" s="57">
        <f>SUMIF(F_IV_1A!$F:$F,$C50,F_IV_1A!AQ:AQ)</f>
        <v>0</v>
      </c>
      <c r="AN50" s="56">
        <f t="shared" si="11"/>
        <v>130257</v>
      </c>
      <c r="AO50" s="21"/>
      <c r="AP50" s="21"/>
      <c r="AQ50" s="21"/>
      <c r="AR50" s="21"/>
      <c r="AS50" s="21"/>
      <c r="AT50" s="24" t="str">
        <f>INDEX(F_IV_1A!$G:$G,MATCH($C50,F_IV_1A!$F:$F,0))</f>
        <v>V059</v>
      </c>
      <c r="AU50" s="24">
        <f>COUNTIF(F_IV_1A!$AZ$3:$AZ$1094,$D50)</f>
        <v>10</v>
      </c>
      <c r="AV50" s="24">
        <f>SUMIF(F_IV_1A!$AZ$3:$AZ$1094,$D50,F_IV_1A!$CG$3:$CG$1094)</f>
        <v>10</v>
      </c>
      <c r="AW50" s="24">
        <f>SUMIF(F_IV_1A!$AZ:$AZ,$D50,F_IV_1A!$CH:$CH)</f>
        <v>2</v>
      </c>
      <c r="AX50" s="24">
        <f>SUMIF(F_IV_1A!$AZ:$AZ,$D50,F_IV_1A!$CH:$CH)</f>
        <v>2</v>
      </c>
    </row>
    <row r="51" spans="1:50" x14ac:dyDescent="0.3">
      <c r="A51" s="177">
        <v>2689</v>
      </c>
      <c r="B51" s="238" t="s">
        <v>239</v>
      </c>
      <c r="C51" s="238" t="s">
        <v>240</v>
      </c>
      <c r="D51" s="238">
        <v>4175</v>
      </c>
      <c r="E51" s="238" t="s">
        <v>241</v>
      </c>
      <c r="F51" s="238" t="s">
        <v>242</v>
      </c>
      <c r="G51" s="51" t="str">
        <f t="shared" si="8"/>
        <v>Kitöltés rendben!</v>
      </c>
      <c r="H51" s="237" t="s">
        <v>0</v>
      </c>
      <c r="I51" s="237" t="s">
        <v>0</v>
      </c>
      <c r="J51" s="21"/>
      <c r="K51" s="52">
        <f t="shared" si="9"/>
        <v>310362</v>
      </c>
      <c r="L51" s="53">
        <f>SUMIF(F_IV_1A!$F:$F,$C51,F_IV_1A!$O:$O)</f>
        <v>362</v>
      </c>
      <c r="M51" s="53">
        <f>SUMIF(F_IV_1A!$F:$F,$C51,F_IV_1A!$P:$P)</f>
        <v>310000</v>
      </c>
      <c r="N51" s="53">
        <f>SUMIF(F_IV_1A!$F:$F,$C51,F_IV_1A!$Q:$Q)</f>
        <v>0</v>
      </c>
      <c r="O51" s="21"/>
      <c r="P51" s="54">
        <f>SUMIF(F_IV_1A!$F:$F,$C51,F_IV_1A!S:S)</f>
        <v>362</v>
      </c>
      <c r="Q51" s="54">
        <f>SUMIF(F_IV_1A!$F:$F,$C51,F_IV_1A!T:T)</f>
        <v>0</v>
      </c>
      <c r="R51" s="54">
        <f>SUMIF(F_IV_1A!$F:$F,$C51,F_IV_1A!U:U)</f>
        <v>0</v>
      </c>
      <c r="S51" s="54">
        <f>SUMIF(F_IV_1A!$F:$F,$C51,F_IV_1A!V:V)</f>
        <v>0</v>
      </c>
      <c r="T51" s="54">
        <f>SUMIF(F_IV_1A!$F:$F,$C51,F_IV_1A!W:W)</f>
        <v>0</v>
      </c>
      <c r="U51" s="54">
        <f>SUMIF(F_IV_1A!$F:$F,$C51,F_IV_1A!X:X)</f>
        <v>0</v>
      </c>
      <c r="V51" s="54">
        <f>SUMIF(F_IV_1A!$F:$F,$C51,F_IV_1A!Y:Y)</f>
        <v>0</v>
      </c>
      <c r="W51" s="54">
        <f>SUMIF(F_IV_1A!$F:$F,$C51,F_IV_1A!Z:Z)</f>
        <v>0</v>
      </c>
      <c r="X51" s="54">
        <f>SUMIF(F_IV_1A!$F:$F,$C51,F_IV_1A!AA:AA)</f>
        <v>0</v>
      </c>
      <c r="Y51" s="54">
        <f>SUMIF(F_IV_1A!$F:$F,$C51,F_IV_1A!AB:AB)</f>
        <v>0</v>
      </c>
      <c r="Z51" s="55">
        <f>SUMIF(F_IV_1A!$F:$F,$C51,F_IV_1A!AC:AC)</f>
        <v>0</v>
      </c>
      <c r="AA51" s="56">
        <f t="shared" si="10"/>
        <v>362</v>
      </c>
      <c r="AB51" s="21"/>
      <c r="AC51" s="57">
        <f>SUMIF(F_IV_1A!$F:$F,$C51,F_IV_1A!AG:AG)</f>
        <v>7367</v>
      </c>
      <c r="AD51" s="57">
        <f>SUMIF(F_IV_1A!$F:$F,$C51,F_IV_1A!AH:AH)</f>
        <v>0</v>
      </c>
      <c r="AE51" s="57">
        <f>SUMIF(F_IV_1A!$F:$F,$C51,F_IV_1A!AI:AI)</f>
        <v>0</v>
      </c>
      <c r="AF51" s="57">
        <f>SUMIF(F_IV_1A!$F:$F,$C51,F_IV_1A!AJ:AJ)</f>
        <v>0</v>
      </c>
      <c r="AG51" s="57">
        <f>SUMIF(F_IV_1A!$F:$F,$C51,F_IV_1A!AK:AK)</f>
        <v>0</v>
      </c>
      <c r="AH51" s="57">
        <f>SUMIF(F_IV_1A!$F:$F,$C51,F_IV_1A!AL:AL)</f>
        <v>0</v>
      </c>
      <c r="AI51" s="57">
        <f>SUMIF(F_IV_1A!$F:$F,$C51,F_IV_1A!AM:AM)</f>
        <v>0</v>
      </c>
      <c r="AJ51" s="57">
        <f>SUMIF(F_IV_1A!$F:$F,$C51,F_IV_1A!AN:AN)</f>
        <v>0</v>
      </c>
      <c r="AK51" s="57">
        <f>SUMIF(F_IV_1A!$F:$F,$C51,F_IV_1A!AO:AO)</f>
        <v>0</v>
      </c>
      <c r="AL51" s="57">
        <f>SUMIF(F_IV_1A!$F:$F,$C51,F_IV_1A!AP:AP)</f>
        <v>0</v>
      </c>
      <c r="AM51" s="57">
        <f>SUMIF(F_IV_1A!$F:$F,$C51,F_IV_1A!AQ:AQ)</f>
        <v>0</v>
      </c>
      <c r="AN51" s="56">
        <f t="shared" si="11"/>
        <v>7367</v>
      </c>
      <c r="AO51" s="21"/>
      <c r="AP51" s="21"/>
      <c r="AQ51" s="21"/>
      <c r="AR51" s="21"/>
      <c r="AS51" s="21"/>
      <c r="AT51" s="24" t="str">
        <f>INDEX(F_IV_1A!$G:$G,MATCH($C51,F_IV_1A!$F:$F,0))</f>
        <v>V027</v>
      </c>
      <c r="AU51" s="24">
        <f>COUNTIF(F_IV_1A!$AZ$3:$AZ$1094,$D51)</f>
        <v>11</v>
      </c>
      <c r="AV51" s="24">
        <f>SUMIF(F_IV_1A!$AZ$3:$AZ$1094,$D51,F_IV_1A!$CG$3:$CG$1094)</f>
        <v>11</v>
      </c>
      <c r="AW51" s="24">
        <f>SUMIF(F_IV_1A!$AZ:$AZ,$D51,F_IV_1A!$CH:$CH)</f>
        <v>2</v>
      </c>
      <c r="AX51" s="24">
        <f>SUMIF(F_IV_1A!$AZ:$AZ,$D51,F_IV_1A!$CH:$CH)</f>
        <v>2</v>
      </c>
    </row>
    <row r="52" spans="1:50" x14ac:dyDescent="0.3">
      <c r="A52" s="177">
        <v>2690</v>
      </c>
      <c r="B52" s="238" t="s">
        <v>243</v>
      </c>
      <c r="C52" s="238" t="s">
        <v>244</v>
      </c>
      <c r="D52" s="238">
        <v>4176</v>
      </c>
      <c r="E52" s="238" t="s">
        <v>245</v>
      </c>
      <c r="F52" s="238" t="s">
        <v>246</v>
      </c>
      <c r="G52" s="51" t="str">
        <f t="shared" si="8"/>
        <v>Kitöltés rendben!</v>
      </c>
      <c r="H52" s="237" t="s">
        <v>0</v>
      </c>
      <c r="I52" s="237" t="s">
        <v>0</v>
      </c>
      <c r="J52" s="21"/>
      <c r="K52" s="52">
        <f t="shared" si="9"/>
        <v>341518</v>
      </c>
      <c r="L52" s="53">
        <f>SUMIF(F_IV_1A!$F:$F,$C52,F_IV_1A!$O:$O)</f>
        <v>518</v>
      </c>
      <c r="M52" s="53">
        <f>SUMIF(F_IV_1A!$F:$F,$C52,F_IV_1A!$P:$P)</f>
        <v>341000</v>
      </c>
      <c r="N52" s="53">
        <f>SUMIF(F_IV_1A!$F:$F,$C52,F_IV_1A!$Q:$Q)</f>
        <v>0</v>
      </c>
      <c r="O52" s="21"/>
      <c r="P52" s="54">
        <f>SUMIF(F_IV_1A!$F:$F,$C52,F_IV_1A!S:S)</f>
        <v>518</v>
      </c>
      <c r="Q52" s="54">
        <f>SUMIF(F_IV_1A!$F:$F,$C52,F_IV_1A!T:T)</f>
        <v>0</v>
      </c>
      <c r="R52" s="54">
        <f>SUMIF(F_IV_1A!$F:$F,$C52,F_IV_1A!U:U)</f>
        <v>0</v>
      </c>
      <c r="S52" s="54">
        <f>SUMIF(F_IV_1A!$F:$F,$C52,F_IV_1A!V:V)</f>
        <v>0</v>
      </c>
      <c r="T52" s="54">
        <f>SUMIF(F_IV_1A!$F:$F,$C52,F_IV_1A!W:W)</f>
        <v>0</v>
      </c>
      <c r="U52" s="54">
        <f>SUMIF(F_IV_1A!$F:$F,$C52,F_IV_1A!X:X)</f>
        <v>0</v>
      </c>
      <c r="V52" s="54">
        <f>SUMIF(F_IV_1A!$F:$F,$C52,F_IV_1A!Y:Y)</f>
        <v>0</v>
      </c>
      <c r="W52" s="54">
        <f>SUMIF(F_IV_1A!$F:$F,$C52,F_IV_1A!Z:Z)</f>
        <v>0</v>
      </c>
      <c r="X52" s="54">
        <f>SUMIF(F_IV_1A!$F:$F,$C52,F_IV_1A!AA:AA)</f>
        <v>0</v>
      </c>
      <c r="Y52" s="54">
        <f>SUMIF(F_IV_1A!$F:$F,$C52,F_IV_1A!AB:AB)</f>
        <v>0</v>
      </c>
      <c r="Z52" s="55">
        <f>SUMIF(F_IV_1A!$F:$F,$C52,F_IV_1A!AC:AC)</f>
        <v>0</v>
      </c>
      <c r="AA52" s="56">
        <f t="shared" si="10"/>
        <v>518</v>
      </c>
      <c r="AB52" s="21"/>
      <c r="AC52" s="57">
        <f>SUMIF(F_IV_1A!$F:$F,$C52,F_IV_1A!AG:AG)</f>
        <v>8130</v>
      </c>
      <c r="AD52" s="57">
        <f>SUMIF(F_IV_1A!$F:$F,$C52,F_IV_1A!AH:AH)</f>
        <v>0</v>
      </c>
      <c r="AE52" s="57">
        <f>SUMIF(F_IV_1A!$F:$F,$C52,F_IV_1A!AI:AI)</f>
        <v>0</v>
      </c>
      <c r="AF52" s="57">
        <f>SUMIF(F_IV_1A!$F:$F,$C52,F_IV_1A!AJ:AJ)</f>
        <v>0</v>
      </c>
      <c r="AG52" s="57">
        <f>SUMIF(F_IV_1A!$F:$F,$C52,F_IV_1A!AK:AK)</f>
        <v>0</v>
      </c>
      <c r="AH52" s="57">
        <f>SUMIF(F_IV_1A!$F:$F,$C52,F_IV_1A!AL:AL)</f>
        <v>0</v>
      </c>
      <c r="AI52" s="57">
        <f>SUMIF(F_IV_1A!$F:$F,$C52,F_IV_1A!AM:AM)</f>
        <v>0</v>
      </c>
      <c r="AJ52" s="57">
        <f>SUMIF(F_IV_1A!$F:$F,$C52,F_IV_1A!AN:AN)</f>
        <v>0</v>
      </c>
      <c r="AK52" s="57">
        <f>SUMIF(F_IV_1A!$F:$F,$C52,F_IV_1A!AO:AO)</f>
        <v>0</v>
      </c>
      <c r="AL52" s="57">
        <f>SUMIF(F_IV_1A!$F:$F,$C52,F_IV_1A!AP:AP)</f>
        <v>0</v>
      </c>
      <c r="AM52" s="57">
        <f>SUMIF(F_IV_1A!$F:$F,$C52,F_IV_1A!AQ:AQ)</f>
        <v>0</v>
      </c>
      <c r="AN52" s="56">
        <f t="shared" si="11"/>
        <v>8130</v>
      </c>
      <c r="AO52" s="21"/>
      <c r="AP52" s="21"/>
      <c r="AQ52" s="21"/>
      <c r="AR52" s="21"/>
      <c r="AS52" s="21"/>
      <c r="AT52" s="24" t="str">
        <f>INDEX(F_IV_1A!$G:$G,MATCH($C52,F_IV_1A!$F:$F,0))</f>
        <v>V032</v>
      </c>
      <c r="AU52" s="24">
        <f>COUNTIF(F_IV_1A!$AZ$3:$AZ$1094,$D52)</f>
        <v>8</v>
      </c>
      <c r="AV52" s="24">
        <f>SUMIF(F_IV_1A!$AZ$3:$AZ$1094,$D52,F_IV_1A!$CG$3:$CG$1094)</f>
        <v>8</v>
      </c>
      <c r="AW52" s="24">
        <f>SUMIF(F_IV_1A!$AZ:$AZ,$D52,F_IV_1A!$CH:$CH)</f>
        <v>2</v>
      </c>
      <c r="AX52" s="24">
        <f>SUMIF(F_IV_1A!$AZ:$AZ,$D52,F_IV_1A!$CH:$CH)</f>
        <v>2</v>
      </c>
    </row>
    <row r="53" spans="1:50" x14ac:dyDescent="0.3">
      <c r="A53" s="177">
        <v>2691</v>
      </c>
      <c r="B53" s="238" t="s">
        <v>247</v>
      </c>
      <c r="C53" s="238" t="s">
        <v>248</v>
      </c>
      <c r="D53" s="238">
        <v>4177</v>
      </c>
      <c r="E53" s="238" t="s">
        <v>249</v>
      </c>
      <c r="F53" s="238" t="s">
        <v>250</v>
      </c>
      <c r="G53" s="51" t="str">
        <f t="shared" si="8"/>
        <v>Kitöltés rendben!</v>
      </c>
      <c r="H53" s="237" t="s">
        <v>0</v>
      </c>
      <c r="I53" s="237" t="s">
        <v>0</v>
      </c>
      <c r="J53" s="21"/>
      <c r="K53" s="52">
        <f t="shared" si="9"/>
        <v>230156</v>
      </c>
      <c r="L53" s="53">
        <f>SUMIF(F_IV_1A!$F:$F,$C53,F_IV_1A!$O:$O)</f>
        <v>156</v>
      </c>
      <c r="M53" s="53">
        <f>SUMIF(F_IV_1A!$F:$F,$C53,F_IV_1A!$P:$P)</f>
        <v>230000</v>
      </c>
      <c r="N53" s="53">
        <f>SUMIF(F_IV_1A!$F:$F,$C53,F_IV_1A!$Q:$Q)</f>
        <v>0</v>
      </c>
      <c r="O53" s="21"/>
      <c r="P53" s="54">
        <f>SUMIF(F_IV_1A!$F:$F,$C53,F_IV_1A!S:S)</f>
        <v>156</v>
      </c>
      <c r="Q53" s="54">
        <f>SUMIF(F_IV_1A!$F:$F,$C53,F_IV_1A!T:T)</f>
        <v>0</v>
      </c>
      <c r="R53" s="54">
        <f>SUMIF(F_IV_1A!$F:$F,$C53,F_IV_1A!U:U)</f>
        <v>0</v>
      </c>
      <c r="S53" s="54">
        <f>SUMIF(F_IV_1A!$F:$F,$C53,F_IV_1A!V:V)</f>
        <v>0</v>
      </c>
      <c r="T53" s="54">
        <f>SUMIF(F_IV_1A!$F:$F,$C53,F_IV_1A!W:W)</f>
        <v>0</v>
      </c>
      <c r="U53" s="54">
        <f>SUMIF(F_IV_1A!$F:$F,$C53,F_IV_1A!X:X)</f>
        <v>0</v>
      </c>
      <c r="V53" s="54">
        <f>SUMIF(F_IV_1A!$F:$F,$C53,F_IV_1A!Y:Y)</f>
        <v>0</v>
      </c>
      <c r="W53" s="54">
        <f>SUMIF(F_IV_1A!$F:$F,$C53,F_IV_1A!Z:Z)</f>
        <v>0</v>
      </c>
      <c r="X53" s="54">
        <f>SUMIF(F_IV_1A!$F:$F,$C53,F_IV_1A!AA:AA)</f>
        <v>0</v>
      </c>
      <c r="Y53" s="54">
        <f>SUMIF(F_IV_1A!$F:$F,$C53,F_IV_1A!AB:AB)</f>
        <v>0</v>
      </c>
      <c r="Z53" s="55">
        <f>SUMIF(F_IV_1A!$F:$F,$C53,F_IV_1A!AC:AC)</f>
        <v>0</v>
      </c>
      <c r="AA53" s="56">
        <f t="shared" si="10"/>
        <v>156</v>
      </c>
      <c r="AB53" s="21"/>
      <c r="AC53" s="57">
        <f>SUMIF(F_IV_1A!$F:$F,$C53,F_IV_1A!AG:AG)</f>
        <v>2152</v>
      </c>
      <c r="AD53" s="57">
        <f>SUMIF(F_IV_1A!$F:$F,$C53,F_IV_1A!AH:AH)</f>
        <v>0</v>
      </c>
      <c r="AE53" s="57">
        <f>SUMIF(F_IV_1A!$F:$F,$C53,F_IV_1A!AI:AI)</f>
        <v>0</v>
      </c>
      <c r="AF53" s="57">
        <f>SUMIF(F_IV_1A!$F:$F,$C53,F_IV_1A!AJ:AJ)</f>
        <v>0</v>
      </c>
      <c r="AG53" s="57">
        <f>SUMIF(F_IV_1A!$F:$F,$C53,F_IV_1A!AK:AK)</f>
        <v>0</v>
      </c>
      <c r="AH53" s="57">
        <f>SUMIF(F_IV_1A!$F:$F,$C53,F_IV_1A!AL:AL)</f>
        <v>0</v>
      </c>
      <c r="AI53" s="57">
        <f>SUMIF(F_IV_1A!$F:$F,$C53,F_IV_1A!AM:AM)</f>
        <v>0</v>
      </c>
      <c r="AJ53" s="57">
        <f>SUMIF(F_IV_1A!$F:$F,$C53,F_IV_1A!AN:AN)</f>
        <v>0</v>
      </c>
      <c r="AK53" s="57">
        <f>SUMIF(F_IV_1A!$F:$F,$C53,F_IV_1A!AO:AO)</f>
        <v>0</v>
      </c>
      <c r="AL53" s="57">
        <f>SUMIF(F_IV_1A!$F:$F,$C53,F_IV_1A!AP:AP)</f>
        <v>0</v>
      </c>
      <c r="AM53" s="57">
        <f>SUMIF(F_IV_1A!$F:$F,$C53,F_IV_1A!AQ:AQ)</f>
        <v>0</v>
      </c>
      <c r="AN53" s="56">
        <f t="shared" si="11"/>
        <v>2152</v>
      </c>
      <c r="AO53" s="21"/>
      <c r="AP53" s="21"/>
      <c r="AQ53" s="21"/>
      <c r="AR53" s="21"/>
      <c r="AS53" s="21"/>
      <c r="AT53" s="24" t="str">
        <f>INDEX(F_IV_1A!$G:$G,MATCH($C53,F_IV_1A!$F:$F,0))</f>
        <v>V039</v>
      </c>
      <c r="AU53" s="24">
        <f>COUNTIF(F_IV_1A!$AZ$3:$AZ$1094,$D53)</f>
        <v>7</v>
      </c>
      <c r="AV53" s="24">
        <f>SUMIF(F_IV_1A!$AZ$3:$AZ$1094,$D53,F_IV_1A!$CG$3:$CG$1094)</f>
        <v>7</v>
      </c>
      <c r="AW53" s="24">
        <f>SUMIF(F_IV_1A!$AZ:$AZ,$D53,F_IV_1A!$CH:$CH)</f>
        <v>2</v>
      </c>
      <c r="AX53" s="24">
        <f>SUMIF(F_IV_1A!$AZ:$AZ,$D53,F_IV_1A!$CH:$CH)</f>
        <v>2</v>
      </c>
    </row>
    <row r="54" spans="1:50" x14ac:dyDescent="0.3">
      <c r="A54" s="177">
        <v>2692</v>
      </c>
      <c r="B54" s="238" t="s">
        <v>251</v>
      </c>
      <c r="C54" s="238" t="s">
        <v>252</v>
      </c>
      <c r="D54" s="238">
        <v>4178</v>
      </c>
      <c r="E54" s="238" t="s">
        <v>253</v>
      </c>
      <c r="F54" s="238" t="s">
        <v>254</v>
      </c>
      <c r="G54" s="51" t="str">
        <f t="shared" si="8"/>
        <v>Kitöltés rendben!</v>
      </c>
      <c r="H54" s="237" t="s">
        <v>0</v>
      </c>
      <c r="I54" s="237" t="s">
        <v>0</v>
      </c>
      <c r="J54" s="21"/>
      <c r="K54" s="52">
        <f t="shared" si="9"/>
        <v>245601</v>
      </c>
      <c r="L54" s="53">
        <f>SUMIF(F_IV_1A!$F:$F,$C54,F_IV_1A!$O:$O)</f>
        <v>601</v>
      </c>
      <c r="M54" s="53">
        <f>SUMIF(F_IV_1A!$F:$F,$C54,F_IV_1A!$P:$P)</f>
        <v>245000</v>
      </c>
      <c r="N54" s="53">
        <f>SUMIF(F_IV_1A!$F:$F,$C54,F_IV_1A!$Q:$Q)</f>
        <v>0</v>
      </c>
      <c r="O54" s="21"/>
      <c r="P54" s="54">
        <f>SUMIF(F_IV_1A!$F:$F,$C54,F_IV_1A!S:S)</f>
        <v>601</v>
      </c>
      <c r="Q54" s="54">
        <f>SUMIF(F_IV_1A!$F:$F,$C54,F_IV_1A!T:T)</f>
        <v>0</v>
      </c>
      <c r="R54" s="54">
        <f>SUMIF(F_IV_1A!$F:$F,$C54,F_IV_1A!U:U)</f>
        <v>0</v>
      </c>
      <c r="S54" s="54">
        <f>SUMIF(F_IV_1A!$F:$F,$C54,F_IV_1A!V:V)</f>
        <v>0</v>
      </c>
      <c r="T54" s="54">
        <f>SUMIF(F_IV_1A!$F:$F,$C54,F_IV_1A!W:W)</f>
        <v>0</v>
      </c>
      <c r="U54" s="54">
        <f>SUMIF(F_IV_1A!$F:$F,$C54,F_IV_1A!X:X)</f>
        <v>0</v>
      </c>
      <c r="V54" s="54">
        <f>SUMIF(F_IV_1A!$F:$F,$C54,F_IV_1A!Y:Y)</f>
        <v>0</v>
      </c>
      <c r="W54" s="54">
        <f>SUMIF(F_IV_1A!$F:$F,$C54,F_IV_1A!Z:Z)</f>
        <v>0</v>
      </c>
      <c r="X54" s="54">
        <f>SUMIF(F_IV_1A!$F:$F,$C54,F_IV_1A!AA:AA)</f>
        <v>0</v>
      </c>
      <c r="Y54" s="54">
        <f>SUMIF(F_IV_1A!$F:$F,$C54,F_IV_1A!AB:AB)</f>
        <v>0</v>
      </c>
      <c r="Z54" s="55">
        <f>SUMIF(F_IV_1A!$F:$F,$C54,F_IV_1A!AC:AC)</f>
        <v>0</v>
      </c>
      <c r="AA54" s="56">
        <f t="shared" si="10"/>
        <v>601</v>
      </c>
      <c r="AB54" s="21"/>
      <c r="AC54" s="57">
        <f>SUMIF(F_IV_1A!$F:$F,$C54,F_IV_1A!AG:AG)</f>
        <v>14339</v>
      </c>
      <c r="AD54" s="57">
        <f>SUMIF(F_IV_1A!$F:$F,$C54,F_IV_1A!AH:AH)</f>
        <v>0</v>
      </c>
      <c r="AE54" s="57">
        <f>SUMIF(F_IV_1A!$F:$F,$C54,F_IV_1A!AI:AI)</f>
        <v>0</v>
      </c>
      <c r="AF54" s="57">
        <f>SUMIF(F_IV_1A!$F:$F,$C54,F_IV_1A!AJ:AJ)</f>
        <v>0</v>
      </c>
      <c r="AG54" s="57">
        <f>SUMIF(F_IV_1A!$F:$F,$C54,F_IV_1A!AK:AK)</f>
        <v>0</v>
      </c>
      <c r="AH54" s="57">
        <f>SUMIF(F_IV_1A!$F:$F,$C54,F_IV_1A!AL:AL)</f>
        <v>0</v>
      </c>
      <c r="AI54" s="57">
        <f>SUMIF(F_IV_1A!$F:$F,$C54,F_IV_1A!AM:AM)</f>
        <v>0</v>
      </c>
      <c r="AJ54" s="57">
        <f>SUMIF(F_IV_1A!$F:$F,$C54,F_IV_1A!AN:AN)</f>
        <v>0</v>
      </c>
      <c r="AK54" s="57">
        <f>SUMIF(F_IV_1A!$F:$F,$C54,F_IV_1A!AO:AO)</f>
        <v>0</v>
      </c>
      <c r="AL54" s="57">
        <f>SUMIF(F_IV_1A!$F:$F,$C54,F_IV_1A!AP:AP)</f>
        <v>0</v>
      </c>
      <c r="AM54" s="57">
        <f>SUMIF(F_IV_1A!$F:$F,$C54,F_IV_1A!AQ:AQ)</f>
        <v>0</v>
      </c>
      <c r="AN54" s="56">
        <f t="shared" si="11"/>
        <v>14339</v>
      </c>
      <c r="AO54" s="21"/>
      <c r="AP54" s="21"/>
      <c r="AQ54" s="21"/>
      <c r="AR54" s="21"/>
      <c r="AS54" s="21"/>
      <c r="AT54" s="24" t="str">
        <f>INDEX(F_IV_1A!$G:$G,MATCH($C54,F_IV_1A!$F:$F,0))</f>
        <v>V052 Őriszentpéter ivóvíz ellátási rendszer</v>
      </c>
      <c r="AU54" s="24">
        <f>COUNTIF(F_IV_1A!$AZ$3:$AZ$1094,$D54)</f>
        <v>7</v>
      </c>
      <c r="AV54" s="24">
        <f>SUMIF(F_IV_1A!$AZ$3:$AZ$1094,$D54,F_IV_1A!$CG$3:$CG$1094)</f>
        <v>7</v>
      </c>
      <c r="AW54" s="24">
        <f>SUMIF(F_IV_1A!$AZ:$AZ,$D54,F_IV_1A!$CH:$CH)</f>
        <v>2</v>
      </c>
      <c r="AX54" s="24">
        <f>SUMIF(F_IV_1A!$AZ:$AZ,$D54,F_IV_1A!$CH:$CH)</f>
        <v>2</v>
      </c>
    </row>
    <row r="55" spans="1:50" x14ac:dyDescent="0.3">
      <c r="A55" s="177">
        <v>2693</v>
      </c>
      <c r="B55" s="238" t="s">
        <v>255</v>
      </c>
      <c r="C55" s="238" t="s">
        <v>256</v>
      </c>
      <c r="D55" s="238">
        <v>4179</v>
      </c>
      <c r="E55" s="238" t="s">
        <v>257</v>
      </c>
      <c r="F55" s="238" t="s">
        <v>258</v>
      </c>
      <c r="G55" s="51" t="str">
        <f t="shared" si="8"/>
        <v>Kitöltés rendben!</v>
      </c>
      <c r="H55" s="237" t="s">
        <v>0</v>
      </c>
      <c r="I55" s="237" t="s">
        <v>0</v>
      </c>
      <c r="J55" s="21"/>
      <c r="K55" s="52">
        <f t="shared" si="9"/>
        <v>445830</v>
      </c>
      <c r="L55" s="53">
        <f>SUMIF(F_IV_1A!$F:$F,$C55,F_IV_1A!$O:$O)</f>
        <v>5830</v>
      </c>
      <c r="M55" s="53">
        <f>SUMIF(F_IV_1A!$F:$F,$C55,F_IV_1A!$P:$P)</f>
        <v>440000</v>
      </c>
      <c r="N55" s="53">
        <f>SUMIF(F_IV_1A!$F:$F,$C55,F_IV_1A!$Q:$Q)</f>
        <v>0</v>
      </c>
      <c r="O55" s="21"/>
      <c r="P55" s="54">
        <f>SUMIF(F_IV_1A!$F:$F,$C55,F_IV_1A!S:S)</f>
        <v>5830</v>
      </c>
      <c r="Q55" s="54">
        <f>SUMIF(F_IV_1A!$F:$F,$C55,F_IV_1A!T:T)</f>
        <v>0</v>
      </c>
      <c r="R55" s="54">
        <f>SUMIF(F_IV_1A!$F:$F,$C55,F_IV_1A!U:U)</f>
        <v>0</v>
      </c>
      <c r="S55" s="54">
        <f>SUMIF(F_IV_1A!$F:$F,$C55,F_IV_1A!V:V)</f>
        <v>0</v>
      </c>
      <c r="T55" s="54">
        <f>SUMIF(F_IV_1A!$F:$F,$C55,F_IV_1A!W:W)</f>
        <v>0</v>
      </c>
      <c r="U55" s="54">
        <f>SUMIF(F_IV_1A!$F:$F,$C55,F_IV_1A!X:X)</f>
        <v>0</v>
      </c>
      <c r="V55" s="54">
        <f>SUMIF(F_IV_1A!$F:$F,$C55,F_IV_1A!Y:Y)</f>
        <v>0</v>
      </c>
      <c r="W55" s="54">
        <f>SUMIF(F_IV_1A!$F:$F,$C55,F_IV_1A!Z:Z)</f>
        <v>0</v>
      </c>
      <c r="X55" s="54">
        <f>SUMIF(F_IV_1A!$F:$F,$C55,F_IV_1A!AA:AA)</f>
        <v>0</v>
      </c>
      <c r="Y55" s="54">
        <f>SUMIF(F_IV_1A!$F:$F,$C55,F_IV_1A!AB:AB)</f>
        <v>0</v>
      </c>
      <c r="Z55" s="55">
        <f>SUMIF(F_IV_1A!$F:$F,$C55,F_IV_1A!AC:AC)</f>
        <v>0</v>
      </c>
      <c r="AA55" s="56">
        <f t="shared" si="10"/>
        <v>5830</v>
      </c>
      <c r="AB55" s="21"/>
      <c r="AC55" s="57">
        <f>SUMIF(F_IV_1A!$F:$F,$C55,F_IV_1A!AG:AG)</f>
        <v>13783</v>
      </c>
      <c r="AD55" s="57">
        <f>SUMIF(F_IV_1A!$F:$F,$C55,F_IV_1A!AH:AH)</f>
        <v>0</v>
      </c>
      <c r="AE55" s="57">
        <f>SUMIF(F_IV_1A!$F:$F,$C55,F_IV_1A!AI:AI)</f>
        <v>0</v>
      </c>
      <c r="AF55" s="57">
        <f>SUMIF(F_IV_1A!$F:$F,$C55,F_IV_1A!AJ:AJ)</f>
        <v>0</v>
      </c>
      <c r="AG55" s="57">
        <f>SUMIF(F_IV_1A!$F:$F,$C55,F_IV_1A!AK:AK)</f>
        <v>0</v>
      </c>
      <c r="AH55" s="57">
        <f>SUMIF(F_IV_1A!$F:$F,$C55,F_IV_1A!AL:AL)</f>
        <v>0</v>
      </c>
      <c r="AI55" s="57">
        <f>SUMIF(F_IV_1A!$F:$F,$C55,F_IV_1A!AM:AM)</f>
        <v>0</v>
      </c>
      <c r="AJ55" s="57">
        <f>SUMIF(F_IV_1A!$F:$F,$C55,F_IV_1A!AN:AN)</f>
        <v>0</v>
      </c>
      <c r="AK55" s="57">
        <f>SUMIF(F_IV_1A!$F:$F,$C55,F_IV_1A!AO:AO)</f>
        <v>0</v>
      </c>
      <c r="AL55" s="57">
        <f>SUMIF(F_IV_1A!$F:$F,$C55,F_IV_1A!AP:AP)</f>
        <v>0</v>
      </c>
      <c r="AM55" s="57">
        <f>SUMIF(F_IV_1A!$F:$F,$C55,F_IV_1A!AQ:AQ)</f>
        <v>0</v>
      </c>
      <c r="AN55" s="56">
        <f t="shared" si="11"/>
        <v>13783</v>
      </c>
      <c r="AO55" s="21"/>
      <c r="AP55" s="21"/>
      <c r="AQ55" s="21"/>
      <c r="AR55" s="21"/>
      <c r="AS55" s="21"/>
      <c r="AT55" s="24" t="str">
        <f>INDEX(F_IV_1A!$G:$G,MATCH($C55,F_IV_1A!$F:$F,0))</f>
        <v>V044</v>
      </c>
      <c r="AU55" s="24">
        <f>COUNTIF(F_IV_1A!$AZ$3:$AZ$1094,$D55)</f>
        <v>7</v>
      </c>
      <c r="AV55" s="24">
        <f>SUMIF(F_IV_1A!$AZ$3:$AZ$1094,$D55,F_IV_1A!$CG$3:$CG$1094)</f>
        <v>7</v>
      </c>
      <c r="AW55" s="24">
        <f>SUMIF(F_IV_1A!$AZ:$AZ,$D55,F_IV_1A!$CH:$CH)</f>
        <v>2</v>
      </c>
      <c r="AX55" s="24">
        <f>SUMIF(F_IV_1A!$AZ:$AZ,$D55,F_IV_1A!$CH:$CH)</f>
        <v>2</v>
      </c>
    </row>
    <row r="56" spans="1:50" x14ac:dyDescent="0.3">
      <c r="A56" s="177">
        <v>2694</v>
      </c>
      <c r="B56" s="238" t="s">
        <v>259</v>
      </c>
      <c r="C56" s="238" t="s">
        <v>260</v>
      </c>
      <c r="D56" s="238">
        <v>4180</v>
      </c>
      <c r="E56" s="238" t="s">
        <v>261</v>
      </c>
      <c r="F56" s="238" t="s">
        <v>262</v>
      </c>
      <c r="G56" s="51" t="str">
        <f t="shared" si="8"/>
        <v>Kitöltés rendben!</v>
      </c>
      <c r="H56" s="237" t="s">
        <v>0</v>
      </c>
      <c r="I56" s="237" t="s">
        <v>0</v>
      </c>
      <c r="J56" s="21"/>
      <c r="K56" s="52">
        <f t="shared" si="9"/>
        <v>781569</v>
      </c>
      <c r="L56" s="53">
        <f>SUMIF(F_IV_1A!$F:$F,$C56,F_IV_1A!$O:$O)</f>
        <v>9569</v>
      </c>
      <c r="M56" s="53">
        <f>SUMIF(F_IV_1A!$F:$F,$C56,F_IV_1A!$P:$P)</f>
        <v>772000</v>
      </c>
      <c r="N56" s="53">
        <f>SUMIF(F_IV_1A!$F:$F,$C56,F_IV_1A!$Q:$Q)</f>
        <v>0</v>
      </c>
      <c r="O56" s="21"/>
      <c r="P56" s="54">
        <f>SUMIF(F_IV_1A!$F:$F,$C56,F_IV_1A!S:S)</f>
        <v>9569</v>
      </c>
      <c r="Q56" s="54">
        <f>SUMIF(F_IV_1A!$F:$F,$C56,F_IV_1A!T:T)</f>
        <v>0</v>
      </c>
      <c r="R56" s="54">
        <f>SUMIF(F_IV_1A!$F:$F,$C56,F_IV_1A!U:U)</f>
        <v>0</v>
      </c>
      <c r="S56" s="54">
        <f>SUMIF(F_IV_1A!$F:$F,$C56,F_IV_1A!V:V)</f>
        <v>0</v>
      </c>
      <c r="T56" s="54">
        <f>SUMIF(F_IV_1A!$F:$F,$C56,F_IV_1A!W:W)</f>
        <v>0</v>
      </c>
      <c r="U56" s="54">
        <f>SUMIF(F_IV_1A!$F:$F,$C56,F_IV_1A!X:X)</f>
        <v>0</v>
      </c>
      <c r="V56" s="54">
        <f>SUMIF(F_IV_1A!$F:$F,$C56,F_IV_1A!Y:Y)</f>
        <v>0</v>
      </c>
      <c r="W56" s="54">
        <f>SUMIF(F_IV_1A!$F:$F,$C56,F_IV_1A!Z:Z)</f>
        <v>0</v>
      </c>
      <c r="X56" s="54">
        <f>SUMIF(F_IV_1A!$F:$F,$C56,F_IV_1A!AA:AA)</f>
        <v>0</v>
      </c>
      <c r="Y56" s="54">
        <f>SUMIF(F_IV_1A!$F:$F,$C56,F_IV_1A!AB:AB)</f>
        <v>0</v>
      </c>
      <c r="Z56" s="55">
        <f>SUMIF(F_IV_1A!$F:$F,$C56,F_IV_1A!AC:AC)</f>
        <v>0</v>
      </c>
      <c r="AA56" s="56">
        <f t="shared" si="10"/>
        <v>9569</v>
      </c>
      <c r="AB56" s="21"/>
      <c r="AC56" s="57">
        <f>SUMIF(F_IV_1A!$F:$F,$C56,F_IV_1A!AG:AG)</f>
        <v>18619</v>
      </c>
      <c r="AD56" s="57">
        <f>SUMIF(F_IV_1A!$F:$F,$C56,F_IV_1A!AH:AH)</f>
        <v>0</v>
      </c>
      <c r="AE56" s="57">
        <f>SUMIF(F_IV_1A!$F:$F,$C56,F_IV_1A!AI:AI)</f>
        <v>0</v>
      </c>
      <c r="AF56" s="57">
        <f>SUMIF(F_IV_1A!$F:$F,$C56,F_IV_1A!AJ:AJ)</f>
        <v>0</v>
      </c>
      <c r="AG56" s="57">
        <f>SUMIF(F_IV_1A!$F:$F,$C56,F_IV_1A!AK:AK)</f>
        <v>0</v>
      </c>
      <c r="AH56" s="57">
        <f>SUMIF(F_IV_1A!$F:$F,$C56,F_IV_1A!AL:AL)</f>
        <v>0</v>
      </c>
      <c r="AI56" s="57">
        <f>SUMIF(F_IV_1A!$F:$F,$C56,F_IV_1A!AM:AM)</f>
        <v>0</v>
      </c>
      <c r="AJ56" s="57">
        <f>SUMIF(F_IV_1A!$F:$F,$C56,F_IV_1A!AN:AN)</f>
        <v>0</v>
      </c>
      <c r="AK56" s="57">
        <f>SUMIF(F_IV_1A!$F:$F,$C56,F_IV_1A!AO:AO)</f>
        <v>0</v>
      </c>
      <c r="AL56" s="57">
        <f>SUMIF(F_IV_1A!$F:$F,$C56,F_IV_1A!AP:AP)</f>
        <v>0</v>
      </c>
      <c r="AM56" s="57">
        <f>SUMIF(F_IV_1A!$F:$F,$C56,F_IV_1A!AQ:AQ)</f>
        <v>0</v>
      </c>
      <c r="AN56" s="56">
        <f t="shared" si="11"/>
        <v>18619</v>
      </c>
      <c r="AO56" s="21"/>
      <c r="AP56" s="21"/>
      <c r="AQ56" s="21"/>
      <c r="AR56" s="21"/>
      <c r="AS56" s="21"/>
      <c r="AT56" s="24" t="str">
        <f>INDEX(F_IV_1A!$G:$G,MATCH($C56,F_IV_1A!$F:$F,0))</f>
        <v>V005</v>
      </c>
      <c r="AU56" s="24">
        <f>COUNTIF(F_IV_1A!$AZ$3:$AZ$1094,$D56)</f>
        <v>7</v>
      </c>
      <c r="AV56" s="24">
        <f>SUMIF(F_IV_1A!$AZ$3:$AZ$1094,$D56,F_IV_1A!$CG$3:$CG$1094)</f>
        <v>7</v>
      </c>
      <c r="AW56" s="24">
        <f>SUMIF(F_IV_1A!$AZ:$AZ,$D56,F_IV_1A!$CH:$CH)</f>
        <v>2</v>
      </c>
      <c r="AX56" s="24">
        <f>SUMIF(F_IV_1A!$AZ:$AZ,$D56,F_IV_1A!$CH:$CH)</f>
        <v>2</v>
      </c>
    </row>
    <row r="57" spans="1:50" x14ac:dyDescent="0.3">
      <c r="A57" s="177">
        <v>2695</v>
      </c>
      <c r="B57" s="238" t="s">
        <v>263</v>
      </c>
      <c r="C57" s="238" t="s">
        <v>264</v>
      </c>
      <c r="D57" s="238">
        <v>4181</v>
      </c>
      <c r="E57" s="238" t="s">
        <v>265</v>
      </c>
      <c r="F57" s="238" t="s">
        <v>266</v>
      </c>
      <c r="G57" s="51" t="str">
        <f t="shared" si="8"/>
        <v>Kitöltés rendben!</v>
      </c>
      <c r="H57" s="237" t="s">
        <v>0</v>
      </c>
      <c r="I57" s="237" t="s">
        <v>0</v>
      </c>
      <c r="J57" s="21"/>
      <c r="K57" s="52">
        <f t="shared" si="9"/>
        <v>482160</v>
      </c>
      <c r="L57" s="53">
        <f>SUMIF(F_IV_1A!$F:$F,$C57,F_IV_1A!$O:$O)</f>
        <v>160</v>
      </c>
      <c r="M57" s="53">
        <f>SUMIF(F_IV_1A!$F:$F,$C57,F_IV_1A!$P:$P)</f>
        <v>482000</v>
      </c>
      <c r="N57" s="53">
        <f>SUMIF(F_IV_1A!$F:$F,$C57,F_IV_1A!$Q:$Q)</f>
        <v>0</v>
      </c>
      <c r="O57" s="21"/>
      <c r="P57" s="54">
        <f>SUMIF(F_IV_1A!$F:$F,$C57,F_IV_1A!S:S)</f>
        <v>160</v>
      </c>
      <c r="Q57" s="54">
        <f>SUMIF(F_IV_1A!$F:$F,$C57,F_IV_1A!T:T)</f>
        <v>0</v>
      </c>
      <c r="R57" s="54">
        <f>SUMIF(F_IV_1A!$F:$F,$C57,F_IV_1A!U:U)</f>
        <v>0</v>
      </c>
      <c r="S57" s="54">
        <f>SUMIF(F_IV_1A!$F:$F,$C57,F_IV_1A!V:V)</f>
        <v>0</v>
      </c>
      <c r="T57" s="54">
        <f>SUMIF(F_IV_1A!$F:$F,$C57,F_IV_1A!W:W)</f>
        <v>0</v>
      </c>
      <c r="U57" s="54">
        <f>SUMIF(F_IV_1A!$F:$F,$C57,F_IV_1A!X:X)</f>
        <v>0</v>
      </c>
      <c r="V57" s="54">
        <f>SUMIF(F_IV_1A!$F:$F,$C57,F_IV_1A!Y:Y)</f>
        <v>0</v>
      </c>
      <c r="W57" s="54">
        <f>SUMIF(F_IV_1A!$F:$F,$C57,F_IV_1A!Z:Z)</f>
        <v>0</v>
      </c>
      <c r="X57" s="54">
        <f>SUMIF(F_IV_1A!$F:$F,$C57,F_IV_1A!AA:AA)</f>
        <v>0</v>
      </c>
      <c r="Y57" s="54">
        <f>SUMIF(F_IV_1A!$F:$F,$C57,F_IV_1A!AB:AB)</f>
        <v>0</v>
      </c>
      <c r="Z57" s="55">
        <f>SUMIF(F_IV_1A!$F:$F,$C57,F_IV_1A!AC:AC)</f>
        <v>0</v>
      </c>
      <c r="AA57" s="56">
        <f t="shared" si="10"/>
        <v>160</v>
      </c>
      <c r="AB57" s="21"/>
      <c r="AC57" s="57">
        <f>SUMIF(F_IV_1A!$F:$F,$C57,F_IV_1A!AG:AG)</f>
        <v>4536</v>
      </c>
      <c r="AD57" s="57">
        <f>SUMIF(F_IV_1A!$F:$F,$C57,F_IV_1A!AH:AH)</f>
        <v>0</v>
      </c>
      <c r="AE57" s="57">
        <f>SUMIF(F_IV_1A!$F:$F,$C57,F_IV_1A!AI:AI)</f>
        <v>0</v>
      </c>
      <c r="AF57" s="57">
        <f>SUMIF(F_IV_1A!$F:$F,$C57,F_IV_1A!AJ:AJ)</f>
        <v>0</v>
      </c>
      <c r="AG57" s="57">
        <f>SUMIF(F_IV_1A!$F:$F,$C57,F_IV_1A!AK:AK)</f>
        <v>0</v>
      </c>
      <c r="AH57" s="57">
        <f>SUMIF(F_IV_1A!$F:$F,$C57,F_IV_1A!AL:AL)</f>
        <v>0</v>
      </c>
      <c r="AI57" s="57">
        <f>SUMIF(F_IV_1A!$F:$F,$C57,F_IV_1A!AM:AM)</f>
        <v>0</v>
      </c>
      <c r="AJ57" s="57">
        <f>SUMIF(F_IV_1A!$F:$F,$C57,F_IV_1A!AN:AN)</f>
        <v>0</v>
      </c>
      <c r="AK57" s="57">
        <f>SUMIF(F_IV_1A!$F:$F,$C57,F_IV_1A!AO:AO)</f>
        <v>0</v>
      </c>
      <c r="AL57" s="57">
        <f>SUMIF(F_IV_1A!$F:$F,$C57,F_IV_1A!AP:AP)</f>
        <v>0</v>
      </c>
      <c r="AM57" s="57">
        <f>SUMIF(F_IV_1A!$F:$F,$C57,F_IV_1A!AQ:AQ)</f>
        <v>0</v>
      </c>
      <c r="AN57" s="56">
        <f t="shared" si="11"/>
        <v>4536</v>
      </c>
      <c r="AO57" s="21"/>
      <c r="AP57" s="21"/>
      <c r="AQ57" s="21"/>
      <c r="AR57" s="21"/>
      <c r="AS57" s="21"/>
      <c r="AT57" s="24" t="str">
        <f>INDEX(F_IV_1A!$G:$G,MATCH($C57,F_IV_1A!$F:$F,0))</f>
        <v>V048</v>
      </c>
      <c r="AU57" s="24">
        <f>COUNTIF(F_IV_1A!$AZ$3:$AZ$1094,$D57)</f>
        <v>11</v>
      </c>
      <c r="AV57" s="24">
        <f>SUMIF(F_IV_1A!$AZ$3:$AZ$1094,$D57,F_IV_1A!$CG$3:$CG$1094)</f>
        <v>11</v>
      </c>
      <c r="AW57" s="24">
        <f>SUMIF(F_IV_1A!$AZ:$AZ,$D57,F_IV_1A!$CH:$CH)</f>
        <v>2</v>
      </c>
      <c r="AX57" s="24">
        <f>SUMIF(F_IV_1A!$AZ:$AZ,$D57,F_IV_1A!$CH:$CH)</f>
        <v>2</v>
      </c>
    </row>
    <row r="58" spans="1:50" x14ac:dyDescent="0.3">
      <c r="A58" s="177">
        <v>2696</v>
      </c>
      <c r="B58" s="238" t="s">
        <v>267</v>
      </c>
      <c r="C58" s="238" t="s">
        <v>268</v>
      </c>
      <c r="D58" s="238">
        <v>4182</v>
      </c>
      <c r="E58" s="238" t="s">
        <v>269</v>
      </c>
      <c r="F58" s="238" t="s">
        <v>270</v>
      </c>
      <c r="G58" s="51" t="str">
        <f t="shared" si="8"/>
        <v>Kitöltés rendben!</v>
      </c>
      <c r="H58" s="237" t="s">
        <v>0</v>
      </c>
      <c r="I58" s="237" t="s">
        <v>0</v>
      </c>
      <c r="J58" s="21"/>
      <c r="K58" s="52">
        <f t="shared" si="9"/>
        <v>1927498</v>
      </c>
      <c r="L58" s="53">
        <f>SUMIF(F_IV_1A!$F:$F,$C58,F_IV_1A!$O:$O)</f>
        <v>45498</v>
      </c>
      <c r="M58" s="53">
        <f>SUMIF(F_IV_1A!$F:$F,$C58,F_IV_1A!$P:$P)</f>
        <v>1882000</v>
      </c>
      <c r="N58" s="53">
        <f>SUMIF(F_IV_1A!$F:$F,$C58,F_IV_1A!$Q:$Q)</f>
        <v>0</v>
      </c>
      <c r="O58" s="21"/>
      <c r="P58" s="54">
        <f>SUMIF(F_IV_1A!$F:$F,$C58,F_IV_1A!S:S)</f>
        <v>45498</v>
      </c>
      <c r="Q58" s="54">
        <f>SUMIF(F_IV_1A!$F:$F,$C58,F_IV_1A!T:T)</f>
        <v>0</v>
      </c>
      <c r="R58" s="54">
        <f>SUMIF(F_IV_1A!$F:$F,$C58,F_IV_1A!U:U)</f>
        <v>0</v>
      </c>
      <c r="S58" s="54">
        <f>SUMIF(F_IV_1A!$F:$F,$C58,F_IV_1A!V:V)</f>
        <v>0</v>
      </c>
      <c r="T58" s="54">
        <f>SUMIF(F_IV_1A!$F:$F,$C58,F_IV_1A!W:W)</f>
        <v>0</v>
      </c>
      <c r="U58" s="54">
        <f>SUMIF(F_IV_1A!$F:$F,$C58,F_IV_1A!X:X)</f>
        <v>0</v>
      </c>
      <c r="V58" s="54">
        <f>SUMIF(F_IV_1A!$F:$F,$C58,F_IV_1A!Y:Y)</f>
        <v>0</v>
      </c>
      <c r="W58" s="54">
        <f>SUMIF(F_IV_1A!$F:$F,$C58,F_IV_1A!Z:Z)</f>
        <v>0</v>
      </c>
      <c r="X58" s="54">
        <f>SUMIF(F_IV_1A!$F:$F,$C58,F_IV_1A!AA:AA)</f>
        <v>0</v>
      </c>
      <c r="Y58" s="54">
        <f>SUMIF(F_IV_1A!$F:$F,$C58,F_IV_1A!AB:AB)</f>
        <v>0</v>
      </c>
      <c r="Z58" s="55">
        <f>SUMIF(F_IV_1A!$F:$F,$C58,F_IV_1A!AC:AC)</f>
        <v>0</v>
      </c>
      <c r="AA58" s="56">
        <f t="shared" si="10"/>
        <v>45498</v>
      </c>
      <c r="AB58" s="21"/>
      <c r="AC58" s="57">
        <f>SUMIF(F_IV_1A!$F:$F,$C58,F_IV_1A!AG:AG)</f>
        <v>111795</v>
      </c>
      <c r="AD58" s="57">
        <f>SUMIF(F_IV_1A!$F:$F,$C58,F_IV_1A!AH:AH)</f>
        <v>0</v>
      </c>
      <c r="AE58" s="57">
        <f>SUMIF(F_IV_1A!$F:$F,$C58,F_IV_1A!AI:AI)</f>
        <v>0</v>
      </c>
      <c r="AF58" s="57">
        <f>SUMIF(F_IV_1A!$F:$F,$C58,F_IV_1A!AJ:AJ)</f>
        <v>0</v>
      </c>
      <c r="AG58" s="57">
        <f>SUMIF(F_IV_1A!$F:$F,$C58,F_IV_1A!AK:AK)</f>
        <v>0</v>
      </c>
      <c r="AH58" s="57">
        <f>SUMIF(F_IV_1A!$F:$F,$C58,F_IV_1A!AL:AL)</f>
        <v>0</v>
      </c>
      <c r="AI58" s="57">
        <f>SUMIF(F_IV_1A!$F:$F,$C58,F_IV_1A!AM:AM)</f>
        <v>0</v>
      </c>
      <c r="AJ58" s="57">
        <f>SUMIF(F_IV_1A!$F:$F,$C58,F_IV_1A!AN:AN)</f>
        <v>0</v>
      </c>
      <c r="AK58" s="57">
        <f>SUMIF(F_IV_1A!$F:$F,$C58,F_IV_1A!AO:AO)</f>
        <v>0</v>
      </c>
      <c r="AL58" s="57">
        <f>SUMIF(F_IV_1A!$F:$F,$C58,F_IV_1A!AP:AP)</f>
        <v>0</v>
      </c>
      <c r="AM58" s="57">
        <f>SUMIF(F_IV_1A!$F:$F,$C58,F_IV_1A!AQ:AQ)</f>
        <v>0</v>
      </c>
      <c r="AN58" s="56">
        <f t="shared" si="11"/>
        <v>111795</v>
      </c>
      <c r="AO58" s="21"/>
      <c r="AP58" s="21"/>
      <c r="AQ58" s="21"/>
      <c r="AR58" s="21"/>
      <c r="AS58" s="21"/>
      <c r="AT58" s="24" t="str">
        <f>INDEX(F_IV_1A!$G:$G,MATCH($C58,F_IV_1A!$F:$F,0))</f>
        <v>V049</v>
      </c>
      <c r="AU58" s="24">
        <f>COUNTIF(F_IV_1A!$AZ$3:$AZ$1094,$D58)</f>
        <v>10</v>
      </c>
      <c r="AV58" s="24">
        <f>SUMIF(F_IV_1A!$AZ$3:$AZ$1094,$D58,F_IV_1A!$CG$3:$CG$1094)</f>
        <v>10</v>
      </c>
      <c r="AW58" s="24">
        <f>SUMIF(F_IV_1A!$AZ:$AZ,$D58,F_IV_1A!$CH:$CH)</f>
        <v>2</v>
      </c>
      <c r="AX58" s="24">
        <f>SUMIF(F_IV_1A!$AZ:$AZ,$D58,F_IV_1A!$CH:$CH)</f>
        <v>2</v>
      </c>
    </row>
    <row r="59" spans="1:50" x14ac:dyDescent="0.3">
      <c r="A59" s="177">
        <v>2697</v>
      </c>
      <c r="B59" s="238" t="s">
        <v>271</v>
      </c>
      <c r="C59" s="238" t="s">
        <v>272</v>
      </c>
      <c r="D59" s="238">
        <v>4183</v>
      </c>
      <c r="E59" s="238" t="s">
        <v>273</v>
      </c>
      <c r="F59" s="238" t="s">
        <v>274</v>
      </c>
      <c r="G59" s="51" t="str">
        <f t="shared" si="8"/>
        <v>Kitöltés rendben!</v>
      </c>
      <c r="H59" s="237" t="s">
        <v>0</v>
      </c>
      <c r="I59" s="237" t="s">
        <v>0</v>
      </c>
      <c r="J59" s="21"/>
      <c r="K59" s="52">
        <f t="shared" si="9"/>
        <v>705337</v>
      </c>
      <c r="L59" s="53">
        <f>SUMIF(F_IV_1A!$F:$F,$C59,F_IV_1A!$O:$O)</f>
        <v>12337</v>
      </c>
      <c r="M59" s="53">
        <f>SUMIF(F_IV_1A!$F:$F,$C59,F_IV_1A!$P:$P)</f>
        <v>693000</v>
      </c>
      <c r="N59" s="53">
        <f>SUMIF(F_IV_1A!$F:$F,$C59,F_IV_1A!$Q:$Q)</f>
        <v>0</v>
      </c>
      <c r="O59" s="21"/>
      <c r="P59" s="54">
        <f>SUMIF(F_IV_1A!$F:$F,$C59,F_IV_1A!S:S)</f>
        <v>12337</v>
      </c>
      <c r="Q59" s="54">
        <f>SUMIF(F_IV_1A!$F:$F,$C59,F_IV_1A!T:T)</f>
        <v>0</v>
      </c>
      <c r="R59" s="54">
        <f>SUMIF(F_IV_1A!$F:$F,$C59,F_IV_1A!U:U)</f>
        <v>0</v>
      </c>
      <c r="S59" s="54">
        <f>SUMIF(F_IV_1A!$F:$F,$C59,F_IV_1A!V:V)</f>
        <v>0</v>
      </c>
      <c r="T59" s="54">
        <f>SUMIF(F_IV_1A!$F:$F,$C59,F_IV_1A!W:W)</f>
        <v>0</v>
      </c>
      <c r="U59" s="54">
        <f>SUMIF(F_IV_1A!$F:$F,$C59,F_IV_1A!X:X)</f>
        <v>0</v>
      </c>
      <c r="V59" s="54">
        <f>SUMIF(F_IV_1A!$F:$F,$C59,F_IV_1A!Y:Y)</f>
        <v>0</v>
      </c>
      <c r="W59" s="54">
        <f>SUMIF(F_IV_1A!$F:$F,$C59,F_IV_1A!Z:Z)</f>
        <v>0</v>
      </c>
      <c r="X59" s="54">
        <f>SUMIF(F_IV_1A!$F:$F,$C59,F_IV_1A!AA:AA)</f>
        <v>0</v>
      </c>
      <c r="Y59" s="54">
        <f>SUMIF(F_IV_1A!$F:$F,$C59,F_IV_1A!AB:AB)</f>
        <v>0</v>
      </c>
      <c r="Z59" s="55">
        <f>SUMIF(F_IV_1A!$F:$F,$C59,F_IV_1A!AC:AC)</f>
        <v>0</v>
      </c>
      <c r="AA59" s="56">
        <f t="shared" si="10"/>
        <v>12337</v>
      </c>
      <c r="AB59" s="21"/>
      <c r="AC59" s="57">
        <f>SUMIF(F_IV_1A!$F:$F,$C59,F_IV_1A!AG:AG)</f>
        <v>14873</v>
      </c>
      <c r="AD59" s="57">
        <f>SUMIF(F_IV_1A!$F:$F,$C59,F_IV_1A!AH:AH)</f>
        <v>0</v>
      </c>
      <c r="AE59" s="57">
        <f>SUMIF(F_IV_1A!$F:$F,$C59,F_IV_1A!AI:AI)</f>
        <v>0</v>
      </c>
      <c r="AF59" s="57">
        <f>SUMIF(F_IV_1A!$F:$F,$C59,F_IV_1A!AJ:AJ)</f>
        <v>0</v>
      </c>
      <c r="AG59" s="57">
        <f>SUMIF(F_IV_1A!$F:$F,$C59,F_IV_1A!AK:AK)</f>
        <v>0</v>
      </c>
      <c r="AH59" s="57">
        <f>SUMIF(F_IV_1A!$F:$F,$C59,F_IV_1A!AL:AL)</f>
        <v>0</v>
      </c>
      <c r="AI59" s="57">
        <f>SUMIF(F_IV_1A!$F:$F,$C59,F_IV_1A!AM:AM)</f>
        <v>0</v>
      </c>
      <c r="AJ59" s="57">
        <f>SUMIF(F_IV_1A!$F:$F,$C59,F_IV_1A!AN:AN)</f>
        <v>0</v>
      </c>
      <c r="AK59" s="57">
        <f>SUMIF(F_IV_1A!$F:$F,$C59,F_IV_1A!AO:AO)</f>
        <v>0</v>
      </c>
      <c r="AL59" s="57">
        <f>SUMIF(F_IV_1A!$F:$F,$C59,F_IV_1A!AP:AP)</f>
        <v>0</v>
      </c>
      <c r="AM59" s="57">
        <f>SUMIF(F_IV_1A!$F:$F,$C59,F_IV_1A!AQ:AQ)</f>
        <v>0</v>
      </c>
      <c r="AN59" s="56">
        <f t="shared" si="11"/>
        <v>14873</v>
      </c>
      <c r="AO59" s="21"/>
      <c r="AP59" s="21"/>
      <c r="AQ59" s="21"/>
      <c r="AR59" s="21"/>
      <c r="AS59" s="21"/>
      <c r="AT59" s="24" t="str">
        <f>INDEX(F_IV_1A!$G:$G,MATCH($C59,F_IV_1A!$F:$F,0))</f>
        <v>V008</v>
      </c>
      <c r="AU59" s="24">
        <f>COUNTIF(F_IV_1A!$AZ$3:$AZ$1094,$D59)</f>
        <v>8</v>
      </c>
      <c r="AV59" s="24">
        <f>SUMIF(F_IV_1A!$AZ$3:$AZ$1094,$D59,F_IV_1A!$CG$3:$CG$1094)</f>
        <v>8</v>
      </c>
      <c r="AW59" s="24">
        <f>SUMIF(F_IV_1A!$AZ:$AZ,$D59,F_IV_1A!$CH:$CH)</f>
        <v>2</v>
      </c>
      <c r="AX59" s="24">
        <f>SUMIF(F_IV_1A!$AZ:$AZ,$D59,F_IV_1A!$CH:$CH)</f>
        <v>2</v>
      </c>
    </row>
    <row r="60" spans="1:50" x14ac:dyDescent="0.3">
      <c r="A60" s="177">
        <v>2698</v>
      </c>
      <c r="B60" s="238" t="s">
        <v>275</v>
      </c>
      <c r="C60" s="238" t="s">
        <v>276</v>
      </c>
      <c r="D60" s="238">
        <v>4184</v>
      </c>
      <c r="E60" s="238" t="s">
        <v>277</v>
      </c>
      <c r="F60" s="238" t="s">
        <v>278</v>
      </c>
      <c r="G60" s="51" t="str">
        <f t="shared" si="8"/>
        <v>Kitöltés rendben!</v>
      </c>
      <c r="H60" s="237" t="s">
        <v>0</v>
      </c>
      <c r="I60" s="237" t="s">
        <v>0</v>
      </c>
      <c r="J60" s="21"/>
      <c r="K60" s="52">
        <f t="shared" si="9"/>
        <v>285997</v>
      </c>
      <c r="L60" s="53">
        <f>SUMIF(F_IV_1A!$F:$F,$C60,F_IV_1A!$O:$O)</f>
        <v>997</v>
      </c>
      <c r="M60" s="53">
        <f>SUMIF(F_IV_1A!$F:$F,$C60,F_IV_1A!$P:$P)</f>
        <v>285000</v>
      </c>
      <c r="N60" s="53">
        <f>SUMIF(F_IV_1A!$F:$F,$C60,F_IV_1A!$Q:$Q)</f>
        <v>0</v>
      </c>
      <c r="O60" s="21"/>
      <c r="P60" s="54">
        <f>SUMIF(F_IV_1A!$F:$F,$C60,F_IV_1A!S:S)</f>
        <v>997</v>
      </c>
      <c r="Q60" s="54">
        <f>SUMIF(F_IV_1A!$F:$F,$C60,F_IV_1A!T:T)</f>
        <v>0</v>
      </c>
      <c r="R60" s="54">
        <f>SUMIF(F_IV_1A!$F:$F,$C60,F_IV_1A!U:U)</f>
        <v>0</v>
      </c>
      <c r="S60" s="54">
        <f>SUMIF(F_IV_1A!$F:$F,$C60,F_IV_1A!V:V)</f>
        <v>0</v>
      </c>
      <c r="T60" s="54">
        <f>SUMIF(F_IV_1A!$F:$F,$C60,F_IV_1A!W:W)</f>
        <v>0</v>
      </c>
      <c r="U60" s="54">
        <f>SUMIF(F_IV_1A!$F:$F,$C60,F_IV_1A!X:X)</f>
        <v>0</v>
      </c>
      <c r="V60" s="54">
        <f>SUMIF(F_IV_1A!$F:$F,$C60,F_IV_1A!Y:Y)</f>
        <v>0</v>
      </c>
      <c r="W60" s="54">
        <f>SUMIF(F_IV_1A!$F:$F,$C60,F_IV_1A!Z:Z)</f>
        <v>0</v>
      </c>
      <c r="X60" s="54">
        <f>SUMIF(F_IV_1A!$F:$F,$C60,F_IV_1A!AA:AA)</f>
        <v>0</v>
      </c>
      <c r="Y60" s="54">
        <f>SUMIF(F_IV_1A!$F:$F,$C60,F_IV_1A!AB:AB)</f>
        <v>0</v>
      </c>
      <c r="Z60" s="55">
        <f>SUMIF(F_IV_1A!$F:$F,$C60,F_IV_1A!AC:AC)</f>
        <v>0</v>
      </c>
      <c r="AA60" s="56">
        <f t="shared" si="10"/>
        <v>997</v>
      </c>
      <c r="AB60" s="21"/>
      <c r="AC60" s="57">
        <f>SUMIF(F_IV_1A!$F:$F,$C60,F_IV_1A!AG:AG)</f>
        <v>14674</v>
      </c>
      <c r="AD60" s="57">
        <f>SUMIF(F_IV_1A!$F:$F,$C60,F_IV_1A!AH:AH)</f>
        <v>0</v>
      </c>
      <c r="AE60" s="57">
        <f>SUMIF(F_IV_1A!$F:$F,$C60,F_IV_1A!AI:AI)</f>
        <v>0</v>
      </c>
      <c r="AF60" s="57">
        <f>SUMIF(F_IV_1A!$F:$F,$C60,F_IV_1A!AJ:AJ)</f>
        <v>0</v>
      </c>
      <c r="AG60" s="57">
        <f>SUMIF(F_IV_1A!$F:$F,$C60,F_IV_1A!AK:AK)</f>
        <v>0</v>
      </c>
      <c r="AH60" s="57">
        <f>SUMIF(F_IV_1A!$F:$F,$C60,F_IV_1A!AL:AL)</f>
        <v>0</v>
      </c>
      <c r="AI60" s="57">
        <f>SUMIF(F_IV_1A!$F:$F,$C60,F_IV_1A!AM:AM)</f>
        <v>0</v>
      </c>
      <c r="AJ60" s="57">
        <f>SUMIF(F_IV_1A!$F:$F,$C60,F_IV_1A!AN:AN)</f>
        <v>0</v>
      </c>
      <c r="AK60" s="57">
        <f>SUMIF(F_IV_1A!$F:$F,$C60,F_IV_1A!AO:AO)</f>
        <v>0</v>
      </c>
      <c r="AL60" s="57">
        <f>SUMIF(F_IV_1A!$F:$F,$C60,F_IV_1A!AP:AP)</f>
        <v>0</v>
      </c>
      <c r="AM60" s="57">
        <f>SUMIF(F_IV_1A!$F:$F,$C60,F_IV_1A!AQ:AQ)</f>
        <v>0</v>
      </c>
      <c r="AN60" s="56">
        <f t="shared" si="11"/>
        <v>14674</v>
      </c>
      <c r="AO60" s="21"/>
      <c r="AP60" s="21"/>
      <c r="AQ60" s="21"/>
      <c r="AR60" s="21"/>
      <c r="AS60" s="21"/>
      <c r="AT60" s="24" t="str">
        <f>INDEX(F_IV_1A!$G:$G,MATCH($C60,F_IV_1A!$F:$F,0))</f>
        <v>V028</v>
      </c>
      <c r="AU60" s="24">
        <f>COUNTIF(F_IV_1A!$AZ$3:$AZ$1094,$D60)</f>
        <v>11</v>
      </c>
      <c r="AV60" s="24">
        <f>SUMIF(F_IV_1A!$AZ$3:$AZ$1094,$D60,F_IV_1A!$CG$3:$CG$1094)</f>
        <v>11</v>
      </c>
      <c r="AW60" s="24">
        <f>SUMIF(F_IV_1A!$AZ:$AZ,$D60,F_IV_1A!$CH:$CH)</f>
        <v>2</v>
      </c>
      <c r="AX60" s="24">
        <f>SUMIF(F_IV_1A!$AZ:$AZ,$D60,F_IV_1A!$CH:$CH)</f>
        <v>2</v>
      </c>
    </row>
    <row r="61" spans="1:50" x14ac:dyDescent="0.3">
      <c r="A61" s="177">
        <v>2699</v>
      </c>
      <c r="B61" s="238" t="s">
        <v>279</v>
      </c>
      <c r="C61" s="238" t="s">
        <v>280</v>
      </c>
      <c r="D61" s="238">
        <v>4185</v>
      </c>
      <c r="E61" s="238" t="s">
        <v>281</v>
      </c>
      <c r="F61" s="238" t="s">
        <v>282</v>
      </c>
      <c r="G61" s="51" t="str">
        <f t="shared" si="8"/>
        <v>Kitöltés rendben!</v>
      </c>
      <c r="H61" s="237" t="s">
        <v>0</v>
      </c>
      <c r="I61" s="237" t="s">
        <v>0</v>
      </c>
      <c r="J61" s="21"/>
      <c r="K61" s="52">
        <f t="shared" si="9"/>
        <v>332318</v>
      </c>
      <c r="L61" s="53">
        <f>SUMIF(F_IV_1A!$F:$F,$C61,F_IV_1A!$O:$O)</f>
        <v>2318</v>
      </c>
      <c r="M61" s="53">
        <f>SUMIF(F_IV_1A!$F:$F,$C61,F_IV_1A!$P:$P)</f>
        <v>330000</v>
      </c>
      <c r="N61" s="53">
        <f>SUMIF(F_IV_1A!$F:$F,$C61,F_IV_1A!$Q:$Q)</f>
        <v>0</v>
      </c>
      <c r="O61" s="21"/>
      <c r="P61" s="54">
        <f>SUMIF(F_IV_1A!$F:$F,$C61,F_IV_1A!S:S)</f>
        <v>2318</v>
      </c>
      <c r="Q61" s="54">
        <f>SUMIF(F_IV_1A!$F:$F,$C61,F_IV_1A!T:T)</f>
        <v>0</v>
      </c>
      <c r="R61" s="54">
        <f>SUMIF(F_IV_1A!$F:$F,$C61,F_IV_1A!U:U)</f>
        <v>0</v>
      </c>
      <c r="S61" s="54">
        <f>SUMIF(F_IV_1A!$F:$F,$C61,F_IV_1A!V:V)</f>
        <v>0</v>
      </c>
      <c r="T61" s="54">
        <f>SUMIF(F_IV_1A!$F:$F,$C61,F_IV_1A!W:W)</f>
        <v>0</v>
      </c>
      <c r="U61" s="54">
        <f>SUMIF(F_IV_1A!$F:$F,$C61,F_IV_1A!X:X)</f>
        <v>0</v>
      </c>
      <c r="V61" s="54">
        <f>SUMIF(F_IV_1A!$F:$F,$C61,F_IV_1A!Y:Y)</f>
        <v>0</v>
      </c>
      <c r="W61" s="54">
        <f>SUMIF(F_IV_1A!$F:$F,$C61,F_IV_1A!Z:Z)</f>
        <v>0</v>
      </c>
      <c r="X61" s="54">
        <f>SUMIF(F_IV_1A!$F:$F,$C61,F_IV_1A!AA:AA)</f>
        <v>0</v>
      </c>
      <c r="Y61" s="54">
        <f>SUMIF(F_IV_1A!$F:$F,$C61,F_IV_1A!AB:AB)</f>
        <v>0</v>
      </c>
      <c r="Z61" s="55">
        <f>SUMIF(F_IV_1A!$F:$F,$C61,F_IV_1A!AC:AC)</f>
        <v>0</v>
      </c>
      <c r="AA61" s="56">
        <f t="shared" si="10"/>
        <v>2318</v>
      </c>
      <c r="AB61" s="21"/>
      <c r="AC61" s="57">
        <f>SUMIF(F_IV_1A!$F:$F,$C61,F_IV_1A!AG:AG)</f>
        <v>25927</v>
      </c>
      <c r="AD61" s="57">
        <f>SUMIF(F_IV_1A!$F:$F,$C61,F_IV_1A!AH:AH)</f>
        <v>0</v>
      </c>
      <c r="AE61" s="57">
        <f>SUMIF(F_IV_1A!$F:$F,$C61,F_IV_1A!AI:AI)</f>
        <v>0</v>
      </c>
      <c r="AF61" s="57">
        <f>SUMIF(F_IV_1A!$F:$F,$C61,F_IV_1A!AJ:AJ)</f>
        <v>0</v>
      </c>
      <c r="AG61" s="57">
        <f>SUMIF(F_IV_1A!$F:$F,$C61,F_IV_1A!AK:AK)</f>
        <v>0</v>
      </c>
      <c r="AH61" s="57">
        <f>SUMIF(F_IV_1A!$F:$F,$C61,F_IV_1A!AL:AL)</f>
        <v>0</v>
      </c>
      <c r="AI61" s="57">
        <f>SUMIF(F_IV_1A!$F:$F,$C61,F_IV_1A!AM:AM)</f>
        <v>0</v>
      </c>
      <c r="AJ61" s="57">
        <f>SUMIF(F_IV_1A!$F:$F,$C61,F_IV_1A!AN:AN)</f>
        <v>0</v>
      </c>
      <c r="AK61" s="57">
        <f>SUMIF(F_IV_1A!$F:$F,$C61,F_IV_1A!AO:AO)</f>
        <v>0</v>
      </c>
      <c r="AL61" s="57">
        <f>SUMIF(F_IV_1A!$F:$F,$C61,F_IV_1A!AP:AP)</f>
        <v>0</v>
      </c>
      <c r="AM61" s="57">
        <f>SUMIF(F_IV_1A!$F:$F,$C61,F_IV_1A!AQ:AQ)</f>
        <v>0</v>
      </c>
      <c r="AN61" s="56">
        <f t="shared" si="11"/>
        <v>25927</v>
      </c>
      <c r="AO61" s="21"/>
      <c r="AP61" s="21"/>
      <c r="AQ61" s="21"/>
      <c r="AR61" s="21"/>
      <c r="AS61" s="21"/>
      <c r="AT61" s="24" t="str">
        <f>INDEX(F_IV_1A!$G:$G,MATCH($C61,F_IV_1A!$F:$F,0))</f>
        <v>V034</v>
      </c>
      <c r="AU61" s="24">
        <f>COUNTIF(F_IV_1A!$AZ$3:$AZ$1094,$D61)</f>
        <v>8</v>
      </c>
      <c r="AV61" s="24">
        <f>SUMIF(F_IV_1A!$AZ$3:$AZ$1094,$D61,F_IV_1A!$CG$3:$CG$1094)</f>
        <v>8</v>
      </c>
      <c r="AW61" s="24">
        <f>SUMIF(F_IV_1A!$AZ:$AZ,$D61,F_IV_1A!$CH:$CH)</f>
        <v>2</v>
      </c>
      <c r="AX61" s="24">
        <f>SUMIF(F_IV_1A!$AZ:$AZ,$D61,F_IV_1A!$CH:$CH)</f>
        <v>2</v>
      </c>
    </row>
    <row r="62" spans="1:50" x14ac:dyDescent="0.3">
      <c r="A62" s="177">
        <v>2700</v>
      </c>
      <c r="B62" s="238" t="s">
        <v>283</v>
      </c>
      <c r="C62" s="238" t="s">
        <v>284</v>
      </c>
      <c r="D62" s="238">
        <v>4187</v>
      </c>
      <c r="E62" s="238" t="s">
        <v>285</v>
      </c>
      <c r="F62" s="238" t="s">
        <v>286</v>
      </c>
      <c r="G62" s="51" t="str">
        <f t="shared" si="8"/>
        <v>Kitöltés rendben!</v>
      </c>
      <c r="H62" s="237" t="s">
        <v>0</v>
      </c>
      <c r="I62" s="237" t="s">
        <v>0</v>
      </c>
      <c r="J62" s="21"/>
      <c r="K62" s="52">
        <f t="shared" si="9"/>
        <v>257100</v>
      </c>
      <c r="L62" s="53">
        <f>SUMIF(F_IV_1A!$F:$F,$C62,F_IV_1A!$O:$O)</f>
        <v>1100</v>
      </c>
      <c r="M62" s="53">
        <f>SUMIF(F_IV_1A!$F:$F,$C62,F_IV_1A!$P:$P)</f>
        <v>256000</v>
      </c>
      <c r="N62" s="53">
        <f>SUMIF(F_IV_1A!$F:$F,$C62,F_IV_1A!$Q:$Q)</f>
        <v>0</v>
      </c>
      <c r="O62" s="21"/>
      <c r="P62" s="54">
        <f>SUMIF(F_IV_1A!$F:$F,$C62,F_IV_1A!S:S)</f>
        <v>1100</v>
      </c>
      <c r="Q62" s="54">
        <f>SUMIF(F_IV_1A!$F:$F,$C62,F_IV_1A!T:T)</f>
        <v>0</v>
      </c>
      <c r="R62" s="54">
        <f>SUMIF(F_IV_1A!$F:$F,$C62,F_IV_1A!U:U)</f>
        <v>0</v>
      </c>
      <c r="S62" s="54">
        <f>SUMIF(F_IV_1A!$F:$F,$C62,F_IV_1A!V:V)</f>
        <v>0</v>
      </c>
      <c r="T62" s="54">
        <f>SUMIF(F_IV_1A!$F:$F,$C62,F_IV_1A!W:W)</f>
        <v>0</v>
      </c>
      <c r="U62" s="54">
        <f>SUMIF(F_IV_1A!$F:$F,$C62,F_IV_1A!X:X)</f>
        <v>0</v>
      </c>
      <c r="V62" s="54">
        <f>SUMIF(F_IV_1A!$F:$F,$C62,F_IV_1A!Y:Y)</f>
        <v>0</v>
      </c>
      <c r="W62" s="54">
        <f>SUMIF(F_IV_1A!$F:$F,$C62,F_IV_1A!Z:Z)</f>
        <v>0</v>
      </c>
      <c r="X62" s="54">
        <f>SUMIF(F_IV_1A!$F:$F,$C62,F_IV_1A!AA:AA)</f>
        <v>0</v>
      </c>
      <c r="Y62" s="54">
        <f>SUMIF(F_IV_1A!$F:$F,$C62,F_IV_1A!AB:AB)</f>
        <v>0</v>
      </c>
      <c r="Z62" s="55">
        <f>SUMIF(F_IV_1A!$F:$F,$C62,F_IV_1A!AC:AC)</f>
        <v>0</v>
      </c>
      <c r="AA62" s="56">
        <f t="shared" si="10"/>
        <v>1100</v>
      </c>
      <c r="AB62" s="21"/>
      <c r="AC62" s="57">
        <f>SUMIF(F_IV_1A!$F:$F,$C62,F_IV_1A!AG:AG)</f>
        <v>13372</v>
      </c>
      <c r="AD62" s="57">
        <f>SUMIF(F_IV_1A!$F:$F,$C62,F_IV_1A!AH:AH)</f>
        <v>0</v>
      </c>
      <c r="AE62" s="57">
        <f>SUMIF(F_IV_1A!$F:$F,$C62,F_IV_1A!AI:AI)</f>
        <v>0</v>
      </c>
      <c r="AF62" s="57">
        <f>SUMIF(F_IV_1A!$F:$F,$C62,F_IV_1A!AJ:AJ)</f>
        <v>0</v>
      </c>
      <c r="AG62" s="57">
        <f>SUMIF(F_IV_1A!$F:$F,$C62,F_IV_1A!AK:AK)</f>
        <v>0</v>
      </c>
      <c r="AH62" s="57">
        <f>SUMIF(F_IV_1A!$F:$F,$C62,F_IV_1A!AL:AL)</f>
        <v>0</v>
      </c>
      <c r="AI62" s="57">
        <f>SUMIF(F_IV_1A!$F:$F,$C62,F_IV_1A!AM:AM)</f>
        <v>0</v>
      </c>
      <c r="AJ62" s="57">
        <f>SUMIF(F_IV_1A!$F:$F,$C62,F_IV_1A!AN:AN)</f>
        <v>0</v>
      </c>
      <c r="AK62" s="57">
        <f>SUMIF(F_IV_1A!$F:$F,$C62,F_IV_1A!AO:AO)</f>
        <v>0</v>
      </c>
      <c r="AL62" s="57">
        <f>SUMIF(F_IV_1A!$F:$F,$C62,F_IV_1A!AP:AP)</f>
        <v>0</v>
      </c>
      <c r="AM62" s="57">
        <f>SUMIF(F_IV_1A!$F:$F,$C62,F_IV_1A!AQ:AQ)</f>
        <v>0</v>
      </c>
      <c r="AN62" s="56">
        <f t="shared" si="11"/>
        <v>13372</v>
      </c>
      <c r="AO62" s="21"/>
      <c r="AP62" s="21"/>
      <c r="AQ62" s="21"/>
      <c r="AR62" s="21"/>
      <c r="AS62" s="21"/>
      <c r="AT62" s="24" t="str">
        <f>INDEX(F_IV_1A!$G:$G,MATCH($C62,F_IV_1A!$F:$F,0))</f>
        <v>V013</v>
      </c>
      <c r="AU62" s="24">
        <f>COUNTIF(F_IV_1A!$AZ$3:$AZ$1094,$D62)</f>
        <v>8</v>
      </c>
      <c r="AV62" s="24">
        <f>SUMIF(F_IV_1A!$AZ$3:$AZ$1094,$D62,F_IV_1A!$CG$3:$CG$1094)</f>
        <v>8</v>
      </c>
      <c r="AW62" s="24">
        <f>SUMIF(F_IV_1A!$AZ:$AZ,$D62,F_IV_1A!$CH:$CH)</f>
        <v>2</v>
      </c>
      <c r="AX62" s="24">
        <f>SUMIF(F_IV_1A!$AZ:$AZ,$D62,F_IV_1A!$CH:$CH)</f>
        <v>2</v>
      </c>
    </row>
    <row r="63" spans="1:50" x14ac:dyDescent="0.3">
      <c r="A63" s="177">
        <v>2701</v>
      </c>
      <c r="B63" s="238" t="s">
        <v>287</v>
      </c>
      <c r="C63" s="238" t="s">
        <v>288</v>
      </c>
      <c r="D63" s="238">
        <v>4188</v>
      </c>
      <c r="E63" s="238" t="s">
        <v>289</v>
      </c>
      <c r="F63" s="238" t="s">
        <v>290</v>
      </c>
      <c r="G63" s="51" t="str">
        <f t="shared" si="8"/>
        <v>Kitöltés rendben!</v>
      </c>
      <c r="H63" s="237" t="s">
        <v>0</v>
      </c>
      <c r="I63" s="237" t="s">
        <v>0</v>
      </c>
      <c r="J63" s="21"/>
      <c r="K63" s="52">
        <f t="shared" si="9"/>
        <v>293184</v>
      </c>
      <c r="L63" s="53">
        <f>SUMIF(F_IV_1A!$F:$F,$C63,F_IV_1A!$O:$O)</f>
        <v>384</v>
      </c>
      <c r="M63" s="53">
        <f>SUMIF(F_IV_1A!$F:$F,$C63,F_IV_1A!$P:$P)</f>
        <v>292800</v>
      </c>
      <c r="N63" s="53">
        <f>SUMIF(F_IV_1A!$F:$F,$C63,F_IV_1A!$Q:$Q)</f>
        <v>0</v>
      </c>
      <c r="O63" s="21"/>
      <c r="P63" s="54">
        <f>SUMIF(F_IV_1A!$F:$F,$C63,F_IV_1A!S:S)</f>
        <v>384</v>
      </c>
      <c r="Q63" s="54">
        <f>SUMIF(F_IV_1A!$F:$F,$C63,F_IV_1A!T:T)</f>
        <v>0</v>
      </c>
      <c r="R63" s="54">
        <f>SUMIF(F_IV_1A!$F:$F,$C63,F_IV_1A!U:U)</f>
        <v>0</v>
      </c>
      <c r="S63" s="54">
        <f>SUMIF(F_IV_1A!$F:$F,$C63,F_IV_1A!V:V)</f>
        <v>0</v>
      </c>
      <c r="T63" s="54">
        <f>SUMIF(F_IV_1A!$F:$F,$C63,F_IV_1A!W:W)</f>
        <v>0</v>
      </c>
      <c r="U63" s="54">
        <f>SUMIF(F_IV_1A!$F:$F,$C63,F_IV_1A!X:X)</f>
        <v>0</v>
      </c>
      <c r="V63" s="54">
        <f>SUMIF(F_IV_1A!$F:$F,$C63,F_IV_1A!Y:Y)</f>
        <v>0</v>
      </c>
      <c r="W63" s="54">
        <f>SUMIF(F_IV_1A!$F:$F,$C63,F_IV_1A!Z:Z)</f>
        <v>0</v>
      </c>
      <c r="X63" s="54">
        <f>SUMIF(F_IV_1A!$F:$F,$C63,F_IV_1A!AA:AA)</f>
        <v>0</v>
      </c>
      <c r="Y63" s="54">
        <f>SUMIF(F_IV_1A!$F:$F,$C63,F_IV_1A!AB:AB)</f>
        <v>0</v>
      </c>
      <c r="Z63" s="55">
        <f>SUMIF(F_IV_1A!$F:$F,$C63,F_IV_1A!AC:AC)</f>
        <v>0</v>
      </c>
      <c r="AA63" s="56">
        <f t="shared" si="10"/>
        <v>384</v>
      </c>
      <c r="AB63" s="21"/>
      <c r="AC63" s="57">
        <f>SUMIF(F_IV_1A!$F:$F,$C63,F_IV_1A!AG:AG)</f>
        <v>4606</v>
      </c>
      <c r="AD63" s="57">
        <f>SUMIF(F_IV_1A!$F:$F,$C63,F_IV_1A!AH:AH)</f>
        <v>0</v>
      </c>
      <c r="AE63" s="57">
        <f>SUMIF(F_IV_1A!$F:$F,$C63,F_IV_1A!AI:AI)</f>
        <v>0</v>
      </c>
      <c r="AF63" s="57">
        <f>SUMIF(F_IV_1A!$F:$F,$C63,F_IV_1A!AJ:AJ)</f>
        <v>0</v>
      </c>
      <c r="AG63" s="57">
        <f>SUMIF(F_IV_1A!$F:$F,$C63,F_IV_1A!AK:AK)</f>
        <v>0</v>
      </c>
      <c r="AH63" s="57">
        <f>SUMIF(F_IV_1A!$F:$F,$C63,F_IV_1A!AL:AL)</f>
        <v>0</v>
      </c>
      <c r="AI63" s="57">
        <f>SUMIF(F_IV_1A!$F:$F,$C63,F_IV_1A!AM:AM)</f>
        <v>0</v>
      </c>
      <c r="AJ63" s="57">
        <f>SUMIF(F_IV_1A!$F:$F,$C63,F_IV_1A!AN:AN)</f>
        <v>0</v>
      </c>
      <c r="AK63" s="57">
        <f>SUMIF(F_IV_1A!$F:$F,$C63,F_IV_1A!AO:AO)</f>
        <v>0</v>
      </c>
      <c r="AL63" s="57">
        <f>SUMIF(F_IV_1A!$F:$F,$C63,F_IV_1A!AP:AP)</f>
        <v>0</v>
      </c>
      <c r="AM63" s="57">
        <f>SUMIF(F_IV_1A!$F:$F,$C63,F_IV_1A!AQ:AQ)</f>
        <v>0</v>
      </c>
      <c r="AN63" s="56">
        <f t="shared" si="11"/>
        <v>4606</v>
      </c>
      <c r="AO63" s="21"/>
      <c r="AP63" s="21"/>
      <c r="AQ63" s="21"/>
      <c r="AR63" s="21"/>
      <c r="AS63" s="21"/>
      <c r="AT63" s="24" t="str">
        <f>INDEX(F_IV_1A!$G:$G,MATCH($C63,F_IV_1A!$F:$F,0))</f>
        <v>V020</v>
      </c>
      <c r="AU63" s="24">
        <f>COUNTIF(F_IV_1A!$AZ$3:$AZ$1094,$D63)</f>
        <v>7</v>
      </c>
      <c r="AV63" s="24">
        <f>SUMIF(F_IV_1A!$AZ$3:$AZ$1094,$D63,F_IV_1A!$CG$3:$CG$1094)</f>
        <v>7</v>
      </c>
      <c r="AW63" s="24">
        <f>SUMIF(F_IV_1A!$AZ:$AZ,$D63,F_IV_1A!$CH:$CH)</f>
        <v>2</v>
      </c>
      <c r="AX63" s="24">
        <f>SUMIF(F_IV_1A!$AZ:$AZ,$D63,F_IV_1A!$CH:$CH)</f>
        <v>2</v>
      </c>
    </row>
    <row r="64" spans="1:50" x14ac:dyDescent="0.3">
      <c r="A64" s="177">
        <v>2702</v>
      </c>
      <c r="B64" s="238" t="s">
        <v>291</v>
      </c>
      <c r="C64" s="238" t="s">
        <v>292</v>
      </c>
      <c r="D64" s="238">
        <v>4170</v>
      </c>
      <c r="E64" s="238" t="s">
        <v>293</v>
      </c>
      <c r="F64" s="238" t="s">
        <v>294</v>
      </c>
      <c r="G64" s="51" t="str">
        <f t="shared" si="8"/>
        <v>Kitöltés rendben!</v>
      </c>
      <c r="H64" s="237" t="s">
        <v>0</v>
      </c>
      <c r="I64" s="237" t="s">
        <v>0</v>
      </c>
      <c r="J64" s="21"/>
      <c r="K64" s="52">
        <f t="shared" si="9"/>
        <v>191405</v>
      </c>
      <c r="L64" s="53">
        <f>SUMIF(F_IV_1A!$F:$F,$C64,F_IV_1A!$O:$O)</f>
        <v>1405</v>
      </c>
      <c r="M64" s="53">
        <f>SUMIF(F_IV_1A!$F:$F,$C64,F_IV_1A!$P:$P)</f>
        <v>190000</v>
      </c>
      <c r="N64" s="53">
        <f>SUMIF(F_IV_1A!$F:$F,$C64,F_IV_1A!$Q:$Q)</f>
        <v>0</v>
      </c>
      <c r="O64" s="21"/>
      <c r="P64" s="54">
        <f>SUMIF(F_IV_1A!$F:$F,$C64,F_IV_1A!S:S)</f>
        <v>1405</v>
      </c>
      <c r="Q64" s="54">
        <f>SUMIF(F_IV_1A!$F:$F,$C64,F_IV_1A!T:T)</f>
        <v>0</v>
      </c>
      <c r="R64" s="54">
        <f>SUMIF(F_IV_1A!$F:$F,$C64,F_IV_1A!U:U)</f>
        <v>0</v>
      </c>
      <c r="S64" s="54">
        <f>SUMIF(F_IV_1A!$F:$F,$C64,F_IV_1A!V:V)</f>
        <v>0</v>
      </c>
      <c r="T64" s="54">
        <f>SUMIF(F_IV_1A!$F:$F,$C64,F_IV_1A!W:W)</f>
        <v>0</v>
      </c>
      <c r="U64" s="54">
        <f>SUMIF(F_IV_1A!$F:$F,$C64,F_IV_1A!X:X)</f>
        <v>0</v>
      </c>
      <c r="V64" s="54">
        <f>SUMIF(F_IV_1A!$F:$F,$C64,F_IV_1A!Y:Y)</f>
        <v>0</v>
      </c>
      <c r="W64" s="54">
        <f>SUMIF(F_IV_1A!$F:$F,$C64,F_IV_1A!Z:Z)</f>
        <v>0</v>
      </c>
      <c r="X64" s="54">
        <f>SUMIF(F_IV_1A!$F:$F,$C64,F_IV_1A!AA:AA)</f>
        <v>0</v>
      </c>
      <c r="Y64" s="54">
        <f>SUMIF(F_IV_1A!$F:$F,$C64,F_IV_1A!AB:AB)</f>
        <v>0</v>
      </c>
      <c r="Z64" s="55">
        <f>SUMIF(F_IV_1A!$F:$F,$C64,F_IV_1A!AC:AC)</f>
        <v>0</v>
      </c>
      <c r="AA64" s="56">
        <f t="shared" si="10"/>
        <v>1405</v>
      </c>
      <c r="AB64" s="21"/>
      <c r="AC64" s="57">
        <f>SUMIF(F_IV_1A!$F:$F,$C64,F_IV_1A!AG:AG)</f>
        <v>17148</v>
      </c>
      <c r="AD64" s="57">
        <f>SUMIF(F_IV_1A!$F:$F,$C64,F_IV_1A!AH:AH)</f>
        <v>0</v>
      </c>
      <c r="AE64" s="57">
        <f>SUMIF(F_IV_1A!$F:$F,$C64,F_IV_1A!AI:AI)</f>
        <v>0</v>
      </c>
      <c r="AF64" s="57">
        <f>SUMIF(F_IV_1A!$F:$F,$C64,F_IV_1A!AJ:AJ)</f>
        <v>0</v>
      </c>
      <c r="AG64" s="57">
        <f>SUMIF(F_IV_1A!$F:$F,$C64,F_IV_1A!AK:AK)</f>
        <v>0</v>
      </c>
      <c r="AH64" s="57">
        <f>SUMIF(F_IV_1A!$F:$F,$C64,F_IV_1A!AL:AL)</f>
        <v>0</v>
      </c>
      <c r="AI64" s="57">
        <f>SUMIF(F_IV_1A!$F:$F,$C64,F_IV_1A!AM:AM)</f>
        <v>0</v>
      </c>
      <c r="AJ64" s="57">
        <f>SUMIF(F_IV_1A!$F:$F,$C64,F_IV_1A!AN:AN)</f>
        <v>0</v>
      </c>
      <c r="AK64" s="57">
        <f>SUMIF(F_IV_1A!$F:$F,$C64,F_IV_1A!AO:AO)</f>
        <v>0</v>
      </c>
      <c r="AL64" s="57">
        <f>SUMIF(F_IV_1A!$F:$F,$C64,F_IV_1A!AP:AP)</f>
        <v>0</v>
      </c>
      <c r="AM64" s="57">
        <f>SUMIF(F_IV_1A!$F:$F,$C64,F_IV_1A!AQ:AQ)</f>
        <v>0</v>
      </c>
      <c r="AN64" s="56">
        <f t="shared" si="11"/>
        <v>17148</v>
      </c>
      <c r="AO64" s="21"/>
      <c r="AP64" s="21"/>
      <c r="AQ64" s="21"/>
      <c r="AR64" s="21"/>
      <c r="AS64" s="21"/>
      <c r="AT64" s="24" t="str">
        <f>INDEX(F_IV_1A!$G:$G,MATCH($C64,F_IV_1A!$F:$F,0))</f>
        <v>V040</v>
      </c>
      <c r="AU64" s="24">
        <f>COUNTIF(F_IV_1A!$AZ$3:$AZ$1094,$D64)</f>
        <v>6</v>
      </c>
      <c r="AV64" s="24">
        <f>SUMIF(F_IV_1A!$AZ$3:$AZ$1094,$D64,F_IV_1A!$CG$3:$CG$1094)</f>
        <v>6</v>
      </c>
      <c r="AW64" s="24">
        <f>SUMIF(F_IV_1A!$AZ:$AZ,$D64,F_IV_1A!$CH:$CH)</f>
        <v>2</v>
      </c>
      <c r="AX64" s="24">
        <f>SUMIF(F_IV_1A!$AZ:$AZ,$D64,F_IV_1A!$CH:$CH)</f>
        <v>2</v>
      </c>
    </row>
    <row r="65" spans="1:50" x14ac:dyDescent="0.3">
      <c r="A65" s="177">
        <v>2703</v>
      </c>
      <c r="B65" s="238" t="s">
        <v>295</v>
      </c>
      <c r="C65" s="238" t="s">
        <v>296</v>
      </c>
      <c r="D65" s="238">
        <v>4186</v>
      </c>
      <c r="E65" s="238" t="s">
        <v>297</v>
      </c>
      <c r="F65" s="238" t="s">
        <v>298</v>
      </c>
      <c r="G65" s="51" t="str">
        <f t="shared" si="8"/>
        <v>Kitöltés rendben!</v>
      </c>
      <c r="H65" s="237" t="s">
        <v>0</v>
      </c>
      <c r="I65" s="237" t="s">
        <v>0</v>
      </c>
      <c r="J65" s="21"/>
      <c r="K65" s="52">
        <f t="shared" si="9"/>
        <v>273796</v>
      </c>
      <c r="L65" s="53">
        <f>SUMIF(F_IV_1A!$F:$F,$C65,F_IV_1A!$O:$O)</f>
        <v>796</v>
      </c>
      <c r="M65" s="53">
        <f>SUMIF(F_IV_1A!$F:$F,$C65,F_IV_1A!$P:$P)</f>
        <v>273000</v>
      </c>
      <c r="N65" s="53">
        <f>SUMIF(F_IV_1A!$F:$F,$C65,F_IV_1A!$Q:$Q)</f>
        <v>0</v>
      </c>
      <c r="O65" s="21"/>
      <c r="P65" s="54">
        <f>SUMIF(F_IV_1A!$F:$F,$C65,F_IV_1A!S:S)</f>
        <v>796</v>
      </c>
      <c r="Q65" s="54">
        <f>SUMIF(F_IV_1A!$F:$F,$C65,F_IV_1A!T:T)</f>
        <v>0</v>
      </c>
      <c r="R65" s="54">
        <f>SUMIF(F_IV_1A!$F:$F,$C65,F_IV_1A!U:U)</f>
        <v>0</v>
      </c>
      <c r="S65" s="54">
        <f>SUMIF(F_IV_1A!$F:$F,$C65,F_IV_1A!V:V)</f>
        <v>0</v>
      </c>
      <c r="T65" s="54">
        <f>SUMIF(F_IV_1A!$F:$F,$C65,F_IV_1A!W:W)</f>
        <v>0</v>
      </c>
      <c r="U65" s="54">
        <f>SUMIF(F_IV_1A!$F:$F,$C65,F_IV_1A!X:X)</f>
        <v>0</v>
      </c>
      <c r="V65" s="54">
        <f>SUMIF(F_IV_1A!$F:$F,$C65,F_IV_1A!Y:Y)</f>
        <v>0</v>
      </c>
      <c r="W65" s="54">
        <f>SUMIF(F_IV_1A!$F:$F,$C65,F_IV_1A!Z:Z)</f>
        <v>0</v>
      </c>
      <c r="X65" s="54">
        <f>SUMIF(F_IV_1A!$F:$F,$C65,F_IV_1A!AA:AA)</f>
        <v>0</v>
      </c>
      <c r="Y65" s="54">
        <f>SUMIF(F_IV_1A!$F:$F,$C65,F_IV_1A!AB:AB)</f>
        <v>0</v>
      </c>
      <c r="Z65" s="55">
        <f>SUMIF(F_IV_1A!$F:$F,$C65,F_IV_1A!AC:AC)</f>
        <v>0</v>
      </c>
      <c r="AA65" s="56">
        <f t="shared" si="10"/>
        <v>796</v>
      </c>
      <c r="AB65" s="21"/>
      <c r="AC65" s="57">
        <f>SUMIF(F_IV_1A!$F:$F,$C65,F_IV_1A!AG:AG)</f>
        <v>10403</v>
      </c>
      <c r="AD65" s="57">
        <f>SUMIF(F_IV_1A!$F:$F,$C65,F_IV_1A!AH:AH)</f>
        <v>0</v>
      </c>
      <c r="AE65" s="57">
        <f>SUMIF(F_IV_1A!$F:$F,$C65,F_IV_1A!AI:AI)</f>
        <v>0</v>
      </c>
      <c r="AF65" s="57">
        <f>SUMIF(F_IV_1A!$F:$F,$C65,F_IV_1A!AJ:AJ)</f>
        <v>0</v>
      </c>
      <c r="AG65" s="57">
        <f>SUMIF(F_IV_1A!$F:$F,$C65,F_IV_1A!AK:AK)</f>
        <v>0</v>
      </c>
      <c r="AH65" s="57">
        <f>SUMIF(F_IV_1A!$F:$F,$C65,F_IV_1A!AL:AL)</f>
        <v>0</v>
      </c>
      <c r="AI65" s="57">
        <f>SUMIF(F_IV_1A!$F:$F,$C65,F_IV_1A!AM:AM)</f>
        <v>0</v>
      </c>
      <c r="AJ65" s="57">
        <f>SUMIF(F_IV_1A!$F:$F,$C65,F_IV_1A!AN:AN)</f>
        <v>0</v>
      </c>
      <c r="AK65" s="57">
        <f>SUMIF(F_IV_1A!$F:$F,$C65,F_IV_1A!AO:AO)</f>
        <v>0</v>
      </c>
      <c r="AL65" s="57">
        <f>SUMIF(F_IV_1A!$F:$F,$C65,F_IV_1A!AP:AP)</f>
        <v>0</v>
      </c>
      <c r="AM65" s="57">
        <f>SUMIF(F_IV_1A!$F:$F,$C65,F_IV_1A!AQ:AQ)</f>
        <v>0</v>
      </c>
      <c r="AN65" s="56">
        <f t="shared" si="11"/>
        <v>10403</v>
      </c>
      <c r="AO65" s="21"/>
      <c r="AP65" s="21"/>
      <c r="AQ65" s="21"/>
      <c r="AR65" s="21"/>
      <c r="AS65" s="21"/>
      <c r="AT65" s="24" t="str">
        <f>INDEX(F_IV_1A!$G:$G,MATCH($C65,F_IV_1A!$F:$F,0))</f>
        <v>V007</v>
      </c>
      <c r="AU65" s="24">
        <f>COUNTIF(F_IV_1A!$AZ$3:$AZ$1094,$D65)</f>
        <v>8</v>
      </c>
      <c r="AV65" s="24">
        <f>SUMIF(F_IV_1A!$AZ$3:$AZ$1094,$D65,F_IV_1A!$CG$3:$CG$1094)</f>
        <v>8</v>
      </c>
      <c r="AW65" s="24">
        <f>SUMIF(F_IV_1A!$AZ:$AZ,$D65,F_IV_1A!$CH:$CH)</f>
        <v>2</v>
      </c>
      <c r="AX65" s="24">
        <f>SUMIF(F_IV_1A!$AZ:$AZ,$D65,F_IV_1A!$CH:$CH)</f>
        <v>2</v>
      </c>
    </row>
  </sheetData>
  <autoFilter ref="A2:AX65"/>
  <mergeCells count="445">
    <mergeCell ref="H65"/>
    <mergeCell ref="I65"/>
    <mergeCell ref="B65"/>
    <mergeCell ref="C65"/>
    <mergeCell ref="D65"/>
    <mergeCell ref="E65"/>
    <mergeCell ref="F65"/>
    <mergeCell ref="H63"/>
    <mergeCell ref="I63"/>
    <mergeCell ref="B64"/>
    <mergeCell ref="C64"/>
    <mergeCell ref="D64"/>
    <mergeCell ref="E64"/>
    <mergeCell ref="F64"/>
    <mergeCell ref="H64"/>
    <mergeCell ref="I64"/>
    <mergeCell ref="B63"/>
    <mergeCell ref="C63"/>
    <mergeCell ref="D63"/>
    <mergeCell ref="E63"/>
    <mergeCell ref="F63"/>
    <mergeCell ref="H61"/>
    <mergeCell ref="I61"/>
    <mergeCell ref="B62"/>
    <mergeCell ref="C62"/>
    <mergeCell ref="D62"/>
    <mergeCell ref="E62"/>
    <mergeCell ref="F62"/>
    <mergeCell ref="H62"/>
    <mergeCell ref="I62"/>
    <mergeCell ref="B61"/>
    <mergeCell ref="C61"/>
    <mergeCell ref="D61"/>
    <mergeCell ref="E61"/>
    <mergeCell ref="F61"/>
    <mergeCell ref="H59"/>
    <mergeCell ref="I59"/>
    <mergeCell ref="B60"/>
    <mergeCell ref="C60"/>
    <mergeCell ref="D60"/>
    <mergeCell ref="E60"/>
    <mergeCell ref="F60"/>
    <mergeCell ref="H60"/>
    <mergeCell ref="I60"/>
    <mergeCell ref="B59"/>
    <mergeCell ref="C59"/>
    <mergeCell ref="D59"/>
    <mergeCell ref="E59"/>
    <mergeCell ref="F59"/>
    <mergeCell ref="H57"/>
    <mergeCell ref="I57"/>
    <mergeCell ref="B58"/>
    <mergeCell ref="C58"/>
    <mergeCell ref="D58"/>
    <mergeCell ref="E58"/>
    <mergeCell ref="F58"/>
    <mergeCell ref="H58"/>
    <mergeCell ref="I58"/>
    <mergeCell ref="B57"/>
    <mergeCell ref="C57"/>
    <mergeCell ref="D57"/>
    <mergeCell ref="E57"/>
    <mergeCell ref="F57"/>
    <mergeCell ref="H55"/>
    <mergeCell ref="I55"/>
    <mergeCell ref="B56"/>
    <mergeCell ref="C56"/>
    <mergeCell ref="D56"/>
    <mergeCell ref="E56"/>
    <mergeCell ref="F56"/>
    <mergeCell ref="H56"/>
    <mergeCell ref="I56"/>
    <mergeCell ref="B55"/>
    <mergeCell ref="C55"/>
    <mergeCell ref="D55"/>
    <mergeCell ref="E55"/>
    <mergeCell ref="F55"/>
    <mergeCell ref="H53"/>
    <mergeCell ref="I53"/>
    <mergeCell ref="B54"/>
    <mergeCell ref="C54"/>
    <mergeCell ref="D54"/>
    <mergeCell ref="E54"/>
    <mergeCell ref="F54"/>
    <mergeCell ref="H54"/>
    <mergeCell ref="I54"/>
    <mergeCell ref="B53"/>
    <mergeCell ref="C53"/>
    <mergeCell ref="D53"/>
    <mergeCell ref="E53"/>
    <mergeCell ref="F53"/>
    <mergeCell ref="H51"/>
    <mergeCell ref="I51"/>
    <mergeCell ref="B52"/>
    <mergeCell ref="C52"/>
    <mergeCell ref="D52"/>
    <mergeCell ref="E52"/>
    <mergeCell ref="F52"/>
    <mergeCell ref="H52"/>
    <mergeCell ref="I52"/>
    <mergeCell ref="B51"/>
    <mergeCell ref="C51"/>
    <mergeCell ref="D51"/>
    <mergeCell ref="E51"/>
    <mergeCell ref="F51"/>
    <mergeCell ref="H49"/>
    <mergeCell ref="I49"/>
    <mergeCell ref="B50"/>
    <mergeCell ref="C50"/>
    <mergeCell ref="D50"/>
    <mergeCell ref="E50"/>
    <mergeCell ref="F50"/>
    <mergeCell ref="H50"/>
    <mergeCell ref="I50"/>
    <mergeCell ref="B49"/>
    <mergeCell ref="C49"/>
    <mergeCell ref="D49"/>
    <mergeCell ref="E49"/>
    <mergeCell ref="F49"/>
    <mergeCell ref="H47"/>
    <mergeCell ref="I47"/>
    <mergeCell ref="B48"/>
    <mergeCell ref="C48"/>
    <mergeCell ref="D48"/>
    <mergeCell ref="E48"/>
    <mergeCell ref="F48"/>
    <mergeCell ref="H48"/>
    <mergeCell ref="I48"/>
    <mergeCell ref="B47"/>
    <mergeCell ref="C47"/>
    <mergeCell ref="D47"/>
    <mergeCell ref="E47"/>
    <mergeCell ref="F47"/>
    <mergeCell ref="H45"/>
    <mergeCell ref="I45"/>
    <mergeCell ref="B46"/>
    <mergeCell ref="C46"/>
    <mergeCell ref="D46"/>
    <mergeCell ref="E46"/>
    <mergeCell ref="F46"/>
    <mergeCell ref="H46"/>
    <mergeCell ref="I46"/>
    <mergeCell ref="B45"/>
    <mergeCell ref="C45"/>
    <mergeCell ref="D45"/>
    <mergeCell ref="E45"/>
    <mergeCell ref="F45"/>
    <mergeCell ref="H43"/>
    <mergeCell ref="I43"/>
    <mergeCell ref="B44"/>
    <mergeCell ref="C44"/>
    <mergeCell ref="D44"/>
    <mergeCell ref="E44"/>
    <mergeCell ref="F44"/>
    <mergeCell ref="H44"/>
    <mergeCell ref="I44"/>
    <mergeCell ref="B43"/>
    <mergeCell ref="C43"/>
    <mergeCell ref="D43"/>
    <mergeCell ref="E43"/>
    <mergeCell ref="F43"/>
    <mergeCell ref="H41"/>
    <mergeCell ref="I41"/>
    <mergeCell ref="B42"/>
    <mergeCell ref="C42"/>
    <mergeCell ref="D42"/>
    <mergeCell ref="E42"/>
    <mergeCell ref="F42"/>
    <mergeCell ref="H42"/>
    <mergeCell ref="I42"/>
    <mergeCell ref="B41"/>
    <mergeCell ref="C41"/>
    <mergeCell ref="D41"/>
    <mergeCell ref="E41"/>
    <mergeCell ref="F41"/>
    <mergeCell ref="H39"/>
    <mergeCell ref="I39"/>
    <mergeCell ref="B40"/>
    <mergeCell ref="C40"/>
    <mergeCell ref="D40"/>
    <mergeCell ref="E40"/>
    <mergeCell ref="F40"/>
    <mergeCell ref="H40"/>
    <mergeCell ref="I40"/>
    <mergeCell ref="B39"/>
    <mergeCell ref="C39"/>
    <mergeCell ref="D39"/>
    <mergeCell ref="E39"/>
    <mergeCell ref="F39"/>
    <mergeCell ref="H37"/>
    <mergeCell ref="I37"/>
    <mergeCell ref="B38"/>
    <mergeCell ref="C38"/>
    <mergeCell ref="D38"/>
    <mergeCell ref="E38"/>
    <mergeCell ref="F38"/>
    <mergeCell ref="H38"/>
    <mergeCell ref="I38"/>
    <mergeCell ref="B37"/>
    <mergeCell ref="C37"/>
    <mergeCell ref="D37"/>
    <mergeCell ref="E37"/>
    <mergeCell ref="F37"/>
    <mergeCell ref="H35"/>
    <mergeCell ref="I35"/>
    <mergeCell ref="B36"/>
    <mergeCell ref="C36"/>
    <mergeCell ref="D36"/>
    <mergeCell ref="E36"/>
    <mergeCell ref="F36"/>
    <mergeCell ref="H36"/>
    <mergeCell ref="I36"/>
    <mergeCell ref="B35"/>
    <mergeCell ref="C35"/>
    <mergeCell ref="D35"/>
    <mergeCell ref="E35"/>
    <mergeCell ref="F35"/>
    <mergeCell ref="H33"/>
    <mergeCell ref="I33"/>
    <mergeCell ref="B34"/>
    <mergeCell ref="C34"/>
    <mergeCell ref="D34"/>
    <mergeCell ref="E34"/>
    <mergeCell ref="F34"/>
    <mergeCell ref="H34"/>
    <mergeCell ref="I34"/>
    <mergeCell ref="B33"/>
    <mergeCell ref="C33"/>
    <mergeCell ref="D33"/>
    <mergeCell ref="E33"/>
    <mergeCell ref="F33"/>
    <mergeCell ref="H31"/>
    <mergeCell ref="I31"/>
    <mergeCell ref="B32"/>
    <mergeCell ref="C32"/>
    <mergeCell ref="D32"/>
    <mergeCell ref="E32"/>
    <mergeCell ref="F32"/>
    <mergeCell ref="H32"/>
    <mergeCell ref="I32"/>
    <mergeCell ref="B31"/>
    <mergeCell ref="C31"/>
    <mergeCell ref="D31"/>
    <mergeCell ref="E31"/>
    <mergeCell ref="F31"/>
    <mergeCell ref="H29"/>
    <mergeCell ref="I29"/>
    <mergeCell ref="B30"/>
    <mergeCell ref="C30"/>
    <mergeCell ref="D30"/>
    <mergeCell ref="E30"/>
    <mergeCell ref="F30"/>
    <mergeCell ref="H30"/>
    <mergeCell ref="I30"/>
    <mergeCell ref="B29"/>
    <mergeCell ref="C29"/>
    <mergeCell ref="D29"/>
    <mergeCell ref="E29"/>
    <mergeCell ref="F29"/>
    <mergeCell ref="H27"/>
    <mergeCell ref="I27"/>
    <mergeCell ref="B28"/>
    <mergeCell ref="C28"/>
    <mergeCell ref="D28"/>
    <mergeCell ref="E28"/>
    <mergeCell ref="F28"/>
    <mergeCell ref="H28"/>
    <mergeCell ref="I28"/>
    <mergeCell ref="B27"/>
    <mergeCell ref="C27"/>
    <mergeCell ref="D27"/>
    <mergeCell ref="E27"/>
    <mergeCell ref="F27"/>
    <mergeCell ref="H25"/>
    <mergeCell ref="I25"/>
    <mergeCell ref="B26"/>
    <mergeCell ref="C26"/>
    <mergeCell ref="D26"/>
    <mergeCell ref="E26"/>
    <mergeCell ref="F26"/>
    <mergeCell ref="H26"/>
    <mergeCell ref="I26"/>
    <mergeCell ref="B25"/>
    <mergeCell ref="C25"/>
    <mergeCell ref="D25"/>
    <mergeCell ref="E25"/>
    <mergeCell ref="F25"/>
    <mergeCell ref="H23"/>
    <mergeCell ref="I23"/>
    <mergeCell ref="B24"/>
    <mergeCell ref="C24"/>
    <mergeCell ref="D24"/>
    <mergeCell ref="E24"/>
    <mergeCell ref="F24"/>
    <mergeCell ref="H24"/>
    <mergeCell ref="I24"/>
    <mergeCell ref="B23"/>
    <mergeCell ref="C23"/>
    <mergeCell ref="D23"/>
    <mergeCell ref="E23"/>
    <mergeCell ref="F23"/>
    <mergeCell ref="H21"/>
    <mergeCell ref="I21"/>
    <mergeCell ref="B22"/>
    <mergeCell ref="C22"/>
    <mergeCell ref="D22"/>
    <mergeCell ref="E22"/>
    <mergeCell ref="F22"/>
    <mergeCell ref="H22"/>
    <mergeCell ref="I22"/>
    <mergeCell ref="B21"/>
    <mergeCell ref="C21"/>
    <mergeCell ref="D21"/>
    <mergeCell ref="E21"/>
    <mergeCell ref="F21"/>
    <mergeCell ref="H19"/>
    <mergeCell ref="I19"/>
    <mergeCell ref="B20"/>
    <mergeCell ref="C20"/>
    <mergeCell ref="D20"/>
    <mergeCell ref="E20"/>
    <mergeCell ref="F20"/>
    <mergeCell ref="H20"/>
    <mergeCell ref="I20"/>
    <mergeCell ref="B19"/>
    <mergeCell ref="C19"/>
    <mergeCell ref="D19"/>
    <mergeCell ref="E19"/>
    <mergeCell ref="F19"/>
    <mergeCell ref="H17"/>
    <mergeCell ref="I17"/>
    <mergeCell ref="B18"/>
    <mergeCell ref="C18"/>
    <mergeCell ref="D18"/>
    <mergeCell ref="E18"/>
    <mergeCell ref="F18"/>
    <mergeCell ref="H18"/>
    <mergeCell ref="I18"/>
    <mergeCell ref="B17"/>
    <mergeCell ref="C17"/>
    <mergeCell ref="D17"/>
    <mergeCell ref="E17"/>
    <mergeCell ref="F17"/>
    <mergeCell ref="H15"/>
    <mergeCell ref="I15"/>
    <mergeCell ref="B16"/>
    <mergeCell ref="C16"/>
    <mergeCell ref="D16"/>
    <mergeCell ref="E16"/>
    <mergeCell ref="F16"/>
    <mergeCell ref="H16"/>
    <mergeCell ref="I16"/>
    <mergeCell ref="B15"/>
    <mergeCell ref="C15"/>
    <mergeCell ref="D15"/>
    <mergeCell ref="E15"/>
    <mergeCell ref="F15"/>
    <mergeCell ref="H13"/>
    <mergeCell ref="I13"/>
    <mergeCell ref="B14"/>
    <mergeCell ref="C14"/>
    <mergeCell ref="D14"/>
    <mergeCell ref="E14"/>
    <mergeCell ref="F14"/>
    <mergeCell ref="H14"/>
    <mergeCell ref="I14"/>
    <mergeCell ref="B13"/>
    <mergeCell ref="C13"/>
    <mergeCell ref="D13"/>
    <mergeCell ref="E13"/>
    <mergeCell ref="F13"/>
    <mergeCell ref="H11"/>
    <mergeCell ref="I11"/>
    <mergeCell ref="B12"/>
    <mergeCell ref="C12"/>
    <mergeCell ref="D12"/>
    <mergeCell ref="E12"/>
    <mergeCell ref="F12"/>
    <mergeCell ref="H12"/>
    <mergeCell ref="I12"/>
    <mergeCell ref="B11"/>
    <mergeCell ref="C11"/>
    <mergeCell ref="D11"/>
    <mergeCell ref="E11"/>
    <mergeCell ref="F11"/>
    <mergeCell ref="H9"/>
    <mergeCell ref="I9"/>
    <mergeCell ref="B10"/>
    <mergeCell ref="C10"/>
    <mergeCell ref="D10"/>
    <mergeCell ref="E10"/>
    <mergeCell ref="F10"/>
    <mergeCell ref="H10"/>
    <mergeCell ref="I10"/>
    <mergeCell ref="B9"/>
    <mergeCell ref="C9"/>
    <mergeCell ref="D9"/>
    <mergeCell ref="E9"/>
    <mergeCell ref="F9"/>
    <mergeCell ref="H7"/>
    <mergeCell ref="I7"/>
    <mergeCell ref="B8"/>
    <mergeCell ref="C8"/>
    <mergeCell ref="D8"/>
    <mergeCell ref="E8"/>
    <mergeCell ref="F8"/>
    <mergeCell ref="H8"/>
    <mergeCell ref="I8"/>
    <mergeCell ref="B7"/>
    <mergeCell ref="C7"/>
    <mergeCell ref="D7"/>
    <mergeCell ref="E7"/>
    <mergeCell ref="F7"/>
    <mergeCell ref="H5"/>
    <mergeCell ref="I5"/>
    <mergeCell ref="B6"/>
    <mergeCell ref="C6"/>
    <mergeCell ref="D6"/>
    <mergeCell ref="E6"/>
    <mergeCell ref="F6"/>
    <mergeCell ref="H6"/>
    <mergeCell ref="I6"/>
    <mergeCell ref="B5"/>
    <mergeCell ref="C5"/>
    <mergeCell ref="D5"/>
    <mergeCell ref="E5"/>
    <mergeCell ref="F5"/>
    <mergeCell ref="A2:A3"/>
    <mergeCell ref="G2:G3"/>
    <mergeCell ref="H2"/>
    <mergeCell ref="I2"/>
    <mergeCell ref="H3"/>
    <mergeCell ref="I3"/>
    <mergeCell ref="H4"/>
    <mergeCell ref="I4"/>
    <mergeCell ref="C2:C3"/>
    <mergeCell ref="B2:B3"/>
    <mergeCell ref="D2:D3"/>
    <mergeCell ref="E2:E3"/>
    <mergeCell ref="F2:F3"/>
    <mergeCell ref="C4"/>
    <mergeCell ref="B4"/>
    <mergeCell ref="D4"/>
    <mergeCell ref="E4"/>
    <mergeCell ref="F4"/>
  </mergeCells>
  <conditionalFormatting sqref="G4 G5 G6 G7 G8 G9 G10 G11 G12 G13 G14 G15 G16 G17 G18 G19 G20 G21 G22 G23 G24 G25 G26 G27 G28 G29 G30 G31 G32 G33 G34 G35 G36 G37 G38 G39 G40 G41 G42 G43 G44 G45 G46 G47 G48 G49 G50 G51 G52 G53 G54 G55 G56 G57 G58 G59 G60 G61 G62 G63 G64 G65">
    <cfRule type="containsText" dxfId="383" priority="1" operator="containsText" text="Hiányzik">
      <formula>NOT(ISERROR(SEARCH("Hiányzik",G4)))</formula>
    </cfRule>
    <cfRule type="containsText" dxfId="382" priority="2" operator="containsText" text="Kitöltési hiba!">
      <formula>NOT(ISERROR(SEARCH("Kitöltési hiba!",G4)))</formula>
    </cfRule>
    <cfRule type="containsText" dxfId="381" priority="3" operator="containsText" text="Kitöltés rendben!">
      <formula>NOT(ISERROR(SEARCH("Kitöltés rendben!",G4)))</formula>
    </cfRule>
  </conditionalFormatting>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CI575"/>
  <sheetViews>
    <sheetView tabSelected="1" zoomScale="50" zoomScaleNormal="50" workbookViewId="0">
      <pane xSplit="1" ySplit="2" topLeftCell="B3" activePane="bottomRight" state="frozen"/>
      <selection pane="topRight" activeCell="B1" sqref="B1"/>
      <selection pane="bottomLeft" activeCell="A3" sqref="A3"/>
      <selection pane="bottomRight" activeCell="E3" sqref="E3"/>
    </sheetView>
  </sheetViews>
  <sheetFormatPr defaultColWidth="25.6640625" defaultRowHeight="14.4" x14ac:dyDescent="0.3"/>
  <cols>
    <col min="1" max="1" width="38.6640625" customWidth="1"/>
    <col min="18" max="18" width="4.88671875" customWidth="1"/>
    <col min="31" max="31" width="25.6640625" customWidth="1"/>
    <col min="32" max="32" width="4.6640625" customWidth="1"/>
    <col min="47" max="47" width="6.33203125" hidden="1" customWidth="1"/>
    <col min="48" max="49" width="0" hidden="1" customWidth="1"/>
    <col min="50" max="50" width="17.33203125" hidden="1" customWidth="1"/>
    <col min="51" max="51" width="15.44140625" hidden="1" customWidth="1"/>
    <col min="52" max="52" width="25.6640625" style="58" hidden="1" customWidth="1"/>
    <col min="53" max="87" width="0" hidden="1" customWidth="1"/>
  </cols>
  <sheetData>
    <row r="1" spans="1:87" s="11" customFormat="1" ht="30" customHeight="1" x14ac:dyDescent="0.3">
      <c r="A1" s="10"/>
      <c r="B1" s="242" t="s">
        <v>299</v>
      </c>
      <c r="C1" s="242" t="s">
        <v>300</v>
      </c>
      <c r="D1" s="242" t="s">
        <v>301</v>
      </c>
      <c r="E1" s="242" t="s">
        <v>302</v>
      </c>
      <c r="F1" s="235" t="s">
        <v>303</v>
      </c>
      <c r="G1" s="242" t="s">
        <v>304</v>
      </c>
      <c r="H1" s="17" t="s">
        <v>0</v>
      </c>
      <c r="I1" s="10" t="s">
        <v>305</v>
      </c>
      <c r="J1" s="10" t="s">
        <v>306</v>
      </c>
      <c r="K1" s="10" t="s">
        <v>307</v>
      </c>
      <c r="L1" s="10" t="s">
        <v>308</v>
      </c>
      <c r="M1" s="16" t="s">
        <v>309</v>
      </c>
      <c r="N1" s="16" t="s">
        <v>310</v>
      </c>
      <c r="O1" s="16" t="s">
        <v>311</v>
      </c>
      <c r="P1" s="16" t="s">
        <v>312</v>
      </c>
      <c r="Q1" s="16" t="s">
        <v>306</v>
      </c>
      <c r="S1" s="239" t="s">
        <v>18</v>
      </c>
      <c r="T1" s="240"/>
      <c r="U1" s="240"/>
      <c r="V1" s="240"/>
      <c r="W1" s="240"/>
      <c r="X1" s="240"/>
      <c r="Y1" s="240"/>
      <c r="Z1" s="240"/>
      <c r="AA1" s="240"/>
      <c r="AB1" s="240"/>
      <c r="AC1" s="240"/>
      <c r="AD1" s="241"/>
      <c r="AE1" s="17" t="s">
        <v>305</v>
      </c>
      <c r="AG1" s="239" t="s">
        <v>19</v>
      </c>
      <c r="AH1" s="240"/>
      <c r="AI1" s="240"/>
      <c r="AJ1" s="240"/>
      <c r="AK1" s="240"/>
      <c r="AL1" s="240"/>
      <c r="AM1" s="240"/>
      <c r="AN1" s="240"/>
      <c r="AO1" s="240"/>
      <c r="AP1" s="240"/>
      <c r="AQ1" s="240"/>
      <c r="AR1" s="241"/>
      <c r="AS1" s="16" t="s">
        <v>0</v>
      </c>
      <c r="AT1" s="18" t="s">
        <v>305</v>
      </c>
      <c r="AV1" s="16" t="s">
        <v>306</v>
      </c>
      <c r="AW1" s="16" t="s">
        <v>306</v>
      </c>
      <c r="AX1" s="17" t="s">
        <v>0</v>
      </c>
      <c r="AZ1" s="12" t="s">
        <v>305</v>
      </c>
      <c r="BA1" s="12" t="s">
        <v>305</v>
      </c>
      <c r="BB1" s="12" t="s">
        <v>305</v>
      </c>
      <c r="BC1" s="12" t="s">
        <v>305</v>
      </c>
      <c r="BD1" s="12" t="s">
        <v>305</v>
      </c>
      <c r="BE1" s="12" t="s">
        <v>305</v>
      </c>
      <c r="BF1" s="12" t="s">
        <v>305</v>
      </c>
      <c r="BG1" s="12" t="s">
        <v>305</v>
      </c>
      <c r="BH1" s="12" t="s">
        <v>305</v>
      </c>
      <c r="BI1" s="12" t="s">
        <v>305</v>
      </c>
      <c r="BJ1" s="12" t="s">
        <v>305</v>
      </c>
      <c r="BK1" s="12" t="s">
        <v>305</v>
      </c>
      <c r="BL1" s="12" t="s">
        <v>305</v>
      </c>
      <c r="BM1" s="12" t="s">
        <v>305</v>
      </c>
      <c r="BN1" s="12" t="s">
        <v>305</v>
      </c>
      <c r="BO1" s="12" t="s">
        <v>305</v>
      </c>
      <c r="BP1" s="12" t="s">
        <v>305</v>
      </c>
      <c r="BQ1" s="12" t="s">
        <v>305</v>
      </c>
      <c r="BR1" s="12" t="s">
        <v>305</v>
      </c>
      <c r="BS1" s="12" t="s">
        <v>305</v>
      </c>
      <c r="BT1" s="12" t="s">
        <v>305</v>
      </c>
      <c r="BU1" s="12" t="s">
        <v>305</v>
      </c>
      <c r="BV1" s="12" t="s">
        <v>305</v>
      </c>
      <c r="BW1" s="12" t="s">
        <v>305</v>
      </c>
      <c r="BX1" s="12" t="s">
        <v>305</v>
      </c>
      <c r="BY1" s="12" t="s">
        <v>305</v>
      </c>
      <c r="BZ1" s="12" t="s">
        <v>305</v>
      </c>
      <c r="CA1" s="12" t="s">
        <v>305</v>
      </c>
      <c r="CB1" s="12" t="s">
        <v>305</v>
      </c>
      <c r="CC1" s="12" t="s">
        <v>305</v>
      </c>
      <c r="CD1" s="12" t="s">
        <v>305</v>
      </c>
      <c r="CE1" s="12" t="s">
        <v>305</v>
      </c>
      <c r="CF1" s="12" t="s">
        <v>305</v>
      </c>
      <c r="CG1" s="12" t="s">
        <v>305</v>
      </c>
      <c r="CH1" s="12" t="s">
        <v>305</v>
      </c>
      <c r="CI1" s="12" t="s">
        <v>305</v>
      </c>
    </row>
    <row r="2" spans="1:87" s="11" customFormat="1" ht="90" x14ac:dyDescent="0.3">
      <c r="A2" s="10" t="s">
        <v>26</v>
      </c>
      <c r="B2" s="242" t="s">
        <v>313</v>
      </c>
      <c r="C2" s="242" t="s">
        <v>314</v>
      </c>
      <c r="D2" s="242" t="s">
        <v>315</v>
      </c>
      <c r="E2" s="242" t="s">
        <v>316</v>
      </c>
      <c r="F2" s="235" t="s">
        <v>22</v>
      </c>
      <c r="G2" s="242" t="s">
        <v>21</v>
      </c>
      <c r="H2" s="17" t="s">
        <v>317</v>
      </c>
      <c r="I2" s="10" t="s">
        <v>318</v>
      </c>
      <c r="J2" s="10" t="s">
        <v>25</v>
      </c>
      <c r="K2" s="10" t="s">
        <v>24</v>
      </c>
      <c r="L2" s="17" t="s">
        <v>29</v>
      </c>
      <c r="M2" s="16" t="s">
        <v>319</v>
      </c>
      <c r="N2" s="16" t="s">
        <v>320</v>
      </c>
      <c r="O2" s="16" t="s">
        <v>321</v>
      </c>
      <c r="P2" s="16" t="s">
        <v>322</v>
      </c>
      <c r="Q2" s="16" t="s">
        <v>32</v>
      </c>
      <c r="S2" s="16" t="s">
        <v>33</v>
      </c>
      <c r="T2" s="16" t="s">
        <v>34</v>
      </c>
      <c r="U2" s="16" t="s">
        <v>35</v>
      </c>
      <c r="V2" s="16" t="s">
        <v>36</v>
      </c>
      <c r="W2" s="16" t="s">
        <v>37</v>
      </c>
      <c r="X2" s="16" t="s">
        <v>38</v>
      </c>
      <c r="Y2" s="16" t="s">
        <v>39</v>
      </c>
      <c r="Z2" s="16" t="s">
        <v>40</v>
      </c>
      <c r="AA2" s="16" t="s">
        <v>41</v>
      </c>
      <c r="AB2" s="16" t="s">
        <v>42</v>
      </c>
      <c r="AC2" s="16" t="s">
        <v>43</v>
      </c>
      <c r="AD2" s="17" t="s">
        <v>44</v>
      </c>
      <c r="AE2" s="17" t="s">
        <v>323</v>
      </c>
      <c r="AG2" s="16" t="s">
        <v>33</v>
      </c>
      <c r="AH2" s="16" t="s">
        <v>34</v>
      </c>
      <c r="AI2" s="16" t="s">
        <v>35</v>
      </c>
      <c r="AJ2" s="16" t="s">
        <v>36</v>
      </c>
      <c r="AK2" s="16" t="s">
        <v>37</v>
      </c>
      <c r="AL2" s="16" t="s">
        <v>38</v>
      </c>
      <c r="AM2" s="16" t="s">
        <v>39</v>
      </c>
      <c r="AN2" s="16" t="s">
        <v>40</v>
      </c>
      <c r="AO2" s="16" t="s">
        <v>41</v>
      </c>
      <c r="AP2" s="16" t="s">
        <v>42</v>
      </c>
      <c r="AQ2" s="16" t="s">
        <v>43</v>
      </c>
      <c r="AR2" s="17" t="s">
        <v>44</v>
      </c>
      <c r="AS2" s="16" t="s">
        <v>324</v>
      </c>
      <c r="AT2" s="19" t="s">
        <v>325</v>
      </c>
      <c r="AV2" s="16" t="s">
        <v>326</v>
      </c>
      <c r="AW2" s="16" t="s">
        <v>327</v>
      </c>
      <c r="AX2" s="17" t="s">
        <v>317</v>
      </c>
      <c r="AZ2" s="12" t="s">
        <v>23</v>
      </c>
      <c r="BA2" s="12" t="s">
        <v>328</v>
      </c>
      <c r="BB2" s="12" t="s">
        <v>329</v>
      </c>
      <c r="BC2" s="12" t="s">
        <v>330</v>
      </c>
      <c r="BD2" s="12" t="s">
        <v>331</v>
      </c>
      <c r="BE2" s="12" t="s">
        <v>332</v>
      </c>
      <c r="BF2" s="12" t="s">
        <v>333</v>
      </c>
      <c r="BG2" s="12" t="s">
        <v>334</v>
      </c>
      <c r="BH2" s="12" t="s">
        <v>335</v>
      </c>
      <c r="BI2" s="12" t="s">
        <v>336</v>
      </c>
      <c r="BJ2" s="12" t="s">
        <v>337</v>
      </c>
      <c r="BK2" s="12" t="s">
        <v>338</v>
      </c>
      <c r="BL2" s="12" t="s">
        <v>339</v>
      </c>
      <c r="BM2" s="12" t="s">
        <v>340</v>
      </c>
      <c r="BN2" s="12" t="s">
        <v>341</v>
      </c>
      <c r="BO2" s="12" t="s">
        <v>342</v>
      </c>
      <c r="BP2" s="12" t="s">
        <v>343</v>
      </c>
      <c r="BQ2" s="12" t="s">
        <v>344</v>
      </c>
      <c r="BR2" s="12" t="s">
        <v>345</v>
      </c>
      <c r="BS2" s="12" t="s">
        <v>346</v>
      </c>
      <c r="BT2" s="12" t="s">
        <v>347</v>
      </c>
      <c r="BU2" s="12" t="s">
        <v>348</v>
      </c>
      <c r="BV2" s="12" t="s">
        <v>313</v>
      </c>
      <c r="BW2" s="12" t="s">
        <v>314</v>
      </c>
      <c r="BX2" s="12" t="s">
        <v>315</v>
      </c>
      <c r="BY2" s="12" t="s">
        <v>316</v>
      </c>
      <c r="BZ2" s="12" t="s">
        <v>349</v>
      </c>
      <c r="CA2" s="12" t="s">
        <v>350</v>
      </c>
      <c r="CB2" s="12" t="s">
        <v>321</v>
      </c>
      <c r="CC2" s="12" t="s">
        <v>322</v>
      </c>
      <c r="CD2" s="12" t="s">
        <v>351</v>
      </c>
      <c r="CE2" s="12" t="s">
        <v>352</v>
      </c>
      <c r="CF2" s="12" t="s">
        <v>353</v>
      </c>
      <c r="CG2" s="12" t="s">
        <v>354</v>
      </c>
      <c r="CH2" s="12" t="s">
        <v>355</v>
      </c>
      <c r="CI2" s="12" t="s">
        <v>356</v>
      </c>
    </row>
    <row r="3" spans="1:87" s="2" customFormat="1" ht="409.6" customHeight="1" x14ac:dyDescent="0.3">
      <c r="A3" s="1" t="str">
        <f>IF($G3="","Nincs VKR kiválasztva!",CF3)</f>
        <v>Kitöltés rendben!</v>
      </c>
      <c r="B3" s="244">
        <v>1</v>
      </c>
      <c r="C3" s="178" t="s">
        <v>479</v>
      </c>
      <c r="D3" s="180" t="s">
        <v>685</v>
      </c>
      <c r="E3" s="245" t="s">
        <v>509</v>
      </c>
      <c r="F3" s="246" t="str">
        <f>VLOOKUP($G3,Összesítő!$B:$F,2,FALSE)</f>
        <v>11-03009-1-036-00-04</v>
      </c>
      <c r="G3" s="243" t="s">
        <v>51</v>
      </c>
      <c r="H3" s="6">
        <f>COUNTA($G$3:G3)</f>
        <v>1</v>
      </c>
      <c r="I3" s="6" t="str">
        <f>AZ3&amp;"_"&amp;H3&amp;"_FIV_"&amp;LEFT(Előlap!$B$6,4)</f>
        <v>4127_1_FIV_2026</v>
      </c>
      <c r="J3" s="6" t="str">
        <f>VLOOKUP($G3,Összesítő!$B:$F,5,FALSE)</f>
        <v>Balogunyom, Bozzai, Bucsu, Cák, Csempeszkopács, Dozmat, Felsőcsatár, Gencsapáti, Gyanógeregye, Gyöngyösfalu, Horvátlövő, Ják, Kenéz, Kisunyom, Kőszeg, Kőszegdoroszló, Kőszegszerdahely, Lukácsháza, Megyehíd, Nárai, Narda, Nemeskolta, Pecöl, Perenye, Pornóapáti, Sé, Sorkifalud, Sorkikápolna, Sorokpolány, Szombathely, Tanakajd, Táplánszentkereszt, Torony, Vaskeresztes, Vasszécseny, Vép</v>
      </c>
      <c r="K3" s="6" t="str">
        <f>VLOOKUP($G3,Összesítő!$B:$F,4,FALSE)</f>
        <v>Balogunyom Község Önkormányzata, Bozzai Község Önkormányzata, Bucsu Község Önkormányzata, Cák Község Önkormányzata, Csempeszkopács Község Önkormányzata, Dozmat Község Önkormányzata, Felsőcsatár Község Önkormányzata, Gencsapáti Község Önkormányzata, Gyanógeregye Község Önkormányzata, Gyöngyösfalu Község Önkormányzata, Horvátlövő Község Önkormányzata, Ják Község Önkormányzata, Kenéz Község Önkormányzata, Kisunyom Község Önkormányzata, Kőszeg Város Önkormányzata, Kőszegdoroszló Község Önkormányzata, Kőszegszerdahely Község Önkormányzata, Lukácsháza Község Önkormányzata, Megyehíd Község Önkormányzata, Nárai Község Önkormányzata, Narda Község Önkormányzata, Nemeskolta Község Önkormányzata, Pecöl Község Önkormányzata, Perenye Község Önkormányzata, Pornóapáti Község Önkormányzata, Sé Község Önkormányzata, Sorkifalud Község Önkormányzata, Sorkikápolna Község Önkormányzata, Sorokpolány Község Önkormányzata, Szombathely Megyei Jogú Város Önkormányzata, Tanakajd Község Önkormányzata, Táplánszentkereszt Község Önkormányzata, Torony Község Önkormányzata, Vaskeresztes Község Önkormányzata, Vasszécseny Község Önkormányzata, Vép Város Önkormányzata</v>
      </c>
      <c r="L3" s="7">
        <f>O3+P3</f>
        <v>639000</v>
      </c>
      <c r="M3" s="14">
        <v>2027</v>
      </c>
      <c r="N3" s="14">
        <v>2035</v>
      </c>
      <c r="O3" s="13">
        <v>9000</v>
      </c>
      <c r="P3" s="8">
        <v>630000</v>
      </c>
      <c r="Q3" s="8">
        <v>0</v>
      </c>
      <c r="S3" s="8">
        <v>9000</v>
      </c>
      <c r="T3" s="8">
        <v>0</v>
      </c>
      <c r="U3" s="8">
        <v>0</v>
      </c>
      <c r="V3" s="8">
        <v>0</v>
      </c>
      <c r="W3" s="8">
        <v>0</v>
      </c>
      <c r="X3" s="8">
        <v>0</v>
      </c>
      <c r="Y3" s="8">
        <v>0</v>
      </c>
      <c r="Z3" s="8">
        <v>0</v>
      </c>
      <c r="AA3" s="8">
        <v>0</v>
      </c>
      <c r="AB3" s="8">
        <v>0</v>
      </c>
      <c r="AC3" s="8">
        <v>0</v>
      </c>
      <c r="AD3" s="7">
        <f>SUM(S3:AC3)</f>
        <v>9000</v>
      </c>
      <c r="AE3" s="3" t="str">
        <f>IF($G3="","Nincs VKR kiválasztva!",IF(BB3=0,"Hiányos kitöltés!",BG3))</f>
        <v>A forrás egyenlő a költséggel (I.ütem).</v>
      </c>
      <c r="AG3" s="8">
        <v>0</v>
      </c>
      <c r="AH3" s="8">
        <v>0</v>
      </c>
      <c r="AI3" s="8">
        <v>0</v>
      </c>
      <c r="AJ3" s="8">
        <v>0</v>
      </c>
      <c r="AK3" s="8">
        <v>0</v>
      </c>
      <c r="AL3" s="8">
        <v>0</v>
      </c>
      <c r="AM3" s="8">
        <v>0</v>
      </c>
      <c r="AN3" s="8">
        <v>0</v>
      </c>
      <c r="AO3" s="8">
        <v>0</v>
      </c>
      <c r="AP3" s="8">
        <v>0</v>
      </c>
      <c r="AQ3" s="8">
        <v>0</v>
      </c>
      <c r="AR3" s="7">
        <f>SUM(AG3:AQ3)</f>
        <v>0</v>
      </c>
      <c r="AS3" s="59" t="s">
        <v>654</v>
      </c>
      <c r="AT3" s="3" t="str">
        <f>IF($G3="","Nincs VKR kiválasztva!",IF($BB3=0,"Hiányos kitöltés!",IF($BO3=0,"Nem hosszútávú a feladat.",$BM3)))</f>
        <v>Forráshiányos a feladat!</v>
      </c>
      <c r="AV3" s="15" t="s">
        <v>0</v>
      </c>
      <c r="AW3" s="15" t="s">
        <v>670</v>
      </c>
      <c r="AX3" s="191">
        <f>COUNTA($G$3:G3)</f>
        <v>1</v>
      </c>
      <c r="AZ3" s="9">
        <f>VLOOKUP($G3,Összesítő!$B:$F,3,FALSE)</f>
        <v>4127</v>
      </c>
      <c r="BA3" s="9">
        <f>LEN($AV3)</f>
        <v>0</v>
      </c>
      <c r="BB3" s="5">
        <f>IF(OR($B3="",$C3="",$D3="",$E3="",$F3="",$M3="",$N3="",$O3="",$P3="",$Q3=""),0,1)</f>
        <v>1</v>
      </c>
      <c r="BC3" s="5" t="str">
        <f>IF($F3="",0,IF(AND($M3=2027,$N3=2027),"R",IF(AND($M3=2027,$N3&gt;2027),"RH",IF(AND($M3&gt;2027,$N3&gt;2027),"H","x"))))</f>
        <v>RH</v>
      </c>
      <c r="BD3" s="5">
        <f>IF(OR(BC3="R",BC3="RH"),1,0)</f>
        <v>1</v>
      </c>
      <c r="BE3" s="5">
        <f>IF(AND($BC3="R",$P3&gt;0),1,IF(AND($BC3="H",$O3&gt;0),1,0))</f>
        <v>0</v>
      </c>
      <c r="BF3" s="5">
        <f>IF($AD3&lt;$O3,1,IF($AD3=$O3,0))</f>
        <v>0</v>
      </c>
      <c r="BG3" s="9" t="str">
        <f>IF($M3&gt;2027,"Nem rövidtávú a feladat.",IF($BF3=1,"Az I. ütem nem lehet forráshiányos!",IF($AD3&gt;$O3,"Többlet forrást jelölt meg az I.ütemnél! Kérjük, a többletet az 'Osszesito' fülön tüntesse fel!",IF($AD3=$O3,"A forrás egyenlő a költséggel (I.ütem).",0))))</f>
        <v>A forrás egyenlő a költséggel (I.ütem).</v>
      </c>
      <c r="BH3" s="5">
        <f>IF(AND($S3&lt;&gt;"",$T3&lt;&gt;"",$U3&lt;&gt;"",$V3&lt;&gt;"",$W3&lt;&gt;"",$X3&lt;&gt;"",$Y3&lt;&gt;"",$Z3&lt;&gt;"",$AA3&lt;&gt;"",$AB3&lt;&gt;"",$AC3&lt;&gt;""),1,0)</f>
        <v>1</v>
      </c>
      <c r="BI3" s="5">
        <f>IF(AND($BH3=1,$O3=$AD3),1,0)</f>
        <v>1</v>
      </c>
      <c r="BJ3" s="5">
        <f>IF($AR3&lt;$P3,1,0)</f>
        <v>1</v>
      </c>
      <c r="BK3" s="5">
        <f>IF(AND($AG3&lt;&gt;"",$AH3&lt;&gt;"",$AI3&lt;&gt;"",$AJ3&lt;&gt;"",$AK3&lt;&gt;"",$AL3&lt;&gt;"",$AM3&lt;&gt;"",$AN3&lt;&gt;"",$AO3&lt;&gt;"",$AP3&lt;&gt;"",$AQ3&lt;&gt;""),1,0)</f>
        <v>1</v>
      </c>
      <c r="BL3" s="5">
        <f>IF(AND($BK3=1,$P3=$AR3),1,IF(AND($BK3=1,$P3&gt;$AR3,AS3="igen"),1,0))</f>
        <v>1</v>
      </c>
      <c r="BM3" s="4" t="str">
        <f>IF($N3&lt;2028,"Nem hosszútávú a feladat.",IF(AND($BJ3=1,$AS3="nem"),"Forráshiányos a feladat? Jelölje az AR-oszlopban!",IF(AND($BJ3=0,$AS3="igen"),"Forráshiányosnak jelölte a feladat az AR-oszlopban, de a forrás költség adatok alapnján nem az!",IF(AND($BJ3=1,$AS3="igen"),"Forráshiányos a feladat!",IF($AR3&gt;$P3,"Többlet forrást jelölt meg az II.ütemnél! Kérjük, a többletet az 'Osszesito' fülön tüntesse fel!",IF($AR3=$P3,"A forrás egyenlő a költséggel (II.ütem).",0))))))</f>
        <v>Forráshiányos a feladat!</v>
      </c>
      <c r="BN3" s="5">
        <f>IF($N3&lt;2028,1,0)</f>
        <v>0</v>
      </c>
      <c r="BO3" s="5">
        <f>IF($N3&gt;2027,1,0)</f>
        <v>1</v>
      </c>
      <c r="BP3" s="5">
        <f>IF(AND($BN3=1,$O3=0),1,0)</f>
        <v>0</v>
      </c>
      <c r="BQ3" s="5">
        <f>IF(AND($BO3=1,$P3=0),1,0)</f>
        <v>0</v>
      </c>
      <c r="BR3" s="5">
        <f>IF(AND($BC3="R",$O3=0,$BA3&gt;29),1,IF(AND($BC3="RH",$O3=0,$BA3&gt;29),1,0))</f>
        <v>0</v>
      </c>
      <c r="BS3" s="9">
        <f>IF($BO3=0,"Nincs hosszútávú terv!",IF(AND($BC3="H",$P3=0,$BA3=0),"Nullás a hosszútávú feladat és nincs hozzá indoklás!",IF(AND($BC3="RH",$P3=0,$BA3=0),"Nullás a hosszútávú feladat és nincs hozzá indoklás!",IF(AND($BC3="R",$P3=0,$BA3&lt;300),"Nullás a hosszútávú feladat és rövid hozzá az indoklás!",IF(AND($BC3="RH",$P3=0,$BA3&lt;300),"Nullás a hosszútávú feladat és rövid hozzá az indoklás!",0)))))</f>
        <v>0</v>
      </c>
      <c r="BT3" s="5">
        <f>IF(AND($BC3="R",$O3=0,$BA3&gt;29),1,IF(AND($BC3="RH",$O3=0,$BA3&gt;29),1,0))</f>
        <v>0</v>
      </c>
      <c r="BU3" s="5">
        <f>IF(AND($BC3="H",$P3=0,$BA3&gt;29),1,IF(AND($BC3="RH",$P3=0,$BA3&gt;29),1,0))</f>
        <v>0</v>
      </c>
      <c r="BV3" s="5">
        <f>IF($B3="",0,1)</f>
        <v>1</v>
      </c>
      <c r="BW3" s="5">
        <f>IF($C3="",0,1)</f>
        <v>1</v>
      </c>
      <c r="BX3" s="5">
        <f>IF($D3="",0,1)</f>
        <v>1</v>
      </c>
      <c r="BY3" s="5">
        <f>IF($E3="",0,1)</f>
        <v>1</v>
      </c>
      <c r="BZ3" s="5">
        <f>IF($M3="",0,1)</f>
        <v>1</v>
      </c>
      <c r="CA3" s="5">
        <f>IF($N3="",0,1)</f>
        <v>1</v>
      </c>
      <c r="CB3" s="5">
        <f>IF($O3="",0,1)</f>
        <v>1</v>
      </c>
      <c r="CC3" s="5">
        <f>IF($P3="",0,1)</f>
        <v>1</v>
      </c>
      <c r="CD3" s="5">
        <f>IF($Q3="",0,1)</f>
        <v>1</v>
      </c>
      <c r="CE3" s="5" t="str">
        <f>IF(AND($BB3=0,$BV3=0),"Hiányos kitöltés! (B-oszlop üres)",IF(AND($BB3=0,$BW3=0),"Hiányos kitöltés! (C-oszlop üres)",IF(AND($BB3=0,$BX3=0),"Hiányos kitöltés! (D-oszlop üres)",IF(AND($BB3=0,$BY3=0),"Hiányos kitöltés! (E-oszlop üres)",IF(AND($BB3=0,$BZ3=0),"Hiányos kitöltés! (L-oszlop üres)",IF(AND($BB3=0,$CA3=0),"Hiányos kitöltés! (M-oszlop üres)",IF(AND($BB3=0,$CB3=0),"Hiányos kitöltés! (N-oszlop üres)",IF(AND($BB3=0,$CC3=0),"Hiányos kitöltés! (O-oszlop üres)",IF(AND($BB3=0,$CD3=0),"Hiányos kitöltés! (P-oszlop üres)",IF(AND($BB3=0,$BH3=0),"Hiányos kitöltés! (I.ütem forrása hiányos!","?"))))))))))</f>
        <v>?</v>
      </c>
      <c r="CF3" s="4" t="str">
        <f>IF($BB3=0,$CE3,IF($BH3=0,"I. ütem forrása nincs kitöltve!",IF($BK3=0,"II. ütem forrása nincs kitöltve!",IF($BE3=1,"Költségek üteme nem megfelelő (az időtartam és a költség üteme eltér)!",IF(AND(BI3=0,$BB3=1,$BK3=1,$BE3=1),"Kötelező cellák kitöltve, de az I. ütem forrása hibás!",IF(AND(BK3=0,$BB3=1,$BK3=1,$BE3=1),"Kötelező cellák kitöltve, de a II. ütem forrása hibás!",IF(AND($BP3=1,$BA3&lt;30),"Nullás a rövidtávú feladat és rövid (hiányzik) a hozzá tartozó indoklás!",IF(AND($BQ3=1,$BA3&lt;30),"Nullás a hosszútávú feladat és rövid (hiányzik) a hozzá tartozó indoklás!",IF(AND(BO3=1,C3="1811_RENDKÍVÜLI"),"II. ütemre nem tervezhet Rendkívüli feladatot!",IF(BI3=0,AE3,IF(BL3=0,AT3,IF(AND(BD3=1,$Q3&gt;$O3),"EM rendelet 2. melléklet terhére elszámolt költség nem lehet nagyobb az I. ütemre tervezett tényleges költségnél!",IF($AD3&gt;$O3,"Többlet forrást jelölt meg az I. ütemnél! Kérjük, a többletet az 'Osszesito' fülön tüntesse fel!",IF($AR3&gt;$P3,"Többlet forrást jelölt meg a II. ütemnél! Kérjük, a többletet az 'Osszesito' fülön tüntesse fel!","Kitöltés rendben!"))))))))))))))</f>
        <v>Kitöltés rendben!</v>
      </c>
      <c r="CG3" s="5">
        <f>IF(A3="Kitöltés rendben!",1,0)</f>
        <v>1</v>
      </c>
      <c r="CH3" s="5">
        <f>IF(AND($BC3="R",$CG3=1),1,IF(AND($BC3="RH",$CG3=1),1,0))</f>
        <v>1</v>
      </c>
      <c r="CI3" s="5">
        <f>IF(AND($BC3="H",$CG3=1),1,IF(AND($BC3="RH",$CG3=1),1,0))</f>
        <v>1</v>
      </c>
    </row>
    <row r="4" spans="1:87" s="2" customFormat="1" ht="79.2" customHeight="1" x14ac:dyDescent="0.3">
      <c r="A4" s="1" t="str">
        <f t="shared" ref="A4" si="0">IF($G4="","Nincs VKR kiválasztva!",CF4)</f>
        <v>Kitöltés rendben!</v>
      </c>
      <c r="B4" s="206">
        <v>2</v>
      </c>
      <c r="C4" s="205" t="s">
        <v>455</v>
      </c>
      <c r="D4" s="207" t="s">
        <v>686</v>
      </c>
      <c r="E4" s="207" t="s">
        <v>509</v>
      </c>
      <c r="F4" s="208" t="str">
        <f>VLOOKUP($G4,Összesítő!$B:$F,2,FALSE)</f>
        <v>11-03009-1-036-00-04</v>
      </c>
      <c r="G4" s="205" t="s">
        <v>51</v>
      </c>
      <c r="H4" s="208">
        <f>COUNTA($G$3:G4)</f>
        <v>2</v>
      </c>
      <c r="I4" s="208" t="str">
        <f>AZ4&amp;"_"&amp;H4&amp;"_FIV_"&amp;LEFT(Előlap!$B$6,4)</f>
        <v>4127_2_FIV_2026</v>
      </c>
      <c r="J4" s="208" t="str">
        <f>VLOOKUP($G4,Összesítő!$B:$F,5,FALSE)</f>
        <v>Balogunyom, Bozzai, Bucsu, Cák, Csempeszkopács, Dozmat, Felsőcsatár, Gencsapáti, Gyanógeregye, Gyöngyösfalu, Horvátlövő, Ják, Kenéz, Kisunyom, Kőszeg, Kőszegdoroszló, Kőszegszerdahely, Lukácsháza, Megyehíd, Nárai, Narda, Nemeskolta, Pecöl, Perenye, Pornóapáti, Sé, Sorkifalud, Sorkikápolna, Sorokpolány, Szombathely, Tanakajd, Táplánszentkereszt, Torony, Vaskeresztes, Vasszécseny, Vép</v>
      </c>
      <c r="K4" s="208" t="str">
        <f>VLOOKUP($G4,Összesítő!$B:$F,4,FALSE)</f>
        <v>Balogunyom Község Önkormányzata, Bozzai Község Önkormányzata, Bucsu Község Önkormányzata, Cák Község Önkormányzata, Csempeszkopács Község Önkormányzata, Dozmat Község Önkormányzata, Felsőcsatár Község Önkormányzata, Gencsapáti Község Önkormányzata, Gyanógeregye Község Önkormányzata, Gyöngyösfalu Község Önkormányzata, Horvátlövő Község Önkormányzata, Ják Község Önkormányzata, Kenéz Község Önkormányzata, Kisunyom Község Önkormányzata, Kőszeg Város Önkormányzata, Kőszegdoroszló Község Önkormányzata, Kőszegszerdahely Község Önkormányzata, Lukácsháza Község Önkormányzata, Megyehíd Község Önkormányzata, Nárai Község Önkormányzata, Narda Község Önkormányzata, Nemeskolta Község Önkormányzata, Pecöl Község Önkormányzata, Perenye Község Önkormányzata, Pornóapáti Község Önkormányzata, Sé Község Önkormányzata, Sorkifalud Község Önkormányzata, Sorkikápolna Község Önkormányzata, Sorokpolány Község Önkormányzata, Szombathely Megyei Jogú Város Önkormányzata, Tanakajd Község Önkormányzata, Táplánszentkereszt Község Önkormányzata, Torony Község Önkormányzata, Vaskeresztes Község Önkormányzata, Vasszécseny Község Önkormányzata, Vép Város Önkormányzata</v>
      </c>
      <c r="L4" s="7">
        <f t="shared" ref="L4" si="1">O4+P4</f>
        <v>230000</v>
      </c>
      <c r="M4" s="206">
        <v>2028</v>
      </c>
      <c r="N4" s="206">
        <v>2030</v>
      </c>
      <c r="O4" s="13">
        <v>0</v>
      </c>
      <c r="P4" s="213">
        <v>230000</v>
      </c>
      <c r="Q4" s="8">
        <v>0</v>
      </c>
      <c r="S4" s="8">
        <v>0</v>
      </c>
      <c r="T4" s="8">
        <v>0</v>
      </c>
      <c r="U4" s="8">
        <v>0</v>
      </c>
      <c r="V4" s="8">
        <v>0</v>
      </c>
      <c r="W4" s="8">
        <v>0</v>
      </c>
      <c r="X4" s="8">
        <v>0</v>
      </c>
      <c r="Y4" s="8">
        <v>0</v>
      </c>
      <c r="Z4" s="8">
        <v>0</v>
      </c>
      <c r="AA4" s="8">
        <v>0</v>
      </c>
      <c r="AB4" s="8">
        <v>0</v>
      </c>
      <c r="AC4" s="8">
        <v>0</v>
      </c>
      <c r="AD4" s="7">
        <f t="shared" ref="AD4" si="2">SUM(S4:AC4)</f>
        <v>0</v>
      </c>
      <c r="AE4" s="3" t="str">
        <f t="shared" ref="AE4" si="3">IF($G4="","Nincs VKR kiválasztva!",IF(BB4=0,"Hiányos kitöltés!",BG4))</f>
        <v>Nem rövidtávú a feladat.</v>
      </c>
      <c r="AG4" s="8">
        <v>0</v>
      </c>
      <c r="AH4" s="8">
        <v>0</v>
      </c>
      <c r="AI4" s="8">
        <v>0</v>
      </c>
      <c r="AJ4" s="8">
        <v>0</v>
      </c>
      <c r="AK4" s="8">
        <v>0</v>
      </c>
      <c r="AL4" s="8">
        <v>0</v>
      </c>
      <c r="AM4" s="8">
        <v>0</v>
      </c>
      <c r="AN4" s="8">
        <v>0</v>
      </c>
      <c r="AO4" s="8">
        <v>0</v>
      </c>
      <c r="AP4" s="8">
        <v>0</v>
      </c>
      <c r="AQ4" s="8">
        <v>0</v>
      </c>
      <c r="AR4" s="7">
        <f t="shared" ref="AR4" si="4">SUM(AG4:AQ4)</f>
        <v>0</v>
      </c>
      <c r="AS4" s="205" t="s">
        <v>654</v>
      </c>
      <c r="AT4" s="3" t="str">
        <f t="shared" ref="AT4:AT80" si="5">IF($G4="","Nincs VKR kiválasztva!",IF($BB4=0,"Hiányos kitöltés!",IF($BO4=0,"Nem hosszútávú a feladat.",$BM4)))</f>
        <v>Forráshiányos a feladat!</v>
      </c>
      <c r="AV4" s="207" t="s">
        <v>0</v>
      </c>
      <c r="AW4" s="207" t="s">
        <v>0</v>
      </c>
      <c r="AX4" s="208">
        <f>COUNTA($G$3:G4)</f>
        <v>2</v>
      </c>
      <c r="AZ4" s="9">
        <f>VLOOKUP($G4,Összesítő!$B:$F,3,FALSE)</f>
        <v>4127</v>
      </c>
      <c r="BA4" s="9">
        <f t="shared" ref="BA4:BA80" si="6">LEN($AV4)</f>
        <v>0</v>
      </c>
      <c r="BB4" s="5">
        <f t="shared" ref="BB4:BB80" si="7">IF(OR($B4="",$C4="",$D4="",$E4="",$F4="",$M4="",$N4="",$O4="",$P4="",$Q4=""),0,1)</f>
        <v>1</v>
      </c>
      <c r="BC4" s="5" t="str">
        <f t="shared" ref="BC4:BC80" si="8">IF($F4="",0,IF(AND($M4=2027,$N4=2027),"R",IF(AND($M4=2027,$N4&gt;2027),"RH",IF(AND($M4&gt;2027,$N4&gt;2027),"H","x"))))</f>
        <v>H</v>
      </c>
      <c r="BD4" s="5">
        <f t="shared" ref="BD4" si="9">IF(OR(BC4="R",BC4="RH"),1,0)</f>
        <v>0</v>
      </c>
      <c r="BE4" s="5">
        <f t="shared" ref="BE4:BE80" si="10">IF(AND($BC4="R",$P4&gt;0),1,IF(AND($BC4="H",$O4&gt;0),1,0))</f>
        <v>0</v>
      </c>
      <c r="BF4" s="5">
        <f t="shared" ref="BF4:BF80" si="11">IF($AD4&lt;$O4,1,IF($AD4=$O4,0))</f>
        <v>0</v>
      </c>
      <c r="BG4" s="9" t="str">
        <f t="shared" ref="BG4:BG80" si="12">IF($M4&gt;2027,"Nem rövidtávú a feladat.",IF($BF4=1,"Az I. ütem nem lehet forráshiányos!",IF($AD4&gt;$O4,"Többlet forrást jelölt meg az I.ütemnél! Kérjük, a többletet az 'Osszesito' fülön tüntesse fel!",IF($AD4=$O4,"A forrás egyenlő a költséggel (I.ütem).",0))))</f>
        <v>Nem rövidtávú a feladat.</v>
      </c>
      <c r="BH4" s="5">
        <f t="shared" ref="BH4:BH80" si="13">IF(AND($S4&lt;&gt;"",$T4&lt;&gt;"",$U4&lt;&gt;"",$V4&lt;&gt;"",$W4&lt;&gt;"",$X4&lt;&gt;"",$Y4&lt;&gt;"",$Z4&lt;&gt;"",$AA4&lt;&gt;"",$AB4&lt;&gt;"",$AC4&lt;&gt;""),1,0)</f>
        <v>1</v>
      </c>
      <c r="BI4" s="5">
        <f t="shared" ref="BI4:BI80" si="14">IF(AND($BH4=1,$O4=$AD4),1,0)</f>
        <v>1</v>
      </c>
      <c r="BJ4" s="5">
        <f t="shared" ref="BJ4:BJ80" si="15">IF($AR4&lt;$P4,1,0)</f>
        <v>1</v>
      </c>
      <c r="BK4" s="5">
        <f t="shared" ref="BK4:BK80" si="16">IF(AND($AG4&lt;&gt;"",$AH4&lt;&gt;"",$AI4&lt;&gt;"",$AJ4&lt;&gt;"",$AK4&lt;&gt;"",$AL4&lt;&gt;"",$AM4&lt;&gt;"",$AN4&lt;&gt;"",$AO4&lt;&gt;"",$AP4&lt;&gt;"",$AQ4&lt;&gt;""),1,0)</f>
        <v>1</v>
      </c>
      <c r="BL4" s="5">
        <f t="shared" ref="BL4" si="17">IF(AND($BK4=1,$P4=$AR4),1,IF(AND($BK4=1,$P4&gt;$AR4,AS4="igen"),1,0))</f>
        <v>1</v>
      </c>
      <c r="BM4" s="4" t="str">
        <f t="shared" ref="BM4:BM80" si="18">IF($N4&lt;2028,"Nem hosszútávú a feladat.",IF(AND($BJ4=1,$AS4="nem"),"Forráshiányos a feladat? Jelölje az AR-oszlopban!",IF(AND($BJ4=0,$AS4="igen"),"Forráshiányosnak jelölte a feladat az AR-oszlopban, de a forrás költség adatok alapnján nem az!",IF(AND($BJ4=1,$AS4="igen"),"Forráshiányos a feladat!",IF($AR4&gt;$P4,"Többlet forrást jelölt meg az II.ütemnél! Kérjük, a többletet az 'Osszesito' fülön tüntesse fel!",IF($AR4=$P4,"A forrás egyenlő a költséggel (II.ütem).",0))))))</f>
        <v>Forráshiányos a feladat!</v>
      </c>
      <c r="BN4" s="5">
        <f t="shared" ref="BN4:BN80" si="19">IF($N4&lt;2028,1,0)</f>
        <v>0</v>
      </c>
      <c r="BO4" s="5">
        <f t="shared" ref="BO4:BO80" si="20">IF($N4&gt;2027,1,0)</f>
        <v>1</v>
      </c>
      <c r="BP4" s="5">
        <f t="shared" ref="BP4:BP80" si="21">IF(AND($BN4=1,$O4=0),1,0)</f>
        <v>0</v>
      </c>
      <c r="BQ4" s="5">
        <f t="shared" ref="BQ4:BQ80" si="22">IF(AND($BO4=1,$P4=0),1,0)</f>
        <v>0</v>
      </c>
      <c r="BR4" s="5">
        <f t="shared" ref="BR4:BR80" si="23">IF(AND($BC4="R",$O4=0,$BA4&gt;29),1,IF(AND($BC4="RH",$O4=0,$BA4&gt;29),1,0))</f>
        <v>0</v>
      </c>
      <c r="BS4" s="9">
        <f t="shared" ref="BS4:BS80" si="24">IF($BO4=0,"Nincs hosszútávú terv!",IF(AND($BC4="H",$P4=0,$BA4=0),"Nullás a hosszútávú feladat és nincs hozzá indoklás!",IF(AND($BC4="RH",$P4=0,$BA4=0),"Nullás a hosszútávú feladat és nincs hozzá indoklás!",IF(AND($BC4="R",$P4=0,$BA4&lt;300),"Nullás a hosszútávú feladat és rövid hozzá az indoklás!",IF(AND($BC4="RH",$P4=0,$BA4&lt;300),"Nullás a hosszútávú feladat és rövid hozzá az indoklás!",0)))))</f>
        <v>0</v>
      </c>
      <c r="BT4" s="5">
        <f t="shared" ref="BT4:BT80" si="25">IF(AND($BC4="R",$O4=0,$BA4&gt;29),1,IF(AND($BC4="RH",$O4=0,$BA4&gt;29),1,0))</f>
        <v>0</v>
      </c>
      <c r="BU4" s="5">
        <f t="shared" ref="BU4:BU80" si="26">IF(AND($BC4="H",$P4=0,$BA4&gt;29),1,IF(AND($BC4="RH",$P4=0,$BA4&gt;29),1,0))</f>
        <v>0</v>
      </c>
      <c r="BV4" s="5">
        <f t="shared" ref="BV4:BV80" si="27">IF($B4="",0,1)</f>
        <v>1</v>
      </c>
      <c r="BW4" s="5">
        <f t="shared" ref="BW4:BW80" si="28">IF($C4="",0,1)</f>
        <v>1</v>
      </c>
      <c r="BX4" s="5">
        <f t="shared" ref="BX4:BX80" si="29">IF($D4="",0,1)</f>
        <v>1</v>
      </c>
      <c r="BY4" s="5">
        <f t="shared" ref="BY4:BY80" si="30">IF($E4="",0,1)</f>
        <v>1</v>
      </c>
      <c r="BZ4" s="5">
        <f t="shared" ref="BZ4:BZ80" si="31">IF($M4="",0,1)</f>
        <v>1</v>
      </c>
      <c r="CA4" s="5">
        <f t="shared" ref="CA4:CA80" si="32">IF($N4="",0,1)</f>
        <v>1</v>
      </c>
      <c r="CB4" s="5">
        <f t="shared" ref="CB4:CB80" si="33">IF($O4="",0,1)</f>
        <v>1</v>
      </c>
      <c r="CC4" s="5">
        <f t="shared" ref="CC4:CC80" si="34">IF($P4="",0,1)</f>
        <v>1</v>
      </c>
      <c r="CD4" s="5">
        <f t="shared" ref="CD4:CD80" si="35">IF($Q4="",0,1)</f>
        <v>1</v>
      </c>
      <c r="CE4" s="5" t="str">
        <f t="shared" ref="CE4:CE80" si="36">IF(AND($BB4=0,$BV4=0),"Hiányos kitöltés! (B-oszlop üres)",IF(AND($BB4=0,$BW4=0),"Hiányos kitöltés! (C-oszlop üres)",IF(AND($BB4=0,$BX4=0),"Hiányos kitöltés! (D-oszlop üres)",IF(AND($BB4=0,$BY4=0),"Hiányos kitöltés! (E-oszlop üres)",IF(AND($BB4=0,$BZ4=0),"Hiányos kitöltés! (L-oszlop üres)",IF(AND($BB4=0,$CA4=0),"Hiányos kitöltés! (M-oszlop üres)",IF(AND($BB4=0,$CB4=0),"Hiányos kitöltés! (N-oszlop üres)",IF(AND($BB4=0,$CC4=0),"Hiányos kitöltés! (O-oszlop üres)",IF(AND($BB4=0,$CD4=0),"Hiányos kitöltés! (P-oszlop üres)",IF(AND($BB4=0,$BH4=0),"Hiányos kitöltés! (I.ütem forrása hiányos!","?"))))))))))</f>
        <v>?</v>
      </c>
      <c r="CF4" s="4" t="str">
        <f t="shared" ref="CF4" si="37">IF($BB4=0,$CE4,IF($BH4=0,"I. ütem forrása nincs kitöltve!",IF($BK4=0,"II. ütem forrása nincs kitöltve!",IF($BE4=1,"Költségek üteme nem megfelelő (az időtartam és a költség üteme eltér)!",IF(AND(BI4=0,$BB4=1,$BK4=1,$BE4=1),"Kötelező cellák kitöltve, de az I. ütem forrása hibás!",IF(AND(BK4=0,$BB4=1,$BK4=1,$BE4=1),"Kötelező cellák kitöltve, de a II. ütem forrása hibás!",IF(AND($BP4=1,$BA4&lt;30),"Nullás a rövidtávú feladat és rövid (hiányzik) a hozzá tartozó indoklás!",IF(AND($BQ4=1,$BA4&lt;30),"Nullás a hosszútávú feladat és rövid (hiányzik) a hozzá tartozó indoklás!",IF(AND(BO4=1,C4="1811_RENDKÍVÜLI"),"II. ütemre nem tervezhet Rendkívüli feladatot!",IF(BI4=0,AE4,IF(BL4=0,AT4,IF(AND(BD4=1,$Q4&gt;$O4),"EM rendelet 2. melléklet terhére elszámolt költség nem lehet nagyobb az I. ütemre tervezett tényleges költségnél!",IF($AD4&gt;$O4,"Többlet forrást jelölt meg az I. ütemnél! Kérjük, a többletet az 'Osszesito' fülön tüntesse fel!",IF($AR4&gt;$P4,"Többlet forrást jelölt meg a II. ütemnél! Kérjük, a többletet az 'Osszesito' fülön tüntesse fel!","Kitöltés rendben!"))))))))))))))</f>
        <v>Kitöltés rendben!</v>
      </c>
      <c r="CG4" s="5">
        <f t="shared" ref="CG4" si="38">IF(A4="Kitöltés rendben!",1,0)</f>
        <v>1</v>
      </c>
      <c r="CH4" s="5">
        <f t="shared" ref="CH4:CH80" si="39">IF(AND($BC4="R",$CG4=1),1,IF(AND($BC4="RH",$CG4=1),1,0))</f>
        <v>0</v>
      </c>
      <c r="CI4" s="5">
        <f t="shared" ref="CI4:CI80" si="40">IF(AND($BC4="H",$CG4=1),1,IF(AND($BC4="RH",$CG4=1),1,0))</f>
        <v>1</v>
      </c>
    </row>
    <row r="5" spans="1:87" s="2" customFormat="1" ht="409.6" customHeight="1" x14ac:dyDescent="0.3">
      <c r="A5" s="1" t="str">
        <f t="shared" ref="A5:A61" si="41">IF($G5="","Nincs VKR kiválasztva!",CF5)</f>
        <v>Kitöltés rendben!</v>
      </c>
      <c r="B5" s="179">
        <v>2</v>
      </c>
      <c r="C5" s="178" t="s">
        <v>479</v>
      </c>
      <c r="D5" s="180" t="s">
        <v>496</v>
      </c>
      <c r="E5" s="180" t="s">
        <v>509</v>
      </c>
      <c r="F5" s="181" t="str">
        <f>VLOOKUP($G5,Összesítő!$B:$F,2,FALSE)</f>
        <v>11-03009-1-036-00-04</v>
      </c>
      <c r="G5" s="178" t="s">
        <v>51</v>
      </c>
      <c r="H5" s="181">
        <f>COUNTA($G$3:G5)</f>
        <v>3</v>
      </c>
      <c r="I5" s="181" t="str">
        <f>AZ5&amp;"_"&amp;H5&amp;"_FIV_"&amp;LEFT(Előlap!$B$6,4)</f>
        <v>4127_3_FIV_2026</v>
      </c>
      <c r="J5" s="181" t="str">
        <f>VLOOKUP($G5,Összesítő!$B:$F,5,FALSE)</f>
        <v>Balogunyom, Bozzai, Bucsu, Cák, Csempeszkopács, Dozmat, Felsőcsatár, Gencsapáti, Gyanógeregye, Gyöngyösfalu, Horvátlövő, Ják, Kenéz, Kisunyom, Kőszeg, Kőszegdoroszló, Kőszegszerdahely, Lukácsháza, Megyehíd, Nárai, Narda, Nemeskolta, Pecöl, Perenye, Pornóapáti, Sé, Sorkifalud, Sorkikápolna, Sorokpolány, Szombathely, Tanakajd, Táplánszentkereszt, Torony, Vaskeresztes, Vasszécseny, Vép</v>
      </c>
      <c r="K5" s="181" t="str">
        <f>VLOOKUP($G5,Összesítő!$B:$F,4,FALSE)</f>
        <v>Balogunyom Község Önkormányzata, Bozzai Község Önkormányzata, Bucsu Község Önkormányzata, Cák Község Önkormányzata, Csempeszkopács Község Önkormányzata, Dozmat Község Önkormányzata, Felsőcsatár Község Önkormányzata, Gencsapáti Község Önkormányzata, Gyanógeregye Község Önkormányzata, Gyöngyösfalu Község Önkormányzata, Horvátlövő Község Önkormányzata, Ják Község Önkormányzata, Kenéz Község Önkormányzata, Kisunyom Község Önkormányzata, Kőszeg Város Önkormányzata, Kőszegdoroszló Község Önkormányzata, Kőszegszerdahely Község Önkormányzata, Lukácsháza Község Önkormányzata, Megyehíd Község Önkormányzata, Nárai Község Önkormányzata, Narda Község Önkormányzata, Nemeskolta Község Önkormányzata, Pecöl Község Önkormányzata, Perenye Község Önkormányzata, Pornóapáti Község Önkormányzata, Sé Község Önkormányzata, Sorkifalud Község Önkormányzata, Sorkikápolna Község Önkormányzata, Sorokpolány Község Önkormányzata, Szombathely Megyei Jogú Város Önkormányzata, Tanakajd Község Önkormányzata, Táplánszentkereszt Község Önkormányzata, Torony Község Önkormányzata, Vaskeresztes Község Önkormányzata, Vasszécseny Község Önkormányzata, Vép Város Önkormányzata</v>
      </c>
      <c r="L5" s="7">
        <f t="shared" ref="L5:L61" si="42">O5+P5</f>
        <v>30000</v>
      </c>
      <c r="M5" s="179">
        <v>2028</v>
      </c>
      <c r="N5" s="179">
        <v>2029</v>
      </c>
      <c r="O5" s="13">
        <v>0</v>
      </c>
      <c r="P5" s="8">
        <v>30000</v>
      </c>
      <c r="Q5" s="8">
        <v>0</v>
      </c>
      <c r="S5" s="8">
        <v>0</v>
      </c>
      <c r="T5" s="8">
        <v>0</v>
      </c>
      <c r="U5" s="8">
        <v>0</v>
      </c>
      <c r="V5" s="8">
        <v>0</v>
      </c>
      <c r="W5" s="8">
        <v>0</v>
      </c>
      <c r="X5" s="8">
        <v>0</v>
      </c>
      <c r="Y5" s="8">
        <v>0</v>
      </c>
      <c r="Z5" s="8">
        <v>0</v>
      </c>
      <c r="AA5" s="8">
        <v>0</v>
      </c>
      <c r="AB5" s="8">
        <v>0</v>
      </c>
      <c r="AC5" s="8">
        <v>0</v>
      </c>
      <c r="AD5" s="7">
        <f t="shared" ref="AD5:AD61" si="43">SUM(S5:AC5)</f>
        <v>0</v>
      </c>
      <c r="AE5" s="3" t="str">
        <f t="shared" ref="AE5:AE61" si="44">IF($G5="","Nincs VKR kiválasztva!",IF(BB5=0,"Hiányos kitöltés!",BG5))</f>
        <v>Nem rövidtávú a feladat.</v>
      </c>
      <c r="AG5" s="8">
        <v>0</v>
      </c>
      <c r="AH5" s="8">
        <v>0</v>
      </c>
      <c r="AI5" s="8">
        <v>0</v>
      </c>
      <c r="AJ5" s="8">
        <v>0</v>
      </c>
      <c r="AK5" s="8">
        <v>0</v>
      </c>
      <c r="AL5" s="8">
        <v>0</v>
      </c>
      <c r="AM5" s="8">
        <v>0</v>
      </c>
      <c r="AN5" s="8">
        <v>0</v>
      </c>
      <c r="AO5" s="8">
        <v>0</v>
      </c>
      <c r="AP5" s="8">
        <v>0</v>
      </c>
      <c r="AQ5" s="8">
        <v>0</v>
      </c>
      <c r="AR5" s="7">
        <f t="shared" ref="AR5:AR61" si="45">SUM(AG5:AQ5)</f>
        <v>0</v>
      </c>
      <c r="AS5" s="192" t="s">
        <v>654</v>
      </c>
      <c r="AT5" s="3" t="str">
        <f t="shared" si="5"/>
        <v>Forráshiányos a feladat!</v>
      </c>
      <c r="AV5" s="180" t="s">
        <v>0</v>
      </c>
      <c r="AW5" s="180" t="s">
        <v>0</v>
      </c>
      <c r="AX5" s="191">
        <f>COUNTA($G$3:G5)</f>
        <v>3</v>
      </c>
      <c r="AZ5" s="9">
        <f>VLOOKUP($G5,Összesítő!$B:$F,3,FALSE)</f>
        <v>4127</v>
      </c>
      <c r="BA5" s="9">
        <f t="shared" si="6"/>
        <v>0</v>
      </c>
      <c r="BB5" s="5">
        <f t="shared" si="7"/>
        <v>1</v>
      </c>
      <c r="BC5" s="5" t="str">
        <f t="shared" si="8"/>
        <v>H</v>
      </c>
      <c r="BD5" s="5">
        <f t="shared" ref="BD5:BD80" si="46">IF(OR(BC5="R",BC5="RH"),1,0)</f>
        <v>0</v>
      </c>
      <c r="BE5" s="5">
        <f t="shared" si="10"/>
        <v>0</v>
      </c>
      <c r="BF5" s="5">
        <f t="shared" si="11"/>
        <v>0</v>
      </c>
      <c r="BG5" s="9" t="str">
        <f t="shared" si="12"/>
        <v>Nem rövidtávú a feladat.</v>
      </c>
      <c r="BH5" s="5">
        <f t="shared" si="13"/>
        <v>1</v>
      </c>
      <c r="BI5" s="5">
        <f t="shared" si="14"/>
        <v>1</v>
      </c>
      <c r="BJ5" s="5">
        <f t="shared" si="15"/>
        <v>1</v>
      </c>
      <c r="BK5" s="5">
        <f t="shared" si="16"/>
        <v>1</v>
      </c>
      <c r="BL5" s="5">
        <f t="shared" ref="BL5:BL61" si="47">IF(AND($BK5=1,$P5=$AR5),1,IF(AND($BK5=1,$P5&gt;$AR5,AS5="igen"),1,0))</f>
        <v>1</v>
      </c>
      <c r="BM5" s="4" t="str">
        <f t="shared" si="18"/>
        <v>Forráshiányos a feladat!</v>
      </c>
      <c r="BN5" s="5">
        <f t="shared" si="19"/>
        <v>0</v>
      </c>
      <c r="BO5" s="5">
        <f t="shared" si="20"/>
        <v>1</v>
      </c>
      <c r="BP5" s="5">
        <f t="shared" si="21"/>
        <v>0</v>
      </c>
      <c r="BQ5" s="5">
        <f t="shared" si="22"/>
        <v>0</v>
      </c>
      <c r="BR5" s="5">
        <f t="shared" si="23"/>
        <v>0</v>
      </c>
      <c r="BS5" s="9">
        <f t="shared" si="24"/>
        <v>0</v>
      </c>
      <c r="BT5" s="5">
        <f t="shared" si="25"/>
        <v>0</v>
      </c>
      <c r="BU5" s="5">
        <f t="shared" si="26"/>
        <v>0</v>
      </c>
      <c r="BV5" s="5">
        <f t="shared" si="27"/>
        <v>1</v>
      </c>
      <c r="BW5" s="5">
        <f t="shared" si="28"/>
        <v>1</v>
      </c>
      <c r="BX5" s="5">
        <f t="shared" si="29"/>
        <v>1</v>
      </c>
      <c r="BY5" s="5">
        <f t="shared" si="30"/>
        <v>1</v>
      </c>
      <c r="BZ5" s="5">
        <f t="shared" si="31"/>
        <v>1</v>
      </c>
      <c r="CA5" s="5">
        <f t="shared" si="32"/>
        <v>1</v>
      </c>
      <c r="CB5" s="5">
        <f t="shared" si="33"/>
        <v>1</v>
      </c>
      <c r="CC5" s="5">
        <f t="shared" si="34"/>
        <v>1</v>
      </c>
      <c r="CD5" s="5">
        <f t="shared" si="35"/>
        <v>1</v>
      </c>
      <c r="CE5" s="5" t="str">
        <f t="shared" si="36"/>
        <v>?</v>
      </c>
      <c r="CF5" s="4" t="str">
        <f t="shared" ref="CF5:CF61" si="48">IF($BB5=0,$CE5,IF($BH5=0,"I. ütem forrása nincs kitöltve!",IF($BK5=0,"II. ütem forrása nincs kitöltve!",IF($BE5=1,"Költségek üteme nem megfelelő (az időtartam és a költség üteme eltér)!",IF(AND(BI5=0,$BB5=1,$BK5=1,$BE5=1),"Kötelező cellák kitöltve, de az I. ütem forrása hibás!",IF(AND(BK5=0,$BB5=1,$BK5=1,$BE5=1),"Kötelező cellák kitöltve, de a II. ütem forrása hibás!",IF(AND($BP5=1,$BA5&lt;30),"Nullás a rövidtávú feladat és rövid (hiányzik) a hozzá tartozó indoklás!",IF(AND($BQ5=1,$BA5&lt;30),"Nullás a hosszútávú feladat és rövid (hiányzik) a hozzá tartozó indoklás!",IF(AND(BO5=1,C5="1811_RENDKÍVÜLI"),"II. ütemre nem tervezhet Rendkívüli feladatot!",IF(BI5=0,AE5,IF(BL5=0,AT5,IF(AND(BD5=1,$Q5&gt;$O5),"EM rendelet 2. melléklet terhére elszámolt költség nem lehet nagyobb az I. ütemre tervezett tényleges költségnél!",IF($AD5&gt;$O5,"Többlet forrást jelölt meg az I. ütemnél! Kérjük, a többletet az 'Osszesito' fülön tüntesse fel!",IF($AR5&gt;$P5,"Többlet forrást jelölt meg a II. ütemnél! Kérjük, a többletet az 'Osszesito' fülön tüntesse fel!","Kitöltés rendben!"))))))))))))))</f>
        <v>Kitöltés rendben!</v>
      </c>
      <c r="CG5" s="5">
        <f t="shared" ref="CG5:CG61" si="49">IF(A5="Kitöltés rendben!",1,0)</f>
        <v>1</v>
      </c>
      <c r="CH5" s="5">
        <f t="shared" si="39"/>
        <v>0</v>
      </c>
      <c r="CI5" s="5">
        <f t="shared" si="40"/>
        <v>1</v>
      </c>
    </row>
    <row r="6" spans="1:87" s="2" customFormat="1" ht="409.6" customHeight="1" x14ac:dyDescent="0.3">
      <c r="A6" s="1" t="str">
        <f t="shared" si="41"/>
        <v>Kitöltés rendben!</v>
      </c>
      <c r="B6" s="179">
        <v>2</v>
      </c>
      <c r="C6" s="178" t="s">
        <v>479</v>
      </c>
      <c r="D6" s="180" t="s">
        <v>497</v>
      </c>
      <c r="E6" s="180" t="s">
        <v>509</v>
      </c>
      <c r="F6" s="181" t="str">
        <f>VLOOKUP($G6,Összesítő!$B:$F,2,FALSE)</f>
        <v>11-03009-1-036-00-04</v>
      </c>
      <c r="G6" s="178" t="s">
        <v>51</v>
      </c>
      <c r="H6" s="181">
        <f>COUNTA($G$3:G6)</f>
        <v>4</v>
      </c>
      <c r="I6" s="181" t="str">
        <f>AZ6&amp;"_"&amp;H6&amp;"_FIV_"&amp;LEFT(Előlap!$B$6,4)</f>
        <v>4127_4_FIV_2026</v>
      </c>
      <c r="J6" s="181" t="str">
        <f>VLOOKUP($G6,Összesítő!$B:$F,5,FALSE)</f>
        <v>Balogunyom, Bozzai, Bucsu, Cák, Csempeszkopács, Dozmat, Felsőcsatár, Gencsapáti, Gyanógeregye, Gyöngyösfalu, Horvátlövő, Ják, Kenéz, Kisunyom, Kőszeg, Kőszegdoroszló, Kőszegszerdahely, Lukácsháza, Megyehíd, Nárai, Narda, Nemeskolta, Pecöl, Perenye, Pornóapáti, Sé, Sorkifalud, Sorkikápolna, Sorokpolány, Szombathely, Tanakajd, Táplánszentkereszt, Torony, Vaskeresztes, Vasszécseny, Vép</v>
      </c>
      <c r="K6" s="181" t="str">
        <f>VLOOKUP($G6,Összesítő!$B:$F,4,FALSE)</f>
        <v>Balogunyom Község Önkormányzata, Bozzai Község Önkormányzata, Bucsu Község Önkormányzata, Cák Község Önkormányzata, Csempeszkopács Község Önkormányzata, Dozmat Község Önkormányzata, Felsőcsatár Község Önkormányzata, Gencsapáti Község Önkormányzata, Gyanógeregye Község Önkormányzata, Gyöngyösfalu Község Önkormányzata, Horvátlövő Község Önkormányzata, Ják Község Önkormányzata, Kenéz Község Önkormányzata, Kisunyom Község Önkormányzata, Kőszeg Város Önkormányzata, Kőszegdoroszló Község Önkormányzata, Kőszegszerdahely Község Önkormányzata, Lukácsháza Község Önkormányzata, Megyehíd Község Önkormányzata, Nárai Község Önkormányzata, Narda Község Önkormányzata, Nemeskolta Község Önkormányzata, Pecöl Község Önkormányzata, Perenye Község Önkormányzata, Pornóapáti Község Önkormányzata, Sé Község Önkormányzata, Sorkifalud Község Önkormányzata, Sorkikápolna Község Önkormányzata, Sorokpolány Község Önkormányzata, Szombathely Megyei Jogú Város Önkormányzata, Tanakajd Község Önkormányzata, Táplánszentkereszt Község Önkormányzata, Torony Község Önkormányzata, Vaskeresztes Község Önkormányzata, Vasszécseny Község Önkormányzata, Vép Város Önkormányzata</v>
      </c>
      <c r="L6" s="7">
        <f t="shared" si="42"/>
        <v>1000000</v>
      </c>
      <c r="M6" s="179">
        <v>2028</v>
      </c>
      <c r="N6" s="179">
        <v>2035</v>
      </c>
      <c r="O6" s="13">
        <v>0</v>
      </c>
      <c r="P6" s="8">
        <v>1000000</v>
      </c>
      <c r="Q6" s="8">
        <v>0</v>
      </c>
      <c r="S6" s="8">
        <v>0</v>
      </c>
      <c r="T6" s="8">
        <v>0</v>
      </c>
      <c r="U6" s="8">
        <v>0</v>
      </c>
      <c r="V6" s="8">
        <v>0</v>
      </c>
      <c r="W6" s="8">
        <v>0</v>
      </c>
      <c r="X6" s="8">
        <v>0</v>
      </c>
      <c r="Y6" s="8">
        <v>0</v>
      </c>
      <c r="Z6" s="8">
        <v>0</v>
      </c>
      <c r="AA6" s="8">
        <v>0</v>
      </c>
      <c r="AB6" s="8">
        <v>0</v>
      </c>
      <c r="AC6" s="8">
        <v>0</v>
      </c>
      <c r="AD6" s="7">
        <f t="shared" si="43"/>
        <v>0</v>
      </c>
      <c r="AE6" s="3" t="str">
        <f t="shared" si="44"/>
        <v>Nem rövidtávú a feladat.</v>
      </c>
      <c r="AG6" s="8">
        <v>0</v>
      </c>
      <c r="AH6" s="8">
        <v>0</v>
      </c>
      <c r="AI6" s="8">
        <v>0</v>
      </c>
      <c r="AJ6" s="8">
        <v>0</v>
      </c>
      <c r="AK6" s="8">
        <v>0</v>
      </c>
      <c r="AL6" s="8">
        <v>0</v>
      </c>
      <c r="AM6" s="8">
        <v>0</v>
      </c>
      <c r="AN6" s="8">
        <v>0</v>
      </c>
      <c r="AO6" s="8">
        <v>0</v>
      </c>
      <c r="AP6" s="8">
        <v>0</v>
      </c>
      <c r="AQ6" s="8">
        <v>0</v>
      </c>
      <c r="AR6" s="7">
        <f t="shared" si="45"/>
        <v>0</v>
      </c>
      <c r="AS6" s="192" t="s">
        <v>654</v>
      </c>
      <c r="AT6" s="3" t="str">
        <f t="shared" si="5"/>
        <v>Forráshiányos a feladat!</v>
      </c>
      <c r="AV6" s="180" t="s">
        <v>0</v>
      </c>
      <c r="AW6" s="180" t="s">
        <v>0</v>
      </c>
      <c r="AX6" s="191">
        <f>COUNTA($G$3:G6)</f>
        <v>4</v>
      </c>
      <c r="AZ6" s="9">
        <f>VLOOKUP($G6,Összesítő!$B:$F,3,FALSE)</f>
        <v>4127</v>
      </c>
      <c r="BA6" s="9">
        <f t="shared" si="6"/>
        <v>0</v>
      </c>
      <c r="BB6" s="5">
        <f t="shared" si="7"/>
        <v>1</v>
      </c>
      <c r="BC6" s="5" t="str">
        <f t="shared" si="8"/>
        <v>H</v>
      </c>
      <c r="BD6" s="5">
        <f t="shared" si="46"/>
        <v>0</v>
      </c>
      <c r="BE6" s="5">
        <f t="shared" si="10"/>
        <v>0</v>
      </c>
      <c r="BF6" s="5">
        <f t="shared" si="11"/>
        <v>0</v>
      </c>
      <c r="BG6" s="9" t="str">
        <f t="shared" si="12"/>
        <v>Nem rövidtávú a feladat.</v>
      </c>
      <c r="BH6" s="5">
        <f t="shared" si="13"/>
        <v>1</v>
      </c>
      <c r="BI6" s="5">
        <f t="shared" si="14"/>
        <v>1</v>
      </c>
      <c r="BJ6" s="5">
        <f t="shared" si="15"/>
        <v>1</v>
      </c>
      <c r="BK6" s="5">
        <f t="shared" si="16"/>
        <v>1</v>
      </c>
      <c r="BL6" s="5">
        <f t="shared" si="47"/>
        <v>1</v>
      </c>
      <c r="BM6" s="4" t="str">
        <f t="shared" si="18"/>
        <v>Forráshiányos a feladat!</v>
      </c>
      <c r="BN6" s="5">
        <f t="shared" si="19"/>
        <v>0</v>
      </c>
      <c r="BO6" s="5">
        <f t="shared" si="20"/>
        <v>1</v>
      </c>
      <c r="BP6" s="5">
        <f t="shared" si="21"/>
        <v>0</v>
      </c>
      <c r="BQ6" s="5">
        <f t="shared" si="22"/>
        <v>0</v>
      </c>
      <c r="BR6" s="5">
        <f t="shared" si="23"/>
        <v>0</v>
      </c>
      <c r="BS6" s="9">
        <f t="shared" si="24"/>
        <v>0</v>
      </c>
      <c r="BT6" s="5">
        <f t="shared" si="25"/>
        <v>0</v>
      </c>
      <c r="BU6" s="5">
        <f t="shared" si="26"/>
        <v>0</v>
      </c>
      <c r="BV6" s="5">
        <f t="shared" si="27"/>
        <v>1</v>
      </c>
      <c r="BW6" s="5">
        <f t="shared" si="28"/>
        <v>1</v>
      </c>
      <c r="BX6" s="5">
        <f t="shared" si="29"/>
        <v>1</v>
      </c>
      <c r="BY6" s="5">
        <f t="shared" si="30"/>
        <v>1</v>
      </c>
      <c r="BZ6" s="5">
        <f t="shared" si="31"/>
        <v>1</v>
      </c>
      <c r="CA6" s="5">
        <f t="shared" si="32"/>
        <v>1</v>
      </c>
      <c r="CB6" s="5">
        <f t="shared" si="33"/>
        <v>1</v>
      </c>
      <c r="CC6" s="5">
        <f t="shared" si="34"/>
        <v>1</v>
      </c>
      <c r="CD6" s="5">
        <f t="shared" si="35"/>
        <v>1</v>
      </c>
      <c r="CE6" s="5" t="str">
        <f t="shared" si="36"/>
        <v>?</v>
      </c>
      <c r="CF6" s="4" t="str">
        <f t="shared" si="48"/>
        <v>Kitöltés rendben!</v>
      </c>
      <c r="CG6" s="5">
        <f t="shared" si="49"/>
        <v>1</v>
      </c>
      <c r="CH6" s="5">
        <f t="shared" si="39"/>
        <v>0</v>
      </c>
      <c r="CI6" s="5">
        <f t="shared" si="40"/>
        <v>1</v>
      </c>
    </row>
    <row r="7" spans="1:87" s="2" customFormat="1" ht="409.6" customHeight="1" x14ac:dyDescent="0.3">
      <c r="A7" s="1" t="str">
        <f t="shared" si="41"/>
        <v>Kitöltés rendben!</v>
      </c>
      <c r="B7" s="179">
        <v>2</v>
      </c>
      <c r="C7" s="178" t="s">
        <v>453</v>
      </c>
      <c r="D7" s="180" t="s">
        <v>498</v>
      </c>
      <c r="E7" s="180" t="s">
        <v>509</v>
      </c>
      <c r="F7" s="181" t="str">
        <f>VLOOKUP($G7,Összesítő!$B:$F,2,FALSE)</f>
        <v>11-03009-1-036-00-04</v>
      </c>
      <c r="G7" s="178" t="s">
        <v>51</v>
      </c>
      <c r="H7" s="181">
        <f>COUNTA($G$3:G7)</f>
        <v>5</v>
      </c>
      <c r="I7" s="181" t="str">
        <f>AZ7&amp;"_"&amp;H7&amp;"_FIV_"&amp;LEFT(Előlap!$B$6,4)</f>
        <v>4127_5_FIV_2026</v>
      </c>
      <c r="J7" s="181" t="str">
        <f>VLOOKUP($G7,Összesítő!$B:$F,5,FALSE)</f>
        <v>Balogunyom, Bozzai, Bucsu, Cák, Csempeszkopács, Dozmat, Felsőcsatár, Gencsapáti, Gyanógeregye, Gyöngyösfalu, Horvátlövő, Ják, Kenéz, Kisunyom, Kőszeg, Kőszegdoroszló, Kőszegszerdahely, Lukácsháza, Megyehíd, Nárai, Narda, Nemeskolta, Pecöl, Perenye, Pornóapáti, Sé, Sorkifalud, Sorkikápolna, Sorokpolány, Szombathely, Tanakajd, Táplánszentkereszt, Torony, Vaskeresztes, Vasszécseny, Vép</v>
      </c>
      <c r="K7" s="181" t="str">
        <f>VLOOKUP($G7,Összesítő!$B:$F,4,FALSE)</f>
        <v>Balogunyom Község Önkormányzata, Bozzai Község Önkormányzata, Bucsu Község Önkormányzata, Cák Község Önkormányzata, Csempeszkopács Község Önkormányzata, Dozmat Község Önkormányzata, Felsőcsatár Község Önkormányzata, Gencsapáti Község Önkormányzata, Gyanógeregye Község Önkormányzata, Gyöngyösfalu Község Önkormányzata, Horvátlövő Község Önkormányzata, Ják Község Önkormányzata, Kenéz Község Önkormányzata, Kisunyom Község Önkormányzata, Kőszeg Város Önkormányzata, Kőszegdoroszló Község Önkormányzata, Kőszegszerdahely Község Önkormányzata, Lukácsháza Község Önkormányzata, Megyehíd Község Önkormányzata, Nárai Község Önkormányzata, Narda Község Önkormányzata, Nemeskolta Község Önkormányzata, Pecöl Község Önkormányzata, Perenye Község Önkormányzata, Pornóapáti Község Önkormányzata, Sé Község Önkormányzata, Sorkifalud Község Önkormányzata, Sorkikápolna Község Önkormányzata, Sorokpolány Község Önkormányzata, Szombathely Megyei Jogú Város Önkormányzata, Tanakajd Község Önkormányzata, Táplánszentkereszt Község Önkormányzata, Torony Község Önkormányzata, Vaskeresztes Község Önkormányzata, Vasszécseny Község Önkormányzata, Vép Város Önkormányzata</v>
      </c>
      <c r="L7" s="7">
        <f t="shared" si="42"/>
        <v>90000</v>
      </c>
      <c r="M7" s="179">
        <v>2028</v>
      </c>
      <c r="N7" s="179">
        <v>2028</v>
      </c>
      <c r="O7" s="13">
        <v>0</v>
      </c>
      <c r="P7" s="8">
        <v>90000</v>
      </c>
      <c r="Q7" s="8">
        <v>0</v>
      </c>
      <c r="S7" s="8">
        <v>0</v>
      </c>
      <c r="T7" s="8">
        <v>0</v>
      </c>
      <c r="U7" s="8">
        <v>0</v>
      </c>
      <c r="V7" s="8">
        <v>0</v>
      </c>
      <c r="W7" s="8">
        <v>0</v>
      </c>
      <c r="X7" s="8">
        <v>0</v>
      </c>
      <c r="Y7" s="8">
        <v>0</v>
      </c>
      <c r="Z7" s="8">
        <v>0</v>
      </c>
      <c r="AA7" s="8">
        <v>0</v>
      </c>
      <c r="AB7" s="8">
        <v>0</v>
      </c>
      <c r="AC7" s="8">
        <v>0</v>
      </c>
      <c r="AD7" s="7">
        <f t="shared" si="43"/>
        <v>0</v>
      </c>
      <c r="AE7" s="3" t="str">
        <f t="shared" si="44"/>
        <v>Nem rövidtávú a feladat.</v>
      </c>
      <c r="AG7" s="8">
        <v>0</v>
      </c>
      <c r="AH7" s="8">
        <v>0</v>
      </c>
      <c r="AI7" s="8">
        <v>0</v>
      </c>
      <c r="AJ7" s="8">
        <v>0</v>
      </c>
      <c r="AK7" s="8">
        <v>0</v>
      </c>
      <c r="AL7" s="8">
        <v>0</v>
      </c>
      <c r="AM7" s="8">
        <v>0</v>
      </c>
      <c r="AN7" s="8">
        <v>0</v>
      </c>
      <c r="AO7" s="8">
        <v>0</v>
      </c>
      <c r="AP7" s="8">
        <v>0</v>
      </c>
      <c r="AQ7" s="8">
        <v>0</v>
      </c>
      <c r="AR7" s="7">
        <f t="shared" si="45"/>
        <v>0</v>
      </c>
      <c r="AS7" s="192" t="s">
        <v>654</v>
      </c>
      <c r="AT7" s="3" t="str">
        <f t="shared" si="5"/>
        <v>Forráshiányos a feladat!</v>
      </c>
      <c r="AV7" s="180" t="s">
        <v>0</v>
      </c>
      <c r="AW7" s="180" t="s">
        <v>0</v>
      </c>
      <c r="AX7" s="191">
        <f>COUNTA($G$3:G7)</f>
        <v>5</v>
      </c>
      <c r="AZ7" s="9">
        <f>VLOOKUP($G7,Összesítő!$B:$F,3,FALSE)</f>
        <v>4127</v>
      </c>
      <c r="BA7" s="9">
        <f t="shared" si="6"/>
        <v>0</v>
      </c>
      <c r="BB7" s="5">
        <f t="shared" si="7"/>
        <v>1</v>
      </c>
      <c r="BC7" s="5" t="str">
        <f t="shared" si="8"/>
        <v>H</v>
      </c>
      <c r="BD7" s="5">
        <f t="shared" si="46"/>
        <v>0</v>
      </c>
      <c r="BE7" s="5">
        <f t="shared" si="10"/>
        <v>0</v>
      </c>
      <c r="BF7" s="5">
        <f t="shared" si="11"/>
        <v>0</v>
      </c>
      <c r="BG7" s="9" t="str">
        <f t="shared" si="12"/>
        <v>Nem rövidtávú a feladat.</v>
      </c>
      <c r="BH7" s="5">
        <f t="shared" si="13"/>
        <v>1</v>
      </c>
      <c r="BI7" s="5">
        <f t="shared" si="14"/>
        <v>1</v>
      </c>
      <c r="BJ7" s="5">
        <f t="shared" si="15"/>
        <v>1</v>
      </c>
      <c r="BK7" s="5">
        <f t="shared" si="16"/>
        <v>1</v>
      </c>
      <c r="BL7" s="5">
        <f t="shared" si="47"/>
        <v>1</v>
      </c>
      <c r="BM7" s="4" t="str">
        <f t="shared" si="18"/>
        <v>Forráshiányos a feladat!</v>
      </c>
      <c r="BN7" s="5">
        <f t="shared" si="19"/>
        <v>0</v>
      </c>
      <c r="BO7" s="5">
        <f t="shared" si="20"/>
        <v>1</v>
      </c>
      <c r="BP7" s="5">
        <f t="shared" si="21"/>
        <v>0</v>
      </c>
      <c r="BQ7" s="5">
        <f t="shared" si="22"/>
        <v>0</v>
      </c>
      <c r="BR7" s="5">
        <f t="shared" si="23"/>
        <v>0</v>
      </c>
      <c r="BS7" s="9">
        <f t="shared" si="24"/>
        <v>0</v>
      </c>
      <c r="BT7" s="5">
        <f t="shared" si="25"/>
        <v>0</v>
      </c>
      <c r="BU7" s="5">
        <f t="shared" si="26"/>
        <v>0</v>
      </c>
      <c r="BV7" s="5">
        <f t="shared" si="27"/>
        <v>1</v>
      </c>
      <c r="BW7" s="5">
        <f t="shared" si="28"/>
        <v>1</v>
      </c>
      <c r="BX7" s="5">
        <f t="shared" si="29"/>
        <v>1</v>
      </c>
      <c r="BY7" s="5">
        <f t="shared" si="30"/>
        <v>1</v>
      </c>
      <c r="BZ7" s="5">
        <f t="shared" si="31"/>
        <v>1</v>
      </c>
      <c r="CA7" s="5">
        <f t="shared" si="32"/>
        <v>1</v>
      </c>
      <c r="CB7" s="5">
        <f t="shared" si="33"/>
        <v>1</v>
      </c>
      <c r="CC7" s="5">
        <f t="shared" si="34"/>
        <v>1</v>
      </c>
      <c r="CD7" s="5">
        <f t="shared" si="35"/>
        <v>1</v>
      </c>
      <c r="CE7" s="5" t="str">
        <f t="shared" si="36"/>
        <v>?</v>
      </c>
      <c r="CF7" s="4" t="str">
        <f t="shared" si="48"/>
        <v>Kitöltés rendben!</v>
      </c>
      <c r="CG7" s="5">
        <f t="shared" si="49"/>
        <v>1</v>
      </c>
      <c r="CH7" s="5">
        <f t="shared" si="39"/>
        <v>0</v>
      </c>
      <c r="CI7" s="5">
        <f t="shared" si="40"/>
        <v>1</v>
      </c>
    </row>
    <row r="8" spans="1:87" s="2" customFormat="1" ht="409.6" customHeight="1" x14ac:dyDescent="0.3">
      <c r="A8" s="1" t="str">
        <f t="shared" si="41"/>
        <v>Kitöltés rendben!</v>
      </c>
      <c r="B8" s="179">
        <v>2</v>
      </c>
      <c r="C8" s="178" t="s">
        <v>399</v>
      </c>
      <c r="D8" s="180" t="s">
        <v>499</v>
      </c>
      <c r="E8" s="180" t="s">
        <v>509</v>
      </c>
      <c r="F8" s="181" t="str">
        <f>VLOOKUP($G8,Összesítő!$B:$F,2,FALSE)</f>
        <v>11-03009-1-036-00-04</v>
      </c>
      <c r="G8" s="178" t="s">
        <v>51</v>
      </c>
      <c r="H8" s="181">
        <f>COUNTA($G$3:G8)</f>
        <v>6</v>
      </c>
      <c r="I8" s="181" t="str">
        <f>AZ8&amp;"_"&amp;H8&amp;"_FIV_"&amp;LEFT(Előlap!$B$6,4)</f>
        <v>4127_6_FIV_2026</v>
      </c>
      <c r="J8" s="181" t="str">
        <f>VLOOKUP($G8,Összesítő!$B:$F,5,FALSE)</f>
        <v>Balogunyom, Bozzai, Bucsu, Cák, Csempeszkopács, Dozmat, Felsőcsatár, Gencsapáti, Gyanógeregye, Gyöngyösfalu, Horvátlövő, Ják, Kenéz, Kisunyom, Kőszeg, Kőszegdoroszló, Kőszegszerdahely, Lukácsháza, Megyehíd, Nárai, Narda, Nemeskolta, Pecöl, Perenye, Pornóapáti, Sé, Sorkifalud, Sorkikápolna, Sorokpolány, Szombathely, Tanakajd, Táplánszentkereszt, Torony, Vaskeresztes, Vasszécseny, Vép</v>
      </c>
      <c r="K8" s="181" t="str">
        <f>VLOOKUP($G8,Összesítő!$B:$F,4,FALSE)</f>
        <v>Balogunyom Község Önkormányzata, Bozzai Község Önkormányzata, Bucsu Község Önkormányzata, Cák Község Önkormányzata, Csempeszkopács Község Önkormányzata, Dozmat Község Önkormányzata, Felsőcsatár Község Önkormányzata, Gencsapáti Község Önkormányzata, Gyanógeregye Község Önkormányzata, Gyöngyösfalu Község Önkormányzata, Horvátlövő Község Önkormányzata, Ják Község Önkormányzata, Kenéz Község Önkormányzata, Kisunyom Község Önkormányzata, Kőszeg Város Önkormányzata, Kőszegdoroszló Község Önkormányzata, Kőszegszerdahely Község Önkormányzata, Lukácsháza Község Önkormányzata, Megyehíd Község Önkormányzata, Nárai Község Önkormányzata, Narda Község Önkormányzata, Nemeskolta Község Önkormányzata, Pecöl Község Önkormányzata, Perenye Község Önkormányzata, Pornóapáti Község Önkormányzata, Sé Község Önkormányzata, Sorkifalud Község Önkormányzata, Sorkikápolna Község Önkormányzata, Sorokpolány Község Önkormányzata, Szombathely Megyei Jogú Város Önkormányzata, Tanakajd Község Önkormányzata, Táplánszentkereszt Község Önkormányzata, Torony Község Önkormányzata, Vaskeresztes Község Önkormányzata, Vasszécseny Község Önkormányzata, Vép Város Önkormányzata</v>
      </c>
      <c r="L8" s="7">
        <f t="shared" si="42"/>
        <v>4500000</v>
      </c>
      <c r="M8" s="179">
        <v>2028</v>
      </c>
      <c r="N8" s="179">
        <v>2035</v>
      </c>
      <c r="O8" s="13">
        <v>0</v>
      </c>
      <c r="P8" s="8">
        <v>4500000</v>
      </c>
      <c r="Q8" s="8">
        <v>0</v>
      </c>
      <c r="S8" s="8">
        <v>0</v>
      </c>
      <c r="T8" s="8">
        <v>0</v>
      </c>
      <c r="U8" s="8">
        <v>0</v>
      </c>
      <c r="V8" s="8">
        <v>0</v>
      </c>
      <c r="W8" s="8">
        <v>0</v>
      </c>
      <c r="X8" s="8">
        <v>0</v>
      </c>
      <c r="Y8" s="8">
        <v>0</v>
      </c>
      <c r="Z8" s="8">
        <v>0</v>
      </c>
      <c r="AA8" s="8">
        <v>0</v>
      </c>
      <c r="AB8" s="8">
        <v>0</v>
      </c>
      <c r="AC8" s="8">
        <v>0</v>
      </c>
      <c r="AD8" s="7">
        <f t="shared" si="43"/>
        <v>0</v>
      </c>
      <c r="AE8" s="3" t="str">
        <f t="shared" si="44"/>
        <v>Nem rövidtávú a feladat.</v>
      </c>
      <c r="AG8" s="8">
        <v>0</v>
      </c>
      <c r="AH8" s="8">
        <v>0</v>
      </c>
      <c r="AI8" s="8">
        <v>0</v>
      </c>
      <c r="AJ8" s="8">
        <v>0</v>
      </c>
      <c r="AK8" s="8">
        <v>0</v>
      </c>
      <c r="AL8" s="8">
        <v>0</v>
      </c>
      <c r="AM8" s="8">
        <v>0</v>
      </c>
      <c r="AN8" s="8">
        <v>0</v>
      </c>
      <c r="AO8" s="8">
        <v>0</v>
      </c>
      <c r="AP8" s="8">
        <v>0</v>
      </c>
      <c r="AQ8" s="8">
        <v>0</v>
      </c>
      <c r="AR8" s="7">
        <f t="shared" si="45"/>
        <v>0</v>
      </c>
      <c r="AS8" s="192" t="s">
        <v>654</v>
      </c>
      <c r="AT8" s="3" t="str">
        <f t="shared" si="5"/>
        <v>Forráshiányos a feladat!</v>
      </c>
      <c r="AV8" s="180" t="s">
        <v>0</v>
      </c>
      <c r="AW8" s="180" t="s">
        <v>0</v>
      </c>
      <c r="AX8" s="191">
        <f>COUNTA($G$3:G8)</f>
        <v>6</v>
      </c>
      <c r="AZ8" s="9">
        <f>VLOOKUP($G8,Összesítő!$B:$F,3,FALSE)</f>
        <v>4127</v>
      </c>
      <c r="BA8" s="9">
        <f t="shared" si="6"/>
        <v>0</v>
      </c>
      <c r="BB8" s="5">
        <f t="shared" si="7"/>
        <v>1</v>
      </c>
      <c r="BC8" s="5" t="str">
        <f t="shared" si="8"/>
        <v>H</v>
      </c>
      <c r="BD8" s="5">
        <f t="shared" si="46"/>
        <v>0</v>
      </c>
      <c r="BE8" s="5">
        <f t="shared" si="10"/>
        <v>0</v>
      </c>
      <c r="BF8" s="5">
        <f t="shared" si="11"/>
        <v>0</v>
      </c>
      <c r="BG8" s="9" t="str">
        <f t="shared" si="12"/>
        <v>Nem rövidtávú a feladat.</v>
      </c>
      <c r="BH8" s="5">
        <f t="shared" si="13"/>
        <v>1</v>
      </c>
      <c r="BI8" s="5">
        <f t="shared" si="14"/>
        <v>1</v>
      </c>
      <c r="BJ8" s="5">
        <f t="shared" si="15"/>
        <v>1</v>
      </c>
      <c r="BK8" s="5">
        <f t="shared" si="16"/>
        <v>1</v>
      </c>
      <c r="BL8" s="5">
        <f t="shared" si="47"/>
        <v>1</v>
      </c>
      <c r="BM8" s="4" t="str">
        <f t="shared" si="18"/>
        <v>Forráshiányos a feladat!</v>
      </c>
      <c r="BN8" s="5">
        <f t="shared" si="19"/>
        <v>0</v>
      </c>
      <c r="BO8" s="5">
        <f t="shared" si="20"/>
        <v>1</v>
      </c>
      <c r="BP8" s="5">
        <f t="shared" si="21"/>
        <v>0</v>
      </c>
      <c r="BQ8" s="5">
        <f t="shared" si="22"/>
        <v>0</v>
      </c>
      <c r="BR8" s="5">
        <f t="shared" si="23"/>
        <v>0</v>
      </c>
      <c r="BS8" s="9">
        <f t="shared" si="24"/>
        <v>0</v>
      </c>
      <c r="BT8" s="5">
        <f t="shared" si="25"/>
        <v>0</v>
      </c>
      <c r="BU8" s="5">
        <f t="shared" si="26"/>
        <v>0</v>
      </c>
      <c r="BV8" s="5">
        <f t="shared" si="27"/>
        <v>1</v>
      </c>
      <c r="BW8" s="5">
        <f t="shared" si="28"/>
        <v>1</v>
      </c>
      <c r="BX8" s="5">
        <f t="shared" si="29"/>
        <v>1</v>
      </c>
      <c r="BY8" s="5">
        <f t="shared" si="30"/>
        <v>1</v>
      </c>
      <c r="BZ8" s="5">
        <f t="shared" si="31"/>
        <v>1</v>
      </c>
      <c r="CA8" s="5">
        <f t="shared" si="32"/>
        <v>1</v>
      </c>
      <c r="CB8" s="5">
        <f t="shared" si="33"/>
        <v>1</v>
      </c>
      <c r="CC8" s="5">
        <f t="shared" si="34"/>
        <v>1</v>
      </c>
      <c r="CD8" s="5">
        <f t="shared" si="35"/>
        <v>1</v>
      </c>
      <c r="CE8" s="5" t="str">
        <f t="shared" si="36"/>
        <v>?</v>
      </c>
      <c r="CF8" s="4" t="str">
        <f t="shared" si="48"/>
        <v>Kitöltés rendben!</v>
      </c>
      <c r="CG8" s="5">
        <f t="shared" si="49"/>
        <v>1</v>
      </c>
      <c r="CH8" s="5">
        <f t="shared" si="39"/>
        <v>0</v>
      </c>
      <c r="CI8" s="5">
        <f t="shared" si="40"/>
        <v>1</v>
      </c>
    </row>
    <row r="9" spans="1:87" s="2" customFormat="1" ht="409.6" customHeight="1" x14ac:dyDescent="0.3">
      <c r="A9" s="1" t="str">
        <f t="shared" si="41"/>
        <v>Kitöltés rendben!</v>
      </c>
      <c r="B9" s="179">
        <v>2</v>
      </c>
      <c r="C9" s="178" t="s">
        <v>450</v>
      </c>
      <c r="D9" s="180" t="s">
        <v>500</v>
      </c>
      <c r="E9" s="180" t="s">
        <v>509</v>
      </c>
      <c r="F9" s="181" t="str">
        <f>VLOOKUP($G9,Összesítő!$B:$F,2,FALSE)</f>
        <v>11-03009-1-036-00-04</v>
      </c>
      <c r="G9" s="178" t="s">
        <v>51</v>
      </c>
      <c r="H9" s="181">
        <f>COUNTA($G$3:G9)</f>
        <v>7</v>
      </c>
      <c r="I9" s="181" t="str">
        <f>AZ9&amp;"_"&amp;H9&amp;"_FIV_"&amp;LEFT(Előlap!$B$6,4)</f>
        <v>4127_7_FIV_2026</v>
      </c>
      <c r="J9" s="181" t="str">
        <f>VLOOKUP($G9,Összesítő!$B:$F,5,FALSE)</f>
        <v>Balogunyom, Bozzai, Bucsu, Cák, Csempeszkopács, Dozmat, Felsőcsatár, Gencsapáti, Gyanógeregye, Gyöngyösfalu, Horvátlövő, Ják, Kenéz, Kisunyom, Kőszeg, Kőszegdoroszló, Kőszegszerdahely, Lukácsháza, Megyehíd, Nárai, Narda, Nemeskolta, Pecöl, Perenye, Pornóapáti, Sé, Sorkifalud, Sorkikápolna, Sorokpolány, Szombathely, Tanakajd, Táplánszentkereszt, Torony, Vaskeresztes, Vasszécseny, Vép</v>
      </c>
      <c r="K9" s="181" t="str">
        <f>VLOOKUP($G9,Összesítő!$B:$F,4,FALSE)</f>
        <v>Balogunyom Község Önkormányzata, Bozzai Község Önkormányzata, Bucsu Község Önkormányzata, Cák Község Önkormányzata, Csempeszkopács Község Önkormányzata, Dozmat Község Önkormányzata, Felsőcsatár Község Önkormányzata, Gencsapáti Község Önkormányzata, Gyanógeregye Község Önkormányzata, Gyöngyösfalu Község Önkormányzata, Horvátlövő Község Önkormányzata, Ják Község Önkormányzata, Kenéz Község Önkormányzata, Kisunyom Község Önkormányzata, Kőszeg Város Önkormányzata, Kőszegdoroszló Község Önkormányzata, Kőszegszerdahely Község Önkormányzata, Lukácsháza Község Önkormányzata, Megyehíd Község Önkormányzata, Nárai Község Önkormányzata, Narda Község Önkormányzata, Nemeskolta Község Önkormányzata, Pecöl Község Önkormányzata, Perenye Község Önkormányzata, Pornóapáti Község Önkormányzata, Sé Község Önkormányzata, Sorkifalud Község Önkormányzata, Sorkikápolna Község Önkormányzata, Sorokpolány Község Önkormányzata, Szombathely Megyei Jogú Város Önkormányzata, Tanakajd Község Önkormányzata, Táplánszentkereszt Község Önkormányzata, Torony Község Önkormányzata, Vaskeresztes Község Önkormányzata, Vasszécseny Község Önkormányzata, Vép Város Önkormányzata</v>
      </c>
      <c r="L9" s="7">
        <f t="shared" si="42"/>
        <v>1000000</v>
      </c>
      <c r="M9" s="179">
        <v>2028</v>
      </c>
      <c r="N9" s="179">
        <v>2036</v>
      </c>
      <c r="O9" s="13">
        <v>0</v>
      </c>
      <c r="P9" s="8">
        <v>1000000</v>
      </c>
      <c r="Q9" s="8">
        <v>0</v>
      </c>
      <c r="S9" s="8">
        <v>0</v>
      </c>
      <c r="T9" s="8">
        <v>0</v>
      </c>
      <c r="U9" s="8">
        <v>0</v>
      </c>
      <c r="V9" s="8">
        <v>0</v>
      </c>
      <c r="W9" s="8">
        <v>0</v>
      </c>
      <c r="X9" s="8">
        <v>0</v>
      </c>
      <c r="Y9" s="8">
        <v>0</v>
      </c>
      <c r="Z9" s="8">
        <v>0</v>
      </c>
      <c r="AA9" s="8">
        <v>0</v>
      </c>
      <c r="AB9" s="8">
        <v>0</v>
      </c>
      <c r="AC9" s="8">
        <v>0</v>
      </c>
      <c r="AD9" s="7">
        <f t="shared" si="43"/>
        <v>0</v>
      </c>
      <c r="AE9" s="3" t="str">
        <f t="shared" si="44"/>
        <v>Nem rövidtávú a feladat.</v>
      </c>
      <c r="AG9" s="8">
        <v>0</v>
      </c>
      <c r="AH9" s="8">
        <v>0</v>
      </c>
      <c r="AI9" s="8">
        <v>0</v>
      </c>
      <c r="AJ9" s="8">
        <v>0</v>
      </c>
      <c r="AK9" s="8">
        <v>0</v>
      </c>
      <c r="AL9" s="8">
        <v>0</v>
      </c>
      <c r="AM9" s="8">
        <v>0</v>
      </c>
      <c r="AN9" s="8">
        <v>0</v>
      </c>
      <c r="AO9" s="8">
        <v>0</v>
      </c>
      <c r="AP9" s="8">
        <v>0</v>
      </c>
      <c r="AQ9" s="8">
        <v>0</v>
      </c>
      <c r="AR9" s="7">
        <f t="shared" si="45"/>
        <v>0</v>
      </c>
      <c r="AS9" s="192" t="s">
        <v>654</v>
      </c>
      <c r="AT9" s="3" t="str">
        <f t="shared" si="5"/>
        <v>Forráshiányos a feladat!</v>
      </c>
      <c r="AV9" s="180" t="s">
        <v>0</v>
      </c>
      <c r="AW9" s="180" t="s">
        <v>0</v>
      </c>
      <c r="AX9" s="191">
        <f>COUNTA($G$3:G9)</f>
        <v>7</v>
      </c>
      <c r="AZ9" s="9">
        <f>VLOOKUP($G9,Összesítő!$B:$F,3,FALSE)</f>
        <v>4127</v>
      </c>
      <c r="BA9" s="9">
        <f t="shared" si="6"/>
        <v>0</v>
      </c>
      <c r="BB9" s="5">
        <f t="shared" si="7"/>
        <v>1</v>
      </c>
      <c r="BC9" s="5" t="str">
        <f t="shared" si="8"/>
        <v>H</v>
      </c>
      <c r="BD9" s="5">
        <f t="shared" si="46"/>
        <v>0</v>
      </c>
      <c r="BE9" s="5">
        <f t="shared" si="10"/>
        <v>0</v>
      </c>
      <c r="BF9" s="5">
        <f t="shared" si="11"/>
        <v>0</v>
      </c>
      <c r="BG9" s="9" t="str">
        <f t="shared" si="12"/>
        <v>Nem rövidtávú a feladat.</v>
      </c>
      <c r="BH9" s="5">
        <f t="shared" si="13"/>
        <v>1</v>
      </c>
      <c r="BI9" s="5">
        <f t="shared" si="14"/>
        <v>1</v>
      </c>
      <c r="BJ9" s="5">
        <f t="shared" si="15"/>
        <v>1</v>
      </c>
      <c r="BK9" s="5">
        <f t="shared" si="16"/>
        <v>1</v>
      </c>
      <c r="BL9" s="5">
        <f t="shared" si="47"/>
        <v>1</v>
      </c>
      <c r="BM9" s="4" t="str">
        <f t="shared" si="18"/>
        <v>Forráshiányos a feladat!</v>
      </c>
      <c r="BN9" s="5">
        <f t="shared" si="19"/>
        <v>0</v>
      </c>
      <c r="BO9" s="5">
        <f t="shared" si="20"/>
        <v>1</v>
      </c>
      <c r="BP9" s="5">
        <f t="shared" si="21"/>
        <v>0</v>
      </c>
      <c r="BQ9" s="5">
        <f t="shared" si="22"/>
        <v>0</v>
      </c>
      <c r="BR9" s="5">
        <f t="shared" si="23"/>
        <v>0</v>
      </c>
      <c r="BS9" s="9">
        <f t="shared" si="24"/>
        <v>0</v>
      </c>
      <c r="BT9" s="5">
        <f t="shared" si="25"/>
        <v>0</v>
      </c>
      <c r="BU9" s="5">
        <f t="shared" si="26"/>
        <v>0</v>
      </c>
      <c r="BV9" s="5">
        <f t="shared" si="27"/>
        <v>1</v>
      </c>
      <c r="BW9" s="5">
        <f t="shared" si="28"/>
        <v>1</v>
      </c>
      <c r="BX9" s="5">
        <f t="shared" si="29"/>
        <v>1</v>
      </c>
      <c r="BY9" s="5">
        <f t="shared" si="30"/>
        <v>1</v>
      </c>
      <c r="BZ9" s="5">
        <f t="shared" si="31"/>
        <v>1</v>
      </c>
      <c r="CA9" s="5">
        <f t="shared" si="32"/>
        <v>1</v>
      </c>
      <c r="CB9" s="5">
        <f t="shared" si="33"/>
        <v>1</v>
      </c>
      <c r="CC9" s="5">
        <f t="shared" si="34"/>
        <v>1</v>
      </c>
      <c r="CD9" s="5">
        <f t="shared" si="35"/>
        <v>1</v>
      </c>
      <c r="CE9" s="5" t="str">
        <f t="shared" si="36"/>
        <v>?</v>
      </c>
      <c r="CF9" s="4" t="str">
        <f t="shared" si="48"/>
        <v>Kitöltés rendben!</v>
      </c>
      <c r="CG9" s="5">
        <f t="shared" si="49"/>
        <v>1</v>
      </c>
      <c r="CH9" s="5">
        <f t="shared" si="39"/>
        <v>0</v>
      </c>
      <c r="CI9" s="5">
        <f t="shared" si="40"/>
        <v>1</v>
      </c>
    </row>
    <row r="10" spans="1:87" s="2" customFormat="1" ht="409.6" customHeight="1" x14ac:dyDescent="0.3">
      <c r="A10" s="1" t="str">
        <f t="shared" si="41"/>
        <v>Kitöltés rendben!</v>
      </c>
      <c r="B10" s="179">
        <v>2</v>
      </c>
      <c r="C10" s="178" t="s">
        <v>405</v>
      </c>
      <c r="D10" s="180" t="s">
        <v>501</v>
      </c>
      <c r="E10" s="180" t="s">
        <v>509</v>
      </c>
      <c r="F10" s="181" t="str">
        <f>VLOOKUP($G10,Összesítő!$B:$F,2,FALSE)</f>
        <v>11-03009-1-036-00-04</v>
      </c>
      <c r="G10" s="178" t="s">
        <v>51</v>
      </c>
      <c r="H10" s="181">
        <f>COUNTA($G$3:G10)</f>
        <v>8</v>
      </c>
      <c r="I10" s="181" t="str">
        <f>AZ10&amp;"_"&amp;H10&amp;"_FIV_"&amp;LEFT(Előlap!$B$6,4)</f>
        <v>4127_8_FIV_2026</v>
      </c>
      <c r="J10" s="181" t="str">
        <f>VLOOKUP($G10,Összesítő!$B:$F,5,FALSE)</f>
        <v>Balogunyom, Bozzai, Bucsu, Cák, Csempeszkopács, Dozmat, Felsőcsatár, Gencsapáti, Gyanógeregye, Gyöngyösfalu, Horvátlövő, Ják, Kenéz, Kisunyom, Kőszeg, Kőszegdoroszló, Kőszegszerdahely, Lukácsháza, Megyehíd, Nárai, Narda, Nemeskolta, Pecöl, Perenye, Pornóapáti, Sé, Sorkifalud, Sorkikápolna, Sorokpolány, Szombathely, Tanakajd, Táplánszentkereszt, Torony, Vaskeresztes, Vasszécseny, Vép</v>
      </c>
      <c r="K10" s="181" t="str">
        <f>VLOOKUP($G10,Összesítő!$B:$F,4,FALSE)</f>
        <v>Balogunyom Község Önkormányzata, Bozzai Község Önkormányzata, Bucsu Község Önkormányzata, Cák Község Önkormányzata, Csempeszkopács Község Önkormányzata, Dozmat Község Önkormányzata, Felsőcsatár Község Önkormányzata, Gencsapáti Község Önkormányzata, Gyanógeregye Község Önkormányzata, Gyöngyösfalu Község Önkormányzata, Horvátlövő Község Önkormányzata, Ják Község Önkormányzata, Kenéz Község Önkormányzata, Kisunyom Község Önkormányzata, Kőszeg Város Önkormányzata, Kőszegdoroszló Község Önkormányzata, Kőszegszerdahely Község Önkormányzata, Lukácsháza Község Önkormányzata, Megyehíd Község Önkormányzata, Nárai Község Önkormányzata, Narda Község Önkormányzata, Nemeskolta Község Önkormányzata, Pecöl Község Önkormányzata, Perenye Község Önkormányzata, Pornóapáti Község Önkormányzata, Sé Község Önkormányzata, Sorkifalud Község Önkormányzata, Sorkikápolna Község Önkormányzata, Sorokpolány Község Önkormányzata, Szombathely Megyei Jogú Város Önkormányzata, Tanakajd Község Önkormányzata, Táplánszentkereszt Község Önkormányzata, Torony Község Önkormányzata, Vaskeresztes Község Önkormányzata, Vasszécseny Község Önkormányzata, Vép Város Önkormányzata</v>
      </c>
      <c r="L10" s="7">
        <f t="shared" si="42"/>
        <v>1000000</v>
      </c>
      <c r="M10" s="179">
        <v>2028</v>
      </c>
      <c r="N10" s="179">
        <v>2035</v>
      </c>
      <c r="O10" s="13">
        <v>0</v>
      </c>
      <c r="P10" s="8">
        <v>1000000</v>
      </c>
      <c r="Q10" s="8">
        <v>0</v>
      </c>
      <c r="S10" s="8">
        <v>0</v>
      </c>
      <c r="T10" s="8">
        <v>0</v>
      </c>
      <c r="U10" s="8">
        <v>0</v>
      </c>
      <c r="V10" s="8">
        <v>0</v>
      </c>
      <c r="W10" s="8">
        <v>0</v>
      </c>
      <c r="X10" s="8">
        <v>0</v>
      </c>
      <c r="Y10" s="8">
        <v>0</v>
      </c>
      <c r="Z10" s="8">
        <v>0</v>
      </c>
      <c r="AA10" s="8">
        <v>0</v>
      </c>
      <c r="AB10" s="8">
        <v>0</v>
      </c>
      <c r="AC10" s="8">
        <v>0</v>
      </c>
      <c r="AD10" s="7">
        <f t="shared" si="43"/>
        <v>0</v>
      </c>
      <c r="AE10" s="3" t="str">
        <f t="shared" si="44"/>
        <v>Nem rövidtávú a feladat.</v>
      </c>
      <c r="AG10" s="8">
        <v>0</v>
      </c>
      <c r="AH10" s="8">
        <v>0</v>
      </c>
      <c r="AI10" s="8">
        <v>0</v>
      </c>
      <c r="AJ10" s="8">
        <v>0</v>
      </c>
      <c r="AK10" s="8">
        <v>0</v>
      </c>
      <c r="AL10" s="8">
        <v>0</v>
      </c>
      <c r="AM10" s="8">
        <v>0</v>
      </c>
      <c r="AN10" s="8">
        <v>0</v>
      </c>
      <c r="AO10" s="8">
        <v>0</v>
      </c>
      <c r="AP10" s="8">
        <v>0</v>
      </c>
      <c r="AQ10" s="8">
        <v>0</v>
      </c>
      <c r="AR10" s="7">
        <f t="shared" si="45"/>
        <v>0</v>
      </c>
      <c r="AS10" s="192" t="s">
        <v>654</v>
      </c>
      <c r="AT10" s="3" t="str">
        <f t="shared" si="5"/>
        <v>Forráshiányos a feladat!</v>
      </c>
      <c r="AV10" s="180" t="s">
        <v>0</v>
      </c>
      <c r="AW10" s="180" t="s">
        <v>0</v>
      </c>
      <c r="AX10" s="191">
        <f>COUNTA($G$3:G10)</f>
        <v>8</v>
      </c>
      <c r="AZ10" s="9">
        <f>VLOOKUP($G10,Összesítő!$B:$F,3,FALSE)</f>
        <v>4127</v>
      </c>
      <c r="BA10" s="9">
        <f t="shared" si="6"/>
        <v>0</v>
      </c>
      <c r="BB10" s="5">
        <f t="shared" si="7"/>
        <v>1</v>
      </c>
      <c r="BC10" s="5" t="str">
        <f t="shared" si="8"/>
        <v>H</v>
      </c>
      <c r="BD10" s="5">
        <f t="shared" si="46"/>
        <v>0</v>
      </c>
      <c r="BE10" s="5">
        <f t="shared" si="10"/>
        <v>0</v>
      </c>
      <c r="BF10" s="5">
        <f t="shared" si="11"/>
        <v>0</v>
      </c>
      <c r="BG10" s="9" t="str">
        <f t="shared" si="12"/>
        <v>Nem rövidtávú a feladat.</v>
      </c>
      <c r="BH10" s="5">
        <f t="shared" si="13"/>
        <v>1</v>
      </c>
      <c r="BI10" s="5">
        <f t="shared" si="14"/>
        <v>1</v>
      </c>
      <c r="BJ10" s="5">
        <f t="shared" si="15"/>
        <v>1</v>
      </c>
      <c r="BK10" s="5">
        <f t="shared" si="16"/>
        <v>1</v>
      </c>
      <c r="BL10" s="5">
        <f t="shared" si="47"/>
        <v>1</v>
      </c>
      <c r="BM10" s="4" t="str">
        <f t="shared" si="18"/>
        <v>Forráshiányos a feladat!</v>
      </c>
      <c r="BN10" s="5">
        <f t="shared" si="19"/>
        <v>0</v>
      </c>
      <c r="BO10" s="5">
        <f t="shared" si="20"/>
        <v>1</v>
      </c>
      <c r="BP10" s="5">
        <f t="shared" si="21"/>
        <v>0</v>
      </c>
      <c r="BQ10" s="5">
        <f t="shared" si="22"/>
        <v>0</v>
      </c>
      <c r="BR10" s="5">
        <f t="shared" si="23"/>
        <v>0</v>
      </c>
      <c r="BS10" s="9">
        <f t="shared" si="24"/>
        <v>0</v>
      </c>
      <c r="BT10" s="5">
        <f t="shared" si="25"/>
        <v>0</v>
      </c>
      <c r="BU10" s="5">
        <f t="shared" si="26"/>
        <v>0</v>
      </c>
      <c r="BV10" s="5">
        <f t="shared" si="27"/>
        <v>1</v>
      </c>
      <c r="BW10" s="5">
        <f t="shared" si="28"/>
        <v>1</v>
      </c>
      <c r="BX10" s="5">
        <f t="shared" si="29"/>
        <v>1</v>
      </c>
      <c r="BY10" s="5">
        <f t="shared" si="30"/>
        <v>1</v>
      </c>
      <c r="BZ10" s="5">
        <f t="shared" si="31"/>
        <v>1</v>
      </c>
      <c r="CA10" s="5">
        <f t="shared" si="32"/>
        <v>1</v>
      </c>
      <c r="CB10" s="5">
        <f t="shared" si="33"/>
        <v>1</v>
      </c>
      <c r="CC10" s="5">
        <f t="shared" si="34"/>
        <v>1</v>
      </c>
      <c r="CD10" s="5">
        <f t="shared" si="35"/>
        <v>1</v>
      </c>
      <c r="CE10" s="5" t="str">
        <f t="shared" si="36"/>
        <v>?</v>
      </c>
      <c r="CF10" s="4" t="str">
        <f t="shared" si="48"/>
        <v>Kitöltés rendben!</v>
      </c>
      <c r="CG10" s="5">
        <f t="shared" si="49"/>
        <v>1</v>
      </c>
      <c r="CH10" s="5">
        <f t="shared" si="39"/>
        <v>0</v>
      </c>
      <c r="CI10" s="5">
        <f t="shared" si="40"/>
        <v>1</v>
      </c>
    </row>
    <row r="11" spans="1:87" s="2" customFormat="1" ht="409.6" customHeight="1" x14ac:dyDescent="0.3">
      <c r="A11" s="1" t="str">
        <f t="shared" si="41"/>
        <v>Kitöltés rendben!</v>
      </c>
      <c r="B11" s="179">
        <v>2</v>
      </c>
      <c r="C11" s="178" t="s">
        <v>435</v>
      </c>
      <c r="D11" s="180" t="s">
        <v>502</v>
      </c>
      <c r="E11" s="180" t="s">
        <v>509</v>
      </c>
      <c r="F11" s="181" t="str">
        <f>VLOOKUP($G11,Összesítő!$B:$F,2,FALSE)</f>
        <v>11-03009-1-036-00-04</v>
      </c>
      <c r="G11" s="178" t="s">
        <v>51</v>
      </c>
      <c r="H11" s="181">
        <f>COUNTA($G$3:G11)</f>
        <v>9</v>
      </c>
      <c r="I11" s="181" t="str">
        <f>AZ11&amp;"_"&amp;H11&amp;"_FIV_"&amp;LEFT(Előlap!$B$6,4)</f>
        <v>4127_9_FIV_2026</v>
      </c>
      <c r="J11" s="181" t="str">
        <f>VLOOKUP($G11,Összesítő!$B:$F,5,FALSE)</f>
        <v>Balogunyom, Bozzai, Bucsu, Cák, Csempeszkopács, Dozmat, Felsőcsatár, Gencsapáti, Gyanógeregye, Gyöngyösfalu, Horvátlövő, Ják, Kenéz, Kisunyom, Kőszeg, Kőszegdoroszló, Kőszegszerdahely, Lukácsháza, Megyehíd, Nárai, Narda, Nemeskolta, Pecöl, Perenye, Pornóapáti, Sé, Sorkifalud, Sorkikápolna, Sorokpolány, Szombathely, Tanakajd, Táplánszentkereszt, Torony, Vaskeresztes, Vasszécseny, Vép</v>
      </c>
      <c r="K11" s="181" t="str">
        <f>VLOOKUP($G11,Összesítő!$B:$F,4,FALSE)</f>
        <v>Balogunyom Község Önkormányzata, Bozzai Község Önkormányzata, Bucsu Község Önkormányzata, Cák Község Önkormányzata, Csempeszkopács Község Önkormányzata, Dozmat Község Önkormányzata, Felsőcsatár Község Önkormányzata, Gencsapáti Község Önkormányzata, Gyanógeregye Község Önkormányzata, Gyöngyösfalu Község Önkormányzata, Horvátlövő Község Önkormányzata, Ják Község Önkormányzata, Kenéz Község Önkormányzata, Kisunyom Község Önkormányzata, Kőszeg Város Önkormányzata, Kőszegdoroszló Község Önkormányzata, Kőszegszerdahely Község Önkormányzata, Lukácsháza Község Önkormányzata, Megyehíd Község Önkormányzata, Nárai Község Önkormányzata, Narda Község Önkormányzata, Nemeskolta Község Önkormányzata, Pecöl Község Önkormányzata, Perenye Község Önkormányzata, Pornóapáti Község Önkormányzata, Sé Község Önkormányzata, Sorkifalud Község Önkormányzata, Sorkikápolna Község Önkormányzata, Sorokpolány Község Önkormányzata, Szombathely Megyei Jogú Város Önkormányzata, Tanakajd Község Önkormányzata, Táplánszentkereszt Község Önkormányzata, Torony Község Önkormányzata, Vaskeresztes Község Önkormányzata, Vasszécseny Község Önkormányzata, Vép Város Önkormányzata</v>
      </c>
      <c r="L11" s="7">
        <f t="shared" si="42"/>
        <v>700000</v>
      </c>
      <c r="M11" s="179">
        <v>2028</v>
      </c>
      <c r="N11" s="179">
        <v>2036</v>
      </c>
      <c r="O11" s="13">
        <v>0</v>
      </c>
      <c r="P11" s="8">
        <v>700000</v>
      </c>
      <c r="Q11" s="8">
        <v>0</v>
      </c>
      <c r="S11" s="8">
        <v>0</v>
      </c>
      <c r="T11" s="8">
        <v>0</v>
      </c>
      <c r="U11" s="8">
        <v>0</v>
      </c>
      <c r="V11" s="8">
        <v>0</v>
      </c>
      <c r="W11" s="8">
        <v>0</v>
      </c>
      <c r="X11" s="8">
        <v>0</v>
      </c>
      <c r="Y11" s="8">
        <v>0</v>
      </c>
      <c r="Z11" s="8">
        <v>0</v>
      </c>
      <c r="AA11" s="8">
        <v>0</v>
      </c>
      <c r="AB11" s="8">
        <v>0</v>
      </c>
      <c r="AC11" s="8">
        <v>0</v>
      </c>
      <c r="AD11" s="7">
        <f t="shared" si="43"/>
        <v>0</v>
      </c>
      <c r="AE11" s="3" t="str">
        <f t="shared" si="44"/>
        <v>Nem rövidtávú a feladat.</v>
      </c>
      <c r="AG11" s="8">
        <v>0</v>
      </c>
      <c r="AH11" s="8">
        <v>0</v>
      </c>
      <c r="AI11" s="8">
        <v>0</v>
      </c>
      <c r="AJ11" s="8">
        <v>0</v>
      </c>
      <c r="AK11" s="8">
        <v>0</v>
      </c>
      <c r="AL11" s="8">
        <v>0</v>
      </c>
      <c r="AM11" s="8">
        <v>0</v>
      </c>
      <c r="AN11" s="8">
        <v>0</v>
      </c>
      <c r="AO11" s="8">
        <v>0</v>
      </c>
      <c r="AP11" s="8">
        <v>0</v>
      </c>
      <c r="AQ11" s="8">
        <v>0</v>
      </c>
      <c r="AR11" s="7">
        <f t="shared" si="45"/>
        <v>0</v>
      </c>
      <c r="AS11" s="192" t="s">
        <v>654</v>
      </c>
      <c r="AT11" s="3" t="str">
        <f t="shared" si="5"/>
        <v>Forráshiányos a feladat!</v>
      </c>
      <c r="AV11" s="180" t="s">
        <v>0</v>
      </c>
      <c r="AW11" s="180" t="s">
        <v>0</v>
      </c>
      <c r="AX11" s="191">
        <f>COUNTA($G$3:G11)</f>
        <v>9</v>
      </c>
      <c r="AZ11" s="9">
        <f>VLOOKUP($G11,Összesítő!$B:$F,3,FALSE)</f>
        <v>4127</v>
      </c>
      <c r="BA11" s="9">
        <f t="shared" si="6"/>
        <v>0</v>
      </c>
      <c r="BB11" s="5">
        <f t="shared" si="7"/>
        <v>1</v>
      </c>
      <c r="BC11" s="5" t="str">
        <f t="shared" si="8"/>
        <v>H</v>
      </c>
      <c r="BD11" s="5">
        <f t="shared" si="46"/>
        <v>0</v>
      </c>
      <c r="BE11" s="5">
        <f t="shared" si="10"/>
        <v>0</v>
      </c>
      <c r="BF11" s="5">
        <f t="shared" si="11"/>
        <v>0</v>
      </c>
      <c r="BG11" s="9" t="str">
        <f t="shared" si="12"/>
        <v>Nem rövidtávú a feladat.</v>
      </c>
      <c r="BH11" s="5">
        <f t="shared" si="13"/>
        <v>1</v>
      </c>
      <c r="BI11" s="5">
        <f t="shared" si="14"/>
        <v>1</v>
      </c>
      <c r="BJ11" s="5">
        <f t="shared" si="15"/>
        <v>1</v>
      </c>
      <c r="BK11" s="5">
        <f t="shared" si="16"/>
        <v>1</v>
      </c>
      <c r="BL11" s="5">
        <f t="shared" si="47"/>
        <v>1</v>
      </c>
      <c r="BM11" s="4" t="str">
        <f t="shared" si="18"/>
        <v>Forráshiányos a feladat!</v>
      </c>
      <c r="BN11" s="5">
        <f t="shared" si="19"/>
        <v>0</v>
      </c>
      <c r="BO11" s="5">
        <f t="shared" si="20"/>
        <v>1</v>
      </c>
      <c r="BP11" s="5">
        <f t="shared" si="21"/>
        <v>0</v>
      </c>
      <c r="BQ11" s="5">
        <f t="shared" si="22"/>
        <v>0</v>
      </c>
      <c r="BR11" s="5">
        <f t="shared" si="23"/>
        <v>0</v>
      </c>
      <c r="BS11" s="9">
        <f t="shared" si="24"/>
        <v>0</v>
      </c>
      <c r="BT11" s="5">
        <f t="shared" si="25"/>
        <v>0</v>
      </c>
      <c r="BU11" s="5">
        <f t="shared" si="26"/>
        <v>0</v>
      </c>
      <c r="BV11" s="5">
        <f t="shared" si="27"/>
        <v>1</v>
      </c>
      <c r="BW11" s="5">
        <f t="shared" si="28"/>
        <v>1</v>
      </c>
      <c r="BX11" s="5">
        <f t="shared" si="29"/>
        <v>1</v>
      </c>
      <c r="BY11" s="5">
        <f t="shared" si="30"/>
        <v>1</v>
      </c>
      <c r="BZ11" s="5">
        <f t="shared" si="31"/>
        <v>1</v>
      </c>
      <c r="CA11" s="5">
        <f t="shared" si="32"/>
        <v>1</v>
      </c>
      <c r="CB11" s="5">
        <f t="shared" si="33"/>
        <v>1</v>
      </c>
      <c r="CC11" s="5">
        <f t="shared" si="34"/>
        <v>1</v>
      </c>
      <c r="CD11" s="5">
        <f t="shared" si="35"/>
        <v>1</v>
      </c>
      <c r="CE11" s="5" t="str">
        <f t="shared" si="36"/>
        <v>?</v>
      </c>
      <c r="CF11" s="4" t="str">
        <f t="shared" si="48"/>
        <v>Kitöltés rendben!</v>
      </c>
      <c r="CG11" s="5">
        <f t="shared" si="49"/>
        <v>1</v>
      </c>
      <c r="CH11" s="5">
        <f t="shared" si="39"/>
        <v>0</v>
      </c>
      <c r="CI11" s="5">
        <f t="shared" si="40"/>
        <v>1</v>
      </c>
    </row>
    <row r="12" spans="1:87" s="2" customFormat="1" ht="409.6" customHeight="1" x14ac:dyDescent="0.3">
      <c r="A12" s="1" t="str">
        <f t="shared" si="41"/>
        <v>Kitöltés rendben!</v>
      </c>
      <c r="B12" s="179">
        <v>2</v>
      </c>
      <c r="C12" s="178" t="s">
        <v>417</v>
      </c>
      <c r="D12" s="180" t="s">
        <v>687</v>
      </c>
      <c r="E12" s="180" t="s">
        <v>509</v>
      </c>
      <c r="F12" s="181" t="str">
        <f>VLOOKUP($G12,Összesítő!$B:$F,2,FALSE)</f>
        <v>11-03009-1-036-00-04</v>
      </c>
      <c r="G12" s="178" t="s">
        <v>51</v>
      </c>
      <c r="H12" s="181">
        <f>COUNTA($G$3:G12)</f>
        <v>10</v>
      </c>
      <c r="I12" s="181" t="str">
        <f>AZ12&amp;"_"&amp;H12&amp;"_FIV_"&amp;LEFT(Előlap!$B$6,4)</f>
        <v>4127_10_FIV_2026</v>
      </c>
      <c r="J12" s="181" t="str">
        <f>VLOOKUP($G12,Összesítő!$B:$F,5,FALSE)</f>
        <v>Balogunyom, Bozzai, Bucsu, Cák, Csempeszkopács, Dozmat, Felsőcsatár, Gencsapáti, Gyanógeregye, Gyöngyösfalu, Horvátlövő, Ják, Kenéz, Kisunyom, Kőszeg, Kőszegdoroszló, Kőszegszerdahely, Lukácsháza, Megyehíd, Nárai, Narda, Nemeskolta, Pecöl, Perenye, Pornóapáti, Sé, Sorkifalud, Sorkikápolna, Sorokpolány, Szombathely, Tanakajd, Táplánszentkereszt, Torony, Vaskeresztes, Vasszécseny, Vép</v>
      </c>
      <c r="K12" s="181" t="str">
        <f>VLOOKUP($G12,Összesítő!$B:$F,4,FALSE)</f>
        <v>Balogunyom Község Önkormányzata, Bozzai Község Önkormányzata, Bucsu Község Önkormányzata, Cák Község Önkormányzata, Csempeszkopács Község Önkormányzata, Dozmat Község Önkormányzata, Felsőcsatár Község Önkormányzata, Gencsapáti Község Önkormányzata, Gyanógeregye Község Önkormányzata, Gyöngyösfalu Község Önkormányzata, Horvátlövő Község Önkormányzata, Ják Község Önkormányzata, Kenéz Község Önkormányzata, Kisunyom Község Önkormányzata, Kőszeg Város Önkormányzata, Kőszegdoroszló Község Önkormányzata, Kőszegszerdahely Község Önkormányzata, Lukácsháza Község Önkormányzata, Megyehíd Község Önkormányzata, Nárai Község Önkormányzata, Narda Község Önkormányzata, Nemeskolta Község Önkormányzata, Pecöl Község Önkormányzata, Perenye Község Önkormányzata, Pornóapáti Község Önkormányzata, Sé Község Önkormányzata, Sorkifalud Község Önkormányzata, Sorkikápolna Község Önkormányzata, Sorokpolány Község Önkormányzata, Szombathely Megyei Jogú Város Önkormányzata, Tanakajd Község Önkormányzata, Táplánszentkereszt Község Önkormányzata, Torony Község Önkormányzata, Vaskeresztes Község Önkormányzata, Vasszécseny Község Önkormányzata, Vép Város Önkormányzata</v>
      </c>
      <c r="L12" s="7">
        <f t="shared" si="42"/>
        <v>700000</v>
      </c>
      <c r="M12" s="179">
        <v>2028</v>
      </c>
      <c r="N12" s="179">
        <v>2035</v>
      </c>
      <c r="O12" s="13">
        <v>0</v>
      </c>
      <c r="P12" s="8">
        <v>700000</v>
      </c>
      <c r="Q12" s="8">
        <v>0</v>
      </c>
      <c r="S12" s="8">
        <v>0</v>
      </c>
      <c r="T12" s="8">
        <v>0</v>
      </c>
      <c r="U12" s="8">
        <v>0</v>
      </c>
      <c r="V12" s="8">
        <v>0</v>
      </c>
      <c r="W12" s="8">
        <v>0</v>
      </c>
      <c r="X12" s="8">
        <v>0</v>
      </c>
      <c r="Y12" s="8">
        <v>0</v>
      </c>
      <c r="Z12" s="8">
        <v>0</v>
      </c>
      <c r="AA12" s="8">
        <v>0</v>
      </c>
      <c r="AB12" s="8">
        <v>0</v>
      </c>
      <c r="AC12" s="8">
        <v>0</v>
      </c>
      <c r="AD12" s="7">
        <f t="shared" si="43"/>
        <v>0</v>
      </c>
      <c r="AE12" s="3" t="str">
        <f t="shared" si="44"/>
        <v>Nem rövidtávú a feladat.</v>
      </c>
      <c r="AG12" s="8">
        <v>0</v>
      </c>
      <c r="AH12" s="8">
        <v>0</v>
      </c>
      <c r="AI12" s="8">
        <v>0</v>
      </c>
      <c r="AJ12" s="8">
        <v>0</v>
      </c>
      <c r="AK12" s="8">
        <v>0</v>
      </c>
      <c r="AL12" s="8">
        <v>0</v>
      </c>
      <c r="AM12" s="8">
        <v>0</v>
      </c>
      <c r="AN12" s="8">
        <v>0</v>
      </c>
      <c r="AO12" s="8">
        <v>0</v>
      </c>
      <c r="AP12" s="8">
        <v>0</v>
      </c>
      <c r="AQ12" s="8">
        <v>0</v>
      </c>
      <c r="AR12" s="7">
        <f t="shared" si="45"/>
        <v>0</v>
      </c>
      <c r="AS12" s="192" t="s">
        <v>654</v>
      </c>
      <c r="AT12" s="3" t="str">
        <f t="shared" si="5"/>
        <v>Forráshiányos a feladat!</v>
      </c>
      <c r="AV12" s="180" t="s">
        <v>0</v>
      </c>
      <c r="AW12" s="180" t="s">
        <v>0</v>
      </c>
      <c r="AX12" s="191">
        <f>COUNTA($G$3:G12)</f>
        <v>10</v>
      </c>
      <c r="AZ12" s="9">
        <f>VLOOKUP($G12,Összesítő!$B:$F,3,FALSE)</f>
        <v>4127</v>
      </c>
      <c r="BA12" s="9">
        <f t="shared" si="6"/>
        <v>0</v>
      </c>
      <c r="BB12" s="5">
        <f t="shared" si="7"/>
        <v>1</v>
      </c>
      <c r="BC12" s="5" t="str">
        <f t="shared" si="8"/>
        <v>H</v>
      </c>
      <c r="BD12" s="5">
        <f t="shared" si="46"/>
        <v>0</v>
      </c>
      <c r="BE12" s="5">
        <f t="shared" si="10"/>
        <v>0</v>
      </c>
      <c r="BF12" s="5">
        <f t="shared" si="11"/>
        <v>0</v>
      </c>
      <c r="BG12" s="9" t="str">
        <f t="shared" si="12"/>
        <v>Nem rövidtávú a feladat.</v>
      </c>
      <c r="BH12" s="5">
        <f t="shared" si="13"/>
        <v>1</v>
      </c>
      <c r="BI12" s="5">
        <f t="shared" si="14"/>
        <v>1</v>
      </c>
      <c r="BJ12" s="5">
        <f t="shared" si="15"/>
        <v>1</v>
      </c>
      <c r="BK12" s="5">
        <f t="shared" si="16"/>
        <v>1</v>
      </c>
      <c r="BL12" s="5">
        <f t="shared" si="47"/>
        <v>1</v>
      </c>
      <c r="BM12" s="4" t="str">
        <f t="shared" si="18"/>
        <v>Forráshiányos a feladat!</v>
      </c>
      <c r="BN12" s="5">
        <f t="shared" si="19"/>
        <v>0</v>
      </c>
      <c r="BO12" s="5">
        <f t="shared" si="20"/>
        <v>1</v>
      </c>
      <c r="BP12" s="5">
        <f t="shared" si="21"/>
        <v>0</v>
      </c>
      <c r="BQ12" s="5">
        <f t="shared" si="22"/>
        <v>0</v>
      </c>
      <c r="BR12" s="5">
        <f t="shared" si="23"/>
        <v>0</v>
      </c>
      <c r="BS12" s="9">
        <f t="shared" si="24"/>
        <v>0</v>
      </c>
      <c r="BT12" s="5">
        <f t="shared" si="25"/>
        <v>0</v>
      </c>
      <c r="BU12" s="5">
        <f t="shared" si="26"/>
        <v>0</v>
      </c>
      <c r="BV12" s="5">
        <f t="shared" si="27"/>
        <v>1</v>
      </c>
      <c r="BW12" s="5">
        <f t="shared" si="28"/>
        <v>1</v>
      </c>
      <c r="BX12" s="5">
        <f t="shared" si="29"/>
        <v>1</v>
      </c>
      <c r="BY12" s="5">
        <f t="shared" si="30"/>
        <v>1</v>
      </c>
      <c r="BZ12" s="5">
        <f t="shared" si="31"/>
        <v>1</v>
      </c>
      <c r="CA12" s="5">
        <f t="shared" si="32"/>
        <v>1</v>
      </c>
      <c r="CB12" s="5">
        <f t="shared" si="33"/>
        <v>1</v>
      </c>
      <c r="CC12" s="5">
        <f t="shared" si="34"/>
        <v>1</v>
      </c>
      <c r="CD12" s="5">
        <f t="shared" si="35"/>
        <v>1</v>
      </c>
      <c r="CE12" s="5" t="str">
        <f t="shared" si="36"/>
        <v>?</v>
      </c>
      <c r="CF12" s="4" t="str">
        <f t="shared" si="48"/>
        <v>Kitöltés rendben!</v>
      </c>
      <c r="CG12" s="5">
        <f t="shared" si="49"/>
        <v>1</v>
      </c>
      <c r="CH12" s="5">
        <f t="shared" si="39"/>
        <v>0</v>
      </c>
      <c r="CI12" s="5">
        <f t="shared" si="40"/>
        <v>1</v>
      </c>
    </row>
    <row r="13" spans="1:87" s="2" customFormat="1" ht="409.6" customHeight="1" x14ac:dyDescent="0.3">
      <c r="A13" s="1" t="str">
        <f t="shared" si="41"/>
        <v>Kitöltés rendben!</v>
      </c>
      <c r="B13" s="179">
        <v>2</v>
      </c>
      <c r="C13" s="178" t="s">
        <v>484</v>
      </c>
      <c r="D13" s="180" t="s">
        <v>503</v>
      </c>
      <c r="E13" s="180" t="s">
        <v>509</v>
      </c>
      <c r="F13" s="181" t="str">
        <f>VLOOKUP($G13,Összesítő!$B:$F,2,FALSE)</f>
        <v>11-03009-1-036-00-04</v>
      </c>
      <c r="G13" s="178" t="s">
        <v>51</v>
      </c>
      <c r="H13" s="181">
        <f>COUNTA($G$3:G13)</f>
        <v>11</v>
      </c>
      <c r="I13" s="181" t="str">
        <f>AZ13&amp;"_"&amp;H13&amp;"_FIV_"&amp;LEFT(Előlap!$B$6,4)</f>
        <v>4127_11_FIV_2026</v>
      </c>
      <c r="J13" s="181" t="str">
        <f>VLOOKUP($G13,Összesítő!$B:$F,5,FALSE)</f>
        <v>Balogunyom, Bozzai, Bucsu, Cák, Csempeszkopács, Dozmat, Felsőcsatár, Gencsapáti, Gyanógeregye, Gyöngyösfalu, Horvátlövő, Ják, Kenéz, Kisunyom, Kőszeg, Kőszegdoroszló, Kőszegszerdahely, Lukácsháza, Megyehíd, Nárai, Narda, Nemeskolta, Pecöl, Perenye, Pornóapáti, Sé, Sorkifalud, Sorkikápolna, Sorokpolány, Szombathely, Tanakajd, Táplánszentkereszt, Torony, Vaskeresztes, Vasszécseny, Vép</v>
      </c>
      <c r="K13" s="181" t="str">
        <f>VLOOKUP($G13,Összesítő!$B:$F,4,FALSE)</f>
        <v>Balogunyom Község Önkormányzata, Bozzai Község Önkormányzata, Bucsu Község Önkormányzata, Cák Község Önkormányzata, Csempeszkopács Község Önkormányzata, Dozmat Község Önkormányzata, Felsőcsatár Község Önkormányzata, Gencsapáti Község Önkormányzata, Gyanógeregye Község Önkormányzata, Gyöngyösfalu Község Önkormányzata, Horvátlövő Község Önkormányzata, Ják Község Önkormányzata, Kenéz Község Önkormányzata, Kisunyom Község Önkormányzata, Kőszeg Város Önkormányzata, Kőszegdoroszló Község Önkormányzata, Kőszegszerdahely Község Önkormányzata, Lukácsháza Község Önkormányzata, Megyehíd Község Önkormányzata, Nárai Község Önkormányzata, Narda Község Önkormányzata, Nemeskolta Község Önkormányzata, Pecöl Község Önkormányzata, Perenye Község Önkormányzata, Pornóapáti Község Önkormányzata, Sé Község Önkormányzata, Sorkifalud Község Önkormányzata, Sorkikápolna Község Önkormányzata, Sorokpolány Község Önkormányzata, Szombathely Megyei Jogú Város Önkormányzata, Tanakajd Község Önkormányzata, Táplánszentkereszt Község Önkormányzata, Torony Község Önkormányzata, Vaskeresztes Község Önkormányzata, Vasszécseny Község Önkormányzata, Vép Város Önkormányzata</v>
      </c>
      <c r="L13" s="7">
        <f t="shared" si="42"/>
        <v>100000</v>
      </c>
      <c r="M13" s="179">
        <v>2028</v>
      </c>
      <c r="N13" s="179">
        <v>2030</v>
      </c>
      <c r="O13" s="13">
        <v>0</v>
      </c>
      <c r="P13" s="8">
        <v>100000</v>
      </c>
      <c r="Q13" s="8">
        <v>0</v>
      </c>
      <c r="S13" s="8">
        <v>0</v>
      </c>
      <c r="T13" s="8">
        <v>0</v>
      </c>
      <c r="U13" s="8">
        <v>0</v>
      </c>
      <c r="V13" s="8">
        <v>0</v>
      </c>
      <c r="W13" s="8">
        <v>0</v>
      </c>
      <c r="X13" s="8">
        <v>0</v>
      </c>
      <c r="Y13" s="8">
        <v>0</v>
      </c>
      <c r="Z13" s="8">
        <v>0</v>
      </c>
      <c r="AA13" s="8">
        <v>0</v>
      </c>
      <c r="AB13" s="8">
        <v>0</v>
      </c>
      <c r="AC13" s="8">
        <v>0</v>
      </c>
      <c r="AD13" s="7">
        <f t="shared" si="43"/>
        <v>0</v>
      </c>
      <c r="AE13" s="3" t="str">
        <f t="shared" si="44"/>
        <v>Nem rövidtávú a feladat.</v>
      </c>
      <c r="AG13" s="8">
        <v>0</v>
      </c>
      <c r="AH13" s="8">
        <v>0</v>
      </c>
      <c r="AI13" s="8">
        <v>0</v>
      </c>
      <c r="AJ13" s="8">
        <v>0</v>
      </c>
      <c r="AK13" s="8">
        <v>0</v>
      </c>
      <c r="AL13" s="8">
        <v>0</v>
      </c>
      <c r="AM13" s="8">
        <v>0</v>
      </c>
      <c r="AN13" s="8">
        <v>0</v>
      </c>
      <c r="AO13" s="8">
        <v>0</v>
      </c>
      <c r="AP13" s="8">
        <v>0</v>
      </c>
      <c r="AQ13" s="8">
        <v>0</v>
      </c>
      <c r="AR13" s="7">
        <f t="shared" si="45"/>
        <v>0</v>
      </c>
      <c r="AS13" s="192" t="s">
        <v>654</v>
      </c>
      <c r="AT13" s="3" t="str">
        <f t="shared" si="5"/>
        <v>Forráshiányos a feladat!</v>
      </c>
      <c r="AV13" s="180" t="s">
        <v>0</v>
      </c>
      <c r="AW13" s="180" t="s">
        <v>0</v>
      </c>
      <c r="AX13" s="191">
        <f>COUNTA($G$3:G13)</f>
        <v>11</v>
      </c>
      <c r="AZ13" s="9">
        <f>VLOOKUP($G13,Összesítő!$B:$F,3,FALSE)</f>
        <v>4127</v>
      </c>
      <c r="BA13" s="9">
        <f t="shared" si="6"/>
        <v>0</v>
      </c>
      <c r="BB13" s="5">
        <f t="shared" si="7"/>
        <v>1</v>
      </c>
      <c r="BC13" s="5" t="str">
        <f t="shared" si="8"/>
        <v>H</v>
      </c>
      <c r="BD13" s="5">
        <f t="shared" si="46"/>
        <v>0</v>
      </c>
      <c r="BE13" s="5">
        <f t="shared" si="10"/>
        <v>0</v>
      </c>
      <c r="BF13" s="5">
        <f t="shared" si="11"/>
        <v>0</v>
      </c>
      <c r="BG13" s="9" t="str">
        <f t="shared" si="12"/>
        <v>Nem rövidtávú a feladat.</v>
      </c>
      <c r="BH13" s="5">
        <f t="shared" si="13"/>
        <v>1</v>
      </c>
      <c r="BI13" s="5">
        <f t="shared" si="14"/>
        <v>1</v>
      </c>
      <c r="BJ13" s="5">
        <f t="shared" si="15"/>
        <v>1</v>
      </c>
      <c r="BK13" s="5">
        <f t="shared" si="16"/>
        <v>1</v>
      </c>
      <c r="BL13" s="5">
        <f t="shared" si="47"/>
        <v>1</v>
      </c>
      <c r="BM13" s="4" t="str">
        <f t="shared" si="18"/>
        <v>Forráshiányos a feladat!</v>
      </c>
      <c r="BN13" s="5">
        <f t="shared" si="19"/>
        <v>0</v>
      </c>
      <c r="BO13" s="5">
        <f t="shared" si="20"/>
        <v>1</v>
      </c>
      <c r="BP13" s="5">
        <f t="shared" si="21"/>
        <v>0</v>
      </c>
      <c r="BQ13" s="5">
        <f t="shared" si="22"/>
        <v>0</v>
      </c>
      <c r="BR13" s="5">
        <f t="shared" si="23"/>
        <v>0</v>
      </c>
      <c r="BS13" s="9">
        <f t="shared" si="24"/>
        <v>0</v>
      </c>
      <c r="BT13" s="5">
        <f t="shared" si="25"/>
        <v>0</v>
      </c>
      <c r="BU13" s="5">
        <f t="shared" si="26"/>
        <v>0</v>
      </c>
      <c r="BV13" s="5">
        <f t="shared" si="27"/>
        <v>1</v>
      </c>
      <c r="BW13" s="5">
        <f t="shared" si="28"/>
        <v>1</v>
      </c>
      <c r="BX13" s="5">
        <f t="shared" si="29"/>
        <v>1</v>
      </c>
      <c r="BY13" s="5">
        <f t="shared" si="30"/>
        <v>1</v>
      </c>
      <c r="BZ13" s="5">
        <f t="shared" si="31"/>
        <v>1</v>
      </c>
      <c r="CA13" s="5">
        <f t="shared" si="32"/>
        <v>1</v>
      </c>
      <c r="CB13" s="5">
        <f t="shared" si="33"/>
        <v>1</v>
      </c>
      <c r="CC13" s="5">
        <f t="shared" si="34"/>
        <v>1</v>
      </c>
      <c r="CD13" s="5">
        <f t="shared" si="35"/>
        <v>1</v>
      </c>
      <c r="CE13" s="5" t="str">
        <f t="shared" si="36"/>
        <v>?</v>
      </c>
      <c r="CF13" s="4" t="str">
        <f t="shared" si="48"/>
        <v>Kitöltés rendben!</v>
      </c>
      <c r="CG13" s="5">
        <f t="shared" si="49"/>
        <v>1</v>
      </c>
      <c r="CH13" s="5">
        <f t="shared" si="39"/>
        <v>0</v>
      </c>
      <c r="CI13" s="5">
        <f t="shared" si="40"/>
        <v>1</v>
      </c>
    </row>
    <row r="14" spans="1:87" s="2" customFormat="1" ht="409.6" customHeight="1" x14ac:dyDescent="0.3">
      <c r="A14" s="1" t="str">
        <f t="shared" si="41"/>
        <v>Kitöltés rendben!</v>
      </c>
      <c r="B14" s="179">
        <v>2</v>
      </c>
      <c r="C14" s="178" t="s">
        <v>468</v>
      </c>
      <c r="D14" s="180" t="s">
        <v>505</v>
      </c>
      <c r="E14" s="180" t="s">
        <v>509</v>
      </c>
      <c r="F14" s="181" t="str">
        <f>VLOOKUP($G14,Összesítő!$B:$F,2,FALSE)</f>
        <v>11-03009-1-036-00-04</v>
      </c>
      <c r="G14" s="178" t="s">
        <v>51</v>
      </c>
      <c r="H14" s="181">
        <f>COUNTA($G$3:G14)</f>
        <v>12</v>
      </c>
      <c r="I14" s="181" t="str">
        <f>AZ14&amp;"_"&amp;H14&amp;"_FIV_"&amp;LEFT(Előlap!$B$6,4)</f>
        <v>4127_12_FIV_2026</v>
      </c>
      <c r="J14" s="181" t="str">
        <f>VLOOKUP($G14,Összesítő!$B:$F,5,FALSE)</f>
        <v>Balogunyom, Bozzai, Bucsu, Cák, Csempeszkopács, Dozmat, Felsőcsatár, Gencsapáti, Gyanógeregye, Gyöngyösfalu, Horvátlövő, Ják, Kenéz, Kisunyom, Kőszeg, Kőszegdoroszló, Kőszegszerdahely, Lukácsháza, Megyehíd, Nárai, Narda, Nemeskolta, Pecöl, Perenye, Pornóapáti, Sé, Sorkifalud, Sorkikápolna, Sorokpolány, Szombathely, Tanakajd, Táplánszentkereszt, Torony, Vaskeresztes, Vasszécseny, Vép</v>
      </c>
      <c r="K14" s="181" t="str">
        <f>VLOOKUP($G14,Összesítő!$B:$F,4,FALSE)</f>
        <v>Balogunyom Község Önkormányzata, Bozzai Község Önkormányzata, Bucsu Község Önkormányzata, Cák Község Önkormányzata, Csempeszkopács Község Önkormányzata, Dozmat Község Önkormányzata, Felsőcsatár Község Önkormányzata, Gencsapáti Község Önkormányzata, Gyanógeregye Község Önkormányzata, Gyöngyösfalu Község Önkormányzata, Horvátlövő Község Önkormányzata, Ják Község Önkormányzata, Kenéz Község Önkormányzata, Kisunyom Község Önkormányzata, Kőszeg Város Önkormányzata, Kőszegdoroszló Község Önkormányzata, Kőszegszerdahely Község Önkormányzata, Lukácsháza Község Önkormányzata, Megyehíd Község Önkormányzata, Nárai Község Önkormányzata, Narda Község Önkormányzata, Nemeskolta Község Önkormányzata, Pecöl Község Önkormányzata, Perenye Község Önkormányzata, Pornóapáti Község Önkormányzata, Sé Község Önkormányzata, Sorkifalud Község Önkormányzata, Sorkikápolna Község Önkormányzata, Sorokpolány Község Önkormányzata, Szombathely Megyei Jogú Város Önkormányzata, Tanakajd Község Önkormányzata, Táplánszentkereszt Község Önkormányzata, Torony Község Önkormányzata, Vaskeresztes Község Önkormányzata, Vasszécseny Község Önkormányzata, Vép Város Önkormányzata</v>
      </c>
      <c r="L14" s="7">
        <f t="shared" si="42"/>
        <v>600000</v>
      </c>
      <c r="M14" s="179">
        <v>2029</v>
      </c>
      <c r="N14" s="179">
        <v>2035</v>
      </c>
      <c r="O14" s="13">
        <v>0</v>
      </c>
      <c r="P14" s="8">
        <v>600000</v>
      </c>
      <c r="Q14" s="8">
        <v>0</v>
      </c>
      <c r="S14" s="8">
        <v>0</v>
      </c>
      <c r="T14" s="8">
        <v>0</v>
      </c>
      <c r="U14" s="8">
        <v>0</v>
      </c>
      <c r="V14" s="8">
        <v>0</v>
      </c>
      <c r="W14" s="8">
        <v>0</v>
      </c>
      <c r="X14" s="8">
        <v>0</v>
      </c>
      <c r="Y14" s="8">
        <v>0</v>
      </c>
      <c r="Z14" s="8">
        <v>0</v>
      </c>
      <c r="AA14" s="8">
        <v>0</v>
      </c>
      <c r="AB14" s="8">
        <v>0</v>
      </c>
      <c r="AC14" s="8">
        <v>0</v>
      </c>
      <c r="AD14" s="7">
        <f t="shared" si="43"/>
        <v>0</v>
      </c>
      <c r="AE14" s="3" t="str">
        <f t="shared" si="44"/>
        <v>Nem rövidtávú a feladat.</v>
      </c>
      <c r="AG14" s="8">
        <v>0</v>
      </c>
      <c r="AH14" s="8">
        <v>0</v>
      </c>
      <c r="AI14" s="8">
        <v>0</v>
      </c>
      <c r="AJ14" s="8">
        <v>0</v>
      </c>
      <c r="AK14" s="8">
        <v>0</v>
      </c>
      <c r="AL14" s="8">
        <v>0</v>
      </c>
      <c r="AM14" s="8">
        <v>0</v>
      </c>
      <c r="AN14" s="8">
        <v>0</v>
      </c>
      <c r="AO14" s="8">
        <v>0</v>
      </c>
      <c r="AP14" s="8">
        <v>0</v>
      </c>
      <c r="AQ14" s="8">
        <v>0</v>
      </c>
      <c r="AR14" s="7">
        <f t="shared" si="45"/>
        <v>0</v>
      </c>
      <c r="AS14" s="192" t="s">
        <v>654</v>
      </c>
      <c r="AT14" s="3" t="str">
        <f t="shared" si="5"/>
        <v>Forráshiányos a feladat!</v>
      </c>
      <c r="AV14" s="180" t="s">
        <v>0</v>
      </c>
      <c r="AW14" s="180" t="s">
        <v>0</v>
      </c>
      <c r="AX14" s="191">
        <f>COUNTA($G$3:G14)</f>
        <v>12</v>
      </c>
      <c r="AZ14" s="9">
        <f>VLOOKUP($G14,Összesítő!$B:$F,3,FALSE)</f>
        <v>4127</v>
      </c>
      <c r="BA14" s="9">
        <f t="shared" si="6"/>
        <v>0</v>
      </c>
      <c r="BB14" s="5">
        <f t="shared" si="7"/>
        <v>1</v>
      </c>
      <c r="BC14" s="5" t="str">
        <f t="shared" si="8"/>
        <v>H</v>
      </c>
      <c r="BD14" s="5">
        <f t="shared" si="46"/>
        <v>0</v>
      </c>
      <c r="BE14" s="5">
        <f t="shared" si="10"/>
        <v>0</v>
      </c>
      <c r="BF14" s="5">
        <f t="shared" si="11"/>
        <v>0</v>
      </c>
      <c r="BG14" s="9" t="str">
        <f t="shared" si="12"/>
        <v>Nem rövidtávú a feladat.</v>
      </c>
      <c r="BH14" s="5">
        <f t="shared" si="13"/>
        <v>1</v>
      </c>
      <c r="BI14" s="5">
        <f t="shared" si="14"/>
        <v>1</v>
      </c>
      <c r="BJ14" s="5">
        <f t="shared" si="15"/>
        <v>1</v>
      </c>
      <c r="BK14" s="5">
        <f t="shared" si="16"/>
        <v>1</v>
      </c>
      <c r="BL14" s="5">
        <f t="shared" si="47"/>
        <v>1</v>
      </c>
      <c r="BM14" s="4" t="str">
        <f t="shared" si="18"/>
        <v>Forráshiányos a feladat!</v>
      </c>
      <c r="BN14" s="5">
        <f t="shared" si="19"/>
        <v>0</v>
      </c>
      <c r="BO14" s="5">
        <f t="shared" si="20"/>
        <v>1</v>
      </c>
      <c r="BP14" s="5">
        <f t="shared" si="21"/>
        <v>0</v>
      </c>
      <c r="BQ14" s="5">
        <f t="shared" si="22"/>
        <v>0</v>
      </c>
      <c r="BR14" s="5">
        <f t="shared" si="23"/>
        <v>0</v>
      </c>
      <c r="BS14" s="9">
        <f t="shared" si="24"/>
        <v>0</v>
      </c>
      <c r="BT14" s="5">
        <f t="shared" si="25"/>
        <v>0</v>
      </c>
      <c r="BU14" s="5">
        <f t="shared" si="26"/>
        <v>0</v>
      </c>
      <c r="BV14" s="5">
        <f t="shared" si="27"/>
        <v>1</v>
      </c>
      <c r="BW14" s="5">
        <f t="shared" si="28"/>
        <v>1</v>
      </c>
      <c r="BX14" s="5">
        <f t="shared" si="29"/>
        <v>1</v>
      </c>
      <c r="BY14" s="5">
        <f t="shared" si="30"/>
        <v>1</v>
      </c>
      <c r="BZ14" s="5">
        <f t="shared" si="31"/>
        <v>1</v>
      </c>
      <c r="CA14" s="5">
        <f t="shared" si="32"/>
        <v>1</v>
      </c>
      <c r="CB14" s="5">
        <f t="shared" si="33"/>
        <v>1</v>
      </c>
      <c r="CC14" s="5">
        <f t="shared" si="34"/>
        <v>1</v>
      </c>
      <c r="CD14" s="5">
        <f t="shared" si="35"/>
        <v>1</v>
      </c>
      <c r="CE14" s="5" t="str">
        <f t="shared" si="36"/>
        <v>?</v>
      </c>
      <c r="CF14" s="4" t="str">
        <f t="shared" si="48"/>
        <v>Kitöltés rendben!</v>
      </c>
      <c r="CG14" s="5">
        <f t="shared" si="49"/>
        <v>1</v>
      </c>
      <c r="CH14" s="5">
        <f t="shared" si="39"/>
        <v>0</v>
      </c>
      <c r="CI14" s="5">
        <f t="shared" si="40"/>
        <v>1</v>
      </c>
    </row>
    <row r="15" spans="1:87" s="2" customFormat="1" ht="409.6" customHeight="1" x14ac:dyDescent="0.3">
      <c r="A15" s="1" t="str">
        <f t="shared" ref="A15" si="50">IF($G15="","Nincs VKR kiválasztva!",CF15)</f>
        <v>Kitöltés rendben!</v>
      </c>
      <c r="B15" s="215">
        <v>2</v>
      </c>
      <c r="C15" s="214" t="s">
        <v>468</v>
      </c>
      <c r="D15" s="216" t="s">
        <v>668</v>
      </c>
      <c r="E15" s="216" t="s">
        <v>509</v>
      </c>
      <c r="F15" s="217" t="str">
        <f>VLOOKUP($G15,Összesítő!$B:$F,2,FALSE)</f>
        <v>11-03009-1-036-00-04</v>
      </c>
      <c r="G15" s="214" t="s">
        <v>51</v>
      </c>
      <c r="H15" s="217">
        <f>COUNTA($G$3:G15)</f>
        <v>13</v>
      </c>
      <c r="I15" s="217" t="str">
        <f>AZ15&amp;"_"&amp;H15&amp;"_FIV_"&amp;LEFT(Előlap!$B$6,4)</f>
        <v>4127_13_FIV_2026</v>
      </c>
      <c r="J15" s="217" t="str">
        <f>VLOOKUP($G15,Összesítő!$B:$F,5,FALSE)</f>
        <v>Balogunyom, Bozzai, Bucsu, Cák, Csempeszkopács, Dozmat, Felsőcsatár, Gencsapáti, Gyanógeregye, Gyöngyösfalu, Horvátlövő, Ják, Kenéz, Kisunyom, Kőszeg, Kőszegdoroszló, Kőszegszerdahely, Lukácsháza, Megyehíd, Nárai, Narda, Nemeskolta, Pecöl, Perenye, Pornóapáti, Sé, Sorkifalud, Sorkikápolna, Sorokpolány, Szombathely, Tanakajd, Táplánszentkereszt, Torony, Vaskeresztes, Vasszécseny, Vép</v>
      </c>
      <c r="K15" s="217" t="str">
        <f>VLOOKUP($G15,Összesítő!$B:$F,4,FALSE)</f>
        <v>Balogunyom Község Önkormányzata, Bozzai Község Önkormányzata, Bucsu Község Önkormányzata, Cák Község Önkormányzata, Csempeszkopács Község Önkormányzata, Dozmat Község Önkormányzata, Felsőcsatár Község Önkormányzata, Gencsapáti Község Önkormányzata, Gyanógeregye Község Önkormányzata, Gyöngyösfalu Község Önkormányzata, Horvátlövő Község Önkormányzata, Ják Község Önkormányzata, Kenéz Község Önkormányzata, Kisunyom Község Önkormányzata, Kőszeg Város Önkormányzata, Kőszegdoroszló Község Önkormányzata, Kőszegszerdahely Község Önkormányzata, Lukácsháza Község Önkormányzata, Megyehíd Község Önkormányzata, Nárai Község Önkormányzata, Narda Község Önkormányzata, Nemeskolta Község Önkormányzata, Pecöl Község Önkormányzata, Perenye Község Önkormányzata, Pornóapáti Község Önkormányzata, Sé Község Önkormányzata, Sorkifalud Község Önkormányzata, Sorkikápolna Község Önkormányzata, Sorokpolány Község Önkormányzata, Szombathely Megyei Jogú Város Önkormányzata, Tanakajd Község Önkormányzata, Táplánszentkereszt Község Önkormányzata, Torony Község Önkormányzata, Vaskeresztes Község Önkormányzata, Vasszécseny Község Önkormányzata, Vép Város Önkormányzata</v>
      </c>
      <c r="L15" s="7">
        <f t="shared" ref="L15" si="51">O15+P15</f>
        <v>60000</v>
      </c>
      <c r="M15" s="215">
        <v>2034</v>
      </c>
      <c r="N15" s="215">
        <v>2034</v>
      </c>
      <c r="O15" s="13">
        <v>0</v>
      </c>
      <c r="P15" s="8">
        <v>60000</v>
      </c>
      <c r="Q15" s="8">
        <v>0</v>
      </c>
      <c r="S15" s="8">
        <v>0</v>
      </c>
      <c r="T15" s="8">
        <v>0</v>
      </c>
      <c r="U15" s="8">
        <v>0</v>
      </c>
      <c r="V15" s="8">
        <v>0</v>
      </c>
      <c r="W15" s="8">
        <v>0</v>
      </c>
      <c r="X15" s="8">
        <v>0</v>
      </c>
      <c r="Y15" s="8">
        <v>0</v>
      </c>
      <c r="Z15" s="8">
        <v>0</v>
      </c>
      <c r="AA15" s="8">
        <v>0</v>
      </c>
      <c r="AB15" s="8">
        <v>0</v>
      </c>
      <c r="AC15" s="8">
        <v>0</v>
      </c>
      <c r="AD15" s="7">
        <f t="shared" ref="AD15" si="52">SUM(S15:AC15)</f>
        <v>0</v>
      </c>
      <c r="AE15" s="3" t="str">
        <f t="shared" ref="AE15" si="53">IF($G15="","Nincs VKR kiválasztva!",IF(BB15=0,"Hiányos kitöltés!",BG15))</f>
        <v>Nem rövidtávú a feladat.</v>
      </c>
      <c r="AG15" s="8">
        <v>0</v>
      </c>
      <c r="AH15" s="8">
        <v>0</v>
      </c>
      <c r="AI15" s="8">
        <v>0</v>
      </c>
      <c r="AJ15" s="8">
        <v>0</v>
      </c>
      <c r="AK15" s="8">
        <v>0</v>
      </c>
      <c r="AL15" s="8">
        <v>0</v>
      </c>
      <c r="AM15" s="8">
        <v>0</v>
      </c>
      <c r="AN15" s="8">
        <v>0</v>
      </c>
      <c r="AO15" s="8">
        <v>0</v>
      </c>
      <c r="AP15" s="8">
        <v>0</v>
      </c>
      <c r="AQ15" s="8">
        <v>0</v>
      </c>
      <c r="AR15" s="7">
        <f t="shared" ref="AR15" si="54">SUM(AG15:AQ15)</f>
        <v>0</v>
      </c>
      <c r="AS15" s="214" t="s">
        <v>654</v>
      </c>
      <c r="AT15" s="3" t="str">
        <f t="shared" si="5"/>
        <v>Forráshiányos a feladat!</v>
      </c>
      <c r="AV15" s="216" t="s">
        <v>0</v>
      </c>
      <c r="AW15" s="216" t="s">
        <v>0</v>
      </c>
      <c r="AX15" s="217">
        <f>COUNTA($G$3:G15)</f>
        <v>13</v>
      </c>
      <c r="AZ15" s="9">
        <f>VLOOKUP($G15,Összesítő!$B:$F,3,FALSE)</f>
        <v>4127</v>
      </c>
      <c r="BA15" s="9">
        <f t="shared" si="6"/>
        <v>0</v>
      </c>
      <c r="BB15" s="5">
        <f t="shared" si="7"/>
        <v>1</v>
      </c>
      <c r="BC15" s="5" t="str">
        <f t="shared" si="8"/>
        <v>H</v>
      </c>
      <c r="BD15" s="5">
        <f t="shared" ref="BD15" si="55">IF(OR(BC15="R",BC15="RH"),1,0)</f>
        <v>0</v>
      </c>
      <c r="BE15" s="5">
        <f t="shared" si="10"/>
        <v>0</v>
      </c>
      <c r="BF15" s="5">
        <f t="shared" si="11"/>
        <v>0</v>
      </c>
      <c r="BG15" s="9" t="str">
        <f t="shared" si="12"/>
        <v>Nem rövidtávú a feladat.</v>
      </c>
      <c r="BH15" s="5">
        <f t="shared" si="13"/>
        <v>1</v>
      </c>
      <c r="BI15" s="5">
        <f t="shared" si="14"/>
        <v>1</v>
      </c>
      <c r="BJ15" s="5">
        <f t="shared" si="15"/>
        <v>1</v>
      </c>
      <c r="BK15" s="5">
        <f t="shared" si="16"/>
        <v>1</v>
      </c>
      <c r="BL15" s="5">
        <f t="shared" ref="BL15" si="56">IF(AND($BK15=1,$P15=$AR15),1,IF(AND($BK15=1,$P15&gt;$AR15,AS15="igen"),1,0))</f>
        <v>1</v>
      </c>
      <c r="BM15" s="4" t="str">
        <f t="shared" si="18"/>
        <v>Forráshiányos a feladat!</v>
      </c>
      <c r="BN15" s="5">
        <f t="shared" si="19"/>
        <v>0</v>
      </c>
      <c r="BO15" s="5">
        <f t="shared" si="20"/>
        <v>1</v>
      </c>
      <c r="BP15" s="5">
        <f t="shared" si="21"/>
        <v>0</v>
      </c>
      <c r="BQ15" s="5">
        <f t="shared" si="22"/>
        <v>0</v>
      </c>
      <c r="BR15" s="5">
        <f t="shared" si="23"/>
        <v>0</v>
      </c>
      <c r="BS15" s="9">
        <f t="shared" si="24"/>
        <v>0</v>
      </c>
      <c r="BT15" s="5">
        <f t="shared" si="25"/>
        <v>0</v>
      </c>
      <c r="BU15" s="5">
        <f t="shared" si="26"/>
        <v>0</v>
      </c>
      <c r="BV15" s="5">
        <f t="shared" si="27"/>
        <v>1</v>
      </c>
      <c r="BW15" s="5">
        <f t="shared" si="28"/>
        <v>1</v>
      </c>
      <c r="BX15" s="5">
        <f t="shared" si="29"/>
        <v>1</v>
      </c>
      <c r="BY15" s="5">
        <f t="shared" si="30"/>
        <v>1</v>
      </c>
      <c r="BZ15" s="5">
        <f t="shared" si="31"/>
        <v>1</v>
      </c>
      <c r="CA15" s="5">
        <f t="shared" si="32"/>
        <v>1</v>
      </c>
      <c r="CB15" s="5">
        <f t="shared" si="33"/>
        <v>1</v>
      </c>
      <c r="CC15" s="5">
        <f t="shared" si="34"/>
        <v>1</v>
      </c>
      <c r="CD15" s="5">
        <f t="shared" si="35"/>
        <v>1</v>
      </c>
      <c r="CE15" s="5" t="str">
        <f t="shared" si="36"/>
        <v>?</v>
      </c>
      <c r="CF15" s="4" t="str">
        <f t="shared" ref="CF15" si="57">IF($BB15=0,$CE15,IF($BH15=0,"I. ütem forrása nincs kitöltve!",IF($BK15=0,"II. ütem forrása nincs kitöltve!",IF($BE15=1,"Költségek üteme nem megfelelő (az időtartam és a költség üteme eltér)!",IF(AND(BI15=0,$BB15=1,$BK15=1,$BE15=1),"Kötelező cellák kitöltve, de az I. ütem forrása hibás!",IF(AND(BK15=0,$BB15=1,$BK15=1,$BE15=1),"Kötelező cellák kitöltve, de a II. ütem forrása hibás!",IF(AND($BP15=1,$BA15&lt;30),"Nullás a rövidtávú feladat és rövid (hiányzik) a hozzá tartozó indoklás!",IF(AND($BQ15=1,$BA15&lt;30),"Nullás a hosszútávú feladat és rövid (hiányzik) a hozzá tartozó indoklás!",IF(AND(BO15=1,C15="1811_RENDKÍVÜLI"),"II. ütemre nem tervezhet Rendkívüli feladatot!",IF(BI15=0,AE15,IF(BL15=0,AT15,IF(AND(BD15=1,$Q15&gt;$O15),"EM rendelet 2. melléklet terhére elszámolt költség nem lehet nagyobb az I. ütemre tervezett tényleges költségnél!",IF($AD15&gt;$O15,"Többlet forrást jelölt meg az I. ütemnél! Kérjük, a többletet az 'Osszesito' fülön tüntesse fel!",IF($AR15&gt;$P15,"Többlet forrást jelölt meg a II. ütemnél! Kérjük, a többletet az 'Osszesito' fülön tüntesse fel!","Kitöltés rendben!"))))))))))))))</f>
        <v>Kitöltés rendben!</v>
      </c>
      <c r="CG15" s="5">
        <f t="shared" ref="CG15" si="58">IF(A15="Kitöltés rendben!",1,0)</f>
        <v>1</v>
      </c>
      <c r="CH15" s="5">
        <f t="shared" si="39"/>
        <v>0</v>
      </c>
      <c r="CI15" s="5">
        <f t="shared" si="40"/>
        <v>1</v>
      </c>
    </row>
    <row r="16" spans="1:87" s="2" customFormat="1" ht="409.6" customHeight="1" x14ac:dyDescent="0.3">
      <c r="A16" s="1" t="str">
        <f t="shared" ref="A16:A17" si="59">IF($G16="","Nincs VKR kiválasztva!",CF16)</f>
        <v>Kitöltés rendben!</v>
      </c>
      <c r="B16" s="210">
        <v>2</v>
      </c>
      <c r="C16" s="209" t="s">
        <v>438</v>
      </c>
      <c r="D16" s="211" t="s">
        <v>666</v>
      </c>
      <c r="E16" s="211" t="s">
        <v>509</v>
      </c>
      <c r="F16" s="212" t="str">
        <f>VLOOKUP($G16,Összesítő!$B:$F,2,FALSE)</f>
        <v>11-03009-1-036-00-04</v>
      </c>
      <c r="G16" s="209" t="s">
        <v>51</v>
      </c>
      <c r="H16" s="212">
        <f>COUNTA($G$3:G16)</f>
        <v>14</v>
      </c>
      <c r="I16" s="212" t="str">
        <f>AZ16&amp;"_"&amp;H16&amp;"_FIV_"&amp;LEFT(Előlap!$B$6,4)</f>
        <v>4127_14_FIV_2026</v>
      </c>
      <c r="J16" s="212" t="str">
        <f>VLOOKUP($G16,Összesítő!$B:$F,5,FALSE)</f>
        <v>Balogunyom, Bozzai, Bucsu, Cák, Csempeszkopács, Dozmat, Felsőcsatár, Gencsapáti, Gyanógeregye, Gyöngyösfalu, Horvátlövő, Ják, Kenéz, Kisunyom, Kőszeg, Kőszegdoroszló, Kőszegszerdahely, Lukácsháza, Megyehíd, Nárai, Narda, Nemeskolta, Pecöl, Perenye, Pornóapáti, Sé, Sorkifalud, Sorkikápolna, Sorokpolány, Szombathely, Tanakajd, Táplánszentkereszt, Torony, Vaskeresztes, Vasszécseny, Vép</v>
      </c>
      <c r="K16" s="212" t="str">
        <f>VLOOKUP($G16,Összesítő!$B:$F,4,FALSE)</f>
        <v>Balogunyom Község Önkormányzata, Bozzai Község Önkormányzata, Bucsu Község Önkormányzata, Cák Község Önkormányzata, Csempeszkopács Község Önkormányzata, Dozmat Község Önkormányzata, Felsőcsatár Község Önkormányzata, Gencsapáti Község Önkormányzata, Gyanógeregye Község Önkormányzata, Gyöngyösfalu Község Önkormányzata, Horvátlövő Község Önkormányzata, Ják Község Önkormányzata, Kenéz Község Önkormányzata, Kisunyom Község Önkormányzata, Kőszeg Város Önkormányzata, Kőszegdoroszló Község Önkormányzata, Kőszegszerdahely Község Önkormányzata, Lukácsháza Község Önkormányzata, Megyehíd Község Önkormányzata, Nárai Község Önkormányzata, Narda Község Önkormányzata, Nemeskolta Község Önkormányzata, Pecöl Község Önkormányzata, Perenye Község Önkormányzata, Pornóapáti Község Önkormányzata, Sé Község Önkormányzata, Sorkifalud Község Önkormányzata, Sorkikápolna Község Önkormányzata, Sorokpolány Község Önkormányzata, Szombathely Megyei Jogú Város Önkormányzata, Tanakajd Község Önkormányzata, Táplánszentkereszt Község Önkormányzata, Torony Község Önkormányzata, Vaskeresztes Község Önkormányzata, Vasszécseny Község Önkormányzata, Vép Város Önkormányzata</v>
      </c>
      <c r="L16" s="7">
        <f t="shared" ref="L16:L17" si="60">O16+P16</f>
        <v>30000</v>
      </c>
      <c r="M16" s="210">
        <v>2029</v>
      </c>
      <c r="N16" s="210">
        <v>2029</v>
      </c>
      <c r="O16" s="13">
        <v>0</v>
      </c>
      <c r="P16" s="8">
        <v>30000</v>
      </c>
      <c r="Q16" s="8">
        <v>0</v>
      </c>
      <c r="S16" s="8">
        <v>0</v>
      </c>
      <c r="T16" s="8">
        <v>0</v>
      </c>
      <c r="U16" s="8">
        <v>0</v>
      </c>
      <c r="V16" s="8">
        <v>0</v>
      </c>
      <c r="W16" s="8">
        <v>0</v>
      </c>
      <c r="X16" s="8">
        <v>0</v>
      </c>
      <c r="Y16" s="8">
        <v>0</v>
      </c>
      <c r="Z16" s="8">
        <v>0</v>
      </c>
      <c r="AA16" s="8">
        <v>0</v>
      </c>
      <c r="AB16" s="8">
        <v>0</v>
      </c>
      <c r="AC16" s="8">
        <v>0</v>
      </c>
      <c r="AD16" s="7">
        <f t="shared" ref="AD16:AD17" si="61">SUM(S16:AC16)</f>
        <v>0</v>
      </c>
      <c r="AE16" s="3" t="str">
        <f t="shared" ref="AE16:AE17" si="62">IF($G16="","Nincs VKR kiválasztva!",IF(BB16=0,"Hiányos kitöltés!",BG16))</f>
        <v>Nem rövidtávú a feladat.</v>
      </c>
      <c r="AG16" s="8">
        <v>0</v>
      </c>
      <c r="AH16" s="8">
        <v>0</v>
      </c>
      <c r="AI16" s="8">
        <v>0</v>
      </c>
      <c r="AJ16" s="8">
        <v>0</v>
      </c>
      <c r="AK16" s="8">
        <v>0</v>
      </c>
      <c r="AL16" s="8">
        <v>0</v>
      </c>
      <c r="AM16" s="8">
        <v>0</v>
      </c>
      <c r="AN16" s="8">
        <v>0</v>
      </c>
      <c r="AO16" s="8">
        <v>0</v>
      </c>
      <c r="AP16" s="8">
        <v>0</v>
      </c>
      <c r="AQ16" s="8">
        <v>0</v>
      </c>
      <c r="AR16" s="7">
        <f t="shared" ref="AR16:AR17" si="63">SUM(AG16:AQ16)</f>
        <v>0</v>
      </c>
      <c r="AS16" s="209" t="s">
        <v>654</v>
      </c>
      <c r="AT16" s="3" t="str">
        <f t="shared" si="5"/>
        <v>Forráshiányos a feladat!</v>
      </c>
      <c r="AV16" s="211" t="s">
        <v>0</v>
      </c>
      <c r="AW16" s="211" t="s">
        <v>0</v>
      </c>
      <c r="AX16" s="212">
        <f>COUNTA($G$3:G16)</f>
        <v>14</v>
      </c>
      <c r="AZ16" s="9">
        <f>VLOOKUP($G16,Összesítő!$B:$F,3,FALSE)</f>
        <v>4127</v>
      </c>
      <c r="BA16" s="9">
        <f t="shared" si="6"/>
        <v>0</v>
      </c>
      <c r="BB16" s="5">
        <f t="shared" si="7"/>
        <v>1</v>
      </c>
      <c r="BC16" s="5" t="str">
        <f t="shared" si="8"/>
        <v>H</v>
      </c>
      <c r="BD16" s="5">
        <f t="shared" ref="BD16:BD17" si="64">IF(OR(BC16="R",BC16="RH"),1,0)</f>
        <v>0</v>
      </c>
      <c r="BE16" s="5">
        <f t="shared" si="10"/>
        <v>0</v>
      </c>
      <c r="BF16" s="5">
        <f t="shared" si="11"/>
        <v>0</v>
      </c>
      <c r="BG16" s="9" t="str">
        <f t="shared" si="12"/>
        <v>Nem rövidtávú a feladat.</v>
      </c>
      <c r="BH16" s="5">
        <f t="shared" si="13"/>
        <v>1</v>
      </c>
      <c r="BI16" s="5">
        <f t="shared" si="14"/>
        <v>1</v>
      </c>
      <c r="BJ16" s="5">
        <f t="shared" si="15"/>
        <v>1</v>
      </c>
      <c r="BK16" s="5">
        <f t="shared" si="16"/>
        <v>1</v>
      </c>
      <c r="BL16" s="5">
        <f t="shared" ref="BL16:BL17" si="65">IF(AND($BK16=1,$P16=$AR16),1,IF(AND($BK16=1,$P16&gt;$AR16,AS16="igen"),1,0))</f>
        <v>1</v>
      </c>
      <c r="BM16" s="4" t="str">
        <f t="shared" si="18"/>
        <v>Forráshiányos a feladat!</v>
      </c>
      <c r="BN16" s="5">
        <f t="shared" si="19"/>
        <v>0</v>
      </c>
      <c r="BO16" s="5">
        <f t="shared" si="20"/>
        <v>1</v>
      </c>
      <c r="BP16" s="5">
        <f t="shared" si="21"/>
        <v>0</v>
      </c>
      <c r="BQ16" s="5">
        <f t="shared" si="22"/>
        <v>0</v>
      </c>
      <c r="BR16" s="5">
        <f t="shared" si="23"/>
        <v>0</v>
      </c>
      <c r="BS16" s="9">
        <f t="shared" si="24"/>
        <v>0</v>
      </c>
      <c r="BT16" s="5">
        <f t="shared" si="25"/>
        <v>0</v>
      </c>
      <c r="BU16" s="5">
        <f t="shared" si="26"/>
        <v>0</v>
      </c>
      <c r="BV16" s="5">
        <f t="shared" si="27"/>
        <v>1</v>
      </c>
      <c r="BW16" s="5">
        <f t="shared" si="28"/>
        <v>1</v>
      </c>
      <c r="BX16" s="5">
        <f t="shared" si="29"/>
        <v>1</v>
      </c>
      <c r="BY16" s="5">
        <f t="shared" si="30"/>
        <v>1</v>
      </c>
      <c r="BZ16" s="5">
        <f t="shared" si="31"/>
        <v>1</v>
      </c>
      <c r="CA16" s="5">
        <f t="shared" si="32"/>
        <v>1</v>
      </c>
      <c r="CB16" s="5">
        <f t="shared" si="33"/>
        <v>1</v>
      </c>
      <c r="CC16" s="5">
        <f t="shared" si="34"/>
        <v>1</v>
      </c>
      <c r="CD16" s="5">
        <f t="shared" si="35"/>
        <v>1</v>
      </c>
      <c r="CE16" s="5" t="str">
        <f t="shared" si="36"/>
        <v>?</v>
      </c>
      <c r="CF16" s="4" t="str">
        <f t="shared" ref="CF16:CF17" si="66">IF($BB16=0,$CE16,IF($BH16=0,"I. ütem forrása nincs kitöltve!",IF($BK16=0,"II. ütem forrása nincs kitöltve!",IF($BE16=1,"Költségek üteme nem megfelelő (az időtartam és a költség üteme eltér)!",IF(AND(BI16=0,$BB16=1,$BK16=1,$BE16=1),"Kötelező cellák kitöltve, de az I. ütem forrása hibás!",IF(AND(BK16=0,$BB16=1,$BK16=1,$BE16=1),"Kötelező cellák kitöltve, de a II. ütem forrása hibás!",IF(AND($BP16=1,$BA16&lt;30),"Nullás a rövidtávú feladat és rövid (hiányzik) a hozzá tartozó indoklás!",IF(AND($BQ16=1,$BA16&lt;30),"Nullás a hosszútávú feladat és rövid (hiányzik) a hozzá tartozó indoklás!",IF(AND(BO16=1,C16="1811_RENDKÍVÜLI"),"II. ütemre nem tervezhet Rendkívüli feladatot!",IF(BI16=0,AE16,IF(BL16=0,AT16,IF(AND(BD16=1,$Q16&gt;$O16),"EM rendelet 2. melléklet terhére elszámolt költség nem lehet nagyobb az I. ütemre tervezett tényleges költségnél!",IF($AD16&gt;$O16,"Többlet forrást jelölt meg az I. ütemnél! Kérjük, a többletet az 'Osszesito' fülön tüntesse fel!",IF($AR16&gt;$P16,"Többlet forrást jelölt meg a II. ütemnél! Kérjük, a többletet az 'Osszesito' fülön tüntesse fel!","Kitöltés rendben!"))))))))))))))</f>
        <v>Kitöltés rendben!</v>
      </c>
      <c r="CG16" s="5">
        <f t="shared" ref="CG16:CG17" si="67">IF(A16="Kitöltés rendben!",1,0)</f>
        <v>1</v>
      </c>
      <c r="CH16" s="5">
        <f t="shared" si="39"/>
        <v>0</v>
      </c>
      <c r="CI16" s="5">
        <f t="shared" si="40"/>
        <v>1</v>
      </c>
    </row>
    <row r="17" spans="1:87" s="2" customFormat="1" ht="409.6" customHeight="1" x14ac:dyDescent="0.3">
      <c r="A17" s="1" t="str">
        <f t="shared" si="59"/>
        <v>Kitöltés rendben!</v>
      </c>
      <c r="B17" s="210">
        <v>2</v>
      </c>
      <c r="C17" s="209" t="s">
        <v>447</v>
      </c>
      <c r="D17" s="211" t="s">
        <v>688</v>
      </c>
      <c r="E17" s="211" t="s">
        <v>509</v>
      </c>
      <c r="F17" s="212" t="str">
        <f>VLOOKUP($G17,Összesítő!$B:$F,2,FALSE)</f>
        <v>11-03009-1-036-00-04</v>
      </c>
      <c r="G17" s="209" t="s">
        <v>51</v>
      </c>
      <c r="H17" s="212">
        <f>COUNTA($G$3:G17)</f>
        <v>15</v>
      </c>
      <c r="I17" s="212" t="str">
        <f>AZ17&amp;"_"&amp;H17&amp;"_FIV_"&amp;LEFT(Előlap!$B$6,4)</f>
        <v>4127_15_FIV_2026</v>
      </c>
      <c r="J17" s="212" t="str">
        <f>VLOOKUP($G17,Összesítő!$B:$F,5,FALSE)</f>
        <v>Balogunyom, Bozzai, Bucsu, Cák, Csempeszkopács, Dozmat, Felsőcsatár, Gencsapáti, Gyanógeregye, Gyöngyösfalu, Horvátlövő, Ják, Kenéz, Kisunyom, Kőszeg, Kőszegdoroszló, Kőszegszerdahely, Lukácsháza, Megyehíd, Nárai, Narda, Nemeskolta, Pecöl, Perenye, Pornóapáti, Sé, Sorkifalud, Sorkikápolna, Sorokpolány, Szombathely, Tanakajd, Táplánszentkereszt, Torony, Vaskeresztes, Vasszécseny, Vép</v>
      </c>
      <c r="K17" s="212" t="str">
        <f>VLOOKUP($G17,Összesítő!$B:$F,4,FALSE)</f>
        <v>Balogunyom Község Önkormányzata, Bozzai Község Önkormányzata, Bucsu Község Önkormányzata, Cák Község Önkormányzata, Csempeszkopács Község Önkormányzata, Dozmat Község Önkormányzata, Felsőcsatár Község Önkormányzata, Gencsapáti Község Önkormányzata, Gyanógeregye Község Önkormányzata, Gyöngyösfalu Község Önkormányzata, Horvátlövő Község Önkormányzata, Ják Község Önkormányzata, Kenéz Község Önkormányzata, Kisunyom Község Önkormányzata, Kőszeg Város Önkormányzata, Kőszegdoroszló Község Önkormányzata, Kőszegszerdahely Község Önkormányzata, Lukácsháza Község Önkormányzata, Megyehíd Község Önkormányzata, Nárai Község Önkormányzata, Narda Község Önkormányzata, Nemeskolta Község Önkormányzata, Pecöl Község Önkormányzata, Perenye Község Önkormányzata, Pornóapáti Község Önkormányzata, Sé Község Önkormányzata, Sorkifalud Község Önkormányzata, Sorkikápolna Község Önkormányzata, Sorokpolány Község Önkormányzata, Szombathely Megyei Jogú Város Önkormányzata, Tanakajd Község Önkormányzata, Táplánszentkereszt Község Önkormányzata, Torony Község Önkormányzata, Vaskeresztes Község Önkormányzata, Vasszécseny Község Önkormányzata, Vép Város Önkormányzata</v>
      </c>
      <c r="L17" s="7">
        <f t="shared" si="60"/>
        <v>80000</v>
      </c>
      <c r="M17" s="210">
        <v>2029</v>
      </c>
      <c r="N17" s="210">
        <v>2029</v>
      </c>
      <c r="O17" s="13">
        <v>0</v>
      </c>
      <c r="P17" s="8">
        <v>80000</v>
      </c>
      <c r="Q17" s="8">
        <v>0</v>
      </c>
      <c r="S17" s="8">
        <v>0</v>
      </c>
      <c r="T17" s="8">
        <v>0</v>
      </c>
      <c r="U17" s="8">
        <v>0</v>
      </c>
      <c r="V17" s="8">
        <v>0</v>
      </c>
      <c r="W17" s="8">
        <v>0</v>
      </c>
      <c r="X17" s="8">
        <v>0</v>
      </c>
      <c r="Y17" s="8">
        <v>0</v>
      </c>
      <c r="Z17" s="8">
        <v>0</v>
      </c>
      <c r="AA17" s="8">
        <v>0</v>
      </c>
      <c r="AB17" s="8">
        <v>0</v>
      </c>
      <c r="AC17" s="8">
        <v>0</v>
      </c>
      <c r="AD17" s="7">
        <f t="shared" si="61"/>
        <v>0</v>
      </c>
      <c r="AE17" s="3" t="str">
        <f t="shared" si="62"/>
        <v>Nem rövidtávú a feladat.</v>
      </c>
      <c r="AG17" s="8">
        <v>0</v>
      </c>
      <c r="AH17" s="8">
        <v>0</v>
      </c>
      <c r="AI17" s="8">
        <v>0</v>
      </c>
      <c r="AJ17" s="8">
        <v>0</v>
      </c>
      <c r="AK17" s="8">
        <v>0</v>
      </c>
      <c r="AL17" s="8">
        <v>0</v>
      </c>
      <c r="AM17" s="8">
        <v>0</v>
      </c>
      <c r="AN17" s="8">
        <v>0</v>
      </c>
      <c r="AO17" s="8">
        <v>0</v>
      </c>
      <c r="AP17" s="8">
        <v>0</v>
      </c>
      <c r="AQ17" s="8">
        <v>0</v>
      </c>
      <c r="AR17" s="7">
        <f t="shared" si="63"/>
        <v>0</v>
      </c>
      <c r="AS17" s="209" t="s">
        <v>654</v>
      </c>
      <c r="AT17" s="3" t="str">
        <f t="shared" si="5"/>
        <v>Forráshiányos a feladat!</v>
      </c>
      <c r="AV17" s="211" t="s">
        <v>0</v>
      </c>
      <c r="AW17" s="211" t="s">
        <v>0</v>
      </c>
      <c r="AX17" s="212">
        <f>COUNTA($G$3:G17)</f>
        <v>15</v>
      </c>
      <c r="AZ17" s="9">
        <f>VLOOKUP($G17,Összesítő!$B:$F,3,FALSE)</f>
        <v>4127</v>
      </c>
      <c r="BA17" s="9">
        <f t="shared" si="6"/>
        <v>0</v>
      </c>
      <c r="BB17" s="5">
        <f t="shared" si="7"/>
        <v>1</v>
      </c>
      <c r="BC17" s="5" t="str">
        <f t="shared" si="8"/>
        <v>H</v>
      </c>
      <c r="BD17" s="5">
        <f t="shared" si="64"/>
        <v>0</v>
      </c>
      <c r="BE17" s="5">
        <f t="shared" si="10"/>
        <v>0</v>
      </c>
      <c r="BF17" s="5">
        <f t="shared" si="11"/>
        <v>0</v>
      </c>
      <c r="BG17" s="9" t="str">
        <f t="shared" si="12"/>
        <v>Nem rövidtávú a feladat.</v>
      </c>
      <c r="BH17" s="5">
        <f t="shared" si="13"/>
        <v>1</v>
      </c>
      <c r="BI17" s="5">
        <f t="shared" si="14"/>
        <v>1</v>
      </c>
      <c r="BJ17" s="5">
        <f t="shared" si="15"/>
        <v>1</v>
      </c>
      <c r="BK17" s="5">
        <f t="shared" si="16"/>
        <v>1</v>
      </c>
      <c r="BL17" s="5">
        <f t="shared" si="65"/>
        <v>1</v>
      </c>
      <c r="BM17" s="4" t="str">
        <f t="shared" si="18"/>
        <v>Forráshiányos a feladat!</v>
      </c>
      <c r="BN17" s="5">
        <f t="shared" si="19"/>
        <v>0</v>
      </c>
      <c r="BO17" s="5">
        <f t="shared" si="20"/>
        <v>1</v>
      </c>
      <c r="BP17" s="5">
        <f t="shared" si="21"/>
        <v>0</v>
      </c>
      <c r="BQ17" s="5">
        <f t="shared" si="22"/>
        <v>0</v>
      </c>
      <c r="BR17" s="5">
        <f t="shared" si="23"/>
        <v>0</v>
      </c>
      <c r="BS17" s="9">
        <f t="shared" si="24"/>
        <v>0</v>
      </c>
      <c r="BT17" s="5">
        <f t="shared" si="25"/>
        <v>0</v>
      </c>
      <c r="BU17" s="5">
        <f t="shared" si="26"/>
        <v>0</v>
      </c>
      <c r="BV17" s="5">
        <f t="shared" si="27"/>
        <v>1</v>
      </c>
      <c r="BW17" s="5">
        <f t="shared" si="28"/>
        <v>1</v>
      </c>
      <c r="BX17" s="5">
        <f t="shared" si="29"/>
        <v>1</v>
      </c>
      <c r="BY17" s="5">
        <f t="shared" si="30"/>
        <v>1</v>
      </c>
      <c r="BZ17" s="5">
        <f t="shared" si="31"/>
        <v>1</v>
      </c>
      <c r="CA17" s="5">
        <f t="shared" si="32"/>
        <v>1</v>
      </c>
      <c r="CB17" s="5">
        <f t="shared" si="33"/>
        <v>1</v>
      </c>
      <c r="CC17" s="5">
        <f t="shared" si="34"/>
        <v>1</v>
      </c>
      <c r="CD17" s="5">
        <f t="shared" si="35"/>
        <v>1</v>
      </c>
      <c r="CE17" s="5" t="str">
        <f t="shared" si="36"/>
        <v>?</v>
      </c>
      <c r="CF17" s="4" t="str">
        <f t="shared" si="66"/>
        <v>Kitöltés rendben!</v>
      </c>
      <c r="CG17" s="5">
        <f t="shared" si="67"/>
        <v>1</v>
      </c>
      <c r="CH17" s="5">
        <f t="shared" si="39"/>
        <v>0</v>
      </c>
      <c r="CI17" s="5">
        <f t="shared" si="40"/>
        <v>1</v>
      </c>
    </row>
    <row r="18" spans="1:87" s="2" customFormat="1" ht="409.6" customHeight="1" x14ac:dyDescent="0.3">
      <c r="A18" s="1" t="str">
        <f t="shared" si="41"/>
        <v>Kitöltés rendben!</v>
      </c>
      <c r="B18" s="179">
        <v>2</v>
      </c>
      <c r="C18" s="178" t="s">
        <v>479</v>
      </c>
      <c r="D18" s="180" t="s">
        <v>506</v>
      </c>
      <c r="E18" s="180" t="s">
        <v>509</v>
      </c>
      <c r="F18" s="181" t="str">
        <f>VLOOKUP($G18,Összesítő!$B:$F,2,FALSE)</f>
        <v>11-03009-1-036-00-04</v>
      </c>
      <c r="G18" s="178" t="s">
        <v>51</v>
      </c>
      <c r="H18" s="181">
        <f>COUNTA($G$3:G18)</f>
        <v>16</v>
      </c>
      <c r="I18" s="181" t="str">
        <f>AZ18&amp;"_"&amp;H18&amp;"_FIV_"&amp;LEFT(Előlap!$B$6,4)</f>
        <v>4127_16_FIV_2026</v>
      </c>
      <c r="J18" s="181" t="str">
        <f>VLOOKUP($G18,Összesítő!$B:$F,5,FALSE)</f>
        <v>Balogunyom, Bozzai, Bucsu, Cák, Csempeszkopács, Dozmat, Felsőcsatár, Gencsapáti, Gyanógeregye, Gyöngyösfalu, Horvátlövő, Ják, Kenéz, Kisunyom, Kőszeg, Kőszegdoroszló, Kőszegszerdahely, Lukácsháza, Megyehíd, Nárai, Narda, Nemeskolta, Pecöl, Perenye, Pornóapáti, Sé, Sorkifalud, Sorkikápolna, Sorokpolány, Szombathely, Tanakajd, Táplánszentkereszt, Torony, Vaskeresztes, Vasszécseny, Vép</v>
      </c>
      <c r="K18" s="181" t="str">
        <f>VLOOKUP($G18,Összesítő!$B:$F,4,FALSE)</f>
        <v>Balogunyom Község Önkormányzata, Bozzai Község Önkormányzata, Bucsu Község Önkormányzata, Cák Község Önkormányzata, Csempeszkopács Község Önkormányzata, Dozmat Község Önkormányzata, Felsőcsatár Község Önkormányzata, Gencsapáti Község Önkormányzata, Gyanógeregye Község Önkormányzata, Gyöngyösfalu Község Önkormányzata, Horvátlövő Község Önkormányzata, Ják Község Önkormányzata, Kenéz Község Önkormányzata, Kisunyom Község Önkormányzata, Kőszeg Város Önkormányzata, Kőszegdoroszló Község Önkormányzata, Kőszegszerdahely Község Önkormányzata, Lukácsháza Község Önkormányzata, Megyehíd Község Önkormányzata, Nárai Község Önkormányzata, Narda Község Önkormányzata, Nemeskolta Község Önkormányzata, Pecöl Község Önkormányzata, Perenye Község Önkormányzata, Pornóapáti Község Önkormányzata, Sé Község Önkormányzata, Sorkifalud Község Önkormányzata, Sorkikápolna Község Önkormányzata, Sorokpolány Község Önkormányzata, Szombathely Megyei Jogú Város Önkormányzata, Tanakajd Község Önkormányzata, Táplánszentkereszt Község Önkormányzata, Torony Község Önkormányzata, Vaskeresztes Község Önkormányzata, Vasszécseny Község Önkormányzata, Vép Város Önkormányzata</v>
      </c>
      <c r="L18" s="7">
        <f t="shared" si="42"/>
        <v>3000000</v>
      </c>
      <c r="M18" s="179">
        <v>2028</v>
      </c>
      <c r="N18" s="179">
        <v>2035</v>
      </c>
      <c r="O18" s="13">
        <v>0</v>
      </c>
      <c r="P18" s="8">
        <v>3000000</v>
      </c>
      <c r="Q18" s="8">
        <v>0</v>
      </c>
      <c r="S18" s="8">
        <v>0</v>
      </c>
      <c r="T18" s="8">
        <v>0</v>
      </c>
      <c r="U18" s="8">
        <v>0</v>
      </c>
      <c r="V18" s="8">
        <v>0</v>
      </c>
      <c r="W18" s="8">
        <v>0</v>
      </c>
      <c r="X18" s="8">
        <v>0</v>
      </c>
      <c r="Y18" s="8">
        <v>0</v>
      </c>
      <c r="Z18" s="8">
        <v>0</v>
      </c>
      <c r="AA18" s="8">
        <v>0</v>
      </c>
      <c r="AB18" s="8">
        <v>0</v>
      </c>
      <c r="AC18" s="8">
        <v>0</v>
      </c>
      <c r="AD18" s="7">
        <f t="shared" si="43"/>
        <v>0</v>
      </c>
      <c r="AE18" s="3" t="str">
        <f t="shared" si="44"/>
        <v>Nem rövidtávú a feladat.</v>
      </c>
      <c r="AG18" s="8">
        <v>905148</v>
      </c>
      <c r="AH18" s="8">
        <v>0</v>
      </c>
      <c r="AI18" s="8">
        <v>0</v>
      </c>
      <c r="AJ18" s="8">
        <v>0</v>
      </c>
      <c r="AK18" s="8">
        <v>0</v>
      </c>
      <c r="AL18" s="8">
        <v>0</v>
      </c>
      <c r="AM18" s="8">
        <v>0</v>
      </c>
      <c r="AN18" s="8">
        <v>0</v>
      </c>
      <c r="AO18" s="8">
        <v>0</v>
      </c>
      <c r="AP18" s="8">
        <v>0</v>
      </c>
      <c r="AQ18" s="8">
        <v>0</v>
      </c>
      <c r="AR18" s="7">
        <f t="shared" si="45"/>
        <v>905148</v>
      </c>
      <c r="AS18" s="192" t="s">
        <v>654</v>
      </c>
      <c r="AT18" s="3" t="str">
        <f t="shared" si="5"/>
        <v>Forráshiányos a feladat!</v>
      </c>
      <c r="AV18" s="180" t="s">
        <v>0</v>
      </c>
      <c r="AW18" s="180" t="s">
        <v>0</v>
      </c>
      <c r="AX18" s="191">
        <f>COUNTA($G$3:G18)</f>
        <v>16</v>
      </c>
      <c r="AZ18" s="9">
        <f>VLOOKUP($G18,Összesítő!$B:$F,3,FALSE)</f>
        <v>4127</v>
      </c>
      <c r="BA18" s="9">
        <f t="shared" si="6"/>
        <v>0</v>
      </c>
      <c r="BB18" s="5">
        <f t="shared" si="7"/>
        <v>1</v>
      </c>
      <c r="BC18" s="5" t="str">
        <f t="shared" si="8"/>
        <v>H</v>
      </c>
      <c r="BD18" s="5">
        <f t="shared" si="46"/>
        <v>0</v>
      </c>
      <c r="BE18" s="5">
        <f t="shared" si="10"/>
        <v>0</v>
      </c>
      <c r="BF18" s="5">
        <f t="shared" si="11"/>
        <v>0</v>
      </c>
      <c r="BG18" s="9" t="str">
        <f t="shared" si="12"/>
        <v>Nem rövidtávú a feladat.</v>
      </c>
      <c r="BH18" s="5">
        <f t="shared" si="13"/>
        <v>1</v>
      </c>
      <c r="BI18" s="5">
        <f t="shared" si="14"/>
        <v>1</v>
      </c>
      <c r="BJ18" s="5">
        <f t="shared" si="15"/>
        <v>1</v>
      </c>
      <c r="BK18" s="5">
        <f t="shared" si="16"/>
        <v>1</v>
      </c>
      <c r="BL18" s="5">
        <f t="shared" si="47"/>
        <v>1</v>
      </c>
      <c r="BM18" s="4" t="str">
        <f t="shared" si="18"/>
        <v>Forráshiányos a feladat!</v>
      </c>
      <c r="BN18" s="5">
        <f t="shared" si="19"/>
        <v>0</v>
      </c>
      <c r="BO18" s="5">
        <f t="shared" si="20"/>
        <v>1</v>
      </c>
      <c r="BP18" s="5">
        <f t="shared" si="21"/>
        <v>0</v>
      </c>
      <c r="BQ18" s="5">
        <f t="shared" si="22"/>
        <v>0</v>
      </c>
      <c r="BR18" s="5">
        <f t="shared" si="23"/>
        <v>0</v>
      </c>
      <c r="BS18" s="9">
        <f t="shared" si="24"/>
        <v>0</v>
      </c>
      <c r="BT18" s="5">
        <f t="shared" si="25"/>
        <v>0</v>
      </c>
      <c r="BU18" s="5">
        <f t="shared" si="26"/>
        <v>0</v>
      </c>
      <c r="BV18" s="5">
        <f t="shared" si="27"/>
        <v>1</v>
      </c>
      <c r="BW18" s="5">
        <f t="shared" si="28"/>
        <v>1</v>
      </c>
      <c r="BX18" s="5">
        <f t="shared" si="29"/>
        <v>1</v>
      </c>
      <c r="BY18" s="5">
        <f t="shared" si="30"/>
        <v>1</v>
      </c>
      <c r="BZ18" s="5">
        <f t="shared" si="31"/>
        <v>1</v>
      </c>
      <c r="CA18" s="5">
        <f t="shared" si="32"/>
        <v>1</v>
      </c>
      <c r="CB18" s="5">
        <f t="shared" si="33"/>
        <v>1</v>
      </c>
      <c r="CC18" s="5">
        <f t="shared" si="34"/>
        <v>1</v>
      </c>
      <c r="CD18" s="5">
        <f t="shared" si="35"/>
        <v>1</v>
      </c>
      <c r="CE18" s="5" t="str">
        <f t="shared" si="36"/>
        <v>?</v>
      </c>
      <c r="CF18" s="4" t="str">
        <f t="shared" si="48"/>
        <v>Kitöltés rendben!</v>
      </c>
      <c r="CG18" s="5">
        <f t="shared" si="49"/>
        <v>1</v>
      </c>
      <c r="CH18" s="5">
        <f t="shared" si="39"/>
        <v>0</v>
      </c>
      <c r="CI18" s="5">
        <f t="shared" si="40"/>
        <v>1</v>
      </c>
    </row>
    <row r="19" spans="1:87" s="2" customFormat="1" ht="409.6" customHeight="1" x14ac:dyDescent="0.3">
      <c r="A19" s="1" t="str">
        <f t="shared" si="41"/>
        <v>Kitöltés rendben!</v>
      </c>
      <c r="B19" s="179" t="s">
        <v>663</v>
      </c>
      <c r="C19" s="178" t="s">
        <v>462</v>
      </c>
      <c r="D19" s="180" t="s">
        <v>508</v>
      </c>
      <c r="E19" s="180" t="s">
        <v>509</v>
      </c>
      <c r="F19" s="181" t="str">
        <f>VLOOKUP($G19,Összesítő!$B:$F,2,FALSE)</f>
        <v>11-03009-1-036-00-04</v>
      </c>
      <c r="G19" s="178" t="s">
        <v>51</v>
      </c>
      <c r="H19" s="181">
        <f>COUNTA($G$3:G19)</f>
        <v>17</v>
      </c>
      <c r="I19" s="181" t="str">
        <f>AZ19&amp;"_"&amp;H19&amp;"_FIV_"&amp;LEFT(Előlap!$B$6,4)</f>
        <v>4127_17_FIV_2026</v>
      </c>
      <c r="J19" s="181" t="str">
        <f>VLOOKUP($G19,Összesítő!$B:$F,5,FALSE)</f>
        <v>Balogunyom, Bozzai, Bucsu, Cák, Csempeszkopács, Dozmat, Felsőcsatár, Gencsapáti, Gyanógeregye, Gyöngyösfalu, Horvátlövő, Ják, Kenéz, Kisunyom, Kőszeg, Kőszegdoroszló, Kőszegszerdahely, Lukácsháza, Megyehíd, Nárai, Narda, Nemeskolta, Pecöl, Perenye, Pornóapáti, Sé, Sorkifalud, Sorkikápolna, Sorokpolány, Szombathely, Tanakajd, Táplánszentkereszt, Torony, Vaskeresztes, Vasszécseny, Vép</v>
      </c>
      <c r="K19" s="181" t="str">
        <f>VLOOKUP($G19,Összesítő!$B:$F,4,FALSE)</f>
        <v>Balogunyom Község Önkormányzata, Bozzai Község Önkormányzata, Bucsu Község Önkormányzata, Cák Község Önkormányzata, Csempeszkopács Község Önkormányzata, Dozmat Község Önkormányzata, Felsőcsatár Község Önkormányzata, Gencsapáti Község Önkormányzata, Gyanógeregye Község Önkormányzata, Gyöngyösfalu Község Önkormányzata, Horvátlövő Község Önkormányzata, Ják Község Önkormányzata, Kenéz Község Önkormányzata, Kisunyom Község Önkormányzata, Kőszeg Város Önkormányzata, Kőszegdoroszló Község Önkormányzata, Kőszegszerdahely Község Önkormányzata, Lukácsháza Község Önkormányzata, Megyehíd Község Önkormányzata, Nárai Község Önkormányzata, Narda Község Önkormányzata, Nemeskolta Község Önkormányzata, Pecöl Község Önkormányzata, Perenye Község Önkormányzata, Pornóapáti Község Önkormányzata, Sé Község Önkormányzata, Sorkifalud Község Önkormányzata, Sorkikápolna Község Önkormányzata, Sorokpolány Község Önkormányzata, Szombathely Megyei Jogú Város Önkormányzata, Tanakajd Község Önkormányzata, Táplánszentkereszt Község Önkormányzata, Torony Község Önkormányzata, Vaskeresztes Község Önkormányzata, Vasszécseny Község Önkormányzata, Vép Város Önkormányzata</v>
      </c>
      <c r="L19" s="7">
        <f t="shared" si="42"/>
        <v>60000</v>
      </c>
      <c r="M19" s="179">
        <v>2029</v>
      </c>
      <c r="N19" s="179">
        <v>2029</v>
      </c>
      <c r="O19" s="13">
        <v>0</v>
      </c>
      <c r="P19" s="8">
        <v>60000</v>
      </c>
      <c r="Q19" s="8">
        <v>0</v>
      </c>
      <c r="S19" s="8">
        <v>0</v>
      </c>
      <c r="T19" s="8">
        <v>0</v>
      </c>
      <c r="U19" s="8">
        <v>0</v>
      </c>
      <c r="V19" s="8">
        <v>0</v>
      </c>
      <c r="W19" s="8">
        <v>0</v>
      </c>
      <c r="X19" s="8">
        <v>0</v>
      </c>
      <c r="Y19" s="8">
        <v>0</v>
      </c>
      <c r="Z19" s="8">
        <v>0</v>
      </c>
      <c r="AA19" s="8">
        <v>0</v>
      </c>
      <c r="AB19" s="8">
        <v>0</v>
      </c>
      <c r="AC19" s="8">
        <v>0</v>
      </c>
      <c r="AD19" s="7">
        <f t="shared" si="43"/>
        <v>0</v>
      </c>
      <c r="AE19" s="3" t="str">
        <f t="shared" si="44"/>
        <v>Nem rövidtávú a feladat.</v>
      </c>
      <c r="AG19" s="8">
        <v>0</v>
      </c>
      <c r="AH19" s="8">
        <v>0</v>
      </c>
      <c r="AI19" s="8">
        <v>0</v>
      </c>
      <c r="AJ19" s="8">
        <v>0</v>
      </c>
      <c r="AK19" s="8">
        <v>0</v>
      </c>
      <c r="AL19" s="8">
        <v>0</v>
      </c>
      <c r="AM19" s="8">
        <v>0</v>
      </c>
      <c r="AN19" s="8">
        <v>0</v>
      </c>
      <c r="AO19" s="8">
        <v>0</v>
      </c>
      <c r="AP19" s="8">
        <v>0</v>
      </c>
      <c r="AQ19" s="8">
        <v>0</v>
      </c>
      <c r="AR19" s="7">
        <f t="shared" si="45"/>
        <v>0</v>
      </c>
      <c r="AS19" s="192" t="s">
        <v>654</v>
      </c>
      <c r="AT19" s="3" t="str">
        <f t="shared" si="5"/>
        <v>Forráshiányos a feladat!</v>
      </c>
      <c r="AV19" s="180" t="s">
        <v>0</v>
      </c>
      <c r="AW19" s="180" t="s">
        <v>0</v>
      </c>
      <c r="AX19" s="191">
        <f>COUNTA($G$3:G19)</f>
        <v>17</v>
      </c>
      <c r="AZ19" s="9">
        <f>VLOOKUP($G19,Összesítő!$B:$F,3,FALSE)</f>
        <v>4127</v>
      </c>
      <c r="BA19" s="9">
        <f t="shared" si="6"/>
        <v>0</v>
      </c>
      <c r="BB19" s="5">
        <f t="shared" si="7"/>
        <v>1</v>
      </c>
      <c r="BC19" s="5" t="str">
        <f t="shared" si="8"/>
        <v>H</v>
      </c>
      <c r="BD19" s="5">
        <f t="shared" si="46"/>
        <v>0</v>
      </c>
      <c r="BE19" s="5">
        <f t="shared" si="10"/>
        <v>0</v>
      </c>
      <c r="BF19" s="5">
        <f t="shared" si="11"/>
        <v>0</v>
      </c>
      <c r="BG19" s="9" t="str">
        <f t="shared" si="12"/>
        <v>Nem rövidtávú a feladat.</v>
      </c>
      <c r="BH19" s="5">
        <f t="shared" si="13"/>
        <v>1</v>
      </c>
      <c r="BI19" s="5">
        <f t="shared" si="14"/>
        <v>1</v>
      </c>
      <c r="BJ19" s="5">
        <f t="shared" si="15"/>
        <v>1</v>
      </c>
      <c r="BK19" s="5">
        <f t="shared" si="16"/>
        <v>1</v>
      </c>
      <c r="BL19" s="5">
        <f t="shared" si="47"/>
        <v>1</v>
      </c>
      <c r="BM19" s="4" t="str">
        <f t="shared" si="18"/>
        <v>Forráshiányos a feladat!</v>
      </c>
      <c r="BN19" s="5">
        <f t="shared" si="19"/>
        <v>0</v>
      </c>
      <c r="BO19" s="5">
        <f t="shared" si="20"/>
        <v>1</v>
      </c>
      <c r="BP19" s="5">
        <f t="shared" si="21"/>
        <v>0</v>
      </c>
      <c r="BQ19" s="5">
        <f t="shared" si="22"/>
        <v>0</v>
      </c>
      <c r="BR19" s="5">
        <f t="shared" si="23"/>
        <v>0</v>
      </c>
      <c r="BS19" s="9">
        <f t="shared" si="24"/>
        <v>0</v>
      </c>
      <c r="BT19" s="5">
        <f t="shared" si="25"/>
        <v>0</v>
      </c>
      <c r="BU19" s="5">
        <f t="shared" si="26"/>
        <v>0</v>
      </c>
      <c r="BV19" s="5">
        <f t="shared" si="27"/>
        <v>1</v>
      </c>
      <c r="BW19" s="5">
        <f t="shared" si="28"/>
        <v>1</v>
      </c>
      <c r="BX19" s="5">
        <f t="shared" si="29"/>
        <v>1</v>
      </c>
      <c r="BY19" s="5">
        <f t="shared" si="30"/>
        <v>1</v>
      </c>
      <c r="BZ19" s="5">
        <f t="shared" si="31"/>
        <v>1</v>
      </c>
      <c r="CA19" s="5">
        <f t="shared" si="32"/>
        <v>1</v>
      </c>
      <c r="CB19" s="5">
        <f t="shared" si="33"/>
        <v>1</v>
      </c>
      <c r="CC19" s="5">
        <f t="shared" si="34"/>
        <v>1</v>
      </c>
      <c r="CD19" s="5">
        <f t="shared" si="35"/>
        <v>1</v>
      </c>
      <c r="CE19" s="5" t="str">
        <f t="shared" si="36"/>
        <v>?</v>
      </c>
      <c r="CF19" s="4" t="str">
        <f t="shared" si="48"/>
        <v>Kitöltés rendben!</v>
      </c>
      <c r="CG19" s="5">
        <f t="shared" si="49"/>
        <v>1</v>
      </c>
      <c r="CH19" s="5">
        <f t="shared" si="39"/>
        <v>0</v>
      </c>
      <c r="CI19" s="5">
        <f t="shared" si="40"/>
        <v>1</v>
      </c>
    </row>
    <row r="20" spans="1:87" s="2" customFormat="1" ht="409.6" customHeight="1" x14ac:dyDescent="0.3">
      <c r="A20" s="1" t="str">
        <f t="shared" ref="A20" si="68">IF($G20="","Nincs VKR kiválasztva!",CF20)</f>
        <v>Kitöltés rendben!</v>
      </c>
      <c r="B20" s="198">
        <v>2</v>
      </c>
      <c r="C20" s="197" t="s">
        <v>421</v>
      </c>
      <c r="D20" s="199" t="s">
        <v>689</v>
      </c>
      <c r="E20" s="199" t="s">
        <v>509</v>
      </c>
      <c r="F20" s="200" t="str">
        <f>VLOOKUP($G20,Összesítő!$B:$F,2,FALSE)</f>
        <v>11-03009-1-036-00-04</v>
      </c>
      <c r="G20" s="197" t="s">
        <v>51</v>
      </c>
      <c r="H20" s="200">
        <f>COUNTA($G$3:G20)</f>
        <v>18</v>
      </c>
      <c r="I20" s="200" t="str">
        <f>AZ20&amp;"_"&amp;H20&amp;"_FIV_"&amp;LEFT(Előlap!$B$6,4)</f>
        <v>4127_18_FIV_2026</v>
      </c>
      <c r="J20" s="200" t="str">
        <f>VLOOKUP($G20,Összesítő!$B:$F,5,FALSE)</f>
        <v>Balogunyom, Bozzai, Bucsu, Cák, Csempeszkopács, Dozmat, Felsőcsatár, Gencsapáti, Gyanógeregye, Gyöngyösfalu, Horvátlövő, Ják, Kenéz, Kisunyom, Kőszeg, Kőszegdoroszló, Kőszegszerdahely, Lukácsháza, Megyehíd, Nárai, Narda, Nemeskolta, Pecöl, Perenye, Pornóapáti, Sé, Sorkifalud, Sorkikápolna, Sorokpolány, Szombathely, Tanakajd, Táplánszentkereszt, Torony, Vaskeresztes, Vasszécseny, Vép</v>
      </c>
      <c r="K20" s="200" t="str">
        <f>VLOOKUP($G20,Összesítő!$B:$F,4,FALSE)</f>
        <v>Balogunyom Község Önkormányzata, Bozzai Község Önkormányzata, Bucsu Község Önkormányzata, Cák Község Önkormányzata, Csempeszkopács Község Önkormányzata, Dozmat Község Önkormányzata, Felsőcsatár Község Önkormányzata, Gencsapáti Község Önkormányzata, Gyanógeregye Község Önkormányzata, Gyöngyösfalu Község Önkormányzata, Horvátlövő Község Önkormányzata, Ják Község Önkormányzata, Kenéz Község Önkormányzata, Kisunyom Község Önkormányzata, Kőszeg Város Önkormányzata, Kőszegdoroszló Község Önkormányzata, Kőszegszerdahely Község Önkormányzata, Lukácsháza Község Önkormányzata, Megyehíd Község Önkormányzata, Nárai Község Önkormányzata, Narda Község Önkormányzata, Nemeskolta Község Önkormányzata, Pecöl Község Önkormányzata, Perenye Község Önkormányzata, Pornóapáti Község Önkormányzata, Sé Község Önkormányzata, Sorkifalud Község Önkormányzata, Sorkikápolna Község Önkormányzata, Sorokpolány Község Önkormányzata, Szombathely Megyei Jogú Város Önkormányzata, Tanakajd Község Önkormányzata, Táplánszentkereszt Község Önkormányzata, Torony Község Önkormányzata, Vaskeresztes Község Önkormányzata, Vasszécseny Község Önkormányzata, Vép Város Önkormányzata</v>
      </c>
      <c r="L20" s="7">
        <f t="shared" ref="L20" si="69">O20+P20</f>
        <v>860000</v>
      </c>
      <c r="M20" s="198">
        <v>2028</v>
      </c>
      <c r="N20" s="198">
        <v>2029</v>
      </c>
      <c r="O20" s="13">
        <v>0</v>
      </c>
      <c r="P20" s="8">
        <v>860000</v>
      </c>
      <c r="Q20" s="8">
        <v>0</v>
      </c>
      <c r="S20" s="8">
        <v>0</v>
      </c>
      <c r="T20" s="8">
        <v>0</v>
      </c>
      <c r="U20" s="8">
        <v>0</v>
      </c>
      <c r="V20" s="8">
        <v>0</v>
      </c>
      <c r="W20" s="8">
        <v>0</v>
      </c>
      <c r="X20" s="8">
        <v>0</v>
      </c>
      <c r="Y20" s="8">
        <v>0</v>
      </c>
      <c r="Z20" s="8">
        <v>0</v>
      </c>
      <c r="AA20" s="8">
        <v>0</v>
      </c>
      <c r="AB20" s="8">
        <v>0</v>
      </c>
      <c r="AC20" s="8">
        <v>0</v>
      </c>
      <c r="AD20" s="7">
        <f t="shared" ref="AD20" si="70">SUM(S20:AC20)</f>
        <v>0</v>
      </c>
      <c r="AE20" s="3" t="str">
        <f t="shared" ref="AE20" si="71">IF($G20="","Nincs VKR kiválasztva!",IF(BB20=0,"Hiányos kitöltés!",BG20))</f>
        <v>Nem rövidtávú a feladat.</v>
      </c>
      <c r="AG20" s="8">
        <v>0</v>
      </c>
      <c r="AH20" s="8">
        <v>0</v>
      </c>
      <c r="AI20" s="8">
        <v>0</v>
      </c>
      <c r="AJ20" s="8">
        <v>0</v>
      </c>
      <c r="AK20" s="8">
        <v>0</v>
      </c>
      <c r="AL20" s="8">
        <v>0</v>
      </c>
      <c r="AM20" s="8">
        <v>0</v>
      </c>
      <c r="AN20" s="8">
        <v>0</v>
      </c>
      <c r="AO20" s="8">
        <v>0</v>
      </c>
      <c r="AP20" s="8">
        <v>0</v>
      </c>
      <c r="AQ20" s="8">
        <v>0</v>
      </c>
      <c r="AR20" s="7">
        <f t="shared" ref="AR20" si="72">SUM(AG20:AQ20)</f>
        <v>0</v>
      </c>
      <c r="AS20" s="197" t="s">
        <v>654</v>
      </c>
      <c r="AT20" s="3" t="str">
        <f t="shared" si="5"/>
        <v>Forráshiányos a feladat!</v>
      </c>
      <c r="AV20" s="199" t="s">
        <v>0</v>
      </c>
      <c r="AW20" s="199" t="s">
        <v>0</v>
      </c>
      <c r="AX20" s="200">
        <f>COUNTA($G$3:G20)</f>
        <v>18</v>
      </c>
      <c r="AZ20" s="9">
        <f>VLOOKUP($G20,Összesítő!$B:$F,3,FALSE)</f>
        <v>4127</v>
      </c>
      <c r="BA20" s="9">
        <f t="shared" si="6"/>
        <v>0</v>
      </c>
      <c r="BB20" s="5">
        <f t="shared" si="7"/>
        <v>1</v>
      </c>
      <c r="BC20" s="5" t="str">
        <f t="shared" si="8"/>
        <v>H</v>
      </c>
      <c r="BD20" s="5">
        <f t="shared" ref="BD20" si="73">IF(OR(BC20="R",BC20="RH"),1,0)</f>
        <v>0</v>
      </c>
      <c r="BE20" s="5">
        <f t="shared" si="10"/>
        <v>0</v>
      </c>
      <c r="BF20" s="5">
        <f t="shared" si="11"/>
        <v>0</v>
      </c>
      <c r="BG20" s="9" t="str">
        <f t="shared" si="12"/>
        <v>Nem rövidtávú a feladat.</v>
      </c>
      <c r="BH20" s="5">
        <f t="shared" si="13"/>
        <v>1</v>
      </c>
      <c r="BI20" s="5">
        <f t="shared" si="14"/>
        <v>1</v>
      </c>
      <c r="BJ20" s="5">
        <f t="shared" si="15"/>
        <v>1</v>
      </c>
      <c r="BK20" s="5">
        <f t="shared" si="16"/>
        <v>1</v>
      </c>
      <c r="BL20" s="5">
        <f t="shared" ref="BL20" si="74">IF(AND($BK20=1,$P20=$AR20),1,IF(AND($BK20=1,$P20&gt;$AR20,AS20="igen"),1,0))</f>
        <v>1</v>
      </c>
      <c r="BM20" s="4" t="str">
        <f t="shared" si="18"/>
        <v>Forráshiányos a feladat!</v>
      </c>
      <c r="BN20" s="5">
        <f t="shared" si="19"/>
        <v>0</v>
      </c>
      <c r="BO20" s="5">
        <f t="shared" si="20"/>
        <v>1</v>
      </c>
      <c r="BP20" s="5">
        <f t="shared" si="21"/>
        <v>0</v>
      </c>
      <c r="BQ20" s="5">
        <f t="shared" si="22"/>
        <v>0</v>
      </c>
      <c r="BR20" s="5">
        <f t="shared" si="23"/>
        <v>0</v>
      </c>
      <c r="BS20" s="9">
        <f t="shared" si="24"/>
        <v>0</v>
      </c>
      <c r="BT20" s="5">
        <f t="shared" si="25"/>
        <v>0</v>
      </c>
      <c r="BU20" s="5">
        <f t="shared" si="26"/>
        <v>0</v>
      </c>
      <c r="BV20" s="5">
        <f t="shared" si="27"/>
        <v>1</v>
      </c>
      <c r="BW20" s="5">
        <f t="shared" si="28"/>
        <v>1</v>
      </c>
      <c r="BX20" s="5">
        <f t="shared" si="29"/>
        <v>1</v>
      </c>
      <c r="BY20" s="5">
        <f t="shared" si="30"/>
        <v>1</v>
      </c>
      <c r="BZ20" s="5">
        <f t="shared" si="31"/>
        <v>1</v>
      </c>
      <c r="CA20" s="5">
        <f t="shared" si="32"/>
        <v>1</v>
      </c>
      <c r="CB20" s="5">
        <f t="shared" si="33"/>
        <v>1</v>
      </c>
      <c r="CC20" s="5">
        <f t="shared" si="34"/>
        <v>1</v>
      </c>
      <c r="CD20" s="5">
        <f t="shared" si="35"/>
        <v>1</v>
      </c>
      <c r="CE20" s="5" t="str">
        <f t="shared" si="36"/>
        <v>?</v>
      </c>
      <c r="CF20" s="4" t="str">
        <f t="shared" ref="CF20" si="75">IF($BB20=0,$CE20,IF($BH20=0,"I. ütem forrása nincs kitöltve!",IF($BK20=0,"II. ütem forrása nincs kitöltve!",IF($BE20=1,"Költségek üteme nem megfelelő (az időtartam és a költség üteme eltér)!",IF(AND(BI20=0,$BB20=1,$BK20=1,$BE20=1),"Kötelező cellák kitöltve, de az I. ütem forrása hibás!",IF(AND(BK20=0,$BB20=1,$BK20=1,$BE20=1),"Kötelező cellák kitöltve, de a II. ütem forrása hibás!",IF(AND($BP20=1,$BA20&lt;30),"Nullás a rövidtávú feladat és rövid (hiányzik) a hozzá tartozó indoklás!",IF(AND($BQ20=1,$BA20&lt;30),"Nullás a hosszútávú feladat és rövid (hiányzik) a hozzá tartozó indoklás!",IF(AND(BO20=1,C20="1811_RENDKÍVÜLI"),"II. ütemre nem tervezhet Rendkívüli feladatot!",IF(BI20=0,AE20,IF(BL20=0,AT20,IF(AND(BD20=1,$Q20&gt;$O20),"EM rendelet 2. melléklet terhére elszámolt költség nem lehet nagyobb az I. ütemre tervezett tényleges költségnél!",IF($AD20&gt;$O20,"Többlet forrást jelölt meg az I. ütemnél! Kérjük, a többletet az 'Osszesito' fülön tüntesse fel!",IF($AR20&gt;$P20,"Többlet forrást jelölt meg a II. ütemnél! Kérjük, a többletet az 'Osszesito' fülön tüntesse fel!","Kitöltés rendben!"))))))))))))))</f>
        <v>Kitöltés rendben!</v>
      </c>
      <c r="CG20" s="5">
        <f t="shared" ref="CG20" si="76">IF(A20="Kitöltés rendben!",1,0)</f>
        <v>1</v>
      </c>
      <c r="CH20" s="5">
        <f t="shared" si="39"/>
        <v>0</v>
      </c>
      <c r="CI20" s="5">
        <f t="shared" si="40"/>
        <v>1</v>
      </c>
    </row>
    <row r="21" spans="1:87" s="2" customFormat="1" ht="409.6" customHeight="1" x14ac:dyDescent="0.3">
      <c r="A21" s="1" t="str">
        <f t="shared" ref="A21" si="77">IF($G21="","Nincs VKR kiválasztva!",CF21)</f>
        <v>Kitöltés rendben!</v>
      </c>
      <c r="B21" s="198">
        <v>2</v>
      </c>
      <c r="C21" s="197" t="s">
        <v>421</v>
      </c>
      <c r="D21" s="199" t="s">
        <v>660</v>
      </c>
      <c r="E21" s="199" t="s">
        <v>509</v>
      </c>
      <c r="F21" s="200" t="str">
        <f>VLOOKUP($G21,Összesítő!$B:$F,2,FALSE)</f>
        <v>11-03009-1-036-00-04</v>
      </c>
      <c r="G21" s="197" t="s">
        <v>51</v>
      </c>
      <c r="H21" s="200">
        <f>COUNTA($G$3:G21)</f>
        <v>19</v>
      </c>
      <c r="I21" s="200" t="str">
        <f>AZ21&amp;"_"&amp;H21&amp;"_FIV_"&amp;LEFT(Előlap!$B$6,4)</f>
        <v>4127_19_FIV_2026</v>
      </c>
      <c r="J21" s="200" t="str">
        <f>VLOOKUP($G21,Összesítő!$B:$F,5,FALSE)</f>
        <v>Balogunyom, Bozzai, Bucsu, Cák, Csempeszkopács, Dozmat, Felsőcsatár, Gencsapáti, Gyanógeregye, Gyöngyösfalu, Horvátlövő, Ják, Kenéz, Kisunyom, Kőszeg, Kőszegdoroszló, Kőszegszerdahely, Lukácsháza, Megyehíd, Nárai, Narda, Nemeskolta, Pecöl, Perenye, Pornóapáti, Sé, Sorkifalud, Sorkikápolna, Sorokpolány, Szombathely, Tanakajd, Táplánszentkereszt, Torony, Vaskeresztes, Vasszécseny, Vép</v>
      </c>
      <c r="K21" s="200" t="str">
        <f>VLOOKUP($G21,Összesítő!$B:$F,4,FALSE)</f>
        <v>Balogunyom Község Önkormányzata, Bozzai Község Önkormányzata, Bucsu Község Önkormányzata, Cák Község Önkormányzata, Csempeszkopács Község Önkormányzata, Dozmat Község Önkormányzata, Felsőcsatár Község Önkormányzata, Gencsapáti Község Önkormányzata, Gyanógeregye Község Önkormányzata, Gyöngyösfalu Község Önkormányzata, Horvátlövő Község Önkormányzata, Ják Község Önkormányzata, Kenéz Község Önkormányzata, Kisunyom Község Önkormányzata, Kőszeg Város Önkormányzata, Kőszegdoroszló Község Önkormányzata, Kőszegszerdahely Község Önkormányzata, Lukácsháza Község Önkormányzata, Megyehíd Község Önkormányzata, Nárai Község Önkormányzata, Narda Község Önkormányzata, Nemeskolta Község Önkormányzata, Pecöl Község Önkormányzata, Perenye Község Önkormányzata, Pornóapáti Község Önkormányzata, Sé Község Önkormányzata, Sorkifalud Község Önkormányzata, Sorkikápolna Község Önkormányzata, Sorokpolány Község Önkormányzata, Szombathely Megyei Jogú Város Önkormányzata, Tanakajd Község Önkormányzata, Táplánszentkereszt Község Önkormányzata, Torony Község Önkormányzata, Vaskeresztes Község Önkormányzata, Vasszécseny Község Önkormányzata, Vép Város Önkormányzata</v>
      </c>
      <c r="L21" s="7">
        <f t="shared" ref="L21" si="78">O21+P21</f>
        <v>360000</v>
      </c>
      <c r="M21" s="198">
        <v>2029</v>
      </c>
      <c r="N21" s="198">
        <v>2029</v>
      </c>
      <c r="O21" s="13">
        <v>0</v>
      </c>
      <c r="P21" s="8">
        <v>360000</v>
      </c>
      <c r="Q21" s="8">
        <v>0</v>
      </c>
      <c r="S21" s="8">
        <v>0</v>
      </c>
      <c r="T21" s="8">
        <v>0</v>
      </c>
      <c r="U21" s="8">
        <v>0</v>
      </c>
      <c r="V21" s="8">
        <v>0</v>
      </c>
      <c r="W21" s="8">
        <v>0</v>
      </c>
      <c r="X21" s="8">
        <v>0</v>
      </c>
      <c r="Y21" s="8">
        <v>0</v>
      </c>
      <c r="Z21" s="8">
        <v>0</v>
      </c>
      <c r="AA21" s="8">
        <v>0</v>
      </c>
      <c r="AB21" s="8">
        <v>0</v>
      </c>
      <c r="AC21" s="8">
        <v>0</v>
      </c>
      <c r="AD21" s="7">
        <f t="shared" ref="AD21" si="79">SUM(S21:AC21)</f>
        <v>0</v>
      </c>
      <c r="AE21" s="3" t="str">
        <f t="shared" ref="AE21" si="80">IF($G21="","Nincs VKR kiválasztva!",IF(BB21=0,"Hiányos kitöltés!",BG21))</f>
        <v>Nem rövidtávú a feladat.</v>
      </c>
      <c r="AG21" s="8">
        <v>0</v>
      </c>
      <c r="AH21" s="8">
        <v>0</v>
      </c>
      <c r="AI21" s="8">
        <v>0</v>
      </c>
      <c r="AJ21" s="8">
        <v>0</v>
      </c>
      <c r="AK21" s="8">
        <v>0</v>
      </c>
      <c r="AL21" s="8">
        <v>0</v>
      </c>
      <c r="AM21" s="8">
        <v>0</v>
      </c>
      <c r="AN21" s="8">
        <v>0</v>
      </c>
      <c r="AO21" s="8">
        <v>0</v>
      </c>
      <c r="AP21" s="8">
        <v>0</v>
      </c>
      <c r="AQ21" s="8">
        <v>0</v>
      </c>
      <c r="AR21" s="7">
        <f t="shared" ref="AR21" si="81">SUM(AG21:AQ21)</f>
        <v>0</v>
      </c>
      <c r="AS21" s="197" t="s">
        <v>654</v>
      </c>
      <c r="AT21" s="3" t="str">
        <f t="shared" si="5"/>
        <v>Forráshiányos a feladat!</v>
      </c>
      <c r="AV21" s="199" t="s">
        <v>0</v>
      </c>
      <c r="AW21" s="199" t="s">
        <v>0</v>
      </c>
      <c r="AX21" s="200">
        <f>COUNTA($G$3:G21)</f>
        <v>19</v>
      </c>
      <c r="AZ21" s="9">
        <f>VLOOKUP($G21,Összesítő!$B:$F,3,FALSE)</f>
        <v>4127</v>
      </c>
      <c r="BA21" s="9">
        <f t="shared" si="6"/>
        <v>0</v>
      </c>
      <c r="BB21" s="5">
        <f t="shared" si="7"/>
        <v>1</v>
      </c>
      <c r="BC21" s="5" t="str">
        <f t="shared" si="8"/>
        <v>H</v>
      </c>
      <c r="BD21" s="5">
        <f t="shared" ref="BD21" si="82">IF(OR(BC21="R",BC21="RH"),1,0)</f>
        <v>0</v>
      </c>
      <c r="BE21" s="5">
        <f t="shared" si="10"/>
        <v>0</v>
      </c>
      <c r="BF21" s="5">
        <f t="shared" si="11"/>
        <v>0</v>
      </c>
      <c r="BG21" s="9" t="str">
        <f t="shared" si="12"/>
        <v>Nem rövidtávú a feladat.</v>
      </c>
      <c r="BH21" s="5">
        <f t="shared" si="13"/>
        <v>1</v>
      </c>
      <c r="BI21" s="5">
        <f t="shared" si="14"/>
        <v>1</v>
      </c>
      <c r="BJ21" s="5">
        <f t="shared" si="15"/>
        <v>1</v>
      </c>
      <c r="BK21" s="5">
        <f t="shared" si="16"/>
        <v>1</v>
      </c>
      <c r="BL21" s="5">
        <f t="shared" ref="BL21" si="83">IF(AND($BK21=1,$P21=$AR21),1,IF(AND($BK21=1,$P21&gt;$AR21,AS21="igen"),1,0))</f>
        <v>1</v>
      </c>
      <c r="BM21" s="4" t="str">
        <f t="shared" si="18"/>
        <v>Forráshiányos a feladat!</v>
      </c>
      <c r="BN21" s="5">
        <f t="shared" si="19"/>
        <v>0</v>
      </c>
      <c r="BO21" s="5">
        <f t="shared" si="20"/>
        <v>1</v>
      </c>
      <c r="BP21" s="5">
        <f t="shared" si="21"/>
        <v>0</v>
      </c>
      <c r="BQ21" s="5">
        <f t="shared" si="22"/>
        <v>0</v>
      </c>
      <c r="BR21" s="5">
        <f t="shared" si="23"/>
        <v>0</v>
      </c>
      <c r="BS21" s="9">
        <f t="shared" si="24"/>
        <v>0</v>
      </c>
      <c r="BT21" s="5">
        <f t="shared" si="25"/>
        <v>0</v>
      </c>
      <c r="BU21" s="5">
        <f t="shared" si="26"/>
        <v>0</v>
      </c>
      <c r="BV21" s="5">
        <f t="shared" si="27"/>
        <v>1</v>
      </c>
      <c r="BW21" s="5">
        <f t="shared" si="28"/>
        <v>1</v>
      </c>
      <c r="BX21" s="5">
        <f t="shared" si="29"/>
        <v>1</v>
      </c>
      <c r="BY21" s="5">
        <f t="shared" si="30"/>
        <v>1</v>
      </c>
      <c r="BZ21" s="5">
        <f t="shared" si="31"/>
        <v>1</v>
      </c>
      <c r="CA21" s="5">
        <f t="shared" si="32"/>
        <v>1</v>
      </c>
      <c r="CB21" s="5">
        <f t="shared" si="33"/>
        <v>1</v>
      </c>
      <c r="CC21" s="5">
        <f t="shared" si="34"/>
        <v>1</v>
      </c>
      <c r="CD21" s="5">
        <f t="shared" si="35"/>
        <v>1</v>
      </c>
      <c r="CE21" s="5" t="str">
        <f t="shared" si="36"/>
        <v>?</v>
      </c>
      <c r="CF21" s="4" t="str">
        <f t="shared" ref="CF21" si="84">IF($BB21=0,$CE21,IF($BH21=0,"I. ütem forrása nincs kitöltve!",IF($BK21=0,"II. ütem forrása nincs kitöltve!",IF($BE21=1,"Költségek üteme nem megfelelő (az időtartam és a költség üteme eltér)!",IF(AND(BI21=0,$BB21=1,$BK21=1,$BE21=1),"Kötelező cellák kitöltve, de az I. ütem forrása hibás!",IF(AND(BK21=0,$BB21=1,$BK21=1,$BE21=1),"Kötelező cellák kitöltve, de a II. ütem forrása hibás!",IF(AND($BP21=1,$BA21&lt;30),"Nullás a rövidtávú feladat és rövid (hiányzik) a hozzá tartozó indoklás!",IF(AND($BQ21=1,$BA21&lt;30),"Nullás a hosszútávú feladat és rövid (hiányzik) a hozzá tartozó indoklás!",IF(AND(BO21=1,C21="1811_RENDKÍVÜLI"),"II. ütemre nem tervezhet Rendkívüli feladatot!",IF(BI21=0,AE21,IF(BL21=0,AT21,IF(AND(BD21=1,$Q21&gt;$O21),"EM rendelet 2. melléklet terhére elszámolt költség nem lehet nagyobb az I. ütemre tervezett tényleges költségnél!",IF($AD21&gt;$O21,"Többlet forrást jelölt meg az I. ütemnél! Kérjük, a többletet az 'Osszesito' fülön tüntesse fel!",IF($AR21&gt;$P21,"Többlet forrást jelölt meg a II. ütemnél! Kérjük, a többletet az 'Osszesito' fülön tüntesse fel!","Kitöltés rendben!"))))))))))))))</f>
        <v>Kitöltés rendben!</v>
      </c>
      <c r="CG21" s="5">
        <f t="shared" ref="CG21" si="85">IF(A21="Kitöltés rendben!",1,0)</f>
        <v>1</v>
      </c>
      <c r="CH21" s="5">
        <f t="shared" si="39"/>
        <v>0</v>
      </c>
      <c r="CI21" s="5">
        <f t="shared" si="40"/>
        <v>1</v>
      </c>
    </row>
    <row r="22" spans="1:87" s="2" customFormat="1" ht="409.6" customHeight="1" x14ac:dyDescent="0.3">
      <c r="A22" s="1" t="str">
        <f t="shared" si="41"/>
        <v>Kitöltés rendben!</v>
      </c>
      <c r="B22" s="179">
        <v>1</v>
      </c>
      <c r="C22" s="178" t="s">
        <v>492</v>
      </c>
      <c r="D22" s="180" t="s">
        <v>507</v>
      </c>
      <c r="E22" s="180" t="s">
        <v>509</v>
      </c>
      <c r="F22" s="181" t="str">
        <f>VLOOKUP($G22,Összesítő!$B:$F,2,FALSE)</f>
        <v>11-03009-1-036-00-04</v>
      </c>
      <c r="G22" s="178" t="s">
        <v>51</v>
      </c>
      <c r="H22" s="181">
        <f>COUNTA($G$3:G22)</f>
        <v>20</v>
      </c>
      <c r="I22" s="181" t="str">
        <f>AZ22&amp;"_"&amp;H22&amp;"_FIV_"&amp;LEFT(Előlap!$B$6,4)</f>
        <v>4127_20_FIV_2026</v>
      </c>
      <c r="J22" s="181" t="str">
        <f>VLOOKUP($G22,Összesítő!$B:$F,5,FALSE)</f>
        <v>Balogunyom, Bozzai, Bucsu, Cák, Csempeszkopács, Dozmat, Felsőcsatár, Gencsapáti, Gyanógeregye, Gyöngyösfalu, Horvátlövő, Ják, Kenéz, Kisunyom, Kőszeg, Kőszegdoroszló, Kőszegszerdahely, Lukácsháza, Megyehíd, Nárai, Narda, Nemeskolta, Pecöl, Perenye, Pornóapáti, Sé, Sorkifalud, Sorkikápolna, Sorokpolány, Szombathely, Tanakajd, Táplánszentkereszt, Torony, Vaskeresztes, Vasszécseny, Vép</v>
      </c>
      <c r="K22" s="181" t="str">
        <f>VLOOKUP($G22,Összesítő!$B:$F,4,FALSE)</f>
        <v>Balogunyom Község Önkormányzata, Bozzai Község Önkormányzata, Bucsu Község Önkormányzata, Cák Község Önkormányzata, Csempeszkopács Község Önkormányzata, Dozmat Község Önkormányzata, Felsőcsatár Község Önkormányzata, Gencsapáti Község Önkormányzata, Gyanógeregye Község Önkormányzata, Gyöngyösfalu Község Önkormányzata, Horvátlövő Község Önkormányzata, Ják Község Önkormányzata, Kenéz Község Önkormányzata, Kisunyom Község Önkormányzata, Kőszeg Város Önkormányzata, Kőszegdoroszló Község Önkormányzata, Kőszegszerdahely Község Önkormányzata, Lukácsháza Község Önkormányzata, Megyehíd Község Önkormányzata, Nárai Község Önkormányzata, Narda Község Önkormányzata, Nemeskolta Község Önkormányzata, Pecöl Község Önkormányzata, Perenye Község Önkormányzata, Pornóapáti Község Önkormányzata, Sé Község Önkormányzata, Sorkifalud Község Önkormányzata, Sorkikápolna Község Önkormányzata, Sorokpolány Község Önkormányzata, Szombathely Megyei Jogú Város Önkormányzata, Tanakajd Község Önkormányzata, Táplánszentkereszt Község Önkormányzata, Torony Község Önkormányzata, Vaskeresztes Község Önkormányzata, Vasszécseny Község Önkormányzata, Vép Város Önkormányzata</v>
      </c>
      <c r="L22" s="7">
        <f t="shared" si="42"/>
        <v>17229</v>
      </c>
      <c r="M22" s="179">
        <v>2027</v>
      </c>
      <c r="N22" s="179">
        <v>2027</v>
      </c>
      <c r="O22" s="13">
        <v>17229</v>
      </c>
      <c r="P22" s="8">
        <v>0</v>
      </c>
      <c r="Q22" s="8">
        <v>0</v>
      </c>
      <c r="S22" s="8">
        <v>17229</v>
      </c>
      <c r="T22" s="8">
        <v>0</v>
      </c>
      <c r="U22" s="8">
        <v>0</v>
      </c>
      <c r="V22" s="8">
        <v>0</v>
      </c>
      <c r="W22" s="8">
        <v>0</v>
      </c>
      <c r="X22" s="8">
        <v>0</v>
      </c>
      <c r="Y22" s="8">
        <v>0</v>
      </c>
      <c r="Z22" s="8">
        <v>0</v>
      </c>
      <c r="AA22" s="8">
        <v>0</v>
      </c>
      <c r="AB22" s="8">
        <v>0</v>
      </c>
      <c r="AC22" s="8">
        <v>0</v>
      </c>
      <c r="AD22" s="7">
        <f t="shared" si="43"/>
        <v>17229</v>
      </c>
      <c r="AE22" s="3" t="str">
        <f t="shared" si="44"/>
        <v>A forrás egyenlő a költséggel (I.ütem).</v>
      </c>
      <c r="AG22" s="8">
        <v>0</v>
      </c>
      <c r="AH22" s="8">
        <v>0</v>
      </c>
      <c r="AI22" s="8">
        <v>0</v>
      </c>
      <c r="AJ22" s="8">
        <v>0</v>
      </c>
      <c r="AK22" s="8">
        <v>0</v>
      </c>
      <c r="AL22" s="8">
        <v>0</v>
      </c>
      <c r="AM22" s="8">
        <v>0</v>
      </c>
      <c r="AN22" s="8">
        <v>0</v>
      </c>
      <c r="AO22" s="8">
        <v>0</v>
      </c>
      <c r="AP22" s="8">
        <v>0</v>
      </c>
      <c r="AQ22" s="8">
        <v>0</v>
      </c>
      <c r="AR22" s="7">
        <f t="shared" si="45"/>
        <v>0</v>
      </c>
      <c r="AS22" s="178" t="s">
        <v>659</v>
      </c>
      <c r="AT22" s="3" t="str">
        <f t="shared" si="5"/>
        <v>Nem hosszútávú a feladat.</v>
      </c>
      <c r="AV22" s="180" t="s">
        <v>0</v>
      </c>
      <c r="AW22" s="180" t="s">
        <v>0</v>
      </c>
      <c r="AX22" s="191">
        <f>COUNTA($G$3:G22)</f>
        <v>20</v>
      </c>
      <c r="AZ22" s="9">
        <f>VLOOKUP($G22,Összesítő!$B:$F,3,FALSE)</f>
        <v>4127</v>
      </c>
      <c r="BA22" s="9">
        <f t="shared" si="6"/>
        <v>0</v>
      </c>
      <c r="BB22" s="5">
        <f t="shared" si="7"/>
        <v>1</v>
      </c>
      <c r="BC22" s="5" t="str">
        <f t="shared" si="8"/>
        <v>R</v>
      </c>
      <c r="BD22" s="5">
        <f t="shared" si="46"/>
        <v>1</v>
      </c>
      <c r="BE22" s="5">
        <f t="shared" si="10"/>
        <v>0</v>
      </c>
      <c r="BF22" s="5">
        <f t="shared" si="11"/>
        <v>0</v>
      </c>
      <c r="BG22" s="9" t="str">
        <f t="shared" si="12"/>
        <v>A forrás egyenlő a költséggel (I.ütem).</v>
      </c>
      <c r="BH22" s="5">
        <f t="shared" si="13"/>
        <v>1</v>
      </c>
      <c r="BI22" s="5">
        <f t="shared" si="14"/>
        <v>1</v>
      </c>
      <c r="BJ22" s="5">
        <f t="shared" si="15"/>
        <v>0</v>
      </c>
      <c r="BK22" s="5">
        <f t="shared" si="16"/>
        <v>1</v>
      </c>
      <c r="BL22" s="5">
        <f t="shared" si="47"/>
        <v>1</v>
      </c>
      <c r="BM22" s="4" t="str">
        <f t="shared" si="18"/>
        <v>Nem hosszútávú a feladat.</v>
      </c>
      <c r="BN22" s="5">
        <f t="shared" si="19"/>
        <v>1</v>
      </c>
      <c r="BO22" s="5">
        <f t="shared" si="20"/>
        <v>0</v>
      </c>
      <c r="BP22" s="5">
        <f t="shared" si="21"/>
        <v>0</v>
      </c>
      <c r="BQ22" s="5">
        <f t="shared" si="22"/>
        <v>0</v>
      </c>
      <c r="BR22" s="5">
        <f t="shared" si="23"/>
        <v>0</v>
      </c>
      <c r="BS22" s="9" t="str">
        <f t="shared" si="24"/>
        <v>Nincs hosszútávú terv!</v>
      </c>
      <c r="BT22" s="5">
        <f t="shared" si="25"/>
        <v>0</v>
      </c>
      <c r="BU22" s="5">
        <f t="shared" si="26"/>
        <v>0</v>
      </c>
      <c r="BV22" s="5">
        <f t="shared" si="27"/>
        <v>1</v>
      </c>
      <c r="BW22" s="5">
        <f t="shared" si="28"/>
        <v>1</v>
      </c>
      <c r="BX22" s="5">
        <f t="shared" si="29"/>
        <v>1</v>
      </c>
      <c r="BY22" s="5">
        <f t="shared" si="30"/>
        <v>1</v>
      </c>
      <c r="BZ22" s="5">
        <f t="shared" si="31"/>
        <v>1</v>
      </c>
      <c r="CA22" s="5">
        <f t="shared" si="32"/>
        <v>1</v>
      </c>
      <c r="CB22" s="5">
        <f t="shared" si="33"/>
        <v>1</v>
      </c>
      <c r="CC22" s="5">
        <f t="shared" si="34"/>
        <v>1</v>
      </c>
      <c r="CD22" s="5">
        <f t="shared" si="35"/>
        <v>1</v>
      </c>
      <c r="CE22" s="5" t="str">
        <f t="shared" si="36"/>
        <v>?</v>
      </c>
      <c r="CF22" s="4" t="str">
        <f t="shared" si="48"/>
        <v>Kitöltés rendben!</v>
      </c>
      <c r="CG22" s="5">
        <f t="shared" si="49"/>
        <v>1</v>
      </c>
      <c r="CH22" s="5">
        <f t="shared" si="39"/>
        <v>1</v>
      </c>
      <c r="CI22" s="5">
        <f t="shared" si="40"/>
        <v>0</v>
      </c>
    </row>
    <row r="23" spans="1:87" s="2" customFormat="1" ht="31.2" hidden="1" customHeight="1" x14ac:dyDescent="0.3">
      <c r="A23" s="1" t="str">
        <f t="shared" si="41"/>
        <v>Nincs VKR kiválasztva!</v>
      </c>
      <c r="B23" s="179"/>
      <c r="C23" s="178"/>
      <c r="D23" s="180"/>
      <c r="E23" s="180"/>
      <c r="F23" s="181" t="e">
        <f>VLOOKUP($G23,Összesítő!$B:$F,2,FALSE)</f>
        <v>#N/A</v>
      </c>
      <c r="G23" s="178"/>
      <c r="H23" s="181">
        <f>COUNTA($G$3:G23)</f>
        <v>20</v>
      </c>
      <c r="I23" s="181" t="e">
        <f>AZ23&amp;"_"&amp;H23&amp;"_FIV_"&amp;LEFT(Előlap!$B$6,4)</f>
        <v>#N/A</v>
      </c>
      <c r="J23" s="181" t="e">
        <f>VLOOKUP($G23,Összesítő!$B:$F,5,FALSE)</f>
        <v>#N/A</v>
      </c>
      <c r="K23" s="181" t="e">
        <f>VLOOKUP($G23,Összesítő!$B:$F,4,FALSE)</f>
        <v>#N/A</v>
      </c>
      <c r="L23" s="7">
        <f t="shared" si="42"/>
        <v>0</v>
      </c>
      <c r="M23" s="179"/>
      <c r="N23" s="179"/>
      <c r="O23" s="13"/>
      <c r="P23" s="8"/>
      <c r="Q23" s="8"/>
      <c r="S23" s="8"/>
      <c r="T23" s="8"/>
      <c r="U23" s="8"/>
      <c r="V23" s="8"/>
      <c r="W23" s="8"/>
      <c r="X23" s="8"/>
      <c r="Y23" s="8"/>
      <c r="Z23" s="8"/>
      <c r="AA23" s="8"/>
      <c r="AB23" s="8"/>
      <c r="AC23" s="8"/>
      <c r="AD23" s="7">
        <f t="shared" si="43"/>
        <v>0</v>
      </c>
      <c r="AE23" s="3" t="str">
        <f t="shared" si="44"/>
        <v>Nincs VKR kiválasztva!</v>
      </c>
      <c r="AG23" s="8"/>
      <c r="AH23" s="8"/>
      <c r="AI23" s="8"/>
      <c r="AJ23" s="8"/>
      <c r="AK23" s="8"/>
      <c r="AL23" s="8"/>
      <c r="AM23" s="8"/>
      <c r="AN23" s="8"/>
      <c r="AO23" s="8"/>
      <c r="AP23" s="8"/>
      <c r="AQ23" s="8"/>
      <c r="AR23" s="7">
        <f t="shared" si="45"/>
        <v>0</v>
      </c>
      <c r="AS23" s="178"/>
      <c r="AT23" s="3" t="str">
        <f t="shared" si="5"/>
        <v>Nincs VKR kiválasztva!</v>
      </c>
      <c r="AV23" s="180" t="s">
        <v>0</v>
      </c>
      <c r="AW23" s="180" t="s">
        <v>0</v>
      </c>
      <c r="AX23" s="191">
        <f>COUNTA($G$3:G23)</f>
        <v>20</v>
      </c>
      <c r="AZ23" s="9" t="e">
        <f>VLOOKUP($G23,Összesítő!$B:$F,3,FALSE)</f>
        <v>#N/A</v>
      </c>
      <c r="BA23" s="9">
        <f t="shared" si="6"/>
        <v>0</v>
      </c>
      <c r="BB23" s="5" t="e">
        <f t="shared" si="7"/>
        <v>#N/A</v>
      </c>
      <c r="BC23" s="5" t="e">
        <f t="shared" si="8"/>
        <v>#N/A</v>
      </c>
      <c r="BD23" s="5" t="e">
        <f t="shared" si="46"/>
        <v>#N/A</v>
      </c>
      <c r="BE23" s="5" t="e">
        <f t="shared" si="10"/>
        <v>#N/A</v>
      </c>
      <c r="BF23" s="5">
        <f t="shared" si="11"/>
        <v>0</v>
      </c>
      <c r="BG23" s="9" t="str">
        <f t="shared" si="12"/>
        <v>A forrás egyenlő a költséggel (I.ütem).</v>
      </c>
      <c r="BH23" s="5">
        <f t="shared" si="13"/>
        <v>0</v>
      </c>
      <c r="BI23" s="5">
        <f t="shared" si="14"/>
        <v>0</v>
      </c>
      <c r="BJ23" s="5">
        <f t="shared" si="15"/>
        <v>0</v>
      </c>
      <c r="BK23" s="5">
        <f t="shared" si="16"/>
        <v>0</v>
      </c>
      <c r="BL23" s="5">
        <f t="shared" si="47"/>
        <v>0</v>
      </c>
      <c r="BM23" s="4" t="str">
        <f t="shared" si="18"/>
        <v>Nem hosszútávú a feladat.</v>
      </c>
      <c r="BN23" s="5">
        <f t="shared" si="19"/>
        <v>1</v>
      </c>
      <c r="BO23" s="5">
        <f t="shared" si="20"/>
        <v>0</v>
      </c>
      <c r="BP23" s="5">
        <f t="shared" si="21"/>
        <v>1</v>
      </c>
      <c r="BQ23" s="5">
        <f t="shared" si="22"/>
        <v>0</v>
      </c>
      <c r="BR23" s="5" t="e">
        <f t="shared" si="23"/>
        <v>#N/A</v>
      </c>
      <c r="BS23" s="9" t="str">
        <f t="shared" si="24"/>
        <v>Nincs hosszútávú terv!</v>
      </c>
      <c r="BT23" s="5" t="e">
        <f t="shared" si="25"/>
        <v>#N/A</v>
      </c>
      <c r="BU23" s="5" t="e">
        <f t="shared" si="26"/>
        <v>#N/A</v>
      </c>
      <c r="BV23" s="5">
        <f t="shared" si="27"/>
        <v>0</v>
      </c>
      <c r="BW23" s="5">
        <f t="shared" si="28"/>
        <v>0</v>
      </c>
      <c r="BX23" s="5">
        <f t="shared" si="29"/>
        <v>0</v>
      </c>
      <c r="BY23" s="5">
        <f t="shared" si="30"/>
        <v>0</v>
      </c>
      <c r="BZ23" s="5">
        <f t="shared" si="31"/>
        <v>0</v>
      </c>
      <c r="CA23" s="5">
        <f t="shared" si="32"/>
        <v>0</v>
      </c>
      <c r="CB23" s="5">
        <f t="shared" si="33"/>
        <v>0</v>
      </c>
      <c r="CC23" s="5">
        <f t="shared" si="34"/>
        <v>0</v>
      </c>
      <c r="CD23" s="5">
        <f t="shared" si="35"/>
        <v>0</v>
      </c>
      <c r="CE23" s="5" t="e">
        <f t="shared" si="36"/>
        <v>#N/A</v>
      </c>
      <c r="CF23" s="4" t="e">
        <f t="shared" si="48"/>
        <v>#N/A</v>
      </c>
      <c r="CG23" s="5">
        <f t="shared" si="49"/>
        <v>0</v>
      </c>
      <c r="CH23" s="5" t="e">
        <f t="shared" si="39"/>
        <v>#N/A</v>
      </c>
      <c r="CI23" s="5" t="e">
        <f t="shared" si="40"/>
        <v>#N/A</v>
      </c>
    </row>
    <row r="24" spans="1:87" s="2" customFormat="1" ht="43.2" hidden="1" customHeight="1" x14ac:dyDescent="0.3">
      <c r="A24" s="1" t="str">
        <f t="shared" si="41"/>
        <v>Kitöltés rendben!</v>
      </c>
      <c r="B24" s="179">
        <v>2</v>
      </c>
      <c r="C24" s="178" t="s">
        <v>450</v>
      </c>
      <c r="D24" s="180" t="s">
        <v>510</v>
      </c>
      <c r="E24" s="180" t="s">
        <v>509</v>
      </c>
      <c r="F24" s="181" t="str">
        <f>VLOOKUP($G24,Összesítő!$B:$F,2,FALSE)</f>
        <v>11-11651-1-002-00-00</v>
      </c>
      <c r="G24" s="178" t="s">
        <v>119</v>
      </c>
      <c r="H24" s="181">
        <f>COUNTA($G$3:G24)</f>
        <v>21</v>
      </c>
      <c r="I24" s="181" t="str">
        <f>AZ24&amp;"_"&amp;H24&amp;"_FIV_"&amp;LEFT(Előlap!$B$6,4)</f>
        <v>4144_21_FIV_2026</v>
      </c>
      <c r="J24" s="181" t="str">
        <f>VLOOKUP($G24,Összesítő!$B:$F,5,FALSE)</f>
        <v>Bögöt, Porpác</v>
      </c>
      <c r="K24" s="181" t="str">
        <f>VLOOKUP($G24,Összesítő!$B:$F,4,FALSE)</f>
        <v>Bögöt Község Önkormányzata, Porpác Község Önkormányzata</v>
      </c>
      <c r="L24" s="7">
        <f t="shared" si="42"/>
        <v>30000</v>
      </c>
      <c r="M24" s="179">
        <v>2030</v>
      </c>
      <c r="N24" s="179">
        <v>2030</v>
      </c>
      <c r="O24" s="13">
        <v>0</v>
      </c>
      <c r="P24" s="8">
        <v>30000</v>
      </c>
      <c r="Q24" s="8">
        <v>0</v>
      </c>
      <c r="S24" s="8">
        <v>0</v>
      </c>
      <c r="T24" s="8">
        <v>0</v>
      </c>
      <c r="U24" s="8">
        <v>0</v>
      </c>
      <c r="V24" s="8">
        <v>0</v>
      </c>
      <c r="W24" s="8">
        <v>0</v>
      </c>
      <c r="X24" s="8">
        <v>0</v>
      </c>
      <c r="Y24" s="8">
        <v>0</v>
      </c>
      <c r="Z24" s="8">
        <v>0</v>
      </c>
      <c r="AA24" s="8">
        <v>0</v>
      </c>
      <c r="AB24" s="8">
        <v>0</v>
      </c>
      <c r="AC24" s="8">
        <v>0</v>
      </c>
      <c r="AD24" s="7">
        <f t="shared" si="43"/>
        <v>0</v>
      </c>
      <c r="AE24" s="3" t="str">
        <f t="shared" si="44"/>
        <v>Nem rövidtávú a feladat.</v>
      </c>
      <c r="AG24" s="8">
        <v>0</v>
      </c>
      <c r="AH24" s="8">
        <v>0</v>
      </c>
      <c r="AI24" s="8">
        <v>0</v>
      </c>
      <c r="AJ24" s="8">
        <v>0</v>
      </c>
      <c r="AK24" s="8">
        <v>0</v>
      </c>
      <c r="AL24" s="8">
        <v>0</v>
      </c>
      <c r="AM24" s="8">
        <v>0</v>
      </c>
      <c r="AN24" s="8">
        <v>0</v>
      </c>
      <c r="AO24" s="8">
        <v>0</v>
      </c>
      <c r="AP24" s="8">
        <v>0</v>
      </c>
      <c r="AQ24" s="8">
        <v>0</v>
      </c>
      <c r="AR24" s="7">
        <f t="shared" si="45"/>
        <v>0</v>
      </c>
      <c r="AS24" s="178" t="s">
        <v>654</v>
      </c>
      <c r="AT24" s="3" t="str">
        <f t="shared" si="5"/>
        <v>Forráshiányos a feladat!</v>
      </c>
      <c r="AV24" s="180" t="s">
        <v>0</v>
      </c>
      <c r="AW24" s="180" t="s">
        <v>0</v>
      </c>
      <c r="AX24" s="191">
        <f>COUNTA($G$3:G24)</f>
        <v>21</v>
      </c>
      <c r="AZ24" s="9">
        <f>VLOOKUP($G24,Összesítő!$B:$F,3,FALSE)</f>
        <v>4144</v>
      </c>
      <c r="BA24" s="9">
        <f t="shared" si="6"/>
        <v>0</v>
      </c>
      <c r="BB24" s="5">
        <f t="shared" si="7"/>
        <v>1</v>
      </c>
      <c r="BC24" s="5" t="str">
        <f t="shared" si="8"/>
        <v>H</v>
      </c>
      <c r="BD24" s="5">
        <f t="shared" si="46"/>
        <v>0</v>
      </c>
      <c r="BE24" s="5">
        <f t="shared" si="10"/>
        <v>0</v>
      </c>
      <c r="BF24" s="5">
        <f t="shared" si="11"/>
        <v>0</v>
      </c>
      <c r="BG24" s="9" t="str">
        <f t="shared" si="12"/>
        <v>Nem rövidtávú a feladat.</v>
      </c>
      <c r="BH24" s="5">
        <f t="shared" si="13"/>
        <v>1</v>
      </c>
      <c r="BI24" s="5">
        <f t="shared" si="14"/>
        <v>1</v>
      </c>
      <c r="BJ24" s="5">
        <f t="shared" si="15"/>
        <v>1</v>
      </c>
      <c r="BK24" s="5">
        <f t="shared" si="16"/>
        <v>1</v>
      </c>
      <c r="BL24" s="5">
        <f t="shared" si="47"/>
        <v>1</v>
      </c>
      <c r="BM24" s="4" t="str">
        <f t="shared" si="18"/>
        <v>Forráshiányos a feladat!</v>
      </c>
      <c r="BN24" s="5">
        <f t="shared" si="19"/>
        <v>0</v>
      </c>
      <c r="BO24" s="5">
        <f t="shared" si="20"/>
        <v>1</v>
      </c>
      <c r="BP24" s="5">
        <f t="shared" si="21"/>
        <v>0</v>
      </c>
      <c r="BQ24" s="5">
        <f t="shared" si="22"/>
        <v>0</v>
      </c>
      <c r="BR24" s="5">
        <f t="shared" si="23"/>
        <v>0</v>
      </c>
      <c r="BS24" s="9">
        <f t="shared" si="24"/>
        <v>0</v>
      </c>
      <c r="BT24" s="5">
        <f t="shared" si="25"/>
        <v>0</v>
      </c>
      <c r="BU24" s="5">
        <f t="shared" si="26"/>
        <v>0</v>
      </c>
      <c r="BV24" s="5">
        <f t="shared" si="27"/>
        <v>1</v>
      </c>
      <c r="BW24" s="5">
        <f t="shared" si="28"/>
        <v>1</v>
      </c>
      <c r="BX24" s="5">
        <f t="shared" si="29"/>
        <v>1</v>
      </c>
      <c r="BY24" s="5">
        <f t="shared" si="30"/>
        <v>1</v>
      </c>
      <c r="BZ24" s="5">
        <f t="shared" si="31"/>
        <v>1</v>
      </c>
      <c r="CA24" s="5">
        <f t="shared" si="32"/>
        <v>1</v>
      </c>
      <c r="CB24" s="5">
        <f t="shared" si="33"/>
        <v>1</v>
      </c>
      <c r="CC24" s="5">
        <f t="shared" si="34"/>
        <v>1</v>
      </c>
      <c r="CD24" s="5">
        <f t="shared" si="35"/>
        <v>1</v>
      </c>
      <c r="CE24" s="5" t="str">
        <f t="shared" si="36"/>
        <v>?</v>
      </c>
      <c r="CF24" s="4" t="str">
        <f t="shared" si="48"/>
        <v>Kitöltés rendben!</v>
      </c>
      <c r="CG24" s="5">
        <f t="shared" si="49"/>
        <v>1</v>
      </c>
      <c r="CH24" s="5">
        <f t="shared" si="39"/>
        <v>0</v>
      </c>
      <c r="CI24" s="5">
        <f t="shared" si="40"/>
        <v>1</v>
      </c>
    </row>
    <row r="25" spans="1:87" s="2" customFormat="1" ht="43.2" hidden="1" customHeight="1" x14ac:dyDescent="0.3">
      <c r="A25" s="1" t="str">
        <f t="shared" si="41"/>
        <v>Kitöltés rendben!</v>
      </c>
      <c r="B25" s="179">
        <v>2</v>
      </c>
      <c r="C25" s="178" t="s">
        <v>468</v>
      </c>
      <c r="D25" s="180" t="s">
        <v>505</v>
      </c>
      <c r="E25" s="180" t="s">
        <v>509</v>
      </c>
      <c r="F25" s="181" t="str">
        <f>VLOOKUP($G25,Összesítő!$B:$F,2,FALSE)</f>
        <v>11-11651-1-002-00-00</v>
      </c>
      <c r="G25" s="178" t="s">
        <v>119</v>
      </c>
      <c r="H25" s="181">
        <f>COUNTA($G$3:G25)</f>
        <v>22</v>
      </c>
      <c r="I25" s="181" t="str">
        <f>AZ25&amp;"_"&amp;H25&amp;"_FIV_"&amp;LEFT(Előlap!$B$6,4)</f>
        <v>4144_22_FIV_2026</v>
      </c>
      <c r="J25" s="181" t="str">
        <f>VLOOKUP($G25,Összesítő!$B:$F,5,FALSE)</f>
        <v>Bögöt, Porpác</v>
      </c>
      <c r="K25" s="181" t="str">
        <f>VLOOKUP($G25,Összesítő!$B:$F,4,FALSE)</f>
        <v>Bögöt Község Önkormányzata, Porpác Község Önkormányzata</v>
      </c>
      <c r="L25" s="7">
        <f t="shared" si="42"/>
        <v>10000</v>
      </c>
      <c r="M25" s="179">
        <v>2028</v>
      </c>
      <c r="N25" s="179">
        <v>2029</v>
      </c>
      <c r="O25" s="13">
        <v>0</v>
      </c>
      <c r="P25" s="8">
        <v>10000</v>
      </c>
      <c r="Q25" s="8">
        <v>0</v>
      </c>
      <c r="S25" s="8">
        <v>0</v>
      </c>
      <c r="T25" s="8">
        <v>0</v>
      </c>
      <c r="U25" s="8">
        <v>0</v>
      </c>
      <c r="V25" s="8">
        <v>0</v>
      </c>
      <c r="W25" s="8">
        <v>0</v>
      </c>
      <c r="X25" s="8">
        <v>0</v>
      </c>
      <c r="Y25" s="8">
        <v>0</v>
      </c>
      <c r="Z25" s="8">
        <v>0</v>
      </c>
      <c r="AA25" s="8">
        <v>0</v>
      </c>
      <c r="AB25" s="8">
        <v>0</v>
      </c>
      <c r="AC25" s="8">
        <v>0</v>
      </c>
      <c r="AD25" s="7">
        <f t="shared" si="43"/>
        <v>0</v>
      </c>
      <c r="AE25" s="3" t="str">
        <f t="shared" si="44"/>
        <v>Nem rövidtávú a feladat.</v>
      </c>
      <c r="AG25" s="8">
        <v>0</v>
      </c>
      <c r="AH25" s="8">
        <v>0</v>
      </c>
      <c r="AI25" s="8">
        <v>0</v>
      </c>
      <c r="AJ25" s="8">
        <v>0</v>
      </c>
      <c r="AK25" s="8">
        <v>0</v>
      </c>
      <c r="AL25" s="8">
        <v>0</v>
      </c>
      <c r="AM25" s="8">
        <v>0</v>
      </c>
      <c r="AN25" s="8">
        <v>0</v>
      </c>
      <c r="AO25" s="8">
        <v>0</v>
      </c>
      <c r="AP25" s="8">
        <v>0</v>
      </c>
      <c r="AQ25" s="8">
        <v>0</v>
      </c>
      <c r="AR25" s="7">
        <f t="shared" si="45"/>
        <v>0</v>
      </c>
      <c r="AS25" s="178" t="s">
        <v>654</v>
      </c>
      <c r="AT25" s="3" t="str">
        <f t="shared" si="5"/>
        <v>Forráshiányos a feladat!</v>
      </c>
      <c r="AV25" s="180" t="s">
        <v>0</v>
      </c>
      <c r="AW25" s="180" t="s">
        <v>0</v>
      </c>
      <c r="AX25" s="191">
        <f>COUNTA($G$3:G25)</f>
        <v>22</v>
      </c>
      <c r="AZ25" s="9">
        <f>VLOOKUP($G25,Összesítő!$B:$F,3,FALSE)</f>
        <v>4144</v>
      </c>
      <c r="BA25" s="9">
        <f t="shared" si="6"/>
        <v>0</v>
      </c>
      <c r="BB25" s="5">
        <f t="shared" si="7"/>
        <v>1</v>
      </c>
      <c r="BC25" s="5" t="str">
        <f t="shared" si="8"/>
        <v>H</v>
      </c>
      <c r="BD25" s="5">
        <f t="shared" si="46"/>
        <v>0</v>
      </c>
      <c r="BE25" s="5">
        <f t="shared" si="10"/>
        <v>0</v>
      </c>
      <c r="BF25" s="5">
        <f t="shared" si="11"/>
        <v>0</v>
      </c>
      <c r="BG25" s="9" t="str">
        <f t="shared" si="12"/>
        <v>Nem rövidtávú a feladat.</v>
      </c>
      <c r="BH25" s="5">
        <f t="shared" si="13"/>
        <v>1</v>
      </c>
      <c r="BI25" s="5">
        <f t="shared" si="14"/>
        <v>1</v>
      </c>
      <c r="BJ25" s="5">
        <f t="shared" si="15"/>
        <v>1</v>
      </c>
      <c r="BK25" s="5">
        <f t="shared" si="16"/>
        <v>1</v>
      </c>
      <c r="BL25" s="5">
        <f t="shared" si="47"/>
        <v>1</v>
      </c>
      <c r="BM25" s="4" t="str">
        <f t="shared" si="18"/>
        <v>Forráshiányos a feladat!</v>
      </c>
      <c r="BN25" s="5">
        <f t="shared" si="19"/>
        <v>0</v>
      </c>
      <c r="BO25" s="5">
        <f t="shared" si="20"/>
        <v>1</v>
      </c>
      <c r="BP25" s="5">
        <f t="shared" si="21"/>
        <v>0</v>
      </c>
      <c r="BQ25" s="5">
        <f t="shared" si="22"/>
        <v>0</v>
      </c>
      <c r="BR25" s="5">
        <f t="shared" si="23"/>
        <v>0</v>
      </c>
      <c r="BS25" s="9">
        <f t="shared" si="24"/>
        <v>0</v>
      </c>
      <c r="BT25" s="5">
        <f t="shared" si="25"/>
        <v>0</v>
      </c>
      <c r="BU25" s="5">
        <f t="shared" si="26"/>
        <v>0</v>
      </c>
      <c r="BV25" s="5">
        <f t="shared" si="27"/>
        <v>1</v>
      </c>
      <c r="BW25" s="5">
        <f t="shared" si="28"/>
        <v>1</v>
      </c>
      <c r="BX25" s="5">
        <f t="shared" si="29"/>
        <v>1</v>
      </c>
      <c r="BY25" s="5">
        <f t="shared" si="30"/>
        <v>1</v>
      </c>
      <c r="BZ25" s="5">
        <f t="shared" si="31"/>
        <v>1</v>
      </c>
      <c r="CA25" s="5">
        <f t="shared" si="32"/>
        <v>1</v>
      </c>
      <c r="CB25" s="5">
        <f t="shared" si="33"/>
        <v>1</v>
      </c>
      <c r="CC25" s="5">
        <f t="shared" si="34"/>
        <v>1</v>
      </c>
      <c r="CD25" s="5">
        <f t="shared" si="35"/>
        <v>1</v>
      </c>
      <c r="CE25" s="5" t="str">
        <f t="shared" si="36"/>
        <v>?</v>
      </c>
      <c r="CF25" s="4" t="str">
        <f t="shared" si="48"/>
        <v>Kitöltés rendben!</v>
      </c>
      <c r="CG25" s="5">
        <f t="shared" si="49"/>
        <v>1</v>
      </c>
      <c r="CH25" s="5">
        <f t="shared" si="39"/>
        <v>0</v>
      </c>
      <c r="CI25" s="5">
        <f t="shared" si="40"/>
        <v>1</v>
      </c>
    </row>
    <row r="26" spans="1:87" s="2" customFormat="1" ht="43.2" hidden="1" customHeight="1" x14ac:dyDescent="0.3">
      <c r="A26" s="1" t="str">
        <f t="shared" si="41"/>
        <v>Kitöltés rendben!</v>
      </c>
      <c r="B26" s="179">
        <v>2</v>
      </c>
      <c r="C26" s="178" t="s">
        <v>479</v>
      </c>
      <c r="D26" s="180" t="s">
        <v>512</v>
      </c>
      <c r="E26" s="180" t="s">
        <v>509</v>
      </c>
      <c r="F26" s="181" t="str">
        <f>VLOOKUP($G26,Összesítő!$B:$F,2,FALSE)</f>
        <v>11-11651-1-002-00-00</v>
      </c>
      <c r="G26" s="178" t="s">
        <v>119</v>
      </c>
      <c r="H26" s="181">
        <f>COUNTA($G$3:G26)</f>
        <v>23</v>
      </c>
      <c r="I26" s="181" t="str">
        <f>AZ26&amp;"_"&amp;H26&amp;"_FIV_"&amp;LEFT(Előlap!$B$6,4)</f>
        <v>4144_23_FIV_2026</v>
      </c>
      <c r="J26" s="181" t="str">
        <f>VLOOKUP($G26,Összesítő!$B:$F,5,FALSE)</f>
        <v>Bögöt, Porpác</v>
      </c>
      <c r="K26" s="181" t="str">
        <f>VLOOKUP($G26,Összesítő!$B:$F,4,FALSE)</f>
        <v>Bögöt Község Önkormányzata, Porpác Község Önkormányzata</v>
      </c>
      <c r="L26" s="7">
        <f t="shared" si="42"/>
        <v>100000</v>
      </c>
      <c r="M26" s="179">
        <v>2028</v>
      </c>
      <c r="N26" s="179">
        <v>2036</v>
      </c>
      <c r="O26" s="13">
        <v>0</v>
      </c>
      <c r="P26" s="8">
        <v>100000</v>
      </c>
      <c r="Q26" s="8">
        <v>0</v>
      </c>
      <c r="S26" s="8">
        <v>0</v>
      </c>
      <c r="T26" s="8">
        <v>0</v>
      </c>
      <c r="U26" s="8">
        <v>0</v>
      </c>
      <c r="V26" s="8">
        <v>0</v>
      </c>
      <c r="W26" s="8">
        <v>0</v>
      </c>
      <c r="X26" s="8">
        <v>0</v>
      </c>
      <c r="Y26" s="8">
        <v>0</v>
      </c>
      <c r="Z26" s="8">
        <v>0</v>
      </c>
      <c r="AA26" s="8">
        <v>0</v>
      </c>
      <c r="AB26" s="8">
        <v>0</v>
      </c>
      <c r="AC26" s="8">
        <v>0</v>
      </c>
      <c r="AD26" s="7">
        <f t="shared" si="43"/>
        <v>0</v>
      </c>
      <c r="AE26" s="3" t="str">
        <f t="shared" si="44"/>
        <v>Nem rövidtávú a feladat.</v>
      </c>
      <c r="AG26" s="8">
        <v>4873</v>
      </c>
      <c r="AH26" s="8">
        <v>0</v>
      </c>
      <c r="AI26" s="8">
        <v>0</v>
      </c>
      <c r="AJ26" s="8">
        <v>0</v>
      </c>
      <c r="AK26" s="8">
        <v>0</v>
      </c>
      <c r="AL26" s="8">
        <v>0</v>
      </c>
      <c r="AM26" s="8">
        <v>0</v>
      </c>
      <c r="AN26" s="8">
        <v>0</v>
      </c>
      <c r="AO26" s="8">
        <v>0</v>
      </c>
      <c r="AP26" s="8">
        <v>0</v>
      </c>
      <c r="AQ26" s="8">
        <v>0</v>
      </c>
      <c r="AR26" s="7">
        <f t="shared" si="45"/>
        <v>4873</v>
      </c>
      <c r="AS26" s="178" t="s">
        <v>654</v>
      </c>
      <c r="AT26" s="3" t="str">
        <f t="shared" si="5"/>
        <v>Forráshiányos a feladat!</v>
      </c>
      <c r="AV26" s="180" t="s">
        <v>0</v>
      </c>
      <c r="AW26" s="180" t="s">
        <v>0</v>
      </c>
      <c r="AX26" s="191">
        <f>COUNTA($G$3:G26)</f>
        <v>23</v>
      </c>
      <c r="AZ26" s="9">
        <f>VLOOKUP($G26,Összesítő!$B:$F,3,FALSE)</f>
        <v>4144</v>
      </c>
      <c r="BA26" s="9">
        <f t="shared" si="6"/>
        <v>0</v>
      </c>
      <c r="BB26" s="5">
        <f t="shared" si="7"/>
        <v>1</v>
      </c>
      <c r="BC26" s="5" t="str">
        <f t="shared" si="8"/>
        <v>H</v>
      </c>
      <c r="BD26" s="5">
        <f t="shared" si="46"/>
        <v>0</v>
      </c>
      <c r="BE26" s="5">
        <f t="shared" si="10"/>
        <v>0</v>
      </c>
      <c r="BF26" s="5">
        <f t="shared" si="11"/>
        <v>0</v>
      </c>
      <c r="BG26" s="9" t="str">
        <f t="shared" si="12"/>
        <v>Nem rövidtávú a feladat.</v>
      </c>
      <c r="BH26" s="5">
        <f t="shared" si="13"/>
        <v>1</v>
      </c>
      <c r="BI26" s="5">
        <f t="shared" si="14"/>
        <v>1</v>
      </c>
      <c r="BJ26" s="5">
        <f t="shared" si="15"/>
        <v>1</v>
      </c>
      <c r="BK26" s="5">
        <f t="shared" si="16"/>
        <v>1</v>
      </c>
      <c r="BL26" s="5">
        <f t="shared" si="47"/>
        <v>1</v>
      </c>
      <c r="BM26" s="4" t="str">
        <f t="shared" si="18"/>
        <v>Forráshiányos a feladat!</v>
      </c>
      <c r="BN26" s="5">
        <f t="shared" si="19"/>
        <v>0</v>
      </c>
      <c r="BO26" s="5">
        <f t="shared" si="20"/>
        <v>1</v>
      </c>
      <c r="BP26" s="5">
        <f t="shared" si="21"/>
        <v>0</v>
      </c>
      <c r="BQ26" s="5">
        <f t="shared" si="22"/>
        <v>0</v>
      </c>
      <c r="BR26" s="5">
        <f t="shared" si="23"/>
        <v>0</v>
      </c>
      <c r="BS26" s="9">
        <f t="shared" si="24"/>
        <v>0</v>
      </c>
      <c r="BT26" s="5">
        <f t="shared" si="25"/>
        <v>0</v>
      </c>
      <c r="BU26" s="5">
        <f t="shared" si="26"/>
        <v>0</v>
      </c>
      <c r="BV26" s="5">
        <f t="shared" si="27"/>
        <v>1</v>
      </c>
      <c r="BW26" s="5">
        <f t="shared" si="28"/>
        <v>1</v>
      </c>
      <c r="BX26" s="5">
        <f t="shared" si="29"/>
        <v>1</v>
      </c>
      <c r="BY26" s="5">
        <f t="shared" si="30"/>
        <v>1</v>
      </c>
      <c r="BZ26" s="5">
        <f t="shared" si="31"/>
        <v>1</v>
      </c>
      <c r="CA26" s="5">
        <f t="shared" si="32"/>
        <v>1</v>
      </c>
      <c r="CB26" s="5">
        <f t="shared" si="33"/>
        <v>1</v>
      </c>
      <c r="CC26" s="5">
        <f t="shared" si="34"/>
        <v>1</v>
      </c>
      <c r="CD26" s="5">
        <f t="shared" si="35"/>
        <v>1</v>
      </c>
      <c r="CE26" s="5" t="str">
        <f t="shared" si="36"/>
        <v>?</v>
      </c>
      <c r="CF26" s="4" t="str">
        <f t="shared" si="48"/>
        <v>Kitöltés rendben!</v>
      </c>
      <c r="CG26" s="5">
        <f t="shared" si="49"/>
        <v>1</v>
      </c>
      <c r="CH26" s="5">
        <f t="shared" si="39"/>
        <v>0</v>
      </c>
      <c r="CI26" s="5">
        <f t="shared" si="40"/>
        <v>1</v>
      </c>
    </row>
    <row r="27" spans="1:87" s="2" customFormat="1" ht="43.2" hidden="1" customHeight="1" x14ac:dyDescent="0.3">
      <c r="A27" s="1" t="str">
        <f t="shared" si="41"/>
        <v>Kitöltés rendben!</v>
      </c>
      <c r="B27" s="179">
        <v>1</v>
      </c>
      <c r="C27" s="178" t="s">
        <v>492</v>
      </c>
      <c r="D27" s="180" t="s">
        <v>507</v>
      </c>
      <c r="E27" s="180" t="s">
        <v>509</v>
      </c>
      <c r="F27" s="181" t="str">
        <f>VLOOKUP($G27,Összesítő!$B:$F,2,FALSE)</f>
        <v>11-11651-1-002-00-00</v>
      </c>
      <c r="G27" s="178" t="s">
        <v>119</v>
      </c>
      <c r="H27" s="181">
        <f>COUNTA($G$3:G27)</f>
        <v>24</v>
      </c>
      <c r="I27" s="181" t="str">
        <f>AZ27&amp;"_"&amp;H27&amp;"_FIV_"&amp;LEFT(Előlap!$B$6,4)</f>
        <v>4144_24_FIV_2026</v>
      </c>
      <c r="J27" s="181" t="str">
        <f>VLOOKUP($G27,Összesítő!$B:$F,5,FALSE)</f>
        <v>Bögöt, Porpác</v>
      </c>
      <c r="K27" s="181" t="str">
        <f>VLOOKUP($G27,Összesítő!$B:$F,4,FALSE)</f>
        <v>Bögöt Község Önkormányzata, Porpác Község Önkormányzata</v>
      </c>
      <c r="L27" s="7">
        <f t="shared" si="42"/>
        <v>364</v>
      </c>
      <c r="M27" s="179">
        <v>2027</v>
      </c>
      <c r="N27" s="179">
        <v>2027</v>
      </c>
      <c r="O27" s="13">
        <v>364</v>
      </c>
      <c r="P27" s="8">
        <v>0</v>
      </c>
      <c r="Q27" s="8">
        <v>0</v>
      </c>
      <c r="S27" s="8">
        <v>364</v>
      </c>
      <c r="T27" s="8">
        <v>0</v>
      </c>
      <c r="U27" s="8">
        <v>0</v>
      </c>
      <c r="V27" s="8">
        <v>0</v>
      </c>
      <c r="W27" s="8">
        <v>0</v>
      </c>
      <c r="X27" s="8">
        <v>0</v>
      </c>
      <c r="Y27" s="8">
        <v>0</v>
      </c>
      <c r="Z27" s="8">
        <v>0</v>
      </c>
      <c r="AA27" s="8">
        <v>0</v>
      </c>
      <c r="AB27" s="8">
        <v>0</v>
      </c>
      <c r="AC27" s="8">
        <v>0</v>
      </c>
      <c r="AD27" s="7">
        <f t="shared" si="43"/>
        <v>364</v>
      </c>
      <c r="AE27" s="3" t="str">
        <f t="shared" si="44"/>
        <v>A forrás egyenlő a költséggel (I.ütem).</v>
      </c>
      <c r="AG27" s="8">
        <v>0</v>
      </c>
      <c r="AH27" s="8">
        <v>0</v>
      </c>
      <c r="AI27" s="8">
        <v>0</v>
      </c>
      <c r="AJ27" s="8">
        <v>0</v>
      </c>
      <c r="AK27" s="8">
        <v>0</v>
      </c>
      <c r="AL27" s="8">
        <v>0</v>
      </c>
      <c r="AM27" s="8">
        <v>0</v>
      </c>
      <c r="AN27" s="8">
        <v>0</v>
      </c>
      <c r="AO27" s="8">
        <v>0</v>
      </c>
      <c r="AP27" s="8">
        <v>0</v>
      </c>
      <c r="AQ27" s="8">
        <v>0</v>
      </c>
      <c r="AR27" s="7">
        <f t="shared" si="45"/>
        <v>0</v>
      </c>
      <c r="AS27" s="178" t="s">
        <v>659</v>
      </c>
      <c r="AT27" s="3" t="str">
        <f t="shared" si="5"/>
        <v>Nem hosszútávú a feladat.</v>
      </c>
      <c r="AV27" s="180" t="s">
        <v>0</v>
      </c>
      <c r="AW27" s="180" t="s">
        <v>0</v>
      </c>
      <c r="AX27" s="191">
        <f>COUNTA($G$3:G27)</f>
        <v>24</v>
      </c>
      <c r="AZ27" s="9">
        <f>VLOOKUP($G27,Összesítő!$B:$F,3,FALSE)</f>
        <v>4144</v>
      </c>
      <c r="BA27" s="9">
        <f t="shared" si="6"/>
        <v>0</v>
      </c>
      <c r="BB27" s="5">
        <f t="shared" si="7"/>
        <v>1</v>
      </c>
      <c r="BC27" s="5" t="str">
        <f t="shared" si="8"/>
        <v>R</v>
      </c>
      <c r="BD27" s="5">
        <f t="shared" si="46"/>
        <v>1</v>
      </c>
      <c r="BE27" s="5">
        <f t="shared" si="10"/>
        <v>0</v>
      </c>
      <c r="BF27" s="5">
        <f t="shared" si="11"/>
        <v>0</v>
      </c>
      <c r="BG27" s="9" t="str">
        <f t="shared" si="12"/>
        <v>A forrás egyenlő a költséggel (I.ütem).</v>
      </c>
      <c r="BH27" s="5">
        <f t="shared" si="13"/>
        <v>1</v>
      </c>
      <c r="BI27" s="5">
        <f t="shared" si="14"/>
        <v>1</v>
      </c>
      <c r="BJ27" s="5">
        <f t="shared" si="15"/>
        <v>0</v>
      </c>
      <c r="BK27" s="5">
        <f t="shared" si="16"/>
        <v>1</v>
      </c>
      <c r="BL27" s="5">
        <f t="shared" si="47"/>
        <v>1</v>
      </c>
      <c r="BM27" s="4" t="str">
        <f t="shared" si="18"/>
        <v>Nem hosszútávú a feladat.</v>
      </c>
      <c r="BN27" s="5">
        <f t="shared" si="19"/>
        <v>1</v>
      </c>
      <c r="BO27" s="5">
        <f t="shared" si="20"/>
        <v>0</v>
      </c>
      <c r="BP27" s="5">
        <f t="shared" si="21"/>
        <v>0</v>
      </c>
      <c r="BQ27" s="5">
        <f t="shared" si="22"/>
        <v>0</v>
      </c>
      <c r="BR27" s="5">
        <f t="shared" si="23"/>
        <v>0</v>
      </c>
      <c r="BS27" s="9" t="str">
        <f t="shared" si="24"/>
        <v>Nincs hosszútávú terv!</v>
      </c>
      <c r="BT27" s="5">
        <f t="shared" si="25"/>
        <v>0</v>
      </c>
      <c r="BU27" s="5">
        <f t="shared" si="26"/>
        <v>0</v>
      </c>
      <c r="BV27" s="5">
        <f t="shared" si="27"/>
        <v>1</v>
      </c>
      <c r="BW27" s="5">
        <f t="shared" si="28"/>
        <v>1</v>
      </c>
      <c r="BX27" s="5">
        <f t="shared" si="29"/>
        <v>1</v>
      </c>
      <c r="BY27" s="5">
        <f t="shared" si="30"/>
        <v>1</v>
      </c>
      <c r="BZ27" s="5">
        <f t="shared" si="31"/>
        <v>1</v>
      </c>
      <c r="CA27" s="5">
        <f t="shared" si="32"/>
        <v>1</v>
      </c>
      <c r="CB27" s="5">
        <f t="shared" si="33"/>
        <v>1</v>
      </c>
      <c r="CC27" s="5">
        <f t="shared" si="34"/>
        <v>1</v>
      </c>
      <c r="CD27" s="5">
        <f t="shared" si="35"/>
        <v>1</v>
      </c>
      <c r="CE27" s="5" t="str">
        <f t="shared" si="36"/>
        <v>?</v>
      </c>
      <c r="CF27" s="4" t="str">
        <f t="shared" si="48"/>
        <v>Kitöltés rendben!</v>
      </c>
      <c r="CG27" s="5">
        <f t="shared" si="49"/>
        <v>1</v>
      </c>
      <c r="CH27" s="5">
        <f t="shared" si="39"/>
        <v>1</v>
      </c>
      <c r="CI27" s="5">
        <f t="shared" si="40"/>
        <v>0</v>
      </c>
    </row>
    <row r="28" spans="1:87" s="2" customFormat="1" ht="43.2" hidden="1" customHeight="1" x14ac:dyDescent="0.3">
      <c r="A28" s="1" t="str">
        <f t="shared" ref="A28" si="86">IF($G28="","Nincs VKR kiválasztva!",CF28)</f>
        <v>Kitöltés rendben!</v>
      </c>
      <c r="B28" s="202">
        <v>0</v>
      </c>
      <c r="C28" s="201" t="s">
        <v>489</v>
      </c>
      <c r="D28" s="203" t="s">
        <v>661</v>
      </c>
      <c r="E28" s="203" t="s">
        <v>509</v>
      </c>
      <c r="F28" s="204" t="str">
        <f>VLOOKUP($G28,Összesítő!$B:$F,2,FALSE)</f>
        <v>11-11651-1-002-00-00</v>
      </c>
      <c r="G28" s="201" t="s">
        <v>119</v>
      </c>
      <c r="H28" s="204">
        <f>COUNTA($G$3:G28)</f>
        <v>25</v>
      </c>
      <c r="I28" s="204" t="str">
        <f>AZ28&amp;"_"&amp;H28&amp;"_FIV_"&amp;LEFT(Előlap!$B$6,4)</f>
        <v>4144_25_FIV_2026</v>
      </c>
      <c r="J28" s="204" t="str">
        <f>VLOOKUP($G28,Összesítő!$B:$F,5,FALSE)</f>
        <v>Bögöt, Porpác</v>
      </c>
      <c r="K28" s="204" t="str">
        <f>VLOOKUP($G28,Összesítő!$B:$F,4,FALSE)</f>
        <v>Bögöt Község Önkormányzata, Porpác Község Önkormányzata</v>
      </c>
      <c r="L28" s="7">
        <f t="shared" ref="L28" si="87">O28+P28</f>
        <v>0</v>
      </c>
      <c r="M28" s="202">
        <v>2027</v>
      </c>
      <c r="N28" s="202">
        <v>2027</v>
      </c>
      <c r="O28" s="13">
        <v>0</v>
      </c>
      <c r="P28" s="8">
        <v>0</v>
      </c>
      <c r="Q28" s="8">
        <v>0</v>
      </c>
      <c r="S28" s="8">
        <v>0</v>
      </c>
      <c r="T28" s="8">
        <v>0</v>
      </c>
      <c r="U28" s="8">
        <v>0</v>
      </c>
      <c r="V28" s="8">
        <v>0</v>
      </c>
      <c r="W28" s="8">
        <v>0</v>
      </c>
      <c r="X28" s="8">
        <v>0</v>
      </c>
      <c r="Y28" s="8">
        <v>0</v>
      </c>
      <c r="Z28" s="8">
        <v>0</v>
      </c>
      <c r="AA28" s="8">
        <v>0</v>
      </c>
      <c r="AB28" s="8">
        <v>0</v>
      </c>
      <c r="AC28" s="8">
        <v>0</v>
      </c>
      <c r="AD28" s="7">
        <f t="shared" ref="AD28" si="88">SUM(S28:AC28)</f>
        <v>0</v>
      </c>
      <c r="AE28" s="3" t="str">
        <f t="shared" ref="AE28" si="89">IF($G28="","Nincs VKR kiválasztva!",IF(BB28=0,"Hiányos kitöltés!",BG28))</f>
        <v>A forrás egyenlő a költséggel (I.ütem).</v>
      </c>
      <c r="AG28" s="8">
        <v>0</v>
      </c>
      <c r="AH28" s="8">
        <v>0</v>
      </c>
      <c r="AI28" s="8">
        <v>0</v>
      </c>
      <c r="AJ28" s="8">
        <v>0</v>
      </c>
      <c r="AK28" s="8">
        <v>0</v>
      </c>
      <c r="AL28" s="8">
        <v>0</v>
      </c>
      <c r="AM28" s="8">
        <v>0</v>
      </c>
      <c r="AN28" s="8">
        <v>0</v>
      </c>
      <c r="AO28" s="8">
        <v>0</v>
      </c>
      <c r="AP28" s="8">
        <v>0</v>
      </c>
      <c r="AQ28" s="8">
        <v>0</v>
      </c>
      <c r="AR28" s="7">
        <f t="shared" ref="AR28" si="90">SUM(AG28:AQ28)</f>
        <v>0</v>
      </c>
      <c r="AS28" s="201" t="s">
        <v>659</v>
      </c>
      <c r="AT28" s="3" t="str">
        <f t="shared" si="5"/>
        <v>Nem hosszútávú a feladat.</v>
      </c>
      <c r="AV28" s="203" t="s">
        <v>662</v>
      </c>
      <c r="AW28" s="203" t="s">
        <v>0</v>
      </c>
      <c r="AX28" s="204">
        <f>COUNTA($G$3:G28)</f>
        <v>25</v>
      </c>
      <c r="AZ28" s="9">
        <f>VLOOKUP($G28,Összesítő!$B:$F,3,FALSE)</f>
        <v>4144</v>
      </c>
      <c r="BA28" s="9">
        <f t="shared" si="6"/>
        <v>32</v>
      </c>
      <c r="BB28" s="5">
        <f t="shared" si="7"/>
        <v>1</v>
      </c>
      <c r="BC28" s="5" t="str">
        <f t="shared" si="8"/>
        <v>R</v>
      </c>
      <c r="BD28" s="5">
        <f t="shared" ref="BD28" si="91">IF(OR(BC28="R",BC28="RH"),1,0)</f>
        <v>1</v>
      </c>
      <c r="BE28" s="5">
        <f t="shared" si="10"/>
        <v>0</v>
      </c>
      <c r="BF28" s="5">
        <f t="shared" si="11"/>
        <v>0</v>
      </c>
      <c r="BG28" s="9" t="str">
        <f t="shared" si="12"/>
        <v>A forrás egyenlő a költséggel (I.ütem).</v>
      </c>
      <c r="BH28" s="5">
        <f t="shared" si="13"/>
        <v>1</v>
      </c>
      <c r="BI28" s="5">
        <f t="shared" si="14"/>
        <v>1</v>
      </c>
      <c r="BJ28" s="5">
        <f t="shared" si="15"/>
        <v>0</v>
      </c>
      <c r="BK28" s="5">
        <f t="shared" si="16"/>
        <v>1</v>
      </c>
      <c r="BL28" s="5">
        <f t="shared" ref="BL28" si="92">IF(AND($BK28=1,$P28=$AR28),1,IF(AND($BK28=1,$P28&gt;$AR28,AS28="igen"),1,0))</f>
        <v>1</v>
      </c>
      <c r="BM28" s="4" t="str">
        <f t="shared" si="18"/>
        <v>Nem hosszútávú a feladat.</v>
      </c>
      <c r="BN28" s="5">
        <f t="shared" si="19"/>
        <v>1</v>
      </c>
      <c r="BO28" s="5">
        <f t="shared" si="20"/>
        <v>0</v>
      </c>
      <c r="BP28" s="5">
        <f t="shared" si="21"/>
        <v>1</v>
      </c>
      <c r="BQ28" s="5">
        <f t="shared" si="22"/>
        <v>0</v>
      </c>
      <c r="BR28" s="5">
        <f t="shared" si="23"/>
        <v>1</v>
      </c>
      <c r="BS28" s="9" t="str">
        <f t="shared" si="24"/>
        <v>Nincs hosszútávú terv!</v>
      </c>
      <c r="BT28" s="5">
        <f t="shared" si="25"/>
        <v>1</v>
      </c>
      <c r="BU28" s="5">
        <f t="shared" si="26"/>
        <v>0</v>
      </c>
      <c r="BV28" s="5">
        <f t="shared" si="27"/>
        <v>1</v>
      </c>
      <c r="BW28" s="5">
        <f t="shared" si="28"/>
        <v>1</v>
      </c>
      <c r="BX28" s="5">
        <f t="shared" si="29"/>
        <v>1</v>
      </c>
      <c r="BY28" s="5">
        <f t="shared" si="30"/>
        <v>1</v>
      </c>
      <c r="BZ28" s="5">
        <f t="shared" si="31"/>
        <v>1</v>
      </c>
      <c r="CA28" s="5">
        <f t="shared" si="32"/>
        <v>1</v>
      </c>
      <c r="CB28" s="5">
        <f t="shared" si="33"/>
        <v>1</v>
      </c>
      <c r="CC28" s="5">
        <f t="shared" si="34"/>
        <v>1</v>
      </c>
      <c r="CD28" s="5">
        <f t="shared" si="35"/>
        <v>1</v>
      </c>
      <c r="CE28" s="5" t="str">
        <f t="shared" si="36"/>
        <v>?</v>
      </c>
      <c r="CF28" s="4" t="str">
        <f t="shared" ref="CF28" si="93">IF($BB28=0,$CE28,IF($BH28=0,"I. ütem forrása nincs kitöltve!",IF($BK28=0,"II. ütem forrása nincs kitöltve!",IF($BE28=1,"Költségek üteme nem megfelelő (az időtartam és a költség üteme eltér)!",IF(AND(BI28=0,$BB28=1,$BK28=1,$BE28=1),"Kötelező cellák kitöltve, de az I. ütem forrása hibás!",IF(AND(BK28=0,$BB28=1,$BK28=1,$BE28=1),"Kötelező cellák kitöltve, de a II. ütem forrása hibás!",IF(AND($BP28=1,$BA28&lt;30),"Nullás a rövidtávú feladat és rövid (hiányzik) a hozzá tartozó indoklás!",IF(AND($BQ28=1,$BA28&lt;30),"Nullás a hosszútávú feladat és rövid (hiányzik) a hozzá tartozó indoklás!",IF(AND(BO28=1,C28="1811_RENDKÍVÜLI"),"II. ütemre nem tervezhet Rendkívüli feladatot!",IF(BI28=0,AE28,IF(BL28=0,AT28,IF(AND(BD28=1,$Q28&gt;$O28),"EM rendelet 2. melléklet terhére elszámolt költség nem lehet nagyobb az I. ütemre tervezett tényleges költségnél!",IF($AD28&gt;$O28,"Többlet forrást jelölt meg az I. ütemnél! Kérjük, a többletet az 'Osszesito' fülön tüntesse fel!",IF($AR28&gt;$P28,"Többlet forrást jelölt meg a II. ütemnél! Kérjük, a többletet az 'Osszesito' fülön tüntesse fel!","Kitöltés rendben!"))))))))))))))</f>
        <v>Kitöltés rendben!</v>
      </c>
      <c r="CG28" s="5">
        <f t="shared" ref="CG28" si="94">IF(A28="Kitöltés rendben!",1,0)</f>
        <v>1</v>
      </c>
      <c r="CH28" s="5">
        <f t="shared" si="39"/>
        <v>1</v>
      </c>
      <c r="CI28" s="5">
        <f t="shared" si="40"/>
        <v>0</v>
      </c>
    </row>
    <row r="29" spans="1:87" s="2" customFormat="1" ht="31.2" hidden="1" customHeight="1" x14ac:dyDescent="0.3">
      <c r="A29" s="1" t="str">
        <f t="shared" si="41"/>
        <v>Nincs VKR kiválasztva!</v>
      </c>
      <c r="B29" s="179"/>
      <c r="C29" s="178"/>
      <c r="D29" s="180"/>
      <c r="E29" s="180"/>
      <c r="F29" s="181" t="e">
        <f>VLOOKUP($G29,Összesítő!$B:$F,2,FALSE)</f>
        <v>#N/A</v>
      </c>
      <c r="G29" s="178"/>
      <c r="H29" s="181">
        <f>COUNTA($G$3:G29)</f>
        <v>25</v>
      </c>
      <c r="I29" s="181" t="e">
        <f>AZ29&amp;"_"&amp;H29&amp;"_FIV_"&amp;LEFT(Előlap!$B$6,4)</f>
        <v>#N/A</v>
      </c>
      <c r="J29" s="181" t="e">
        <f>VLOOKUP($G29,Összesítő!$B:$F,5,FALSE)</f>
        <v>#N/A</v>
      </c>
      <c r="K29" s="181" t="e">
        <f>VLOOKUP($G29,Összesítő!$B:$F,4,FALSE)</f>
        <v>#N/A</v>
      </c>
      <c r="L29" s="7">
        <f t="shared" si="42"/>
        <v>0</v>
      </c>
      <c r="M29" s="179"/>
      <c r="N29" s="179"/>
      <c r="O29" s="13"/>
      <c r="P29" s="8"/>
      <c r="Q29" s="8"/>
      <c r="S29" s="8"/>
      <c r="T29" s="8"/>
      <c r="U29" s="8"/>
      <c r="V29" s="8"/>
      <c r="W29" s="8"/>
      <c r="X29" s="8"/>
      <c r="Y29" s="8"/>
      <c r="Z29" s="8"/>
      <c r="AA29" s="8"/>
      <c r="AB29" s="8"/>
      <c r="AC29" s="8"/>
      <c r="AD29" s="7">
        <f t="shared" si="43"/>
        <v>0</v>
      </c>
      <c r="AE29" s="3" t="str">
        <f t="shared" si="44"/>
        <v>Nincs VKR kiválasztva!</v>
      </c>
      <c r="AG29" s="8"/>
      <c r="AH29" s="8"/>
      <c r="AI29" s="8"/>
      <c r="AJ29" s="8"/>
      <c r="AK29" s="8"/>
      <c r="AL29" s="8"/>
      <c r="AM29" s="8"/>
      <c r="AN29" s="8"/>
      <c r="AO29" s="8"/>
      <c r="AP29" s="8"/>
      <c r="AQ29" s="8"/>
      <c r="AR29" s="7">
        <f t="shared" si="45"/>
        <v>0</v>
      </c>
      <c r="AS29" s="178"/>
      <c r="AT29" s="3" t="str">
        <f t="shared" si="5"/>
        <v>Nincs VKR kiválasztva!</v>
      </c>
      <c r="AV29" s="180" t="s">
        <v>0</v>
      </c>
      <c r="AW29" s="180" t="s">
        <v>0</v>
      </c>
      <c r="AX29" s="191">
        <f>COUNTA($G$3:G29)</f>
        <v>25</v>
      </c>
      <c r="AZ29" s="9" t="e">
        <f>VLOOKUP($G29,Összesítő!$B:$F,3,FALSE)</f>
        <v>#N/A</v>
      </c>
      <c r="BA29" s="9">
        <f t="shared" si="6"/>
        <v>0</v>
      </c>
      <c r="BB29" s="5" t="e">
        <f t="shared" si="7"/>
        <v>#N/A</v>
      </c>
      <c r="BC29" s="5" t="e">
        <f t="shared" si="8"/>
        <v>#N/A</v>
      </c>
      <c r="BD29" s="5" t="e">
        <f t="shared" si="46"/>
        <v>#N/A</v>
      </c>
      <c r="BE29" s="5" t="e">
        <f t="shared" si="10"/>
        <v>#N/A</v>
      </c>
      <c r="BF29" s="5">
        <f t="shared" si="11"/>
        <v>0</v>
      </c>
      <c r="BG29" s="9" t="str">
        <f t="shared" si="12"/>
        <v>A forrás egyenlő a költséggel (I.ütem).</v>
      </c>
      <c r="BH29" s="5">
        <f t="shared" si="13"/>
        <v>0</v>
      </c>
      <c r="BI29" s="5">
        <f t="shared" si="14"/>
        <v>0</v>
      </c>
      <c r="BJ29" s="5">
        <f t="shared" si="15"/>
        <v>0</v>
      </c>
      <c r="BK29" s="5">
        <f t="shared" si="16"/>
        <v>0</v>
      </c>
      <c r="BL29" s="5">
        <f t="shared" si="47"/>
        <v>0</v>
      </c>
      <c r="BM29" s="4" t="str">
        <f t="shared" si="18"/>
        <v>Nem hosszútávú a feladat.</v>
      </c>
      <c r="BN29" s="5">
        <f t="shared" si="19"/>
        <v>1</v>
      </c>
      <c r="BO29" s="5">
        <f t="shared" si="20"/>
        <v>0</v>
      </c>
      <c r="BP29" s="5">
        <f t="shared" si="21"/>
        <v>1</v>
      </c>
      <c r="BQ29" s="5">
        <f t="shared" si="22"/>
        <v>0</v>
      </c>
      <c r="BR29" s="5" t="e">
        <f t="shared" si="23"/>
        <v>#N/A</v>
      </c>
      <c r="BS29" s="9" t="str">
        <f t="shared" si="24"/>
        <v>Nincs hosszútávú terv!</v>
      </c>
      <c r="BT29" s="5" t="e">
        <f t="shared" si="25"/>
        <v>#N/A</v>
      </c>
      <c r="BU29" s="5" t="e">
        <f t="shared" si="26"/>
        <v>#N/A</v>
      </c>
      <c r="BV29" s="5">
        <f t="shared" si="27"/>
        <v>0</v>
      </c>
      <c r="BW29" s="5">
        <f t="shared" si="28"/>
        <v>0</v>
      </c>
      <c r="BX29" s="5">
        <f t="shared" si="29"/>
        <v>0</v>
      </c>
      <c r="BY29" s="5">
        <f t="shared" si="30"/>
        <v>0</v>
      </c>
      <c r="BZ29" s="5">
        <f t="shared" si="31"/>
        <v>0</v>
      </c>
      <c r="CA29" s="5">
        <f t="shared" si="32"/>
        <v>0</v>
      </c>
      <c r="CB29" s="5">
        <f t="shared" si="33"/>
        <v>0</v>
      </c>
      <c r="CC29" s="5">
        <f t="shared" si="34"/>
        <v>0</v>
      </c>
      <c r="CD29" s="5">
        <f t="shared" si="35"/>
        <v>0</v>
      </c>
      <c r="CE29" s="5" t="e">
        <f t="shared" si="36"/>
        <v>#N/A</v>
      </c>
      <c r="CF29" s="4" t="e">
        <f t="shared" si="48"/>
        <v>#N/A</v>
      </c>
      <c r="CG29" s="5">
        <f t="shared" si="49"/>
        <v>0</v>
      </c>
      <c r="CH29" s="5" t="e">
        <f t="shared" si="39"/>
        <v>#N/A</v>
      </c>
      <c r="CI29" s="5" t="e">
        <f t="shared" si="40"/>
        <v>#N/A</v>
      </c>
    </row>
    <row r="30" spans="1:87" s="2" customFormat="1" ht="43.2" hidden="1" customHeight="1" x14ac:dyDescent="0.3">
      <c r="A30" s="1" t="str">
        <f t="shared" si="41"/>
        <v>Kitöltés rendben!</v>
      </c>
      <c r="B30" s="179">
        <v>2</v>
      </c>
      <c r="C30" s="178" t="s">
        <v>399</v>
      </c>
      <c r="D30" s="180" t="s">
        <v>513</v>
      </c>
      <c r="E30" s="180" t="s">
        <v>509</v>
      </c>
      <c r="F30" s="181" t="str">
        <f>VLOOKUP($G30,Összesítő!$B:$F,2,FALSE)</f>
        <v>11-24509-1-002-00-00</v>
      </c>
      <c r="G30" s="178" t="s">
        <v>207</v>
      </c>
      <c r="H30" s="181">
        <f>COUNTA($G$3:G30)</f>
        <v>26</v>
      </c>
      <c r="I30" s="181" t="str">
        <f>AZ30&amp;"_"&amp;H30&amp;"_FIV_"&amp;LEFT(Előlap!$B$6,4)</f>
        <v>4166_26_FIV_2026</v>
      </c>
      <c r="J30" s="181" t="str">
        <f>VLOOKUP($G30,Összesítő!$B:$F,5,FALSE)</f>
        <v>Nemesbőd, Vát</v>
      </c>
      <c r="K30" s="181" t="str">
        <f>VLOOKUP($G30,Összesítő!$B:$F,4,FALSE)</f>
        <v>Nemesbőd Község Önkormányzata, Vát Község Önkormányzata</v>
      </c>
      <c r="L30" s="7">
        <f t="shared" si="42"/>
        <v>65000</v>
      </c>
      <c r="M30" s="179">
        <v>2030</v>
      </c>
      <c r="N30" s="179">
        <v>2030</v>
      </c>
      <c r="O30" s="13">
        <v>0</v>
      </c>
      <c r="P30" s="8">
        <v>65000</v>
      </c>
      <c r="Q30" s="8">
        <v>0</v>
      </c>
      <c r="S30" s="8">
        <v>0</v>
      </c>
      <c r="T30" s="8">
        <v>0</v>
      </c>
      <c r="U30" s="8">
        <v>0</v>
      </c>
      <c r="V30" s="8">
        <v>0</v>
      </c>
      <c r="W30" s="8">
        <v>0</v>
      </c>
      <c r="X30" s="8">
        <v>0</v>
      </c>
      <c r="Y30" s="8">
        <v>0</v>
      </c>
      <c r="Z30" s="8">
        <v>0</v>
      </c>
      <c r="AA30" s="8">
        <v>0</v>
      </c>
      <c r="AB30" s="8">
        <v>0</v>
      </c>
      <c r="AC30" s="8">
        <v>0</v>
      </c>
      <c r="AD30" s="7">
        <f t="shared" si="43"/>
        <v>0</v>
      </c>
      <c r="AE30" s="3" t="str">
        <f t="shared" si="44"/>
        <v>Nem rövidtávú a feladat.</v>
      </c>
      <c r="AG30" s="8">
        <v>0</v>
      </c>
      <c r="AH30" s="8">
        <v>0</v>
      </c>
      <c r="AI30" s="8">
        <v>0</v>
      </c>
      <c r="AJ30" s="8">
        <v>0</v>
      </c>
      <c r="AK30" s="8">
        <v>0</v>
      </c>
      <c r="AL30" s="8">
        <v>0</v>
      </c>
      <c r="AM30" s="8">
        <v>0</v>
      </c>
      <c r="AN30" s="8">
        <v>0</v>
      </c>
      <c r="AO30" s="8">
        <v>0</v>
      </c>
      <c r="AP30" s="8">
        <v>0</v>
      </c>
      <c r="AQ30" s="8">
        <v>0</v>
      </c>
      <c r="AR30" s="7">
        <f t="shared" si="45"/>
        <v>0</v>
      </c>
      <c r="AS30" s="178" t="s">
        <v>654</v>
      </c>
      <c r="AT30" s="3" t="str">
        <f t="shared" si="5"/>
        <v>Forráshiányos a feladat!</v>
      </c>
      <c r="AV30" s="180" t="s">
        <v>0</v>
      </c>
      <c r="AW30" s="180" t="s">
        <v>0</v>
      </c>
      <c r="AX30" s="191">
        <f>COUNTA($G$3:G30)</f>
        <v>26</v>
      </c>
      <c r="AZ30" s="9">
        <f>VLOOKUP($G30,Összesítő!$B:$F,3,FALSE)</f>
        <v>4166</v>
      </c>
      <c r="BA30" s="9">
        <f t="shared" si="6"/>
        <v>0</v>
      </c>
      <c r="BB30" s="5">
        <f t="shared" si="7"/>
        <v>1</v>
      </c>
      <c r="BC30" s="5" t="str">
        <f t="shared" si="8"/>
        <v>H</v>
      </c>
      <c r="BD30" s="5">
        <f t="shared" si="46"/>
        <v>0</v>
      </c>
      <c r="BE30" s="5">
        <f t="shared" si="10"/>
        <v>0</v>
      </c>
      <c r="BF30" s="5">
        <f t="shared" si="11"/>
        <v>0</v>
      </c>
      <c r="BG30" s="9" t="str">
        <f t="shared" si="12"/>
        <v>Nem rövidtávú a feladat.</v>
      </c>
      <c r="BH30" s="5">
        <f t="shared" si="13"/>
        <v>1</v>
      </c>
      <c r="BI30" s="5">
        <f t="shared" si="14"/>
        <v>1</v>
      </c>
      <c r="BJ30" s="5">
        <f t="shared" si="15"/>
        <v>1</v>
      </c>
      <c r="BK30" s="5">
        <f t="shared" si="16"/>
        <v>1</v>
      </c>
      <c r="BL30" s="5">
        <f t="shared" si="47"/>
        <v>1</v>
      </c>
      <c r="BM30" s="4" t="str">
        <f t="shared" si="18"/>
        <v>Forráshiányos a feladat!</v>
      </c>
      <c r="BN30" s="5">
        <f t="shared" si="19"/>
        <v>0</v>
      </c>
      <c r="BO30" s="5">
        <f t="shared" si="20"/>
        <v>1</v>
      </c>
      <c r="BP30" s="5">
        <f t="shared" si="21"/>
        <v>0</v>
      </c>
      <c r="BQ30" s="5">
        <f t="shared" si="22"/>
        <v>0</v>
      </c>
      <c r="BR30" s="5">
        <f t="shared" si="23"/>
        <v>0</v>
      </c>
      <c r="BS30" s="9">
        <f t="shared" si="24"/>
        <v>0</v>
      </c>
      <c r="BT30" s="5">
        <f t="shared" si="25"/>
        <v>0</v>
      </c>
      <c r="BU30" s="5">
        <f t="shared" si="26"/>
        <v>0</v>
      </c>
      <c r="BV30" s="5">
        <f t="shared" si="27"/>
        <v>1</v>
      </c>
      <c r="BW30" s="5">
        <f t="shared" si="28"/>
        <v>1</v>
      </c>
      <c r="BX30" s="5">
        <f t="shared" si="29"/>
        <v>1</v>
      </c>
      <c r="BY30" s="5">
        <f t="shared" si="30"/>
        <v>1</v>
      </c>
      <c r="BZ30" s="5">
        <f t="shared" si="31"/>
        <v>1</v>
      </c>
      <c r="CA30" s="5">
        <f t="shared" si="32"/>
        <v>1</v>
      </c>
      <c r="CB30" s="5">
        <f t="shared" si="33"/>
        <v>1</v>
      </c>
      <c r="CC30" s="5">
        <f t="shared" si="34"/>
        <v>1</v>
      </c>
      <c r="CD30" s="5">
        <f t="shared" si="35"/>
        <v>1</v>
      </c>
      <c r="CE30" s="5" t="str">
        <f t="shared" si="36"/>
        <v>?</v>
      </c>
      <c r="CF30" s="4" t="str">
        <f t="shared" si="48"/>
        <v>Kitöltés rendben!</v>
      </c>
      <c r="CG30" s="5">
        <f t="shared" si="49"/>
        <v>1</v>
      </c>
      <c r="CH30" s="5">
        <f t="shared" si="39"/>
        <v>0</v>
      </c>
      <c r="CI30" s="5">
        <f t="shared" si="40"/>
        <v>1</v>
      </c>
    </row>
    <row r="31" spans="1:87" s="2" customFormat="1" ht="43.2" hidden="1" customHeight="1" x14ac:dyDescent="0.3">
      <c r="A31" s="1" t="str">
        <f t="shared" si="41"/>
        <v>Kitöltés rendben!</v>
      </c>
      <c r="B31" s="179">
        <v>2</v>
      </c>
      <c r="C31" s="178" t="s">
        <v>427</v>
      </c>
      <c r="D31" s="180" t="s">
        <v>514</v>
      </c>
      <c r="E31" s="180" t="s">
        <v>509</v>
      </c>
      <c r="F31" s="181" t="str">
        <f>VLOOKUP($G31,Összesítő!$B:$F,2,FALSE)</f>
        <v>11-24509-1-002-00-00</v>
      </c>
      <c r="G31" s="178" t="s">
        <v>207</v>
      </c>
      <c r="H31" s="181">
        <f>COUNTA($G$3:G31)</f>
        <v>27</v>
      </c>
      <c r="I31" s="181" t="str">
        <f>AZ31&amp;"_"&amp;H31&amp;"_FIV_"&amp;LEFT(Előlap!$B$6,4)</f>
        <v>4166_27_FIV_2026</v>
      </c>
      <c r="J31" s="181" t="str">
        <f>VLOOKUP($G31,Összesítő!$B:$F,5,FALSE)</f>
        <v>Nemesbőd, Vát</v>
      </c>
      <c r="K31" s="181" t="str">
        <f>VLOOKUP($G31,Összesítő!$B:$F,4,FALSE)</f>
        <v>Nemesbőd Község Önkormányzata, Vát Község Önkormányzata</v>
      </c>
      <c r="L31" s="7">
        <f t="shared" si="42"/>
        <v>8000</v>
      </c>
      <c r="M31" s="179">
        <v>2028</v>
      </c>
      <c r="N31" s="179">
        <v>2036</v>
      </c>
      <c r="O31" s="13">
        <v>0</v>
      </c>
      <c r="P31" s="8">
        <v>8000</v>
      </c>
      <c r="Q31" s="8">
        <v>0</v>
      </c>
      <c r="S31" s="8">
        <v>0</v>
      </c>
      <c r="T31" s="8">
        <v>0</v>
      </c>
      <c r="U31" s="8">
        <v>0</v>
      </c>
      <c r="V31" s="8">
        <v>0</v>
      </c>
      <c r="W31" s="8">
        <v>0</v>
      </c>
      <c r="X31" s="8">
        <v>0</v>
      </c>
      <c r="Y31" s="8">
        <v>0</v>
      </c>
      <c r="Z31" s="8">
        <v>0</v>
      </c>
      <c r="AA31" s="8">
        <v>0</v>
      </c>
      <c r="AB31" s="8">
        <v>0</v>
      </c>
      <c r="AC31" s="8">
        <v>0</v>
      </c>
      <c r="AD31" s="7">
        <f t="shared" si="43"/>
        <v>0</v>
      </c>
      <c r="AE31" s="3" t="str">
        <f t="shared" si="44"/>
        <v>Nem rövidtávú a feladat.</v>
      </c>
      <c r="AG31" s="8">
        <v>0</v>
      </c>
      <c r="AH31" s="8">
        <v>0</v>
      </c>
      <c r="AI31" s="8">
        <v>0</v>
      </c>
      <c r="AJ31" s="8">
        <v>0</v>
      </c>
      <c r="AK31" s="8">
        <v>0</v>
      </c>
      <c r="AL31" s="8">
        <v>0</v>
      </c>
      <c r="AM31" s="8">
        <v>0</v>
      </c>
      <c r="AN31" s="8">
        <v>0</v>
      </c>
      <c r="AO31" s="8">
        <v>0</v>
      </c>
      <c r="AP31" s="8">
        <v>0</v>
      </c>
      <c r="AQ31" s="8">
        <v>0</v>
      </c>
      <c r="AR31" s="7">
        <f t="shared" si="45"/>
        <v>0</v>
      </c>
      <c r="AS31" s="178" t="s">
        <v>654</v>
      </c>
      <c r="AT31" s="3" t="str">
        <f t="shared" si="5"/>
        <v>Forráshiányos a feladat!</v>
      </c>
      <c r="AV31" s="180" t="s">
        <v>0</v>
      </c>
      <c r="AW31" s="180" t="s">
        <v>0</v>
      </c>
      <c r="AX31" s="191">
        <f>COUNTA($G$3:G31)</f>
        <v>27</v>
      </c>
      <c r="AZ31" s="9">
        <f>VLOOKUP($G31,Összesítő!$B:$F,3,FALSE)</f>
        <v>4166</v>
      </c>
      <c r="BA31" s="9">
        <f t="shared" si="6"/>
        <v>0</v>
      </c>
      <c r="BB31" s="5">
        <f t="shared" si="7"/>
        <v>1</v>
      </c>
      <c r="BC31" s="5" t="str">
        <f t="shared" si="8"/>
        <v>H</v>
      </c>
      <c r="BD31" s="5">
        <f t="shared" si="46"/>
        <v>0</v>
      </c>
      <c r="BE31" s="5">
        <f t="shared" si="10"/>
        <v>0</v>
      </c>
      <c r="BF31" s="5">
        <f t="shared" si="11"/>
        <v>0</v>
      </c>
      <c r="BG31" s="9" t="str">
        <f t="shared" si="12"/>
        <v>Nem rövidtávú a feladat.</v>
      </c>
      <c r="BH31" s="5">
        <f t="shared" si="13"/>
        <v>1</v>
      </c>
      <c r="BI31" s="5">
        <f t="shared" si="14"/>
        <v>1</v>
      </c>
      <c r="BJ31" s="5">
        <f t="shared" si="15"/>
        <v>1</v>
      </c>
      <c r="BK31" s="5">
        <f t="shared" si="16"/>
        <v>1</v>
      </c>
      <c r="BL31" s="5">
        <f t="shared" si="47"/>
        <v>1</v>
      </c>
      <c r="BM31" s="4" t="str">
        <f t="shared" si="18"/>
        <v>Forráshiányos a feladat!</v>
      </c>
      <c r="BN31" s="5">
        <f t="shared" si="19"/>
        <v>0</v>
      </c>
      <c r="BO31" s="5">
        <f t="shared" si="20"/>
        <v>1</v>
      </c>
      <c r="BP31" s="5">
        <f t="shared" si="21"/>
        <v>0</v>
      </c>
      <c r="BQ31" s="5">
        <f t="shared" si="22"/>
        <v>0</v>
      </c>
      <c r="BR31" s="5">
        <f t="shared" si="23"/>
        <v>0</v>
      </c>
      <c r="BS31" s="9">
        <f t="shared" si="24"/>
        <v>0</v>
      </c>
      <c r="BT31" s="5">
        <f t="shared" si="25"/>
        <v>0</v>
      </c>
      <c r="BU31" s="5">
        <f t="shared" si="26"/>
        <v>0</v>
      </c>
      <c r="BV31" s="5">
        <f t="shared" si="27"/>
        <v>1</v>
      </c>
      <c r="BW31" s="5">
        <f t="shared" si="28"/>
        <v>1</v>
      </c>
      <c r="BX31" s="5">
        <f t="shared" si="29"/>
        <v>1</v>
      </c>
      <c r="BY31" s="5">
        <f t="shared" si="30"/>
        <v>1</v>
      </c>
      <c r="BZ31" s="5">
        <f t="shared" si="31"/>
        <v>1</v>
      </c>
      <c r="CA31" s="5">
        <f t="shared" si="32"/>
        <v>1</v>
      </c>
      <c r="CB31" s="5">
        <f t="shared" si="33"/>
        <v>1</v>
      </c>
      <c r="CC31" s="5">
        <f t="shared" si="34"/>
        <v>1</v>
      </c>
      <c r="CD31" s="5">
        <f t="shared" si="35"/>
        <v>1</v>
      </c>
      <c r="CE31" s="5" t="str">
        <f t="shared" si="36"/>
        <v>?</v>
      </c>
      <c r="CF31" s="4" t="str">
        <f t="shared" si="48"/>
        <v>Kitöltés rendben!</v>
      </c>
      <c r="CG31" s="5">
        <f t="shared" si="49"/>
        <v>1</v>
      </c>
      <c r="CH31" s="5">
        <f t="shared" si="39"/>
        <v>0</v>
      </c>
      <c r="CI31" s="5">
        <f t="shared" si="40"/>
        <v>1</v>
      </c>
    </row>
    <row r="32" spans="1:87" s="2" customFormat="1" ht="43.2" hidden="1" customHeight="1" x14ac:dyDescent="0.3">
      <c r="A32" s="1" t="str">
        <f t="shared" si="41"/>
        <v>Kitöltés rendben!</v>
      </c>
      <c r="B32" s="179">
        <v>2</v>
      </c>
      <c r="C32" s="178" t="s">
        <v>450</v>
      </c>
      <c r="D32" s="180" t="s">
        <v>515</v>
      </c>
      <c r="E32" s="180" t="s">
        <v>509</v>
      </c>
      <c r="F32" s="181" t="str">
        <f>VLOOKUP($G32,Összesítő!$B:$F,2,FALSE)</f>
        <v>11-24509-1-002-00-00</v>
      </c>
      <c r="G32" s="178" t="s">
        <v>207</v>
      </c>
      <c r="H32" s="181">
        <f>COUNTA($G$3:G32)</f>
        <v>28</v>
      </c>
      <c r="I32" s="181" t="str">
        <f>AZ32&amp;"_"&amp;H32&amp;"_FIV_"&amp;LEFT(Előlap!$B$6,4)</f>
        <v>4166_28_FIV_2026</v>
      </c>
      <c r="J32" s="181" t="str">
        <f>VLOOKUP($G32,Összesítő!$B:$F,5,FALSE)</f>
        <v>Nemesbőd, Vát</v>
      </c>
      <c r="K32" s="181" t="str">
        <f>VLOOKUP($G32,Összesítő!$B:$F,4,FALSE)</f>
        <v>Nemesbőd Község Önkormányzata, Vát Község Önkormányzata</v>
      </c>
      <c r="L32" s="7">
        <f t="shared" si="42"/>
        <v>98000</v>
      </c>
      <c r="M32" s="179">
        <v>2028</v>
      </c>
      <c r="N32" s="179">
        <v>2028</v>
      </c>
      <c r="O32" s="13">
        <v>0</v>
      </c>
      <c r="P32" s="8">
        <v>98000</v>
      </c>
      <c r="Q32" s="8">
        <v>0</v>
      </c>
      <c r="S32" s="8">
        <v>0</v>
      </c>
      <c r="T32" s="8">
        <v>0</v>
      </c>
      <c r="U32" s="8">
        <v>0</v>
      </c>
      <c r="V32" s="8">
        <v>0</v>
      </c>
      <c r="W32" s="8">
        <v>0</v>
      </c>
      <c r="X32" s="8">
        <v>0</v>
      </c>
      <c r="Y32" s="8">
        <v>0</v>
      </c>
      <c r="Z32" s="8">
        <v>0</v>
      </c>
      <c r="AA32" s="8">
        <v>0</v>
      </c>
      <c r="AB32" s="8">
        <v>0</v>
      </c>
      <c r="AC32" s="8">
        <v>0</v>
      </c>
      <c r="AD32" s="7">
        <f t="shared" si="43"/>
        <v>0</v>
      </c>
      <c r="AE32" s="3" t="str">
        <f t="shared" si="44"/>
        <v>Nem rövidtávú a feladat.</v>
      </c>
      <c r="AG32" s="8">
        <v>0</v>
      </c>
      <c r="AH32" s="8">
        <v>0</v>
      </c>
      <c r="AI32" s="8">
        <v>0</v>
      </c>
      <c r="AJ32" s="8">
        <v>0</v>
      </c>
      <c r="AK32" s="8">
        <v>0</v>
      </c>
      <c r="AL32" s="8">
        <v>0</v>
      </c>
      <c r="AM32" s="8">
        <v>0</v>
      </c>
      <c r="AN32" s="8">
        <v>0</v>
      </c>
      <c r="AO32" s="8">
        <v>0</v>
      </c>
      <c r="AP32" s="8">
        <v>0</v>
      </c>
      <c r="AQ32" s="8">
        <v>0</v>
      </c>
      <c r="AR32" s="7">
        <f t="shared" si="45"/>
        <v>0</v>
      </c>
      <c r="AS32" s="178" t="s">
        <v>654</v>
      </c>
      <c r="AT32" s="3" t="str">
        <f t="shared" si="5"/>
        <v>Forráshiányos a feladat!</v>
      </c>
      <c r="AV32" s="180" t="s">
        <v>0</v>
      </c>
      <c r="AW32" s="180" t="s">
        <v>0</v>
      </c>
      <c r="AX32" s="191">
        <f>COUNTA($G$3:G32)</f>
        <v>28</v>
      </c>
      <c r="AZ32" s="9">
        <f>VLOOKUP($G32,Összesítő!$B:$F,3,FALSE)</f>
        <v>4166</v>
      </c>
      <c r="BA32" s="9">
        <f t="shared" si="6"/>
        <v>0</v>
      </c>
      <c r="BB32" s="5">
        <f t="shared" si="7"/>
        <v>1</v>
      </c>
      <c r="BC32" s="5" t="str">
        <f t="shared" si="8"/>
        <v>H</v>
      </c>
      <c r="BD32" s="5">
        <f t="shared" si="46"/>
        <v>0</v>
      </c>
      <c r="BE32" s="5">
        <f t="shared" si="10"/>
        <v>0</v>
      </c>
      <c r="BF32" s="5">
        <f t="shared" si="11"/>
        <v>0</v>
      </c>
      <c r="BG32" s="9" t="str">
        <f t="shared" si="12"/>
        <v>Nem rövidtávú a feladat.</v>
      </c>
      <c r="BH32" s="5">
        <f t="shared" si="13"/>
        <v>1</v>
      </c>
      <c r="BI32" s="5">
        <f t="shared" si="14"/>
        <v>1</v>
      </c>
      <c r="BJ32" s="5">
        <f t="shared" si="15"/>
        <v>1</v>
      </c>
      <c r="BK32" s="5">
        <f t="shared" si="16"/>
        <v>1</v>
      </c>
      <c r="BL32" s="5">
        <f t="shared" si="47"/>
        <v>1</v>
      </c>
      <c r="BM32" s="4" t="str">
        <f t="shared" si="18"/>
        <v>Forráshiányos a feladat!</v>
      </c>
      <c r="BN32" s="5">
        <f t="shared" si="19"/>
        <v>0</v>
      </c>
      <c r="BO32" s="5">
        <f t="shared" si="20"/>
        <v>1</v>
      </c>
      <c r="BP32" s="5">
        <f t="shared" si="21"/>
        <v>0</v>
      </c>
      <c r="BQ32" s="5">
        <f t="shared" si="22"/>
        <v>0</v>
      </c>
      <c r="BR32" s="5">
        <f t="shared" si="23"/>
        <v>0</v>
      </c>
      <c r="BS32" s="9">
        <f t="shared" si="24"/>
        <v>0</v>
      </c>
      <c r="BT32" s="5">
        <f t="shared" si="25"/>
        <v>0</v>
      </c>
      <c r="BU32" s="5">
        <f t="shared" si="26"/>
        <v>0</v>
      </c>
      <c r="BV32" s="5">
        <f t="shared" si="27"/>
        <v>1</v>
      </c>
      <c r="BW32" s="5">
        <f t="shared" si="28"/>
        <v>1</v>
      </c>
      <c r="BX32" s="5">
        <f t="shared" si="29"/>
        <v>1</v>
      </c>
      <c r="BY32" s="5">
        <f t="shared" si="30"/>
        <v>1</v>
      </c>
      <c r="BZ32" s="5">
        <f t="shared" si="31"/>
        <v>1</v>
      </c>
      <c r="CA32" s="5">
        <f t="shared" si="32"/>
        <v>1</v>
      </c>
      <c r="CB32" s="5">
        <f t="shared" si="33"/>
        <v>1</v>
      </c>
      <c r="CC32" s="5">
        <f t="shared" si="34"/>
        <v>1</v>
      </c>
      <c r="CD32" s="5">
        <f t="shared" si="35"/>
        <v>1</v>
      </c>
      <c r="CE32" s="5" t="str">
        <f t="shared" si="36"/>
        <v>?</v>
      </c>
      <c r="CF32" s="4" t="str">
        <f t="shared" si="48"/>
        <v>Kitöltés rendben!</v>
      </c>
      <c r="CG32" s="5">
        <f t="shared" si="49"/>
        <v>1</v>
      </c>
      <c r="CH32" s="5">
        <f t="shared" si="39"/>
        <v>0</v>
      </c>
      <c r="CI32" s="5">
        <f t="shared" si="40"/>
        <v>1</v>
      </c>
    </row>
    <row r="33" spans="1:87" s="2" customFormat="1" ht="43.2" hidden="1" customHeight="1" x14ac:dyDescent="0.3">
      <c r="A33" s="1" t="str">
        <f t="shared" ref="A33:A34" si="95">IF($G33="","Nincs VKR kiválasztva!",CF33)</f>
        <v>Kitöltés rendben!</v>
      </c>
      <c r="B33" s="215">
        <v>2</v>
      </c>
      <c r="C33" s="214" t="s">
        <v>468</v>
      </c>
      <c r="D33" s="216" t="s">
        <v>667</v>
      </c>
      <c r="E33" s="216" t="s">
        <v>509</v>
      </c>
      <c r="F33" s="217" t="str">
        <f>VLOOKUP($G33,Összesítő!$B:$F,2,FALSE)</f>
        <v>11-24509-1-002-00-00</v>
      </c>
      <c r="G33" s="214" t="s">
        <v>207</v>
      </c>
      <c r="H33" s="217">
        <f>COUNTA($G$3:G33)</f>
        <v>29</v>
      </c>
      <c r="I33" s="217" t="str">
        <f>AZ33&amp;"_"&amp;H33&amp;"_FIV_"&amp;LEFT(Előlap!$B$6,4)</f>
        <v>4166_29_FIV_2026</v>
      </c>
      <c r="J33" s="217" t="str">
        <f>VLOOKUP($G33,Összesítő!$B:$F,5,FALSE)</f>
        <v>Nemesbőd, Vát</v>
      </c>
      <c r="K33" s="217" t="str">
        <f>VLOOKUP($G33,Összesítő!$B:$F,4,FALSE)</f>
        <v>Nemesbőd Község Önkormányzata, Vát Község Önkormányzata</v>
      </c>
      <c r="L33" s="7">
        <f t="shared" ref="L33:L34" si="96">O33+P33</f>
        <v>60000</v>
      </c>
      <c r="M33" s="215">
        <v>2034</v>
      </c>
      <c r="N33" s="215">
        <v>2034</v>
      </c>
      <c r="O33" s="13">
        <v>0</v>
      </c>
      <c r="P33" s="8">
        <v>60000</v>
      </c>
      <c r="Q33" s="8">
        <v>0</v>
      </c>
      <c r="S33" s="8">
        <v>0</v>
      </c>
      <c r="T33" s="8">
        <v>0</v>
      </c>
      <c r="U33" s="8">
        <v>0</v>
      </c>
      <c r="V33" s="8">
        <v>0</v>
      </c>
      <c r="W33" s="8">
        <v>0</v>
      </c>
      <c r="X33" s="8">
        <v>0</v>
      </c>
      <c r="Y33" s="8">
        <v>0</v>
      </c>
      <c r="Z33" s="8">
        <v>0</v>
      </c>
      <c r="AA33" s="8">
        <v>0</v>
      </c>
      <c r="AB33" s="8">
        <v>0</v>
      </c>
      <c r="AC33" s="8">
        <v>0</v>
      </c>
      <c r="AD33" s="7">
        <f t="shared" ref="AD33:AD34" si="97">SUM(S33:AC33)</f>
        <v>0</v>
      </c>
      <c r="AE33" s="3" t="str">
        <f t="shared" ref="AE33:AE34" si="98">IF($G33="","Nincs VKR kiválasztva!",IF(BB33=0,"Hiányos kitöltés!",BG33))</f>
        <v>Nem rövidtávú a feladat.</v>
      </c>
      <c r="AG33" s="8">
        <v>0</v>
      </c>
      <c r="AH33" s="8">
        <v>0</v>
      </c>
      <c r="AI33" s="8">
        <v>0</v>
      </c>
      <c r="AJ33" s="8">
        <v>0</v>
      </c>
      <c r="AK33" s="8">
        <v>0</v>
      </c>
      <c r="AL33" s="8">
        <v>0</v>
      </c>
      <c r="AM33" s="8">
        <v>0</v>
      </c>
      <c r="AN33" s="8">
        <v>0</v>
      </c>
      <c r="AO33" s="8">
        <v>0</v>
      </c>
      <c r="AP33" s="8">
        <v>0</v>
      </c>
      <c r="AQ33" s="8">
        <v>0</v>
      </c>
      <c r="AR33" s="7">
        <f t="shared" ref="AR33:AR34" si="99">SUM(AG33:AQ33)</f>
        <v>0</v>
      </c>
      <c r="AS33" s="214" t="s">
        <v>654</v>
      </c>
      <c r="AT33" s="3" t="str">
        <f t="shared" si="5"/>
        <v>Forráshiányos a feladat!</v>
      </c>
      <c r="AV33" s="216" t="s">
        <v>0</v>
      </c>
      <c r="AW33" s="216" t="s">
        <v>0</v>
      </c>
      <c r="AX33" s="217">
        <f>COUNTA($G$3:G33)</f>
        <v>29</v>
      </c>
      <c r="AZ33" s="9">
        <f>VLOOKUP($G33,Összesítő!$B:$F,3,FALSE)</f>
        <v>4166</v>
      </c>
      <c r="BA33" s="9">
        <f t="shared" si="6"/>
        <v>0</v>
      </c>
      <c r="BB33" s="5">
        <f t="shared" si="7"/>
        <v>1</v>
      </c>
      <c r="BC33" s="5" t="str">
        <f t="shared" si="8"/>
        <v>H</v>
      </c>
      <c r="BD33" s="5">
        <f t="shared" ref="BD33:BD34" si="100">IF(OR(BC33="R",BC33="RH"),1,0)</f>
        <v>0</v>
      </c>
      <c r="BE33" s="5">
        <f t="shared" si="10"/>
        <v>0</v>
      </c>
      <c r="BF33" s="5">
        <f t="shared" si="11"/>
        <v>0</v>
      </c>
      <c r="BG33" s="9" t="str">
        <f t="shared" si="12"/>
        <v>Nem rövidtávú a feladat.</v>
      </c>
      <c r="BH33" s="5">
        <f t="shared" si="13"/>
        <v>1</v>
      </c>
      <c r="BI33" s="5">
        <f t="shared" si="14"/>
        <v>1</v>
      </c>
      <c r="BJ33" s="5">
        <f t="shared" si="15"/>
        <v>1</v>
      </c>
      <c r="BK33" s="5">
        <f t="shared" si="16"/>
        <v>1</v>
      </c>
      <c r="BL33" s="5">
        <f t="shared" ref="BL33:BL34" si="101">IF(AND($BK33=1,$P33=$AR33),1,IF(AND($BK33=1,$P33&gt;$AR33,AS33="igen"),1,0))</f>
        <v>1</v>
      </c>
      <c r="BM33" s="4" t="str">
        <f t="shared" si="18"/>
        <v>Forráshiányos a feladat!</v>
      </c>
      <c r="BN33" s="5">
        <f t="shared" si="19"/>
        <v>0</v>
      </c>
      <c r="BO33" s="5">
        <f t="shared" si="20"/>
        <v>1</v>
      </c>
      <c r="BP33" s="5">
        <f t="shared" si="21"/>
        <v>0</v>
      </c>
      <c r="BQ33" s="5">
        <f t="shared" si="22"/>
        <v>0</v>
      </c>
      <c r="BR33" s="5">
        <f t="shared" si="23"/>
        <v>0</v>
      </c>
      <c r="BS33" s="9">
        <f t="shared" si="24"/>
        <v>0</v>
      </c>
      <c r="BT33" s="5">
        <f t="shared" si="25"/>
        <v>0</v>
      </c>
      <c r="BU33" s="5">
        <f t="shared" si="26"/>
        <v>0</v>
      </c>
      <c r="BV33" s="5">
        <f t="shared" si="27"/>
        <v>1</v>
      </c>
      <c r="BW33" s="5">
        <f t="shared" si="28"/>
        <v>1</v>
      </c>
      <c r="BX33" s="5">
        <f t="shared" si="29"/>
        <v>1</v>
      </c>
      <c r="BY33" s="5">
        <f t="shared" si="30"/>
        <v>1</v>
      </c>
      <c r="BZ33" s="5">
        <f t="shared" si="31"/>
        <v>1</v>
      </c>
      <c r="CA33" s="5">
        <f t="shared" si="32"/>
        <v>1</v>
      </c>
      <c r="CB33" s="5">
        <f t="shared" si="33"/>
        <v>1</v>
      </c>
      <c r="CC33" s="5">
        <f t="shared" si="34"/>
        <v>1</v>
      </c>
      <c r="CD33" s="5">
        <f t="shared" si="35"/>
        <v>1</v>
      </c>
      <c r="CE33" s="5" t="str">
        <f t="shared" si="36"/>
        <v>?</v>
      </c>
      <c r="CF33" s="4" t="str">
        <f t="shared" ref="CF33:CF34" si="102">IF($BB33=0,$CE33,IF($BH33=0,"I. ütem forrása nincs kitöltve!",IF($BK33=0,"II. ütem forrása nincs kitöltve!",IF($BE33=1,"Költségek üteme nem megfelelő (az időtartam és a költség üteme eltér)!",IF(AND(BI33=0,$BB33=1,$BK33=1,$BE33=1),"Kötelező cellák kitöltve, de az I. ütem forrása hibás!",IF(AND(BK33=0,$BB33=1,$BK33=1,$BE33=1),"Kötelező cellák kitöltve, de a II. ütem forrása hibás!",IF(AND($BP33=1,$BA33&lt;30),"Nullás a rövidtávú feladat és rövid (hiányzik) a hozzá tartozó indoklás!",IF(AND($BQ33=1,$BA33&lt;30),"Nullás a hosszútávú feladat és rövid (hiányzik) a hozzá tartozó indoklás!",IF(AND(BO33=1,C33="1811_RENDKÍVÜLI"),"II. ütemre nem tervezhet Rendkívüli feladatot!",IF(BI33=0,AE33,IF(BL33=0,AT33,IF(AND(BD33=1,$Q33&gt;$O33),"EM rendelet 2. melléklet terhére elszámolt költség nem lehet nagyobb az I. ütemre tervezett tényleges költségnél!",IF($AD33&gt;$O33,"Többlet forrást jelölt meg az I. ütemnél! Kérjük, a többletet az 'Osszesito' fülön tüntesse fel!",IF($AR33&gt;$P33,"Többlet forrást jelölt meg a II. ütemnél! Kérjük, a többletet az 'Osszesito' fülön tüntesse fel!","Kitöltés rendben!"))))))))))))))</f>
        <v>Kitöltés rendben!</v>
      </c>
      <c r="CG33" s="5">
        <f t="shared" ref="CG33:CG34" si="103">IF(A33="Kitöltés rendben!",1,0)</f>
        <v>1</v>
      </c>
      <c r="CH33" s="5">
        <f t="shared" si="39"/>
        <v>0</v>
      </c>
      <c r="CI33" s="5">
        <f t="shared" si="40"/>
        <v>1</v>
      </c>
    </row>
    <row r="34" spans="1:87" s="2" customFormat="1" ht="43.2" hidden="1" customHeight="1" x14ac:dyDescent="0.3">
      <c r="A34" s="1" t="str">
        <f t="shared" si="95"/>
        <v>Kitöltés rendben!</v>
      </c>
      <c r="B34" s="215">
        <v>2</v>
      </c>
      <c r="C34" s="214" t="s">
        <v>468</v>
      </c>
      <c r="D34" s="216" t="s">
        <v>505</v>
      </c>
      <c r="E34" s="216" t="s">
        <v>509</v>
      </c>
      <c r="F34" s="217" t="str">
        <f>VLOOKUP($G34,Összesítő!$B:$F,2,FALSE)</f>
        <v>11-24509-1-002-00-00</v>
      </c>
      <c r="G34" s="214" t="s">
        <v>207</v>
      </c>
      <c r="H34" s="217">
        <f>COUNTA($G$3:G34)</f>
        <v>30</v>
      </c>
      <c r="I34" s="217" t="str">
        <f>AZ34&amp;"_"&amp;H34&amp;"_FIV_"&amp;LEFT(Előlap!$B$6,4)</f>
        <v>4166_30_FIV_2026</v>
      </c>
      <c r="J34" s="217" t="str">
        <f>VLOOKUP($G34,Összesítő!$B:$F,5,FALSE)</f>
        <v>Nemesbőd, Vát</v>
      </c>
      <c r="K34" s="217" t="str">
        <f>VLOOKUP($G34,Összesítő!$B:$F,4,FALSE)</f>
        <v>Nemesbőd Község Önkormányzata, Vát Község Önkormányzata</v>
      </c>
      <c r="L34" s="7">
        <f t="shared" si="96"/>
        <v>80000</v>
      </c>
      <c r="M34" s="215">
        <v>2030</v>
      </c>
      <c r="N34" s="215">
        <v>2030</v>
      </c>
      <c r="O34" s="13">
        <v>0</v>
      </c>
      <c r="P34" s="8">
        <v>80000</v>
      </c>
      <c r="Q34" s="8">
        <v>0</v>
      </c>
      <c r="S34" s="8">
        <v>0</v>
      </c>
      <c r="T34" s="8">
        <v>0</v>
      </c>
      <c r="U34" s="8">
        <v>0</v>
      </c>
      <c r="V34" s="8">
        <v>0</v>
      </c>
      <c r="W34" s="8">
        <v>0</v>
      </c>
      <c r="X34" s="8">
        <v>0</v>
      </c>
      <c r="Y34" s="8">
        <v>0</v>
      </c>
      <c r="Z34" s="8">
        <v>0</v>
      </c>
      <c r="AA34" s="8">
        <v>0</v>
      </c>
      <c r="AB34" s="8">
        <v>0</v>
      </c>
      <c r="AC34" s="8">
        <v>0</v>
      </c>
      <c r="AD34" s="7">
        <f t="shared" si="97"/>
        <v>0</v>
      </c>
      <c r="AE34" s="3" t="str">
        <f t="shared" si="98"/>
        <v>Nem rövidtávú a feladat.</v>
      </c>
      <c r="AG34" s="8">
        <v>0</v>
      </c>
      <c r="AH34" s="8">
        <v>0</v>
      </c>
      <c r="AI34" s="8">
        <v>0</v>
      </c>
      <c r="AJ34" s="8">
        <v>0</v>
      </c>
      <c r="AK34" s="8">
        <v>0</v>
      </c>
      <c r="AL34" s="8">
        <v>0</v>
      </c>
      <c r="AM34" s="8">
        <v>0</v>
      </c>
      <c r="AN34" s="8">
        <v>0</v>
      </c>
      <c r="AO34" s="8">
        <v>0</v>
      </c>
      <c r="AP34" s="8">
        <v>0</v>
      </c>
      <c r="AQ34" s="8">
        <v>0</v>
      </c>
      <c r="AR34" s="7">
        <f t="shared" si="99"/>
        <v>0</v>
      </c>
      <c r="AS34" s="214" t="s">
        <v>654</v>
      </c>
      <c r="AT34" s="3" t="str">
        <f t="shared" si="5"/>
        <v>Forráshiányos a feladat!</v>
      </c>
      <c r="AV34" s="216" t="s">
        <v>0</v>
      </c>
      <c r="AW34" s="216" t="s">
        <v>0</v>
      </c>
      <c r="AX34" s="217">
        <f>COUNTA($G$3:G34)</f>
        <v>30</v>
      </c>
      <c r="AZ34" s="9">
        <f>VLOOKUP($G34,Összesítő!$B:$F,3,FALSE)</f>
        <v>4166</v>
      </c>
      <c r="BA34" s="9">
        <f t="shared" si="6"/>
        <v>0</v>
      </c>
      <c r="BB34" s="5">
        <f t="shared" si="7"/>
        <v>1</v>
      </c>
      <c r="BC34" s="5" t="str">
        <f t="shared" si="8"/>
        <v>H</v>
      </c>
      <c r="BD34" s="5">
        <f t="shared" si="100"/>
        <v>0</v>
      </c>
      <c r="BE34" s="5">
        <f t="shared" si="10"/>
        <v>0</v>
      </c>
      <c r="BF34" s="5">
        <f t="shared" si="11"/>
        <v>0</v>
      </c>
      <c r="BG34" s="9" t="str">
        <f t="shared" si="12"/>
        <v>Nem rövidtávú a feladat.</v>
      </c>
      <c r="BH34" s="5">
        <f t="shared" si="13"/>
        <v>1</v>
      </c>
      <c r="BI34" s="5">
        <f t="shared" si="14"/>
        <v>1</v>
      </c>
      <c r="BJ34" s="5">
        <f t="shared" si="15"/>
        <v>1</v>
      </c>
      <c r="BK34" s="5">
        <f t="shared" si="16"/>
        <v>1</v>
      </c>
      <c r="BL34" s="5">
        <f t="shared" si="101"/>
        <v>1</v>
      </c>
      <c r="BM34" s="4" t="str">
        <f t="shared" si="18"/>
        <v>Forráshiányos a feladat!</v>
      </c>
      <c r="BN34" s="5">
        <f t="shared" si="19"/>
        <v>0</v>
      </c>
      <c r="BO34" s="5">
        <f t="shared" si="20"/>
        <v>1</v>
      </c>
      <c r="BP34" s="5">
        <f t="shared" si="21"/>
        <v>0</v>
      </c>
      <c r="BQ34" s="5">
        <f t="shared" si="22"/>
        <v>0</v>
      </c>
      <c r="BR34" s="5">
        <f t="shared" si="23"/>
        <v>0</v>
      </c>
      <c r="BS34" s="9">
        <f t="shared" si="24"/>
        <v>0</v>
      </c>
      <c r="BT34" s="5">
        <f t="shared" si="25"/>
        <v>0</v>
      </c>
      <c r="BU34" s="5">
        <f t="shared" si="26"/>
        <v>0</v>
      </c>
      <c r="BV34" s="5">
        <f t="shared" si="27"/>
        <v>1</v>
      </c>
      <c r="BW34" s="5">
        <f t="shared" si="28"/>
        <v>1</v>
      </c>
      <c r="BX34" s="5">
        <f t="shared" si="29"/>
        <v>1</v>
      </c>
      <c r="BY34" s="5">
        <f t="shared" si="30"/>
        <v>1</v>
      </c>
      <c r="BZ34" s="5">
        <f t="shared" si="31"/>
        <v>1</v>
      </c>
      <c r="CA34" s="5">
        <f t="shared" si="32"/>
        <v>1</v>
      </c>
      <c r="CB34" s="5">
        <f t="shared" si="33"/>
        <v>1</v>
      </c>
      <c r="CC34" s="5">
        <f t="shared" si="34"/>
        <v>1</v>
      </c>
      <c r="CD34" s="5">
        <f t="shared" si="35"/>
        <v>1</v>
      </c>
      <c r="CE34" s="5" t="str">
        <f t="shared" si="36"/>
        <v>?</v>
      </c>
      <c r="CF34" s="4" t="str">
        <f t="shared" si="102"/>
        <v>Kitöltés rendben!</v>
      </c>
      <c r="CG34" s="5">
        <f t="shared" si="103"/>
        <v>1</v>
      </c>
      <c r="CH34" s="5">
        <f t="shared" si="39"/>
        <v>0</v>
      </c>
      <c r="CI34" s="5">
        <f t="shared" si="40"/>
        <v>1</v>
      </c>
    </row>
    <row r="35" spans="1:87" s="2" customFormat="1" ht="55.8" hidden="1" customHeight="1" x14ac:dyDescent="0.3">
      <c r="A35" s="1" t="str">
        <f t="shared" si="41"/>
        <v>Kitöltés rendben!</v>
      </c>
      <c r="B35" s="179">
        <v>2</v>
      </c>
      <c r="C35" s="178" t="s">
        <v>479</v>
      </c>
      <c r="D35" s="180" t="s">
        <v>517</v>
      </c>
      <c r="E35" s="180" t="s">
        <v>509</v>
      </c>
      <c r="F35" s="181" t="str">
        <f>VLOOKUP($G35,Összesítő!$B:$F,2,FALSE)</f>
        <v>11-24509-1-002-00-00</v>
      </c>
      <c r="G35" s="178" t="s">
        <v>207</v>
      </c>
      <c r="H35" s="181">
        <f>COUNTA($G$3:G35)</f>
        <v>31</v>
      </c>
      <c r="I35" s="181" t="str">
        <f>AZ35&amp;"_"&amp;H35&amp;"_FIV_"&amp;LEFT(Előlap!$B$6,4)</f>
        <v>4166_31_FIV_2026</v>
      </c>
      <c r="J35" s="181" t="str">
        <f>VLOOKUP($G35,Összesítő!$B:$F,5,FALSE)</f>
        <v>Nemesbőd, Vát</v>
      </c>
      <c r="K35" s="181" t="str">
        <f>VLOOKUP($G35,Összesítő!$B:$F,4,FALSE)</f>
        <v>Nemesbőd Község Önkormányzata, Vát Község Önkormányzata</v>
      </c>
      <c r="L35" s="7">
        <f t="shared" si="42"/>
        <v>150000</v>
      </c>
      <c r="M35" s="179">
        <v>2028</v>
      </c>
      <c r="N35" s="179">
        <v>2036</v>
      </c>
      <c r="O35" s="13">
        <v>0</v>
      </c>
      <c r="P35" s="8">
        <v>150000</v>
      </c>
      <c r="Q35" s="8">
        <v>0</v>
      </c>
      <c r="S35" s="8">
        <v>0</v>
      </c>
      <c r="T35" s="8">
        <v>0</v>
      </c>
      <c r="U35" s="8">
        <v>0</v>
      </c>
      <c r="V35" s="8">
        <v>0</v>
      </c>
      <c r="W35" s="8">
        <v>0</v>
      </c>
      <c r="X35" s="8">
        <v>0</v>
      </c>
      <c r="Y35" s="8">
        <v>0</v>
      </c>
      <c r="Z35" s="8">
        <v>0</v>
      </c>
      <c r="AA35" s="8">
        <v>0</v>
      </c>
      <c r="AB35" s="8">
        <v>0</v>
      </c>
      <c r="AC35" s="8">
        <v>0</v>
      </c>
      <c r="AD35" s="7">
        <f t="shared" si="43"/>
        <v>0</v>
      </c>
      <c r="AE35" s="3" t="str">
        <f t="shared" si="44"/>
        <v>Nem rövidtávú a feladat.</v>
      </c>
      <c r="AG35" s="8">
        <v>14750</v>
      </c>
      <c r="AH35" s="8">
        <v>0</v>
      </c>
      <c r="AI35" s="8">
        <v>0</v>
      </c>
      <c r="AJ35" s="8">
        <v>0</v>
      </c>
      <c r="AK35" s="8">
        <v>0</v>
      </c>
      <c r="AL35" s="8">
        <v>0</v>
      </c>
      <c r="AM35" s="8">
        <v>0</v>
      </c>
      <c r="AN35" s="8">
        <v>0</v>
      </c>
      <c r="AO35" s="8">
        <v>0</v>
      </c>
      <c r="AP35" s="8">
        <v>0</v>
      </c>
      <c r="AQ35" s="8">
        <v>0</v>
      </c>
      <c r="AR35" s="7">
        <f t="shared" si="45"/>
        <v>14750</v>
      </c>
      <c r="AS35" s="183" t="s">
        <v>654</v>
      </c>
      <c r="AT35" s="3" t="str">
        <f t="shared" si="5"/>
        <v>Forráshiányos a feladat!</v>
      </c>
      <c r="AV35" s="180" t="s">
        <v>0</v>
      </c>
      <c r="AW35" s="180" t="s">
        <v>0</v>
      </c>
      <c r="AX35" s="191">
        <f>COUNTA($G$3:G35)</f>
        <v>31</v>
      </c>
      <c r="AZ35" s="9">
        <f>VLOOKUP($G35,Összesítő!$B:$F,3,FALSE)</f>
        <v>4166</v>
      </c>
      <c r="BA35" s="9">
        <f t="shared" si="6"/>
        <v>0</v>
      </c>
      <c r="BB35" s="5">
        <f t="shared" si="7"/>
        <v>1</v>
      </c>
      <c r="BC35" s="5" t="str">
        <f t="shared" si="8"/>
        <v>H</v>
      </c>
      <c r="BD35" s="5">
        <f t="shared" si="46"/>
        <v>0</v>
      </c>
      <c r="BE35" s="5">
        <f t="shared" si="10"/>
        <v>0</v>
      </c>
      <c r="BF35" s="5">
        <f t="shared" si="11"/>
        <v>0</v>
      </c>
      <c r="BG35" s="9" t="str">
        <f t="shared" si="12"/>
        <v>Nem rövidtávú a feladat.</v>
      </c>
      <c r="BH35" s="5">
        <f t="shared" si="13"/>
        <v>1</v>
      </c>
      <c r="BI35" s="5">
        <f t="shared" si="14"/>
        <v>1</v>
      </c>
      <c r="BJ35" s="5">
        <f t="shared" si="15"/>
        <v>1</v>
      </c>
      <c r="BK35" s="5">
        <f t="shared" si="16"/>
        <v>1</v>
      </c>
      <c r="BL35" s="5">
        <f t="shared" si="47"/>
        <v>1</v>
      </c>
      <c r="BM35" s="4" t="str">
        <f t="shared" si="18"/>
        <v>Forráshiányos a feladat!</v>
      </c>
      <c r="BN35" s="5">
        <f t="shared" si="19"/>
        <v>0</v>
      </c>
      <c r="BO35" s="5">
        <f t="shared" si="20"/>
        <v>1</v>
      </c>
      <c r="BP35" s="5">
        <f t="shared" si="21"/>
        <v>0</v>
      </c>
      <c r="BQ35" s="5">
        <f t="shared" si="22"/>
        <v>0</v>
      </c>
      <c r="BR35" s="5">
        <f t="shared" si="23"/>
        <v>0</v>
      </c>
      <c r="BS35" s="9">
        <f t="shared" si="24"/>
        <v>0</v>
      </c>
      <c r="BT35" s="5">
        <f t="shared" si="25"/>
        <v>0</v>
      </c>
      <c r="BU35" s="5">
        <f t="shared" si="26"/>
        <v>0</v>
      </c>
      <c r="BV35" s="5">
        <f t="shared" si="27"/>
        <v>1</v>
      </c>
      <c r="BW35" s="5">
        <f t="shared" si="28"/>
        <v>1</v>
      </c>
      <c r="BX35" s="5">
        <f t="shared" si="29"/>
        <v>1</v>
      </c>
      <c r="BY35" s="5">
        <f t="shared" si="30"/>
        <v>1</v>
      </c>
      <c r="BZ35" s="5">
        <f t="shared" si="31"/>
        <v>1</v>
      </c>
      <c r="CA35" s="5">
        <f t="shared" si="32"/>
        <v>1</v>
      </c>
      <c r="CB35" s="5">
        <f t="shared" si="33"/>
        <v>1</v>
      </c>
      <c r="CC35" s="5">
        <f t="shared" si="34"/>
        <v>1</v>
      </c>
      <c r="CD35" s="5">
        <f t="shared" si="35"/>
        <v>1</v>
      </c>
      <c r="CE35" s="5" t="str">
        <f t="shared" si="36"/>
        <v>?</v>
      </c>
      <c r="CF35" s="4" t="str">
        <f t="shared" si="48"/>
        <v>Kitöltés rendben!</v>
      </c>
      <c r="CG35" s="5">
        <f t="shared" si="49"/>
        <v>1</v>
      </c>
      <c r="CH35" s="5">
        <f t="shared" si="39"/>
        <v>0</v>
      </c>
      <c r="CI35" s="5">
        <f t="shared" si="40"/>
        <v>1</v>
      </c>
    </row>
    <row r="36" spans="1:87" s="2" customFormat="1" ht="43.2" hidden="1" customHeight="1" x14ac:dyDescent="0.3">
      <c r="A36" s="1" t="str">
        <f t="shared" si="41"/>
        <v>Kitöltés rendben!</v>
      </c>
      <c r="B36" s="179">
        <v>1</v>
      </c>
      <c r="C36" s="178" t="s">
        <v>492</v>
      </c>
      <c r="D36" s="180" t="s">
        <v>507</v>
      </c>
      <c r="E36" s="180" t="s">
        <v>509</v>
      </c>
      <c r="F36" s="181" t="str">
        <f>VLOOKUP($G36,Összesítő!$B:$F,2,FALSE)</f>
        <v>11-24509-1-002-00-00</v>
      </c>
      <c r="G36" s="178" t="s">
        <v>207</v>
      </c>
      <c r="H36" s="181">
        <f>COUNTA($G$3:G36)</f>
        <v>32</v>
      </c>
      <c r="I36" s="181" t="str">
        <f>AZ36&amp;"_"&amp;H36&amp;"_FIV_"&amp;LEFT(Előlap!$B$6,4)</f>
        <v>4166_32_FIV_2026</v>
      </c>
      <c r="J36" s="181" t="str">
        <f>VLOOKUP($G36,Összesítő!$B:$F,5,FALSE)</f>
        <v>Nemesbőd, Vát</v>
      </c>
      <c r="K36" s="181" t="str">
        <f>VLOOKUP($G36,Összesítő!$B:$F,4,FALSE)</f>
        <v>Nemesbőd Község Önkormányzata, Vát Község Önkormányzata</v>
      </c>
      <c r="L36" s="7">
        <f t="shared" si="42"/>
        <v>1277</v>
      </c>
      <c r="M36" s="179">
        <v>2027</v>
      </c>
      <c r="N36" s="179">
        <v>2027</v>
      </c>
      <c r="O36" s="13">
        <v>1277</v>
      </c>
      <c r="P36" s="8">
        <v>0</v>
      </c>
      <c r="Q36" s="8">
        <v>0</v>
      </c>
      <c r="S36" s="8">
        <v>1277</v>
      </c>
      <c r="T36" s="8">
        <v>0</v>
      </c>
      <c r="U36" s="8">
        <v>0</v>
      </c>
      <c r="V36" s="8">
        <v>0</v>
      </c>
      <c r="W36" s="8">
        <v>0</v>
      </c>
      <c r="X36" s="8">
        <v>0</v>
      </c>
      <c r="Y36" s="8">
        <v>0</v>
      </c>
      <c r="Z36" s="8">
        <v>0</v>
      </c>
      <c r="AA36" s="8">
        <v>0</v>
      </c>
      <c r="AB36" s="8">
        <v>0</v>
      </c>
      <c r="AC36" s="8">
        <v>0</v>
      </c>
      <c r="AD36" s="7">
        <f t="shared" si="43"/>
        <v>1277</v>
      </c>
      <c r="AE36" s="3" t="str">
        <f t="shared" si="44"/>
        <v>A forrás egyenlő a költséggel (I.ütem).</v>
      </c>
      <c r="AG36" s="8">
        <v>0</v>
      </c>
      <c r="AH36" s="8">
        <v>0</v>
      </c>
      <c r="AI36" s="8">
        <v>0</v>
      </c>
      <c r="AJ36" s="8">
        <v>0</v>
      </c>
      <c r="AK36" s="8">
        <v>0</v>
      </c>
      <c r="AL36" s="8">
        <v>0</v>
      </c>
      <c r="AM36" s="8">
        <v>0</v>
      </c>
      <c r="AN36" s="8">
        <v>0</v>
      </c>
      <c r="AO36" s="8">
        <v>0</v>
      </c>
      <c r="AP36" s="8">
        <v>0</v>
      </c>
      <c r="AQ36" s="8">
        <v>0</v>
      </c>
      <c r="AR36" s="7">
        <f t="shared" si="45"/>
        <v>0</v>
      </c>
      <c r="AS36" s="183" t="s">
        <v>654</v>
      </c>
      <c r="AT36" s="3" t="str">
        <f t="shared" si="5"/>
        <v>Nem hosszútávú a feladat.</v>
      </c>
      <c r="AV36" s="180" t="s">
        <v>0</v>
      </c>
      <c r="AW36" s="180" t="s">
        <v>0</v>
      </c>
      <c r="AX36" s="191">
        <f>COUNTA($G$3:G36)</f>
        <v>32</v>
      </c>
      <c r="AZ36" s="9">
        <f>VLOOKUP($G36,Összesítő!$B:$F,3,FALSE)</f>
        <v>4166</v>
      </c>
      <c r="BA36" s="9">
        <f t="shared" si="6"/>
        <v>0</v>
      </c>
      <c r="BB36" s="5">
        <f t="shared" si="7"/>
        <v>1</v>
      </c>
      <c r="BC36" s="5" t="str">
        <f t="shared" si="8"/>
        <v>R</v>
      </c>
      <c r="BD36" s="5">
        <f t="shared" si="46"/>
        <v>1</v>
      </c>
      <c r="BE36" s="5">
        <f t="shared" si="10"/>
        <v>0</v>
      </c>
      <c r="BF36" s="5">
        <f t="shared" si="11"/>
        <v>0</v>
      </c>
      <c r="BG36" s="9" t="str">
        <f t="shared" si="12"/>
        <v>A forrás egyenlő a költséggel (I.ütem).</v>
      </c>
      <c r="BH36" s="5">
        <f t="shared" si="13"/>
        <v>1</v>
      </c>
      <c r="BI36" s="5">
        <f t="shared" si="14"/>
        <v>1</v>
      </c>
      <c r="BJ36" s="5">
        <f t="shared" si="15"/>
        <v>0</v>
      </c>
      <c r="BK36" s="5">
        <f t="shared" si="16"/>
        <v>1</v>
      </c>
      <c r="BL36" s="5">
        <f t="shared" si="47"/>
        <v>1</v>
      </c>
      <c r="BM36" s="4" t="str">
        <f t="shared" si="18"/>
        <v>Nem hosszútávú a feladat.</v>
      </c>
      <c r="BN36" s="5">
        <f t="shared" si="19"/>
        <v>1</v>
      </c>
      <c r="BO36" s="5">
        <f t="shared" si="20"/>
        <v>0</v>
      </c>
      <c r="BP36" s="5">
        <f t="shared" si="21"/>
        <v>0</v>
      </c>
      <c r="BQ36" s="5">
        <f t="shared" si="22"/>
        <v>0</v>
      </c>
      <c r="BR36" s="5">
        <f t="shared" si="23"/>
        <v>0</v>
      </c>
      <c r="BS36" s="9" t="str">
        <f t="shared" si="24"/>
        <v>Nincs hosszútávú terv!</v>
      </c>
      <c r="BT36" s="5">
        <f t="shared" si="25"/>
        <v>0</v>
      </c>
      <c r="BU36" s="5">
        <f t="shared" si="26"/>
        <v>0</v>
      </c>
      <c r="BV36" s="5">
        <f t="shared" si="27"/>
        <v>1</v>
      </c>
      <c r="BW36" s="5">
        <f t="shared" si="28"/>
        <v>1</v>
      </c>
      <c r="BX36" s="5">
        <f t="shared" si="29"/>
        <v>1</v>
      </c>
      <c r="BY36" s="5">
        <f t="shared" si="30"/>
        <v>1</v>
      </c>
      <c r="BZ36" s="5">
        <f t="shared" si="31"/>
        <v>1</v>
      </c>
      <c r="CA36" s="5">
        <f t="shared" si="32"/>
        <v>1</v>
      </c>
      <c r="CB36" s="5">
        <f t="shared" si="33"/>
        <v>1</v>
      </c>
      <c r="CC36" s="5">
        <f t="shared" si="34"/>
        <v>1</v>
      </c>
      <c r="CD36" s="5">
        <f t="shared" si="35"/>
        <v>1</v>
      </c>
      <c r="CE36" s="5" t="str">
        <f t="shared" si="36"/>
        <v>?</v>
      </c>
      <c r="CF36" s="4" t="str">
        <f t="shared" si="48"/>
        <v>Kitöltés rendben!</v>
      </c>
      <c r="CG36" s="5">
        <f t="shared" si="49"/>
        <v>1</v>
      </c>
      <c r="CH36" s="5">
        <f t="shared" si="39"/>
        <v>1</v>
      </c>
      <c r="CI36" s="5">
        <f t="shared" si="40"/>
        <v>0</v>
      </c>
    </row>
    <row r="37" spans="1:87" s="2" customFormat="1" ht="43.2" hidden="1" customHeight="1" x14ac:dyDescent="0.3">
      <c r="A37" s="1" t="str">
        <f t="shared" ref="A37" si="104">IF($G37="","Nincs VKR kiválasztva!",CF37)</f>
        <v>Kitöltés rendben!</v>
      </c>
      <c r="B37" s="202">
        <v>0</v>
      </c>
      <c r="C37" s="201" t="s">
        <v>489</v>
      </c>
      <c r="D37" s="203" t="s">
        <v>661</v>
      </c>
      <c r="E37" s="203" t="s">
        <v>509</v>
      </c>
      <c r="F37" s="204" t="str">
        <f>VLOOKUP($G37,Összesítő!$B:$F,2,FALSE)</f>
        <v>11-24509-1-002-00-00</v>
      </c>
      <c r="G37" s="201" t="s">
        <v>207</v>
      </c>
      <c r="H37" s="204">
        <f>COUNTA($G$3:G37)</f>
        <v>33</v>
      </c>
      <c r="I37" s="204" t="str">
        <f>AZ37&amp;"_"&amp;H37&amp;"_FIV_"&amp;LEFT(Előlap!$B$6,4)</f>
        <v>4166_33_FIV_2026</v>
      </c>
      <c r="J37" s="204" t="str">
        <f>VLOOKUP($G37,Összesítő!$B:$F,5,FALSE)</f>
        <v>Nemesbőd, Vát</v>
      </c>
      <c r="K37" s="204" t="str">
        <f>VLOOKUP($G37,Összesítő!$B:$F,4,FALSE)</f>
        <v>Nemesbőd Község Önkormányzata, Vát Község Önkormányzata</v>
      </c>
      <c r="L37" s="7">
        <f t="shared" ref="L37" si="105">O37+P37</f>
        <v>0</v>
      </c>
      <c r="M37" s="202">
        <v>2027</v>
      </c>
      <c r="N37" s="202">
        <v>2027</v>
      </c>
      <c r="O37" s="13">
        <v>0</v>
      </c>
      <c r="P37" s="8">
        <v>0</v>
      </c>
      <c r="Q37" s="8">
        <v>0</v>
      </c>
      <c r="S37" s="8">
        <v>0</v>
      </c>
      <c r="T37" s="8">
        <v>0</v>
      </c>
      <c r="U37" s="8">
        <v>0</v>
      </c>
      <c r="V37" s="8">
        <v>0</v>
      </c>
      <c r="W37" s="8">
        <v>0</v>
      </c>
      <c r="X37" s="8">
        <v>0</v>
      </c>
      <c r="Y37" s="8">
        <v>0</v>
      </c>
      <c r="Z37" s="8">
        <v>0</v>
      </c>
      <c r="AA37" s="8">
        <v>0</v>
      </c>
      <c r="AB37" s="8">
        <v>0</v>
      </c>
      <c r="AC37" s="8">
        <v>0</v>
      </c>
      <c r="AD37" s="7">
        <f t="shared" ref="AD37" si="106">SUM(S37:AC37)</f>
        <v>0</v>
      </c>
      <c r="AE37" s="3" t="str">
        <f t="shared" ref="AE37" si="107">IF($G37="","Nincs VKR kiválasztva!",IF(BB37=0,"Hiányos kitöltés!",BG37))</f>
        <v>A forrás egyenlő a költséggel (I.ütem).</v>
      </c>
      <c r="AG37" s="8">
        <v>0</v>
      </c>
      <c r="AH37" s="8">
        <v>0</v>
      </c>
      <c r="AI37" s="8">
        <v>0</v>
      </c>
      <c r="AJ37" s="8">
        <v>0</v>
      </c>
      <c r="AK37" s="8">
        <v>0</v>
      </c>
      <c r="AL37" s="8">
        <v>0</v>
      </c>
      <c r="AM37" s="8">
        <v>0</v>
      </c>
      <c r="AN37" s="8">
        <v>0</v>
      </c>
      <c r="AO37" s="8">
        <v>0</v>
      </c>
      <c r="AP37" s="8">
        <v>0</v>
      </c>
      <c r="AQ37" s="8">
        <v>0</v>
      </c>
      <c r="AR37" s="7">
        <f t="shared" ref="AR37" si="108">SUM(AG37:AQ37)</f>
        <v>0</v>
      </c>
      <c r="AS37" s="201" t="s">
        <v>659</v>
      </c>
      <c r="AT37" s="3" t="str">
        <f t="shared" si="5"/>
        <v>Nem hosszútávú a feladat.</v>
      </c>
      <c r="AV37" s="203" t="s">
        <v>662</v>
      </c>
      <c r="AW37" s="203" t="s">
        <v>0</v>
      </c>
      <c r="AX37" s="204">
        <f>COUNTA($G$3:G37)</f>
        <v>33</v>
      </c>
      <c r="AZ37" s="9">
        <f>VLOOKUP($G37,Összesítő!$B:$F,3,FALSE)</f>
        <v>4166</v>
      </c>
      <c r="BA37" s="9">
        <f t="shared" si="6"/>
        <v>32</v>
      </c>
      <c r="BB37" s="5">
        <f t="shared" si="7"/>
        <v>1</v>
      </c>
      <c r="BC37" s="5" t="str">
        <f t="shared" si="8"/>
        <v>R</v>
      </c>
      <c r="BD37" s="5">
        <f t="shared" ref="BD37" si="109">IF(OR(BC37="R",BC37="RH"),1,0)</f>
        <v>1</v>
      </c>
      <c r="BE37" s="5">
        <f t="shared" si="10"/>
        <v>0</v>
      </c>
      <c r="BF37" s="5">
        <f t="shared" si="11"/>
        <v>0</v>
      </c>
      <c r="BG37" s="9" t="str">
        <f t="shared" si="12"/>
        <v>A forrás egyenlő a költséggel (I.ütem).</v>
      </c>
      <c r="BH37" s="5">
        <f t="shared" si="13"/>
        <v>1</v>
      </c>
      <c r="BI37" s="5">
        <f t="shared" si="14"/>
        <v>1</v>
      </c>
      <c r="BJ37" s="5">
        <f t="shared" si="15"/>
        <v>0</v>
      </c>
      <c r="BK37" s="5">
        <f t="shared" si="16"/>
        <v>1</v>
      </c>
      <c r="BL37" s="5">
        <f t="shared" ref="BL37" si="110">IF(AND($BK37=1,$P37=$AR37),1,IF(AND($BK37=1,$P37&gt;$AR37,AS37="igen"),1,0))</f>
        <v>1</v>
      </c>
      <c r="BM37" s="4" t="str">
        <f t="shared" si="18"/>
        <v>Nem hosszútávú a feladat.</v>
      </c>
      <c r="BN37" s="5">
        <f t="shared" si="19"/>
        <v>1</v>
      </c>
      <c r="BO37" s="5">
        <f t="shared" si="20"/>
        <v>0</v>
      </c>
      <c r="BP37" s="5">
        <f t="shared" si="21"/>
        <v>1</v>
      </c>
      <c r="BQ37" s="5">
        <f t="shared" si="22"/>
        <v>0</v>
      </c>
      <c r="BR37" s="5">
        <f t="shared" si="23"/>
        <v>1</v>
      </c>
      <c r="BS37" s="9" t="str">
        <f t="shared" si="24"/>
        <v>Nincs hosszútávú terv!</v>
      </c>
      <c r="BT37" s="5">
        <f t="shared" si="25"/>
        <v>1</v>
      </c>
      <c r="BU37" s="5">
        <f t="shared" si="26"/>
        <v>0</v>
      </c>
      <c r="BV37" s="5">
        <f t="shared" si="27"/>
        <v>1</v>
      </c>
      <c r="BW37" s="5">
        <f t="shared" si="28"/>
        <v>1</v>
      </c>
      <c r="BX37" s="5">
        <f t="shared" si="29"/>
        <v>1</v>
      </c>
      <c r="BY37" s="5">
        <f t="shared" si="30"/>
        <v>1</v>
      </c>
      <c r="BZ37" s="5">
        <f t="shared" si="31"/>
        <v>1</v>
      </c>
      <c r="CA37" s="5">
        <f t="shared" si="32"/>
        <v>1</v>
      </c>
      <c r="CB37" s="5">
        <f t="shared" si="33"/>
        <v>1</v>
      </c>
      <c r="CC37" s="5">
        <f t="shared" si="34"/>
        <v>1</v>
      </c>
      <c r="CD37" s="5">
        <f t="shared" si="35"/>
        <v>1</v>
      </c>
      <c r="CE37" s="5" t="str">
        <f t="shared" si="36"/>
        <v>?</v>
      </c>
      <c r="CF37" s="4" t="str">
        <f t="shared" ref="CF37" si="111">IF($BB37=0,$CE37,IF($BH37=0,"I. ütem forrása nincs kitöltve!",IF($BK37=0,"II. ütem forrása nincs kitöltve!",IF($BE37=1,"Költségek üteme nem megfelelő (az időtartam és a költség üteme eltér)!",IF(AND(BI37=0,$BB37=1,$BK37=1,$BE37=1),"Kötelező cellák kitöltve, de az I. ütem forrása hibás!",IF(AND(BK37=0,$BB37=1,$BK37=1,$BE37=1),"Kötelező cellák kitöltve, de a II. ütem forrása hibás!",IF(AND($BP37=1,$BA37&lt;30),"Nullás a rövidtávú feladat és rövid (hiányzik) a hozzá tartozó indoklás!",IF(AND($BQ37=1,$BA37&lt;30),"Nullás a hosszútávú feladat és rövid (hiányzik) a hozzá tartozó indoklás!",IF(AND(BO37=1,C37="1811_RENDKÍVÜLI"),"II. ütemre nem tervezhet Rendkívüli feladatot!",IF(BI37=0,AE37,IF(BL37=0,AT37,IF(AND(BD37=1,$Q37&gt;$O37),"EM rendelet 2. melléklet terhére elszámolt költség nem lehet nagyobb az I. ütemre tervezett tényleges költségnél!",IF($AD37&gt;$O37,"Többlet forrást jelölt meg az I. ütemnél! Kérjük, a többletet az 'Osszesito' fülön tüntesse fel!",IF($AR37&gt;$P37,"Többlet forrást jelölt meg a II. ütemnél! Kérjük, a többletet az 'Osszesito' fülön tüntesse fel!","Kitöltés rendben!"))))))))))))))</f>
        <v>Kitöltés rendben!</v>
      </c>
      <c r="CG37" s="5">
        <f t="shared" ref="CG37" si="112">IF(A37="Kitöltés rendben!",1,0)</f>
        <v>1</v>
      </c>
      <c r="CH37" s="5">
        <f t="shared" si="39"/>
        <v>1</v>
      </c>
      <c r="CI37" s="5">
        <f t="shared" si="40"/>
        <v>0</v>
      </c>
    </row>
    <row r="38" spans="1:87" s="2" customFormat="1" ht="31.2" hidden="1" customHeight="1" x14ac:dyDescent="0.3">
      <c r="A38" s="1" t="str">
        <f t="shared" si="41"/>
        <v>Nincs VKR kiválasztva!</v>
      </c>
      <c r="B38" s="179"/>
      <c r="C38" s="178"/>
      <c r="D38" s="180"/>
      <c r="E38" s="180"/>
      <c r="F38" s="181" t="e">
        <f>VLOOKUP($G38,Összesítő!$B:$F,2,FALSE)</f>
        <v>#N/A</v>
      </c>
      <c r="G38" s="178"/>
      <c r="H38" s="181">
        <f>COUNTA($G$3:G38)</f>
        <v>33</v>
      </c>
      <c r="I38" s="181" t="e">
        <f>AZ38&amp;"_"&amp;H38&amp;"_FIV_"&amp;LEFT(Előlap!$B$6,4)</f>
        <v>#N/A</v>
      </c>
      <c r="J38" s="181" t="e">
        <f>VLOOKUP($G38,Összesítő!$B:$F,5,FALSE)</f>
        <v>#N/A</v>
      </c>
      <c r="K38" s="181" t="e">
        <f>VLOOKUP($G38,Összesítő!$B:$F,4,FALSE)</f>
        <v>#N/A</v>
      </c>
      <c r="L38" s="7">
        <f t="shared" si="42"/>
        <v>0</v>
      </c>
      <c r="M38" s="179"/>
      <c r="N38" s="179"/>
      <c r="O38" s="13"/>
      <c r="P38" s="8"/>
      <c r="Q38" s="8"/>
      <c r="S38" s="8"/>
      <c r="T38" s="8"/>
      <c r="U38" s="8"/>
      <c r="V38" s="8"/>
      <c r="W38" s="8"/>
      <c r="X38" s="8"/>
      <c r="Y38" s="8"/>
      <c r="Z38" s="8"/>
      <c r="AA38" s="8"/>
      <c r="AB38" s="8"/>
      <c r="AC38" s="8"/>
      <c r="AD38" s="7">
        <f t="shared" si="43"/>
        <v>0</v>
      </c>
      <c r="AE38" s="3" t="str">
        <f t="shared" si="44"/>
        <v>Nincs VKR kiválasztva!</v>
      </c>
      <c r="AG38" s="8"/>
      <c r="AH38" s="8"/>
      <c r="AI38" s="8"/>
      <c r="AJ38" s="8"/>
      <c r="AK38" s="8"/>
      <c r="AL38" s="8"/>
      <c r="AM38" s="8"/>
      <c r="AN38" s="8"/>
      <c r="AO38" s="8"/>
      <c r="AP38" s="8"/>
      <c r="AQ38" s="8"/>
      <c r="AR38" s="7">
        <f t="shared" si="45"/>
        <v>0</v>
      </c>
      <c r="AS38" s="178"/>
      <c r="AT38" s="3" t="str">
        <f t="shared" si="5"/>
        <v>Nincs VKR kiválasztva!</v>
      </c>
      <c r="AV38" s="180" t="s">
        <v>0</v>
      </c>
      <c r="AW38" s="180" t="s">
        <v>0</v>
      </c>
      <c r="AX38" s="191">
        <f>COUNTA($G$3:G38)</f>
        <v>33</v>
      </c>
      <c r="AZ38" s="9" t="e">
        <f>VLOOKUP($G38,Összesítő!$B:$F,3,FALSE)</f>
        <v>#N/A</v>
      </c>
      <c r="BA38" s="9">
        <f t="shared" si="6"/>
        <v>0</v>
      </c>
      <c r="BB38" s="5" t="e">
        <f t="shared" si="7"/>
        <v>#N/A</v>
      </c>
      <c r="BC38" s="5" t="e">
        <f t="shared" si="8"/>
        <v>#N/A</v>
      </c>
      <c r="BD38" s="5" t="e">
        <f t="shared" si="46"/>
        <v>#N/A</v>
      </c>
      <c r="BE38" s="5" t="e">
        <f t="shared" si="10"/>
        <v>#N/A</v>
      </c>
      <c r="BF38" s="5">
        <f t="shared" si="11"/>
        <v>0</v>
      </c>
      <c r="BG38" s="9" t="str">
        <f t="shared" si="12"/>
        <v>A forrás egyenlő a költséggel (I.ütem).</v>
      </c>
      <c r="BH38" s="5">
        <f t="shared" si="13"/>
        <v>0</v>
      </c>
      <c r="BI38" s="5">
        <f t="shared" si="14"/>
        <v>0</v>
      </c>
      <c r="BJ38" s="5">
        <f t="shared" si="15"/>
        <v>0</v>
      </c>
      <c r="BK38" s="5">
        <f t="shared" si="16"/>
        <v>0</v>
      </c>
      <c r="BL38" s="5">
        <f t="shared" si="47"/>
        <v>0</v>
      </c>
      <c r="BM38" s="4" t="str">
        <f t="shared" si="18"/>
        <v>Nem hosszútávú a feladat.</v>
      </c>
      <c r="BN38" s="5">
        <f t="shared" si="19"/>
        <v>1</v>
      </c>
      <c r="BO38" s="5">
        <f t="shared" si="20"/>
        <v>0</v>
      </c>
      <c r="BP38" s="5">
        <f t="shared" si="21"/>
        <v>1</v>
      </c>
      <c r="BQ38" s="5">
        <f t="shared" si="22"/>
        <v>0</v>
      </c>
      <c r="BR38" s="5" t="e">
        <f t="shared" si="23"/>
        <v>#N/A</v>
      </c>
      <c r="BS38" s="9" t="str">
        <f t="shared" si="24"/>
        <v>Nincs hosszútávú terv!</v>
      </c>
      <c r="BT38" s="5" t="e">
        <f t="shared" si="25"/>
        <v>#N/A</v>
      </c>
      <c r="BU38" s="5" t="e">
        <f t="shared" si="26"/>
        <v>#N/A</v>
      </c>
      <c r="BV38" s="5">
        <f t="shared" si="27"/>
        <v>0</v>
      </c>
      <c r="BW38" s="5">
        <f t="shared" si="28"/>
        <v>0</v>
      </c>
      <c r="BX38" s="5">
        <f t="shared" si="29"/>
        <v>0</v>
      </c>
      <c r="BY38" s="5">
        <f t="shared" si="30"/>
        <v>0</v>
      </c>
      <c r="BZ38" s="5">
        <f t="shared" si="31"/>
        <v>0</v>
      </c>
      <c r="CA38" s="5">
        <f t="shared" si="32"/>
        <v>0</v>
      </c>
      <c r="CB38" s="5">
        <f t="shared" si="33"/>
        <v>0</v>
      </c>
      <c r="CC38" s="5">
        <f t="shared" si="34"/>
        <v>0</v>
      </c>
      <c r="CD38" s="5">
        <f t="shared" si="35"/>
        <v>0</v>
      </c>
      <c r="CE38" s="5" t="e">
        <f t="shared" si="36"/>
        <v>#N/A</v>
      </c>
      <c r="CF38" s="4" t="e">
        <f t="shared" si="48"/>
        <v>#N/A</v>
      </c>
      <c r="CG38" s="5">
        <f t="shared" si="49"/>
        <v>0</v>
      </c>
      <c r="CH38" s="5" t="e">
        <f t="shared" si="39"/>
        <v>#N/A</v>
      </c>
      <c r="CI38" s="5" t="e">
        <f t="shared" si="40"/>
        <v>#N/A</v>
      </c>
    </row>
    <row r="39" spans="1:87" s="2" customFormat="1" ht="28.8" hidden="1" customHeight="1" x14ac:dyDescent="0.3">
      <c r="A39" s="1" t="str">
        <f t="shared" si="41"/>
        <v>Kitöltés rendben!</v>
      </c>
      <c r="B39" s="179">
        <v>2</v>
      </c>
      <c r="C39" s="178" t="s">
        <v>435</v>
      </c>
      <c r="D39" s="180" t="s">
        <v>518</v>
      </c>
      <c r="E39" s="180" t="s">
        <v>509</v>
      </c>
      <c r="F39" s="181" t="str">
        <f>VLOOKUP($G39,Összesítő!$B:$F,2,FALSE)</f>
        <v>11-11387-1-001-00-03</v>
      </c>
      <c r="G39" s="178" t="s">
        <v>115</v>
      </c>
      <c r="H39" s="181">
        <f>COUNTA($G$3:G39)</f>
        <v>34</v>
      </c>
      <c r="I39" s="181" t="str">
        <f>AZ39&amp;"_"&amp;H39&amp;"_FIV_"&amp;LEFT(Előlap!$B$6,4)</f>
        <v>4143_34_FIV_2026</v>
      </c>
      <c r="J39" s="181" t="str">
        <f>VLOOKUP($G39,Összesítő!$B:$F,5,FALSE)</f>
        <v>Ikervár</v>
      </c>
      <c r="K39" s="181" t="str">
        <f>VLOOKUP($G39,Összesítő!$B:$F,4,FALSE)</f>
        <v>Ikervár Község Önkormányzata</v>
      </c>
      <c r="L39" s="7">
        <f t="shared" si="42"/>
        <v>45000</v>
      </c>
      <c r="M39" s="179">
        <v>2028</v>
      </c>
      <c r="N39" s="179">
        <v>2028</v>
      </c>
      <c r="O39" s="13">
        <v>0</v>
      </c>
      <c r="P39" s="8">
        <v>45000</v>
      </c>
      <c r="Q39" s="8">
        <v>0</v>
      </c>
      <c r="S39" s="8">
        <v>0</v>
      </c>
      <c r="T39" s="8">
        <v>0</v>
      </c>
      <c r="U39" s="8">
        <v>0</v>
      </c>
      <c r="V39" s="8">
        <v>0</v>
      </c>
      <c r="W39" s="8">
        <v>0</v>
      </c>
      <c r="X39" s="8">
        <v>0</v>
      </c>
      <c r="Y39" s="8">
        <v>0</v>
      </c>
      <c r="Z39" s="8">
        <v>0</v>
      </c>
      <c r="AA39" s="8">
        <v>0</v>
      </c>
      <c r="AB39" s="8">
        <v>0</v>
      </c>
      <c r="AC39" s="8">
        <v>0</v>
      </c>
      <c r="AD39" s="7">
        <f t="shared" si="43"/>
        <v>0</v>
      </c>
      <c r="AE39" s="3" t="str">
        <f t="shared" si="44"/>
        <v>Nem rövidtávú a feladat.</v>
      </c>
      <c r="AG39" s="8">
        <v>0</v>
      </c>
      <c r="AH39" s="8">
        <v>0</v>
      </c>
      <c r="AI39" s="8">
        <v>0</v>
      </c>
      <c r="AJ39" s="8">
        <v>0</v>
      </c>
      <c r="AK39" s="8">
        <v>0</v>
      </c>
      <c r="AL39" s="8">
        <v>0</v>
      </c>
      <c r="AM39" s="8">
        <v>0</v>
      </c>
      <c r="AN39" s="8">
        <v>0</v>
      </c>
      <c r="AO39" s="8">
        <v>0</v>
      </c>
      <c r="AP39" s="8">
        <v>0</v>
      </c>
      <c r="AQ39" s="8">
        <v>0</v>
      </c>
      <c r="AR39" s="7">
        <f t="shared" si="45"/>
        <v>0</v>
      </c>
      <c r="AS39" s="178" t="s">
        <v>654</v>
      </c>
      <c r="AT39" s="3" t="str">
        <f t="shared" si="5"/>
        <v>Forráshiányos a feladat!</v>
      </c>
      <c r="AV39" s="180" t="s">
        <v>0</v>
      </c>
      <c r="AW39" s="180" t="s">
        <v>0</v>
      </c>
      <c r="AX39" s="191">
        <f>COUNTA($G$3:G39)</f>
        <v>34</v>
      </c>
      <c r="AZ39" s="9">
        <f>VLOOKUP($G39,Összesítő!$B:$F,3,FALSE)</f>
        <v>4143</v>
      </c>
      <c r="BA39" s="9">
        <f t="shared" si="6"/>
        <v>0</v>
      </c>
      <c r="BB39" s="5">
        <f t="shared" si="7"/>
        <v>1</v>
      </c>
      <c r="BC39" s="5" t="str">
        <f t="shared" si="8"/>
        <v>H</v>
      </c>
      <c r="BD39" s="5">
        <f t="shared" si="46"/>
        <v>0</v>
      </c>
      <c r="BE39" s="5">
        <f t="shared" si="10"/>
        <v>0</v>
      </c>
      <c r="BF39" s="5">
        <f t="shared" si="11"/>
        <v>0</v>
      </c>
      <c r="BG39" s="9" t="str">
        <f t="shared" si="12"/>
        <v>Nem rövidtávú a feladat.</v>
      </c>
      <c r="BH39" s="5">
        <f t="shared" si="13"/>
        <v>1</v>
      </c>
      <c r="BI39" s="5">
        <f t="shared" si="14"/>
        <v>1</v>
      </c>
      <c r="BJ39" s="5">
        <f t="shared" si="15"/>
        <v>1</v>
      </c>
      <c r="BK39" s="5">
        <f t="shared" si="16"/>
        <v>1</v>
      </c>
      <c r="BL39" s="5">
        <f t="shared" si="47"/>
        <v>1</v>
      </c>
      <c r="BM39" s="4" t="str">
        <f t="shared" si="18"/>
        <v>Forráshiányos a feladat!</v>
      </c>
      <c r="BN39" s="5">
        <f t="shared" si="19"/>
        <v>0</v>
      </c>
      <c r="BO39" s="5">
        <f t="shared" si="20"/>
        <v>1</v>
      </c>
      <c r="BP39" s="5">
        <f t="shared" si="21"/>
        <v>0</v>
      </c>
      <c r="BQ39" s="5">
        <f t="shared" si="22"/>
        <v>0</v>
      </c>
      <c r="BR39" s="5">
        <f t="shared" si="23"/>
        <v>0</v>
      </c>
      <c r="BS39" s="9">
        <f t="shared" si="24"/>
        <v>0</v>
      </c>
      <c r="BT39" s="5">
        <f t="shared" si="25"/>
        <v>0</v>
      </c>
      <c r="BU39" s="5">
        <f t="shared" si="26"/>
        <v>0</v>
      </c>
      <c r="BV39" s="5">
        <f t="shared" si="27"/>
        <v>1</v>
      </c>
      <c r="BW39" s="5">
        <f t="shared" si="28"/>
        <v>1</v>
      </c>
      <c r="BX39" s="5">
        <f t="shared" si="29"/>
        <v>1</v>
      </c>
      <c r="BY39" s="5">
        <f t="shared" si="30"/>
        <v>1</v>
      </c>
      <c r="BZ39" s="5">
        <f t="shared" si="31"/>
        <v>1</v>
      </c>
      <c r="CA39" s="5">
        <f t="shared" si="32"/>
        <v>1</v>
      </c>
      <c r="CB39" s="5">
        <f t="shared" si="33"/>
        <v>1</v>
      </c>
      <c r="CC39" s="5">
        <f t="shared" si="34"/>
        <v>1</v>
      </c>
      <c r="CD39" s="5">
        <f t="shared" si="35"/>
        <v>1</v>
      </c>
      <c r="CE39" s="5" t="str">
        <f t="shared" si="36"/>
        <v>?</v>
      </c>
      <c r="CF39" s="4" t="str">
        <f t="shared" si="48"/>
        <v>Kitöltés rendben!</v>
      </c>
      <c r="CG39" s="5">
        <f t="shared" si="49"/>
        <v>1</v>
      </c>
      <c r="CH39" s="5">
        <f t="shared" si="39"/>
        <v>0</v>
      </c>
      <c r="CI39" s="5">
        <f t="shared" si="40"/>
        <v>1</v>
      </c>
    </row>
    <row r="40" spans="1:87" s="2" customFormat="1" ht="28.8" hidden="1" customHeight="1" x14ac:dyDescent="0.3">
      <c r="A40" s="1" t="str">
        <f t="shared" ref="A40" si="113">IF($G40="","Nincs VKR kiválasztva!",CF40)</f>
        <v>Kitöltés rendben!</v>
      </c>
      <c r="B40" s="194">
        <v>2</v>
      </c>
      <c r="C40" s="193" t="s">
        <v>468</v>
      </c>
      <c r="D40" s="195" t="s">
        <v>511</v>
      </c>
      <c r="E40" s="195" t="s">
        <v>509</v>
      </c>
      <c r="F40" s="196" t="str">
        <f>VLOOKUP($G40,Összesítő!$B:$F,2,FALSE)</f>
        <v>11-11387-1-001-00-03</v>
      </c>
      <c r="G40" s="193" t="s">
        <v>115</v>
      </c>
      <c r="H40" s="196">
        <f>COUNTA($G$3:G40)</f>
        <v>35</v>
      </c>
      <c r="I40" s="196" t="str">
        <f>AZ40&amp;"_"&amp;H40&amp;"_FIV_"&amp;LEFT(Előlap!$B$6,4)</f>
        <v>4143_35_FIV_2026</v>
      </c>
      <c r="J40" s="196" t="str">
        <f>VLOOKUP($G40,Összesítő!$B:$F,5,FALSE)</f>
        <v>Ikervár</v>
      </c>
      <c r="K40" s="196" t="str">
        <f>VLOOKUP($G40,Összesítő!$B:$F,4,FALSE)</f>
        <v>Ikervár Község Önkormányzata</v>
      </c>
      <c r="L40" s="7">
        <f t="shared" ref="L40" si="114">O40+P40</f>
        <v>1000</v>
      </c>
      <c r="M40" s="194">
        <v>2028</v>
      </c>
      <c r="N40" s="194">
        <v>2028</v>
      </c>
      <c r="O40" s="13">
        <v>0</v>
      </c>
      <c r="P40" s="8">
        <v>1000</v>
      </c>
      <c r="Q40" s="8">
        <v>0</v>
      </c>
      <c r="S40" s="8">
        <v>0</v>
      </c>
      <c r="T40" s="8">
        <v>0</v>
      </c>
      <c r="U40" s="8">
        <v>0</v>
      </c>
      <c r="V40" s="8">
        <v>0</v>
      </c>
      <c r="W40" s="8">
        <v>0</v>
      </c>
      <c r="X40" s="8">
        <v>0</v>
      </c>
      <c r="Y40" s="8">
        <v>0</v>
      </c>
      <c r="Z40" s="8">
        <v>0</v>
      </c>
      <c r="AA40" s="8">
        <v>0</v>
      </c>
      <c r="AB40" s="8">
        <v>0</v>
      </c>
      <c r="AC40" s="8">
        <v>0</v>
      </c>
      <c r="AD40" s="7">
        <f t="shared" ref="AD40" si="115">SUM(S40:AC40)</f>
        <v>0</v>
      </c>
      <c r="AE40" s="3" t="str">
        <f t="shared" ref="AE40" si="116">IF($G40="","Nincs VKR kiválasztva!",IF(BB40=0,"Hiányos kitöltés!",BG40))</f>
        <v>Nem rövidtávú a feladat.</v>
      </c>
      <c r="AG40" s="8">
        <v>0</v>
      </c>
      <c r="AH40" s="8">
        <v>0</v>
      </c>
      <c r="AI40" s="8">
        <v>0</v>
      </c>
      <c r="AJ40" s="8">
        <v>0</v>
      </c>
      <c r="AK40" s="8">
        <v>0</v>
      </c>
      <c r="AL40" s="8">
        <v>0</v>
      </c>
      <c r="AM40" s="8">
        <v>0</v>
      </c>
      <c r="AN40" s="8">
        <v>0</v>
      </c>
      <c r="AO40" s="8">
        <v>0</v>
      </c>
      <c r="AP40" s="8">
        <v>0</v>
      </c>
      <c r="AQ40" s="8">
        <v>0</v>
      </c>
      <c r="AR40" s="7">
        <f t="shared" ref="AR40" si="117">SUM(AG40:AQ40)</f>
        <v>0</v>
      </c>
      <c r="AS40" s="193" t="s">
        <v>654</v>
      </c>
      <c r="AT40" s="3" t="str">
        <f t="shared" si="5"/>
        <v>Forráshiányos a feladat!</v>
      </c>
      <c r="AV40" s="195" t="s">
        <v>0</v>
      </c>
      <c r="AW40" s="195" t="s">
        <v>0</v>
      </c>
      <c r="AX40" s="196">
        <f>COUNTA($G$3:G40)</f>
        <v>35</v>
      </c>
      <c r="AZ40" s="9">
        <f>VLOOKUP($G40,Összesítő!$B:$F,3,FALSE)</f>
        <v>4143</v>
      </c>
      <c r="BA40" s="9">
        <f t="shared" si="6"/>
        <v>0</v>
      </c>
      <c r="BB40" s="5">
        <f t="shared" si="7"/>
        <v>1</v>
      </c>
      <c r="BC40" s="5" t="str">
        <f t="shared" si="8"/>
        <v>H</v>
      </c>
      <c r="BD40" s="5">
        <f t="shared" ref="BD40" si="118">IF(OR(BC40="R",BC40="RH"),1,0)</f>
        <v>0</v>
      </c>
      <c r="BE40" s="5">
        <f t="shared" si="10"/>
        <v>0</v>
      </c>
      <c r="BF40" s="5">
        <f t="shared" si="11"/>
        <v>0</v>
      </c>
      <c r="BG40" s="9" t="str">
        <f t="shared" si="12"/>
        <v>Nem rövidtávú a feladat.</v>
      </c>
      <c r="BH40" s="5">
        <f t="shared" si="13"/>
        <v>1</v>
      </c>
      <c r="BI40" s="5">
        <f t="shared" si="14"/>
        <v>1</v>
      </c>
      <c r="BJ40" s="5">
        <f t="shared" si="15"/>
        <v>1</v>
      </c>
      <c r="BK40" s="5">
        <f t="shared" si="16"/>
        <v>1</v>
      </c>
      <c r="BL40" s="5">
        <f t="shared" ref="BL40" si="119">IF(AND($BK40=1,$P40=$AR40),1,IF(AND($BK40=1,$P40&gt;$AR40,AS40="igen"),1,0))</f>
        <v>1</v>
      </c>
      <c r="BM40" s="4" t="str">
        <f t="shared" si="18"/>
        <v>Forráshiányos a feladat!</v>
      </c>
      <c r="BN40" s="5">
        <f t="shared" si="19"/>
        <v>0</v>
      </c>
      <c r="BO40" s="5">
        <f t="shared" si="20"/>
        <v>1</v>
      </c>
      <c r="BP40" s="5">
        <f t="shared" si="21"/>
        <v>0</v>
      </c>
      <c r="BQ40" s="5">
        <f t="shared" si="22"/>
        <v>0</v>
      </c>
      <c r="BR40" s="5">
        <f t="shared" si="23"/>
        <v>0</v>
      </c>
      <c r="BS40" s="9">
        <f t="shared" si="24"/>
        <v>0</v>
      </c>
      <c r="BT40" s="5">
        <f t="shared" si="25"/>
        <v>0</v>
      </c>
      <c r="BU40" s="5">
        <f t="shared" si="26"/>
        <v>0</v>
      </c>
      <c r="BV40" s="5">
        <f t="shared" si="27"/>
        <v>1</v>
      </c>
      <c r="BW40" s="5">
        <f t="shared" si="28"/>
        <v>1</v>
      </c>
      <c r="BX40" s="5">
        <f t="shared" si="29"/>
        <v>1</v>
      </c>
      <c r="BY40" s="5">
        <f t="shared" si="30"/>
        <v>1</v>
      </c>
      <c r="BZ40" s="5">
        <f t="shared" si="31"/>
        <v>1</v>
      </c>
      <c r="CA40" s="5">
        <f t="shared" si="32"/>
        <v>1</v>
      </c>
      <c r="CB40" s="5">
        <f t="shared" si="33"/>
        <v>1</v>
      </c>
      <c r="CC40" s="5">
        <f t="shared" si="34"/>
        <v>1</v>
      </c>
      <c r="CD40" s="5">
        <f t="shared" si="35"/>
        <v>1</v>
      </c>
      <c r="CE40" s="5" t="str">
        <f t="shared" si="36"/>
        <v>?</v>
      </c>
      <c r="CF40" s="4" t="str">
        <f t="shared" ref="CF40" si="120">IF($BB40=0,$CE40,IF($BH40=0,"I. ütem forrása nincs kitöltve!",IF($BK40=0,"II. ütem forrása nincs kitöltve!",IF($BE40=1,"Költségek üteme nem megfelelő (az időtartam és a költség üteme eltér)!",IF(AND(BI40=0,$BB40=1,$BK40=1,$BE40=1),"Kötelező cellák kitöltve, de az I. ütem forrása hibás!",IF(AND(BK40=0,$BB40=1,$BK40=1,$BE40=1),"Kötelező cellák kitöltve, de a II. ütem forrása hibás!",IF(AND($BP40=1,$BA40&lt;30),"Nullás a rövidtávú feladat és rövid (hiányzik) a hozzá tartozó indoklás!",IF(AND($BQ40=1,$BA40&lt;30),"Nullás a hosszútávú feladat és rövid (hiányzik) a hozzá tartozó indoklás!",IF(AND(BO40=1,C40="1811_RENDKÍVÜLI"),"II. ütemre nem tervezhet Rendkívüli feladatot!",IF(BI40=0,AE40,IF(BL40=0,AT40,IF(AND(BD40=1,$Q40&gt;$O40),"EM rendelet 2. melléklet terhére elszámolt költség nem lehet nagyobb az I. ütemre tervezett tényleges költségnél!",IF($AD40&gt;$O40,"Többlet forrást jelölt meg az I. ütemnél! Kérjük, a többletet az 'Osszesito' fülön tüntesse fel!",IF($AR40&gt;$P40,"Többlet forrást jelölt meg a II. ütemnél! Kérjük, a többletet az 'Osszesito' fülön tüntesse fel!","Kitöltés rendben!"))))))))))))))</f>
        <v>Kitöltés rendben!</v>
      </c>
      <c r="CG40" s="5">
        <f t="shared" ref="CG40" si="121">IF(A40="Kitöltés rendben!",1,0)</f>
        <v>1</v>
      </c>
      <c r="CH40" s="5">
        <f t="shared" si="39"/>
        <v>0</v>
      </c>
      <c r="CI40" s="5">
        <f t="shared" si="40"/>
        <v>1</v>
      </c>
    </row>
    <row r="41" spans="1:87" s="2" customFormat="1" ht="28.8" hidden="1" customHeight="1" x14ac:dyDescent="0.3">
      <c r="A41" s="1" t="str">
        <f t="shared" si="41"/>
        <v>Kitöltés rendben!</v>
      </c>
      <c r="B41" s="179">
        <v>2</v>
      </c>
      <c r="C41" s="178" t="s">
        <v>450</v>
      </c>
      <c r="D41" s="180" t="s">
        <v>519</v>
      </c>
      <c r="E41" s="180" t="s">
        <v>509</v>
      </c>
      <c r="F41" s="181" t="str">
        <f>VLOOKUP($G41,Összesítő!$B:$F,2,FALSE)</f>
        <v>11-11387-1-001-00-03</v>
      </c>
      <c r="G41" s="178" t="s">
        <v>115</v>
      </c>
      <c r="H41" s="181">
        <f>COUNTA($G$3:G41)</f>
        <v>36</v>
      </c>
      <c r="I41" s="181" t="str">
        <f>AZ41&amp;"_"&amp;H41&amp;"_FIV_"&amp;LEFT(Előlap!$B$6,4)</f>
        <v>4143_36_FIV_2026</v>
      </c>
      <c r="J41" s="181" t="str">
        <f>VLOOKUP($G41,Összesítő!$B:$F,5,FALSE)</f>
        <v>Ikervár</v>
      </c>
      <c r="K41" s="181" t="str">
        <f>VLOOKUP($G41,Összesítő!$B:$F,4,FALSE)</f>
        <v>Ikervár Község Önkormányzata</v>
      </c>
      <c r="L41" s="7">
        <f t="shared" si="42"/>
        <v>30000</v>
      </c>
      <c r="M41" s="179">
        <v>2028</v>
      </c>
      <c r="N41" s="179">
        <v>2028</v>
      </c>
      <c r="O41" s="13">
        <v>0</v>
      </c>
      <c r="P41" s="8">
        <v>30000</v>
      </c>
      <c r="Q41" s="8">
        <v>0</v>
      </c>
      <c r="S41" s="8">
        <v>0</v>
      </c>
      <c r="T41" s="8">
        <v>0</v>
      </c>
      <c r="U41" s="8">
        <v>0</v>
      </c>
      <c r="V41" s="8">
        <v>0</v>
      </c>
      <c r="W41" s="8">
        <v>0</v>
      </c>
      <c r="X41" s="8">
        <v>0</v>
      </c>
      <c r="Y41" s="8">
        <v>0</v>
      </c>
      <c r="Z41" s="8">
        <v>0</v>
      </c>
      <c r="AA41" s="8">
        <v>0</v>
      </c>
      <c r="AB41" s="8">
        <v>0</v>
      </c>
      <c r="AC41" s="8">
        <v>0</v>
      </c>
      <c r="AD41" s="7">
        <f t="shared" si="43"/>
        <v>0</v>
      </c>
      <c r="AE41" s="3" t="str">
        <f t="shared" si="44"/>
        <v>Nem rövidtávú a feladat.</v>
      </c>
      <c r="AG41" s="8">
        <v>0</v>
      </c>
      <c r="AH41" s="8">
        <v>0</v>
      </c>
      <c r="AI41" s="8">
        <v>0</v>
      </c>
      <c r="AJ41" s="8">
        <v>0</v>
      </c>
      <c r="AK41" s="8">
        <v>0</v>
      </c>
      <c r="AL41" s="8">
        <v>0</v>
      </c>
      <c r="AM41" s="8">
        <v>0</v>
      </c>
      <c r="AN41" s="8">
        <v>0</v>
      </c>
      <c r="AO41" s="8">
        <v>0</v>
      </c>
      <c r="AP41" s="8">
        <v>0</v>
      </c>
      <c r="AQ41" s="8">
        <v>0</v>
      </c>
      <c r="AR41" s="7">
        <f t="shared" si="45"/>
        <v>0</v>
      </c>
      <c r="AS41" s="183" t="s">
        <v>654</v>
      </c>
      <c r="AT41" s="3" t="str">
        <f t="shared" si="5"/>
        <v>Forráshiányos a feladat!</v>
      </c>
      <c r="AV41" s="180" t="s">
        <v>0</v>
      </c>
      <c r="AW41" s="180" t="s">
        <v>0</v>
      </c>
      <c r="AX41" s="191">
        <f>COUNTA($G$3:G41)</f>
        <v>36</v>
      </c>
      <c r="AZ41" s="9">
        <f>VLOOKUP($G41,Összesítő!$B:$F,3,FALSE)</f>
        <v>4143</v>
      </c>
      <c r="BA41" s="9">
        <f t="shared" si="6"/>
        <v>0</v>
      </c>
      <c r="BB41" s="5">
        <f t="shared" si="7"/>
        <v>1</v>
      </c>
      <c r="BC41" s="5" t="str">
        <f t="shared" si="8"/>
        <v>H</v>
      </c>
      <c r="BD41" s="5">
        <f t="shared" si="46"/>
        <v>0</v>
      </c>
      <c r="BE41" s="5">
        <f t="shared" si="10"/>
        <v>0</v>
      </c>
      <c r="BF41" s="5">
        <f t="shared" si="11"/>
        <v>0</v>
      </c>
      <c r="BG41" s="9" t="str">
        <f t="shared" si="12"/>
        <v>Nem rövidtávú a feladat.</v>
      </c>
      <c r="BH41" s="5">
        <f t="shared" si="13"/>
        <v>1</v>
      </c>
      <c r="BI41" s="5">
        <f t="shared" si="14"/>
        <v>1</v>
      </c>
      <c r="BJ41" s="5">
        <f t="shared" si="15"/>
        <v>1</v>
      </c>
      <c r="BK41" s="5">
        <f t="shared" si="16"/>
        <v>1</v>
      </c>
      <c r="BL41" s="5">
        <f t="shared" si="47"/>
        <v>1</v>
      </c>
      <c r="BM41" s="4" t="str">
        <f t="shared" si="18"/>
        <v>Forráshiányos a feladat!</v>
      </c>
      <c r="BN41" s="5">
        <f t="shared" si="19"/>
        <v>0</v>
      </c>
      <c r="BO41" s="5">
        <f t="shared" si="20"/>
        <v>1</v>
      </c>
      <c r="BP41" s="5">
        <f t="shared" si="21"/>
        <v>0</v>
      </c>
      <c r="BQ41" s="5">
        <f t="shared" si="22"/>
        <v>0</v>
      </c>
      <c r="BR41" s="5">
        <f t="shared" si="23"/>
        <v>0</v>
      </c>
      <c r="BS41" s="9">
        <f t="shared" si="24"/>
        <v>0</v>
      </c>
      <c r="BT41" s="5">
        <f t="shared" si="25"/>
        <v>0</v>
      </c>
      <c r="BU41" s="5">
        <f t="shared" si="26"/>
        <v>0</v>
      </c>
      <c r="BV41" s="5">
        <f t="shared" si="27"/>
        <v>1</v>
      </c>
      <c r="BW41" s="5">
        <f t="shared" si="28"/>
        <v>1</v>
      </c>
      <c r="BX41" s="5">
        <f t="shared" si="29"/>
        <v>1</v>
      </c>
      <c r="BY41" s="5">
        <f t="shared" si="30"/>
        <v>1</v>
      </c>
      <c r="BZ41" s="5">
        <f t="shared" si="31"/>
        <v>1</v>
      </c>
      <c r="CA41" s="5">
        <f t="shared" si="32"/>
        <v>1</v>
      </c>
      <c r="CB41" s="5">
        <f t="shared" si="33"/>
        <v>1</v>
      </c>
      <c r="CC41" s="5">
        <f t="shared" si="34"/>
        <v>1</v>
      </c>
      <c r="CD41" s="5">
        <f t="shared" si="35"/>
        <v>1</v>
      </c>
      <c r="CE41" s="5" t="str">
        <f t="shared" si="36"/>
        <v>?</v>
      </c>
      <c r="CF41" s="4" t="str">
        <f t="shared" si="48"/>
        <v>Kitöltés rendben!</v>
      </c>
      <c r="CG41" s="5">
        <f t="shared" si="49"/>
        <v>1</v>
      </c>
      <c r="CH41" s="5">
        <f t="shared" si="39"/>
        <v>0</v>
      </c>
      <c r="CI41" s="5">
        <f t="shared" si="40"/>
        <v>1</v>
      </c>
    </row>
    <row r="42" spans="1:87" s="2" customFormat="1" ht="28.8" hidden="1" customHeight="1" x14ac:dyDescent="0.3">
      <c r="A42" s="1" t="str">
        <f t="shared" si="41"/>
        <v>Kitöltés rendben!</v>
      </c>
      <c r="B42" s="179">
        <v>2</v>
      </c>
      <c r="C42" s="178" t="s">
        <v>399</v>
      </c>
      <c r="D42" s="180" t="s">
        <v>520</v>
      </c>
      <c r="E42" s="180" t="s">
        <v>509</v>
      </c>
      <c r="F42" s="181" t="str">
        <f>VLOOKUP($G42,Összesítő!$B:$F,2,FALSE)</f>
        <v>11-11387-1-001-00-03</v>
      </c>
      <c r="G42" s="178" t="s">
        <v>115</v>
      </c>
      <c r="H42" s="181">
        <f>COUNTA($G$3:G42)</f>
        <v>37</v>
      </c>
      <c r="I42" s="181" t="str">
        <f>AZ42&amp;"_"&amp;H42&amp;"_FIV_"&amp;LEFT(Előlap!$B$6,4)</f>
        <v>4143_37_FIV_2026</v>
      </c>
      <c r="J42" s="181" t="str">
        <f>VLOOKUP($G42,Összesítő!$B:$F,5,FALSE)</f>
        <v>Ikervár</v>
      </c>
      <c r="K42" s="181" t="str">
        <f>VLOOKUP($G42,Összesítő!$B:$F,4,FALSE)</f>
        <v>Ikervár Község Önkormányzata</v>
      </c>
      <c r="L42" s="7">
        <f t="shared" si="42"/>
        <v>65000</v>
      </c>
      <c r="M42" s="179">
        <v>2029</v>
      </c>
      <c r="N42" s="179">
        <v>2029</v>
      </c>
      <c r="O42" s="13">
        <v>0</v>
      </c>
      <c r="P42" s="8">
        <v>65000</v>
      </c>
      <c r="Q42" s="8">
        <v>0</v>
      </c>
      <c r="S42" s="8">
        <v>0</v>
      </c>
      <c r="T42" s="8">
        <v>0</v>
      </c>
      <c r="U42" s="8">
        <v>0</v>
      </c>
      <c r="V42" s="8">
        <v>0</v>
      </c>
      <c r="W42" s="8">
        <v>0</v>
      </c>
      <c r="X42" s="8">
        <v>0</v>
      </c>
      <c r="Y42" s="8">
        <v>0</v>
      </c>
      <c r="Z42" s="8">
        <v>0</v>
      </c>
      <c r="AA42" s="8">
        <v>0</v>
      </c>
      <c r="AB42" s="8">
        <v>0</v>
      </c>
      <c r="AC42" s="8">
        <v>0</v>
      </c>
      <c r="AD42" s="7">
        <f t="shared" si="43"/>
        <v>0</v>
      </c>
      <c r="AE42" s="3" t="str">
        <f t="shared" si="44"/>
        <v>Nem rövidtávú a feladat.</v>
      </c>
      <c r="AG42" s="8">
        <v>0</v>
      </c>
      <c r="AH42" s="8">
        <v>0</v>
      </c>
      <c r="AI42" s="8">
        <v>0</v>
      </c>
      <c r="AJ42" s="8">
        <v>0</v>
      </c>
      <c r="AK42" s="8">
        <v>0</v>
      </c>
      <c r="AL42" s="8">
        <v>0</v>
      </c>
      <c r="AM42" s="8">
        <v>0</v>
      </c>
      <c r="AN42" s="8">
        <v>0</v>
      </c>
      <c r="AO42" s="8">
        <v>0</v>
      </c>
      <c r="AP42" s="8">
        <v>0</v>
      </c>
      <c r="AQ42" s="8">
        <v>0</v>
      </c>
      <c r="AR42" s="7">
        <f t="shared" si="45"/>
        <v>0</v>
      </c>
      <c r="AS42" s="183" t="s">
        <v>654</v>
      </c>
      <c r="AT42" s="3" t="str">
        <f t="shared" si="5"/>
        <v>Forráshiányos a feladat!</v>
      </c>
      <c r="AV42" s="180" t="s">
        <v>0</v>
      </c>
      <c r="AW42" s="180" t="s">
        <v>0</v>
      </c>
      <c r="AX42" s="191">
        <f>COUNTA($G$3:G42)</f>
        <v>37</v>
      </c>
      <c r="AZ42" s="9">
        <f>VLOOKUP($G42,Összesítő!$B:$F,3,FALSE)</f>
        <v>4143</v>
      </c>
      <c r="BA42" s="9">
        <f t="shared" si="6"/>
        <v>0</v>
      </c>
      <c r="BB42" s="5">
        <f t="shared" si="7"/>
        <v>1</v>
      </c>
      <c r="BC42" s="5" t="str">
        <f t="shared" si="8"/>
        <v>H</v>
      </c>
      <c r="BD42" s="5">
        <f t="shared" si="46"/>
        <v>0</v>
      </c>
      <c r="BE42" s="5">
        <f t="shared" si="10"/>
        <v>0</v>
      </c>
      <c r="BF42" s="5">
        <f t="shared" si="11"/>
        <v>0</v>
      </c>
      <c r="BG42" s="9" t="str">
        <f t="shared" si="12"/>
        <v>Nem rövidtávú a feladat.</v>
      </c>
      <c r="BH42" s="5">
        <f t="shared" si="13"/>
        <v>1</v>
      </c>
      <c r="BI42" s="5">
        <f t="shared" si="14"/>
        <v>1</v>
      </c>
      <c r="BJ42" s="5">
        <f t="shared" si="15"/>
        <v>1</v>
      </c>
      <c r="BK42" s="5">
        <f t="shared" si="16"/>
        <v>1</v>
      </c>
      <c r="BL42" s="5">
        <f t="shared" si="47"/>
        <v>1</v>
      </c>
      <c r="BM42" s="4" t="str">
        <f t="shared" si="18"/>
        <v>Forráshiányos a feladat!</v>
      </c>
      <c r="BN42" s="5">
        <f t="shared" si="19"/>
        <v>0</v>
      </c>
      <c r="BO42" s="5">
        <f t="shared" si="20"/>
        <v>1</v>
      </c>
      <c r="BP42" s="5">
        <f t="shared" si="21"/>
        <v>0</v>
      </c>
      <c r="BQ42" s="5">
        <f t="shared" si="22"/>
        <v>0</v>
      </c>
      <c r="BR42" s="5">
        <f t="shared" si="23"/>
        <v>0</v>
      </c>
      <c r="BS42" s="9">
        <f t="shared" si="24"/>
        <v>0</v>
      </c>
      <c r="BT42" s="5">
        <f t="shared" si="25"/>
        <v>0</v>
      </c>
      <c r="BU42" s="5">
        <f t="shared" si="26"/>
        <v>0</v>
      </c>
      <c r="BV42" s="5">
        <f t="shared" si="27"/>
        <v>1</v>
      </c>
      <c r="BW42" s="5">
        <f t="shared" si="28"/>
        <v>1</v>
      </c>
      <c r="BX42" s="5">
        <f t="shared" si="29"/>
        <v>1</v>
      </c>
      <c r="BY42" s="5">
        <f t="shared" si="30"/>
        <v>1</v>
      </c>
      <c r="BZ42" s="5">
        <f t="shared" si="31"/>
        <v>1</v>
      </c>
      <c r="CA42" s="5">
        <f t="shared" si="32"/>
        <v>1</v>
      </c>
      <c r="CB42" s="5">
        <f t="shared" si="33"/>
        <v>1</v>
      </c>
      <c r="CC42" s="5">
        <f t="shared" si="34"/>
        <v>1</v>
      </c>
      <c r="CD42" s="5">
        <f t="shared" si="35"/>
        <v>1</v>
      </c>
      <c r="CE42" s="5" t="str">
        <f t="shared" si="36"/>
        <v>?</v>
      </c>
      <c r="CF42" s="4" t="str">
        <f t="shared" si="48"/>
        <v>Kitöltés rendben!</v>
      </c>
      <c r="CG42" s="5">
        <f t="shared" si="49"/>
        <v>1</v>
      </c>
      <c r="CH42" s="5">
        <f t="shared" si="39"/>
        <v>0</v>
      </c>
      <c r="CI42" s="5">
        <f t="shared" si="40"/>
        <v>1</v>
      </c>
    </row>
    <row r="43" spans="1:87" s="2" customFormat="1" ht="28.8" hidden="1" customHeight="1" x14ac:dyDescent="0.3">
      <c r="A43" s="1" t="str">
        <f t="shared" si="41"/>
        <v>Kitöltés rendben!</v>
      </c>
      <c r="B43" s="179">
        <v>2</v>
      </c>
      <c r="C43" s="178" t="s">
        <v>468</v>
      </c>
      <c r="D43" s="180" t="s">
        <v>505</v>
      </c>
      <c r="E43" s="180" t="s">
        <v>509</v>
      </c>
      <c r="F43" s="181" t="str">
        <f>VLOOKUP($G43,Összesítő!$B:$F,2,FALSE)</f>
        <v>11-11387-1-001-00-03</v>
      </c>
      <c r="G43" s="178" t="s">
        <v>115</v>
      </c>
      <c r="H43" s="181">
        <f>COUNTA($G$3:G43)</f>
        <v>38</v>
      </c>
      <c r="I43" s="181" t="str">
        <f>AZ43&amp;"_"&amp;H43&amp;"_FIV_"&amp;LEFT(Előlap!$B$6,4)</f>
        <v>4143_38_FIV_2026</v>
      </c>
      <c r="J43" s="181" t="str">
        <f>VLOOKUP($G43,Összesítő!$B:$F,5,FALSE)</f>
        <v>Ikervár</v>
      </c>
      <c r="K43" s="181" t="str">
        <f>VLOOKUP($G43,Összesítő!$B:$F,4,FALSE)</f>
        <v>Ikervár Község Önkormányzata</v>
      </c>
      <c r="L43" s="7">
        <f t="shared" si="42"/>
        <v>10000</v>
      </c>
      <c r="M43" s="179">
        <v>2028</v>
      </c>
      <c r="N43" s="179">
        <v>2036</v>
      </c>
      <c r="O43" s="13">
        <v>0</v>
      </c>
      <c r="P43" s="8">
        <v>10000</v>
      </c>
      <c r="Q43" s="8">
        <v>0</v>
      </c>
      <c r="S43" s="8">
        <v>0</v>
      </c>
      <c r="T43" s="8">
        <v>0</v>
      </c>
      <c r="U43" s="8">
        <v>0</v>
      </c>
      <c r="V43" s="8">
        <v>0</v>
      </c>
      <c r="W43" s="8">
        <v>0</v>
      </c>
      <c r="X43" s="8">
        <v>0</v>
      </c>
      <c r="Y43" s="8">
        <v>0</v>
      </c>
      <c r="Z43" s="8">
        <v>0</v>
      </c>
      <c r="AA43" s="8">
        <v>0</v>
      </c>
      <c r="AB43" s="8">
        <v>0</v>
      </c>
      <c r="AC43" s="8">
        <v>0</v>
      </c>
      <c r="AD43" s="7">
        <f t="shared" si="43"/>
        <v>0</v>
      </c>
      <c r="AE43" s="3" t="str">
        <f t="shared" si="44"/>
        <v>Nem rövidtávú a feladat.</v>
      </c>
      <c r="AG43" s="8">
        <v>0</v>
      </c>
      <c r="AH43" s="8">
        <v>0</v>
      </c>
      <c r="AI43" s="8">
        <v>0</v>
      </c>
      <c r="AJ43" s="8">
        <v>0</v>
      </c>
      <c r="AK43" s="8">
        <v>0</v>
      </c>
      <c r="AL43" s="8">
        <v>0</v>
      </c>
      <c r="AM43" s="8">
        <v>0</v>
      </c>
      <c r="AN43" s="8">
        <v>0</v>
      </c>
      <c r="AO43" s="8">
        <v>0</v>
      </c>
      <c r="AP43" s="8">
        <v>0</v>
      </c>
      <c r="AQ43" s="8">
        <v>0</v>
      </c>
      <c r="AR43" s="7">
        <f t="shared" si="45"/>
        <v>0</v>
      </c>
      <c r="AS43" s="183" t="s">
        <v>654</v>
      </c>
      <c r="AT43" s="3" t="str">
        <f t="shared" si="5"/>
        <v>Forráshiányos a feladat!</v>
      </c>
      <c r="AV43" s="180" t="s">
        <v>0</v>
      </c>
      <c r="AW43" s="180" t="s">
        <v>0</v>
      </c>
      <c r="AX43" s="191">
        <f>COUNTA($G$3:G43)</f>
        <v>38</v>
      </c>
      <c r="AZ43" s="9">
        <f>VLOOKUP($G43,Összesítő!$B:$F,3,FALSE)</f>
        <v>4143</v>
      </c>
      <c r="BA43" s="9">
        <f t="shared" si="6"/>
        <v>0</v>
      </c>
      <c r="BB43" s="5">
        <f t="shared" si="7"/>
        <v>1</v>
      </c>
      <c r="BC43" s="5" t="str">
        <f t="shared" si="8"/>
        <v>H</v>
      </c>
      <c r="BD43" s="5">
        <f t="shared" si="46"/>
        <v>0</v>
      </c>
      <c r="BE43" s="5">
        <f t="shared" si="10"/>
        <v>0</v>
      </c>
      <c r="BF43" s="5">
        <f t="shared" si="11"/>
        <v>0</v>
      </c>
      <c r="BG43" s="9" t="str">
        <f t="shared" si="12"/>
        <v>Nem rövidtávú a feladat.</v>
      </c>
      <c r="BH43" s="5">
        <f t="shared" si="13"/>
        <v>1</v>
      </c>
      <c r="BI43" s="5">
        <f t="shared" si="14"/>
        <v>1</v>
      </c>
      <c r="BJ43" s="5">
        <f t="shared" si="15"/>
        <v>1</v>
      </c>
      <c r="BK43" s="5">
        <f t="shared" si="16"/>
        <v>1</v>
      </c>
      <c r="BL43" s="5">
        <f t="shared" si="47"/>
        <v>1</v>
      </c>
      <c r="BM43" s="4" t="str">
        <f t="shared" si="18"/>
        <v>Forráshiányos a feladat!</v>
      </c>
      <c r="BN43" s="5">
        <f t="shared" si="19"/>
        <v>0</v>
      </c>
      <c r="BO43" s="5">
        <f t="shared" si="20"/>
        <v>1</v>
      </c>
      <c r="BP43" s="5">
        <f t="shared" si="21"/>
        <v>0</v>
      </c>
      <c r="BQ43" s="5">
        <f t="shared" si="22"/>
        <v>0</v>
      </c>
      <c r="BR43" s="5">
        <f t="shared" si="23"/>
        <v>0</v>
      </c>
      <c r="BS43" s="9">
        <f t="shared" si="24"/>
        <v>0</v>
      </c>
      <c r="BT43" s="5">
        <f t="shared" si="25"/>
        <v>0</v>
      </c>
      <c r="BU43" s="5">
        <f t="shared" si="26"/>
        <v>0</v>
      </c>
      <c r="BV43" s="5">
        <f t="shared" si="27"/>
        <v>1</v>
      </c>
      <c r="BW43" s="5">
        <f t="shared" si="28"/>
        <v>1</v>
      </c>
      <c r="BX43" s="5">
        <f t="shared" si="29"/>
        <v>1</v>
      </c>
      <c r="BY43" s="5">
        <f t="shared" si="30"/>
        <v>1</v>
      </c>
      <c r="BZ43" s="5">
        <f t="shared" si="31"/>
        <v>1</v>
      </c>
      <c r="CA43" s="5">
        <f t="shared" si="32"/>
        <v>1</v>
      </c>
      <c r="CB43" s="5">
        <f t="shared" si="33"/>
        <v>1</v>
      </c>
      <c r="CC43" s="5">
        <f t="shared" si="34"/>
        <v>1</v>
      </c>
      <c r="CD43" s="5">
        <f t="shared" si="35"/>
        <v>1</v>
      </c>
      <c r="CE43" s="5" t="str">
        <f t="shared" si="36"/>
        <v>?</v>
      </c>
      <c r="CF43" s="4" t="str">
        <f t="shared" si="48"/>
        <v>Kitöltés rendben!</v>
      </c>
      <c r="CG43" s="5">
        <f t="shared" si="49"/>
        <v>1</v>
      </c>
      <c r="CH43" s="5">
        <f t="shared" si="39"/>
        <v>0</v>
      </c>
      <c r="CI43" s="5">
        <f t="shared" si="40"/>
        <v>1</v>
      </c>
    </row>
    <row r="44" spans="1:87" s="2" customFormat="1" ht="28.8" hidden="1" customHeight="1" x14ac:dyDescent="0.3">
      <c r="A44" s="1" t="str">
        <f t="shared" si="41"/>
        <v>Kitöltés rendben!</v>
      </c>
      <c r="B44" s="179">
        <v>2</v>
      </c>
      <c r="C44" s="178" t="s">
        <v>479</v>
      </c>
      <c r="D44" s="180" t="s">
        <v>521</v>
      </c>
      <c r="E44" s="180" t="s">
        <v>509</v>
      </c>
      <c r="F44" s="181" t="str">
        <f>VLOOKUP($G44,Összesítő!$B:$F,2,FALSE)</f>
        <v>11-11387-1-001-00-03</v>
      </c>
      <c r="G44" s="178" t="s">
        <v>115</v>
      </c>
      <c r="H44" s="181">
        <f>COUNTA($G$3:G44)</f>
        <v>39</v>
      </c>
      <c r="I44" s="181" t="str">
        <f>AZ44&amp;"_"&amp;H44&amp;"_FIV_"&amp;LEFT(Előlap!$B$6,4)</f>
        <v>4143_39_FIV_2026</v>
      </c>
      <c r="J44" s="181" t="str">
        <f>VLOOKUP($G44,Összesítő!$B:$F,5,FALSE)</f>
        <v>Ikervár</v>
      </c>
      <c r="K44" s="181" t="str">
        <f>VLOOKUP($G44,Összesítő!$B:$F,4,FALSE)</f>
        <v>Ikervár Község Önkormányzata</v>
      </c>
      <c r="L44" s="7">
        <f t="shared" si="42"/>
        <v>324000</v>
      </c>
      <c r="M44" s="179">
        <v>2028</v>
      </c>
      <c r="N44" s="179">
        <v>2036</v>
      </c>
      <c r="O44" s="13">
        <v>0</v>
      </c>
      <c r="P44" s="8">
        <v>324000</v>
      </c>
      <c r="Q44" s="8">
        <v>0</v>
      </c>
      <c r="S44" s="8">
        <v>0</v>
      </c>
      <c r="T44" s="8">
        <v>0</v>
      </c>
      <c r="U44" s="8">
        <v>0</v>
      </c>
      <c r="V44" s="8">
        <v>0</v>
      </c>
      <c r="W44" s="8">
        <v>0</v>
      </c>
      <c r="X44" s="8">
        <v>0</v>
      </c>
      <c r="Y44" s="8">
        <v>0</v>
      </c>
      <c r="Z44" s="8">
        <v>0</v>
      </c>
      <c r="AA44" s="8">
        <v>0</v>
      </c>
      <c r="AB44" s="8">
        <v>0</v>
      </c>
      <c r="AC44" s="8">
        <v>0</v>
      </c>
      <c r="AD44" s="7">
        <f t="shared" si="43"/>
        <v>0</v>
      </c>
      <c r="AE44" s="3" t="str">
        <f t="shared" si="44"/>
        <v>Nem rövidtávú a feladat.</v>
      </c>
      <c r="AG44" s="8">
        <v>11980</v>
      </c>
      <c r="AH44" s="8">
        <v>0</v>
      </c>
      <c r="AI44" s="8">
        <v>0</v>
      </c>
      <c r="AJ44" s="8">
        <v>0</v>
      </c>
      <c r="AK44" s="8">
        <v>0</v>
      </c>
      <c r="AL44" s="8">
        <v>0</v>
      </c>
      <c r="AM44" s="8">
        <v>0</v>
      </c>
      <c r="AN44" s="8">
        <v>0</v>
      </c>
      <c r="AO44" s="8">
        <v>0</v>
      </c>
      <c r="AP44" s="8">
        <v>0</v>
      </c>
      <c r="AQ44" s="8">
        <v>0</v>
      </c>
      <c r="AR44" s="7">
        <f t="shared" si="45"/>
        <v>11980</v>
      </c>
      <c r="AS44" s="183" t="s">
        <v>654</v>
      </c>
      <c r="AT44" s="3" t="str">
        <f t="shared" si="5"/>
        <v>Forráshiányos a feladat!</v>
      </c>
      <c r="AV44" s="180" t="s">
        <v>0</v>
      </c>
      <c r="AW44" s="180" t="s">
        <v>0</v>
      </c>
      <c r="AX44" s="191">
        <f>COUNTA($G$3:G44)</f>
        <v>39</v>
      </c>
      <c r="AZ44" s="9">
        <f>VLOOKUP($G44,Összesítő!$B:$F,3,FALSE)</f>
        <v>4143</v>
      </c>
      <c r="BA44" s="9">
        <f t="shared" si="6"/>
        <v>0</v>
      </c>
      <c r="BB44" s="5">
        <f t="shared" si="7"/>
        <v>1</v>
      </c>
      <c r="BC44" s="5" t="str">
        <f t="shared" si="8"/>
        <v>H</v>
      </c>
      <c r="BD44" s="5">
        <f t="shared" si="46"/>
        <v>0</v>
      </c>
      <c r="BE44" s="5">
        <f t="shared" si="10"/>
        <v>0</v>
      </c>
      <c r="BF44" s="5">
        <f t="shared" si="11"/>
        <v>0</v>
      </c>
      <c r="BG44" s="9" t="str">
        <f t="shared" si="12"/>
        <v>Nem rövidtávú a feladat.</v>
      </c>
      <c r="BH44" s="5">
        <f t="shared" si="13"/>
        <v>1</v>
      </c>
      <c r="BI44" s="5">
        <f t="shared" si="14"/>
        <v>1</v>
      </c>
      <c r="BJ44" s="5">
        <f t="shared" si="15"/>
        <v>1</v>
      </c>
      <c r="BK44" s="5">
        <f t="shared" si="16"/>
        <v>1</v>
      </c>
      <c r="BL44" s="5">
        <f t="shared" si="47"/>
        <v>1</v>
      </c>
      <c r="BM44" s="4" t="str">
        <f t="shared" si="18"/>
        <v>Forráshiányos a feladat!</v>
      </c>
      <c r="BN44" s="5">
        <f t="shared" si="19"/>
        <v>0</v>
      </c>
      <c r="BO44" s="5">
        <f t="shared" si="20"/>
        <v>1</v>
      </c>
      <c r="BP44" s="5">
        <f t="shared" si="21"/>
        <v>0</v>
      </c>
      <c r="BQ44" s="5">
        <f t="shared" si="22"/>
        <v>0</v>
      </c>
      <c r="BR44" s="5">
        <f t="shared" si="23"/>
        <v>0</v>
      </c>
      <c r="BS44" s="9">
        <f t="shared" si="24"/>
        <v>0</v>
      </c>
      <c r="BT44" s="5">
        <f t="shared" si="25"/>
        <v>0</v>
      </c>
      <c r="BU44" s="5">
        <f t="shared" si="26"/>
        <v>0</v>
      </c>
      <c r="BV44" s="5">
        <f t="shared" si="27"/>
        <v>1</v>
      </c>
      <c r="BW44" s="5">
        <f t="shared" si="28"/>
        <v>1</v>
      </c>
      <c r="BX44" s="5">
        <f t="shared" si="29"/>
        <v>1</v>
      </c>
      <c r="BY44" s="5">
        <f t="shared" si="30"/>
        <v>1</v>
      </c>
      <c r="BZ44" s="5">
        <f t="shared" si="31"/>
        <v>1</v>
      </c>
      <c r="CA44" s="5">
        <f t="shared" si="32"/>
        <v>1</v>
      </c>
      <c r="CB44" s="5">
        <f t="shared" si="33"/>
        <v>1</v>
      </c>
      <c r="CC44" s="5">
        <f t="shared" si="34"/>
        <v>1</v>
      </c>
      <c r="CD44" s="5">
        <f t="shared" si="35"/>
        <v>1</v>
      </c>
      <c r="CE44" s="5" t="str">
        <f t="shared" si="36"/>
        <v>?</v>
      </c>
      <c r="CF44" s="4" t="str">
        <f t="shared" si="48"/>
        <v>Kitöltés rendben!</v>
      </c>
      <c r="CG44" s="5">
        <f t="shared" si="49"/>
        <v>1</v>
      </c>
      <c r="CH44" s="5">
        <f t="shared" si="39"/>
        <v>0</v>
      </c>
      <c r="CI44" s="5">
        <f t="shared" si="40"/>
        <v>1</v>
      </c>
    </row>
    <row r="45" spans="1:87" s="2" customFormat="1" ht="31.2" hidden="1" customHeight="1" x14ac:dyDescent="0.3">
      <c r="A45" s="1" t="str">
        <f t="shared" si="41"/>
        <v>Kitöltés rendben!</v>
      </c>
      <c r="B45" s="179">
        <v>1</v>
      </c>
      <c r="C45" s="178" t="s">
        <v>492</v>
      </c>
      <c r="D45" s="180" t="s">
        <v>507</v>
      </c>
      <c r="E45" s="180" t="s">
        <v>509</v>
      </c>
      <c r="F45" s="181" t="str">
        <f>VLOOKUP($G45,Összesítő!$B:$F,2,FALSE)</f>
        <v>11-11387-1-001-00-03</v>
      </c>
      <c r="G45" s="178" t="s">
        <v>115</v>
      </c>
      <c r="H45" s="181">
        <f>COUNTA($G$3:G45)</f>
        <v>40</v>
      </c>
      <c r="I45" s="181" t="str">
        <f>AZ45&amp;"_"&amp;H45&amp;"_FIV_"&amp;LEFT(Előlap!$B$6,4)</f>
        <v>4143_40_FIV_2026</v>
      </c>
      <c r="J45" s="181" t="str">
        <f>VLOOKUP($G45,Összesítő!$B:$F,5,FALSE)</f>
        <v>Ikervár</v>
      </c>
      <c r="K45" s="181" t="str">
        <f>VLOOKUP($G45,Összesítő!$B:$F,4,FALSE)</f>
        <v>Ikervár Község Önkormányzata</v>
      </c>
      <c r="L45" s="7">
        <f t="shared" si="42"/>
        <v>952</v>
      </c>
      <c r="M45" s="179">
        <v>2027</v>
      </c>
      <c r="N45" s="179">
        <v>2027</v>
      </c>
      <c r="O45" s="13">
        <v>952</v>
      </c>
      <c r="P45" s="8">
        <v>0</v>
      </c>
      <c r="Q45" s="8">
        <v>0</v>
      </c>
      <c r="S45" s="8">
        <v>952</v>
      </c>
      <c r="T45" s="8">
        <v>0</v>
      </c>
      <c r="U45" s="8">
        <v>0</v>
      </c>
      <c r="V45" s="8">
        <v>0</v>
      </c>
      <c r="W45" s="8">
        <v>0</v>
      </c>
      <c r="X45" s="8">
        <v>0</v>
      </c>
      <c r="Y45" s="8">
        <v>0</v>
      </c>
      <c r="Z45" s="8">
        <v>0</v>
      </c>
      <c r="AA45" s="8">
        <v>0</v>
      </c>
      <c r="AB45" s="8">
        <v>0</v>
      </c>
      <c r="AC45" s="8">
        <v>0</v>
      </c>
      <c r="AD45" s="7">
        <f t="shared" si="43"/>
        <v>952</v>
      </c>
      <c r="AE45" s="3" t="str">
        <f t="shared" si="44"/>
        <v>A forrás egyenlő a költséggel (I.ütem).</v>
      </c>
      <c r="AG45" s="8">
        <v>0</v>
      </c>
      <c r="AH45" s="8">
        <v>0</v>
      </c>
      <c r="AI45" s="8">
        <v>0</v>
      </c>
      <c r="AJ45" s="8">
        <v>0</v>
      </c>
      <c r="AK45" s="8">
        <v>0</v>
      </c>
      <c r="AL45" s="8">
        <v>0</v>
      </c>
      <c r="AM45" s="8">
        <v>0</v>
      </c>
      <c r="AN45" s="8">
        <v>0</v>
      </c>
      <c r="AO45" s="8">
        <v>0</v>
      </c>
      <c r="AP45" s="8">
        <v>0</v>
      </c>
      <c r="AQ45" s="8">
        <v>0</v>
      </c>
      <c r="AR45" s="7">
        <f t="shared" si="45"/>
        <v>0</v>
      </c>
      <c r="AS45" s="183" t="s">
        <v>654</v>
      </c>
      <c r="AT45" s="3" t="str">
        <f t="shared" si="5"/>
        <v>Nem hosszútávú a feladat.</v>
      </c>
      <c r="AV45" s="180" t="s">
        <v>0</v>
      </c>
      <c r="AW45" s="180" t="s">
        <v>0</v>
      </c>
      <c r="AX45" s="191">
        <f>COUNTA($G$3:G45)</f>
        <v>40</v>
      </c>
      <c r="AZ45" s="9">
        <f>VLOOKUP($G45,Összesítő!$B:$F,3,FALSE)</f>
        <v>4143</v>
      </c>
      <c r="BA45" s="9">
        <f t="shared" si="6"/>
        <v>0</v>
      </c>
      <c r="BB45" s="5">
        <f t="shared" si="7"/>
        <v>1</v>
      </c>
      <c r="BC45" s="5" t="str">
        <f t="shared" si="8"/>
        <v>R</v>
      </c>
      <c r="BD45" s="5">
        <f t="shared" si="46"/>
        <v>1</v>
      </c>
      <c r="BE45" s="5">
        <f t="shared" si="10"/>
        <v>0</v>
      </c>
      <c r="BF45" s="5">
        <f t="shared" si="11"/>
        <v>0</v>
      </c>
      <c r="BG45" s="9" t="str">
        <f t="shared" si="12"/>
        <v>A forrás egyenlő a költséggel (I.ütem).</v>
      </c>
      <c r="BH45" s="5">
        <f t="shared" si="13"/>
        <v>1</v>
      </c>
      <c r="BI45" s="5">
        <f t="shared" si="14"/>
        <v>1</v>
      </c>
      <c r="BJ45" s="5">
        <f t="shared" si="15"/>
        <v>0</v>
      </c>
      <c r="BK45" s="5">
        <f t="shared" si="16"/>
        <v>1</v>
      </c>
      <c r="BL45" s="5">
        <f t="shared" si="47"/>
        <v>1</v>
      </c>
      <c r="BM45" s="4" t="str">
        <f t="shared" si="18"/>
        <v>Nem hosszútávú a feladat.</v>
      </c>
      <c r="BN45" s="5">
        <f t="shared" si="19"/>
        <v>1</v>
      </c>
      <c r="BO45" s="5">
        <f t="shared" si="20"/>
        <v>0</v>
      </c>
      <c r="BP45" s="5">
        <f t="shared" si="21"/>
        <v>0</v>
      </c>
      <c r="BQ45" s="5">
        <f t="shared" si="22"/>
        <v>0</v>
      </c>
      <c r="BR45" s="5">
        <f t="shared" si="23"/>
        <v>0</v>
      </c>
      <c r="BS45" s="9" t="str">
        <f t="shared" si="24"/>
        <v>Nincs hosszútávú terv!</v>
      </c>
      <c r="BT45" s="5">
        <f t="shared" si="25"/>
        <v>0</v>
      </c>
      <c r="BU45" s="5">
        <f t="shared" si="26"/>
        <v>0</v>
      </c>
      <c r="BV45" s="5">
        <f t="shared" si="27"/>
        <v>1</v>
      </c>
      <c r="BW45" s="5">
        <f t="shared" si="28"/>
        <v>1</v>
      </c>
      <c r="BX45" s="5">
        <f t="shared" si="29"/>
        <v>1</v>
      </c>
      <c r="BY45" s="5">
        <f t="shared" si="30"/>
        <v>1</v>
      </c>
      <c r="BZ45" s="5">
        <f t="shared" si="31"/>
        <v>1</v>
      </c>
      <c r="CA45" s="5">
        <f t="shared" si="32"/>
        <v>1</v>
      </c>
      <c r="CB45" s="5">
        <f t="shared" si="33"/>
        <v>1</v>
      </c>
      <c r="CC45" s="5">
        <f t="shared" si="34"/>
        <v>1</v>
      </c>
      <c r="CD45" s="5">
        <f t="shared" si="35"/>
        <v>1</v>
      </c>
      <c r="CE45" s="5" t="str">
        <f t="shared" si="36"/>
        <v>?</v>
      </c>
      <c r="CF45" s="4" t="str">
        <f t="shared" si="48"/>
        <v>Kitöltés rendben!</v>
      </c>
      <c r="CG45" s="5">
        <f t="shared" si="49"/>
        <v>1</v>
      </c>
      <c r="CH45" s="5">
        <f t="shared" si="39"/>
        <v>1</v>
      </c>
      <c r="CI45" s="5">
        <f t="shared" si="40"/>
        <v>0</v>
      </c>
    </row>
    <row r="46" spans="1:87" s="2" customFormat="1" ht="31.2" hidden="1" customHeight="1" x14ac:dyDescent="0.3">
      <c r="A46" s="1" t="str">
        <f t="shared" ref="A46" si="122">IF($G46="","Nincs VKR kiválasztva!",CF46)</f>
        <v>Kitöltés rendben!</v>
      </c>
      <c r="B46" s="202">
        <v>0</v>
      </c>
      <c r="C46" s="201" t="s">
        <v>489</v>
      </c>
      <c r="D46" s="203" t="s">
        <v>661</v>
      </c>
      <c r="E46" s="203" t="s">
        <v>509</v>
      </c>
      <c r="F46" s="204" t="str">
        <f>VLOOKUP($G46,Összesítő!$B:$F,2,FALSE)</f>
        <v>11-11387-1-001-00-03</v>
      </c>
      <c r="G46" s="201" t="s">
        <v>115</v>
      </c>
      <c r="H46" s="204">
        <f>COUNTA($G$3:G46)</f>
        <v>41</v>
      </c>
      <c r="I46" s="204" t="str">
        <f>AZ46&amp;"_"&amp;H46&amp;"_FIV_"&amp;LEFT(Előlap!$B$6,4)</f>
        <v>4143_41_FIV_2026</v>
      </c>
      <c r="J46" s="204" t="str">
        <f>VLOOKUP($G46,Összesítő!$B:$F,5,FALSE)</f>
        <v>Ikervár</v>
      </c>
      <c r="K46" s="204" t="str">
        <f>VLOOKUP($G46,Összesítő!$B:$F,4,FALSE)</f>
        <v>Ikervár Község Önkormányzata</v>
      </c>
      <c r="L46" s="7">
        <f t="shared" ref="L46" si="123">O46+P46</f>
        <v>0</v>
      </c>
      <c r="M46" s="202">
        <v>2027</v>
      </c>
      <c r="N46" s="202">
        <v>2027</v>
      </c>
      <c r="O46" s="13">
        <v>0</v>
      </c>
      <c r="P46" s="8">
        <v>0</v>
      </c>
      <c r="Q46" s="8">
        <v>0</v>
      </c>
      <c r="S46" s="8">
        <v>0</v>
      </c>
      <c r="T46" s="8">
        <v>0</v>
      </c>
      <c r="U46" s="8">
        <v>0</v>
      </c>
      <c r="V46" s="8">
        <v>0</v>
      </c>
      <c r="W46" s="8">
        <v>0</v>
      </c>
      <c r="X46" s="8">
        <v>0</v>
      </c>
      <c r="Y46" s="8">
        <v>0</v>
      </c>
      <c r="Z46" s="8">
        <v>0</v>
      </c>
      <c r="AA46" s="8">
        <v>0</v>
      </c>
      <c r="AB46" s="8">
        <v>0</v>
      </c>
      <c r="AC46" s="8">
        <v>0</v>
      </c>
      <c r="AD46" s="7">
        <f t="shared" ref="AD46" si="124">SUM(S46:AC46)</f>
        <v>0</v>
      </c>
      <c r="AE46" s="3" t="str">
        <f t="shared" ref="AE46" si="125">IF($G46="","Nincs VKR kiválasztva!",IF(BB46=0,"Hiányos kitöltés!",BG46))</f>
        <v>A forrás egyenlő a költséggel (I.ütem).</v>
      </c>
      <c r="AG46" s="8">
        <v>0</v>
      </c>
      <c r="AH46" s="8">
        <v>0</v>
      </c>
      <c r="AI46" s="8">
        <v>0</v>
      </c>
      <c r="AJ46" s="8">
        <v>0</v>
      </c>
      <c r="AK46" s="8">
        <v>0</v>
      </c>
      <c r="AL46" s="8">
        <v>0</v>
      </c>
      <c r="AM46" s="8">
        <v>0</v>
      </c>
      <c r="AN46" s="8">
        <v>0</v>
      </c>
      <c r="AO46" s="8">
        <v>0</v>
      </c>
      <c r="AP46" s="8">
        <v>0</v>
      </c>
      <c r="AQ46" s="8">
        <v>0</v>
      </c>
      <c r="AR46" s="7">
        <f t="shared" ref="AR46" si="126">SUM(AG46:AQ46)</f>
        <v>0</v>
      </c>
      <c r="AS46" s="201" t="s">
        <v>659</v>
      </c>
      <c r="AT46" s="3" t="str">
        <f t="shared" si="5"/>
        <v>Nem hosszútávú a feladat.</v>
      </c>
      <c r="AV46" s="203" t="s">
        <v>662</v>
      </c>
      <c r="AW46" s="203" t="s">
        <v>0</v>
      </c>
      <c r="AX46" s="204">
        <f>COUNTA($G$3:G46)</f>
        <v>41</v>
      </c>
      <c r="AZ46" s="9">
        <f>VLOOKUP($G46,Összesítő!$B:$F,3,FALSE)</f>
        <v>4143</v>
      </c>
      <c r="BA46" s="9">
        <f t="shared" si="6"/>
        <v>32</v>
      </c>
      <c r="BB46" s="5">
        <f t="shared" si="7"/>
        <v>1</v>
      </c>
      <c r="BC46" s="5" t="str">
        <f t="shared" si="8"/>
        <v>R</v>
      </c>
      <c r="BD46" s="5">
        <f t="shared" ref="BD46" si="127">IF(OR(BC46="R",BC46="RH"),1,0)</f>
        <v>1</v>
      </c>
      <c r="BE46" s="5">
        <f t="shared" si="10"/>
        <v>0</v>
      </c>
      <c r="BF46" s="5">
        <f t="shared" si="11"/>
        <v>0</v>
      </c>
      <c r="BG46" s="9" t="str">
        <f t="shared" si="12"/>
        <v>A forrás egyenlő a költséggel (I.ütem).</v>
      </c>
      <c r="BH46" s="5">
        <f t="shared" si="13"/>
        <v>1</v>
      </c>
      <c r="BI46" s="5">
        <f t="shared" si="14"/>
        <v>1</v>
      </c>
      <c r="BJ46" s="5">
        <f t="shared" si="15"/>
        <v>0</v>
      </c>
      <c r="BK46" s="5">
        <f t="shared" si="16"/>
        <v>1</v>
      </c>
      <c r="BL46" s="5">
        <f t="shared" ref="BL46" si="128">IF(AND($BK46=1,$P46=$AR46),1,IF(AND($BK46=1,$P46&gt;$AR46,AS46="igen"),1,0))</f>
        <v>1</v>
      </c>
      <c r="BM46" s="4" t="str">
        <f t="shared" si="18"/>
        <v>Nem hosszútávú a feladat.</v>
      </c>
      <c r="BN46" s="5">
        <f t="shared" si="19"/>
        <v>1</v>
      </c>
      <c r="BO46" s="5">
        <f t="shared" si="20"/>
        <v>0</v>
      </c>
      <c r="BP46" s="5">
        <f t="shared" si="21"/>
        <v>1</v>
      </c>
      <c r="BQ46" s="5">
        <f t="shared" si="22"/>
        <v>0</v>
      </c>
      <c r="BR46" s="5">
        <f t="shared" si="23"/>
        <v>1</v>
      </c>
      <c r="BS46" s="9" t="str">
        <f t="shared" si="24"/>
        <v>Nincs hosszútávú terv!</v>
      </c>
      <c r="BT46" s="5">
        <f t="shared" si="25"/>
        <v>1</v>
      </c>
      <c r="BU46" s="5">
        <f t="shared" si="26"/>
        <v>0</v>
      </c>
      <c r="BV46" s="5">
        <f t="shared" si="27"/>
        <v>1</v>
      </c>
      <c r="BW46" s="5">
        <f t="shared" si="28"/>
        <v>1</v>
      </c>
      <c r="BX46" s="5">
        <f t="shared" si="29"/>
        <v>1</v>
      </c>
      <c r="BY46" s="5">
        <f t="shared" si="30"/>
        <v>1</v>
      </c>
      <c r="BZ46" s="5">
        <f t="shared" si="31"/>
        <v>1</v>
      </c>
      <c r="CA46" s="5">
        <f t="shared" si="32"/>
        <v>1</v>
      </c>
      <c r="CB46" s="5">
        <f t="shared" si="33"/>
        <v>1</v>
      </c>
      <c r="CC46" s="5">
        <f t="shared" si="34"/>
        <v>1</v>
      </c>
      <c r="CD46" s="5">
        <f t="shared" si="35"/>
        <v>1</v>
      </c>
      <c r="CE46" s="5" t="str">
        <f t="shared" si="36"/>
        <v>?</v>
      </c>
      <c r="CF46" s="4" t="str">
        <f t="shared" ref="CF46" si="129">IF($BB46=0,$CE46,IF($BH46=0,"I. ütem forrása nincs kitöltve!",IF($BK46=0,"II. ütem forrása nincs kitöltve!",IF($BE46=1,"Költségek üteme nem megfelelő (az időtartam és a költség üteme eltér)!",IF(AND(BI46=0,$BB46=1,$BK46=1,$BE46=1),"Kötelező cellák kitöltve, de az I. ütem forrása hibás!",IF(AND(BK46=0,$BB46=1,$BK46=1,$BE46=1),"Kötelező cellák kitöltve, de a II. ütem forrása hibás!",IF(AND($BP46=1,$BA46&lt;30),"Nullás a rövidtávú feladat és rövid (hiányzik) a hozzá tartozó indoklás!",IF(AND($BQ46=1,$BA46&lt;30),"Nullás a hosszútávú feladat és rövid (hiányzik) a hozzá tartozó indoklás!",IF(AND(BO46=1,C46="1811_RENDKÍVÜLI"),"II. ütemre nem tervezhet Rendkívüli feladatot!",IF(BI46=0,AE46,IF(BL46=0,AT46,IF(AND(BD46=1,$Q46&gt;$O46),"EM rendelet 2. melléklet terhére elszámolt költség nem lehet nagyobb az I. ütemre tervezett tényleges költségnél!",IF($AD46&gt;$O46,"Többlet forrást jelölt meg az I. ütemnél! Kérjük, a többletet az 'Osszesito' fülön tüntesse fel!",IF($AR46&gt;$P46,"Többlet forrást jelölt meg a II. ütemnél! Kérjük, a többletet az 'Osszesito' fülön tüntesse fel!","Kitöltés rendben!"))))))))))))))</f>
        <v>Kitöltés rendben!</v>
      </c>
      <c r="CG46" s="5">
        <f t="shared" ref="CG46" si="130">IF(A46="Kitöltés rendben!",1,0)</f>
        <v>1</v>
      </c>
      <c r="CH46" s="5">
        <f t="shared" si="39"/>
        <v>1</v>
      </c>
      <c r="CI46" s="5">
        <f t="shared" si="40"/>
        <v>0</v>
      </c>
    </row>
    <row r="47" spans="1:87" s="2" customFormat="1" ht="31.2" hidden="1" customHeight="1" x14ac:dyDescent="0.3">
      <c r="A47" s="1" t="str">
        <f t="shared" si="41"/>
        <v>Nincs VKR kiválasztva!</v>
      </c>
      <c r="B47" s="179"/>
      <c r="C47" s="178"/>
      <c r="D47" s="180"/>
      <c r="E47" s="180"/>
      <c r="F47" s="181" t="e">
        <f>VLOOKUP($G47,Összesítő!$B:$F,2,FALSE)</f>
        <v>#N/A</v>
      </c>
      <c r="G47" s="178"/>
      <c r="H47" s="181">
        <f>COUNTA($G$3:G47)</f>
        <v>41</v>
      </c>
      <c r="I47" s="181" t="e">
        <f>AZ47&amp;"_"&amp;H47&amp;"_FIV_"&amp;LEFT(Előlap!$B$6,4)</f>
        <v>#N/A</v>
      </c>
      <c r="J47" s="181" t="e">
        <f>VLOOKUP($G47,Összesítő!$B:$F,5,FALSE)</f>
        <v>#N/A</v>
      </c>
      <c r="K47" s="181" t="e">
        <f>VLOOKUP($G47,Összesítő!$B:$F,4,FALSE)</f>
        <v>#N/A</v>
      </c>
      <c r="L47" s="7">
        <f t="shared" si="42"/>
        <v>0</v>
      </c>
      <c r="M47" s="179"/>
      <c r="N47" s="179"/>
      <c r="O47" s="13"/>
      <c r="P47" s="8"/>
      <c r="Q47" s="8"/>
      <c r="S47" s="8"/>
      <c r="T47" s="8"/>
      <c r="U47" s="8"/>
      <c r="V47" s="8"/>
      <c r="W47" s="8"/>
      <c r="X47" s="8"/>
      <c r="Y47" s="8"/>
      <c r="Z47" s="8"/>
      <c r="AA47" s="8"/>
      <c r="AB47" s="8"/>
      <c r="AC47" s="8"/>
      <c r="AD47" s="7">
        <f t="shared" si="43"/>
        <v>0</v>
      </c>
      <c r="AE47" s="3" t="str">
        <f t="shared" si="44"/>
        <v>Nincs VKR kiválasztva!</v>
      </c>
      <c r="AG47" s="8"/>
      <c r="AH47" s="8"/>
      <c r="AI47" s="8"/>
      <c r="AJ47" s="8"/>
      <c r="AK47" s="8"/>
      <c r="AL47" s="8"/>
      <c r="AM47" s="8"/>
      <c r="AN47" s="8"/>
      <c r="AO47" s="8"/>
      <c r="AP47" s="8"/>
      <c r="AQ47" s="8"/>
      <c r="AR47" s="7">
        <f t="shared" si="45"/>
        <v>0</v>
      </c>
      <c r="AS47" s="178"/>
      <c r="AT47" s="3" t="str">
        <f t="shared" si="5"/>
        <v>Nincs VKR kiválasztva!</v>
      </c>
      <c r="AV47" s="180" t="s">
        <v>0</v>
      </c>
      <c r="AW47" s="180" t="s">
        <v>0</v>
      </c>
      <c r="AX47" s="191">
        <f>COUNTA($G$3:G47)</f>
        <v>41</v>
      </c>
      <c r="AZ47" s="9" t="e">
        <f>VLOOKUP($G47,Összesítő!$B:$F,3,FALSE)</f>
        <v>#N/A</v>
      </c>
      <c r="BA47" s="9">
        <f t="shared" si="6"/>
        <v>0</v>
      </c>
      <c r="BB47" s="5" t="e">
        <f t="shared" si="7"/>
        <v>#N/A</v>
      </c>
      <c r="BC47" s="5" t="e">
        <f t="shared" si="8"/>
        <v>#N/A</v>
      </c>
      <c r="BD47" s="5" t="e">
        <f t="shared" si="46"/>
        <v>#N/A</v>
      </c>
      <c r="BE47" s="5" t="e">
        <f t="shared" si="10"/>
        <v>#N/A</v>
      </c>
      <c r="BF47" s="5">
        <f t="shared" si="11"/>
        <v>0</v>
      </c>
      <c r="BG47" s="9" t="str">
        <f t="shared" si="12"/>
        <v>A forrás egyenlő a költséggel (I.ütem).</v>
      </c>
      <c r="BH47" s="5">
        <f t="shared" si="13"/>
        <v>0</v>
      </c>
      <c r="BI47" s="5">
        <f t="shared" si="14"/>
        <v>0</v>
      </c>
      <c r="BJ47" s="5">
        <f t="shared" si="15"/>
        <v>0</v>
      </c>
      <c r="BK47" s="5">
        <f t="shared" si="16"/>
        <v>0</v>
      </c>
      <c r="BL47" s="5">
        <f t="shared" si="47"/>
        <v>0</v>
      </c>
      <c r="BM47" s="4" t="str">
        <f t="shared" si="18"/>
        <v>Nem hosszútávú a feladat.</v>
      </c>
      <c r="BN47" s="5">
        <f t="shared" si="19"/>
        <v>1</v>
      </c>
      <c r="BO47" s="5">
        <f t="shared" si="20"/>
        <v>0</v>
      </c>
      <c r="BP47" s="5">
        <f t="shared" si="21"/>
        <v>1</v>
      </c>
      <c r="BQ47" s="5">
        <f t="shared" si="22"/>
        <v>0</v>
      </c>
      <c r="BR47" s="5" t="e">
        <f t="shared" si="23"/>
        <v>#N/A</v>
      </c>
      <c r="BS47" s="9" t="str">
        <f t="shared" si="24"/>
        <v>Nincs hosszútávú terv!</v>
      </c>
      <c r="BT47" s="5" t="e">
        <f t="shared" si="25"/>
        <v>#N/A</v>
      </c>
      <c r="BU47" s="5" t="e">
        <f t="shared" si="26"/>
        <v>#N/A</v>
      </c>
      <c r="BV47" s="5">
        <f t="shared" si="27"/>
        <v>0</v>
      </c>
      <c r="BW47" s="5">
        <f t="shared" si="28"/>
        <v>0</v>
      </c>
      <c r="BX47" s="5">
        <f t="shared" si="29"/>
        <v>0</v>
      </c>
      <c r="BY47" s="5">
        <f t="shared" si="30"/>
        <v>0</v>
      </c>
      <c r="BZ47" s="5">
        <f t="shared" si="31"/>
        <v>0</v>
      </c>
      <c r="CA47" s="5">
        <f t="shared" si="32"/>
        <v>0</v>
      </c>
      <c r="CB47" s="5">
        <f t="shared" si="33"/>
        <v>0</v>
      </c>
      <c r="CC47" s="5">
        <f t="shared" si="34"/>
        <v>0</v>
      </c>
      <c r="CD47" s="5">
        <f t="shared" si="35"/>
        <v>0</v>
      </c>
      <c r="CE47" s="5" t="e">
        <f t="shared" si="36"/>
        <v>#N/A</v>
      </c>
      <c r="CF47" s="4" t="e">
        <f t="shared" si="48"/>
        <v>#N/A</v>
      </c>
      <c r="CG47" s="5">
        <f t="shared" si="49"/>
        <v>0</v>
      </c>
      <c r="CH47" s="5" t="e">
        <f t="shared" si="39"/>
        <v>#N/A</v>
      </c>
      <c r="CI47" s="5" t="e">
        <f t="shared" si="40"/>
        <v>#N/A</v>
      </c>
    </row>
    <row r="48" spans="1:87" s="2" customFormat="1" ht="57.6" hidden="1" customHeight="1" x14ac:dyDescent="0.3">
      <c r="A48" s="1" t="str">
        <f t="shared" si="41"/>
        <v>Kitöltés rendben!</v>
      </c>
      <c r="B48" s="179">
        <v>1</v>
      </c>
      <c r="C48" s="178" t="s">
        <v>399</v>
      </c>
      <c r="D48" s="180" t="s">
        <v>520</v>
      </c>
      <c r="E48" s="180" t="s">
        <v>509</v>
      </c>
      <c r="F48" s="181" t="str">
        <f>VLOOKUP($G48,Összesítő!$B:$F,2,FALSE)</f>
        <v>11-30881-1-003-00-10</v>
      </c>
      <c r="G48" s="178" t="s">
        <v>259</v>
      </c>
      <c r="H48" s="181">
        <f>COUNTA($G$3:G48)</f>
        <v>42</v>
      </c>
      <c r="I48" s="181" t="str">
        <f>AZ48&amp;"_"&amp;H48&amp;"_FIV_"&amp;LEFT(Előlap!$B$6,4)</f>
        <v>4180_42_FIV_2026</v>
      </c>
      <c r="J48" s="181" t="str">
        <f>VLOOKUP($G48,Összesítő!$B:$F,5,FALSE)</f>
        <v>Csánig, Nick, Répcelak</v>
      </c>
      <c r="K48" s="181" t="str">
        <f>VLOOKUP($G48,Összesítő!$B:$F,4,FALSE)</f>
        <v>Csánig Község Önkormányzata, Nick Község Önkormányzata, Répcelak Város Önkormányzata</v>
      </c>
      <c r="L48" s="7">
        <f t="shared" si="42"/>
        <v>113000</v>
      </c>
      <c r="M48" s="179">
        <v>2027</v>
      </c>
      <c r="N48" s="179">
        <v>2036</v>
      </c>
      <c r="O48" s="13">
        <v>8000</v>
      </c>
      <c r="P48" s="8">
        <v>105000</v>
      </c>
      <c r="Q48" s="8">
        <v>0</v>
      </c>
      <c r="S48" s="8">
        <v>8000</v>
      </c>
      <c r="T48" s="8">
        <v>0</v>
      </c>
      <c r="U48" s="8">
        <v>0</v>
      </c>
      <c r="V48" s="8">
        <v>0</v>
      </c>
      <c r="W48" s="8">
        <v>0</v>
      </c>
      <c r="X48" s="8">
        <v>0</v>
      </c>
      <c r="Y48" s="8">
        <v>0</v>
      </c>
      <c r="Z48" s="8">
        <v>0</v>
      </c>
      <c r="AA48" s="8">
        <v>0</v>
      </c>
      <c r="AB48" s="8">
        <v>0</v>
      </c>
      <c r="AC48" s="8">
        <v>0</v>
      </c>
      <c r="AD48" s="7">
        <f t="shared" si="43"/>
        <v>8000</v>
      </c>
      <c r="AE48" s="3" t="str">
        <f t="shared" si="44"/>
        <v>A forrás egyenlő a költséggel (I.ütem).</v>
      </c>
      <c r="AG48" s="8">
        <v>0</v>
      </c>
      <c r="AH48" s="8">
        <v>0</v>
      </c>
      <c r="AI48" s="8">
        <v>0</v>
      </c>
      <c r="AJ48" s="8">
        <v>0</v>
      </c>
      <c r="AK48" s="8">
        <v>0</v>
      </c>
      <c r="AL48" s="8">
        <v>0</v>
      </c>
      <c r="AM48" s="8">
        <v>0</v>
      </c>
      <c r="AN48" s="8">
        <v>0</v>
      </c>
      <c r="AO48" s="8">
        <v>0</v>
      </c>
      <c r="AP48" s="8">
        <v>0</v>
      </c>
      <c r="AQ48" s="8">
        <v>0</v>
      </c>
      <c r="AR48" s="7">
        <f t="shared" si="45"/>
        <v>0</v>
      </c>
      <c r="AS48" s="178" t="s">
        <v>654</v>
      </c>
      <c r="AT48" s="3" t="str">
        <f t="shared" si="5"/>
        <v>Forráshiányos a feladat!</v>
      </c>
      <c r="AV48" s="180" t="s">
        <v>0</v>
      </c>
      <c r="AW48" s="180" t="s">
        <v>671</v>
      </c>
      <c r="AX48" s="191">
        <f>COUNTA($G$3:G48)</f>
        <v>42</v>
      </c>
      <c r="AZ48" s="9">
        <f>VLOOKUP($G48,Összesítő!$B:$F,3,FALSE)</f>
        <v>4180</v>
      </c>
      <c r="BA48" s="9">
        <f t="shared" si="6"/>
        <v>0</v>
      </c>
      <c r="BB48" s="5">
        <f t="shared" si="7"/>
        <v>1</v>
      </c>
      <c r="BC48" s="5" t="str">
        <f t="shared" si="8"/>
        <v>RH</v>
      </c>
      <c r="BD48" s="5">
        <f t="shared" si="46"/>
        <v>1</v>
      </c>
      <c r="BE48" s="5">
        <f t="shared" si="10"/>
        <v>0</v>
      </c>
      <c r="BF48" s="5">
        <f t="shared" si="11"/>
        <v>0</v>
      </c>
      <c r="BG48" s="9" t="str">
        <f t="shared" si="12"/>
        <v>A forrás egyenlő a költséggel (I.ütem).</v>
      </c>
      <c r="BH48" s="5">
        <f t="shared" si="13"/>
        <v>1</v>
      </c>
      <c r="BI48" s="5">
        <f t="shared" si="14"/>
        <v>1</v>
      </c>
      <c r="BJ48" s="5">
        <f t="shared" si="15"/>
        <v>1</v>
      </c>
      <c r="BK48" s="5">
        <f t="shared" si="16"/>
        <v>1</v>
      </c>
      <c r="BL48" s="5">
        <f t="shared" si="47"/>
        <v>1</v>
      </c>
      <c r="BM48" s="4" t="str">
        <f t="shared" si="18"/>
        <v>Forráshiányos a feladat!</v>
      </c>
      <c r="BN48" s="5">
        <f t="shared" si="19"/>
        <v>0</v>
      </c>
      <c r="BO48" s="5">
        <f t="shared" si="20"/>
        <v>1</v>
      </c>
      <c r="BP48" s="5">
        <f t="shared" si="21"/>
        <v>0</v>
      </c>
      <c r="BQ48" s="5">
        <f t="shared" si="22"/>
        <v>0</v>
      </c>
      <c r="BR48" s="5">
        <f t="shared" si="23"/>
        <v>0</v>
      </c>
      <c r="BS48" s="9">
        <f t="shared" si="24"/>
        <v>0</v>
      </c>
      <c r="BT48" s="5">
        <f t="shared" si="25"/>
        <v>0</v>
      </c>
      <c r="BU48" s="5">
        <f t="shared" si="26"/>
        <v>0</v>
      </c>
      <c r="BV48" s="5">
        <f t="shared" si="27"/>
        <v>1</v>
      </c>
      <c r="BW48" s="5">
        <f t="shared" si="28"/>
        <v>1</v>
      </c>
      <c r="BX48" s="5">
        <f t="shared" si="29"/>
        <v>1</v>
      </c>
      <c r="BY48" s="5">
        <f t="shared" si="30"/>
        <v>1</v>
      </c>
      <c r="BZ48" s="5">
        <f t="shared" si="31"/>
        <v>1</v>
      </c>
      <c r="CA48" s="5">
        <f t="shared" si="32"/>
        <v>1</v>
      </c>
      <c r="CB48" s="5">
        <f t="shared" si="33"/>
        <v>1</v>
      </c>
      <c r="CC48" s="5">
        <f t="shared" si="34"/>
        <v>1</v>
      </c>
      <c r="CD48" s="5">
        <f t="shared" si="35"/>
        <v>1</v>
      </c>
      <c r="CE48" s="5" t="str">
        <f t="shared" si="36"/>
        <v>?</v>
      </c>
      <c r="CF48" s="4" t="str">
        <f t="shared" si="48"/>
        <v>Kitöltés rendben!</v>
      </c>
      <c r="CG48" s="5">
        <f t="shared" si="49"/>
        <v>1</v>
      </c>
      <c r="CH48" s="5">
        <f t="shared" si="39"/>
        <v>1</v>
      </c>
      <c r="CI48" s="5">
        <f t="shared" si="40"/>
        <v>1</v>
      </c>
    </row>
    <row r="49" spans="1:87" s="2" customFormat="1" ht="57.6" hidden="1" customHeight="1" x14ac:dyDescent="0.3">
      <c r="A49" s="1" t="str">
        <f t="shared" si="41"/>
        <v>Kitöltés rendben!</v>
      </c>
      <c r="B49" s="179">
        <v>2</v>
      </c>
      <c r="C49" s="178" t="s">
        <v>435</v>
      </c>
      <c r="D49" s="180" t="s">
        <v>522</v>
      </c>
      <c r="E49" s="180" t="s">
        <v>509</v>
      </c>
      <c r="F49" s="181" t="str">
        <f>VLOOKUP($G49,Összesítő!$B:$F,2,FALSE)</f>
        <v>11-30881-1-003-00-10</v>
      </c>
      <c r="G49" s="178" t="s">
        <v>259</v>
      </c>
      <c r="H49" s="181">
        <f>COUNTA($G$3:G49)</f>
        <v>43</v>
      </c>
      <c r="I49" s="181" t="str">
        <f>AZ49&amp;"_"&amp;H49&amp;"_FIV_"&amp;LEFT(Előlap!$B$6,4)</f>
        <v>4180_43_FIV_2026</v>
      </c>
      <c r="J49" s="181" t="str">
        <f>VLOOKUP($G49,Összesítő!$B:$F,5,FALSE)</f>
        <v>Csánig, Nick, Répcelak</v>
      </c>
      <c r="K49" s="181" t="str">
        <f>VLOOKUP($G49,Összesítő!$B:$F,4,FALSE)</f>
        <v>Csánig Község Önkormányzata, Nick Község Önkormányzata, Répcelak Város Önkormányzata</v>
      </c>
      <c r="L49" s="7">
        <f t="shared" si="42"/>
        <v>45000</v>
      </c>
      <c r="M49" s="179">
        <v>2030</v>
      </c>
      <c r="N49" s="179">
        <v>2030</v>
      </c>
      <c r="O49" s="13">
        <v>0</v>
      </c>
      <c r="P49" s="8">
        <v>45000</v>
      </c>
      <c r="Q49" s="8">
        <v>0</v>
      </c>
      <c r="S49" s="8">
        <v>0</v>
      </c>
      <c r="T49" s="8">
        <v>0</v>
      </c>
      <c r="U49" s="8">
        <v>0</v>
      </c>
      <c r="V49" s="8">
        <v>0</v>
      </c>
      <c r="W49" s="8">
        <v>0</v>
      </c>
      <c r="X49" s="8">
        <v>0</v>
      </c>
      <c r="Y49" s="8">
        <v>0</v>
      </c>
      <c r="Z49" s="8">
        <v>0</v>
      </c>
      <c r="AA49" s="8">
        <v>0</v>
      </c>
      <c r="AB49" s="8">
        <v>0</v>
      </c>
      <c r="AC49" s="8">
        <v>0</v>
      </c>
      <c r="AD49" s="7">
        <f t="shared" si="43"/>
        <v>0</v>
      </c>
      <c r="AE49" s="3" t="str">
        <f t="shared" si="44"/>
        <v>Nem rövidtávú a feladat.</v>
      </c>
      <c r="AG49" s="8">
        <v>0</v>
      </c>
      <c r="AH49" s="8">
        <v>0</v>
      </c>
      <c r="AI49" s="8">
        <v>0</v>
      </c>
      <c r="AJ49" s="8">
        <v>0</v>
      </c>
      <c r="AK49" s="8">
        <v>0</v>
      </c>
      <c r="AL49" s="8">
        <v>0</v>
      </c>
      <c r="AM49" s="8">
        <v>0</v>
      </c>
      <c r="AN49" s="8">
        <v>0</v>
      </c>
      <c r="AO49" s="8">
        <v>0</v>
      </c>
      <c r="AP49" s="8">
        <v>0</v>
      </c>
      <c r="AQ49" s="8">
        <v>0</v>
      </c>
      <c r="AR49" s="7">
        <f t="shared" si="45"/>
        <v>0</v>
      </c>
      <c r="AS49" s="183" t="s">
        <v>654</v>
      </c>
      <c r="AT49" s="3" t="str">
        <f t="shared" si="5"/>
        <v>Forráshiányos a feladat!</v>
      </c>
      <c r="AV49" s="180" t="s">
        <v>0</v>
      </c>
      <c r="AW49" s="180" t="s">
        <v>0</v>
      </c>
      <c r="AX49" s="191">
        <f>COUNTA($G$3:G49)</f>
        <v>43</v>
      </c>
      <c r="AZ49" s="9">
        <f>VLOOKUP($G49,Összesítő!$B:$F,3,FALSE)</f>
        <v>4180</v>
      </c>
      <c r="BA49" s="9">
        <f t="shared" si="6"/>
        <v>0</v>
      </c>
      <c r="BB49" s="5">
        <f t="shared" si="7"/>
        <v>1</v>
      </c>
      <c r="BC49" s="5" t="str">
        <f t="shared" si="8"/>
        <v>H</v>
      </c>
      <c r="BD49" s="5">
        <f t="shared" si="46"/>
        <v>0</v>
      </c>
      <c r="BE49" s="5">
        <f t="shared" si="10"/>
        <v>0</v>
      </c>
      <c r="BF49" s="5">
        <f t="shared" si="11"/>
        <v>0</v>
      </c>
      <c r="BG49" s="9" t="str">
        <f t="shared" si="12"/>
        <v>Nem rövidtávú a feladat.</v>
      </c>
      <c r="BH49" s="5">
        <f t="shared" si="13"/>
        <v>1</v>
      </c>
      <c r="BI49" s="5">
        <f t="shared" si="14"/>
        <v>1</v>
      </c>
      <c r="BJ49" s="5">
        <f t="shared" si="15"/>
        <v>1</v>
      </c>
      <c r="BK49" s="5">
        <f t="shared" si="16"/>
        <v>1</v>
      </c>
      <c r="BL49" s="5">
        <f t="shared" si="47"/>
        <v>1</v>
      </c>
      <c r="BM49" s="4" t="str">
        <f t="shared" si="18"/>
        <v>Forráshiányos a feladat!</v>
      </c>
      <c r="BN49" s="5">
        <f t="shared" si="19"/>
        <v>0</v>
      </c>
      <c r="BO49" s="5">
        <f t="shared" si="20"/>
        <v>1</v>
      </c>
      <c r="BP49" s="5">
        <f t="shared" si="21"/>
        <v>0</v>
      </c>
      <c r="BQ49" s="5">
        <f t="shared" si="22"/>
        <v>0</v>
      </c>
      <c r="BR49" s="5">
        <f t="shared" si="23"/>
        <v>0</v>
      </c>
      <c r="BS49" s="9">
        <f t="shared" si="24"/>
        <v>0</v>
      </c>
      <c r="BT49" s="5">
        <f t="shared" si="25"/>
        <v>0</v>
      </c>
      <c r="BU49" s="5">
        <f t="shared" si="26"/>
        <v>0</v>
      </c>
      <c r="BV49" s="5">
        <f t="shared" si="27"/>
        <v>1</v>
      </c>
      <c r="BW49" s="5">
        <f t="shared" si="28"/>
        <v>1</v>
      </c>
      <c r="BX49" s="5">
        <f t="shared" si="29"/>
        <v>1</v>
      </c>
      <c r="BY49" s="5">
        <f t="shared" si="30"/>
        <v>1</v>
      </c>
      <c r="BZ49" s="5">
        <f t="shared" si="31"/>
        <v>1</v>
      </c>
      <c r="CA49" s="5">
        <f t="shared" si="32"/>
        <v>1</v>
      </c>
      <c r="CB49" s="5">
        <f t="shared" si="33"/>
        <v>1</v>
      </c>
      <c r="CC49" s="5">
        <f t="shared" si="34"/>
        <v>1</v>
      </c>
      <c r="CD49" s="5">
        <f t="shared" si="35"/>
        <v>1</v>
      </c>
      <c r="CE49" s="5" t="str">
        <f t="shared" si="36"/>
        <v>?</v>
      </c>
      <c r="CF49" s="4" t="str">
        <f t="shared" si="48"/>
        <v>Kitöltés rendben!</v>
      </c>
      <c r="CG49" s="5">
        <f t="shared" si="49"/>
        <v>1</v>
      </c>
      <c r="CH49" s="5">
        <f t="shared" si="39"/>
        <v>0</v>
      </c>
      <c r="CI49" s="5">
        <f t="shared" si="40"/>
        <v>1</v>
      </c>
    </row>
    <row r="50" spans="1:87" s="2" customFormat="1" ht="57.6" hidden="1" customHeight="1" x14ac:dyDescent="0.3">
      <c r="A50" s="1" t="str">
        <f t="shared" si="41"/>
        <v>Kitöltés rendben!</v>
      </c>
      <c r="B50" s="179">
        <v>2</v>
      </c>
      <c r="C50" s="178" t="s">
        <v>468</v>
      </c>
      <c r="D50" s="180" t="s">
        <v>505</v>
      </c>
      <c r="E50" s="180" t="s">
        <v>509</v>
      </c>
      <c r="F50" s="181" t="str">
        <f>VLOOKUP($G50,Összesítő!$B:$F,2,FALSE)</f>
        <v>11-30881-1-003-00-10</v>
      </c>
      <c r="G50" s="178" t="s">
        <v>259</v>
      </c>
      <c r="H50" s="181">
        <f>COUNTA($G$3:G50)</f>
        <v>44</v>
      </c>
      <c r="I50" s="181" t="str">
        <f>AZ50&amp;"_"&amp;H50&amp;"_FIV_"&amp;LEFT(Előlap!$B$6,4)</f>
        <v>4180_44_FIV_2026</v>
      </c>
      <c r="J50" s="181" t="str">
        <f>VLOOKUP($G50,Összesítő!$B:$F,5,FALSE)</f>
        <v>Csánig, Nick, Répcelak</v>
      </c>
      <c r="K50" s="181" t="str">
        <f>VLOOKUP($G50,Összesítő!$B:$F,4,FALSE)</f>
        <v>Csánig Község Önkormányzata, Nick Község Önkormányzata, Répcelak Város Önkormányzata</v>
      </c>
      <c r="L50" s="7">
        <f t="shared" si="42"/>
        <v>20000</v>
      </c>
      <c r="M50" s="179">
        <v>2032</v>
      </c>
      <c r="N50" s="179">
        <v>2032</v>
      </c>
      <c r="O50" s="13">
        <v>0</v>
      </c>
      <c r="P50" s="8">
        <v>20000</v>
      </c>
      <c r="Q50" s="8">
        <v>0</v>
      </c>
      <c r="S50" s="8">
        <v>0</v>
      </c>
      <c r="T50" s="8">
        <v>0</v>
      </c>
      <c r="U50" s="8">
        <v>0</v>
      </c>
      <c r="V50" s="8">
        <v>0</v>
      </c>
      <c r="W50" s="8">
        <v>0</v>
      </c>
      <c r="X50" s="8">
        <v>0</v>
      </c>
      <c r="Y50" s="8">
        <v>0</v>
      </c>
      <c r="Z50" s="8">
        <v>0</v>
      </c>
      <c r="AA50" s="8">
        <v>0</v>
      </c>
      <c r="AB50" s="8">
        <v>0</v>
      </c>
      <c r="AC50" s="8">
        <v>0</v>
      </c>
      <c r="AD50" s="7">
        <f t="shared" si="43"/>
        <v>0</v>
      </c>
      <c r="AE50" s="3" t="str">
        <f t="shared" si="44"/>
        <v>Nem rövidtávú a feladat.</v>
      </c>
      <c r="AG50" s="8">
        <v>0</v>
      </c>
      <c r="AH50" s="8">
        <v>0</v>
      </c>
      <c r="AI50" s="8">
        <v>0</v>
      </c>
      <c r="AJ50" s="8">
        <v>0</v>
      </c>
      <c r="AK50" s="8">
        <v>0</v>
      </c>
      <c r="AL50" s="8">
        <v>0</v>
      </c>
      <c r="AM50" s="8">
        <v>0</v>
      </c>
      <c r="AN50" s="8">
        <v>0</v>
      </c>
      <c r="AO50" s="8">
        <v>0</v>
      </c>
      <c r="AP50" s="8">
        <v>0</v>
      </c>
      <c r="AQ50" s="8">
        <v>0</v>
      </c>
      <c r="AR50" s="7">
        <f t="shared" si="45"/>
        <v>0</v>
      </c>
      <c r="AS50" s="183" t="s">
        <v>654</v>
      </c>
      <c r="AT50" s="3" t="str">
        <f t="shared" si="5"/>
        <v>Forráshiányos a feladat!</v>
      </c>
      <c r="AV50" s="180" t="s">
        <v>0</v>
      </c>
      <c r="AW50" s="180" t="s">
        <v>0</v>
      </c>
      <c r="AX50" s="191">
        <f>COUNTA($G$3:G50)</f>
        <v>44</v>
      </c>
      <c r="AZ50" s="9">
        <f>VLOOKUP($G50,Összesítő!$B:$F,3,FALSE)</f>
        <v>4180</v>
      </c>
      <c r="BA50" s="9">
        <f t="shared" si="6"/>
        <v>0</v>
      </c>
      <c r="BB50" s="5">
        <f t="shared" si="7"/>
        <v>1</v>
      </c>
      <c r="BC50" s="5" t="str">
        <f t="shared" si="8"/>
        <v>H</v>
      </c>
      <c r="BD50" s="5">
        <f t="shared" si="46"/>
        <v>0</v>
      </c>
      <c r="BE50" s="5">
        <f t="shared" si="10"/>
        <v>0</v>
      </c>
      <c r="BF50" s="5">
        <f t="shared" si="11"/>
        <v>0</v>
      </c>
      <c r="BG50" s="9" t="str">
        <f t="shared" si="12"/>
        <v>Nem rövidtávú a feladat.</v>
      </c>
      <c r="BH50" s="5">
        <f t="shared" si="13"/>
        <v>1</v>
      </c>
      <c r="BI50" s="5">
        <f t="shared" si="14"/>
        <v>1</v>
      </c>
      <c r="BJ50" s="5">
        <f t="shared" si="15"/>
        <v>1</v>
      </c>
      <c r="BK50" s="5">
        <f t="shared" si="16"/>
        <v>1</v>
      </c>
      <c r="BL50" s="5">
        <f t="shared" si="47"/>
        <v>1</v>
      </c>
      <c r="BM50" s="4" t="str">
        <f t="shared" si="18"/>
        <v>Forráshiányos a feladat!</v>
      </c>
      <c r="BN50" s="5">
        <f t="shared" si="19"/>
        <v>0</v>
      </c>
      <c r="BO50" s="5">
        <f t="shared" si="20"/>
        <v>1</v>
      </c>
      <c r="BP50" s="5">
        <f t="shared" si="21"/>
        <v>0</v>
      </c>
      <c r="BQ50" s="5">
        <f t="shared" si="22"/>
        <v>0</v>
      </c>
      <c r="BR50" s="5">
        <f t="shared" si="23"/>
        <v>0</v>
      </c>
      <c r="BS50" s="9">
        <f t="shared" si="24"/>
        <v>0</v>
      </c>
      <c r="BT50" s="5">
        <f t="shared" si="25"/>
        <v>0</v>
      </c>
      <c r="BU50" s="5">
        <f t="shared" si="26"/>
        <v>0</v>
      </c>
      <c r="BV50" s="5">
        <f t="shared" si="27"/>
        <v>1</v>
      </c>
      <c r="BW50" s="5">
        <f t="shared" si="28"/>
        <v>1</v>
      </c>
      <c r="BX50" s="5">
        <f t="shared" si="29"/>
        <v>1</v>
      </c>
      <c r="BY50" s="5">
        <f t="shared" si="30"/>
        <v>1</v>
      </c>
      <c r="BZ50" s="5">
        <f t="shared" si="31"/>
        <v>1</v>
      </c>
      <c r="CA50" s="5">
        <f t="shared" si="32"/>
        <v>1</v>
      </c>
      <c r="CB50" s="5">
        <f t="shared" si="33"/>
        <v>1</v>
      </c>
      <c r="CC50" s="5">
        <f t="shared" si="34"/>
        <v>1</v>
      </c>
      <c r="CD50" s="5">
        <f t="shared" si="35"/>
        <v>1</v>
      </c>
      <c r="CE50" s="5" t="str">
        <f t="shared" si="36"/>
        <v>?</v>
      </c>
      <c r="CF50" s="4" t="str">
        <f t="shared" si="48"/>
        <v>Kitöltés rendben!</v>
      </c>
      <c r="CG50" s="5">
        <f t="shared" si="49"/>
        <v>1</v>
      </c>
      <c r="CH50" s="5">
        <f t="shared" si="39"/>
        <v>0</v>
      </c>
      <c r="CI50" s="5">
        <f t="shared" si="40"/>
        <v>1</v>
      </c>
    </row>
    <row r="51" spans="1:87" s="2" customFormat="1" ht="57.6" hidden="1" customHeight="1" x14ac:dyDescent="0.3">
      <c r="A51" s="1" t="str">
        <f t="shared" ref="A51" si="131">IF($G51="","Nincs VKR kiválasztva!",CF51)</f>
        <v>Kitöltés rendben!</v>
      </c>
      <c r="B51" s="194">
        <v>2</v>
      </c>
      <c r="C51" s="193" t="s">
        <v>468</v>
      </c>
      <c r="D51" s="195" t="s">
        <v>511</v>
      </c>
      <c r="E51" s="195" t="s">
        <v>509</v>
      </c>
      <c r="F51" s="196" t="str">
        <f>VLOOKUP($G51,Összesítő!$B:$F,2,FALSE)</f>
        <v>11-30881-1-003-00-10</v>
      </c>
      <c r="G51" s="193" t="s">
        <v>259</v>
      </c>
      <c r="H51" s="196">
        <f>COUNTA($G$3:G51)</f>
        <v>45</v>
      </c>
      <c r="I51" s="196" t="str">
        <f>AZ51&amp;"_"&amp;H51&amp;"_FIV_"&amp;LEFT(Előlap!$B$6,4)</f>
        <v>4180_45_FIV_2026</v>
      </c>
      <c r="J51" s="196" t="str">
        <f>VLOOKUP($G51,Összesítő!$B:$F,5,FALSE)</f>
        <v>Csánig, Nick, Répcelak</v>
      </c>
      <c r="K51" s="196" t="str">
        <f>VLOOKUP($G51,Összesítő!$B:$F,4,FALSE)</f>
        <v>Csánig Község Önkormányzata, Nick Község Önkormányzata, Répcelak Város Önkormányzata</v>
      </c>
      <c r="L51" s="7">
        <f t="shared" ref="L51" si="132">O51+P51</f>
        <v>2000</v>
      </c>
      <c r="M51" s="194">
        <v>2028</v>
      </c>
      <c r="N51" s="194">
        <v>2028</v>
      </c>
      <c r="O51" s="13">
        <v>0</v>
      </c>
      <c r="P51" s="8">
        <v>2000</v>
      </c>
      <c r="Q51" s="8">
        <v>0</v>
      </c>
      <c r="S51" s="8">
        <v>0</v>
      </c>
      <c r="T51" s="8">
        <v>0</v>
      </c>
      <c r="U51" s="8">
        <v>0</v>
      </c>
      <c r="V51" s="8">
        <v>0</v>
      </c>
      <c r="W51" s="8">
        <v>0</v>
      </c>
      <c r="X51" s="8">
        <v>0</v>
      </c>
      <c r="Y51" s="8">
        <v>0</v>
      </c>
      <c r="Z51" s="8">
        <v>0</v>
      </c>
      <c r="AA51" s="8">
        <v>0</v>
      </c>
      <c r="AB51" s="8">
        <v>0</v>
      </c>
      <c r="AC51" s="8">
        <v>0</v>
      </c>
      <c r="AD51" s="7">
        <f t="shared" ref="AD51" si="133">SUM(S51:AC51)</f>
        <v>0</v>
      </c>
      <c r="AE51" s="3" t="str">
        <f t="shared" ref="AE51" si="134">IF($G51="","Nincs VKR kiválasztva!",IF(BB51=0,"Hiányos kitöltés!",BG51))</f>
        <v>Nem rövidtávú a feladat.</v>
      </c>
      <c r="AG51" s="8">
        <v>0</v>
      </c>
      <c r="AH51" s="8">
        <v>0</v>
      </c>
      <c r="AI51" s="8">
        <v>0</v>
      </c>
      <c r="AJ51" s="8">
        <v>0</v>
      </c>
      <c r="AK51" s="8">
        <v>0</v>
      </c>
      <c r="AL51" s="8">
        <v>0</v>
      </c>
      <c r="AM51" s="8">
        <v>0</v>
      </c>
      <c r="AN51" s="8">
        <v>0</v>
      </c>
      <c r="AO51" s="8">
        <v>0</v>
      </c>
      <c r="AP51" s="8">
        <v>0</v>
      </c>
      <c r="AQ51" s="8">
        <v>0</v>
      </c>
      <c r="AR51" s="7">
        <f t="shared" ref="AR51" si="135">SUM(AG51:AQ51)</f>
        <v>0</v>
      </c>
      <c r="AS51" s="193" t="s">
        <v>654</v>
      </c>
      <c r="AT51" s="3" t="str">
        <f t="shared" si="5"/>
        <v>Forráshiányos a feladat!</v>
      </c>
      <c r="AV51" s="195" t="s">
        <v>0</v>
      </c>
      <c r="AW51" s="195" t="s">
        <v>0</v>
      </c>
      <c r="AX51" s="196">
        <f>COUNTA($G$3:G51)</f>
        <v>45</v>
      </c>
      <c r="AZ51" s="9">
        <f>VLOOKUP($G51,Összesítő!$B:$F,3,FALSE)</f>
        <v>4180</v>
      </c>
      <c r="BA51" s="9">
        <f t="shared" si="6"/>
        <v>0</v>
      </c>
      <c r="BB51" s="5">
        <f t="shared" si="7"/>
        <v>1</v>
      </c>
      <c r="BC51" s="5" t="str">
        <f t="shared" si="8"/>
        <v>H</v>
      </c>
      <c r="BD51" s="5">
        <f t="shared" ref="BD51" si="136">IF(OR(BC51="R",BC51="RH"),1,0)</f>
        <v>0</v>
      </c>
      <c r="BE51" s="5">
        <f t="shared" si="10"/>
        <v>0</v>
      </c>
      <c r="BF51" s="5">
        <f t="shared" si="11"/>
        <v>0</v>
      </c>
      <c r="BG51" s="9" t="str">
        <f t="shared" si="12"/>
        <v>Nem rövidtávú a feladat.</v>
      </c>
      <c r="BH51" s="5">
        <f t="shared" si="13"/>
        <v>1</v>
      </c>
      <c r="BI51" s="5">
        <f t="shared" si="14"/>
        <v>1</v>
      </c>
      <c r="BJ51" s="5">
        <f t="shared" si="15"/>
        <v>1</v>
      </c>
      <c r="BK51" s="5">
        <f t="shared" si="16"/>
        <v>1</v>
      </c>
      <c r="BL51" s="5">
        <f t="shared" ref="BL51" si="137">IF(AND($BK51=1,$P51=$AR51),1,IF(AND($BK51=1,$P51&gt;$AR51,AS51="igen"),1,0))</f>
        <v>1</v>
      </c>
      <c r="BM51" s="4" t="str">
        <f t="shared" si="18"/>
        <v>Forráshiányos a feladat!</v>
      </c>
      <c r="BN51" s="5">
        <f t="shared" si="19"/>
        <v>0</v>
      </c>
      <c r="BO51" s="5">
        <f t="shared" si="20"/>
        <v>1</v>
      </c>
      <c r="BP51" s="5">
        <f t="shared" si="21"/>
        <v>0</v>
      </c>
      <c r="BQ51" s="5">
        <f t="shared" si="22"/>
        <v>0</v>
      </c>
      <c r="BR51" s="5">
        <f t="shared" si="23"/>
        <v>0</v>
      </c>
      <c r="BS51" s="9">
        <f t="shared" si="24"/>
        <v>0</v>
      </c>
      <c r="BT51" s="5">
        <f t="shared" si="25"/>
        <v>0</v>
      </c>
      <c r="BU51" s="5">
        <f t="shared" si="26"/>
        <v>0</v>
      </c>
      <c r="BV51" s="5">
        <f t="shared" si="27"/>
        <v>1</v>
      </c>
      <c r="BW51" s="5">
        <f t="shared" si="28"/>
        <v>1</v>
      </c>
      <c r="BX51" s="5">
        <f t="shared" si="29"/>
        <v>1</v>
      </c>
      <c r="BY51" s="5">
        <f t="shared" si="30"/>
        <v>1</v>
      </c>
      <c r="BZ51" s="5">
        <f t="shared" si="31"/>
        <v>1</v>
      </c>
      <c r="CA51" s="5">
        <f t="shared" si="32"/>
        <v>1</v>
      </c>
      <c r="CB51" s="5">
        <f t="shared" si="33"/>
        <v>1</v>
      </c>
      <c r="CC51" s="5">
        <f t="shared" si="34"/>
        <v>1</v>
      </c>
      <c r="CD51" s="5">
        <f t="shared" si="35"/>
        <v>1</v>
      </c>
      <c r="CE51" s="5" t="str">
        <f t="shared" si="36"/>
        <v>?</v>
      </c>
      <c r="CF51" s="4" t="str">
        <f t="shared" ref="CF51" si="138">IF($BB51=0,$CE51,IF($BH51=0,"I. ütem forrása nincs kitöltve!",IF($BK51=0,"II. ütem forrása nincs kitöltve!",IF($BE51=1,"Költségek üteme nem megfelelő (az időtartam és a költség üteme eltér)!",IF(AND(BI51=0,$BB51=1,$BK51=1,$BE51=1),"Kötelező cellák kitöltve, de az I. ütem forrása hibás!",IF(AND(BK51=0,$BB51=1,$BK51=1,$BE51=1),"Kötelező cellák kitöltve, de a II. ütem forrása hibás!",IF(AND($BP51=1,$BA51&lt;30),"Nullás a rövidtávú feladat és rövid (hiányzik) a hozzá tartozó indoklás!",IF(AND($BQ51=1,$BA51&lt;30),"Nullás a hosszútávú feladat és rövid (hiányzik) a hozzá tartozó indoklás!",IF(AND(BO51=1,C51="1811_RENDKÍVÜLI"),"II. ütemre nem tervezhet Rendkívüli feladatot!",IF(BI51=0,AE51,IF(BL51=0,AT51,IF(AND(BD51=1,$Q51&gt;$O51),"EM rendelet 2. melléklet terhére elszámolt költség nem lehet nagyobb az I. ütemre tervezett tényleges költségnél!",IF($AD51&gt;$O51,"Többlet forrást jelölt meg az I. ütemnél! Kérjük, a többletet az 'Osszesito' fülön tüntesse fel!",IF($AR51&gt;$P51,"Többlet forrást jelölt meg a II. ütemnél! Kérjük, a többletet az 'Osszesito' fülön tüntesse fel!","Kitöltés rendben!"))))))))))))))</f>
        <v>Kitöltés rendben!</v>
      </c>
      <c r="CG51" s="5">
        <f t="shared" ref="CG51" si="139">IF(A51="Kitöltés rendben!",1,0)</f>
        <v>1</v>
      </c>
      <c r="CH51" s="5">
        <f t="shared" si="39"/>
        <v>0</v>
      </c>
      <c r="CI51" s="5">
        <f t="shared" si="40"/>
        <v>1</v>
      </c>
    </row>
    <row r="52" spans="1:87" s="2" customFormat="1" ht="57.6" hidden="1" customHeight="1" x14ac:dyDescent="0.3">
      <c r="A52" s="1" t="str">
        <f t="shared" si="41"/>
        <v>Kitöltés rendben!</v>
      </c>
      <c r="B52" s="179">
        <v>2</v>
      </c>
      <c r="C52" s="178" t="s">
        <v>405</v>
      </c>
      <c r="D52" s="180" t="s">
        <v>523</v>
      </c>
      <c r="E52" s="180" t="s">
        <v>509</v>
      </c>
      <c r="F52" s="181" t="str">
        <f>VLOOKUP($G52,Összesítő!$B:$F,2,FALSE)</f>
        <v>11-30881-1-003-00-10</v>
      </c>
      <c r="G52" s="178" t="s">
        <v>259</v>
      </c>
      <c r="H52" s="181">
        <f>COUNTA($G$3:G52)</f>
        <v>46</v>
      </c>
      <c r="I52" s="181" t="str">
        <f>AZ52&amp;"_"&amp;H52&amp;"_FIV_"&amp;LEFT(Előlap!$B$6,4)</f>
        <v>4180_46_FIV_2026</v>
      </c>
      <c r="J52" s="181" t="str">
        <f>VLOOKUP($G52,Összesítő!$B:$F,5,FALSE)</f>
        <v>Csánig, Nick, Répcelak</v>
      </c>
      <c r="K52" s="181" t="str">
        <f>VLOOKUP($G52,Összesítő!$B:$F,4,FALSE)</f>
        <v>Csánig Község Önkormányzata, Nick Község Önkormányzata, Répcelak Város Önkormányzata</v>
      </c>
      <c r="L52" s="7">
        <f t="shared" si="42"/>
        <v>40000</v>
      </c>
      <c r="M52" s="179">
        <v>2028</v>
      </c>
      <c r="N52" s="179">
        <v>2028</v>
      </c>
      <c r="O52" s="13">
        <v>0</v>
      </c>
      <c r="P52" s="8">
        <v>40000</v>
      </c>
      <c r="Q52" s="8">
        <v>0</v>
      </c>
      <c r="S52" s="8">
        <v>0</v>
      </c>
      <c r="T52" s="8">
        <v>0</v>
      </c>
      <c r="U52" s="8">
        <v>0</v>
      </c>
      <c r="V52" s="8">
        <v>0</v>
      </c>
      <c r="W52" s="8">
        <v>0</v>
      </c>
      <c r="X52" s="8">
        <v>0</v>
      </c>
      <c r="Y52" s="8">
        <v>0</v>
      </c>
      <c r="Z52" s="8">
        <v>0</v>
      </c>
      <c r="AA52" s="8">
        <v>0</v>
      </c>
      <c r="AB52" s="8">
        <v>0</v>
      </c>
      <c r="AC52" s="8">
        <v>0</v>
      </c>
      <c r="AD52" s="7">
        <f t="shared" si="43"/>
        <v>0</v>
      </c>
      <c r="AE52" s="3" t="str">
        <f t="shared" si="44"/>
        <v>Nem rövidtávú a feladat.</v>
      </c>
      <c r="AG52" s="8">
        <v>0</v>
      </c>
      <c r="AH52" s="8">
        <v>0</v>
      </c>
      <c r="AI52" s="8">
        <v>0</v>
      </c>
      <c r="AJ52" s="8">
        <v>0</v>
      </c>
      <c r="AK52" s="8">
        <v>0</v>
      </c>
      <c r="AL52" s="8">
        <v>0</v>
      </c>
      <c r="AM52" s="8">
        <v>0</v>
      </c>
      <c r="AN52" s="8">
        <v>0</v>
      </c>
      <c r="AO52" s="8">
        <v>0</v>
      </c>
      <c r="AP52" s="8">
        <v>0</v>
      </c>
      <c r="AQ52" s="8">
        <v>0</v>
      </c>
      <c r="AR52" s="7">
        <f t="shared" si="45"/>
        <v>0</v>
      </c>
      <c r="AS52" s="183" t="s">
        <v>654</v>
      </c>
      <c r="AT52" s="3" t="str">
        <f t="shared" si="5"/>
        <v>Forráshiányos a feladat!</v>
      </c>
      <c r="AV52" s="180" t="s">
        <v>0</v>
      </c>
      <c r="AW52" s="180" t="s">
        <v>0</v>
      </c>
      <c r="AX52" s="191">
        <f>COUNTA($G$3:G52)</f>
        <v>46</v>
      </c>
      <c r="AZ52" s="9">
        <f>VLOOKUP($G52,Összesítő!$B:$F,3,FALSE)</f>
        <v>4180</v>
      </c>
      <c r="BA52" s="9">
        <f t="shared" si="6"/>
        <v>0</v>
      </c>
      <c r="BB52" s="5">
        <f t="shared" si="7"/>
        <v>1</v>
      </c>
      <c r="BC52" s="5" t="str">
        <f t="shared" si="8"/>
        <v>H</v>
      </c>
      <c r="BD52" s="5">
        <f t="shared" si="46"/>
        <v>0</v>
      </c>
      <c r="BE52" s="5">
        <f t="shared" si="10"/>
        <v>0</v>
      </c>
      <c r="BF52" s="5">
        <f t="shared" si="11"/>
        <v>0</v>
      </c>
      <c r="BG52" s="9" t="str">
        <f t="shared" si="12"/>
        <v>Nem rövidtávú a feladat.</v>
      </c>
      <c r="BH52" s="5">
        <f t="shared" si="13"/>
        <v>1</v>
      </c>
      <c r="BI52" s="5">
        <f t="shared" si="14"/>
        <v>1</v>
      </c>
      <c r="BJ52" s="5">
        <f t="shared" si="15"/>
        <v>1</v>
      </c>
      <c r="BK52" s="5">
        <f t="shared" si="16"/>
        <v>1</v>
      </c>
      <c r="BL52" s="5">
        <f t="shared" si="47"/>
        <v>1</v>
      </c>
      <c r="BM52" s="4" t="str">
        <f t="shared" si="18"/>
        <v>Forráshiányos a feladat!</v>
      </c>
      <c r="BN52" s="5">
        <f t="shared" si="19"/>
        <v>0</v>
      </c>
      <c r="BO52" s="5">
        <f t="shared" si="20"/>
        <v>1</v>
      </c>
      <c r="BP52" s="5">
        <f t="shared" si="21"/>
        <v>0</v>
      </c>
      <c r="BQ52" s="5">
        <f t="shared" si="22"/>
        <v>0</v>
      </c>
      <c r="BR52" s="5">
        <f t="shared" si="23"/>
        <v>0</v>
      </c>
      <c r="BS52" s="9">
        <f t="shared" si="24"/>
        <v>0</v>
      </c>
      <c r="BT52" s="5">
        <f t="shared" si="25"/>
        <v>0</v>
      </c>
      <c r="BU52" s="5">
        <f t="shared" si="26"/>
        <v>0</v>
      </c>
      <c r="BV52" s="5">
        <f t="shared" si="27"/>
        <v>1</v>
      </c>
      <c r="BW52" s="5">
        <f t="shared" si="28"/>
        <v>1</v>
      </c>
      <c r="BX52" s="5">
        <f t="shared" si="29"/>
        <v>1</v>
      </c>
      <c r="BY52" s="5">
        <f t="shared" si="30"/>
        <v>1</v>
      </c>
      <c r="BZ52" s="5">
        <f t="shared" si="31"/>
        <v>1</v>
      </c>
      <c r="CA52" s="5">
        <f t="shared" si="32"/>
        <v>1</v>
      </c>
      <c r="CB52" s="5">
        <f t="shared" si="33"/>
        <v>1</v>
      </c>
      <c r="CC52" s="5">
        <f t="shared" si="34"/>
        <v>1</v>
      </c>
      <c r="CD52" s="5">
        <f t="shared" si="35"/>
        <v>1</v>
      </c>
      <c r="CE52" s="5" t="str">
        <f t="shared" si="36"/>
        <v>?</v>
      </c>
      <c r="CF52" s="4" t="str">
        <f t="shared" si="48"/>
        <v>Kitöltés rendben!</v>
      </c>
      <c r="CG52" s="5">
        <f t="shared" si="49"/>
        <v>1</v>
      </c>
      <c r="CH52" s="5">
        <f t="shared" si="39"/>
        <v>0</v>
      </c>
      <c r="CI52" s="5">
        <f t="shared" si="40"/>
        <v>1</v>
      </c>
    </row>
    <row r="53" spans="1:87" s="2" customFormat="1" ht="57.6" hidden="1" customHeight="1" x14ac:dyDescent="0.3">
      <c r="A53" s="1" t="str">
        <f t="shared" si="41"/>
        <v>Kitöltés rendben!</v>
      </c>
      <c r="B53" s="179">
        <v>2</v>
      </c>
      <c r="C53" s="178" t="s">
        <v>479</v>
      </c>
      <c r="D53" s="180" t="s">
        <v>524</v>
      </c>
      <c r="E53" s="180" t="s">
        <v>509</v>
      </c>
      <c r="F53" s="181" t="str">
        <f>VLOOKUP($G53,Összesítő!$B:$F,2,FALSE)</f>
        <v>11-30881-1-003-00-10</v>
      </c>
      <c r="G53" s="178" t="s">
        <v>259</v>
      </c>
      <c r="H53" s="181">
        <f>COUNTA($G$3:G53)</f>
        <v>47</v>
      </c>
      <c r="I53" s="181" t="str">
        <f>AZ53&amp;"_"&amp;H53&amp;"_FIV_"&amp;LEFT(Előlap!$B$6,4)</f>
        <v>4180_47_FIV_2026</v>
      </c>
      <c r="J53" s="181" t="str">
        <f>VLOOKUP($G53,Összesítő!$B:$F,5,FALSE)</f>
        <v>Csánig, Nick, Répcelak</v>
      </c>
      <c r="K53" s="181" t="str">
        <f>VLOOKUP($G53,Összesítő!$B:$F,4,FALSE)</f>
        <v>Csánig Község Önkormányzata, Nick Község Önkormányzata, Répcelak Város Önkormányzata</v>
      </c>
      <c r="L53" s="7">
        <f t="shared" si="42"/>
        <v>560000</v>
      </c>
      <c r="M53" s="179">
        <v>2028</v>
      </c>
      <c r="N53" s="179">
        <v>2036</v>
      </c>
      <c r="O53" s="13">
        <v>0</v>
      </c>
      <c r="P53" s="8">
        <v>560000</v>
      </c>
      <c r="Q53" s="8">
        <v>0</v>
      </c>
      <c r="S53" s="8">
        <v>0</v>
      </c>
      <c r="T53" s="8">
        <v>0</v>
      </c>
      <c r="U53" s="8">
        <v>0</v>
      </c>
      <c r="V53" s="8">
        <v>0</v>
      </c>
      <c r="W53" s="8">
        <v>0</v>
      </c>
      <c r="X53" s="8">
        <v>0</v>
      </c>
      <c r="Y53" s="8">
        <v>0</v>
      </c>
      <c r="Z53" s="8">
        <v>0</v>
      </c>
      <c r="AA53" s="8">
        <v>0</v>
      </c>
      <c r="AB53" s="8">
        <v>0</v>
      </c>
      <c r="AC53" s="8">
        <v>0</v>
      </c>
      <c r="AD53" s="7">
        <f t="shared" si="43"/>
        <v>0</v>
      </c>
      <c r="AE53" s="3" t="str">
        <f t="shared" si="44"/>
        <v>Nem rövidtávú a feladat.</v>
      </c>
      <c r="AG53" s="8">
        <v>18619</v>
      </c>
      <c r="AH53" s="8">
        <v>0</v>
      </c>
      <c r="AI53" s="8">
        <v>0</v>
      </c>
      <c r="AJ53" s="8">
        <v>0</v>
      </c>
      <c r="AK53" s="8">
        <v>0</v>
      </c>
      <c r="AL53" s="8">
        <v>0</v>
      </c>
      <c r="AM53" s="8">
        <v>0</v>
      </c>
      <c r="AN53" s="8">
        <v>0</v>
      </c>
      <c r="AO53" s="8">
        <v>0</v>
      </c>
      <c r="AP53" s="8">
        <v>0</v>
      </c>
      <c r="AQ53" s="8">
        <v>0</v>
      </c>
      <c r="AR53" s="7">
        <f t="shared" si="45"/>
        <v>18619</v>
      </c>
      <c r="AS53" s="183" t="s">
        <v>654</v>
      </c>
      <c r="AT53" s="3" t="str">
        <f t="shared" si="5"/>
        <v>Forráshiányos a feladat!</v>
      </c>
      <c r="AV53" s="180" t="s">
        <v>0</v>
      </c>
      <c r="AW53" s="180" t="s">
        <v>0</v>
      </c>
      <c r="AX53" s="191">
        <f>COUNTA($G$3:G53)</f>
        <v>47</v>
      </c>
      <c r="AZ53" s="9">
        <f>VLOOKUP($G53,Összesítő!$B:$F,3,FALSE)</f>
        <v>4180</v>
      </c>
      <c r="BA53" s="9">
        <f t="shared" si="6"/>
        <v>0</v>
      </c>
      <c r="BB53" s="5">
        <f t="shared" si="7"/>
        <v>1</v>
      </c>
      <c r="BC53" s="5" t="str">
        <f t="shared" si="8"/>
        <v>H</v>
      </c>
      <c r="BD53" s="5">
        <f t="shared" si="46"/>
        <v>0</v>
      </c>
      <c r="BE53" s="5">
        <f t="shared" si="10"/>
        <v>0</v>
      </c>
      <c r="BF53" s="5">
        <f t="shared" si="11"/>
        <v>0</v>
      </c>
      <c r="BG53" s="9" t="str">
        <f t="shared" si="12"/>
        <v>Nem rövidtávú a feladat.</v>
      </c>
      <c r="BH53" s="5">
        <f t="shared" si="13"/>
        <v>1</v>
      </c>
      <c r="BI53" s="5">
        <f t="shared" si="14"/>
        <v>1</v>
      </c>
      <c r="BJ53" s="5">
        <f t="shared" si="15"/>
        <v>1</v>
      </c>
      <c r="BK53" s="5">
        <f t="shared" si="16"/>
        <v>1</v>
      </c>
      <c r="BL53" s="5">
        <f t="shared" si="47"/>
        <v>1</v>
      </c>
      <c r="BM53" s="4" t="str">
        <f t="shared" si="18"/>
        <v>Forráshiányos a feladat!</v>
      </c>
      <c r="BN53" s="5">
        <f t="shared" si="19"/>
        <v>0</v>
      </c>
      <c r="BO53" s="5">
        <f t="shared" si="20"/>
        <v>1</v>
      </c>
      <c r="BP53" s="5">
        <f t="shared" si="21"/>
        <v>0</v>
      </c>
      <c r="BQ53" s="5">
        <f t="shared" si="22"/>
        <v>0</v>
      </c>
      <c r="BR53" s="5">
        <f t="shared" si="23"/>
        <v>0</v>
      </c>
      <c r="BS53" s="9">
        <f t="shared" si="24"/>
        <v>0</v>
      </c>
      <c r="BT53" s="5">
        <f t="shared" si="25"/>
        <v>0</v>
      </c>
      <c r="BU53" s="5">
        <f t="shared" si="26"/>
        <v>0</v>
      </c>
      <c r="BV53" s="5">
        <f t="shared" si="27"/>
        <v>1</v>
      </c>
      <c r="BW53" s="5">
        <f t="shared" si="28"/>
        <v>1</v>
      </c>
      <c r="BX53" s="5">
        <f t="shared" si="29"/>
        <v>1</v>
      </c>
      <c r="BY53" s="5">
        <f t="shared" si="30"/>
        <v>1</v>
      </c>
      <c r="BZ53" s="5">
        <f t="shared" si="31"/>
        <v>1</v>
      </c>
      <c r="CA53" s="5">
        <f t="shared" si="32"/>
        <v>1</v>
      </c>
      <c r="CB53" s="5">
        <f t="shared" si="33"/>
        <v>1</v>
      </c>
      <c r="CC53" s="5">
        <f t="shared" si="34"/>
        <v>1</v>
      </c>
      <c r="CD53" s="5">
        <f t="shared" si="35"/>
        <v>1</v>
      </c>
      <c r="CE53" s="5" t="str">
        <f t="shared" si="36"/>
        <v>?</v>
      </c>
      <c r="CF53" s="4" t="str">
        <f t="shared" si="48"/>
        <v>Kitöltés rendben!</v>
      </c>
      <c r="CG53" s="5">
        <f t="shared" si="49"/>
        <v>1</v>
      </c>
      <c r="CH53" s="5">
        <f t="shared" si="39"/>
        <v>0</v>
      </c>
      <c r="CI53" s="5">
        <f t="shared" si="40"/>
        <v>1</v>
      </c>
    </row>
    <row r="54" spans="1:87" s="2" customFormat="1" ht="57.6" hidden="1" customHeight="1" x14ac:dyDescent="0.3">
      <c r="A54" s="1" t="str">
        <f t="shared" si="41"/>
        <v>Kitöltés rendben!</v>
      </c>
      <c r="B54" s="179">
        <v>2</v>
      </c>
      <c r="C54" s="178" t="s">
        <v>492</v>
      </c>
      <c r="D54" s="180" t="s">
        <v>507</v>
      </c>
      <c r="E54" s="180" t="s">
        <v>509</v>
      </c>
      <c r="F54" s="181" t="str">
        <f>VLOOKUP($G54,Összesítő!$B:$F,2,FALSE)</f>
        <v>11-30881-1-003-00-10</v>
      </c>
      <c r="G54" s="178" t="s">
        <v>259</v>
      </c>
      <c r="H54" s="181">
        <f>COUNTA($G$3:G54)</f>
        <v>48</v>
      </c>
      <c r="I54" s="181" t="str">
        <f>AZ54&amp;"_"&amp;H54&amp;"_FIV_"&amp;LEFT(Előlap!$B$6,4)</f>
        <v>4180_48_FIV_2026</v>
      </c>
      <c r="J54" s="181" t="str">
        <f>VLOOKUP($G54,Összesítő!$B:$F,5,FALSE)</f>
        <v>Csánig, Nick, Répcelak</v>
      </c>
      <c r="K54" s="181" t="str">
        <f>VLOOKUP($G54,Összesítő!$B:$F,4,FALSE)</f>
        <v>Csánig Község Önkormányzata, Nick Község Önkormányzata, Répcelak Város Önkormányzata</v>
      </c>
      <c r="L54" s="7">
        <f t="shared" si="42"/>
        <v>1569</v>
      </c>
      <c r="M54" s="179">
        <v>2027</v>
      </c>
      <c r="N54" s="179">
        <v>2027</v>
      </c>
      <c r="O54" s="13">
        <v>1569</v>
      </c>
      <c r="P54" s="8">
        <v>0</v>
      </c>
      <c r="Q54" s="8">
        <v>0</v>
      </c>
      <c r="S54" s="8">
        <v>1569</v>
      </c>
      <c r="T54" s="8">
        <v>0</v>
      </c>
      <c r="U54" s="8">
        <v>0</v>
      </c>
      <c r="V54" s="8">
        <v>0</v>
      </c>
      <c r="W54" s="8">
        <v>0</v>
      </c>
      <c r="X54" s="8">
        <v>0</v>
      </c>
      <c r="Y54" s="8">
        <v>0</v>
      </c>
      <c r="Z54" s="8">
        <v>0</v>
      </c>
      <c r="AA54" s="8">
        <v>0</v>
      </c>
      <c r="AB54" s="8">
        <v>0</v>
      </c>
      <c r="AC54" s="8">
        <v>0</v>
      </c>
      <c r="AD54" s="7">
        <f t="shared" si="43"/>
        <v>1569</v>
      </c>
      <c r="AE54" s="3" t="str">
        <f t="shared" si="44"/>
        <v>A forrás egyenlő a költséggel (I.ütem).</v>
      </c>
      <c r="AG54" s="8">
        <v>0</v>
      </c>
      <c r="AH54" s="8">
        <v>0</v>
      </c>
      <c r="AI54" s="8">
        <v>0</v>
      </c>
      <c r="AJ54" s="8">
        <v>0</v>
      </c>
      <c r="AK54" s="8">
        <v>0</v>
      </c>
      <c r="AL54" s="8">
        <v>0</v>
      </c>
      <c r="AM54" s="8">
        <v>0</v>
      </c>
      <c r="AN54" s="8">
        <v>0</v>
      </c>
      <c r="AO54" s="8">
        <v>0</v>
      </c>
      <c r="AP54" s="8">
        <v>0</v>
      </c>
      <c r="AQ54" s="8">
        <v>0</v>
      </c>
      <c r="AR54" s="7">
        <f t="shared" si="45"/>
        <v>0</v>
      </c>
      <c r="AS54" s="183" t="s">
        <v>654</v>
      </c>
      <c r="AT54" s="3" t="str">
        <f t="shared" si="5"/>
        <v>Nem hosszútávú a feladat.</v>
      </c>
      <c r="AV54" s="180" t="s">
        <v>0</v>
      </c>
      <c r="AW54" s="180" t="s">
        <v>0</v>
      </c>
      <c r="AX54" s="191">
        <f>COUNTA($G$3:G54)</f>
        <v>48</v>
      </c>
      <c r="AZ54" s="9">
        <f>VLOOKUP($G54,Összesítő!$B:$F,3,FALSE)</f>
        <v>4180</v>
      </c>
      <c r="BA54" s="9">
        <f t="shared" si="6"/>
        <v>0</v>
      </c>
      <c r="BB54" s="5">
        <f t="shared" si="7"/>
        <v>1</v>
      </c>
      <c r="BC54" s="5" t="str">
        <f t="shared" si="8"/>
        <v>R</v>
      </c>
      <c r="BD54" s="5">
        <f t="shared" si="46"/>
        <v>1</v>
      </c>
      <c r="BE54" s="5">
        <f t="shared" si="10"/>
        <v>0</v>
      </c>
      <c r="BF54" s="5">
        <f t="shared" si="11"/>
        <v>0</v>
      </c>
      <c r="BG54" s="9" t="str">
        <f t="shared" si="12"/>
        <v>A forrás egyenlő a költséggel (I.ütem).</v>
      </c>
      <c r="BH54" s="5">
        <f t="shared" si="13"/>
        <v>1</v>
      </c>
      <c r="BI54" s="5">
        <f t="shared" si="14"/>
        <v>1</v>
      </c>
      <c r="BJ54" s="5">
        <f t="shared" si="15"/>
        <v>0</v>
      </c>
      <c r="BK54" s="5">
        <f t="shared" si="16"/>
        <v>1</v>
      </c>
      <c r="BL54" s="5">
        <f t="shared" si="47"/>
        <v>1</v>
      </c>
      <c r="BM54" s="4" t="str">
        <f t="shared" si="18"/>
        <v>Nem hosszútávú a feladat.</v>
      </c>
      <c r="BN54" s="5">
        <f t="shared" si="19"/>
        <v>1</v>
      </c>
      <c r="BO54" s="5">
        <f t="shared" si="20"/>
        <v>0</v>
      </c>
      <c r="BP54" s="5">
        <f t="shared" si="21"/>
        <v>0</v>
      </c>
      <c r="BQ54" s="5">
        <f t="shared" si="22"/>
        <v>0</v>
      </c>
      <c r="BR54" s="5">
        <f t="shared" si="23"/>
        <v>0</v>
      </c>
      <c r="BS54" s="9" t="str">
        <f t="shared" si="24"/>
        <v>Nincs hosszútávú terv!</v>
      </c>
      <c r="BT54" s="5">
        <f t="shared" si="25"/>
        <v>0</v>
      </c>
      <c r="BU54" s="5">
        <f t="shared" si="26"/>
        <v>0</v>
      </c>
      <c r="BV54" s="5">
        <f t="shared" si="27"/>
        <v>1</v>
      </c>
      <c r="BW54" s="5">
        <f t="shared" si="28"/>
        <v>1</v>
      </c>
      <c r="BX54" s="5">
        <f t="shared" si="29"/>
        <v>1</v>
      </c>
      <c r="BY54" s="5">
        <f t="shared" si="30"/>
        <v>1</v>
      </c>
      <c r="BZ54" s="5">
        <f t="shared" si="31"/>
        <v>1</v>
      </c>
      <c r="CA54" s="5">
        <f t="shared" si="32"/>
        <v>1</v>
      </c>
      <c r="CB54" s="5">
        <f t="shared" si="33"/>
        <v>1</v>
      </c>
      <c r="CC54" s="5">
        <f t="shared" si="34"/>
        <v>1</v>
      </c>
      <c r="CD54" s="5">
        <f t="shared" si="35"/>
        <v>1</v>
      </c>
      <c r="CE54" s="5" t="str">
        <f t="shared" si="36"/>
        <v>?</v>
      </c>
      <c r="CF54" s="4" t="str">
        <f t="shared" si="48"/>
        <v>Kitöltés rendben!</v>
      </c>
      <c r="CG54" s="5">
        <f t="shared" si="49"/>
        <v>1</v>
      </c>
      <c r="CH54" s="5">
        <f t="shared" si="39"/>
        <v>1</v>
      </c>
      <c r="CI54" s="5">
        <f t="shared" si="40"/>
        <v>0</v>
      </c>
    </row>
    <row r="55" spans="1:87" s="2" customFormat="1" ht="31.2" hidden="1" customHeight="1" x14ac:dyDescent="0.3">
      <c r="A55" s="1" t="str">
        <f t="shared" si="41"/>
        <v>Nincs VKR kiválasztva!</v>
      </c>
      <c r="B55" s="179"/>
      <c r="C55" s="178"/>
      <c r="D55" s="180"/>
      <c r="E55" s="180"/>
      <c r="F55" s="181" t="e">
        <f>VLOOKUP($G55,Összesítő!$B:$F,2,FALSE)</f>
        <v>#N/A</v>
      </c>
      <c r="G55" s="178"/>
      <c r="H55" s="181">
        <f>COUNTA($G$3:G55)</f>
        <v>48</v>
      </c>
      <c r="I55" s="181" t="e">
        <f>AZ55&amp;"_"&amp;H55&amp;"_FIV_"&amp;LEFT(Előlap!$B$6,4)</f>
        <v>#N/A</v>
      </c>
      <c r="J55" s="181" t="e">
        <f>VLOOKUP($G55,Összesítő!$B:$F,5,FALSE)</f>
        <v>#N/A</v>
      </c>
      <c r="K55" s="181" t="e">
        <f>VLOOKUP($G55,Összesítő!$B:$F,4,FALSE)</f>
        <v>#N/A</v>
      </c>
      <c r="L55" s="7">
        <f t="shared" si="42"/>
        <v>0</v>
      </c>
      <c r="M55" s="179"/>
      <c r="N55" s="179"/>
      <c r="O55" s="13"/>
      <c r="P55" s="8"/>
      <c r="Q55" s="8"/>
      <c r="S55" s="8"/>
      <c r="T55" s="8"/>
      <c r="U55" s="8"/>
      <c r="V55" s="8"/>
      <c r="W55" s="8"/>
      <c r="X55" s="8"/>
      <c r="Y55" s="8"/>
      <c r="Z55" s="8"/>
      <c r="AA55" s="8"/>
      <c r="AB55" s="8"/>
      <c r="AC55" s="8"/>
      <c r="AD55" s="7">
        <f t="shared" si="43"/>
        <v>0</v>
      </c>
      <c r="AE55" s="3" t="str">
        <f t="shared" si="44"/>
        <v>Nincs VKR kiválasztva!</v>
      </c>
      <c r="AG55" s="8"/>
      <c r="AH55" s="8"/>
      <c r="AI55" s="8"/>
      <c r="AJ55" s="8"/>
      <c r="AK55" s="8"/>
      <c r="AL55" s="8"/>
      <c r="AM55" s="8"/>
      <c r="AN55" s="8"/>
      <c r="AO55" s="8"/>
      <c r="AP55" s="8"/>
      <c r="AQ55" s="8"/>
      <c r="AR55" s="7">
        <f t="shared" si="45"/>
        <v>0</v>
      </c>
      <c r="AS55" s="178"/>
      <c r="AT55" s="3" t="str">
        <f t="shared" si="5"/>
        <v>Nincs VKR kiválasztva!</v>
      </c>
      <c r="AV55" s="180" t="s">
        <v>0</v>
      </c>
      <c r="AW55" s="180" t="s">
        <v>0</v>
      </c>
      <c r="AX55" s="191">
        <f>COUNTA($G$3:G55)</f>
        <v>48</v>
      </c>
      <c r="AZ55" s="9" t="e">
        <f>VLOOKUP($G55,Összesítő!$B:$F,3,FALSE)</f>
        <v>#N/A</v>
      </c>
      <c r="BA55" s="9">
        <f t="shared" si="6"/>
        <v>0</v>
      </c>
      <c r="BB55" s="5" t="e">
        <f t="shared" si="7"/>
        <v>#N/A</v>
      </c>
      <c r="BC55" s="5" t="e">
        <f t="shared" si="8"/>
        <v>#N/A</v>
      </c>
      <c r="BD55" s="5" t="e">
        <f t="shared" si="46"/>
        <v>#N/A</v>
      </c>
      <c r="BE55" s="5" t="e">
        <f t="shared" si="10"/>
        <v>#N/A</v>
      </c>
      <c r="BF55" s="5">
        <f t="shared" si="11"/>
        <v>0</v>
      </c>
      <c r="BG55" s="9" t="str">
        <f t="shared" si="12"/>
        <v>A forrás egyenlő a költséggel (I.ütem).</v>
      </c>
      <c r="BH55" s="5">
        <f t="shared" si="13"/>
        <v>0</v>
      </c>
      <c r="BI55" s="5">
        <f t="shared" si="14"/>
        <v>0</v>
      </c>
      <c r="BJ55" s="5">
        <f t="shared" si="15"/>
        <v>0</v>
      </c>
      <c r="BK55" s="5">
        <f t="shared" si="16"/>
        <v>0</v>
      </c>
      <c r="BL55" s="5">
        <f t="shared" si="47"/>
        <v>0</v>
      </c>
      <c r="BM55" s="4" t="str">
        <f t="shared" si="18"/>
        <v>Nem hosszútávú a feladat.</v>
      </c>
      <c r="BN55" s="5">
        <f t="shared" si="19"/>
        <v>1</v>
      </c>
      <c r="BO55" s="5">
        <f t="shared" si="20"/>
        <v>0</v>
      </c>
      <c r="BP55" s="5">
        <f t="shared" si="21"/>
        <v>1</v>
      </c>
      <c r="BQ55" s="5">
        <f t="shared" si="22"/>
        <v>0</v>
      </c>
      <c r="BR55" s="5" t="e">
        <f t="shared" si="23"/>
        <v>#N/A</v>
      </c>
      <c r="BS55" s="9" t="str">
        <f t="shared" si="24"/>
        <v>Nincs hosszútávú terv!</v>
      </c>
      <c r="BT55" s="5" t="e">
        <f t="shared" si="25"/>
        <v>#N/A</v>
      </c>
      <c r="BU55" s="5" t="e">
        <f t="shared" si="26"/>
        <v>#N/A</v>
      </c>
      <c r="BV55" s="5">
        <f t="shared" si="27"/>
        <v>0</v>
      </c>
      <c r="BW55" s="5">
        <f t="shared" si="28"/>
        <v>0</v>
      </c>
      <c r="BX55" s="5">
        <f t="shared" si="29"/>
        <v>0</v>
      </c>
      <c r="BY55" s="5">
        <f t="shared" si="30"/>
        <v>0</v>
      </c>
      <c r="BZ55" s="5">
        <f t="shared" si="31"/>
        <v>0</v>
      </c>
      <c r="CA55" s="5">
        <f t="shared" si="32"/>
        <v>0</v>
      </c>
      <c r="CB55" s="5">
        <f t="shared" si="33"/>
        <v>0</v>
      </c>
      <c r="CC55" s="5">
        <f t="shared" si="34"/>
        <v>0</v>
      </c>
      <c r="CD55" s="5">
        <f t="shared" si="35"/>
        <v>0</v>
      </c>
      <c r="CE55" s="5" t="e">
        <f t="shared" si="36"/>
        <v>#N/A</v>
      </c>
      <c r="CF55" s="4" t="e">
        <f t="shared" si="48"/>
        <v>#N/A</v>
      </c>
      <c r="CG55" s="5">
        <f t="shared" si="49"/>
        <v>0</v>
      </c>
      <c r="CH55" s="5" t="e">
        <f t="shared" si="39"/>
        <v>#N/A</v>
      </c>
      <c r="CI55" s="5" t="e">
        <f t="shared" si="40"/>
        <v>#N/A</v>
      </c>
    </row>
    <row r="56" spans="1:87" s="2" customFormat="1" ht="57.6" hidden="1" customHeight="1" x14ac:dyDescent="0.3">
      <c r="A56" s="1" t="str">
        <f t="shared" si="41"/>
        <v>Kitöltés rendben!</v>
      </c>
      <c r="B56" s="179">
        <v>2</v>
      </c>
      <c r="C56" s="178" t="s">
        <v>450</v>
      </c>
      <c r="D56" s="180" t="s">
        <v>655</v>
      </c>
      <c r="E56" s="180" t="s">
        <v>509</v>
      </c>
      <c r="F56" s="181" t="str">
        <f>VLOOKUP($G56,Összesítő!$B:$F,2,FALSE)</f>
        <v>11-12043-1-003-00-12</v>
      </c>
      <c r="G56" s="178" t="s">
        <v>127</v>
      </c>
      <c r="H56" s="181">
        <f>COUNTA($G$3:G56)</f>
        <v>49</v>
      </c>
      <c r="I56" s="181" t="str">
        <f>AZ56&amp;"_"&amp;H56&amp;"_FIV_"&amp;LEFT(Előlap!$B$6,4)</f>
        <v>4146_49_FIV_2026</v>
      </c>
      <c r="J56" s="181" t="str">
        <f>VLOOKUP($G56,Összesítő!$B:$F,5,FALSE)</f>
        <v>Ölbő, Pósfa, Szeleste</v>
      </c>
      <c r="K56" s="181" t="str">
        <f>VLOOKUP($G56,Összesítő!$B:$F,4,FALSE)</f>
        <v>Ölbő Község Önkormányzata, Pósfa Község Önkormányzata, Szeleste Község Önkormányzata</v>
      </c>
      <c r="L56" s="7">
        <f t="shared" si="42"/>
        <v>30000</v>
      </c>
      <c r="M56" s="179">
        <v>2028</v>
      </c>
      <c r="N56" s="179">
        <v>2028</v>
      </c>
      <c r="O56" s="13">
        <v>0</v>
      </c>
      <c r="P56" s="8">
        <v>30000</v>
      </c>
      <c r="Q56" s="8">
        <v>0</v>
      </c>
      <c r="S56" s="8">
        <v>0</v>
      </c>
      <c r="T56" s="8">
        <v>0</v>
      </c>
      <c r="U56" s="8">
        <v>0</v>
      </c>
      <c r="V56" s="8">
        <v>0</v>
      </c>
      <c r="W56" s="8">
        <v>0</v>
      </c>
      <c r="X56" s="8">
        <v>0</v>
      </c>
      <c r="Y56" s="8">
        <v>0</v>
      </c>
      <c r="Z56" s="8">
        <v>0</v>
      </c>
      <c r="AA56" s="8">
        <v>0</v>
      </c>
      <c r="AB56" s="8">
        <v>0</v>
      </c>
      <c r="AC56" s="8">
        <v>0</v>
      </c>
      <c r="AD56" s="7">
        <f t="shared" si="43"/>
        <v>0</v>
      </c>
      <c r="AE56" s="3" t="str">
        <f t="shared" si="44"/>
        <v>Nem rövidtávú a feladat.</v>
      </c>
      <c r="AG56" s="8">
        <v>0</v>
      </c>
      <c r="AH56" s="8">
        <v>0</v>
      </c>
      <c r="AI56" s="8">
        <v>0</v>
      </c>
      <c r="AJ56" s="8">
        <v>0</v>
      </c>
      <c r="AK56" s="8">
        <v>0</v>
      </c>
      <c r="AL56" s="8">
        <v>0</v>
      </c>
      <c r="AM56" s="8">
        <v>0</v>
      </c>
      <c r="AN56" s="8">
        <v>0</v>
      </c>
      <c r="AO56" s="8">
        <v>0</v>
      </c>
      <c r="AP56" s="8">
        <v>0</v>
      </c>
      <c r="AQ56" s="8">
        <v>0</v>
      </c>
      <c r="AR56" s="7">
        <f t="shared" si="45"/>
        <v>0</v>
      </c>
      <c r="AS56" s="178" t="s">
        <v>654</v>
      </c>
      <c r="AT56" s="3" t="str">
        <f t="shared" si="5"/>
        <v>Forráshiányos a feladat!</v>
      </c>
      <c r="AV56" s="180" t="s">
        <v>0</v>
      </c>
      <c r="AW56" s="180" t="s">
        <v>0</v>
      </c>
      <c r="AX56" s="191">
        <f>COUNTA($G$3:G56)</f>
        <v>49</v>
      </c>
      <c r="AZ56" s="9">
        <f>VLOOKUP($G56,Összesítő!$B:$F,3,FALSE)</f>
        <v>4146</v>
      </c>
      <c r="BA56" s="9">
        <f t="shared" si="6"/>
        <v>0</v>
      </c>
      <c r="BB56" s="5">
        <f t="shared" si="7"/>
        <v>1</v>
      </c>
      <c r="BC56" s="5" t="str">
        <f t="shared" si="8"/>
        <v>H</v>
      </c>
      <c r="BD56" s="5">
        <f t="shared" si="46"/>
        <v>0</v>
      </c>
      <c r="BE56" s="5">
        <f t="shared" si="10"/>
        <v>0</v>
      </c>
      <c r="BF56" s="5">
        <f t="shared" si="11"/>
        <v>0</v>
      </c>
      <c r="BG56" s="9" t="str">
        <f t="shared" si="12"/>
        <v>Nem rövidtávú a feladat.</v>
      </c>
      <c r="BH56" s="5">
        <f t="shared" si="13"/>
        <v>1</v>
      </c>
      <c r="BI56" s="5">
        <f t="shared" si="14"/>
        <v>1</v>
      </c>
      <c r="BJ56" s="5">
        <f t="shared" si="15"/>
        <v>1</v>
      </c>
      <c r="BK56" s="5">
        <f t="shared" si="16"/>
        <v>1</v>
      </c>
      <c r="BL56" s="5">
        <f t="shared" si="47"/>
        <v>1</v>
      </c>
      <c r="BM56" s="4" t="str">
        <f t="shared" si="18"/>
        <v>Forráshiányos a feladat!</v>
      </c>
      <c r="BN56" s="5">
        <f t="shared" si="19"/>
        <v>0</v>
      </c>
      <c r="BO56" s="5">
        <f t="shared" si="20"/>
        <v>1</v>
      </c>
      <c r="BP56" s="5">
        <f t="shared" si="21"/>
        <v>0</v>
      </c>
      <c r="BQ56" s="5">
        <f t="shared" si="22"/>
        <v>0</v>
      </c>
      <c r="BR56" s="5">
        <f t="shared" si="23"/>
        <v>0</v>
      </c>
      <c r="BS56" s="9">
        <f t="shared" si="24"/>
        <v>0</v>
      </c>
      <c r="BT56" s="5">
        <f t="shared" si="25"/>
        <v>0</v>
      </c>
      <c r="BU56" s="5">
        <f t="shared" si="26"/>
        <v>0</v>
      </c>
      <c r="BV56" s="5">
        <f t="shared" si="27"/>
        <v>1</v>
      </c>
      <c r="BW56" s="5">
        <f t="shared" si="28"/>
        <v>1</v>
      </c>
      <c r="BX56" s="5">
        <f t="shared" si="29"/>
        <v>1</v>
      </c>
      <c r="BY56" s="5">
        <f t="shared" si="30"/>
        <v>1</v>
      </c>
      <c r="BZ56" s="5">
        <f t="shared" si="31"/>
        <v>1</v>
      </c>
      <c r="CA56" s="5">
        <f t="shared" si="32"/>
        <v>1</v>
      </c>
      <c r="CB56" s="5">
        <f t="shared" si="33"/>
        <v>1</v>
      </c>
      <c r="CC56" s="5">
        <f t="shared" si="34"/>
        <v>1</v>
      </c>
      <c r="CD56" s="5">
        <f t="shared" si="35"/>
        <v>1</v>
      </c>
      <c r="CE56" s="5" t="str">
        <f t="shared" si="36"/>
        <v>?</v>
      </c>
      <c r="CF56" s="4" t="str">
        <f t="shared" si="48"/>
        <v>Kitöltés rendben!</v>
      </c>
      <c r="CG56" s="5">
        <f t="shared" si="49"/>
        <v>1</v>
      </c>
      <c r="CH56" s="5">
        <f t="shared" si="39"/>
        <v>0</v>
      </c>
      <c r="CI56" s="5">
        <f t="shared" si="40"/>
        <v>1</v>
      </c>
    </row>
    <row r="57" spans="1:87" s="2" customFormat="1" ht="57.6" hidden="1" customHeight="1" x14ac:dyDescent="0.3">
      <c r="A57" s="1" t="str">
        <f t="shared" si="41"/>
        <v>Kitöltés rendben!</v>
      </c>
      <c r="B57" s="179">
        <v>2</v>
      </c>
      <c r="C57" s="178" t="s">
        <v>399</v>
      </c>
      <c r="D57" s="180" t="s">
        <v>656</v>
      </c>
      <c r="E57" s="180" t="s">
        <v>509</v>
      </c>
      <c r="F57" s="181" t="str">
        <f>VLOOKUP($G57,Összesítő!$B:$F,2,FALSE)</f>
        <v>11-12043-1-003-00-12</v>
      </c>
      <c r="G57" s="178" t="s">
        <v>127</v>
      </c>
      <c r="H57" s="181">
        <f>COUNTA($G$3:G57)</f>
        <v>50</v>
      </c>
      <c r="I57" s="181" t="str">
        <f>AZ57&amp;"_"&amp;H57&amp;"_FIV_"&amp;LEFT(Előlap!$B$6,4)</f>
        <v>4146_50_FIV_2026</v>
      </c>
      <c r="J57" s="181" t="str">
        <f>VLOOKUP($G57,Összesítő!$B:$F,5,FALSE)</f>
        <v>Ölbő, Pósfa, Szeleste</v>
      </c>
      <c r="K57" s="181" t="str">
        <f>VLOOKUP($G57,Összesítő!$B:$F,4,FALSE)</f>
        <v>Ölbő Község Önkormányzata, Pósfa Község Önkormányzata, Szeleste Község Önkormányzata</v>
      </c>
      <c r="L57" s="7">
        <f t="shared" si="42"/>
        <v>60000</v>
      </c>
      <c r="M57" s="179">
        <v>2035</v>
      </c>
      <c r="N57" s="179">
        <v>2035</v>
      </c>
      <c r="O57" s="13">
        <v>0</v>
      </c>
      <c r="P57" s="8">
        <v>60000</v>
      </c>
      <c r="Q57" s="8">
        <v>0</v>
      </c>
      <c r="S57" s="8">
        <v>0</v>
      </c>
      <c r="T57" s="8">
        <v>0</v>
      </c>
      <c r="U57" s="8">
        <v>0</v>
      </c>
      <c r="V57" s="8">
        <v>0</v>
      </c>
      <c r="W57" s="8">
        <v>0</v>
      </c>
      <c r="X57" s="8">
        <v>0</v>
      </c>
      <c r="Y57" s="8">
        <v>0</v>
      </c>
      <c r="Z57" s="8">
        <v>0</v>
      </c>
      <c r="AA57" s="8">
        <v>0</v>
      </c>
      <c r="AB57" s="8">
        <v>0</v>
      </c>
      <c r="AC57" s="8">
        <v>0</v>
      </c>
      <c r="AD57" s="7">
        <f t="shared" si="43"/>
        <v>0</v>
      </c>
      <c r="AE57" s="3" t="str">
        <f t="shared" si="44"/>
        <v>Nem rövidtávú a feladat.</v>
      </c>
      <c r="AG57" s="8">
        <v>0</v>
      </c>
      <c r="AH57" s="8">
        <v>0</v>
      </c>
      <c r="AI57" s="8">
        <v>0</v>
      </c>
      <c r="AJ57" s="8">
        <v>0</v>
      </c>
      <c r="AK57" s="8">
        <v>0</v>
      </c>
      <c r="AL57" s="8">
        <v>0</v>
      </c>
      <c r="AM57" s="8">
        <v>0</v>
      </c>
      <c r="AN57" s="8">
        <v>0</v>
      </c>
      <c r="AO57" s="8">
        <v>0</v>
      </c>
      <c r="AP57" s="8">
        <v>0</v>
      </c>
      <c r="AQ57" s="8">
        <v>0</v>
      </c>
      <c r="AR57" s="7">
        <f t="shared" si="45"/>
        <v>0</v>
      </c>
      <c r="AS57" s="184" t="s">
        <v>654</v>
      </c>
      <c r="AT57" s="3" t="str">
        <f t="shared" si="5"/>
        <v>Forráshiányos a feladat!</v>
      </c>
      <c r="AV57" s="180" t="s">
        <v>0</v>
      </c>
      <c r="AW57" s="180" t="s">
        <v>0</v>
      </c>
      <c r="AX57" s="191">
        <f>COUNTA($G$3:G57)</f>
        <v>50</v>
      </c>
      <c r="AZ57" s="9">
        <f>VLOOKUP($G57,Összesítő!$B:$F,3,FALSE)</f>
        <v>4146</v>
      </c>
      <c r="BA57" s="9">
        <f t="shared" si="6"/>
        <v>0</v>
      </c>
      <c r="BB57" s="5">
        <f t="shared" si="7"/>
        <v>1</v>
      </c>
      <c r="BC57" s="5" t="str">
        <f t="shared" si="8"/>
        <v>H</v>
      </c>
      <c r="BD57" s="5">
        <f t="shared" si="46"/>
        <v>0</v>
      </c>
      <c r="BE57" s="5">
        <f t="shared" si="10"/>
        <v>0</v>
      </c>
      <c r="BF57" s="5">
        <f t="shared" si="11"/>
        <v>0</v>
      </c>
      <c r="BG57" s="9" t="str">
        <f t="shared" si="12"/>
        <v>Nem rövidtávú a feladat.</v>
      </c>
      <c r="BH57" s="5">
        <f t="shared" si="13"/>
        <v>1</v>
      </c>
      <c r="BI57" s="5">
        <f t="shared" si="14"/>
        <v>1</v>
      </c>
      <c r="BJ57" s="5">
        <f t="shared" si="15"/>
        <v>1</v>
      </c>
      <c r="BK57" s="5">
        <f t="shared" si="16"/>
        <v>1</v>
      </c>
      <c r="BL57" s="5">
        <f t="shared" si="47"/>
        <v>1</v>
      </c>
      <c r="BM57" s="4" t="str">
        <f t="shared" si="18"/>
        <v>Forráshiányos a feladat!</v>
      </c>
      <c r="BN57" s="5">
        <f t="shared" si="19"/>
        <v>0</v>
      </c>
      <c r="BO57" s="5">
        <f t="shared" si="20"/>
        <v>1</v>
      </c>
      <c r="BP57" s="5">
        <f t="shared" si="21"/>
        <v>0</v>
      </c>
      <c r="BQ57" s="5">
        <f t="shared" si="22"/>
        <v>0</v>
      </c>
      <c r="BR57" s="5">
        <f t="shared" si="23"/>
        <v>0</v>
      </c>
      <c r="BS57" s="9">
        <f t="shared" si="24"/>
        <v>0</v>
      </c>
      <c r="BT57" s="5">
        <f t="shared" si="25"/>
        <v>0</v>
      </c>
      <c r="BU57" s="5">
        <f t="shared" si="26"/>
        <v>0</v>
      </c>
      <c r="BV57" s="5">
        <f t="shared" si="27"/>
        <v>1</v>
      </c>
      <c r="BW57" s="5">
        <f t="shared" si="28"/>
        <v>1</v>
      </c>
      <c r="BX57" s="5">
        <f t="shared" si="29"/>
        <v>1</v>
      </c>
      <c r="BY57" s="5">
        <f t="shared" si="30"/>
        <v>1</v>
      </c>
      <c r="BZ57" s="5">
        <f t="shared" si="31"/>
        <v>1</v>
      </c>
      <c r="CA57" s="5">
        <f t="shared" si="32"/>
        <v>1</v>
      </c>
      <c r="CB57" s="5">
        <f t="shared" si="33"/>
        <v>1</v>
      </c>
      <c r="CC57" s="5">
        <f t="shared" si="34"/>
        <v>1</v>
      </c>
      <c r="CD57" s="5">
        <f t="shared" si="35"/>
        <v>1</v>
      </c>
      <c r="CE57" s="5" t="str">
        <f t="shared" si="36"/>
        <v>?</v>
      </c>
      <c r="CF57" s="4" t="str">
        <f t="shared" si="48"/>
        <v>Kitöltés rendben!</v>
      </c>
      <c r="CG57" s="5">
        <f t="shared" si="49"/>
        <v>1</v>
      </c>
      <c r="CH57" s="5">
        <f t="shared" si="39"/>
        <v>0</v>
      </c>
      <c r="CI57" s="5">
        <f t="shared" si="40"/>
        <v>1</v>
      </c>
    </row>
    <row r="58" spans="1:87" s="2" customFormat="1" ht="57.6" hidden="1" customHeight="1" x14ac:dyDescent="0.3">
      <c r="A58" s="1" t="str">
        <f t="shared" si="41"/>
        <v>Kitöltés rendben!</v>
      </c>
      <c r="B58" s="179">
        <v>2</v>
      </c>
      <c r="C58" s="178" t="s">
        <v>435</v>
      </c>
      <c r="D58" s="180" t="s">
        <v>657</v>
      </c>
      <c r="E58" s="180" t="s">
        <v>509</v>
      </c>
      <c r="F58" s="181" t="str">
        <f>VLOOKUP($G58,Összesítő!$B:$F,2,FALSE)</f>
        <v>11-12043-1-003-00-12</v>
      </c>
      <c r="G58" s="178" t="s">
        <v>127</v>
      </c>
      <c r="H58" s="181">
        <f>COUNTA($G$3:G58)</f>
        <v>51</v>
      </c>
      <c r="I58" s="181" t="str">
        <f>AZ58&amp;"_"&amp;H58&amp;"_FIV_"&amp;LEFT(Előlap!$B$6,4)</f>
        <v>4146_51_FIV_2026</v>
      </c>
      <c r="J58" s="181" t="str">
        <f>VLOOKUP($G58,Összesítő!$B:$F,5,FALSE)</f>
        <v>Ölbő, Pósfa, Szeleste</v>
      </c>
      <c r="K58" s="181" t="str">
        <f>VLOOKUP($G58,Összesítő!$B:$F,4,FALSE)</f>
        <v>Ölbő Község Önkormányzata, Pósfa Község Önkormányzata, Szeleste Község Önkormányzata</v>
      </c>
      <c r="L58" s="7">
        <f t="shared" si="42"/>
        <v>45000</v>
      </c>
      <c r="M58" s="179">
        <v>2029</v>
      </c>
      <c r="N58" s="179">
        <v>2029</v>
      </c>
      <c r="O58" s="13">
        <v>0</v>
      </c>
      <c r="P58" s="8">
        <v>45000</v>
      </c>
      <c r="Q58" s="8">
        <v>0</v>
      </c>
      <c r="S58" s="8">
        <v>0</v>
      </c>
      <c r="T58" s="8">
        <v>0</v>
      </c>
      <c r="U58" s="8">
        <v>0</v>
      </c>
      <c r="V58" s="8">
        <v>0</v>
      </c>
      <c r="W58" s="8">
        <v>0</v>
      </c>
      <c r="X58" s="8">
        <v>0</v>
      </c>
      <c r="Y58" s="8">
        <v>0</v>
      </c>
      <c r="Z58" s="8">
        <v>0</v>
      </c>
      <c r="AA58" s="8">
        <v>0</v>
      </c>
      <c r="AB58" s="8">
        <v>0</v>
      </c>
      <c r="AC58" s="8">
        <v>0</v>
      </c>
      <c r="AD58" s="7">
        <f t="shared" si="43"/>
        <v>0</v>
      </c>
      <c r="AE58" s="3" t="str">
        <f t="shared" si="44"/>
        <v>Nem rövidtávú a feladat.</v>
      </c>
      <c r="AG58" s="8">
        <v>0</v>
      </c>
      <c r="AH58" s="8">
        <v>0</v>
      </c>
      <c r="AI58" s="8">
        <v>0</v>
      </c>
      <c r="AJ58" s="8">
        <v>0</v>
      </c>
      <c r="AK58" s="8">
        <v>0</v>
      </c>
      <c r="AL58" s="8">
        <v>0</v>
      </c>
      <c r="AM58" s="8">
        <v>0</v>
      </c>
      <c r="AN58" s="8">
        <v>0</v>
      </c>
      <c r="AO58" s="8">
        <v>0</v>
      </c>
      <c r="AP58" s="8">
        <v>0</v>
      </c>
      <c r="AQ58" s="8">
        <v>0</v>
      </c>
      <c r="AR58" s="7">
        <f t="shared" si="45"/>
        <v>0</v>
      </c>
      <c r="AS58" s="184" t="s">
        <v>654</v>
      </c>
      <c r="AT58" s="3" t="str">
        <f t="shared" si="5"/>
        <v>Forráshiányos a feladat!</v>
      </c>
      <c r="AV58" s="180" t="s">
        <v>0</v>
      </c>
      <c r="AW58" s="180" t="s">
        <v>0</v>
      </c>
      <c r="AX58" s="191">
        <f>COUNTA($G$3:G58)</f>
        <v>51</v>
      </c>
      <c r="AZ58" s="9">
        <f>VLOOKUP($G58,Összesítő!$B:$F,3,FALSE)</f>
        <v>4146</v>
      </c>
      <c r="BA58" s="9">
        <f t="shared" si="6"/>
        <v>0</v>
      </c>
      <c r="BB58" s="5">
        <f t="shared" si="7"/>
        <v>1</v>
      </c>
      <c r="BC58" s="5" t="str">
        <f t="shared" si="8"/>
        <v>H</v>
      </c>
      <c r="BD58" s="5">
        <f t="shared" si="46"/>
        <v>0</v>
      </c>
      <c r="BE58" s="5">
        <f t="shared" si="10"/>
        <v>0</v>
      </c>
      <c r="BF58" s="5">
        <f t="shared" si="11"/>
        <v>0</v>
      </c>
      <c r="BG58" s="9" t="str">
        <f t="shared" si="12"/>
        <v>Nem rövidtávú a feladat.</v>
      </c>
      <c r="BH58" s="5">
        <f t="shared" si="13"/>
        <v>1</v>
      </c>
      <c r="BI58" s="5">
        <f t="shared" si="14"/>
        <v>1</v>
      </c>
      <c r="BJ58" s="5">
        <f t="shared" si="15"/>
        <v>1</v>
      </c>
      <c r="BK58" s="5">
        <f t="shared" si="16"/>
        <v>1</v>
      </c>
      <c r="BL58" s="5">
        <f t="shared" si="47"/>
        <v>1</v>
      </c>
      <c r="BM58" s="4" t="str">
        <f t="shared" si="18"/>
        <v>Forráshiányos a feladat!</v>
      </c>
      <c r="BN58" s="5">
        <f t="shared" si="19"/>
        <v>0</v>
      </c>
      <c r="BO58" s="5">
        <f t="shared" si="20"/>
        <v>1</v>
      </c>
      <c r="BP58" s="5">
        <f t="shared" si="21"/>
        <v>0</v>
      </c>
      <c r="BQ58" s="5">
        <f t="shared" si="22"/>
        <v>0</v>
      </c>
      <c r="BR58" s="5">
        <f t="shared" si="23"/>
        <v>0</v>
      </c>
      <c r="BS58" s="9">
        <f t="shared" si="24"/>
        <v>0</v>
      </c>
      <c r="BT58" s="5">
        <f t="shared" si="25"/>
        <v>0</v>
      </c>
      <c r="BU58" s="5">
        <f t="shared" si="26"/>
        <v>0</v>
      </c>
      <c r="BV58" s="5">
        <f t="shared" si="27"/>
        <v>1</v>
      </c>
      <c r="BW58" s="5">
        <f t="shared" si="28"/>
        <v>1</v>
      </c>
      <c r="BX58" s="5">
        <f t="shared" si="29"/>
        <v>1</v>
      </c>
      <c r="BY58" s="5">
        <f t="shared" si="30"/>
        <v>1</v>
      </c>
      <c r="BZ58" s="5">
        <f t="shared" si="31"/>
        <v>1</v>
      </c>
      <c r="CA58" s="5">
        <f t="shared" si="32"/>
        <v>1</v>
      </c>
      <c r="CB58" s="5">
        <f t="shared" si="33"/>
        <v>1</v>
      </c>
      <c r="CC58" s="5">
        <f t="shared" si="34"/>
        <v>1</v>
      </c>
      <c r="CD58" s="5">
        <f t="shared" si="35"/>
        <v>1</v>
      </c>
      <c r="CE58" s="5" t="str">
        <f t="shared" si="36"/>
        <v>?</v>
      </c>
      <c r="CF58" s="4" t="str">
        <f t="shared" si="48"/>
        <v>Kitöltés rendben!</v>
      </c>
      <c r="CG58" s="5">
        <f t="shared" si="49"/>
        <v>1</v>
      </c>
      <c r="CH58" s="5">
        <f t="shared" si="39"/>
        <v>0</v>
      </c>
      <c r="CI58" s="5">
        <f t="shared" si="40"/>
        <v>1</v>
      </c>
    </row>
    <row r="59" spans="1:87" s="2" customFormat="1" ht="57.6" hidden="1" customHeight="1" x14ac:dyDescent="0.3">
      <c r="A59" s="1" t="str">
        <f t="shared" si="41"/>
        <v>Kitöltés rendben!</v>
      </c>
      <c r="B59" s="179">
        <v>2</v>
      </c>
      <c r="C59" s="178" t="s">
        <v>468</v>
      </c>
      <c r="D59" s="180" t="s">
        <v>505</v>
      </c>
      <c r="E59" s="180" t="s">
        <v>509</v>
      </c>
      <c r="F59" s="181" t="str">
        <f>VLOOKUP($G59,Összesítő!$B:$F,2,FALSE)</f>
        <v>11-12043-1-003-00-12</v>
      </c>
      <c r="G59" s="178" t="s">
        <v>127</v>
      </c>
      <c r="H59" s="181">
        <f>COUNTA($G$3:G59)</f>
        <v>52</v>
      </c>
      <c r="I59" s="181" t="str">
        <f>AZ59&amp;"_"&amp;H59&amp;"_FIV_"&amp;LEFT(Előlap!$B$6,4)</f>
        <v>4146_52_FIV_2026</v>
      </c>
      <c r="J59" s="181" t="str">
        <f>VLOOKUP($G59,Összesítő!$B:$F,5,FALSE)</f>
        <v>Ölbő, Pósfa, Szeleste</v>
      </c>
      <c r="K59" s="181" t="str">
        <f>VLOOKUP($G59,Összesítő!$B:$F,4,FALSE)</f>
        <v>Ölbő Község Önkormányzata, Pósfa Község Önkormányzata, Szeleste Község Önkormányzata</v>
      </c>
      <c r="L59" s="7">
        <f t="shared" si="42"/>
        <v>20000</v>
      </c>
      <c r="M59" s="179">
        <v>2030</v>
      </c>
      <c r="N59" s="179">
        <v>2032</v>
      </c>
      <c r="O59" s="13">
        <v>0</v>
      </c>
      <c r="P59" s="8">
        <v>20000</v>
      </c>
      <c r="Q59" s="8">
        <v>0</v>
      </c>
      <c r="S59" s="8">
        <v>0</v>
      </c>
      <c r="T59" s="8">
        <v>0</v>
      </c>
      <c r="U59" s="8">
        <v>0</v>
      </c>
      <c r="V59" s="8">
        <v>0</v>
      </c>
      <c r="W59" s="8">
        <v>0</v>
      </c>
      <c r="X59" s="8">
        <v>0</v>
      </c>
      <c r="Y59" s="8">
        <v>0</v>
      </c>
      <c r="Z59" s="8">
        <v>0</v>
      </c>
      <c r="AA59" s="8">
        <v>0</v>
      </c>
      <c r="AB59" s="8">
        <v>0</v>
      </c>
      <c r="AC59" s="8">
        <v>0</v>
      </c>
      <c r="AD59" s="7">
        <f t="shared" si="43"/>
        <v>0</v>
      </c>
      <c r="AE59" s="3" t="str">
        <f t="shared" si="44"/>
        <v>Nem rövidtávú a feladat.</v>
      </c>
      <c r="AG59" s="8">
        <v>0</v>
      </c>
      <c r="AH59" s="8">
        <v>0</v>
      </c>
      <c r="AI59" s="8">
        <v>0</v>
      </c>
      <c r="AJ59" s="8">
        <v>0</v>
      </c>
      <c r="AK59" s="8">
        <v>0</v>
      </c>
      <c r="AL59" s="8">
        <v>0</v>
      </c>
      <c r="AM59" s="8">
        <v>0</v>
      </c>
      <c r="AN59" s="8">
        <v>0</v>
      </c>
      <c r="AO59" s="8">
        <v>0</v>
      </c>
      <c r="AP59" s="8">
        <v>0</v>
      </c>
      <c r="AQ59" s="8">
        <v>0</v>
      </c>
      <c r="AR59" s="7">
        <f t="shared" si="45"/>
        <v>0</v>
      </c>
      <c r="AS59" s="184" t="s">
        <v>654</v>
      </c>
      <c r="AT59" s="3" t="str">
        <f t="shared" si="5"/>
        <v>Forráshiányos a feladat!</v>
      </c>
      <c r="AV59" s="180" t="s">
        <v>0</v>
      </c>
      <c r="AW59" s="180" t="s">
        <v>0</v>
      </c>
      <c r="AX59" s="191">
        <f>COUNTA($G$3:G59)</f>
        <v>52</v>
      </c>
      <c r="AZ59" s="9">
        <f>VLOOKUP($G59,Összesítő!$B:$F,3,FALSE)</f>
        <v>4146</v>
      </c>
      <c r="BA59" s="9">
        <f t="shared" si="6"/>
        <v>0</v>
      </c>
      <c r="BB59" s="5">
        <f t="shared" si="7"/>
        <v>1</v>
      </c>
      <c r="BC59" s="5" t="str">
        <f t="shared" si="8"/>
        <v>H</v>
      </c>
      <c r="BD59" s="5">
        <f t="shared" si="46"/>
        <v>0</v>
      </c>
      <c r="BE59" s="5">
        <f t="shared" si="10"/>
        <v>0</v>
      </c>
      <c r="BF59" s="5">
        <f t="shared" si="11"/>
        <v>0</v>
      </c>
      <c r="BG59" s="9" t="str">
        <f t="shared" si="12"/>
        <v>Nem rövidtávú a feladat.</v>
      </c>
      <c r="BH59" s="5">
        <f t="shared" si="13"/>
        <v>1</v>
      </c>
      <c r="BI59" s="5">
        <f t="shared" si="14"/>
        <v>1</v>
      </c>
      <c r="BJ59" s="5">
        <f t="shared" si="15"/>
        <v>1</v>
      </c>
      <c r="BK59" s="5">
        <f t="shared" si="16"/>
        <v>1</v>
      </c>
      <c r="BL59" s="5">
        <f t="shared" si="47"/>
        <v>1</v>
      </c>
      <c r="BM59" s="4" t="str">
        <f t="shared" si="18"/>
        <v>Forráshiányos a feladat!</v>
      </c>
      <c r="BN59" s="5">
        <f t="shared" si="19"/>
        <v>0</v>
      </c>
      <c r="BO59" s="5">
        <f t="shared" si="20"/>
        <v>1</v>
      </c>
      <c r="BP59" s="5">
        <f t="shared" si="21"/>
        <v>0</v>
      </c>
      <c r="BQ59" s="5">
        <f t="shared" si="22"/>
        <v>0</v>
      </c>
      <c r="BR59" s="5">
        <f t="shared" si="23"/>
        <v>0</v>
      </c>
      <c r="BS59" s="9">
        <f t="shared" si="24"/>
        <v>0</v>
      </c>
      <c r="BT59" s="5">
        <f t="shared" si="25"/>
        <v>0</v>
      </c>
      <c r="BU59" s="5">
        <f t="shared" si="26"/>
        <v>0</v>
      </c>
      <c r="BV59" s="5">
        <f t="shared" si="27"/>
        <v>1</v>
      </c>
      <c r="BW59" s="5">
        <f t="shared" si="28"/>
        <v>1</v>
      </c>
      <c r="BX59" s="5">
        <f t="shared" si="29"/>
        <v>1</v>
      </c>
      <c r="BY59" s="5">
        <f t="shared" si="30"/>
        <v>1</v>
      </c>
      <c r="BZ59" s="5">
        <f t="shared" si="31"/>
        <v>1</v>
      </c>
      <c r="CA59" s="5">
        <f t="shared" si="32"/>
        <v>1</v>
      </c>
      <c r="CB59" s="5">
        <f t="shared" si="33"/>
        <v>1</v>
      </c>
      <c r="CC59" s="5">
        <f t="shared" si="34"/>
        <v>1</v>
      </c>
      <c r="CD59" s="5">
        <f t="shared" si="35"/>
        <v>1</v>
      </c>
      <c r="CE59" s="5" t="str">
        <f t="shared" si="36"/>
        <v>?</v>
      </c>
      <c r="CF59" s="4" t="str">
        <f t="shared" si="48"/>
        <v>Kitöltés rendben!</v>
      </c>
      <c r="CG59" s="5">
        <f t="shared" si="49"/>
        <v>1</v>
      </c>
      <c r="CH59" s="5">
        <f t="shared" si="39"/>
        <v>0</v>
      </c>
      <c r="CI59" s="5">
        <f t="shared" si="40"/>
        <v>1</v>
      </c>
    </row>
    <row r="60" spans="1:87" s="2" customFormat="1" ht="57.6" hidden="1" customHeight="1" x14ac:dyDescent="0.3">
      <c r="A60" s="1" t="str">
        <f t="shared" si="41"/>
        <v>Kitöltés rendben!</v>
      </c>
      <c r="B60" s="194">
        <v>2</v>
      </c>
      <c r="C60" s="193" t="s">
        <v>468</v>
      </c>
      <c r="D60" s="195" t="s">
        <v>511</v>
      </c>
      <c r="E60" s="195" t="s">
        <v>509</v>
      </c>
      <c r="F60" s="196" t="str">
        <f>VLOOKUP($G60,Összesítő!$B:$F,2,FALSE)</f>
        <v>11-12043-1-003-00-12</v>
      </c>
      <c r="G60" s="193" t="s">
        <v>127</v>
      </c>
      <c r="H60" s="196">
        <f>COUNTA($G$3:G60)</f>
        <v>53</v>
      </c>
      <c r="I60" s="196" t="str">
        <f>AZ60&amp;"_"&amp;H60&amp;"_FIV_"&amp;LEFT(Előlap!$B$6,4)</f>
        <v>4146_53_FIV_2026</v>
      </c>
      <c r="J60" s="196" t="str">
        <f>VLOOKUP($G60,Összesítő!$B:$F,5,FALSE)</f>
        <v>Ölbő, Pósfa, Szeleste</v>
      </c>
      <c r="K60" s="196" t="str">
        <f>VLOOKUP($G60,Összesítő!$B:$F,4,FALSE)</f>
        <v>Ölbő Község Önkormányzata, Pósfa Község Önkormányzata, Szeleste Község Önkormányzata</v>
      </c>
      <c r="L60" s="7">
        <f t="shared" si="42"/>
        <v>1000</v>
      </c>
      <c r="M60" s="194">
        <v>2028</v>
      </c>
      <c r="N60" s="194">
        <v>2028</v>
      </c>
      <c r="O60" s="13">
        <v>0</v>
      </c>
      <c r="P60" s="8">
        <v>1000</v>
      </c>
      <c r="Q60" s="8">
        <v>0</v>
      </c>
      <c r="S60" s="8">
        <v>0</v>
      </c>
      <c r="T60" s="8">
        <v>0</v>
      </c>
      <c r="U60" s="8">
        <v>0</v>
      </c>
      <c r="V60" s="8">
        <v>0</v>
      </c>
      <c r="W60" s="8">
        <v>0</v>
      </c>
      <c r="X60" s="8">
        <v>0</v>
      </c>
      <c r="Y60" s="8">
        <v>0</v>
      </c>
      <c r="Z60" s="8">
        <v>0</v>
      </c>
      <c r="AA60" s="8">
        <v>0</v>
      </c>
      <c r="AB60" s="8">
        <v>0</v>
      </c>
      <c r="AC60" s="8">
        <v>0</v>
      </c>
      <c r="AD60" s="7">
        <f t="shared" si="43"/>
        <v>0</v>
      </c>
      <c r="AE60" s="3" t="str">
        <f t="shared" si="44"/>
        <v>Nem rövidtávú a feladat.</v>
      </c>
      <c r="AG60" s="8">
        <v>0</v>
      </c>
      <c r="AH60" s="8">
        <v>0</v>
      </c>
      <c r="AI60" s="8">
        <v>0</v>
      </c>
      <c r="AJ60" s="8">
        <v>0</v>
      </c>
      <c r="AK60" s="8">
        <v>0</v>
      </c>
      <c r="AL60" s="8">
        <v>0</v>
      </c>
      <c r="AM60" s="8">
        <v>0</v>
      </c>
      <c r="AN60" s="8">
        <v>0</v>
      </c>
      <c r="AO60" s="8">
        <v>0</v>
      </c>
      <c r="AP60" s="8">
        <v>0</v>
      </c>
      <c r="AQ60" s="8">
        <v>0</v>
      </c>
      <c r="AR60" s="7">
        <f t="shared" si="45"/>
        <v>0</v>
      </c>
      <c r="AS60" s="193" t="s">
        <v>654</v>
      </c>
      <c r="AT60" s="3" t="str">
        <f t="shared" si="5"/>
        <v>Forráshiányos a feladat!</v>
      </c>
      <c r="AV60" s="195" t="s">
        <v>0</v>
      </c>
      <c r="AW60" s="195" t="s">
        <v>0</v>
      </c>
      <c r="AX60" s="196">
        <f>COUNTA($G$3:G60)</f>
        <v>53</v>
      </c>
      <c r="AZ60" s="9">
        <f>VLOOKUP($G60,Összesítő!$B:$F,3,FALSE)</f>
        <v>4146</v>
      </c>
      <c r="BA60" s="9">
        <f t="shared" si="6"/>
        <v>0</v>
      </c>
      <c r="BB60" s="5">
        <f t="shared" si="7"/>
        <v>1</v>
      </c>
      <c r="BC60" s="5" t="str">
        <f t="shared" si="8"/>
        <v>H</v>
      </c>
      <c r="BD60" s="5">
        <f t="shared" ref="BD60" si="140">IF(OR(BC60="R",BC60="RH"),1,0)</f>
        <v>0</v>
      </c>
      <c r="BE60" s="5">
        <f t="shared" si="10"/>
        <v>0</v>
      </c>
      <c r="BF60" s="5">
        <f t="shared" si="11"/>
        <v>0</v>
      </c>
      <c r="BG60" s="9" t="str">
        <f t="shared" si="12"/>
        <v>Nem rövidtávú a feladat.</v>
      </c>
      <c r="BH60" s="5">
        <f t="shared" si="13"/>
        <v>1</v>
      </c>
      <c r="BI60" s="5">
        <f t="shared" si="14"/>
        <v>1</v>
      </c>
      <c r="BJ60" s="5">
        <f t="shared" si="15"/>
        <v>1</v>
      </c>
      <c r="BK60" s="5">
        <f t="shared" si="16"/>
        <v>1</v>
      </c>
      <c r="BL60" s="5">
        <f t="shared" si="47"/>
        <v>1</v>
      </c>
      <c r="BM60" s="4" t="str">
        <f t="shared" si="18"/>
        <v>Forráshiányos a feladat!</v>
      </c>
      <c r="BN60" s="5">
        <f t="shared" si="19"/>
        <v>0</v>
      </c>
      <c r="BO60" s="5">
        <f t="shared" si="20"/>
        <v>1</v>
      </c>
      <c r="BP60" s="5">
        <f t="shared" si="21"/>
        <v>0</v>
      </c>
      <c r="BQ60" s="5">
        <f t="shared" si="22"/>
        <v>0</v>
      </c>
      <c r="BR60" s="5">
        <f t="shared" si="23"/>
        <v>0</v>
      </c>
      <c r="BS60" s="9">
        <f t="shared" si="24"/>
        <v>0</v>
      </c>
      <c r="BT60" s="5">
        <f t="shared" si="25"/>
        <v>0</v>
      </c>
      <c r="BU60" s="5">
        <f t="shared" si="26"/>
        <v>0</v>
      </c>
      <c r="BV60" s="5">
        <f t="shared" si="27"/>
        <v>1</v>
      </c>
      <c r="BW60" s="5">
        <f t="shared" si="28"/>
        <v>1</v>
      </c>
      <c r="BX60" s="5">
        <f t="shared" si="29"/>
        <v>1</v>
      </c>
      <c r="BY60" s="5">
        <f t="shared" si="30"/>
        <v>1</v>
      </c>
      <c r="BZ60" s="5">
        <f t="shared" si="31"/>
        <v>1</v>
      </c>
      <c r="CA60" s="5">
        <f t="shared" si="32"/>
        <v>1</v>
      </c>
      <c r="CB60" s="5">
        <f t="shared" si="33"/>
        <v>1</v>
      </c>
      <c r="CC60" s="5">
        <f t="shared" si="34"/>
        <v>1</v>
      </c>
      <c r="CD60" s="5">
        <f t="shared" si="35"/>
        <v>1</v>
      </c>
      <c r="CE60" s="5" t="str">
        <f t="shared" si="36"/>
        <v>?</v>
      </c>
      <c r="CF60" s="4" t="str">
        <f t="shared" si="48"/>
        <v>Kitöltés rendben!</v>
      </c>
      <c r="CG60" s="5">
        <f t="shared" si="49"/>
        <v>1</v>
      </c>
      <c r="CH60" s="5">
        <f t="shared" si="39"/>
        <v>0</v>
      </c>
      <c r="CI60" s="5">
        <f t="shared" si="40"/>
        <v>1</v>
      </c>
    </row>
    <row r="61" spans="1:87" s="2" customFormat="1" ht="57.6" hidden="1" customHeight="1" x14ac:dyDescent="0.3">
      <c r="A61" s="1" t="str">
        <f t="shared" si="41"/>
        <v>Kitöltés rendben!</v>
      </c>
      <c r="B61" s="179">
        <v>2</v>
      </c>
      <c r="C61" s="178" t="s">
        <v>479</v>
      </c>
      <c r="D61" s="180" t="s">
        <v>658</v>
      </c>
      <c r="E61" s="180" t="s">
        <v>509</v>
      </c>
      <c r="F61" s="181" t="str">
        <f>VLOOKUP($G61,Összesítő!$B:$F,2,FALSE)</f>
        <v>11-12043-1-003-00-12</v>
      </c>
      <c r="G61" s="178" t="s">
        <v>127</v>
      </c>
      <c r="H61" s="181">
        <f>COUNTA($G$3:G61)</f>
        <v>54</v>
      </c>
      <c r="I61" s="181" t="str">
        <f>AZ61&amp;"_"&amp;H61&amp;"_FIV_"&amp;LEFT(Előlap!$B$6,4)</f>
        <v>4146_54_FIV_2026</v>
      </c>
      <c r="J61" s="181" t="str">
        <f>VLOOKUP($G61,Összesítő!$B:$F,5,FALSE)</f>
        <v>Ölbő, Pósfa, Szeleste</v>
      </c>
      <c r="K61" s="181" t="str">
        <f>VLOOKUP($G61,Összesítő!$B:$F,4,FALSE)</f>
        <v>Ölbő Község Önkormányzata, Pósfa Község Önkormányzata, Szeleste Község Önkormányzata</v>
      </c>
      <c r="L61" s="7">
        <f t="shared" si="42"/>
        <v>200000</v>
      </c>
      <c r="M61" s="179">
        <v>2028</v>
      </c>
      <c r="N61" s="179">
        <v>2036</v>
      </c>
      <c r="O61" s="13">
        <v>0</v>
      </c>
      <c r="P61" s="8">
        <v>200000</v>
      </c>
      <c r="Q61" s="8">
        <v>0</v>
      </c>
      <c r="S61" s="8">
        <v>0</v>
      </c>
      <c r="T61" s="8">
        <v>0</v>
      </c>
      <c r="U61" s="8">
        <v>0</v>
      </c>
      <c r="V61" s="8">
        <v>0</v>
      </c>
      <c r="W61" s="8">
        <v>0</v>
      </c>
      <c r="X61" s="8">
        <v>0</v>
      </c>
      <c r="Y61" s="8">
        <v>0</v>
      </c>
      <c r="Z61" s="8">
        <v>0</v>
      </c>
      <c r="AA61" s="8">
        <v>0</v>
      </c>
      <c r="AB61" s="8">
        <v>0</v>
      </c>
      <c r="AC61" s="8">
        <v>0</v>
      </c>
      <c r="AD61" s="7">
        <f t="shared" si="43"/>
        <v>0</v>
      </c>
      <c r="AE61" s="3" t="str">
        <f t="shared" si="44"/>
        <v>Nem rövidtávú a feladat.</v>
      </c>
      <c r="AG61" s="8">
        <v>18956</v>
      </c>
      <c r="AH61" s="8">
        <v>0</v>
      </c>
      <c r="AI61" s="8">
        <v>0</v>
      </c>
      <c r="AJ61" s="8">
        <v>0</v>
      </c>
      <c r="AK61" s="8">
        <v>0</v>
      </c>
      <c r="AL61" s="8">
        <v>0</v>
      </c>
      <c r="AM61" s="8">
        <v>0</v>
      </c>
      <c r="AN61" s="8">
        <v>0</v>
      </c>
      <c r="AO61" s="8">
        <v>0</v>
      </c>
      <c r="AP61" s="8">
        <v>0</v>
      </c>
      <c r="AQ61" s="8">
        <v>0</v>
      </c>
      <c r="AR61" s="7">
        <f t="shared" si="45"/>
        <v>18956</v>
      </c>
      <c r="AS61" s="184" t="s">
        <v>654</v>
      </c>
      <c r="AT61" s="3" t="str">
        <f t="shared" si="5"/>
        <v>Forráshiányos a feladat!</v>
      </c>
      <c r="AV61" s="180" t="s">
        <v>0</v>
      </c>
      <c r="AW61" s="180" t="s">
        <v>0</v>
      </c>
      <c r="AX61" s="191">
        <f>COUNTA($G$3:G61)</f>
        <v>54</v>
      </c>
      <c r="AZ61" s="9">
        <f>VLOOKUP($G61,Összesítő!$B:$F,3,FALSE)</f>
        <v>4146</v>
      </c>
      <c r="BA61" s="9">
        <f t="shared" si="6"/>
        <v>0</v>
      </c>
      <c r="BB61" s="5">
        <f t="shared" si="7"/>
        <v>1</v>
      </c>
      <c r="BC61" s="5" t="str">
        <f t="shared" si="8"/>
        <v>H</v>
      </c>
      <c r="BD61" s="5">
        <f t="shared" si="46"/>
        <v>0</v>
      </c>
      <c r="BE61" s="5">
        <f t="shared" si="10"/>
        <v>0</v>
      </c>
      <c r="BF61" s="5">
        <f t="shared" si="11"/>
        <v>0</v>
      </c>
      <c r="BG61" s="9" t="str">
        <f t="shared" si="12"/>
        <v>Nem rövidtávú a feladat.</v>
      </c>
      <c r="BH61" s="5">
        <f t="shared" si="13"/>
        <v>1</v>
      </c>
      <c r="BI61" s="5">
        <f t="shared" si="14"/>
        <v>1</v>
      </c>
      <c r="BJ61" s="5">
        <f t="shared" si="15"/>
        <v>1</v>
      </c>
      <c r="BK61" s="5">
        <f t="shared" si="16"/>
        <v>1</v>
      </c>
      <c r="BL61" s="5">
        <f t="shared" si="47"/>
        <v>1</v>
      </c>
      <c r="BM61" s="4" t="str">
        <f t="shared" si="18"/>
        <v>Forráshiányos a feladat!</v>
      </c>
      <c r="BN61" s="5">
        <f t="shared" si="19"/>
        <v>0</v>
      </c>
      <c r="BO61" s="5">
        <f t="shared" si="20"/>
        <v>1</v>
      </c>
      <c r="BP61" s="5">
        <f t="shared" si="21"/>
        <v>0</v>
      </c>
      <c r="BQ61" s="5">
        <f t="shared" si="22"/>
        <v>0</v>
      </c>
      <c r="BR61" s="5">
        <f t="shared" si="23"/>
        <v>0</v>
      </c>
      <c r="BS61" s="9">
        <f t="shared" si="24"/>
        <v>0</v>
      </c>
      <c r="BT61" s="5">
        <f t="shared" si="25"/>
        <v>0</v>
      </c>
      <c r="BU61" s="5">
        <f t="shared" si="26"/>
        <v>0</v>
      </c>
      <c r="BV61" s="5">
        <f t="shared" si="27"/>
        <v>1</v>
      </c>
      <c r="BW61" s="5">
        <f t="shared" si="28"/>
        <v>1</v>
      </c>
      <c r="BX61" s="5">
        <f t="shared" si="29"/>
        <v>1</v>
      </c>
      <c r="BY61" s="5">
        <f t="shared" si="30"/>
        <v>1</v>
      </c>
      <c r="BZ61" s="5">
        <f t="shared" si="31"/>
        <v>1</v>
      </c>
      <c r="CA61" s="5">
        <f t="shared" si="32"/>
        <v>1</v>
      </c>
      <c r="CB61" s="5">
        <f t="shared" si="33"/>
        <v>1</v>
      </c>
      <c r="CC61" s="5">
        <f t="shared" si="34"/>
        <v>1</v>
      </c>
      <c r="CD61" s="5">
        <f t="shared" si="35"/>
        <v>1</v>
      </c>
      <c r="CE61" s="5" t="str">
        <f t="shared" si="36"/>
        <v>?</v>
      </c>
      <c r="CF61" s="4" t="str">
        <f t="shared" si="48"/>
        <v>Kitöltés rendben!</v>
      </c>
      <c r="CG61" s="5">
        <f t="shared" si="49"/>
        <v>1</v>
      </c>
      <c r="CH61" s="5">
        <f t="shared" si="39"/>
        <v>0</v>
      </c>
      <c r="CI61" s="5">
        <f t="shared" si="40"/>
        <v>1</v>
      </c>
    </row>
    <row r="62" spans="1:87" s="2" customFormat="1" ht="57.6" hidden="1" customHeight="1" x14ac:dyDescent="0.3">
      <c r="A62" s="1" t="str">
        <f t="shared" ref="A62:A94" si="141">IF($G62="","Nincs VKR kiválasztva!",CF62)</f>
        <v>Kitöltés rendben!</v>
      </c>
      <c r="B62" s="179">
        <v>1</v>
      </c>
      <c r="C62" s="178" t="s">
        <v>492</v>
      </c>
      <c r="D62" s="180" t="s">
        <v>507</v>
      </c>
      <c r="E62" s="180" t="s">
        <v>509</v>
      </c>
      <c r="F62" s="181" t="str">
        <f>VLOOKUP($G62,Összesítő!$B:$F,2,FALSE)</f>
        <v>11-12043-1-003-00-12</v>
      </c>
      <c r="G62" s="178" t="s">
        <v>127</v>
      </c>
      <c r="H62" s="181">
        <f>COUNTA($G$3:G62)</f>
        <v>55</v>
      </c>
      <c r="I62" s="181" t="str">
        <f>AZ62&amp;"_"&amp;H62&amp;"_FIV_"&amp;LEFT(Előlap!$B$6,4)</f>
        <v>4146_55_FIV_2026</v>
      </c>
      <c r="J62" s="181" t="str">
        <f>VLOOKUP($G62,Összesítő!$B:$F,5,FALSE)</f>
        <v>Ölbő, Pósfa, Szeleste</v>
      </c>
      <c r="K62" s="181" t="str">
        <f>VLOOKUP($G62,Összesítő!$B:$F,4,FALSE)</f>
        <v>Ölbő Község Önkormányzata, Pósfa Község Önkormányzata, Szeleste Község Önkormányzata</v>
      </c>
      <c r="L62" s="7">
        <f t="shared" ref="L62:L94" si="142">O62+P62</f>
        <v>1428</v>
      </c>
      <c r="M62" s="179">
        <v>2027</v>
      </c>
      <c r="N62" s="179">
        <v>2027</v>
      </c>
      <c r="O62" s="13">
        <v>1428</v>
      </c>
      <c r="P62" s="8">
        <v>0</v>
      </c>
      <c r="Q62" s="8">
        <v>0</v>
      </c>
      <c r="S62" s="8">
        <v>1428</v>
      </c>
      <c r="T62" s="8">
        <v>0</v>
      </c>
      <c r="U62" s="8">
        <v>0</v>
      </c>
      <c r="V62" s="8">
        <v>0</v>
      </c>
      <c r="W62" s="8">
        <v>0</v>
      </c>
      <c r="X62" s="8">
        <v>0</v>
      </c>
      <c r="Y62" s="8">
        <v>0</v>
      </c>
      <c r="Z62" s="8">
        <v>0</v>
      </c>
      <c r="AA62" s="8">
        <v>0</v>
      </c>
      <c r="AB62" s="8">
        <v>0</v>
      </c>
      <c r="AC62" s="8">
        <v>0</v>
      </c>
      <c r="AD62" s="7">
        <f t="shared" ref="AD62:AD94" si="143">SUM(S62:AC62)</f>
        <v>1428</v>
      </c>
      <c r="AE62" s="3" t="str">
        <f t="shared" ref="AE62:AE94" si="144">IF($G62="","Nincs VKR kiválasztva!",IF(BB62=0,"Hiányos kitöltés!",BG62))</f>
        <v>A forrás egyenlő a költséggel (I.ütem).</v>
      </c>
      <c r="AG62" s="8">
        <v>0</v>
      </c>
      <c r="AH62" s="8">
        <v>0</v>
      </c>
      <c r="AI62" s="8">
        <v>0</v>
      </c>
      <c r="AJ62" s="8">
        <v>0</v>
      </c>
      <c r="AK62" s="8">
        <v>0</v>
      </c>
      <c r="AL62" s="8">
        <v>0</v>
      </c>
      <c r="AM62" s="8">
        <v>0</v>
      </c>
      <c r="AN62" s="8">
        <v>0</v>
      </c>
      <c r="AO62" s="8">
        <v>0</v>
      </c>
      <c r="AP62" s="8">
        <v>0</v>
      </c>
      <c r="AQ62" s="8">
        <v>0</v>
      </c>
      <c r="AR62" s="7">
        <f t="shared" ref="AR62:AR94" si="145">SUM(AG62:AQ62)</f>
        <v>0</v>
      </c>
      <c r="AS62" s="184" t="s">
        <v>654</v>
      </c>
      <c r="AT62" s="3" t="str">
        <f t="shared" si="5"/>
        <v>Nem hosszútávú a feladat.</v>
      </c>
      <c r="AV62" s="180" t="s">
        <v>0</v>
      </c>
      <c r="AW62" s="180" t="s">
        <v>0</v>
      </c>
      <c r="AX62" s="191">
        <f>COUNTA($G$3:G62)</f>
        <v>55</v>
      </c>
      <c r="AZ62" s="9">
        <f>VLOOKUP($G62,Összesítő!$B:$F,3,FALSE)</f>
        <v>4146</v>
      </c>
      <c r="BA62" s="9">
        <f t="shared" si="6"/>
        <v>0</v>
      </c>
      <c r="BB62" s="5">
        <f t="shared" si="7"/>
        <v>1</v>
      </c>
      <c r="BC62" s="5" t="str">
        <f t="shared" si="8"/>
        <v>R</v>
      </c>
      <c r="BD62" s="5">
        <f t="shared" si="46"/>
        <v>1</v>
      </c>
      <c r="BE62" s="5">
        <f t="shared" si="10"/>
        <v>0</v>
      </c>
      <c r="BF62" s="5">
        <f t="shared" si="11"/>
        <v>0</v>
      </c>
      <c r="BG62" s="9" t="str">
        <f t="shared" si="12"/>
        <v>A forrás egyenlő a költséggel (I.ütem).</v>
      </c>
      <c r="BH62" s="5">
        <f t="shared" si="13"/>
        <v>1</v>
      </c>
      <c r="BI62" s="5">
        <f t="shared" si="14"/>
        <v>1</v>
      </c>
      <c r="BJ62" s="5">
        <f t="shared" si="15"/>
        <v>0</v>
      </c>
      <c r="BK62" s="5">
        <f t="shared" si="16"/>
        <v>1</v>
      </c>
      <c r="BL62" s="5">
        <f t="shared" ref="BL62:BL94" si="146">IF(AND($BK62=1,$P62=$AR62),1,IF(AND($BK62=1,$P62&gt;$AR62,AS62="igen"),1,0))</f>
        <v>1</v>
      </c>
      <c r="BM62" s="4" t="str">
        <f t="shared" si="18"/>
        <v>Nem hosszútávú a feladat.</v>
      </c>
      <c r="BN62" s="5">
        <f t="shared" si="19"/>
        <v>1</v>
      </c>
      <c r="BO62" s="5">
        <f t="shared" si="20"/>
        <v>0</v>
      </c>
      <c r="BP62" s="5">
        <f t="shared" si="21"/>
        <v>0</v>
      </c>
      <c r="BQ62" s="5">
        <f t="shared" si="22"/>
        <v>0</v>
      </c>
      <c r="BR62" s="5">
        <f t="shared" si="23"/>
        <v>0</v>
      </c>
      <c r="BS62" s="9" t="str">
        <f t="shared" si="24"/>
        <v>Nincs hosszútávú terv!</v>
      </c>
      <c r="BT62" s="5">
        <f t="shared" si="25"/>
        <v>0</v>
      </c>
      <c r="BU62" s="5">
        <f t="shared" si="26"/>
        <v>0</v>
      </c>
      <c r="BV62" s="5">
        <f t="shared" si="27"/>
        <v>1</v>
      </c>
      <c r="BW62" s="5">
        <f t="shared" si="28"/>
        <v>1</v>
      </c>
      <c r="BX62" s="5">
        <f t="shared" si="29"/>
        <v>1</v>
      </c>
      <c r="BY62" s="5">
        <f t="shared" si="30"/>
        <v>1</v>
      </c>
      <c r="BZ62" s="5">
        <f t="shared" si="31"/>
        <v>1</v>
      </c>
      <c r="CA62" s="5">
        <f t="shared" si="32"/>
        <v>1</v>
      </c>
      <c r="CB62" s="5">
        <f t="shared" si="33"/>
        <v>1</v>
      </c>
      <c r="CC62" s="5">
        <f t="shared" si="34"/>
        <v>1</v>
      </c>
      <c r="CD62" s="5">
        <f t="shared" si="35"/>
        <v>1</v>
      </c>
      <c r="CE62" s="5" t="str">
        <f t="shared" si="36"/>
        <v>?</v>
      </c>
      <c r="CF62" s="4" t="str">
        <f t="shared" ref="CF62:CF94" si="147">IF($BB62=0,$CE62,IF($BH62=0,"I. ütem forrása nincs kitöltve!",IF($BK62=0,"II. ütem forrása nincs kitöltve!",IF($BE62=1,"Költségek üteme nem megfelelő (az időtartam és a költség üteme eltér)!",IF(AND(BI62=0,$BB62=1,$BK62=1,$BE62=1),"Kötelező cellák kitöltve, de az I. ütem forrása hibás!",IF(AND(BK62=0,$BB62=1,$BK62=1,$BE62=1),"Kötelező cellák kitöltve, de a II. ütem forrása hibás!",IF(AND($BP62=1,$BA62&lt;30),"Nullás a rövidtávú feladat és rövid (hiányzik) a hozzá tartozó indoklás!",IF(AND($BQ62=1,$BA62&lt;30),"Nullás a hosszútávú feladat és rövid (hiányzik) a hozzá tartozó indoklás!",IF(AND(BO62=1,C62="1811_RENDKÍVÜLI"),"II. ütemre nem tervezhet Rendkívüli feladatot!",IF(BI62=0,AE62,IF(BL62=0,AT62,IF(AND(BD62=1,$Q62&gt;$O62),"EM rendelet 2. melléklet terhére elszámolt költség nem lehet nagyobb az I. ütemre tervezett tényleges költségnél!",IF($AD62&gt;$O62,"Többlet forrást jelölt meg az I. ütemnél! Kérjük, a többletet az 'Osszesito' fülön tüntesse fel!",IF($AR62&gt;$P62,"Többlet forrást jelölt meg a II. ütemnél! Kérjük, a többletet az 'Osszesito' fülön tüntesse fel!","Kitöltés rendben!"))))))))))))))</f>
        <v>Kitöltés rendben!</v>
      </c>
      <c r="CG62" s="5">
        <f t="shared" ref="CG62:CG94" si="148">IF(A62="Kitöltés rendben!",1,0)</f>
        <v>1</v>
      </c>
      <c r="CH62" s="5">
        <f t="shared" si="39"/>
        <v>1</v>
      </c>
      <c r="CI62" s="5">
        <f t="shared" si="40"/>
        <v>0</v>
      </c>
    </row>
    <row r="63" spans="1:87" s="2" customFormat="1" ht="57.6" hidden="1" customHeight="1" x14ac:dyDescent="0.3">
      <c r="A63" s="1" t="str">
        <f t="shared" ref="A63" si="149">IF($G63="","Nincs VKR kiválasztva!",CF63)</f>
        <v>Kitöltés rendben!</v>
      </c>
      <c r="B63" s="202">
        <v>0</v>
      </c>
      <c r="C63" s="201" t="s">
        <v>489</v>
      </c>
      <c r="D63" s="203" t="s">
        <v>661</v>
      </c>
      <c r="E63" s="203" t="s">
        <v>509</v>
      </c>
      <c r="F63" s="204" t="str">
        <f>VLOOKUP($G63,Összesítő!$B:$F,2,FALSE)</f>
        <v>11-12043-1-003-00-12</v>
      </c>
      <c r="G63" s="201" t="s">
        <v>127</v>
      </c>
      <c r="H63" s="204">
        <f>COUNTA($G$3:G63)</f>
        <v>56</v>
      </c>
      <c r="I63" s="204" t="str">
        <f>AZ63&amp;"_"&amp;H63&amp;"_FIV_"&amp;LEFT(Előlap!$B$6,4)</f>
        <v>4146_56_FIV_2026</v>
      </c>
      <c r="J63" s="204" t="str">
        <f>VLOOKUP($G63,Összesítő!$B:$F,5,FALSE)</f>
        <v>Ölbő, Pósfa, Szeleste</v>
      </c>
      <c r="K63" s="204" t="str">
        <f>VLOOKUP($G63,Összesítő!$B:$F,4,FALSE)</f>
        <v>Ölbő Község Önkormányzata, Pósfa Község Önkormányzata, Szeleste Község Önkormányzata</v>
      </c>
      <c r="L63" s="7">
        <f t="shared" ref="L63" si="150">O63+P63</f>
        <v>0</v>
      </c>
      <c r="M63" s="202">
        <v>2027</v>
      </c>
      <c r="N63" s="202">
        <v>2027</v>
      </c>
      <c r="O63" s="13">
        <v>0</v>
      </c>
      <c r="P63" s="8">
        <v>0</v>
      </c>
      <c r="Q63" s="8">
        <v>0</v>
      </c>
      <c r="S63" s="8">
        <v>0</v>
      </c>
      <c r="T63" s="8">
        <v>0</v>
      </c>
      <c r="U63" s="8">
        <v>0</v>
      </c>
      <c r="V63" s="8">
        <v>0</v>
      </c>
      <c r="W63" s="8">
        <v>0</v>
      </c>
      <c r="X63" s="8">
        <v>0</v>
      </c>
      <c r="Y63" s="8">
        <v>0</v>
      </c>
      <c r="Z63" s="8">
        <v>0</v>
      </c>
      <c r="AA63" s="8">
        <v>0</v>
      </c>
      <c r="AB63" s="8">
        <v>0</v>
      </c>
      <c r="AC63" s="8">
        <v>0</v>
      </c>
      <c r="AD63" s="7">
        <f t="shared" ref="AD63" si="151">SUM(S63:AC63)</f>
        <v>0</v>
      </c>
      <c r="AE63" s="3" t="str">
        <f t="shared" ref="AE63" si="152">IF($G63="","Nincs VKR kiválasztva!",IF(BB63=0,"Hiányos kitöltés!",BG63))</f>
        <v>A forrás egyenlő a költséggel (I.ütem).</v>
      </c>
      <c r="AG63" s="8">
        <v>0</v>
      </c>
      <c r="AH63" s="8">
        <v>0</v>
      </c>
      <c r="AI63" s="8">
        <v>0</v>
      </c>
      <c r="AJ63" s="8">
        <v>0</v>
      </c>
      <c r="AK63" s="8">
        <v>0</v>
      </c>
      <c r="AL63" s="8">
        <v>0</v>
      </c>
      <c r="AM63" s="8">
        <v>0</v>
      </c>
      <c r="AN63" s="8">
        <v>0</v>
      </c>
      <c r="AO63" s="8">
        <v>0</v>
      </c>
      <c r="AP63" s="8">
        <v>0</v>
      </c>
      <c r="AQ63" s="8">
        <v>0</v>
      </c>
      <c r="AR63" s="7">
        <f t="shared" ref="AR63" si="153">SUM(AG63:AQ63)</f>
        <v>0</v>
      </c>
      <c r="AS63" s="201" t="s">
        <v>659</v>
      </c>
      <c r="AT63" s="3" t="str">
        <f t="shared" si="5"/>
        <v>Nem hosszútávú a feladat.</v>
      </c>
      <c r="AV63" s="203" t="s">
        <v>662</v>
      </c>
      <c r="AW63" s="203" t="s">
        <v>0</v>
      </c>
      <c r="AX63" s="204">
        <f>COUNTA($G$3:G63)</f>
        <v>56</v>
      </c>
      <c r="AZ63" s="9">
        <f>VLOOKUP($G63,Összesítő!$B:$F,3,FALSE)</f>
        <v>4146</v>
      </c>
      <c r="BA63" s="9">
        <f t="shared" si="6"/>
        <v>32</v>
      </c>
      <c r="BB63" s="5">
        <f t="shared" si="7"/>
        <v>1</v>
      </c>
      <c r="BC63" s="5" t="str">
        <f t="shared" si="8"/>
        <v>R</v>
      </c>
      <c r="BD63" s="5">
        <f t="shared" ref="BD63" si="154">IF(OR(BC63="R",BC63="RH"),1,0)</f>
        <v>1</v>
      </c>
      <c r="BE63" s="5">
        <f t="shared" si="10"/>
        <v>0</v>
      </c>
      <c r="BF63" s="5">
        <f t="shared" si="11"/>
        <v>0</v>
      </c>
      <c r="BG63" s="9" t="str">
        <f t="shared" si="12"/>
        <v>A forrás egyenlő a költséggel (I.ütem).</v>
      </c>
      <c r="BH63" s="5">
        <f t="shared" si="13"/>
        <v>1</v>
      </c>
      <c r="BI63" s="5">
        <f t="shared" si="14"/>
        <v>1</v>
      </c>
      <c r="BJ63" s="5">
        <f t="shared" si="15"/>
        <v>0</v>
      </c>
      <c r="BK63" s="5">
        <f t="shared" si="16"/>
        <v>1</v>
      </c>
      <c r="BL63" s="5">
        <f t="shared" ref="BL63" si="155">IF(AND($BK63=1,$P63=$AR63),1,IF(AND($BK63=1,$P63&gt;$AR63,AS63="igen"),1,0))</f>
        <v>1</v>
      </c>
      <c r="BM63" s="4" t="str">
        <f t="shared" si="18"/>
        <v>Nem hosszútávú a feladat.</v>
      </c>
      <c r="BN63" s="5">
        <f t="shared" si="19"/>
        <v>1</v>
      </c>
      <c r="BO63" s="5">
        <f t="shared" si="20"/>
        <v>0</v>
      </c>
      <c r="BP63" s="5">
        <f t="shared" si="21"/>
        <v>1</v>
      </c>
      <c r="BQ63" s="5">
        <f t="shared" si="22"/>
        <v>0</v>
      </c>
      <c r="BR63" s="5">
        <f t="shared" si="23"/>
        <v>1</v>
      </c>
      <c r="BS63" s="9" t="str">
        <f t="shared" si="24"/>
        <v>Nincs hosszútávú terv!</v>
      </c>
      <c r="BT63" s="5">
        <f t="shared" si="25"/>
        <v>1</v>
      </c>
      <c r="BU63" s="5">
        <f t="shared" si="26"/>
        <v>0</v>
      </c>
      <c r="BV63" s="5">
        <f t="shared" si="27"/>
        <v>1</v>
      </c>
      <c r="BW63" s="5">
        <f t="shared" si="28"/>
        <v>1</v>
      </c>
      <c r="BX63" s="5">
        <f t="shared" si="29"/>
        <v>1</v>
      </c>
      <c r="BY63" s="5">
        <f t="shared" si="30"/>
        <v>1</v>
      </c>
      <c r="BZ63" s="5">
        <f t="shared" si="31"/>
        <v>1</v>
      </c>
      <c r="CA63" s="5">
        <f t="shared" si="32"/>
        <v>1</v>
      </c>
      <c r="CB63" s="5">
        <f t="shared" si="33"/>
        <v>1</v>
      </c>
      <c r="CC63" s="5">
        <f t="shared" si="34"/>
        <v>1</v>
      </c>
      <c r="CD63" s="5">
        <f t="shared" si="35"/>
        <v>1</v>
      </c>
      <c r="CE63" s="5" t="str">
        <f t="shared" si="36"/>
        <v>?</v>
      </c>
      <c r="CF63" s="4" t="str">
        <f t="shared" ref="CF63" si="156">IF($BB63=0,$CE63,IF($BH63=0,"I. ütem forrása nincs kitöltve!",IF($BK63=0,"II. ütem forrása nincs kitöltve!",IF($BE63=1,"Költségek üteme nem megfelelő (az időtartam és a költség üteme eltér)!",IF(AND(BI63=0,$BB63=1,$BK63=1,$BE63=1),"Kötelező cellák kitöltve, de az I. ütem forrása hibás!",IF(AND(BK63=0,$BB63=1,$BK63=1,$BE63=1),"Kötelező cellák kitöltve, de a II. ütem forrása hibás!",IF(AND($BP63=1,$BA63&lt;30),"Nullás a rövidtávú feladat és rövid (hiányzik) a hozzá tartozó indoklás!",IF(AND($BQ63=1,$BA63&lt;30),"Nullás a hosszútávú feladat és rövid (hiányzik) a hozzá tartozó indoklás!",IF(AND(BO63=1,C63="1811_RENDKÍVÜLI"),"II. ütemre nem tervezhet Rendkívüli feladatot!",IF(BI63=0,AE63,IF(BL63=0,AT63,IF(AND(BD63=1,$Q63&gt;$O63),"EM rendelet 2. melléklet terhére elszámolt költség nem lehet nagyobb az I. ütemre tervezett tényleges költségnél!",IF($AD63&gt;$O63,"Többlet forrást jelölt meg az I. ütemnél! Kérjük, a többletet az 'Osszesito' fülön tüntesse fel!",IF($AR63&gt;$P63,"Többlet forrást jelölt meg a II. ütemnél! Kérjük, a többletet az 'Osszesito' fülön tüntesse fel!","Kitöltés rendben!"))))))))))))))</f>
        <v>Kitöltés rendben!</v>
      </c>
      <c r="CG63" s="5">
        <f t="shared" ref="CG63" si="157">IF(A63="Kitöltés rendben!",1,0)</f>
        <v>1</v>
      </c>
      <c r="CH63" s="5">
        <f t="shared" si="39"/>
        <v>1</v>
      </c>
      <c r="CI63" s="5">
        <f t="shared" si="40"/>
        <v>0</v>
      </c>
    </row>
    <row r="64" spans="1:87" s="2" customFormat="1" ht="31.2" hidden="1" customHeight="1" x14ac:dyDescent="0.3">
      <c r="A64" s="1" t="str">
        <f t="shared" si="141"/>
        <v>Nincs VKR kiválasztva!</v>
      </c>
      <c r="B64" s="179"/>
      <c r="C64" s="178"/>
      <c r="D64" s="180"/>
      <c r="E64" s="180" t="s">
        <v>509</v>
      </c>
      <c r="F64" s="181" t="e">
        <f>VLOOKUP($G64,Összesítő!$B:$F,2,FALSE)</f>
        <v>#N/A</v>
      </c>
      <c r="G64" s="178"/>
      <c r="H64" s="181">
        <f>COUNTA($G$3:G64)</f>
        <v>56</v>
      </c>
      <c r="I64" s="181" t="e">
        <f>AZ64&amp;"_"&amp;H64&amp;"_FIV_"&amp;LEFT(Előlap!$B$6,4)</f>
        <v>#N/A</v>
      </c>
      <c r="J64" s="181" t="e">
        <f>VLOOKUP($G64,Összesítő!$B:$F,5,FALSE)</f>
        <v>#N/A</v>
      </c>
      <c r="K64" s="181" t="e">
        <f>VLOOKUP($G64,Összesítő!$B:$F,4,FALSE)</f>
        <v>#N/A</v>
      </c>
      <c r="L64" s="7">
        <f t="shared" si="142"/>
        <v>0</v>
      </c>
      <c r="M64" s="179"/>
      <c r="N64" s="179"/>
      <c r="O64" s="13"/>
      <c r="P64" s="8"/>
      <c r="Q64" s="8"/>
      <c r="S64" s="8"/>
      <c r="T64" s="8"/>
      <c r="U64" s="8"/>
      <c r="V64" s="8"/>
      <c r="W64" s="8"/>
      <c r="X64" s="8"/>
      <c r="Y64" s="8"/>
      <c r="Z64" s="8"/>
      <c r="AA64" s="8"/>
      <c r="AB64" s="8"/>
      <c r="AC64" s="8"/>
      <c r="AD64" s="7">
        <f t="shared" si="143"/>
        <v>0</v>
      </c>
      <c r="AE64" s="3" t="str">
        <f t="shared" si="144"/>
        <v>Nincs VKR kiválasztva!</v>
      </c>
      <c r="AG64" s="8"/>
      <c r="AH64" s="8"/>
      <c r="AI64" s="8"/>
      <c r="AJ64" s="8"/>
      <c r="AK64" s="8"/>
      <c r="AL64" s="8"/>
      <c r="AM64" s="8"/>
      <c r="AN64" s="8"/>
      <c r="AO64" s="8"/>
      <c r="AP64" s="8"/>
      <c r="AQ64" s="8"/>
      <c r="AR64" s="7">
        <f t="shared" si="145"/>
        <v>0</v>
      </c>
      <c r="AS64" s="178"/>
      <c r="AT64" s="3" t="str">
        <f t="shared" si="5"/>
        <v>Nincs VKR kiválasztva!</v>
      </c>
      <c r="AV64" s="180" t="s">
        <v>0</v>
      </c>
      <c r="AW64" s="180" t="s">
        <v>0</v>
      </c>
      <c r="AX64" s="191">
        <f>COUNTA($G$3:G64)</f>
        <v>56</v>
      </c>
      <c r="AZ64" s="9" t="e">
        <f>VLOOKUP($G64,Összesítő!$B:$F,3,FALSE)</f>
        <v>#N/A</v>
      </c>
      <c r="BA64" s="9">
        <f t="shared" si="6"/>
        <v>0</v>
      </c>
      <c r="BB64" s="5" t="e">
        <f t="shared" si="7"/>
        <v>#N/A</v>
      </c>
      <c r="BC64" s="5" t="e">
        <f t="shared" si="8"/>
        <v>#N/A</v>
      </c>
      <c r="BD64" s="5" t="e">
        <f t="shared" si="46"/>
        <v>#N/A</v>
      </c>
      <c r="BE64" s="5" t="e">
        <f t="shared" si="10"/>
        <v>#N/A</v>
      </c>
      <c r="BF64" s="5">
        <f t="shared" si="11"/>
        <v>0</v>
      </c>
      <c r="BG64" s="9" t="str">
        <f t="shared" si="12"/>
        <v>A forrás egyenlő a költséggel (I.ütem).</v>
      </c>
      <c r="BH64" s="5">
        <f t="shared" si="13"/>
        <v>0</v>
      </c>
      <c r="BI64" s="5">
        <f t="shared" si="14"/>
        <v>0</v>
      </c>
      <c r="BJ64" s="5">
        <f t="shared" si="15"/>
        <v>0</v>
      </c>
      <c r="BK64" s="5">
        <f t="shared" si="16"/>
        <v>0</v>
      </c>
      <c r="BL64" s="5">
        <f t="shared" si="146"/>
        <v>0</v>
      </c>
      <c r="BM64" s="4" t="str">
        <f t="shared" si="18"/>
        <v>Nem hosszútávú a feladat.</v>
      </c>
      <c r="BN64" s="5">
        <f t="shared" si="19"/>
        <v>1</v>
      </c>
      <c r="BO64" s="5">
        <f t="shared" si="20"/>
        <v>0</v>
      </c>
      <c r="BP64" s="5">
        <f t="shared" si="21"/>
        <v>1</v>
      </c>
      <c r="BQ64" s="5">
        <f t="shared" si="22"/>
        <v>0</v>
      </c>
      <c r="BR64" s="5" t="e">
        <f t="shared" si="23"/>
        <v>#N/A</v>
      </c>
      <c r="BS64" s="9" t="str">
        <f t="shared" si="24"/>
        <v>Nincs hosszútávú terv!</v>
      </c>
      <c r="BT64" s="5" t="e">
        <f t="shared" si="25"/>
        <v>#N/A</v>
      </c>
      <c r="BU64" s="5" t="e">
        <f t="shared" si="26"/>
        <v>#N/A</v>
      </c>
      <c r="BV64" s="5">
        <f t="shared" si="27"/>
        <v>0</v>
      </c>
      <c r="BW64" s="5">
        <f t="shared" si="28"/>
        <v>0</v>
      </c>
      <c r="BX64" s="5">
        <f t="shared" si="29"/>
        <v>0</v>
      </c>
      <c r="BY64" s="5">
        <f t="shared" si="30"/>
        <v>1</v>
      </c>
      <c r="BZ64" s="5">
        <f t="shared" si="31"/>
        <v>0</v>
      </c>
      <c r="CA64" s="5">
        <f t="shared" si="32"/>
        <v>0</v>
      </c>
      <c r="CB64" s="5">
        <f t="shared" si="33"/>
        <v>0</v>
      </c>
      <c r="CC64" s="5">
        <f t="shared" si="34"/>
        <v>0</v>
      </c>
      <c r="CD64" s="5">
        <f t="shared" si="35"/>
        <v>0</v>
      </c>
      <c r="CE64" s="5" t="e">
        <f t="shared" si="36"/>
        <v>#N/A</v>
      </c>
      <c r="CF64" s="4" t="e">
        <f t="shared" si="147"/>
        <v>#N/A</v>
      </c>
      <c r="CG64" s="5">
        <f t="shared" si="148"/>
        <v>0</v>
      </c>
      <c r="CH64" s="5" t="e">
        <f t="shared" si="39"/>
        <v>#N/A</v>
      </c>
      <c r="CI64" s="5" t="e">
        <f t="shared" si="40"/>
        <v>#N/A</v>
      </c>
    </row>
    <row r="65" spans="1:87" s="2" customFormat="1" ht="72" hidden="1" customHeight="1" x14ac:dyDescent="0.3">
      <c r="A65" s="1" t="str">
        <f t="shared" si="141"/>
        <v>Kitöltés rendben!</v>
      </c>
      <c r="B65" s="179">
        <v>2</v>
      </c>
      <c r="C65" s="178" t="s">
        <v>450</v>
      </c>
      <c r="D65" s="180" t="s">
        <v>525</v>
      </c>
      <c r="E65" s="180" t="s">
        <v>509</v>
      </c>
      <c r="F65" s="181" t="str">
        <f>VLOOKUP($G65,Összesítő!$B:$F,2,FALSE)</f>
        <v>12-32188-1-003-01-12</v>
      </c>
      <c r="G65" s="178" t="s">
        <v>295</v>
      </c>
      <c r="H65" s="181">
        <f>COUNTA($G$3:G65)</f>
        <v>57</v>
      </c>
      <c r="I65" s="181" t="str">
        <f>AZ65&amp;"_"&amp;H65&amp;"_FIV_"&amp;LEFT(Előlap!$B$6,4)</f>
        <v>4186_57_FIV_2026</v>
      </c>
      <c r="J65" s="181" t="str">
        <f>VLOOKUP($G65,Összesítő!$B:$F,5,FALSE)</f>
        <v>Hegyfalu, Vasegerszeg, Zsédeny</v>
      </c>
      <c r="K65" s="181" t="str">
        <f>VLOOKUP($G65,Összesítő!$B:$F,4,FALSE)</f>
        <v>Hegyfalu Községi Önkormányzat, Vasegerszeg Községi Önkormányzat, Zsédeny Község Önkormányzata</v>
      </c>
      <c r="L65" s="7">
        <f t="shared" si="142"/>
        <v>30000</v>
      </c>
      <c r="M65" s="179">
        <v>2028</v>
      </c>
      <c r="N65" s="179">
        <v>2028</v>
      </c>
      <c r="O65" s="13">
        <v>0</v>
      </c>
      <c r="P65" s="8">
        <v>30000</v>
      </c>
      <c r="Q65" s="8">
        <v>0</v>
      </c>
      <c r="S65" s="8">
        <v>0</v>
      </c>
      <c r="T65" s="8">
        <v>0</v>
      </c>
      <c r="U65" s="8">
        <v>0</v>
      </c>
      <c r="V65" s="8">
        <v>0</v>
      </c>
      <c r="W65" s="8">
        <v>0</v>
      </c>
      <c r="X65" s="8">
        <v>0</v>
      </c>
      <c r="Y65" s="8">
        <v>0</v>
      </c>
      <c r="Z65" s="8">
        <v>0</v>
      </c>
      <c r="AA65" s="8">
        <v>0</v>
      </c>
      <c r="AB65" s="8">
        <v>0</v>
      </c>
      <c r="AC65" s="8">
        <v>0</v>
      </c>
      <c r="AD65" s="7">
        <f t="shared" si="143"/>
        <v>0</v>
      </c>
      <c r="AE65" s="3" t="str">
        <f t="shared" si="144"/>
        <v>Nem rövidtávú a feladat.</v>
      </c>
      <c r="AG65" s="8">
        <v>0</v>
      </c>
      <c r="AH65" s="8">
        <v>0</v>
      </c>
      <c r="AI65" s="8">
        <v>0</v>
      </c>
      <c r="AJ65" s="8">
        <v>0</v>
      </c>
      <c r="AK65" s="8">
        <v>0</v>
      </c>
      <c r="AL65" s="8">
        <v>0</v>
      </c>
      <c r="AM65" s="8">
        <v>0</v>
      </c>
      <c r="AN65" s="8">
        <v>0</v>
      </c>
      <c r="AO65" s="8">
        <v>0</v>
      </c>
      <c r="AP65" s="8">
        <v>0</v>
      </c>
      <c r="AQ65" s="8">
        <v>0</v>
      </c>
      <c r="AR65" s="7">
        <f t="shared" si="145"/>
        <v>0</v>
      </c>
      <c r="AS65" s="178" t="s">
        <v>654</v>
      </c>
      <c r="AT65" s="3" t="str">
        <f t="shared" si="5"/>
        <v>Forráshiányos a feladat!</v>
      </c>
      <c r="AV65" s="180" t="s">
        <v>0</v>
      </c>
      <c r="AW65" s="180" t="s">
        <v>0</v>
      </c>
      <c r="AX65" s="191">
        <f>COUNTA($G$3:G65)</f>
        <v>57</v>
      </c>
      <c r="AZ65" s="9">
        <f>VLOOKUP($G65,Összesítő!$B:$F,3,FALSE)</f>
        <v>4186</v>
      </c>
      <c r="BA65" s="9">
        <f t="shared" si="6"/>
        <v>0</v>
      </c>
      <c r="BB65" s="5">
        <f t="shared" si="7"/>
        <v>1</v>
      </c>
      <c r="BC65" s="5" t="str">
        <f t="shared" si="8"/>
        <v>H</v>
      </c>
      <c r="BD65" s="5">
        <f t="shared" si="46"/>
        <v>0</v>
      </c>
      <c r="BE65" s="5">
        <f t="shared" si="10"/>
        <v>0</v>
      </c>
      <c r="BF65" s="5">
        <f t="shared" si="11"/>
        <v>0</v>
      </c>
      <c r="BG65" s="9" t="str">
        <f t="shared" si="12"/>
        <v>Nem rövidtávú a feladat.</v>
      </c>
      <c r="BH65" s="5">
        <f t="shared" si="13"/>
        <v>1</v>
      </c>
      <c r="BI65" s="5">
        <f t="shared" si="14"/>
        <v>1</v>
      </c>
      <c r="BJ65" s="5">
        <f t="shared" si="15"/>
        <v>1</v>
      </c>
      <c r="BK65" s="5">
        <f t="shared" si="16"/>
        <v>1</v>
      </c>
      <c r="BL65" s="5">
        <f t="shared" si="146"/>
        <v>1</v>
      </c>
      <c r="BM65" s="4" t="str">
        <f t="shared" si="18"/>
        <v>Forráshiányos a feladat!</v>
      </c>
      <c r="BN65" s="5">
        <f t="shared" si="19"/>
        <v>0</v>
      </c>
      <c r="BO65" s="5">
        <f t="shared" si="20"/>
        <v>1</v>
      </c>
      <c r="BP65" s="5">
        <f t="shared" si="21"/>
        <v>0</v>
      </c>
      <c r="BQ65" s="5">
        <f t="shared" si="22"/>
        <v>0</v>
      </c>
      <c r="BR65" s="5">
        <f t="shared" si="23"/>
        <v>0</v>
      </c>
      <c r="BS65" s="9">
        <f t="shared" si="24"/>
        <v>0</v>
      </c>
      <c r="BT65" s="5">
        <f t="shared" si="25"/>
        <v>0</v>
      </c>
      <c r="BU65" s="5">
        <f t="shared" si="26"/>
        <v>0</v>
      </c>
      <c r="BV65" s="5">
        <f t="shared" si="27"/>
        <v>1</v>
      </c>
      <c r="BW65" s="5">
        <f t="shared" si="28"/>
        <v>1</v>
      </c>
      <c r="BX65" s="5">
        <f t="shared" si="29"/>
        <v>1</v>
      </c>
      <c r="BY65" s="5">
        <f t="shared" si="30"/>
        <v>1</v>
      </c>
      <c r="BZ65" s="5">
        <f t="shared" si="31"/>
        <v>1</v>
      </c>
      <c r="CA65" s="5">
        <f t="shared" si="32"/>
        <v>1</v>
      </c>
      <c r="CB65" s="5">
        <f t="shared" si="33"/>
        <v>1</v>
      </c>
      <c r="CC65" s="5">
        <f t="shared" si="34"/>
        <v>1</v>
      </c>
      <c r="CD65" s="5">
        <f t="shared" si="35"/>
        <v>1</v>
      </c>
      <c r="CE65" s="5" t="str">
        <f t="shared" si="36"/>
        <v>?</v>
      </c>
      <c r="CF65" s="4" t="str">
        <f t="shared" si="147"/>
        <v>Kitöltés rendben!</v>
      </c>
      <c r="CG65" s="5">
        <f t="shared" si="148"/>
        <v>1</v>
      </c>
      <c r="CH65" s="5">
        <f t="shared" si="39"/>
        <v>0</v>
      </c>
      <c r="CI65" s="5">
        <f t="shared" si="40"/>
        <v>1</v>
      </c>
    </row>
    <row r="66" spans="1:87" s="2" customFormat="1" ht="72" hidden="1" customHeight="1" x14ac:dyDescent="0.3">
      <c r="A66" s="1" t="str">
        <f t="shared" si="141"/>
        <v>Kitöltés rendben!</v>
      </c>
      <c r="B66" s="179">
        <v>2</v>
      </c>
      <c r="C66" s="178" t="s">
        <v>435</v>
      </c>
      <c r="D66" s="180" t="s">
        <v>526</v>
      </c>
      <c r="E66" s="180" t="s">
        <v>509</v>
      </c>
      <c r="F66" s="181" t="str">
        <f>VLOOKUP($G66,Összesítő!$B:$F,2,FALSE)</f>
        <v>12-32188-1-003-01-12</v>
      </c>
      <c r="G66" s="178" t="s">
        <v>295</v>
      </c>
      <c r="H66" s="181">
        <f>COUNTA($G$3:G66)</f>
        <v>58</v>
      </c>
      <c r="I66" s="181" t="str">
        <f>AZ66&amp;"_"&amp;H66&amp;"_FIV_"&amp;LEFT(Előlap!$B$6,4)</f>
        <v>4186_58_FIV_2026</v>
      </c>
      <c r="J66" s="181" t="str">
        <f>VLOOKUP($G66,Összesítő!$B:$F,5,FALSE)</f>
        <v>Hegyfalu, Vasegerszeg, Zsédeny</v>
      </c>
      <c r="K66" s="181" t="str">
        <f>VLOOKUP($G66,Összesítő!$B:$F,4,FALSE)</f>
        <v>Hegyfalu Községi Önkormányzat, Vasegerszeg Községi Önkormányzat, Zsédeny Község Önkormányzata</v>
      </c>
      <c r="L66" s="7">
        <f t="shared" si="142"/>
        <v>45000</v>
      </c>
      <c r="M66" s="179">
        <v>2029</v>
      </c>
      <c r="N66" s="179">
        <v>2029</v>
      </c>
      <c r="O66" s="13">
        <v>0</v>
      </c>
      <c r="P66" s="8">
        <v>45000</v>
      </c>
      <c r="Q66" s="8">
        <v>0</v>
      </c>
      <c r="S66" s="8">
        <v>0</v>
      </c>
      <c r="T66" s="8">
        <v>0</v>
      </c>
      <c r="U66" s="8">
        <v>0</v>
      </c>
      <c r="V66" s="8">
        <v>0</v>
      </c>
      <c r="W66" s="8">
        <v>0</v>
      </c>
      <c r="X66" s="8">
        <v>0</v>
      </c>
      <c r="Y66" s="8">
        <v>0</v>
      </c>
      <c r="Z66" s="8">
        <v>0</v>
      </c>
      <c r="AA66" s="8">
        <v>0</v>
      </c>
      <c r="AB66" s="8">
        <v>0</v>
      </c>
      <c r="AC66" s="8">
        <v>0</v>
      </c>
      <c r="AD66" s="7">
        <f t="shared" si="143"/>
        <v>0</v>
      </c>
      <c r="AE66" s="3" t="str">
        <f t="shared" si="144"/>
        <v>Nem rövidtávú a feladat.</v>
      </c>
      <c r="AG66" s="8">
        <v>0</v>
      </c>
      <c r="AH66" s="8">
        <v>0</v>
      </c>
      <c r="AI66" s="8">
        <v>0</v>
      </c>
      <c r="AJ66" s="8">
        <v>0</v>
      </c>
      <c r="AK66" s="8">
        <v>0</v>
      </c>
      <c r="AL66" s="8">
        <v>0</v>
      </c>
      <c r="AM66" s="8">
        <v>0</v>
      </c>
      <c r="AN66" s="8">
        <v>0</v>
      </c>
      <c r="AO66" s="8">
        <v>0</v>
      </c>
      <c r="AP66" s="8">
        <v>0</v>
      </c>
      <c r="AQ66" s="8">
        <v>0</v>
      </c>
      <c r="AR66" s="7">
        <f t="shared" si="145"/>
        <v>0</v>
      </c>
      <c r="AS66" s="184" t="s">
        <v>654</v>
      </c>
      <c r="AT66" s="3" t="str">
        <f t="shared" si="5"/>
        <v>Forráshiányos a feladat!</v>
      </c>
      <c r="AV66" s="180" t="s">
        <v>0</v>
      </c>
      <c r="AW66" s="180" t="s">
        <v>0</v>
      </c>
      <c r="AX66" s="191">
        <f>COUNTA($G$3:G66)</f>
        <v>58</v>
      </c>
      <c r="AZ66" s="9">
        <f>VLOOKUP($G66,Összesítő!$B:$F,3,FALSE)</f>
        <v>4186</v>
      </c>
      <c r="BA66" s="9">
        <f t="shared" si="6"/>
        <v>0</v>
      </c>
      <c r="BB66" s="5">
        <f t="shared" si="7"/>
        <v>1</v>
      </c>
      <c r="BC66" s="5" t="str">
        <f t="shared" si="8"/>
        <v>H</v>
      </c>
      <c r="BD66" s="5">
        <f t="shared" si="46"/>
        <v>0</v>
      </c>
      <c r="BE66" s="5">
        <f t="shared" si="10"/>
        <v>0</v>
      </c>
      <c r="BF66" s="5">
        <f t="shared" si="11"/>
        <v>0</v>
      </c>
      <c r="BG66" s="9" t="str">
        <f t="shared" si="12"/>
        <v>Nem rövidtávú a feladat.</v>
      </c>
      <c r="BH66" s="5">
        <f t="shared" si="13"/>
        <v>1</v>
      </c>
      <c r="BI66" s="5">
        <f t="shared" si="14"/>
        <v>1</v>
      </c>
      <c r="BJ66" s="5">
        <f t="shared" si="15"/>
        <v>1</v>
      </c>
      <c r="BK66" s="5">
        <f t="shared" si="16"/>
        <v>1</v>
      </c>
      <c r="BL66" s="5">
        <f t="shared" si="146"/>
        <v>1</v>
      </c>
      <c r="BM66" s="4" t="str">
        <f t="shared" si="18"/>
        <v>Forráshiányos a feladat!</v>
      </c>
      <c r="BN66" s="5">
        <f t="shared" si="19"/>
        <v>0</v>
      </c>
      <c r="BO66" s="5">
        <f t="shared" si="20"/>
        <v>1</v>
      </c>
      <c r="BP66" s="5">
        <f t="shared" si="21"/>
        <v>0</v>
      </c>
      <c r="BQ66" s="5">
        <f t="shared" si="22"/>
        <v>0</v>
      </c>
      <c r="BR66" s="5">
        <f t="shared" si="23"/>
        <v>0</v>
      </c>
      <c r="BS66" s="9">
        <f t="shared" si="24"/>
        <v>0</v>
      </c>
      <c r="BT66" s="5">
        <f t="shared" si="25"/>
        <v>0</v>
      </c>
      <c r="BU66" s="5">
        <f t="shared" si="26"/>
        <v>0</v>
      </c>
      <c r="BV66" s="5">
        <f t="shared" si="27"/>
        <v>1</v>
      </c>
      <c r="BW66" s="5">
        <f t="shared" si="28"/>
        <v>1</v>
      </c>
      <c r="BX66" s="5">
        <f t="shared" si="29"/>
        <v>1</v>
      </c>
      <c r="BY66" s="5">
        <f t="shared" si="30"/>
        <v>1</v>
      </c>
      <c r="BZ66" s="5">
        <f t="shared" si="31"/>
        <v>1</v>
      </c>
      <c r="CA66" s="5">
        <f t="shared" si="32"/>
        <v>1</v>
      </c>
      <c r="CB66" s="5">
        <f t="shared" si="33"/>
        <v>1</v>
      </c>
      <c r="CC66" s="5">
        <f t="shared" si="34"/>
        <v>1</v>
      </c>
      <c r="CD66" s="5">
        <f t="shared" si="35"/>
        <v>1</v>
      </c>
      <c r="CE66" s="5" t="str">
        <f t="shared" si="36"/>
        <v>?</v>
      </c>
      <c r="CF66" s="4" t="str">
        <f t="shared" si="147"/>
        <v>Kitöltés rendben!</v>
      </c>
      <c r="CG66" s="5">
        <f t="shared" si="148"/>
        <v>1</v>
      </c>
      <c r="CH66" s="5">
        <f t="shared" si="39"/>
        <v>0</v>
      </c>
      <c r="CI66" s="5">
        <f t="shared" si="40"/>
        <v>1</v>
      </c>
    </row>
    <row r="67" spans="1:87" s="2" customFormat="1" ht="72" hidden="1" customHeight="1" x14ac:dyDescent="0.3">
      <c r="A67" s="1" t="str">
        <f t="shared" si="141"/>
        <v>Kitöltés rendben!</v>
      </c>
      <c r="B67" s="179">
        <v>2</v>
      </c>
      <c r="C67" s="178" t="s">
        <v>399</v>
      </c>
      <c r="D67" s="180" t="s">
        <v>527</v>
      </c>
      <c r="E67" s="180" t="s">
        <v>509</v>
      </c>
      <c r="F67" s="181" t="str">
        <f>VLOOKUP($G67,Összesítő!$B:$F,2,FALSE)</f>
        <v>12-32188-1-003-01-12</v>
      </c>
      <c r="G67" s="178" t="s">
        <v>295</v>
      </c>
      <c r="H67" s="181">
        <f>COUNTA($G$3:G67)</f>
        <v>59</v>
      </c>
      <c r="I67" s="181" t="str">
        <f>AZ67&amp;"_"&amp;H67&amp;"_FIV_"&amp;LEFT(Előlap!$B$6,4)</f>
        <v>4186_59_FIV_2026</v>
      </c>
      <c r="J67" s="181" t="str">
        <f>VLOOKUP($G67,Összesítő!$B:$F,5,FALSE)</f>
        <v>Hegyfalu, Vasegerszeg, Zsédeny</v>
      </c>
      <c r="K67" s="181" t="str">
        <f>VLOOKUP($G67,Összesítő!$B:$F,4,FALSE)</f>
        <v>Hegyfalu Községi Önkormányzat, Vasegerszeg Községi Önkormányzat, Zsédeny Község Önkormányzata</v>
      </c>
      <c r="L67" s="7">
        <f t="shared" si="142"/>
        <v>65000</v>
      </c>
      <c r="M67" s="179">
        <v>2035</v>
      </c>
      <c r="N67" s="179">
        <v>2035</v>
      </c>
      <c r="O67" s="13">
        <v>0</v>
      </c>
      <c r="P67" s="8">
        <v>65000</v>
      </c>
      <c r="Q67" s="8">
        <v>0</v>
      </c>
      <c r="S67" s="8">
        <v>0</v>
      </c>
      <c r="T67" s="8">
        <v>0</v>
      </c>
      <c r="U67" s="8">
        <v>0</v>
      </c>
      <c r="V67" s="8">
        <v>0</v>
      </c>
      <c r="W67" s="8">
        <v>0</v>
      </c>
      <c r="X67" s="8">
        <v>0</v>
      </c>
      <c r="Y67" s="8">
        <v>0</v>
      </c>
      <c r="Z67" s="8">
        <v>0</v>
      </c>
      <c r="AA67" s="8">
        <v>0</v>
      </c>
      <c r="AB67" s="8">
        <v>0</v>
      </c>
      <c r="AC67" s="8">
        <v>0</v>
      </c>
      <c r="AD67" s="7">
        <f t="shared" si="143"/>
        <v>0</v>
      </c>
      <c r="AE67" s="3" t="str">
        <f t="shared" si="144"/>
        <v>Nem rövidtávú a feladat.</v>
      </c>
      <c r="AG67" s="8">
        <v>0</v>
      </c>
      <c r="AH67" s="8">
        <v>0</v>
      </c>
      <c r="AI67" s="8">
        <v>0</v>
      </c>
      <c r="AJ67" s="8">
        <v>0</v>
      </c>
      <c r="AK67" s="8">
        <v>0</v>
      </c>
      <c r="AL67" s="8">
        <v>0</v>
      </c>
      <c r="AM67" s="8">
        <v>0</v>
      </c>
      <c r="AN67" s="8">
        <v>0</v>
      </c>
      <c r="AO67" s="8">
        <v>0</v>
      </c>
      <c r="AP67" s="8">
        <v>0</v>
      </c>
      <c r="AQ67" s="8">
        <v>0</v>
      </c>
      <c r="AR67" s="7">
        <f t="shared" si="145"/>
        <v>0</v>
      </c>
      <c r="AS67" s="184" t="s">
        <v>654</v>
      </c>
      <c r="AT67" s="3" t="str">
        <f t="shared" si="5"/>
        <v>Forráshiányos a feladat!</v>
      </c>
      <c r="AV67" s="180" t="s">
        <v>0</v>
      </c>
      <c r="AW67" s="180" t="s">
        <v>0</v>
      </c>
      <c r="AX67" s="191">
        <f>COUNTA($G$3:G67)</f>
        <v>59</v>
      </c>
      <c r="AZ67" s="9">
        <f>VLOOKUP($G67,Összesítő!$B:$F,3,FALSE)</f>
        <v>4186</v>
      </c>
      <c r="BA67" s="9">
        <f t="shared" si="6"/>
        <v>0</v>
      </c>
      <c r="BB67" s="5">
        <f t="shared" si="7"/>
        <v>1</v>
      </c>
      <c r="BC67" s="5" t="str">
        <f t="shared" si="8"/>
        <v>H</v>
      </c>
      <c r="BD67" s="5">
        <f t="shared" si="46"/>
        <v>0</v>
      </c>
      <c r="BE67" s="5">
        <f t="shared" si="10"/>
        <v>0</v>
      </c>
      <c r="BF67" s="5">
        <f t="shared" si="11"/>
        <v>0</v>
      </c>
      <c r="BG67" s="9" t="str">
        <f t="shared" si="12"/>
        <v>Nem rövidtávú a feladat.</v>
      </c>
      <c r="BH67" s="5">
        <f t="shared" si="13"/>
        <v>1</v>
      </c>
      <c r="BI67" s="5">
        <f t="shared" si="14"/>
        <v>1</v>
      </c>
      <c r="BJ67" s="5">
        <f t="shared" si="15"/>
        <v>1</v>
      </c>
      <c r="BK67" s="5">
        <f t="shared" si="16"/>
        <v>1</v>
      </c>
      <c r="BL67" s="5">
        <f t="shared" si="146"/>
        <v>1</v>
      </c>
      <c r="BM67" s="4" t="str">
        <f t="shared" si="18"/>
        <v>Forráshiányos a feladat!</v>
      </c>
      <c r="BN67" s="5">
        <f t="shared" si="19"/>
        <v>0</v>
      </c>
      <c r="BO67" s="5">
        <f t="shared" si="20"/>
        <v>1</v>
      </c>
      <c r="BP67" s="5">
        <f t="shared" si="21"/>
        <v>0</v>
      </c>
      <c r="BQ67" s="5">
        <f t="shared" si="22"/>
        <v>0</v>
      </c>
      <c r="BR67" s="5">
        <f t="shared" si="23"/>
        <v>0</v>
      </c>
      <c r="BS67" s="9">
        <f t="shared" si="24"/>
        <v>0</v>
      </c>
      <c r="BT67" s="5">
        <f t="shared" si="25"/>
        <v>0</v>
      </c>
      <c r="BU67" s="5">
        <f t="shared" si="26"/>
        <v>0</v>
      </c>
      <c r="BV67" s="5">
        <f t="shared" si="27"/>
        <v>1</v>
      </c>
      <c r="BW67" s="5">
        <f t="shared" si="28"/>
        <v>1</v>
      </c>
      <c r="BX67" s="5">
        <f t="shared" si="29"/>
        <v>1</v>
      </c>
      <c r="BY67" s="5">
        <f t="shared" si="30"/>
        <v>1</v>
      </c>
      <c r="BZ67" s="5">
        <f t="shared" si="31"/>
        <v>1</v>
      </c>
      <c r="CA67" s="5">
        <f t="shared" si="32"/>
        <v>1</v>
      </c>
      <c r="CB67" s="5">
        <f t="shared" si="33"/>
        <v>1</v>
      </c>
      <c r="CC67" s="5">
        <f t="shared" si="34"/>
        <v>1</v>
      </c>
      <c r="CD67" s="5">
        <f t="shared" si="35"/>
        <v>1</v>
      </c>
      <c r="CE67" s="5" t="str">
        <f t="shared" si="36"/>
        <v>?</v>
      </c>
      <c r="CF67" s="4" t="str">
        <f t="shared" si="147"/>
        <v>Kitöltés rendben!</v>
      </c>
      <c r="CG67" s="5">
        <f t="shared" si="148"/>
        <v>1</v>
      </c>
      <c r="CH67" s="5">
        <f t="shared" si="39"/>
        <v>0</v>
      </c>
      <c r="CI67" s="5">
        <f t="shared" si="40"/>
        <v>1</v>
      </c>
    </row>
    <row r="68" spans="1:87" s="2" customFormat="1" ht="72" hidden="1" customHeight="1" x14ac:dyDescent="0.3">
      <c r="A68" s="1" t="str">
        <f t="shared" si="141"/>
        <v>Kitöltés rendben!</v>
      </c>
      <c r="B68" s="179">
        <v>2</v>
      </c>
      <c r="C68" s="178" t="s">
        <v>468</v>
      </c>
      <c r="D68" s="180" t="s">
        <v>511</v>
      </c>
      <c r="E68" s="180" t="s">
        <v>509</v>
      </c>
      <c r="F68" s="181" t="str">
        <f>VLOOKUP($G68,Összesítő!$B:$F,2,FALSE)</f>
        <v>12-32188-1-003-01-12</v>
      </c>
      <c r="G68" s="178" t="s">
        <v>295</v>
      </c>
      <c r="H68" s="181">
        <f>COUNTA($G$3:G68)</f>
        <v>60</v>
      </c>
      <c r="I68" s="181" t="str">
        <f>AZ68&amp;"_"&amp;H68&amp;"_FIV_"&amp;LEFT(Előlap!$B$6,4)</f>
        <v>4186_60_FIV_2026</v>
      </c>
      <c r="J68" s="181" t="str">
        <f>VLOOKUP($G68,Összesítő!$B:$F,5,FALSE)</f>
        <v>Hegyfalu, Vasegerszeg, Zsédeny</v>
      </c>
      <c r="K68" s="181" t="str">
        <f>VLOOKUP($G68,Összesítő!$B:$F,4,FALSE)</f>
        <v>Hegyfalu Községi Önkormányzat, Vasegerszeg Községi Önkormányzat, Zsédeny Község Önkormányzata</v>
      </c>
      <c r="L68" s="7">
        <f t="shared" si="142"/>
        <v>1000</v>
      </c>
      <c r="M68" s="179">
        <v>2028</v>
      </c>
      <c r="N68" s="179">
        <v>2028</v>
      </c>
      <c r="O68" s="13">
        <v>0</v>
      </c>
      <c r="P68" s="8">
        <v>1000</v>
      </c>
      <c r="Q68" s="8">
        <v>0</v>
      </c>
      <c r="S68" s="8">
        <v>0</v>
      </c>
      <c r="T68" s="8">
        <v>0</v>
      </c>
      <c r="U68" s="8">
        <v>0</v>
      </c>
      <c r="V68" s="8">
        <v>0</v>
      </c>
      <c r="W68" s="8">
        <v>0</v>
      </c>
      <c r="X68" s="8">
        <v>0</v>
      </c>
      <c r="Y68" s="8">
        <v>0</v>
      </c>
      <c r="Z68" s="8">
        <v>0</v>
      </c>
      <c r="AA68" s="8">
        <v>0</v>
      </c>
      <c r="AB68" s="8">
        <v>0</v>
      </c>
      <c r="AC68" s="8">
        <v>0</v>
      </c>
      <c r="AD68" s="7">
        <f t="shared" si="143"/>
        <v>0</v>
      </c>
      <c r="AE68" s="3" t="str">
        <f t="shared" si="144"/>
        <v>Nem rövidtávú a feladat.</v>
      </c>
      <c r="AG68" s="8">
        <v>0</v>
      </c>
      <c r="AH68" s="8">
        <v>0</v>
      </c>
      <c r="AI68" s="8">
        <v>0</v>
      </c>
      <c r="AJ68" s="8">
        <v>0</v>
      </c>
      <c r="AK68" s="8">
        <v>0</v>
      </c>
      <c r="AL68" s="8">
        <v>0</v>
      </c>
      <c r="AM68" s="8">
        <v>0</v>
      </c>
      <c r="AN68" s="8">
        <v>0</v>
      </c>
      <c r="AO68" s="8">
        <v>0</v>
      </c>
      <c r="AP68" s="8">
        <v>0</v>
      </c>
      <c r="AQ68" s="8">
        <v>0</v>
      </c>
      <c r="AR68" s="7">
        <f t="shared" si="145"/>
        <v>0</v>
      </c>
      <c r="AS68" s="184" t="s">
        <v>654</v>
      </c>
      <c r="AT68" s="3" t="str">
        <f t="shared" si="5"/>
        <v>Forráshiányos a feladat!</v>
      </c>
      <c r="AV68" s="180" t="s">
        <v>0</v>
      </c>
      <c r="AW68" s="180" t="s">
        <v>0</v>
      </c>
      <c r="AX68" s="191">
        <f>COUNTA($G$3:G68)</f>
        <v>60</v>
      </c>
      <c r="AZ68" s="9">
        <f>VLOOKUP($G68,Összesítő!$B:$F,3,FALSE)</f>
        <v>4186</v>
      </c>
      <c r="BA68" s="9">
        <f t="shared" si="6"/>
        <v>0</v>
      </c>
      <c r="BB68" s="5">
        <f t="shared" si="7"/>
        <v>1</v>
      </c>
      <c r="BC68" s="5" t="str">
        <f t="shared" si="8"/>
        <v>H</v>
      </c>
      <c r="BD68" s="5">
        <f t="shared" si="46"/>
        <v>0</v>
      </c>
      <c r="BE68" s="5">
        <f t="shared" si="10"/>
        <v>0</v>
      </c>
      <c r="BF68" s="5">
        <f t="shared" si="11"/>
        <v>0</v>
      </c>
      <c r="BG68" s="9" t="str">
        <f t="shared" si="12"/>
        <v>Nem rövidtávú a feladat.</v>
      </c>
      <c r="BH68" s="5">
        <f t="shared" si="13"/>
        <v>1</v>
      </c>
      <c r="BI68" s="5">
        <f t="shared" si="14"/>
        <v>1</v>
      </c>
      <c r="BJ68" s="5">
        <f t="shared" si="15"/>
        <v>1</v>
      </c>
      <c r="BK68" s="5">
        <f t="shared" si="16"/>
        <v>1</v>
      </c>
      <c r="BL68" s="5">
        <f t="shared" si="146"/>
        <v>1</v>
      </c>
      <c r="BM68" s="4" t="str">
        <f t="shared" si="18"/>
        <v>Forráshiányos a feladat!</v>
      </c>
      <c r="BN68" s="5">
        <f t="shared" si="19"/>
        <v>0</v>
      </c>
      <c r="BO68" s="5">
        <f t="shared" si="20"/>
        <v>1</v>
      </c>
      <c r="BP68" s="5">
        <f t="shared" si="21"/>
        <v>0</v>
      </c>
      <c r="BQ68" s="5">
        <f t="shared" si="22"/>
        <v>0</v>
      </c>
      <c r="BR68" s="5">
        <f t="shared" si="23"/>
        <v>0</v>
      </c>
      <c r="BS68" s="9">
        <f t="shared" si="24"/>
        <v>0</v>
      </c>
      <c r="BT68" s="5">
        <f t="shared" si="25"/>
        <v>0</v>
      </c>
      <c r="BU68" s="5">
        <f t="shared" si="26"/>
        <v>0</v>
      </c>
      <c r="BV68" s="5">
        <f t="shared" si="27"/>
        <v>1</v>
      </c>
      <c r="BW68" s="5">
        <f t="shared" si="28"/>
        <v>1</v>
      </c>
      <c r="BX68" s="5">
        <f t="shared" si="29"/>
        <v>1</v>
      </c>
      <c r="BY68" s="5">
        <f t="shared" si="30"/>
        <v>1</v>
      </c>
      <c r="BZ68" s="5">
        <f t="shared" si="31"/>
        <v>1</v>
      </c>
      <c r="CA68" s="5">
        <f t="shared" si="32"/>
        <v>1</v>
      </c>
      <c r="CB68" s="5">
        <f t="shared" si="33"/>
        <v>1</v>
      </c>
      <c r="CC68" s="5">
        <f t="shared" si="34"/>
        <v>1</v>
      </c>
      <c r="CD68" s="5">
        <f t="shared" si="35"/>
        <v>1</v>
      </c>
      <c r="CE68" s="5" t="str">
        <f t="shared" si="36"/>
        <v>?</v>
      </c>
      <c r="CF68" s="4" t="str">
        <f t="shared" si="147"/>
        <v>Kitöltés rendben!</v>
      </c>
      <c r="CG68" s="5">
        <f t="shared" si="148"/>
        <v>1</v>
      </c>
      <c r="CH68" s="5">
        <f t="shared" si="39"/>
        <v>0</v>
      </c>
      <c r="CI68" s="5">
        <f t="shared" si="40"/>
        <v>1</v>
      </c>
    </row>
    <row r="69" spans="1:87" s="2" customFormat="1" ht="72" hidden="1" customHeight="1" x14ac:dyDescent="0.3">
      <c r="A69" s="1" t="str">
        <f t="shared" si="141"/>
        <v>Kitöltés rendben!</v>
      </c>
      <c r="B69" s="179">
        <v>2</v>
      </c>
      <c r="C69" s="178" t="s">
        <v>468</v>
      </c>
      <c r="D69" s="180" t="s">
        <v>505</v>
      </c>
      <c r="E69" s="180" t="s">
        <v>509</v>
      </c>
      <c r="F69" s="181" t="str">
        <f>VLOOKUP($G69,Összesítő!$B:$F,2,FALSE)</f>
        <v>12-32188-1-003-01-12</v>
      </c>
      <c r="G69" s="178" t="s">
        <v>295</v>
      </c>
      <c r="H69" s="181">
        <f>COUNTA($G$3:G69)</f>
        <v>61</v>
      </c>
      <c r="I69" s="181" t="str">
        <f>AZ69&amp;"_"&amp;H69&amp;"_FIV_"&amp;LEFT(Előlap!$B$6,4)</f>
        <v>4186_61_FIV_2026</v>
      </c>
      <c r="J69" s="181" t="str">
        <f>VLOOKUP($G69,Összesítő!$B:$F,5,FALSE)</f>
        <v>Hegyfalu, Vasegerszeg, Zsédeny</v>
      </c>
      <c r="K69" s="181" t="str">
        <f>VLOOKUP($G69,Összesítő!$B:$F,4,FALSE)</f>
        <v>Hegyfalu Községi Önkormányzat, Vasegerszeg Községi Önkormányzat, Zsédeny Község Önkormányzata</v>
      </c>
      <c r="L69" s="7">
        <f t="shared" si="142"/>
        <v>20000</v>
      </c>
      <c r="M69" s="179">
        <v>2032</v>
      </c>
      <c r="N69" s="179">
        <v>2032</v>
      </c>
      <c r="O69" s="13">
        <v>0</v>
      </c>
      <c r="P69" s="8">
        <v>20000</v>
      </c>
      <c r="Q69" s="8">
        <v>0</v>
      </c>
      <c r="S69" s="8">
        <v>0</v>
      </c>
      <c r="T69" s="8">
        <v>0</v>
      </c>
      <c r="U69" s="8">
        <v>0</v>
      </c>
      <c r="V69" s="8">
        <v>0</v>
      </c>
      <c r="W69" s="8">
        <v>0</v>
      </c>
      <c r="X69" s="8">
        <v>0</v>
      </c>
      <c r="Y69" s="8">
        <v>0</v>
      </c>
      <c r="Z69" s="8">
        <v>0</v>
      </c>
      <c r="AA69" s="8">
        <v>0</v>
      </c>
      <c r="AB69" s="8">
        <v>0</v>
      </c>
      <c r="AC69" s="8">
        <v>0</v>
      </c>
      <c r="AD69" s="7">
        <f t="shared" si="143"/>
        <v>0</v>
      </c>
      <c r="AE69" s="3" t="str">
        <f t="shared" si="144"/>
        <v>Nem rövidtávú a feladat.</v>
      </c>
      <c r="AG69" s="8">
        <v>0</v>
      </c>
      <c r="AH69" s="8">
        <v>0</v>
      </c>
      <c r="AI69" s="8">
        <v>0</v>
      </c>
      <c r="AJ69" s="8">
        <v>0</v>
      </c>
      <c r="AK69" s="8">
        <v>0</v>
      </c>
      <c r="AL69" s="8">
        <v>0</v>
      </c>
      <c r="AM69" s="8">
        <v>0</v>
      </c>
      <c r="AN69" s="8">
        <v>0</v>
      </c>
      <c r="AO69" s="8">
        <v>0</v>
      </c>
      <c r="AP69" s="8">
        <v>0</v>
      </c>
      <c r="AQ69" s="8">
        <v>0</v>
      </c>
      <c r="AR69" s="7">
        <f t="shared" si="145"/>
        <v>0</v>
      </c>
      <c r="AS69" s="184" t="s">
        <v>654</v>
      </c>
      <c r="AT69" s="3" t="str">
        <f t="shared" si="5"/>
        <v>Forráshiányos a feladat!</v>
      </c>
      <c r="AV69" s="180" t="s">
        <v>0</v>
      </c>
      <c r="AW69" s="180" t="s">
        <v>0</v>
      </c>
      <c r="AX69" s="191">
        <f>COUNTA($G$3:G69)</f>
        <v>61</v>
      </c>
      <c r="AZ69" s="9">
        <f>VLOOKUP($G69,Összesítő!$B:$F,3,FALSE)</f>
        <v>4186</v>
      </c>
      <c r="BA69" s="9">
        <f t="shared" si="6"/>
        <v>0</v>
      </c>
      <c r="BB69" s="5">
        <f t="shared" si="7"/>
        <v>1</v>
      </c>
      <c r="BC69" s="5" t="str">
        <f t="shared" si="8"/>
        <v>H</v>
      </c>
      <c r="BD69" s="5">
        <f t="shared" si="46"/>
        <v>0</v>
      </c>
      <c r="BE69" s="5">
        <f t="shared" si="10"/>
        <v>0</v>
      </c>
      <c r="BF69" s="5">
        <f t="shared" si="11"/>
        <v>0</v>
      </c>
      <c r="BG69" s="9" t="str">
        <f t="shared" si="12"/>
        <v>Nem rövidtávú a feladat.</v>
      </c>
      <c r="BH69" s="5">
        <f t="shared" si="13"/>
        <v>1</v>
      </c>
      <c r="BI69" s="5">
        <f t="shared" si="14"/>
        <v>1</v>
      </c>
      <c r="BJ69" s="5">
        <f t="shared" si="15"/>
        <v>1</v>
      </c>
      <c r="BK69" s="5">
        <f t="shared" si="16"/>
        <v>1</v>
      </c>
      <c r="BL69" s="5">
        <f t="shared" si="146"/>
        <v>1</v>
      </c>
      <c r="BM69" s="4" t="str">
        <f t="shared" si="18"/>
        <v>Forráshiányos a feladat!</v>
      </c>
      <c r="BN69" s="5">
        <f t="shared" si="19"/>
        <v>0</v>
      </c>
      <c r="BO69" s="5">
        <f t="shared" si="20"/>
        <v>1</v>
      </c>
      <c r="BP69" s="5">
        <f t="shared" si="21"/>
        <v>0</v>
      </c>
      <c r="BQ69" s="5">
        <f t="shared" si="22"/>
        <v>0</v>
      </c>
      <c r="BR69" s="5">
        <f t="shared" si="23"/>
        <v>0</v>
      </c>
      <c r="BS69" s="9">
        <f t="shared" si="24"/>
        <v>0</v>
      </c>
      <c r="BT69" s="5">
        <f t="shared" si="25"/>
        <v>0</v>
      </c>
      <c r="BU69" s="5">
        <f t="shared" si="26"/>
        <v>0</v>
      </c>
      <c r="BV69" s="5">
        <f t="shared" si="27"/>
        <v>1</v>
      </c>
      <c r="BW69" s="5">
        <f t="shared" si="28"/>
        <v>1</v>
      </c>
      <c r="BX69" s="5">
        <f t="shared" si="29"/>
        <v>1</v>
      </c>
      <c r="BY69" s="5">
        <f t="shared" si="30"/>
        <v>1</v>
      </c>
      <c r="BZ69" s="5">
        <f t="shared" si="31"/>
        <v>1</v>
      </c>
      <c r="CA69" s="5">
        <f t="shared" si="32"/>
        <v>1</v>
      </c>
      <c r="CB69" s="5">
        <f t="shared" si="33"/>
        <v>1</v>
      </c>
      <c r="CC69" s="5">
        <f t="shared" si="34"/>
        <v>1</v>
      </c>
      <c r="CD69" s="5">
        <f t="shared" si="35"/>
        <v>1</v>
      </c>
      <c r="CE69" s="5" t="str">
        <f t="shared" si="36"/>
        <v>?</v>
      </c>
      <c r="CF69" s="4" t="str">
        <f t="shared" si="147"/>
        <v>Kitöltés rendben!</v>
      </c>
      <c r="CG69" s="5">
        <f t="shared" si="148"/>
        <v>1</v>
      </c>
      <c r="CH69" s="5">
        <f t="shared" si="39"/>
        <v>0</v>
      </c>
      <c r="CI69" s="5">
        <f t="shared" si="40"/>
        <v>1</v>
      </c>
    </row>
    <row r="70" spans="1:87" s="2" customFormat="1" ht="72" hidden="1" customHeight="1" x14ac:dyDescent="0.3">
      <c r="A70" s="1" t="str">
        <f t="shared" si="141"/>
        <v>Kitöltés rendben!</v>
      </c>
      <c r="B70" s="179">
        <v>2</v>
      </c>
      <c r="C70" s="178" t="s">
        <v>479</v>
      </c>
      <c r="D70" s="180" t="s">
        <v>528</v>
      </c>
      <c r="E70" s="180" t="s">
        <v>509</v>
      </c>
      <c r="F70" s="181" t="str">
        <f>VLOOKUP($G70,Összesítő!$B:$F,2,FALSE)</f>
        <v>12-32188-1-003-01-12</v>
      </c>
      <c r="G70" s="178" t="s">
        <v>295</v>
      </c>
      <c r="H70" s="181">
        <f>COUNTA($G$3:G70)</f>
        <v>62</v>
      </c>
      <c r="I70" s="181" t="str">
        <f>AZ70&amp;"_"&amp;H70&amp;"_FIV_"&amp;LEFT(Előlap!$B$6,4)</f>
        <v>4186_62_FIV_2026</v>
      </c>
      <c r="J70" s="181" t="str">
        <f>VLOOKUP($G70,Összesítő!$B:$F,5,FALSE)</f>
        <v>Hegyfalu, Vasegerszeg, Zsédeny</v>
      </c>
      <c r="K70" s="181" t="str">
        <f>VLOOKUP($G70,Összesítő!$B:$F,4,FALSE)</f>
        <v>Hegyfalu Községi Önkormányzat, Vasegerszeg Községi Önkormányzat, Zsédeny Község Önkormányzata</v>
      </c>
      <c r="L70" s="7">
        <f t="shared" si="142"/>
        <v>112000</v>
      </c>
      <c r="M70" s="179">
        <v>2028</v>
      </c>
      <c r="N70" s="179">
        <v>2036</v>
      </c>
      <c r="O70" s="13">
        <v>0</v>
      </c>
      <c r="P70" s="8">
        <v>112000</v>
      </c>
      <c r="Q70" s="8">
        <v>0</v>
      </c>
      <c r="S70" s="8">
        <v>0</v>
      </c>
      <c r="T70" s="8">
        <v>0</v>
      </c>
      <c r="U70" s="8">
        <v>0</v>
      </c>
      <c r="V70" s="8">
        <v>0</v>
      </c>
      <c r="W70" s="8">
        <v>0</v>
      </c>
      <c r="X70" s="8">
        <v>0</v>
      </c>
      <c r="Y70" s="8">
        <v>0</v>
      </c>
      <c r="Z70" s="8">
        <v>0</v>
      </c>
      <c r="AA70" s="8">
        <v>0</v>
      </c>
      <c r="AB70" s="8">
        <v>0</v>
      </c>
      <c r="AC70" s="8">
        <v>0</v>
      </c>
      <c r="AD70" s="7">
        <f t="shared" si="143"/>
        <v>0</v>
      </c>
      <c r="AE70" s="3" t="str">
        <f t="shared" si="144"/>
        <v>Nem rövidtávú a feladat.</v>
      </c>
      <c r="AG70" s="8">
        <v>10403</v>
      </c>
      <c r="AH70" s="8">
        <v>0</v>
      </c>
      <c r="AI70" s="8">
        <v>0</v>
      </c>
      <c r="AJ70" s="8">
        <v>0</v>
      </c>
      <c r="AK70" s="8">
        <v>0</v>
      </c>
      <c r="AL70" s="8">
        <v>0</v>
      </c>
      <c r="AM70" s="8">
        <v>0</v>
      </c>
      <c r="AN70" s="8">
        <v>0</v>
      </c>
      <c r="AO70" s="8">
        <v>0</v>
      </c>
      <c r="AP70" s="8">
        <v>0</v>
      </c>
      <c r="AQ70" s="8">
        <v>0</v>
      </c>
      <c r="AR70" s="7">
        <f t="shared" si="145"/>
        <v>10403</v>
      </c>
      <c r="AS70" s="184" t="s">
        <v>654</v>
      </c>
      <c r="AT70" s="3" t="str">
        <f t="shared" si="5"/>
        <v>Forráshiányos a feladat!</v>
      </c>
      <c r="AV70" s="180" t="s">
        <v>0</v>
      </c>
      <c r="AW70" s="180" t="s">
        <v>0</v>
      </c>
      <c r="AX70" s="191">
        <f>COUNTA($G$3:G70)</f>
        <v>62</v>
      </c>
      <c r="AZ70" s="9">
        <f>VLOOKUP($G70,Összesítő!$B:$F,3,FALSE)</f>
        <v>4186</v>
      </c>
      <c r="BA70" s="9">
        <f t="shared" si="6"/>
        <v>0</v>
      </c>
      <c r="BB70" s="5">
        <f t="shared" si="7"/>
        <v>1</v>
      </c>
      <c r="BC70" s="5" t="str">
        <f t="shared" si="8"/>
        <v>H</v>
      </c>
      <c r="BD70" s="5">
        <f t="shared" si="46"/>
        <v>0</v>
      </c>
      <c r="BE70" s="5">
        <f t="shared" si="10"/>
        <v>0</v>
      </c>
      <c r="BF70" s="5">
        <f t="shared" si="11"/>
        <v>0</v>
      </c>
      <c r="BG70" s="9" t="str">
        <f t="shared" si="12"/>
        <v>Nem rövidtávú a feladat.</v>
      </c>
      <c r="BH70" s="5">
        <f t="shared" si="13"/>
        <v>1</v>
      </c>
      <c r="BI70" s="5">
        <f t="shared" si="14"/>
        <v>1</v>
      </c>
      <c r="BJ70" s="5">
        <f t="shared" si="15"/>
        <v>1</v>
      </c>
      <c r="BK70" s="5">
        <f t="shared" si="16"/>
        <v>1</v>
      </c>
      <c r="BL70" s="5">
        <f t="shared" si="146"/>
        <v>1</v>
      </c>
      <c r="BM70" s="4" t="str">
        <f t="shared" si="18"/>
        <v>Forráshiányos a feladat!</v>
      </c>
      <c r="BN70" s="5">
        <f t="shared" si="19"/>
        <v>0</v>
      </c>
      <c r="BO70" s="5">
        <f t="shared" si="20"/>
        <v>1</v>
      </c>
      <c r="BP70" s="5">
        <f t="shared" si="21"/>
        <v>0</v>
      </c>
      <c r="BQ70" s="5">
        <f t="shared" si="22"/>
        <v>0</v>
      </c>
      <c r="BR70" s="5">
        <f t="shared" si="23"/>
        <v>0</v>
      </c>
      <c r="BS70" s="9">
        <f t="shared" si="24"/>
        <v>0</v>
      </c>
      <c r="BT70" s="5">
        <f t="shared" si="25"/>
        <v>0</v>
      </c>
      <c r="BU70" s="5">
        <f t="shared" si="26"/>
        <v>0</v>
      </c>
      <c r="BV70" s="5">
        <f t="shared" si="27"/>
        <v>1</v>
      </c>
      <c r="BW70" s="5">
        <f t="shared" si="28"/>
        <v>1</v>
      </c>
      <c r="BX70" s="5">
        <f t="shared" si="29"/>
        <v>1</v>
      </c>
      <c r="BY70" s="5">
        <f t="shared" si="30"/>
        <v>1</v>
      </c>
      <c r="BZ70" s="5">
        <f t="shared" si="31"/>
        <v>1</v>
      </c>
      <c r="CA70" s="5">
        <f t="shared" si="32"/>
        <v>1</v>
      </c>
      <c r="CB70" s="5">
        <f t="shared" si="33"/>
        <v>1</v>
      </c>
      <c r="CC70" s="5">
        <f t="shared" si="34"/>
        <v>1</v>
      </c>
      <c r="CD70" s="5">
        <f t="shared" si="35"/>
        <v>1</v>
      </c>
      <c r="CE70" s="5" t="str">
        <f t="shared" si="36"/>
        <v>?</v>
      </c>
      <c r="CF70" s="4" t="str">
        <f t="shared" si="147"/>
        <v>Kitöltés rendben!</v>
      </c>
      <c r="CG70" s="5">
        <f t="shared" si="148"/>
        <v>1</v>
      </c>
      <c r="CH70" s="5">
        <f t="shared" si="39"/>
        <v>0</v>
      </c>
      <c r="CI70" s="5">
        <f t="shared" si="40"/>
        <v>1</v>
      </c>
    </row>
    <row r="71" spans="1:87" s="2" customFormat="1" ht="72" hidden="1" customHeight="1" x14ac:dyDescent="0.3">
      <c r="A71" s="1" t="str">
        <f t="shared" si="141"/>
        <v>Kitöltés rendben!</v>
      </c>
      <c r="B71" s="179">
        <v>1</v>
      </c>
      <c r="C71" s="178" t="s">
        <v>492</v>
      </c>
      <c r="D71" s="180" t="s">
        <v>507</v>
      </c>
      <c r="E71" s="180" t="s">
        <v>509</v>
      </c>
      <c r="F71" s="181" t="str">
        <f>VLOOKUP($G71,Összesítő!$B:$F,2,FALSE)</f>
        <v>12-32188-1-003-01-12</v>
      </c>
      <c r="G71" s="178" t="s">
        <v>295</v>
      </c>
      <c r="H71" s="181">
        <f>COUNTA($G$3:G71)</f>
        <v>63</v>
      </c>
      <c r="I71" s="181" t="str">
        <f>AZ71&amp;"_"&amp;H71&amp;"_FIV_"&amp;LEFT(Előlap!$B$6,4)</f>
        <v>4186_63_FIV_2026</v>
      </c>
      <c r="J71" s="181" t="str">
        <f>VLOOKUP($G71,Összesítő!$B:$F,5,FALSE)</f>
        <v>Hegyfalu, Vasegerszeg, Zsédeny</v>
      </c>
      <c r="K71" s="181" t="str">
        <f>VLOOKUP($G71,Összesítő!$B:$F,4,FALSE)</f>
        <v>Hegyfalu Községi Önkormányzat, Vasegerszeg Községi Önkormányzat, Zsédeny Község Önkormányzata</v>
      </c>
      <c r="L71" s="7">
        <f t="shared" si="142"/>
        <v>796</v>
      </c>
      <c r="M71" s="179">
        <v>2027</v>
      </c>
      <c r="N71" s="179">
        <v>2027</v>
      </c>
      <c r="O71" s="13">
        <v>796</v>
      </c>
      <c r="P71" s="8">
        <v>0</v>
      </c>
      <c r="Q71" s="8">
        <v>0</v>
      </c>
      <c r="S71" s="8">
        <v>796</v>
      </c>
      <c r="T71" s="8">
        <v>0</v>
      </c>
      <c r="U71" s="8">
        <v>0</v>
      </c>
      <c r="V71" s="8">
        <v>0</v>
      </c>
      <c r="W71" s="8">
        <v>0</v>
      </c>
      <c r="X71" s="8">
        <v>0</v>
      </c>
      <c r="Y71" s="8">
        <v>0</v>
      </c>
      <c r="Z71" s="8">
        <v>0</v>
      </c>
      <c r="AA71" s="8">
        <v>0</v>
      </c>
      <c r="AB71" s="8">
        <v>0</v>
      </c>
      <c r="AC71" s="8">
        <v>0</v>
      </c>
      <c r="AD71" s="7">
        <f t="shared" si="143"/>
        <v>796</v>
      </c>
      <c r="AE71" s="3" t="str">
        <f t="shared" si="144"/>
        <v>A forrás egyenlő a költséggel (I.ütem).</v>
      </c>
      <c r="AG71" s="8">
        <v>0</v>
      </c>
      <c r="AH71" s="8">
        <v>0</v>
      </c>
      <c r="AI71" s="8">
        <v>0</v>
      </c>
      <c r="AJ71" s="8">
        <v>0</v>
      </c>
      <c r="AK71" s="8">
        <v>0</v>
      </c>
      <c r="AL71" s="8">
        <v>0</v>
      </c>
      <c r="AM71" s="8">
        <v>0</v>
      </c>
      <c r="AN71" s="8">
        <v>0</v>
      </c>
      <c r="AO71" s="8">
        <v>0</v>
      </c>
      <c r="AP71" s="8">
        <v>0</v>
      </c>
      <c r="AQ71" s="8">
        <v>0</v>
      </c>
      <c r="AR71" s="7">
        <f t="shared" si="145"/>
        <v>0</v>
      </c>
      <c r="AS71" s="184" t="s">
        <v>654</v>
      </c>
      <c r="AT71" s="3" t="str">
        <f t="shared" si="5"/>
        <v>Nem hosszútávú a feladat.</v>
      </c>
      <c r="AV71" s="180" t="s">
        <v>0</v>
      </c>
      <c r="AW71" s="180" t="s">
        <v>0</v>
      </c>
      <c r="AX71" s="191">
        <f>COUNTA($G$3:G71)</f>
        <v>63</v>
      </c>
      <c r="AZ71" s="9">
        <f>VLOOKUP($G71,Összesítő!$B:$F,3,FALSE)</f>
        <v>4186</v>
      </c>
      <c r="BA71" s="9">
        <f t="shared" si="6"/>
        <v>0</v>
      </c>
      <c r="BB71" s="5">
        <f t="shared" si="7"/>
        <v>1</v>
      </c>
      <c r="BC71" s="5" t="str">
        <f t="shared" si="8"/>
        <v>R</v>
      </c>
      <c r="BD71" s="5">
        <f t="shared" si="46"/>
        <v>1</v>
      </c>
      <c r="BE71" s="5">
        <f t="shared" si="10"/>
        <v>0</v>
      </c>
      <c r="BF71" s="5">
        <f t="shared" si="11"/>
        <v>0</v>
      </c>
      <c r="BG71" s="9" t="str">
        <f t="shared" si="12"/>
        <v>A forrás egyenlő a költséggel (I.ütem).</v>
      </c>
      <c r="BH71" s="5">
        <f t="shared" si="13"/>
        <v>1</v>
      </c>
      <c r="BI71" s="5">
        <f t="shared" si="14"/>
        <v>1</v>
      </c>
      <c r="BJ71" s="5">
        <f t="shared" si="15"/>
        <v>0</v>
      </c>
      <c r="BK71" s="5">
        <f t="shared" si="16"/>
        <v>1</v>
      </c>
      <c r="BL71" s="5">
        <f t="shared" si="146"/>
        <v>1</v>
      </c>
      <c r="BM71" s="4" t="str">
        <f t="shared" si="18"/>
        <v>Nem hosszútávú a feladat.</v>
      </c>
      <c r="BN71" s="5">
        <f t="shared" si="19"/>
        <v>1</v>
      </c>
      <c r="BO71" s="5">
        <f t="shared" si="20"/>
        <v>0</v>
      </c>
      <c r="BP71" s="5">
        <f t="shared" si="21"/>
        <v>0</v>
      </c>
      <c r="BQ71" s="5">
        <f t="shared" si="22"/>
        <v>0</v>
      </c>
      <c r="BR71" s="5">
        <f t="shared" si="23"/>
        <v>0</v>
      </c>
      <c r="BS71" s="9" t="str">
        <f t="shared" si="24"/>
        <v>Nincs hosszútávú terv!</v>
      </c>
      <c r="BT71" s="5">
        <f t="shared" si="25"/>
        <v>0</v>
      </c>
      <c r="BU71" s="5">
        <f t="shared" si="26"/>
        <v>0</v>
      </c>
      <c r="BV71" s="5">
        <f t="shared" si="27"/>
        <v>1</v>
      </c>
      <c r="BW71" s="5">
        <f t="shared" si="28"/>
        <v>1</v>
      </c>
      <c r="BX71" s="5">
        <f t="shared" si="29"/>
        <v>1</v>
      </c>
      <c r="BY71" s="5">
        <f t="shared" si="30"/>
        <v>1</v>
      </c>
      <c r="BZ71" s="5">
        <f t="shared" si="31"/>
        <v>1</v>
      </c>
      <c r="CA71" s="5">
        <f t="shared" si="32"/>
        <v>1</v>
      </c>
      <c r="CB71" s="5">
        <f t="shared" si="33"/>
        <v>1</v>
      </c>
      <c r="CC71" s="5">
        <f t="shared" si="34"/>
        <v>1</v>
      </c>
      <c r="CD71" s="5">
        <f t="shared" si="35"/>
        <v>1</v>
      </c>
      <c r="CE71" s="5" t="str">
        <f t="shared" si="36"/>
        <v>?</v>
      </c>
      <c r="CF71" s="4" t="str">
        <f t="shared" si="147"/>
        <v>Kitöltés rendben!</v>
      </c>
      <c r="CG71" s="5">
        <f t="shared" si="148"/>
        <v>1</v>
      </c>
      <c r="CH71" s="5">
        <f t="shared" si="39"/>
        <v>1</v>
      </c>
      <c r="CI71" s="5">
        <f t="shared" si="40"/>
        <v>0</v>
      </c>
    </row>
    <row r="72" spans="1:87" s="2" customFormat="1" ht="72" hidden="1" customHeight="1" x14ac:dyDescent="0.3">
      <c r="A72" s="1" t="str">
        <f t="shared" ref="A72" si="158">IF($G72="","Nincs VKR kiválasztva!",CF72)</f>
        <v>Kitöltés rendben!</v>
      </c>
      <c r="B72" s="202">
        <v>0</v>
      </c>
      <c r="C72" s="201" t="s">
        <v>489</v>
      </c>
      <c r="D72" s="203" t="s">
        <v>661</v>
      </c>
      <c r="E72" s="203" t="s">
        <v>509</v>
      </c>
      <c r="F72" s="204" t="str">
        <f>VLOOKUP($G72,Összesítő!$B:$F,2,FALSE)</f>
        <v>12-32188-1-003-01-12</v>
      </c>
      <c r="G72" s="201" t="s">
        <v>295</v>
      </c>
      <c r="H72" s="204">
        <f>COUNTA($G$3:G72)</f>
        <v>64</v>
      </c>
      <c r="I72" s="204" t="str">
        <f>AZ72&amp;"_"&amp;H72&amp;"_FIV_"&amp;LEFT(Előlap!$B$6,4)</f>
        <v>4186_64_FIV_2026</v>
      </c>
      <c r="J72" s="204" t="str">
        <f>VLOOKUP($G72,Összesítő!$B:$F,5,FALSE)</f>
        <v>Hegyfalu, Vasegerszeg, Zsédeny</v>
      </c>
      <c r="K72" s="204" t="str">
        <f>VLOOKUP($G72,Összesítő!$B:$F,4,FALSE)</f>
        <v>Hegyfalu Községi Önkormányzat, Vasegerszeg Községi Önkormányzat, Zsédeny Község Önkormányzata</v>
      </c>
      <c r="L72" s="7">
        <f t="shared" ref="L72" si="159">O72+P72</f>
        <v>0</v>
      </c>
      <c r="M72" s="202">
        <v>2027</v>
      </c>
      <c r="N72" s="202">
        <v>2027</v>
      </c>
      <c r="O72" s="13">
        <v>0</v>
      </c>
      <c r="P72" s="8">
        <v>0</v>
      </c>
      <c r="Q72" s="8">
        <v>0</v>
      </c>
      <c r="S72" s="8">
        <v>0</v>
      </c>
      <c r="T72" s="8">
        <v>0</v>
      </c>
      <c r="U72" s="8">
        <v>0</v>
      </c>
      <c r="V72" s="8">
        <v>0</v>
      </c>
      <c r="W72" s="8">
        <v>0</v>
      </c>
      <c r="X72" s="8">
        <v>0</v>
      </c>
      <c r="Y72" s="8">
        <v>0</v>
      </c>
      <c r="Z72" s="8">
        <v>0</v>
      </c>
      <c r="AA72" s="8">
        <v>0</v>
      </c>
      <c r="AB72" s="8">
        <v>0</v>
      </c>
      <c r="AC72" s="8">
        <v>0</v>
      </c>
      <c r="AD72" s="7">
        <f t="shared" ref="AD72" si="160">SUM(S72:AC72)</f>
        <v>0</v>
      </c>
      <c r="AE72" s="3" t="str">
        <f t="shared" ref="AE72" si="161">IF($G72="","Nincs VKR kiválasztva!",IF(BB72=0,"Hiányos kitöltés!",BG72))</f>
        <v>A forrás egyenlő a költséggel (I.ütem).</v>
      </c>
      <c r="AG72" s="8">
        <v>0</v>
      </c>
      <c r="AH72" s="8">
        <v>0</v>
      </c>
      <c r="AI72" s="8">
        <v>0</v>
      </c>
      <c r="AJ72" s="8">
        <v>0</v>
      </c>
      <c r="AK72" s="8">
        <v>0</v>
      </c>
      <c r="AL72" s="8">
        <v>0</v>
      </c>
      <c r="AM72" s="8">
        <v>0</v>
      </c>
      <c r="AN72" s="8">
        <v>0</v>
      </c>
      <c r="AO72" s="8">
        <v>0</v>
      </c>
      <c r="AP72" s="8">
        <v>0</v>
      </c>
      <c r="AQ72" s="8">
        <v>0</v>
      </c>
      <c r="AR72" s="7">
        <f t="shared" ref="AR72" si="162">SUM(AG72:AQ72)</f>
        <v>0</v>
      </c>
      <c r="AS72" s="201" t="s">
        <v>659</v>
      </c>
      <c r="AT72" s="3" t="str">
        <f t="shared" si="5"/>
        <v>Nem hosszútávú a feladat.</v>
      </c>
      <c r="AV72" s="203" t="s">
        <v>662</v>
      </c>
      <c r="AW72" s="203" t="s">
        <v>0</v>
      </c>
      <c r="AX72" s="204">
        <f>COUNTA($G$3:G72)</f>
        <v>64</v>
      </c>
      <c r="AZ72" s="9">
        <f>VLOOKUP($G72,Összesítő!$B:$F,3,FALSE)</f>
        <v>4186</v>
      </c>
      <c r="BA72" s="9">
        <f t="shared" si="6"/>
        <v>32</v>
      </c>
      <c r="BB72" s="5">
        <f t="shared" si="7"/>
        <v>1</v>
      </c>
      <c r="BC72" s="5" t="str">
        <f t="shared" si="8"/>
        <v>R</v>
      </c>
      <c r="BD72" s="5">
        <f t="shared" ref="BD72" si="163">IF(OR(BC72="R",BC72="RH"),1,0)</f>
        <v>1</v>
      </c>
      <c r="BE72" s="5">
        <f t="shared" si="10"/>
        <v>0</v>
      </c>
      <c r="BF72" s="5">
        <f t="shared" si="11"/>
        <v>0</v>
      </c>
      <c r="BG72" s="9" t="str">
        <f t="shared" si="12"/>
        <v>A forrás egyenlő a költséggel (I.ütem).</v>
      </c>
      <c r="BH72" s="5">
        <f t="shared" si="13"/>
        <v>1</v>
      </c>
      <c r="BI72" s="5">
        <f t="shared" si="14"/>
        <v>1</v>
      </c>
      <c r="BJ72" s="5">
        <f t="shared" si="15"/>
        <v>0</v>
      </c>
      <c r="BK72" s="5">
        <f t="shared" si="16"/>
        <v>1</v>
      </c>
      <c r="BL72" s="5">
        <f t="shared" ref="BL72" si="164">IF(AND($BK72=1,$P72=$AR72),1,IF(AND($BK72=1,$P72&gt;$AR72,AS72="igen"),1,0))</f>
        <v>1</v>
      </c>
      <c r="BM72" s="4" t="str">
        <f t="shared" si="18"/>
        <v>Nem hosszútávú a feladat.</v>
      </c>
      <c r="BN72" s="5">
        <f t="shared" si="19"/>
        <v>1</v>
      </c>
      <c r="BO72" s="5">
        <f t="shared" si="20"/>
        <v>0</v>
      </c>
      <c r="BP72" s="5">
        <f t="shared" si="21"/>
        <v>1</v>
      </c>
      <c r="BQ72" s="5">
        <f t="shared" si="22"/>
        <v>0</v>
      </c>
      <c r="BR72" s="5">
        <f t="shared" si="23"/>
        <v>1</v>
      </c>
      <c r="BS72" s="9" t="str">
        <f t="shared" si="24"/>
        <v>Nincs hosszútávú terv!</v>
      </c>
      <c r="BT72" s="5">
        <f t="shared" si="25"/>
        <v>1</v>
      </c>
      <c r="BU72" s="5">
        <f t="shared" si="26"/>
        <v>0</v>
      </c>
      <c r="BV72" s="5">
        <f t="shared" si="27"/>
        <v>1</v>
      </c>
      <c r="BW72" s="5">
        <f t="shared" si="28"/>
        <v>1</v>
      </c>
      <c r="BX72" s="5">
        <f t="shared" si="29"/>
        <v>1</v>
      </c>
      <c r="BY72" s="5">
        <f t="shared" si="30"/>
        <v>1</v>
      </c>
      <c r="BZ72" s="5">
        <f t="shared" si="31"/>
        <v>1</v>
      </c>
      <c r="CA72" s="5">
        <f t="shared" si="32"/>
        <v>1</v>
      </c>
      <c r="CB72" s="5">
        <f t="shared" si="33"/>
        <v>1</v>
      </c>
      <c r="CC72" s="5">
        <f t="shared" si="34"/>
        <v>1</v>
      </c>
      <c r="CD72" s="5">
        <f t="shared" si="35"/>
        <v>1</v>
      </c>
      <c r="CE72" s="5" t="str">
        <f t="shared" si="36"/>
        <v>?</v>
      </c>
      <c r="CF72" s="4" t="str">
        <f t="shared" ref="CF72" si="165">IF($BB72=0,$CE72,IF($BH72=0,"I. ütem forrása nincs kitöltve!",IF($BK72=0,"II. ütem forrása nincs kitöltve!",IF($BE72=1,"Költségek üteme nem megfelelő (az időtartam és a költség üteme eltér)!",IF(AND(BI72=0,$BB72=1,$BK72=1,$BE72=1),"Kötelező cellák kitöltve, de az I. ütem forrása hibás!",IF(AND(BK72=0,$BB72=1,$BK72=1,$BE72=1),"Kötelező cellák kitöltve, de a II. ütem forrása hibás!",IF(AND($BP72=1,$BA72&lt;30),"Nullás a rövidtávú feladat és rövid (hiányzik) a hozzá tartozó indoklás!",IF(AND($BQ72=1,$BA72&lt;30),"Nullás a hosszútávú feladat és rövid (hiányzik) a hozzá tartozó indoklás!",IF(AND(BO72=1,C72="1811_RENDKÍVÜLI"),"II. ütemre nem tervezhet Rendkívüli feladatot!",IF(BI72=0,AE72,IF(BL72=0,AT72,IF(AND(BD72=1,$Q72&gt;$O72),"EM rendelet 2. melléklet terhére elszámolt költség nem lehet nagyobb az I. ütemre tervezett tényleges költségnél!",IF($AD72&gt;$O72,"Többlet forrást jelölt meg az I. ütemnél! Kérjük, a többletet az 'Osszesito' fülön tüntesse fel!",IF($AR72&gt;$P72,"Többlet forrást jelölt meg a II. ütemnél! Kérjük, a többletet az 'Osszesito' fülön tüntesse fel!","Kitöltés rendben!"))))))))))))))</f>
        <v>Kitöltés rendben!</v>
      </c>
      <c r="CG72" s="5">
        <f t="shared" ref="CG72" si="166">IF(A72="Kitöltés rendben!",1,0)</f>
        <v>1</v>
      </c>
      <c r="CH72" s="5">
        <f t="shared" si="39"/>
        <v>1</v>
      </c>
      <c r="CI72" s="5">
        <f t="shared" si="40"/>
        <v>0</v>
      </c>
    </row>
    <row r="73" spans="1:87" s="2" customFormat="1" ht="31.2" hidden="1" customHeight="1" x14ac:dyDescent="0.3">
      <c r="A73" s="1" t="str">
        <f t="shared" si="141"/>
        <v>Nincs VKR kiválasztva!</v>
      </c>
      <c r="B73" s="179"/>
      <c r="C73" s="178"/>
      <c r="D73" s="180"/>
      <c r="E73" s="180"/>
      <c r="F73" s="181" t="e">
        <f>VLOOKUP($G73,Összesítő!$B:$F,2,FALSE)</f>
        <v>#N/A</v>
      </c>
      <c r="G73" s="178"/>
      <c r="H73" s="181">
        <f>COUNTA($G$3:G73)</f>
        <v>64</v>
      </c>
      <c r="I73" s="181" t="e">
        <f>AZ73&amp;"_"&amp;H73&amp;"_FIV_"&amp;LEFT(Előlap!$B$6,4)</f>
        <v>#N/A</v>
      </c>
      <c r="J73" s="181" t="e">
        <f>VLOOKUP($G73,Összesítő!$B:$F,5,FALSE)</f>
        <v>#N/A</v>
      </c>
      <c r="K73" s="181" t="e">
        <f>VLOOKUP($G73,Összesítő!$B:$F,4,FALSE)</f>
        <v>#N/A</v>
      </c>
      <c r="L73" s="7">
        <f t="shared" si="142"/>
        <v>0</v>
      </c>
      <c r="M73" s="179"/>
      <c r="N73" s="179"/>
      <c r="O73" s="13"/>
      <c r="P73" s="8"/>
      <c r="Q73" s="8"/>
      <c r="S73" s="8"/>
      <c r="T73" s="8"/>
      <c r="U73" s="8"/>
      <c r="V73" s="8"/>
      <c r="W73" s="8"/>
      <c r="X73" s="8"/>
      <c r="Y73" s="8"/>
      <c r="Z73" s="8"/>
      <c r="AA73" s="8"/>
      <c r="AB73" s="8"/>
      <c r="AC73" s="8"/>
      <c r="AD73" s="7">
        <f t="shared" si="143"/>
        <v>0</v>
      </c>
      <c r="AE73" s="3" t="str">
        <f t="shared" si="144"/>
        <v>Nincs VKR kiválasztva!</v>
      </c>
      <c r="AG73" s="8"/>
      <c r="AH73" s="8"/>
      <c r="AI73" s="8"/>
      <c r="AJ73" s="8"/>
      <c r="AK73" s="8"/>
      <c r="AL73" s="8"/>
      <c r="AM73" s="8"/>
      <c r="AN73" s="8"/>
      <c r="AO73" s="8"/>
      <c r="AP73" s="8"/>
      <c r="AQ73" s="8"/>
      <c r="AR73" s="7">
        <f t="shared" si="145"/>
        <v>0</v>
      </c>
      <c r="AS73" s="178"/>
      <c r="AT73" s="3" t="str">
        <f t="shared" si="5"/>
        <v>Nincs VKR kiválasztva!</v>
      </c>
      <c r="AV73" s="180" t="s">
        <v>0</v>
      </c>
      <c r="AW73" s="180" t="s">
        <v>0</v>
      </c>
      <c r="AX73" s="191">
        <f>COUNTA($G$3:G73)</f>
        <v>64</v>
      </c>
      <c r="AZ73" s="9" t="e">
        <f>VLOOKUP($G73,Összesítő!$B:$F,3,FALSE)</f>
        <v>#N/A</v>
      </c>
      <c r="BA73" s="9">
        <f t="shared" si="6"/>
        <v>0</v>
      </c>
      <c r="BB73" s="5" t="e">
        <f t="shared" si="7"/>
        <v>#N/A</v>
      </c>
      <c r="BC73" s="5" t="e">
        <f t="shared" si="8"/>
        <v>#N/A</v>
      </c>
      <c r="BD73" s="5" t="e">
        <f t="shared" si="46"/>
        <v>#N/A</v>
      </c>
      <c r="BE73" s="5" t="e">
        <f t="shared" si="10"/>
        <v>#N/A</v>
      </c>
      <c r="BF73" s="5">
        <f t="shared" si="11"/>
        <v>0</v>
      </c>
      <c r="BG73" s="9" t="str">
        <f t="shared" si="12"/>
        <v>A forrás egyenlő a költséggel (I.ütem).</v>
      </c>
      <c r="BH73" s="5">
        <f t="shared" si="13"/>
        <v>0</v>
      </c>
      <c r="BI73" s="5">
        <f t="shared" si="14"/>
        <v>0</v>
      </c>
      <c r="BJ73" s="5">
        <f t="shared" si="15"/>
        <v>0</v>
      </c>
      <c r="BK73" s="5">
        <f t="shared" si="16"/>
        <v>0</v>
      </c>
      <c r="BL73" s="5">
        <f t="shared" si="146"/>
        <v>0</v>
      </c>
      <c r="BM73" s="4" t="str">
        <f t="shared" si="18"/>
        <v>Nem hosszútávú a feladat.</v>
      </c>
      <c r="BN73" s="5">
        <f t="shared" si="19"/>
        <v>1</v>
      </c>
      <c r="BO73" s="5">
        <f t="shared" si="20"/>
        <v>0</v>
      </c>
      <c r="BP73" s="5">
        <f t="shared" si="21"/>
        <v>1</v>
      </c>
      <c r="BQ73" s="5">
        <f t="shared" si="22"/>
        <v>0</v>
      </c>
      <c r="BR73" s="5" t="e">
        <f t="shared" si="23"/>
        <v>#N/A</v>
      </c>
      <c r="BS73" s="9" t="str">
        <f t="shared" si="24"/>
        <v>Nincs hosszútávú terv!</v>
      </c>
      <c r="BT73" s="5" t="e">
        <f t="shared" si="25"/>
        <v>#N/A</v>
      </c>
      <c r="BU73" s="5" t="e">
        <f t="shared" si="26"/>
        <v>#N/A</v>
      </c>
      <c r="BV73" s="5">
        <f t="shared" si="27"/>
        <v>0</v>
      </c>
      <c r="BW73" s="5">
        <f t="shared" si="28"/>
        <v>0</v>
      </c>
      <c r="BX73" s="5">
        <f t="shared" si="29"/>
        <v>0</v>
      </c>
      <c r="BY73" s="5">
        <f t="shared" si="30"/>
        <v>0</v>
      </c>
      <c r="BZ73" s="5">
        <f t="shared" si="31"/>
        <v>0</v>
      </c>
      <c r="CA73" s="5">
        <f t="shared" si="32"/>
        <v>0</v>
      </c>
      <c r="CB73" s="5">
        <f t="shared" si="33"/>
        <v>0</v>
      </c>
      <c r="CC73" s="5">
        <f t="shared" si="34"/>
        <v>0</v>
      </c>
      <c r="CD73" s="5">
        <f t="shared" si="35"/>
        <v>0</v>
      </c>
      <c r="CE73" s="5" t="e">
        <f t="shared" si="36"/>
        <v>#N/A</v>
      </c>
      <c r="CF73" s="4" t="e">
        <f t="shared" si="147"/>
        <v>#N/A</v>
      </c>
      <c r="CG73" s="5">
        <f t="shared" si="148"/>
        <v>0</v>
      </c>
      <c r="CH73" s="5" t="e">
        <f t="shared" si="39"/>
        <v>#N/A</v>
      </c>
      <c r="CI73" s="5" t="e">
        <f t="shared" si="40"/>
        <v>#N/A</v>
      </c>
    </row>
    <row r="74" spans="1:87" s="2" customFormat="1" ht="144" hidden="1" customHeight="1" x14ac:dyDescent="0.3">
      <c r="A74" s="1" t="str">
        <f t="shared" si="141"/>
        <v>Kitöltés rendben!</v>
      </c>
      <c r="B74" s="179">
        <v>2</v>
      </c>
      <c r="C74" s="178" t="s">
        <v>399</v>
      </c>
      <c r="D74" s="180" t="s">
        <v>520</v>
      </c>
      <c r="E74" s="180" t="s">
        <v>509</v>
      </c>
      <c r="F74" s="181" t="str">
        <f>VLOOKUP($G74,Összesítő!$B:$F,2,FALSE)</f>
        <v>11-31875-1-006-00-14</v>
      </c>
      <c r="G74" s="178" t="s">
        <v>271</v>
      </c>
      <c r="H74" s="181">
        <f>COUNTA($G$3:G74)</f>
        <v>65</v>
      </c>
      <c r="I74" s="181" t="str">
        <f>AZ74&amp;"_"&amp;H74&amp;"_FIV_"&amp;LEFT(Előlap!$B$6,4)</f>
        <v>4183_65_FIV_2026</v>
      </c>
      <c r="J74" s="181" t="str">
        <f>VLOOKUP($G74,Összesítő!$B:$F,5,FALSE)</f>
        <v>Mesterháza, Nagygeresd, Nemesládony, Tompaládony, Uraiújfalu, Vámoscsalád</v>
      </c>
      <c r="K74" s="181" t="str">
        <f>VLOOKUP($G74,Összesítő!$B:$F,4,FALSE)</f>
        <v>Mesterháza Község Önkormányzata, Nagygeresd Községi Önkormányzat, Nemesládony Község Önkormányzata, Tompaládony Község Önkormányzata, Uraiújfalu Községi Önkormányzat, Vámoscsalád Községi Önkormányzat</v>
      </c>
      <c r="L74" s="7">
        <f t="shared" si="142"/>
        <v>30000</v>
      </c>
      <c r="M74" s="179">
        <v>2029</v>
      </c>
      <c r="N74" s="179">
        <v>2029</v>
      </c>
      <c r="O74" s="13">
        <v>0</v>
      </c>
      <c r="P74" s="8">
        <v>30000</v>
      </c>
      <c r="Q74" s="8">
        <v>0</v>
      </c>
      <c r="S74" s="8">
        <v>0</v>
      </c>
      <c r="T74" s="8">
        <v>0</v>
      </c>
      <c r="U74" s="8">
        <v>0</v>
      </c>
      <c r="V74" s="8">
        <v>0</v>
      </c>
      <c r="W74" s="8">
        <v>0</v>
      </c>
      <c r="X74" s="8">
        <v>0</v>
      </c>
      <c r="Y74" s="8">
        <v>0</v>
      </c>
      <c r="Z74" s="8">
        <v>0</v>
      </c>
      <c r="AA74" s="8">
        <v>0</v>
      </c>
      <c r="AB74" s="8">
        <v>0</v>
      </c>
      <c r="AC74" s="8">
        <v>0</v>
      </c>
      <c r="AD74" s="7">
        <f t="shared" si="143"/>
        <v>0</v>
      </c>
      <c r="AE74" s="3" t="str">
        <f t="shared" si="144"/>
        <v>Nem rövidtávú a feladat.</v>
      </c>
      <c r="AG74" s="8">
        <v>0</v>
      </c>
      <c r="AH74" s="8">
        <v>0</v>
      </c>
      <c r="AI74" s="8">
        <v>0</v>
      </c>
      <c r="AJ74" s="8">
        <v>0</v>
      </c>
      <c r="AK74" s="8">
        <v>0</v>
      </c>
      <c r="AL74" s="8">
        <v>0</v>
      </c>
      <c r="AM74" s="8">
        <v>0</v>
      </c>
      <c r="AN74" s="8">
        <v>0</v>
      </c>
      <c r="AO74" s="8">
        <v>0</v>
      </c>
      <c r="AP74" s="8">
        <v>0</v>
      </c>
      <c r="AQ74" s="8">
        <v>0</v>
      </c>
      <c r="AR74" s="7">
        <f t="shared" si="145"/>
        <v>0</v>
      </c>
      <c r="AS74" s="184" t="s">
        <v>654</v>
      </c>
      <c r="AT74" s="3" t="str">
        <f t="shared" si="5"/>
        <v>Forráshiányos a feladat!</v>
      </c>
      <c r="AV74" s="180" t="s">
        <v>0</v>
      </c>
      <c r="AW74" s="180" t="s">
        <v>0</v>
      </c>
      <c r="AX74" s="191">
        <f>COUNTA($G$3:G74)</f>
        <v>65</v>
      </c>
      <c r="AZ74" s="9">
        <f>VLOOKUP($G74,Összesítő!$B:$F,3,FALSE)</f>
        <v>4183</v>
      </c>
      <c r="BA74" s="9">
        <f t="shared" si="6"/>
        <v>0</v>
      </c>
      <c r="BB74" s="5">
        <f t="shared" si="7"/>
        <v>1</v>
      </c>
      <c r="BC74" s="5" t="str">
        <f t="shared" si="8"/>
        <v>H</v>
      </c>
      <c r="BD74" s="5">
        <f t="shared" si="46"/>
        <v>0</v>
      </c>
      <c r="BE74" s="5">
        <f t="shared" si="10"/>
        <v>0</v>
      </c>
      <c r="BF74" s="5">
        <f t="shared" si="11"/>
        <v>0</v>
      </c>
      <c r="BG74" s="9" t="str">
        <f t="shared" si="12"/>
        <v>Nem rövidtávú a feladat.</v>
      </c>
      <c r="BH74" s="5">
        <f t="shared" si="13"/>
        <v>1</v>
      </c>
      <c r="BI74" s="5">
        <f t="shared" si="14"/>
        <v>1</v>
      </c>
      <c r="BJ74" s="5">
        <f t="shared" si="15"/>
        <v>1</v>
      </c>
      <c r="BK74" s="5">
        <f t="shared" si="16"/>
        <v>1</v>
      </c>
      <c r="BL74" s="5">
        <f t="shared" si="146"/>
        <v>1</v>
      </c>
      <c r="BM74" s="4" t="str">
        <f t="shared" si="18"/>
        <v>Forráshiányos a feladat!</v>
      </c>
      <c r="BN74" s="5">
        <f t="shared" si="19"/>
        <v>0</v>
      </c>
      <c r="BO74" s="5">
        <f t="shared" si="20"/>
        <v>1</v>
      </c>
      <c r="BP74" s="5">
        <f t="shared" si="21"/>
        <v>0</v>
      </c>
      <c r="BQ74" s="5">
        <f t="shared" si="22"/>
        <v>0</v>
      </c>
      <c r="BR74" s="5">
        <f t="shared" si="23"/>
        <v>0</v>
      </c>
      <c r="BS74" s="9">
        <f t="shared" si="24"/>
        <v>0</v>
      </c>
      <c r="BT74" s="5">
        <f t="shared" si="25"/>
        <v>0</v>
      </c>
      <c r="BU74" s="5">
        <f t="shared" si="26"/>
        <v>0</v>
      </c>
      <c r="BV74" s="5">
        <f t="shared" si="27"/>
        <v>1</v>
      </c>
      <c r="BW74" s="5">
        <f t="shared" si="28"/>
        <v>1</v>
      </c>
      <c r="BX74" s="5">
        <f t="shared" si="29"/>
        <v>1</v>
      </c>
      <c r="BY74" s="5">
        <f t="shared" si="30"/>
        <v>1</v>
      </c>
      <c r="BZ74" s="5">
        <f t="shared" si="31"/>
        <v>1</v>
      </c>
      <c r="CA74" s="5">
        <f t="shared" si="32"/>
        <v>1</v>
      </c>
      <c r="CB74" s="5">
        <f t="shared" si="33"/>
        <v>1</v>
      </c>
      <c r="CC74" s="5">
        <f t="shared" si="34"/>
        <v>1</v>
      </c>
      <c r="CD74" s="5">
        <f t="shared" si="35"/>
        <v>1</v>
      </c>
      <c r="CE74" s="5" t="str">
        <f t="shared" si="36"/>
        <v>?</v>
      </c>
      <c r="CF74" s="4" t="str">
        <f t="shared" si="147"/>
        <v>Kitöltés rendben!</v>
      </c>
      <c r="CG74" s="5">
        <f t="shared" si="148"/>
        <v>1</v>
      </c>
      <c r="CH74" s="5">
        <f t="shared" si="39"/>
        <v>0</v>
      </c>
      <c r="CI74" s="5">
        <f t="shared" si="40"/>
        <v>1</v>
      </c>
    </row>
    <row r="75" spans="1:87" s="2" customFormat="1" ht="144" hidden="1" customHeight="1" x14ac:dyDescent="0.3">
      <c r="A75" s="1" t="str">
        <f t="shared" si="141"/>
        <v>Kitöltés rendben!</v>
      </c>
      <c r="B75" s="179">
        <v>1</v>
      </c>
      <c r="C75" s="178" t="s">
        <v>435</v>
      </c>
      <c r="D75" s="180" t="s">
        <v>529</v>
      </c>
      <c r="E75" s="180" t="s">
        <v>509</v>
      </c>
      <c r="F75" s="181" t="str">
        <f>VLOOKUP($G75,Összesítő!$B:$F,2,FALSE)</f>
        <v>11-31875-1-006-00-14</v>
      </c>
      <c r="G75" s="178" t="s">
        <v>271</v>
      </c>
      <c r="H75" s="181">
        <f>COUNTA($G$3:G75)</f>
        <v>66</v>
      </c>
      <c r="I75" s="181" t="str">
        <f>AZ75&amp;"_"&amp;H75&amp;"_FIV_"&amp;LEFT(Előlap!$B$6,4)</f>
        <v>4183_66_FIV_2026</v>
      </c>
      <c r="J75" s="181" t="str">
        <f>VLOOKUP($G75,Összesítő!$B:$F,5,FALSE)</f>
        <v>Mesterháza, Nagygeresd, Nemesládony, Tompaládony, Uraiújfalu, Vámoscsalád</v>
      </c>
      <c r="K75" s="181" t="str">
        <f>VLOOKUP($G75,Összesítő!$B:$F,4,FALSE)</f>
        <v>Mesterháza Község Önkormányzata, Nagygeresd Községi Önkormányzat, Nemesládony Község Önkormányzata, Tompaládony Község Önkormányzata, Uraiújfalu Községi Önkormányzat, Vámoscsalád Községi Önkormányzat</v>
      </c>
      <c r="L75" s="7">
        <f t="shared" si="142"/>
        <v>55000</v>
      </c>
      <c r="M75" s="179">
        <v>2027</v>
      </c>
      <c r="N75" s="179">
        <v>2035</v>
      </c>
      <c r="O75" s="13">
        <v>10000</v>
      </c>
      <c r="P75" s="8">
        <v>45000</v>
      </c>
      <c r="Q75" s="8">
        <v>0</v>
      </c>
      <c r="S75" s="8">
        <v>10000</v>
      </c>
      <c r="T75" s="8">
        <v>0</v>
      </c>
      <c r="U75" s="8">
        <v>0</v>
      </c>
      <c r="V75" s="8">
        <v>0</v>
      </c>
      <c r="W75" s="8">
        <v>0</v>
      </c>
      <c r="X75" s="8">
        <v>0</v>
      </c>
      <c r="Y75" s="8">
        <v>0</v>
      </c>
      <c r="Z75" s="8">
        <v>0</v>
      </c>
      <c r="AA75" s="8">
        <v>0</v>
      </c>
      <c r="AB75" s="8">
        <v>0</v>
      </c>
      <c r="AC75" s="8">
        <v>0</v>
      </c>
      <c r="AD75" s="7">
        <f t="shared" si="143"/>
        <v>10000</v>
      </c>
      <c r="AE75" s="3" t="str">
        <f t="shared" si="144"/>
        <v>A forrás egyenlő a költséggel (I.ütem).</v>
      </c>
      <c r="AG75" s="8">
        <v>0</v>
      </c>
      <c r="AH75" s="8">
        <v>0</v>
      </c>
      <c r="AI75" s="8">
        <v>0</v>
      </c>
      <c r="AJ75" s="8">
        <v>0</v>
      </c>
      <c r="AK75" s="8">
        <v>0</v>
      </c>
      <c r="AL75" s="8">
        <v>0</v>
      </c>
      <c r="AM75" s="8">
        <v>0</v>
      </c>
      <c r="AN75" s="8">
        <v>0</v>
      </c>
      <c r="AO75" s="8">
        <v>0</v>
      </c>
      <c r="AP75" s="8">
        <v>0</v>
      </c>
      <c r="AQ75" s="8">
        <v>0</v>
      </c>
      <c r="AR75" s="7">
        <f t="shared" si="145"/>
        <v>0</v>
      </c>
      <c r="AS75" s="184" t="s">
        <v>654</v>
      </c>
      <c r="AT75" s="3" t="str">
        <f t="shared" si="5"/>
        <v>Forráshiányos a feladat!</v>
      </c>
      <c r="AV75" s="180" t="s">
        <v>0</v>
      </c>
      <c r="AW75" s="180" t="s">
        <v>672</v>
      </c>
      <c r="AX75" s="191">
        <f>COUNTA($G$3:G75)</f>
        <v>66</v>
      </c>
      <c r="AZ75" s="9">
        <f>VLOOKUP($G75,Összesítő!$B:$F,3,FALSE)</f>
        <v>4183</v>
      </c>
      <c r="BA75" s="9">
        <f t="shared" si="6"/>
        <v>0</v>
      </c>
      <c r="BB75" s="5">
        <f t="shared" si="7"/>
        <v>1</v>
      </c>
      <c r="BC75" s="5" t="str">
        <f t="shared" si="8"/>
        <v>RH</v>
      </c>
      <c r="BD75" s="5">
        <f t="shared" si="46"/>
        <v>1</v>
      </c>
      <c r="BE75" s="5">
        <f t="shared" si="10"/>
        <v>0</v>
      </c>
      <c r="BF75" s="5">
        <f t="shared" si="11"/>
        <v>0</v>
      </c>
      <c r="BG75" s="9" t="str">
        <f t="shared" si="12"/>
        <v>A forrás egyenlő a költséggel (I.ütem).</v>
      </c>
      <c r="BH75" s="5">
        <f t="shared" si="13"/>
        <v>1</v>
      </c>
      <c r="BI75" s="5">
        <f t="shared" si="14"/>
        <v>1</v>
      </c>
      <c r="BJ75" s="5">
        <f t="shared" si="15"/>
        <v>1</v>
      </c>
      <c r="BK75" s="5">
        <f t="shared" si="16"/>
        <v>1</v>
      </c>
      <c r="BL75" s="5">
        <f t="shared" si="146"/>
        <v>1</v>
      </c>
      <c r="BM75" s="4" t="str">
        <f t="shared" si="18"/>
        <v>Forráshiányos a feladat!</v>
      </c>
      <c r="BN75" s="5">
        <f t="shared" si="19"/>
        <v>0</v>
      </c>
      <c r="BO75" s="5">
        <f t="shared" si="20"/>
        <v>1</v>
      </c>
      <c r="BP75" s="5">
        <f t="shared" si="21"/>
        <v>0</v>
      </c>
      <c r="BQ75" s="5">
        <f t="shared" si="22"/>
        <v>0</v>
      </c>
      <c r="BR75" s="5">
        <f t="shared" si="23"/>
        <v>0</v>
      </c>
      <c r="BS75" s="9">
        <f t="shared" si="24"/>
        <v>0</v>
      </c>
      <c r="BT75" s="5">
        <f t="shared" si="25"/>
        <v>0</v>
      </c>
      <c r="BU75" s="5">
        <f t="shared" si="26"/>
        <v>0</v>
      </c>
      <c r="BV75" s="5">
        <f t="shared" si="27"/>
        <v>1</v>
      </c>
      <c r="BW75" s="5">
        <f t="shared" si="28"/>
        <v>1</v>
      </c>
      <c r="BX75" s="5">
        <f t="shared" si="29"/>
        <v>1</v>
      </c>
      <c r="BY75" s="5">
        <f t="shared" si="30"/>
        <v>1</v>
      </c>
      <c r="BZ75" s="5">
        <f t="shared" si="31"/>
        <v>1</v>
      </c>
      <c r="CA75" s="5">
        <f t="shared" si="32"/>
        <v>1</v>
      </c>
      <c r="CB75" s="5">
        <f t="shared" si="33"/>
        <v>1</v>
      </c>
      <c r="CC75" s="5">
        <f t="shared" si="34"/>
        <v>1</v>
      </c>
      <c r="CD75" s="5">
        <f t="shared" si="35"/>
        <v>1</v>
      </c>
      <c r="CE75" s="5" t="str">
        <f t="shared" si="36"/>
        <v>?</v>
      </c>
      <c r="CF75" s="4" t="str">
        <f t="shared" si="147"/>
        <v>Kitöltés rendben!</v>
      </c>
      <c r="CG75" s="5">
        <f t="shared" si="148"/>
        <v>1</v>
      </c>
      <c r="CH75" s="5">
        <f t="shared" si="39"/>
        <v>1</v>
      </c>
      <c r="CI75" s="5">
        <f t="shared" si="40"/>
        <v>1</v>
      </c>
    </row>
    <row r="76" spans="1:87" s="2" customFormat="1" ht="144" hidden="1" customHeight="1" x14ac:dyDescent="0.3">
      <c r="A76" s="1" t="str">
        <f t="shared" si="141"/>
        <v>Kitöltés rendben!</v>
      </c>
      <c r="B76" s="179">
        <v>2</v>
      </c>
      <c r="C76" s="178" t="s">
        <v>450</v>
      </c>
      <c r="D76" s="180" t="s">
        <v>530</v>
      </c>
      <c r="E76" s="180" t="s">
        <v>509</v>
      </c>
      <c r="F76" s="181" t="str">
        <f>VLOOKUP($G76,Összesítő!$B:$F,2,FALSE)</f>
        <v>11-31875-1-006-00-14</v>
      </c>
      <c r="G76" s="178" t="s">
        <v>271</v>
      </c>
      <c r="H76" s="181">
        <f>COUNTA($G$3:G76)</f>
        <v>67</v>
      </c>
      <c r="I76" s="181" t="str">
        <f>AZ76&amp;"_"&amp;H76&amp;"_FIV_"&amp;LEFT(Előlap!$B$6,4)</f>
        <v>4183_67_FIV_2026</v>
      </c>
      <c r="J76" s="181" t="str">
        <f>VLOOKUP($G76,Összesítő!$B:$F,5,FALSE)</f>
        <v>Mesterháza, Nagygeresd, Nemesládony, Tompaládony, Uraiújfalu, Vámoscsalád</v>
      </c>
      <c r="K76" s="181" t="str">
        <f>VLOOKUP($G76,Összesítő!$B:$F,4,FALSE)</f>
        <v>Mesterháza Község Önkormányzata, Nagygeresd Községi Önkormányzat, Nemesládony Község Önkormányzata, Tompaládony Község Önkormányzata, Uraiújfalu Községi Önkormányzat, Vámoscsalád Községi Önkormányzat</v>
      </c>
      <c r="L76" s="7">
        <f t="shared" si="142"/>
        <v>60000</v>
      </c>
      <c r="M76" s="179">
        <v>2028</v>
      </c>
      <c r="N76" s="179">
        <v>2028</v>
      </c>
      <c r="O76" s="13">
        <v>0</v>
      </c>
      <c r="P76" s="8">
        <v>60000</v>
      </c>
      <c r="Q76" s="8">
        <v>0</v>
      </c>
      <c r="S76" s="8">
        <v>0</v>
      </c>
      <c r="T76" s="8">
        <v>0</v>
      </c>
      <c r="U76" s="8">
        <v>0</v>
      </c>
      <c r="V76" s="8">
        <v>0</v>
      </c>
      <c r="W76" s="8">
        <v>0</v>
      </c>
      <c r="X76" s="8">
        <v>0</v>
      </c>
      <c r="Y76" s="8">
        <v>0</v>
      </c>
      <c r="Z76" s="8">
        <v>0</v>
      </c>
      <c r="AA76" s="8">
        <v>0</v>
      </c>
      <c r="AB76" s="8">
        <v>0</v>
      </c>
      <c r="AC76" s="8">
        <v>0</v>
      </c>
      <c r="AD76" s="7">
        <f t="shared" si="143"/>
        <v>0</v>
      </c>
      <c r="AE76" s="3" t="str">
        <f t="shared" si="144"/>
        <v>Nem rövidtávú a feladat.</v>
      </c>
      <c r="AG76" s="8">
        <v>0</v>
      </c>
      <c r="AH76" s="8">
        <v>0</v>
      </c>
      <c r="AI76" s="8">
        <v>0</v>
      </c>
      <c r="AJ76" s="8">
        <v>0</v>
      </c>
      <c r="AK76" s="8">
        <v>0</v>
      </c>
      <c r="AL76" s="8">
        <v>0</v>
      </c>
      <c r="AM76" s="8">
        <v>0</v>
      </c>
      <c r="AN76" s="8">
        <v>0</v>
      </c>
      <c r="AO76" s="8">
        <v>0</v>
      </c>
      <c r="AP76" s="8">
        <v>0</v>
      </c>
      <c r="AQ76" s="8">
        <v>0</v>
      </c>
      <c r="AR76" s="7">
        <f t="shared" si="145"/>
        <v>0</v>
      </c>
      <c r="AS76" s="184" t="s">
        <v>654</v>
      </c>
      <c r="AT76" s="3" t="str">
        <f t="shared" si="5"/>
        <v>Forráshiányos a feladat!</v>
      </c>
      <c r="AV76" s="180" t="s">
        <v>0</v>
      </c>
      <c r="AW76" s="180" t="s">
        <v>0</v>
      </c>
      <c r="AX76" s="191">
        <f>COUNTA($G$3:G76)</f>
        <v>67</v>
      </c>
      <c r="AZ76" s="9">
        <f>VLOOKUP($G76,Összesítő!$B:$F,3,FALSE)</f>
        <v>4183</v>
      </c>
      <c r="BA76" s="9">
        <f t="shared" si="6"/>
        <v>0</v>
      </c>
      <c r="BB76" s="5">
        <f t="shared" si="7"/>
        <v>1</v>
      </c>
      <c r="BC76" s="5" t="str">
        <f t="shared" si="8"/>
        <v>H</v>
      </c>
      <c r="BD76" s="5">
        <f t="shared" si="46"/>
        <v>0</v>
      </c>
      <c r="BE76" s="5">
        <f t="shared" si="10"/>
        <v>0</v>
      </c>
      <c r="BF76" s="5">
        <f t="shared" si="11"/>
        <v>0</v>
      </c>
      <c r="BG76" s="9" t="str">
        <f t="shared" si="12"/>
        <v>Nem rövidtávú a feladat.</v>
      </c>
      <c r="BH76" s="5">
        <f t="shared" si="13"/>
        <v>1</v>
      </c>
      <c r="BI76" s="5">
        <f t="shared" si="14"/>
        <v>1</v>
      </c>
      <c r="BJ76" s="5">
        <f t="shared" si="15"/>
        <v>1</v>
      </c>
      <c r="BK76" s="5">
        <f t="shared" si="16"/>
        <v>1</v>
      </c>
      <c r="BL76" s="5">
        <f t="shared" si="146"/>
        <v>1</v>
      </c>
      <c r="BM76" s="4" t="str">
        <f t="shared" si="18"/>
        <v>Forráshiányos a feladat!</v>
      </c>
      <c r="BN76" s="5">
        <f t="shared" si="19"/>
        <v>0</v>
      </c>
      <c r="BO76" s="5">
        <f t="shared" si="20"/>
        <v>1</v>
      </c>
      <c r="BP76" s="5">
        <f t="shared" si="21"/>
        <v>0</v>
      </c>
      <c r="BQ76" s="5">
        <f t="shared" si="22"/>
        <v>0</v>
      </c>
      <c r="BR76" s="5">
        <f t="shared" si="23"/>
        <v>0</v>
      </c>
      <c r="BS76" s="9">
        <f t="shared" si="24"/>
        <v>0</v>
      </c>
      <c r="BT76" s="5">
        <f t="shared" si="25"/>
        <v>0</v>
      </c>
      <c r="BU76" s="5">
        <f t="shared" si="26"/>
        <v>0</v>
      </c>
      <c r="BV76" s="5">
        <f t="shared" si="27"/>
        <v>1</v>
      </c>
      <c r="BW76" s="5">
        <f t="shared" si="28"/>
        <v>1</v>
      </c>
      <c r="BX76" s="5">
        <f t="shared" si="29"/>
        <v>1</v>
      </c>
      <c r="BY76" s="5">
        <f t="shared" si="30"/>
        <v>1</v>
      </c>
      <c r="BZ76" s="5">
        <f t="shared" si="31"/>
        <v>1</v>
      </c>
      <c r="CA76" s="5">
        <f t="shared" si="32"/>
        <v>1</v>
      </c>
      <c r="CB76" s="5">
        <f t="shared" si="33"/>
        <v>1</v>
      </c>
      <c r="CC76" s="5">
        <f t="shared" si="34"/>
        <v>1</v>
      </c>
      <c r="CD76" s="5">
        <f t="shared" si="35"/>
        <v>1</v>
      </c>
      <c r="CE76" s="5" t="str">
        <f t="shared" si="36"/>
        <v>?</v>
      </c>
      <c r="CF76" s="4" t="str">
        <f t="shared" si="147"/>
        <v>Kitöltés rendben!</v>
      </c>
      <c r="CG76" s="5">
        <f t="shared" si="148"/>
        <v>1</v>
      </c>
      <c r="CH76" s="5">
        <f t="shared" si="39"/>
        <v>0</v>
      </c>
      <c r="CI76" s="5">
        <f t="shared" si="40"/>
        <v>1</v>
      </c>
    </row>
    <row r="77" spans="1:87" s="2" customFormat="1" ht="144" hidden="1" customHeight="1" x14ac:dyDescent="0.3">
      <c r="A77" s="1" t="str">
        <f t="shared" si="141"/>
        <v>Kitöltés rendben!</v>
      </c>
      <c r="B77" s="179">
        <v>2</v>
      </c>
      <c r="C77" s="178" t="s">
        <v>477</v>
      </c>
      <c r="D77" s="180" t="s">
        <v>531</v>
      </c>
      <c r="E77" s="180" t="s">
        <v>509</v>
      </c>
      <c r="F77" s="181" t="str">
        <f>VLOOKUP($G77,Összesítő!$B:$F,2,FALSE)</f>
        <v>11-31875-1-006-00-14</v>
      </c>
      <c r="G77" s="178" t="s">
        <v>271</v>
      </c>
      <c r="H77" s="181">
        <f>COUNTA($G$3:G77)</f>
        <v>68</v>
      </c>
      <c r="I77" s="181" t="str">
        <f>AZ77&amp;"_"&amp;H77&amp;"_FIV_"&amp;LEFT(Előlap!$B$6,4)</f>
        <v>4183_68_FIV_2026</v>
      </c>
      <c r="J77" s="181" t="str">
        <f>VLOOKUP($G77,Összesítő!$B:$F,5,FALSE)</f>
        <v>Mesterháza, Nagygeresd, Nemesládony, Tompaládony, Uraiújfalu, Vámoscsalád</v>
      </c>
      <c r="K77" s="181" t="str">
        <f>VLOOKUP($G77,Összesítő!$B:$F,4,FALSE)</f>
        <v>Mesterháza Község Önkormányzata, Nagygeresd Községi Önkormányzat, Nemesládony Község Önkormányzata, Tompaládony Község Önkormányzata, Uraiújfalu Községi Önkormányzat, Vámoscsalád Községi Önkormányzat</v>
      </c>
      <c r="L77" s="7">
        <f t="shared" si="142"/>
        <v>30000</v>
      </c>
      <c r="M77" s="179">
        <v>2028</v>
      </c>
      <c r="N77" s="179">
        <v>2028</v>
      </c>
      <c r="O77" s="13">
        <v>0</v>
      </c>
      <c r="P77" s="8">
        <v>30000</v>
      </c>
      <c r="Q77" s="8">
        <v>0</v>
      </c>
      <c r="S77" s="8">
        <v>0</v>
      </c>
      <c r="T77" s="8">
        <v>0</v>
      </c>
      <c r="U77" s="8">
        <v>0</v>
      </c>
      <c r="V77" s="8">
        <v>0</v>
      </c>
      <c r="W77" s="8">
        <v>0</v>
      </c>
      <c r="X77" s="8">
        <v>0</v>
      </c>
      <c r="Y77" s="8">
        <v>0</v>
      </c>
      <c r="Z77" s="8">
        <v>0</v>
      </c>
      <c r="AA77" s="8">
        <v>0</v>
      </c>
      <c r="AB77" s="8">
        <v>0</v>
      </c>
      <c r="AC77" s="8">
        <v>0</v>
      </c>
      <c r="AD77" s="7">
        <f t="shared" si="143"/>
        <v>0</v>
      </c>
      <c r="AE77" s="3" t="str">
        <f t="shared" si="144"/>
        <v>Nem rövidtávú a feladat.</v>
      </c>
      <c r="AG77" s="8">
        <v>0</v>
      </c>
      <c r="AH77" s="8">
        <v>0</v>
      </c>
      <c r="AI77" s="8">
        <v>0</v>
      </c>
      <c r="AJ77" s="8">
        <v>0</v>
      </c>
      <c r="AK77" s="8">
        <v>0</v>
      </c>
      <c r="AL77" s="8">
        <v>0</v>
      </c>
      <c r="AM77" s="8">
        <v>0</v>
      </c>
      <c r="AN77" s="8">
        <v>0</v>
      </c>
      <c r="AO77" s="8">
        <v>0</v>
      </c>
      <c r="AP77" s="8">
        <v>0</v>
      </c>
      <c r="AQ77" s="8">
        <v>0</v>
      </c>
      <c r="AR77" s="7">
        <f t="shared" si="145"/>
        <v>0</v>
      </c>
      <c r="AS77" s="184" t="s">
        <v>654</v>
      </c>
      <c r="AT77" s="3" t="str">
        <f t="shared" si="5"/>
        <v>Forráshiányos a feladat!</v>
      </c>
      <c r="AV77" s="180" t="s">
        <v>0</v>
      </c>
      <c r="AW77" s="180" t="s">
        <v>0</v>
      </c>
      <c r="AX77" s="191">
        <f>COUNTA($G$3:G77)</f>
        <v>68</v>
      </c>
      <c r="AZ77" s="9">
        <f>VLOOKUP($G77,Összesítő!$B:$F,3,FALSE)</f>
        <v>4183</v>
      </c>
      <c r="BA77" s="9">
        <f t="shared" si="6"/>
        <v>0</v>
      </c>
      <c r="BB77" s="5">
        <f t="shared" si="7"/>
        <v>1</v>
      </c>
      <c r="BC77" s="5" t="str">
        <f t="shared" si="8"/>
        <v>H</v>
      </c>
      <c r="BD77" s="5">
        <f t="shared" si="46"/>
        <v>0</v>
      </c>
      <c r="BE77" s="5">
        <f t="shared" si="10"/>
        <v>0</v>
      </c>
      <c r="BF77" s="5">
        <f t="shared" si="11"/>
        <v>0</v>
      </c>
      <c r="BG77" s="9" t="str">
        <f t="shared" si="12"/>
        <v>Nem rövidtávú a feladat.</v>
      </c>
      <c r="BH77" s="5">
        <f t="shared" si="13"/>
        <v>1</v>
      </c>
      <c r="BI77" s="5">
        <f t="shared" si="14"/>
        <v>1</v>
      </c>
      <c r="BJ77" s="5">
        <f t="shared" si="15"/>
        <v>1</v>
      </c>
      <c r="BK77" s="5">
        <f t="shared" si="16"/>
        <v>1</v>
      </c>
      <c r="BL77" s="5">
        <f t="shared" si="146"/>
        <v>1</v>
      </c>
      <c r="BM77" s="4" t="str">
        <f t="shared" si="18"/>
        <v>Forráshiányos a feladat!</v>
      </c>
      <c r="BN77" s="5">
        <f t="shared" si="19"/>
        <v>0</v>
      </c>
      <c r="BO77" s="5">
        <f t="shared" si="20"/>
        <v>1</v>
      </c>
      <c r="BP77" s="5">
        <f t="shared" si="21"/>
        <v>0</v>
      </c>
      <c r="BQ77" s="5">
        <f t="shared" si="22"/>
        <v>0</v>
      </c>
      <c r="BR77" s="5">
        <f t="shared" si="23"/>
        <v>0</v>
      </c>
      <c r="BS77" s="9">
        <f t="shared" si="24"/>
        <v>0</v>
      </c>
      <c r="BT77" s="5">
        <f t="shared" si="25"/>
        <v>0</v>
      </c>
      <c r="BU77" s="5">
        <f t="shared" si="26"/>
        <v>0</v>
      </c>
      <c r="BV77" s="5">
        <f t="shared" si="27"/>
        <v>1</v>
      </c>
      <c r="BW77" s="5">
        <f t="shared" si="28"/>
        <v>1</v>
      </c>
      <c r="BX77" s="5">
        <f t="shared" si="29"/>
        <v>1</v>
      </c>
      <c r="BY77" s="5">
        <f t="shared" si="30"/>
        <v>1</v>
      </c>
      <c r="BZ77" s="5">
        <f t="shared" si="31"/>
        <v>1</v>
      </c>
      <c r="CA77" s="5">
        <f t="shared" si="32"/>
        <v>1</v>
      </c>
      <c r="CB77" s="5">
        <f t="shared" si="33"/>
        <v>1</v>
      </c>
      <c r="CC77" s="5">
        <f t="shared" si="34"/>
        <v>1</v>
      </c>
      <c r="CD77" s="5">
        <f t="shared" si="35"/>
        <v>1</v>
      </c>
      <c r="CE77" s="5" t="str">
        <f t="shared" si="36"/>
        <v>?</v>
      </c>
      <c r="CF77" s="4" t="str">
        <f t="shared" si="147"/>
        <v>Kitöltés rendben!</v>
      </c>
      <c r="CG77" s="5">
        <f t="shared" si="148"/>
        <v>1</v>
      </c>
      <c r="CH77" s="5">
        <f t="shared" si="39"/>
        <v>0</v>
      </c>
      <c r="CI77" s="5">
        <f t="shared" si="40"/>
        <v>1</v>
      </c>
    </row>
    <row r="78" spans="1:87" s="2" customFormat="1" ht="144" hidden="1" customHeight="1" x14ac:dyDescent="0.3">
      <c r="A78" s="1" t="str">
        <f t="shared" si="141"/>
        <v>Kitöltés rendben!</v>
      </c>
      <c r="B78" s="179">
        <v>2</v>
      </c>
      <c r="C78" s="178" t="s">
        <v>468</v>
      </c>
      <c r="D78" s="180" t="s">
        <v>504</v>
      </c>
      <c r="E78" s="180" t="s">
        <v>509</v>
      </c>
      <c r="F78" s="181" t="str">
        <f>VLOOKUP($G78,Összesítő!$B:$F,2,FALSE)</f>
        <v>11-31875-1-006-00-14</v>
      </c>
      <c r="G78" s="178" t="s">
        <v>271</v>
      </c>
      <c r="H78" s="181">
        <f>COUNTA($G$3:G78)</f>
        <v>69</v>
      </c>
      <c r="I78" s="181" t="str">
        <f>AZ78&amp;"_"&amp;H78&amp;"_FIV_"&amp;LEFT(Előlap!$B$6,4)</f>
        <v>4183_69_FIV_2026</v>
      </c>
      <c r="J78" s="181" t="str">
        <f>VLOOKUP($G78,Összesítő!$B:$F,5,FALSE)</f>
        <v>Mesterháza, Nagygeresd, Nemesládony, Tompaládony, Uraiújfalu, Vámoscsalád</v>
      </c>
      <c r="K78" s="181" t="str">
        <f>VLOOKUP($G78,Összesítő!$B:$F,4,FALSE)</f>
        <v>Mesterháza Község Önkormányzata, Nagygeresd Községi Önkormányzat, Nemesládony Község Önkormányzata, Tompaládony Község Önkormányzata, Uraiújfalu Községi Önkormányzat, Vámoscsalád Községi Önkormányzat</v>
      </c>
      <c r="L78" s="7">
        <f t="shared" si="142"/>
        <v>3000</v>
      </c>
      <c r="M78" s="179">
        <v>2028</v>
      </c>
      <c r="N78" s="179">
        <v>2028</v>
      </c>
      <c r="O78" s="13">
        <v>0</v>
      </c>
      <c r="P78" s="8">
        <v>3000</v>
      </c>
      <c r="Q78" s="8">
        <v>0</v>
      </c>
      <c r="S78" s="8">
        <v>0</v>
      </c>
      <c r="T78" s="8">
        <v>0</v>
      </c>
      <c r="U78" s="8">
        <v>0</v>
      </c>
      <c r="V78" s="8">
        <v>0</v>
      </c>
      <c r="W78" s="8">
        <v>0</v>
      </c>
      <c r="X78" s="8">
        <v>0</v>
      </c>
      <c r="Y78" s="8">
        <v>0</v>
      </c>
      <c r="Z78" s="8">
        <v>0</v>
      </c>
      <c r="AA78" s="8">
        <v>0</v>
      </c>
      <c r="AB78" s="8">
        <v>0</v>
      </c>
      <c r="AC78" s="8">
        <v>0</v>
      </c>
      <c r="AD78" s="7">
        <f t="shared" si="143"/>
        <v>0</v>
      </c>
      <c r="AE78" s="3" t="str">
        <f t="shared" si="144"/>
        <v>Nem rövidtávú a feladat.</v>
      </c>
      <c r="AG78" s="8">
        <v>0</v>
      </c>
      <c r="AH78" s="8">
        <v>0</v>
      </c>
      <c r="AI78" s="8">
        <v>0</v>
      </c>
      <c r="AJ78" s="8">
        <v>0</v>
      </c>
      <c r="AK78" s="8">
        <v>0</v>
      </c>
      <c r="AL78" s="8">
        <v>0</v>
      </c>
      <c r="AM78" s="8">
        <v>0</v>
      </c>
      <c r="AN78" s="8">
        <v>0</v>
      </c>
      <c r="AO78" s="8">
        <v>0</v>
      </c>
      <c r="AP78" s="8">
        <v>0</v>
      </c>
      <c r="AQ78" s="8">
        <v>0</v>
      </c>
      <c r="AR78" s="7">
        <f t="shared" si="145"/>
        <v>0</v>
      </c>
      <c r="AS78" s="178" t="s">
        <v>654</v>
      </c>
      <c r="AT78" s="3" t="str">
        <f t="shared" si="5"/>
        <v>Forráshiányos a feladat!</v>
      </c>
      <c r="AV78" s="180" t="s">
        <v>0</v>
      </c>
      <c r="AW78" s="180" t="s">
        <v>0</v>
      </c>
      <c r="AX78" s="191">
        <f>COUNTA($G$3:G78)</f>
        <v>69</v>
      </c>
      <c r="AZ78" s="9">
        <f>VLOOKUP($G78,Összesítő!$B:$F,3,FALSE)</f>
        <v>4183</v>
      </c>
      <c r="BA78" s="9">
        <f t="shared" si="6"/>
        <v>0</v>
      </c>
      <c r="BB78" s="5">
        <f t="shared" si="7"/>
        <v>1</v>
      </c>
      <c r="BC78" s="5" t="str">
        <f t="shared" si="8"/>
        <v>H</v>
      </c>
      <c r="BD78" s="5">
        <f t="shared" si="46"/>
        <v>0</v>
      </c>
      <c r="BE78" s="5">
        <f t="shared" si="10"/>
        <v>0</v>
      </c>
      <c r="BF78" s="5">
        <f t="shared" si="11"/>
        <v>0</v>
      </c>
      <c r="BG78" s="9" t="str">
        <f t="shared" si="12"/>
        <v>Nem rövidtávú a feladat.</v>
      </c>
      <c r="BH78" s="5">
        <f t="shared" si="13"/>
        <v>1</v>
      </c>
      <c r="BI78" s="5">
        <f t="shared" si="14"/>
        <v>1</v>
      </c>
      <c r="BJ78" s="5">
        <f t="shared" si="15"/>
        <v>1</v>
      </c>
      <c r="BK78" s="5">
        <f t="shared" si="16"/>
        <v>1</v>
      </c>
      <c r="BL78" s="5">
        <f t="shared" si="146"/>
        <v>1</v>
      </c>
      <c r="BM78" s="4" t="str">
        <f t="shared" si="18"/>
        <v>Forráshiányos a feladat!</v>
      </c>
      <c r="BN78" s="5">
        <f t="shared" si="19"/>
        <v>0</v>
      </c>
      <c r="BO78" s="5">
        <f t="shared" si="20"/>
        <v>1</v>
      </c>
      <c r="BP78" s="5">
        <f t="shared" si="21"/>
        <v>0</v>
      </c>
      <c r="BQ78" s="5">
        <f t="shared" si="22"/>
        <v>0</v>
      </c>
      <c r="BR78" s="5">
        <f t="shared" si="23"/>
        <v>0</v>
      </c>
      <c r="BS78" s="9">
        <f t="shared" si="24"/>
        <v>0</v>
      </c>
      <c r="BT78" s="5">
        <f t="shared" si="25"/>
        <v>0</v>
      </c>
      <c r="BU78" s="5">
        <f t="shared" si="26"/>
        <v>0</v>
      </c>
      <c r="BV78" s="5">
        <f t="shared" si="27"/>
        <v>1</v>
      </c>
      <c r="BW78" s="5">
        <f t="shared" si="28"/>
        <v>1</v>
      </c>
      <c r="BX78" s="5">
        <f t="shared" si="29"/>
        <v>1</v>
      </c>
      <c r="BY78" s="5">
        <f t="shared" si="30"/>
        <v>1</v>
      </c>
      <c r="BZ78" s="5">
        <f t="shared" si="31"/>
        <v>1</v>
      </c>
      <c r="CA78" s="5">
        <f t="shared" si="32"/>
        <v>1</v>
      </c>
      <c r="CB78" s="5">
        <f t="shared" si="33"/>
        <v>1</v>
      </c>
      <c r="CC78" s="5">
        <f t="shared" si="34"/>
        <v>1</v>
      </c>
      <c r="CD78" s="5">
        <f t="shared" si="35"/>
        <v>1</v>
      </c>
      <c r="CE78" s="5" t="str">
        <f t="shared" si="36"/>
        <v>?</v>
      </c>
      <c r="CF78" s="4" t="str">
        <f t="shared" si="147"/>
        <v>Kitöltés rendben!</v>
      </c>
      <c r="CG78" s="5">
        <f t="shared" si="148"/>
        <v>1</v>
      </c>
      <c r="CH78" s="5">
        <f t="shared" si="39"/>
        <v>0</v>
      </c>
      <c r="CI78" s="5">
        <f t="shared" si="40"/>
        <v>1</v>
      </c>
    </row>
    <row r="79" spans="1:87" s="2" customFormat="1" ht="144" hidden="1" customHeight="1" x14ac:dyDescent="0.3">
      <c r="A79" s="1" t="str">
        <f t="shared" si="141"/>
        <v>Kitöltés rendben!</v>
      </c>
      <c r="B79" s="179">
        <v>2</v>
      </c>
      <c r="C79" s="178" t="s">
        <v>468</v>
      </c>
      <c r="D79" s="180" t="s">
        <v>505</v>
      </c>
      <c r="E79" s="180" t="s">
        <v>509</v>
      </c>
      <c r="F79" s="181" t="str">
        <f>VLOOKUP($G79,Összesítő!$B:$F,2,FALSE)</f>
        <v>11-31875-1-006-00-14</v>
      </c>
      <c r="G79" s="178" t="s">
        <v>271</v>
      </c>
      <c r="H79" s="181">
        <f>COUNTA($G$3:G79)</f>
        <v>70</v>
      </c>
      <c r="I79" s="181" t="str">
        <f>AZ79&amp;"_"&amp;H79&amp;"_FIV_"&amp;LEFT(Előlap!$B$6,4)</f>
        <v>4183_70_FIV_2026</v>
      </c>
      <c r="J79" s="181" t="str">
        <f>VLOOKUP($G79,Összesítő!$B:$F,5,FALSE)</f>
        <v>Mesterháza, Nagygeresd, Nemesládony, Tompaládony, Uraiújfalu, Vámoscsalád</v>
      </c>
      <c r="K79" s="181" t="str">
        <f>VLOOKUP($G79,Összesítő!$B:$F,4,FALSE)</f>
        <v>Mesterháza Község Önkormányzata, Nagygeresd Községi Önkormányzat, Nemesládony Község Önkormányzata, Tompaládony Község Önkormányzata, Uraiújfalu Községi Önkormányzat, Vámoscsalád Községi Önkormányzat</v>
      </c>
      <c r="L79" s="7">
        <f t="shared" si="142"/>
        <v>25000</v>
      </c>
      <c r="M79" s="179">
        <v>2028</v>
      </c>
      <c r="N79" s="179">
        <v>2029</v>
      </c>
      <c r="O79" s="13">
        <v>0</v>
      </c>
      <c r="P79" s="8">
        <v>25000</v>
      </c>
      <c r="Q79" s="8">
        <v>0</v>
      </c>
      <c r="S79" s="8">
        <v>0</v>
      </c>
      <c r="T79" s="8">
        <v>0</v>
      </c>
      <c r="U79" s="8">
        <v>0</v>
      </c>
      <c r="V79" s="8">
        <v>0</v>
      </c>
      <c r="W79" s="8">
        <v>0</v>
      </c>
      <c r="X79" s="8">
        <v>0</v>
      </c>
      <c r="Y79" s="8">
        <v>0</v>
      </c>
      <c r="Z79" s="8">
        <v>0</v>
      </c>
      <c r="AA79" s="8">
        <v>0</v>
      </c>
      <c r="AB79" s="8">
        <v>0</v>
      </c>
      <c r="AC79" s="8">
        <v>0</v>
      </c>
      <c r="AD79" s="7">
        <f t="shared" si="143"/>
        <v>0</v>
      </c>
      <c r="AE79" s="3" t="str">
        <f t="shared" si="144"/>
        <v>Nem rövidtávú a feladat.</v>
      </c>
      <c r="AG79" s="8">
        <v>0</v>
      </c>
      <c r="AH79" s="8">
        <v>0</v>
      </c>
      <c r="AI79" s="8">
        <v>0</v>
      </c>
      <c r="AJ79" s="8">
        <v>0</v>
      </c>
      <c r="AK79" s="8">
        <v>0</v>
      </c>
      <c r="AL79" s="8">
        <v>0</v>
      </c>
      <c r="AM79" s="8">
        <v>0</v>
      </c>
      <c r="AN79" s="8">
        <v>0</v>
      </c>
      <c r="AO79" s="8">
        <v>0</v>
      </c>
      <c r="AP79" s="8">
        <v>0</v>
      </c>
      <c r="AQ79" s="8">
        <v>0</v>
      </c>
      <c r="AR79" s="7">
        <f t="shared" si="145"/>
        <v>0</v>
      </c>
      <c r="AS79" s="184" t="s">
        <v>654</v>
      </c>
      <c r="AT79" s="3" t="str">
        <f t="shared" si="5"/>
        <v>Forráshiányos a feladat!</v>
      </c>
      <c r="AV79" s="180" t="s">
        <v>0</v>
      </c>
      <c r="AW79" s="180" t="s">
        <v>0</v>
      </c>
      <c r="AX79" s="191">
        <f>COUNTA($G$3:G79)</f>
        <v>70</v>
      </c>
      <c r="AZ79" s="9">
        <f>VLOOKUP($G79,Összesítő!$B:$F,3,FALSE)</f>
        <v>4183</v>
      </c>
      <c r="BA79" s="9">
        <f t="shared" si="6"/>
        <v>0</v>
      </c>
      <c r="BB79" s="5">
        <f t="shared" si="7"/>
        <v>1</v>
      </c>
      <c r="BC79" s="5" t="str">
        <f t="shared" si="8"/>
        <v>H</v>
      </c>
      <c r="BD79" s="5">
        <f t="shared" si="46"/>
        <v>0</v>
      </c>
      <c r="BE79" s="5">
        <f t="shared" si="10"/>
        <v>0</v>
      </c>
      <c r="BF79" s="5">
        <f t="shared" si="11"/>
        <v>0</v>
      </c>
      <c r="BG79" s="9" t="str">
        <f t="shared" si="12"/>
        <v>Nem rövidtávú a feladat.</v>
      </c>
      <c r="BH79" s="5">
        <f t="shared" si="13"/>
        <v>1</v>
      </c>
      <c r="BI79" s="5">
        <f t="shared" si="14"/>
        <v>1</v>
      </c>
      <c r="BJ79" s="5">
        <f t="shared" si="15"/>
        <v>1</v>
      </c>
      <c r="BK79" s="5">
        <f t="shared" si="16"/>
        <v>1</v>
      </c>
      <c r="BL79" s="5">
        <f t="shared" si="146"/>
        <v>1</v>
      </c>
      <c r="BM79" s="4" t="str">
        <f t="shared" si="18"/>
        <v>Forráshiányos a feladat!</v>
      </c>
      <c r="BN79" s="5">
        <f t="shared" si="19"/>
        <v>0</v>
      </c>
      <c r="BO79" s="5">
        <f t="shared" si="20"/>
        <v>1</v>
      </c>
      <c r="BP79" s="5">
        <f t="shared" si="21"/>
        <v>0</v>
      </c>
      <c r="BQ79" s="5">
        <f t="shared" si="22"/>
        <v>0</v>
      </c>
      <c r="BR79" s="5">
        <f t="shared" si="23"/>
        <v>0</v>
      </c>
      <c r="BS79" s="9">
        <f t="shared" si="24"/>
        <v>0</v>
      </c>
      <c r="BT79" s="5">
        <f t="shared" si="25"/>
        <v>0</v>
      </c>
      <c r="BU79" s="5">
        <f t="shared" si="26"/>
        <v>0</v>
      </c>
      <c r="BV79" s="5">
        <f t="shared" si="27"/>
        <v>1</v>
      </c>
      <c r="BW79" s="5">
        <f t="shared" si="28"/>
        <v>1</v>
      </c>
      <c r="BX79" s="5">
        <f t="shared" si="29"/>
        <v>1</v>
      </c>
      <c r="BY79" s="5">
        <f t="shared" si="30"/>
        <v>1</v>
      </c>
      <c r="BZ79" s="5">
        <f t="shared" si="31"/>
        <v>1</v>
      </c>
      <c r="CA79" s="5">
        <f t="shared" si="32"/>
        <v>1</v>
      </c>
      <c r="CB79" s="5">
        <f t="shared" si="33"/>
        <v>1</v>
      </c>
      <c r="CC79" s="5">
        <f t="shared" si="34"/>
        <v>1</v>
      </c>
      <c r="CD79" s="5">
        <f t="shared" si="35"/>
        <v>1</v>
      </c>
      <c r="CE79" s="5" t="str">
        <f t="shared" si="36"/>
        <v>?</v>
      </c>
      <c r="CF79" s="4" t="str">
        <f t="shared" si="147"/>
        <v>Kitöltés rendben!</v>
      </c>
      <c r="CG79" s="5">
        <f t="shared" si="148"/>
        <v>1</v>
      </c>
      <c r="CH79" s="5">
        <f t="shared" si="39"/>
        <v>0</v>
      </c>
      <c r="CI79" s="5">
        <f t="shared" si="40"/>
        <v>1</v>
      </c>
    </row>
    <row r="80" spans="1:87" s="2" customFormat="1" ht="144" hidden="1" customHeight="1" x14ac:dyDescent="0.3">
      <c r="A80" s="1" t="str">
        <f t="shared" si="141"/>
        <v>Kitöltés rendben!</v>
      </c>
      <c r="B80" s="179">
        <v>2</v>
      </c>
      <c r="C80" s="178" t="s">
        <v>479</v>
      </c>
      <c r="D80" s="180" t="s">
        <v>517</v>
      </c>
      <c r="E80" s="180" t="s">
        <v>509</v>
      </c>
      <c r="F80" s="181" t="str">
        <f>VLOOKUP($G80,Összesítő!$B:$F,2,FALSE)</f>
        <v>11-31875-1-006-00-14</v>
      </c>
      <c r="G80" s="178" t="s">
        <v>271</v>
      </c>
      <c r="H80" s="181">
        <f>COUNTA($G$3:G80)</f>
        <v>71</v>
      </c>
      <c r="I80" s="181" t="str">
        <f>AZ80&amp;"_"&amp;H80&amp;"_FIV_"&amp;LEFT(Előlap!$B$6,4)</f>
        <v>4183_71_FIV_2026</v>
      </c>
      <c r="J80" s="181" t="str">
        <f>VLOOKUP($G80,Összesítő!$B:$F,5,FALSE)</f>
        <v>Mesterháza, Nagygeresd, Nemesládony, Tompaládony, Uraiújfalu, Vámoscsalád</v>
      </c>
      <c r="K80" s="181" t="str">
        <f>VLOOKUP($G80,Összesítő!$B:$F,4,FALSE)</f>
        <v>Mesterháza Község Önkormányzata, Nagygeresd Községi Önkormányzat, Nemesládony Község Önkormányzata, Tompaládony Község Önkormányzata, Uraiújfalu Községi Önkormányzat, Vámoscsalád Községi Önkormányzat</v>
      </c>
      <c r="L80" s="7">
        <f t="shared" si="142"/>
        <v>500000</v>
      </c>
      <c r="M80" s="179">
        <v>2028</v>
      </c>
      <c r="N80" s="179">
        <v>2036</v>
      </c>
      <c r="O80" s="13">
        <v>0</v>
      </c>
      <c r="P80" s="8">
        <v>500000</v>
      </c>
      <c r="Q80" s="8">
        <v>0</v>
      </c>
      <c r="S80" s="8">
        <v>0</v>
      </c>
      <c r="T80" s="8">
        <v>0</v>
      </c>
      <c r="U80" s="8">
        <v>0</v>
      </c>
      <c r="V80" s="8">
        <v>0</v>
      </c>
      <c r="W80" s="8">
        <v>0</v>
      </c>
      <c r="X80" s="8">
        <v>0</v>
      </c>
      <c r="Y80" s="8">
        <v>0</v>
      </c>
      <c r="Z80" s="8">
        <v>0</v>
      </c>
      <c r="AA80" s="8">
        <v>0</v>
      </c>
      <c r="AB80" s="8">
        <v>0</v>
      </c>
      <c r="AC80" s="8">
        <v>0</v>
      </c>
      <c r="AD80" s="7">
        <f t="shared" si="143"/>
        <v>0</v>
      </c>
      <c r="AE80" s="3" t="str">
        <f t="shared" si="144"/>
        <v>Nem rövidtávú a feladat.</v>
      </c>
      <c r="AG80" s="8">
        <v>14873</v>
      </c>
      <c r="AH80" s="8">
        <v>0</v>
      </c>
      <c r="AI80" s="8">
        <v>0</v>
      </c>
      <c r="AJ80" s="8">
        <v>0</v>
      </c>
      <c r="AK80" s="8">
        <v>0</v>
      </c>
      <c r="AL80" s="8">
        <v>0</v>
      </c>
      <c r="AM80" s="8">
        <v>0</v>
      </c>
      <c r="AN80" s="8">
        <v>0</v>
      </c>
      <c r="AO80" s="8">
        <v>0</v>
      </c>
      <c r="AP80" s="8">
        <v>0</v>
      </c>
      <c r="AQ80" s="8">
        <v>0</v>
      </c>
      <c r="AR80" s="7">
        <f t="shared" si="145"/>
        <v>14873</v>
      </c>
      <c r="AS80" s="184" t="s">
        <v>654</v>
      </c>
      <c r="AT80" s="3" t="str">
        <f t="shared" si="5"/>
        <v>Forráshiányos a feladat!</v>
      </c>
      <c r="AV80" s="180" t="s">
        <v>0</v>
      </c>
      <c r="AW80" s="180" t="s">
        <v>0</v>
      </c>
      <c r="AX80" s="191">
        <f>COUNTA($G$3:G80)</f>
        <v>71</v>
      </c>
      <c r="AZ80" s="9">
        <f>VLOOKUP($G80,Összesítő!$B:$F,3,FALSE)</f>
        <v>4183</v>
      </c>
      <c r="BA80" s="9">
        <f t="shared" si="6"/>
        <v>0</v>
      </c>
      <c r="BB80" s="5">
        <f t="shared" si="7"/>
        <v>1</v>
      </c>
      <c r="BC80" s="5" t="str">
        <f t="shared" si="8"/>
        <v>H</v>
      </c>
      <c r="BD80" s="5">
        <f t="shared" si="46"/>
        <v>0</v>
      </c>
      <c r="BE80" s="5">
        <f t="shared" si="10"/>
        <v>0</v>
      </c>
      <c r="BF80" s="5">
        <f t="shared" si="11"/>
        <v>0</v>
      </c>
      <c r="BG80" s="9" t="str">
        <f t="shared" si="12"/>
        <v>Nem rövidtávú a feladat.</v>
      </c>
      <c r="BH80" s="5">
        <f t="shared" si="13"/>
        <v>1</v>
      </c>
      <c r="BI80" s="5">
        <f t="shared" si="14"/>
        <v>1</v>
      </c>
      <c r="BJ80" s="5">
        <f t="shared" si="15"/>
        <v>1</v>
      </c>
      <c r="BK80" s="5">
        <f t="shared" si="16"/>
        <v>1</v>
      </c>
      <c r="BL80" s="5">
        <f t="shared" si="146"/>
        <v>1</v>
      </c>
      <c r="BM80" s="4" t="str">
        <f t="shared" si="18"/>
        <v>Forráshiányos a feladat!</v>
      </c>
      <c r="BN80" s="5">
        <f t="shared" si="19"/>
        <v>0</v>
      </c>
      <c r="BO80" s="5">
        <f t="shared" si="20"/>
        <v>1</v>
      </c>
      <c r="BP80" s="5">
        <f t="shared" si="21"/>
        <v>0</v>
      </c>
      <c r="BQ80" s="5">
        <f t="shared" si="22"/>
        <v>0</v>
      </c>
      <c r="BR80" s="5">
        <f t="shared" si="23"/>
        <v>0</v>
      </c>
      <c r="BS80" s="9">
        <f t="shared" si="24"/>
        <v>0</v>
      </c>
      <c r="BT80" s="5">
        <f t="shared" si="25"/>
        <v>0</v>
      </c>
      <c r="BU80" s="5">
        <f t="shared" si="26"/>
        <v>0</v>
      </c>
      <c r="BV80" s="5">
        <f t="shared" si="27"/>
        <v>1</v>
      </c>
      <c r="BW80" s="5">
        <f t="shared" si="28"/>
        <v>1</v>
      </c>
      <c r="BX80" s="5">
        <f t="shared" si="29"/>
        <v>1</v>
      </c>
      <c r="BY80" s="5">
        <f t="shared" si="30"/>
        <v>1</v>
      </c>
      <c r="BZ80" s="5">
        <f t="shared" si="31"/>
        <v>1</v>
      </c>
      <c r="CA80" s="5">
        <f t="shared" si="32"/>
        <v>1</v>
      </c>
      <c r="CB80" s="5">
        <f t="shared" si="33"/>
        <v>1</v>
      </c>
      <c r="CC80" s="5">
        <f t="shared" si="34"/>
        <v>1</v>
      </c>
      <c r="CD80" s="5">
        <f t="shared" si="35"/>
        <v>1</v>
      </c>
      <c r="CE80" s="5" t="str">
        <f t="shared" si="36"/>
        <v>?</v>
      </c>
      <c r="CF80" s="4" t="str">
        <f t="shared" si="147"/>
        <v>Kitöltés rendben!</v>
      </c>
      <c r="CG80" s="5">
        <f t="shared" si="148"/>
        <v>1</v>
      </c>
      <c r="CH80" s="5">
        <f t="shared" si="39"/>
        <v>0</v>
      </c>
      <c r="CI80" s="5">
        <f t="shared" si="40"/>
        <v>1</v>
      </c>
    </row>
    <row r="81" spans="1:87" s="2" customFormat="1" ht="144" hidden="1" customHeight="1" x14ac:dyDescent="0.3">
      <c r="A81" s="1" t="str">
        <f t="shared" si="141"/>
        <v>Kitöltés rendben!</v>
      </c>
      <c r="B81" s="179">
        <v>1</v>
      </c>
      <c r="C81" s="178" t="s">
        <v>492</v>
      </c>
      <c r="D81" s="180" t="s">
        <v>507</v>
      </c>
      <c r="E81" s="180" t="s">
        <v>509</v>
      </c>
      <c r="F81" s="181" t="str">
        <f>VLOOKUP($G81,Összesítő!$B:$F,2,FALSE)</f>
        <v>11-31875-1-006-00-14</v>
      </c>
      <c r="G81" s="178" t="s">
        <v>271</v>
      </c>
      <c r="H81" s="181">
        <f>COUNTA($G$3:G81)</f>
        <v>72</v>
      </c>
      <c r="I81" s="181" t="str">
        <f>AZ81&amp;"_"&amp;H81&amp;"_FIV_"&amp;LEFT(Előlap!$B$6,4)</f>
        <v>4183_72_FIV_2026</v>
      </c>
      <c r="J81" s="181" t="str">
        <f>VLOOKUP($G81,Összesítő!$B:$F,5,FALSE)</f>
        <v>Mesterháza, Nagygeresd, Nemesládony, Tompaládony, Uraiújfalu, Vámoscsalád</v>
      </c>
      <c r="K81" s="181" t="str">
        <f>VLOOKUP($G81,Összesítő!$B:$F,4,FALSE)</f>
        <v>Mesterháza Község Önkormányzata, Nagygeresd Községi Önkormányzat, Nemesládony Község Önkormányzata, Tompaládony Község Önkormányzata, Uraiújfalu Községi Önkormányzat, Vámoscsalád Községi Önkormányzat</v>
      </c>
      <c r="L81" s="7">
        <f t="shared" si="142"/>
        <v>2337</v>
      </c>
      <c r="M81" s="179">
        <v>2027</v>
      </c>
      <c r="N81" s="179">
        <v>2027</v>
      </c>
      <c r="O81" s="13">
        <v>2337</v>
      </c>
      <c r="P81" s="8">
        <v>0</v>
      </c>
      <c r="Q81" s="8">
        <v>0</v>
      </c>
      <c r="S81" s="8">
        <v>2337</v>
      </c>
      <c r="T81" s="8">
        <v>0</v>
      </c>
      <c r="U81" s="8">
        <v>0</v>
      </c>
      <c r="V81" s="8">
        <v>0</v>
      </c>
      <c r="W81" s="8">
        <v>0</v>
      </c>
      <c r="X81" s="8">
        <v>0</v>
      </c>
      <c r="Y81" s="8">
        <v>0</v>
      </c>
      <c r="Z81" s="8">
        <v>0</v>
      </c>
      <c r="AA81" s="8">
        <v>0</v>
      </c>
      <c r="AB81" s="8">
        <v>0</v>
      </c>
      <c r="AC81" s="8">
        <v>0</v>
      </c>
      <c r="AD81" s="7">
        <f t="shared" si="143"/>
        <v>2337</v>
      </c>
      <c r="AE81" s="3" t="str">
        <f t="shared" si="144"/>
        <v>A forrás egyenlő a költséggel (I.ütem).</v>
      </c>
      <c r="AG81" s="8">
        <v>0</v>
      </c>
      <c r="AH81" s="8">
        <v>0</v>
      </c>
      <c r="AI81" s="8">
        <v>0</v>
      </c>
      <c r="AJ81" s="8">
        <v>0</v>
      </c>
      <c r="AK81" s="8">
        <v>0</v>
      </c>
      <c r="AL81" s="8">
        <v>0</v>
      </c>
      <c r="AM81" s="8">
        <v>0</v>
      </c>
      <c r="AN81" s="8">
        <v>0</v>
      </c>
      <c r="AO81" s="8">
        <v>0</v>
      </c>
      <c r="AP81" s="8">
        <v>0</v>
      </c>
      <c r="AQ81" s="8">
        <v>0</v>
      </c>
      <c r="AR81" s="7">
        <f t="shared" si="145"/>
        <v>0</v>
      </c>
      <c r="AS81" s="184" t="s">
        <v>654</v>
      </c>
      <c r="AT81" s="3" t="str">
        <f t="shared" ref="AT81:AT153" si="167">IF($G81="","Nincs VKR kiválasztva!",IF($BB81=0,"Hiányos kitöltés!",IF($BO81=0,"Nem hosszútávú a feladat.",$BM81)))</f>
        <v>Nem hosszútávú a feladat.</v>
      </c>
      <c r="AV81" s="180" t="s">
        <v>0</v>
      </c>
      <c r="AW81" s="180" t="s">
        <v>0</v>
      </c>
      <c r="AX81" s="191">
        <f>COUNTA($G$3:G81)</f>
        <v>72</v>
      </c>
      <c r="AZ81" s="9">
        <f>VLOOKUP($G81,Összesítő!$B:$F,3,FALSE)</f>
        <v>4183</v>
      </c>
      <c r="BA81" s="9">
        <f t="shared" ref="BA81:BA153" si="168">LEN($AV81)</f>
        <v>0</v>
      </c>
      <c r="BB81" s="5">
        <f t="shared" ref="BB81:BB153" si="169">IF(OR($B81="",$C81="",$D81="",$E81="",$F81="",$M81="",$N81="",$O81="",$P81="",$Q81=""),0,1)</f>
        <v>1</v>
      </c>
      <c r="BC81" s="5" t="str">
        <f t="shared" ref="BC81:BC153" si="170">IF($F81="",0,IF(AND($M81=2027,$N81=2027),"R",IF(AND($M81=2027,$N81&gt;2027),"RH",IF(AND($M81&gt;2027,$N81&gt;2027),"H","x"))))</f>
        <v>R</v>
      </c>
      <c r="BD81" s="5">
        <f t="shared" ref="BD81:BD153" si="171">IF(OR(BC81="R",BC81="RH"),1,0)</f>
        <v>1</v>
      </c>
      <c r="BE81" s="5">
        <f t="shared" ref="BE81:BE153" si="172">IF(AND($BC81="R",$P81&gt;0),1,IF(AND($BC81="H",$O81&gt;0),1,0))</f>
        <v>0</v>
      </c>
      <c r="BF81" s="5">
        <f t="shared" ref="BF81:BF153" si="173">IF($AD81&lt;$O81,1,IF($AD81=$O81,0))</f>
        <v>0</v>
      </c>
      <c r="BG81" s="9" t="str">
        <f t="shared" ref="BG81:BG153" si="174">IF($M81&gt;2027,"Nem rövidtávú a feladat.",IF($BF81=1,"Az I. ütem nem lehet forráshiányos!",IF($AD81&gt;$O81,"Többlet forrást jelölt meg az I.ütemnél! Kérjük, a többletet az 'Osszesito' fülön tüntesse fel!",IF($AD81=$O81,"A forrás egyenlő a költséggel (I.ütem).",0))))</f>
        <v>A forrás egyenlő a költséggel (I.ütem).</v>
      </c>
      <c r="BH81" s="5">
        <f t="shared" ref="BH81:BH153" si="175">IF(AND($S81&lt;&gt;"",$T81&lt;&gt;"",$U81&lt;&gt;"",$V81&lt;&gt;"",$W81&lt;&gt;"",$X81&lt;&gt;"",$Y81&lt;&gt;"",$Z81&lt;&gt;"",$AA81&lt;&gt;"",$AB81&lt;&gt;"",$AC81&lt;&gt;""),1,0)</f>
        <v>1</v>
      </c>
      <c r="BI81" s="5">
        <f t="shared" ref="BI81:BI153" si="176">IF(AND($BH81=1,$O81=$AD81),1,0)</f>
        <v>1</v>
      </c>
      <c r="BJ81" s="5">
        <f t="shared" ref="BJ81:BJ153" si="177">IF($AR81&lt;$P81,1,0)</f>
        <v>0</v>
      </c>
      <c r="BK81" s="5">
        <f t="shared" ref="BK81:BK153" si="178">IF(AND($AG81&lt;&gt;"",$AH81&lt;&gt;"",$AI81&lt;&gt;"",$AJ81&lt;&gt;"",$AK81&lt;&gt;"",$AL81&lt;&gt;"",$AM81&lt;&gt;"",$AN81&lt;&gt;"",$AO81&lt;&gt;"",$AP81&lt;&gt;"",$AQ81&lt;&gt;""),1,0)</f>
        <v>1</v>
      </c>
      <c r="BL81" s="5">
        <f t="shared" si="146"/>
        <v>1</v>
      </c>
      <c r="BM81" s="4" t="str">
        <f t="shared" ref="BM81:BM153" si="179">IF($N81&lt;2028,"Nem hosszútávú a feladat.",IF(AND($BJ81=1,$AS81="nem"),"Forráshiányos a feladat? Jelölje az AR-oszlopban!",IF(AND($BJ81=0,$AS81="igen"),"Forráshiányosnak jelölte a feladat az AR-oszlopban, de a forrás költség adatok alapnján nem az!",IF(AND($BJ81=1,$AS81="igen"),"Forráshiányos a feladat!",IF($AR81&gt;$P81,"Többlet forrást jelölt meg az II.ütemnél! Kérjük, a többletet az 'Osszesito' fülön tüntesse fel!",IF($AR81=$P81,"A forrás egyenlő a költséggel (II.ütem).",0))))))</f>
        <v>Nem hosszútávú a feladat.</v>
      </c>
      <c r="BN81" s="5">
        <f t="shared" ref="BN81:BN153" si="180">IF($N81&lt;2028,1,0)</f>
        <v>1</v>
      </c>
      <c r="BO81" s="5">
        <f t="shared" ref="BO81:BO153" si="181">IF($N81&gt;2027,1,0)</f>
        <v>0</v>
      </c>
      <c r="BP81" s="5">
        <f t="shared" ref="BP81:BP153" si="182">IF(AND($BN81=1,$O81=0),1,0)</f>
        <v>0</v>
      </c>
      <c r="BQ81" s="5">
        <f t="shared" ref="BQ81:BQ153" si="183">IF(AND($BO81=1,$P81=0),1,0)</f>
        <v>0</v>
      </c>
      <c r="BR81" s="5">
        <f t="shared" ref="BR81:BR153" si="184">IF(AND($BC81="R",$O81=0,$BA81&gt;29),1,IF(AND($BC81="RH",$O81=0,$BA81&gt;29),1,0))</f>
        <v>0</v>
      </c>
      <c r="BS81" s="9" t="str">
        <f t="shared" ref="BS81:BS153" si="185">IF($BO81=0,"Nincs hosszútávú terv!",IF(AND($BC81="H",$P81=0,$BA81=0),"Nullás a hosszútávú feladat és nincs hozzá indoklás!",IF(AND($BC81="RH",$P81=0,$BA81=0),"Nullás a hosszútávú feladat és nincs hozzá indoklás!",IF(AND($BC81="R",$P81=0,$BA81&lt;300),"Nullás a hosszútávú feladat és rövid hozzá az indoklás!",IF(AND($BC81="RH",$P81=0,$BA81&lt;300),"Nullás a hosszútávú feladat és rövid hozzá az indoklás!",0)))))</f>
        <v>Nincs hosszútávú terv!</v>
      </c>
      <c r="BT81" s="5">
        <f t="shared" ref="BT81:BT153" si="186">IF(AND($BC81="R",$O81=0,$BA81&gt;29),1,IF(AND($BC81="RH",$O81=0,$BA81&gt;29),1,0))</f>
        <v>0</v>
      </c>
      <c r="BU81" s="5">
        <f t="shared" ref="BU81:BU153" si="187">IF(AND($BC81="H",$P81=0,$BA81&gt;29),1,IF(AND($BC81="RH",$P81=0,$BA81&gt;29),1,0))</f>
        <v>0</v>
      </c>
      <c r="BV81" s="5">
        <f t="shared" ref="BV81:BV153" si="188">IF($B81="",0,1)</f>
        <v>1</v>
      </c>
      <c r="BW81" s="5">
        <f t="shared" ref="BW81:BW153" si="189">IF($C81="",0,1)</f>
        <v>1</v>
      </c>
      <c r="BX81" s="5">
        <f t="shared" ref="BX81:BX153" si="190">IF($D81="",0,1)</f>
        <v>1</v>
      </c>
      <c r="BY81" s="5">
        <f t="shared" ref="BY81:BY153" si="191">IF($E81="",0,1)</f>
        <v>1</v>
      </c>
      <c r="BZ81" s="5">
        <f t="shared" ref="BZ81:BZ153" si="192">IF($M81="",0,1)</f>
        <v>1</v>
      </c>
      <c r="CA81" s="5">
        <f t="shared" ref="CA81:CA153" si="193">IF($N81="",0,1)</f>
        <v>1</v>
      </c>
      <c r="CB81" s="5">
        <f t="shared" ref="CB81:CB153" si="194">IF($O81="",0,1)</f>
        <v>1</v>
      </c>
      <c r="CC81" s="5">
        <f t="shared" ref="CC81:CC153" si="195">IF($P81="",0,1)</f>
        <v>1</v>
      </c>
      <c r="CD81" s="5">
        <f t="shared" ref="CD81:CD153" si="196">IF($Q81="",0,1)</f>
        <v>1</v>
      </c>
      <c r="CE81" s="5" t="str">
        <f t="shared" ref="CE81:CE153" si="197">IF(AND($BB81=0,$BV81=0),"Hiányos kitöltés! (B-oszlop üres)",IF(AND($BB81=0,$BW81=0),"Hiányos kitöltés! (C-oszlop üres)",IF(AND($BB81=0,$BX81=0),"Hiányos kitöltés! (D-oszlop üres)",IF(AND($BB81=0,$BY81=0),"Hiányos kitöltés! (E-oszlop üres)",IF(AND($BB81=0,$BZ81=0),"Hiányos kitöltés! (L-oszlop üres)",IF(AND($BB81=0,$CA81=0),"Hiányos kitöltés! (M-oszlop üres)",IF(AND($BB81=0,$CB81=0),"Hiányos kitöltés! (N-oszlop üres)",IF(AND($BB81=0,$CC81=0),"Hiányos kitöltés! (O-oszlop üres)",IF(AND($BB81=0,$CD81=0),"Hiányos kitöltés! (P-oszlop üres)",IF(AND($BB81=0,$BH81=0),"Hiányos kitöltés! (I.ütem forrása hiányos!","?"))))))))))</f>
        <v>?</v>
      </c>
      <c r="CF81" s="4" t="str">
        <f t="shared" si="147"/>
        <v>Kitöltés rendben!</v>
      </c>
      <c r="CG81" s="5">
        <f t="shared" si="148"/>
        <v>1</v>
      </c>
      <c r="CH81" s="5">
        <f t="shared" ref="CH81:CH153" si="198">IF(AND($BC81="R",$CG81=1),1,IF(AND($BC81="RH",$CG81=1),1,0))</f>
        <v>1</v>
      </c>
      <c r="CI81" s="5">
        <f t="shared" ref="CI81:CI153" si="199">IF(AND($BC81="H",$CG81=1),1,IF(AND($BC81="RH",$CG81=1),1,0))</f>
        <v>0</v>
      </c>
    </row>
    <row r="82" spans="1:87" s="2" customFormat="1" ht="31.2" hidden="1" customHeight="1" x14ac:dyDescent="0.3">
      <c r="A82" s="1" t="str">
        <f t="shared" si="141"/>
        <v>Nincs VKR kiválasztva!</v>
      </c>
      <c r="B82" s="179"/>
      <c r="C82" s="178"/>
      <c r="D82" s="180"/>
      <c r="E82" s="180"/>
      <c r="F82" s="181" t="e">
        <f>VLOOKUP($G82,Összesítő!$B:$F,2,FALSE)</f>
        <v>#N/A</v>
      </c>
      <c r="G82" s="178"/>
      <c r="H82" s="181">
        <f>COUNTA($G$3:G82)</f>
        <v>72</v>
      </c>
      <c r="I82" s="181" t="e">
        <f>AZ82&amp;"_"&amp;H82&amp;"_FIV_"&amp;LEFT(Előlap!$B$6,4)</f>
        <v>#N/A</v>
      </c>
      <c r="J82" s="181" t="e">
        <f>VLOOKUP($G82,Összesítő!$B:$F,5,FALSE)</f>
        <v>#N/A</v>
      </c>
      <c r="K82" s="181" t="e">
        <f>VLOOKUP($G82,Összesítő!$B:$F,4,FALSE)</f>
        <v>#N/A</v>
      </c>
      <c r="L82" s="7">
        <f t="shared" si="142"/>
        <v>0</v>
      </c>
      <c r="M82" s="179"/>
      <c r="N82" s="179"/>
      <c r="O82" s="13"/>
      <c r="P82" s="8"/>
      <c r="Q82" s="8"/>
      <c r="S82" s="8"/>
      <c r="T82" s="8"/>
      <c r="U82" s="8"/>
      <c r="V82" s="8"/>
      <c r="W82" s="8"/>
      <c r="X82" s="8"/>
      <c r="Y82" s="8"/>
      <c r="Z82" s="8"/>
      <c r="AA82" s="8"/>
      <c r="AB82" s="8"/>
      <c r="AC82" s="8"/>
      <c r="AD82" s="7">
        <f t="shared" si="143"/>
        <v>0</v>
      </c>
      <c r="AE82" s="3" t="str">
        <f t="shared" si="144"/>
        <v>Nincs VKR kiválasztva!</v>
      </c>
      <c r="AG82" s="8"/>
      <c r="AH82" s="8"/>
      <c r="AI82" s="8"/>
      <c r="AJ82" s="8"/>
      <c r="AK82" s="8"/>
      <c r="AL82" s="8"/>
      <c r="AM82" s="8"/>
      <c r="AN82" s="8"/>
      <c r="AO82" s="8"/>
      <c r="AP82" s="8"/>
      <c r="AQ82" s="8"/>
      <c r="AR82" s="7">
        <f t="shared" si="145"/>
        <v>0</v>
      </c>
      <c r="AS82" s="178"/>
      <c r="AT82" s="3" t="str">
        <f t="shared" si="167"/>
        <v>Nincs VKR kiválasztva!</v>
      </c>
      <c r="AV82" s="180" t="s">
        <v>0</v>
      </c>
      <c r="AW82" s="180" t="s">
        <v>0</v>
      </c>
      <c r="AX82" s="191">
        <f>COUNTA($G$3:G82)</f>
        <v>72</v>
      </c>
      <c r="AZ82" s="9" t="e">
        <f>VLOOKUP($G82,Összesítő!$B:$F,3,FALSE)</f>
        <v>#N/A</v>
      </c>
      <c r="BA82" s="9">
        <f t="shared" si="168"/>
        <v>0</v>
      </c>
      <c r="BB82" s="5" t="e">
        <f t="shared" si="169"/>
        <v>#N/A</v>
      </c>
      <c r="BC82" s="5" t="e">
        <f t="shared" si="170"/>
        <v>#N/A</v>
      </c>
      <c r="BD82" s="5" t="e">
        <f t="shared" si="171"/>
        <v>#N/A</v>
      </c>
      <c r="BE82" s="5" t="e">
        <f t="shared" si="172"/>
        <v>#N/A</v>
      </c>
      <c r="BF82" s="5">
        <f t="shared" si="173"/>
        <v>0</v>
      </c>
      <c r="BG82" s="9" t="str">
        <f t="shared" si="174"/>
        <v>A forrás egyenlő a költséggel (I.ütem).</v>
      </c>
      <c r="BH82" s="5">
        <f t="shared" si="175"/>
        <v>0</v>
      </c>
      <c r="BI82" s="5">
        <f t="shared" si="176"/>
        <v>0</v>
      </c>
      <c r="BJ82" s="5">
        <f t="shared" si="177"/>
        <v>0</v>
      </c>
      <c r="BK82" s="5">
        <f t="shared" si="178"/>
        <v>0</v>
      </c>
      <c r="BL82" s="5">
        <f t="shared" si="146"/>
        <v>0</v>
      </c>
      <c r="BM82" s="4" t="str">
        <f t="shared" si="179"/>
        <v>Nem hosszútávú a feladat.</v>
      </c>
      <c r="BN82" s="5">
        <f t="shared" si="180"/>
        <v>1</v>
      </c>
      <c r="BO82" s="5">
        <f t="shared" si="181"/>
        <v>0</v>
      </c>
      <c r="BP82" s="5">
        <f t="shared" si="182"/>
        <v>1</v>
      </c>
      <c r="BQ82" s="5">
        <f t="shared" si="183"/>
        <v>0</v>
      </c>
      <c r="BR82" s="5" t="e">
        <f t="shared" si="184"/>
        <v>#N/A</v>
      </c>
      <c r="BS82" s="9" t="str">
        <f t="shared" si="185"/>
        <v>Nincs hosszútávú terv!</v>
      </c>
      <c r="BT82" s="5" t="e">
        <f t="shared" si="186"/>
        <v>#N/A</v>
      </c>
      <c r="BU82" s="5" t="e">
        <f t="shared" si="187"/>
        <v>#N/A</v>
      </c>
      <c r="BV82" s="5">
        <f t="shared" si="188"/>
        <v>0</v>
      </c>
      <c r="BW82" s="5">
        <f t="shared" si="189"/>
        <v>0</v>
      </c>
      <c r="BX82" s="5">
        <f t="shared" si="190"/>
        <v>0</v>
      </c>
      <c r="BY82" s="5">
        <f t="shared" si="191"/>
        <v>0</v>
      </c>
      <c r="BZ82" s="5">
        <f t="shared" si="192"/>
        <v>0</v>
      </c>
      <c r="CA82" s="5">
        <f t="shared" si="193"/>
        <v>0</v>
      </c>
      <c r="CB82" s="5">
        <f t="shared" si="194"/>
        <v>0</v>
      </c>
      <c r="CC82" s="5">
        <f t="shared" si="195"/>
        <v>0</v>
      </c>
      <c r="CD82" s="5">
        <f t="shared" si="196"/>
        <v>0</v>
      </c>
      <c r="CE82" s="5" t="e">
        <f t="shared" si="197"/>
        <v>#N/A</v>
      </c>
      <c r="CF82" s="4" t="e">
        <f t="shared" si="147"/>
        <v>#N/A</v>
      </c>
      <c r="CG82" s="5">
        <f t="shared" si="148"/>
        <v>0</v>
      </c>
      <c r="CH82" s="5" t="e">
        <f t="shared" si="198"/>
        <v>#N/A</v>
      </c>
      <c r="CI82" s="5" t="e">
        <f t="shared" si="199"/>
        <v>#N/A</v>
      </c>
    </row>
    <row r="83" spans="1:87" s="2" customFormat="1" ht="43.2" hidden="1" customHeight="1" x14ac:dyDescent="0.3">
      <c r="A83" s="1" t="str">
        <f t="shared" si="141"/>
        <v>Kitöltés rendben!</v>
      </c>
      <c r="B83" s="179">
        <v>2</v>
      </c>
      <c r="C83" s="178" t="s">
        <v>450</v>
      </c>
      <c r="D83" s="180" t="s">
        <v>532</v>
      </c>
      <c r="E83" s="180" t="s">
        <v>509</v>
      </c>
      <c r="F83" s="181" t="str">
        <f>VLOOKUP($G83,Összesítő!$B:$F,2,FALSE)</f>
        <v>11-26143-1-002-00-06</v>
      </c>
      <c r="G83" s="178" t="s">
        <v>227</v>
      </c>
      <c r="H83" s="181">
        <f>COUNTA($G$3:G83)</f>
        <v>73</v>
      </c>
      <c r="I83" s="181" t="str">
        <f>AZ83&amp;"_"&amp;H83&amp;"_FIV_"&amp;LEFT(Előlap!$B$6,4)</f>
        <v>4172_73_FIV_2026</v>
      </c>
      <c r="J83" s="181" t="str">
        <f>VLOOKUP($G83,Összesítő!$B:$F,5,FALSE)</f>
        <v>Nagysimonyi, Sitke</v>
      </c>
      <c r="K83" s="181" t="str">
        <f>VLOOKUP($G83,Összesítő!$B:$F,4,FALSE)</f>
        <v>Nagysimonyi Község Önkormányzata, Sitke Község Önkormányzata</v>
      </c>
      <c r="L83" s="7">
        <f t="shared" si="142"/>
        <v>30000</v>
      </c>
      <c r="M83" s="179">
        <v>2032</v>
      </c>
      <c r="N83" s="179">
        <v>2032</v>
      </c>
      <c r="O83" s="13">
        <v>0</v>
      </c>
      <c r="P83" s="8">
        <v>30000</v>
      </c>
      <c r="Q83" s="8">
        <v>0</v>
      </c>
      <c r="S83" s="8">
        <v>0</v>
      </c>
      <c r="T83" s="8">
        <v>0</v>
      </c>
      <c r="U83" s="8">
        <v>0</v>
      </c>
      <c r="V83" s="8">
        <v>0</v>
      </c>
      <c r="W83" s="8">
        <v>0</v>
      </c>
      <c r="X83" s="8">
        <v>0</v>
      </c>
      <c r="Y83" s="8">
        <v>0</v>
      </c>
      <c r="Z83" s="8">
        <v>0</v>
      </c>
      <c r="AA83" s="8">
        <v>0</v>
      </c>
      <c r="AB83" s="8">
        <v>0</v>
      </c>
      <c r="AC83" s="8">
        <v>0</v>
      </c>
      <c r="AD83" s="7">
        <f t="shared" si="143"/>
        <v>0</v>
      </c>
      <c r="AE83" s="3" t="str">
        <f t="shared" si="144"/>
        <v>Nem rövidtávú a feladat.</v>
      </c>
      <c r="AG83" s="8">
        <v>0</v>
      </c>
      <c r="AH83" s="8">
        <v>0</v>
      </c>
      <c r="AI83" s="8">
        <v>0</v>
      </c>
      <c r="AJ83" s="8">
        <v>0</v>
      </c>
      <c r="AK83" s="8">
        <v>0</v>
      </c>
      <c r="AL83" s="8">
        <v>0</v>
      </c>
      <c r="AM83" s="8">
        <v>0</v>
      </c>
      <c r="AN83" s="8">
        <v>0</v>
      </c>
      <c r="AO83" s="8">
        <v>0</v>
      </c>
      <c r="AP83" s="8">
        <v>0</v>
      </c>
      <c r="AQ83" s="8">
        <v>0</v>
      </c>
      <c r="AR83" s="7">
        <f t="shared" si="145"/>
        <v>0</v>
      </c>
      <c r="AS83" s="178" t="s">
        <v>654</v>
      </c>
      <c r="AT83" s="3" t="str">
        <f t="shared" si="167"/>
        <v>Forráshiányos a feladat!</v>
      </c>
      <c r="AV83" s="180" t="s">
        <v>0</v>
      </c>
      <c r="AW83" s="180" t="s">
        <v>0</v>
      </c>
      <c r="AX83" s="191">
        <f>COUNTA($G$3:G83)</f>
        <v>73</v>
      </c>
      <c r="AZ83" s="9">
        <f>VLOOKUP($G83,Összesítő!$B:$F,3,FALSE)</f>
        <v>4172</v>
      </c>
      <c r="BA83" s="9">
        <f t="shared" si="168"/>
        <v>0</v>
      </c>
      <c r="BB83" s="5">
        <f t="shared" si="169"/>
        <v>1</v>
      </c>
      <c r="BC83" s="5" t="str">
        <f t="shared" si="170"/>
        <v>H</v>
      </c>
      <c r="BD83" s="5">
        <f t="shared" si="171"/>
        <v>0</v>
      </c>
      <c r="BE83" s="5">
        <f t="shared" si="172"/>
        <v>0</v>
      </c>
      <c r="BF83" s="5">
        <f t="shared" si="173"/>
        <v>0</v>
      </c>
      <c r="BG83" s="9" t="str">
        <f t="shared" si="174"/>
        <v>Nem rövidtávú a feladat.</v>
      </c>
      <c r="BH83" s="5">
        <f t="shared" si="175"/>
        <v>1</v>
      </c>
      <c r="BI83" s="5">
        <f t="shared" si="176"/>
        <v>1</v>
      </c>
      <c r="BJ83" s="5">
        <f t="shared" si="177"/>
        <v>1</v>
      </c>
      <c r="BK83" s="5">
        <f t="shared" si="178"/>
        <v>1</v>
      </c>
      <c r="BL83" s="5">
        <f t="shared" si="146"/>
        <v>1</v>
      </c>
      <c r="BM83" s="4" t="str">
        <f t="shared" si="179"/>
        <v>Forráshiányos a feladat!</v>
      </c>
      <c r="BN83" s="5">
        <f t="shared" si="180"/>
        <v>0</v>
      </c>
      <c r="BO83" s="5">
        <f t="shared" si="181"/>
        <v>1</v>
      </c>
      <c r="BP83" s="5">
        <f t="shared" si="182"/>
        <v>0</v>
      </c>
      <c r="BQ83" s="5">
        <f t="shared" si="183"/>
        <v>0</v>
      </c>
      <c r="BR83" s="5">
        <f t="shared" si="184"/>
        <v>0</v>
      </c>
      <c r="BS83" s="9">
        <f t="shared" si="185"/>
        <v>0</v>
      </c>
      <c r="BT83" s="5">
        <f t="shared" si="186"/>
        <v>0</v>
      </c>
      <c r="BU83" s="5">
        <f t="shared" si="187"/>
        <v>0</v>
      </c>
      <c r="BV83" s="5">
        <f t="shared" si="188"/>
        <v>1</v>
      </c>
      <c r="BW83" s="5">
        <f t="shared" si="189"/>
        <v>1</v>
      </c>
      <c r="BX83" s="5">
        <f t="shared" si="190"/>
        <v>1</v>
      </c>
      <c r="BY83" s="5">
        <f t="shared" si="191"/>
        <v>1</v>
      </c>
      <c r="BZ83" s="5">
        <f t="shared" si="192"/>
        <v>1</v>
      </c>
      <c r="CA83" s="5">
        <f t="shared" si="193"/>
        <v>1</v>
      </c>
      <c r="CB83" s="5">
        <f t="shared" si="194"/>
        <v>1</v>
      </c>
      <c r="CC83" s="5">
        <f t="shared" si="195"/>
        <v>1</v>
      </c>
      <c r="CD83" s="5">
        <f t="shared" si="196"/>
        <v>1</v>
      </c>
      <c r="CE83" s="5" t="str">
        <f t="shared" si="197"/>
        <v>?</v>
      </c>
      <c r="CF83" s="4" t="str">
        <f t="shared" si="147"/>
        <v>Kitöltés rendben!</v>
      </c>
      <c r="CG83" s="5">
        <f t="shared" si="148"/>
        <v>1</v>
      </c>
      <c r="CH83" s="5">
        <f t="shared" si="198"/>
        <v>0</v>
      </c>
      <c r="CI83" s="5">
        <f t="shared" si="199"/>
        <v>1</v>
      </c>
    </row>
    <row r="84" spans="1:87" s="2" customFormat="1" ht="43.2" hidden="1" customHeight="1" x14ac:dyDescent="0.3">
      <c r="A84" s="1" t="str">
        <f t="shared" si="141"/>
        <v>Kitöltés rendben!</v>
      </c>
      <c r="B84" s="179">
        <v>2</v>
      </c>
      <c r="C84" s="178" t="s">
        <v>399</v>
      </c>
      <c r="D84" s="180" t="s">
        <v>520</v>
      </c>
      <c r="E84" s="180" t="s">
        <v>509</v>
      </c>
      <c r="F84" s="181" t="str">
        <f>VLOOKUP($G84,Összesítő!$B:$F,2,FALSE)</f>
        <v>11-26143-1-002-00-06</v>
      </c>
      <c r="G84" s="178" t="s">
        <v>227</v>
      </c>
      <c r="H84" s="181">
        <f>COUNTA($G$3:G84)</f>
        <v>74</v>
      </c>
      <c r="I84" s="181" t="str">
        <f>AZ84&amp;"_"&amp;H84&amp;"_FIV_"&amp;LEFT(Előlap!$B$6,4)</f>
        <v>4172_74_FIV_2026</v>
      </c>
      <c r="J84" s="181" t="str">
        <f>VLOOKUP($G84,Összesítő!$B:$F,5,FALSE)</f>
        <v>Nagysimonyi, Sitke</v>
      </c>
      <c r="K84" s="181" t="str">
        <f>VLOOKUP($G84,Összesítő!$B:$F,4,FALSE)</f>
        <v>Nagysimonyi Község Önkormányzata, Sitke Község Önkormányzata</v>
      </c>
      <c r="L84" s="7">
        <f t="shared" si="142"/>
        <v>65000</v>
      </c>
      <c r="M84" s="179">
        <v>2031</v>
      </c>
      <c r="N84" s="179">
        <v>2031</v>
      </c>
      <c r="O84" s="13">
        <v>0</v>
      </c>
      <c r="P84" s="8">
        <v>65000</v>
      </c>
      <c r="Q84" s="8">
        <v>0</v>
      </c>
      <c r="S84" s="8">
        <v>0</v>
      </c>
      <c r="T84" s="8">
        <v>0</v>
      </c>
      <c r="U84" s="8">
        <v>0</v>
      </c>
      <c r="V84" s="8">
        <v>0</v>
      </c>
      <c r="W84" s="8">
        <v>0</v>
      </c>
      <c r="X84" s="8">
        <v>0</v>
      </c>
      <c r="Y84" s="8">
        <v>0</v>
      </c>
      <c r="Z84" s="8">
        <v>0</v>
      </c>
      <c r="AA84" s="8">
        <v>0</v>
      </c>
      <c r="AB84" s="8">
        <v>0</v>
      </c>
      <c r="AC84" s="8">
        <v>0</v>
      </c>
      <c r="AD84" s="7">
        <f t="shared" si="143"/>
        <v>0</v>
      </c>
      <c r="AE84" s="3" t="str">
        <f t="shared" si="144"/>
        <v>Nem rövidtávú a feladat.</v>
      </c>
      <c r="AG84" s="8">
        <v>0</v>
      </c>
      <c r="AH84" s="8">
        <v>0</v>
      </c>
      <c r="AI84" s="8">
        <v>0</v>
      </c>
      <c r="AJ84" s="8">
        <v>0</v>
      </c>
      <c r="AK84" s="8">
        <v>0</v>
      </c>
      <c r="AL84" s="8">
        <v>0</v>
      </c>
      <c r="AM84" s="8">
        <v>0</v>
      </c>
      <c r="AN84" s="8">
        <v>0</v>
      </c>
      <c r="AO84" s="8">
        <v>0</v>
      </c>
      <c r="AP84" s="8">
        <v>0</v>
      </c>
      <c r="AQ84" s="8">
        <v>0</v>
      </c>
      <c r="AR84" s="7">
        <f t="shared" si="145"/>
        <v>0</v>
      </c>
      <c r="AS84" s="184" t="s">
        <v>654</v>
      </c>
      <c r="AT84" s="3" t="str">
        <f t="shared" si="167"/>
        <v>Forráshiányos a feladat!</v>
      </c>
      <c r="AV84" s="180" t="s">
        <v>0</v>
      </c>
      <c r="AW84" s="180" t="s">
        <v>0</v>
      </c>
      <c r="AX84" s="191">
        <f>COUNTA($G$3:G84)</f>
        <v>74</v>
      </c>
      <c r="AZ84" s="9">
        <f>VLOOKUP($G84,Összesítő!$B:$F,3,FALSE)</f>
        <v>4172</v>
      </c>
      <c r="BA84" s="9">
        <f t="shared" si="168"/>
        <v>0</v>
      </c>
      <c r="BB84" s="5">
        <f t="shared" si="169"/>
        <v>1</v>
      </c>
      <c r="BC84" s="5" t="str">
        <f t="shared" si="170"/>
        <v>H</v>
      </c>
      <c r="BD84" s="5">
        <f t="shared" si="171"/>
        <v>0</v>
      </c>
      <c r="BE84" s="5">
        <f t="shared" si="172"/>
        <v>0</v>
      </c>
      <c r="BF84" s="5">
        <f t="shared" si="173"/>
        <v>0</v>
      </c>
      <c r="BG84" s="9" t="str">
        <f t="shared" si="174"/>
        <v>Nem rövidtávú a feladat.</v>
      </c>
      <c r="BH84" s="5">
        <f t="shared" si="175"/>
        <v>1</v>
      </c>
      <c r="BI84" s="5">
        <f t="shared" si="176"/>
        <v>1</v>
      </c>
      <c r="BJ84" s="5">
        <f t="shared" si="177"/>
        <v>1</v>
      </c>
      <c r="BK84" s="5">
        <f t="shared" si="178"/>
        <v>1</v>
      </c>
      <c r="BL84" s="5">
        <f t="shared" si="146"/>
        <v>1</v>
      </c>
      <c r="BM84" s="4" t="str">
        <f t="shared" si="179"/>
        <v>Forráshiányos a feladat!</v>
      </c>
      <c r="BN84" s="5">
        <f t="shared" si="180"/>
        <v>0</v>
      </c>
      <c r="BO84" s="5">
        <f t="shared" si="181"/>
        <v>1</v>
      </c>
      <c r="BP84" s="5">
        <f t="shared" si="182"/>
        <v>0</v>
      </c>
      <c r="BQ84" s="5">
        <f t="shared" si="183"/>
        <v>0</v>
      </c>
      <c r="BR84" s="5">
        <f t="shared" si="184"/>
        <v>0</v>
      </c>
      <c r="BS84" s="9">
        <f t="shared" si="185"/>
        <v>0</v>
      </c>
      <c r="BT84" s="5">
        <f t="shared" si="186"/>
        <v>0</v>
      </c>
      <c r="BU84" s="5">
        <f t="shared" si="187"/>
        <v>0</v>
      </c>
      <c r="BV84" s="5">
        <f t="shared" si="188"/>
        <v>1</v>
      </c>
      <c r="BW84" s="5">
        <f t="shared" si="189"/>
        <v>1</v>
      </c>
      <c r="BX84" s="5">
        <f t="shared" si="190"/>
        <v>1</v>
      </c>
      <c r="BY84" s="5">
        <f t="shared" si="191"/>
        <v>1</v>
      </c>
      <c r="BZ84" s="5">
        <f t="shared" si="192"/>
        <v>1</v>
      </c>
      <c r="CA84" s="5">
        <f t="shared" si="193"/>
        <v>1</v>
      </c>
      <c r="CB84" s="5">
        <f t="shared" si="194"/>
        <v>1</v>
      </c>
      <c r="CC84" s="5">
        <f t="shared" si="195"/>
        <v>1</v>
      </c>
      <c r="CD84" s="5">
        <f t="shared" si="196"/>
        <v>1</v>
      </c>
      <c r="CE84" s="5" t="str">
        <f t="shared" si="197"/>
        <v>?</v>
      </c>
      <c r="CF84" s="4" t="str">
        <f t="shared" si="147"/>
        <v>Kitöltés rendben!</v>
      </c>
      <c r="CG84" s="5">
        <f t="shared" si="148"/>
        <v>1</v>
      </c>
      <c r="CH84" s="5">
        <f t="shared" si="198"/>
        <v>0</v>
      </c>
      <c r="CI84" s="5">
        <f t="shared" si="199"/>
        <v>1</v>
      </c>
    </row>
    <row r="85" spans="1:87" s="2" customFormat="1" ht="43.2" hidden="1" customHeight="1" x14ac:dyDescent="0.3">
      <c r="A85" s="1" t="str">
        <f t="shared" si="141"/>
        <v>Kitöltés rendben!</v>
      </c>
      <c r="B85" s="179">
        <v>2</v>
      </c>
      <c r="C85" s="178" t="s">
        <v>435</v>
      </c>
      <c r="D85" s="180" t="s">
        <v>526</v>
      </c>
      <c r="E85" s="180" t="s">
        <v>509</v>
      </c>
      <c r="F85" s="181" t="str">
        <f>VLOOKUP($G85,Összesítő!$B:$F,2,FALSE)</f>
        <v>11-26143-1-002-00-06</v>
      </c>
      <c r="G85" s="178" t="s">
        <v>227</v>
      </c>
      <c r="H85" s="181">
        <f>COUNTA($G$3:G85)</f>
        <v>75</v>
      </c>
      <c r="I85" s="181" t="str">
        <f>AZ85&amp;"_"&amp;H85&amp;"_FIV_"&amp;LEFT(Előlap!$B$6,4)</f>
        <v>4172_75_FIV_2026</v>
      </c>
      <c r="J85" s="181" t="str">
        <f>VLOOKUP($G85,Összesítő!$B:$F,5,FALSE)</f>
        <v>Nagysimonyi, Sitke</v>
      </c>
      <c r="K85" s="181" t="str">
        <f>VLOOKUP($G85,Összesítő!$B:$F,4,FALSE)</f>
        <v>Nagysimonyi Község Önkormányzata, Sitke Község Önkormányzata</v>
      </c>
      <c r="L85" s="7">
        <f t="shared" si="142"/>
        <v>45000</v>
      </c>
      <c r="M85" s="179">
        <v>2028</v>
      </c>
      <c r="N85" s="179">
        <v>2028</v>
      </c>
      <c r="O85" s="13">
        <v>0</v>
      </c>
      <c r="P85" s="8">
        <v>45000</v>
      </c>
      <c r="Q85" s="8">
        <v>0</v>
      </c>
      <c r="S85" s="8">
        <v>0</v>
      </c>
      <c r="T85" s="8">
        <v>0</v>
      </c>
      <c r="U85" s="8">
        <v>0</v>
      </c>
      <c r="V85" s="8">
        <v>0</v>
      </c>
      <c r="W85" s="8">
        <v>0</v>
      </c>
      <c r="X85" s="8">
        <v>0</v>
      </c>
      <c r="Y85" s="8">
        <v>0</v>
      </c>
      <c r="Z85" s="8">
        <v>0</v>
      </c>
      <c r="AA85" s="8">
        <v>0</v>
      </c>
      <c r="AB85" s="8">
        <v>0</v>
      </c>
      <c r="AC85" s="8">
        <v>0</v>
      </c>
      <c r="AD85" s="7">
        <f t="shared" si="143"/>
        <v>0</v>
      </c>
      <c r="AE85" s="3" t="str">
        <f t="shared" si="144"/>
        <v>Nem rövidtávú a feladat.</v>
      </c>
      <c r="AG85" s="8">
        <v>0</v>
      </c>
      <c r="AH85" s="8">
        <v>0</v>
      </c>
      <c r="AI85" s="8">
        <v>0</v>
      </c>
      <c r="AJ85" s="8">
        <v>0</v>
      </c>
      <c r="AK85" s="8">
        <v>0</v>
      </c>
      <c r="AL85" s="8">
        <v>0</v>
      </c>
      <c r="AM85" s="8">
        <v>0</v>
      </c>
      <c r="AN85" s="8">
        <v>0</v>
      </c>
      <c r="AO85" s="8">
        <v>0</v>
      </c>
      <c r="AP85" s="8">
        <v>0</v>
      </c>
      <c r="AQ85" s="8">
        <v>0</v>
      </c>
      <c r="AR85" s="7">
        <f t="shared" si="145"/>
        <v>0</v>
      </c>
      <c r="AS85" s="184" t="s">
        <v>654</v>
      </c>
      <c r="AT85" s="3" t="str">
        <f t="shared" si="167"/>
        <v>Forráshiányos a feladat!</v>
      </c>
      <c r="AV85" s="180" t="s">
        <v>0</v>
      </c>
      <c r="AW85" s="180" t="s">
        <v>0</v>
      </c>
      <c r="AX85" s="191">
        <f>COUNTA($G$3:G85)</f>
        <v>75</v>
      </c>
      <c r="AZ85" s="9">
        <f>VLOOKUP($G85,Összesítő!$B:$F,3,FALSE)</f>
        <v>4172</v>
      </c>
      <c r="BA85" s="9">
        <f t="shared" si="168"/>
        <v>0</v>
      </c>
      <c r="BB85" s="5">
        <f t="shared" si="169"/>
        <v>1</v>
      </c>
      <c r="BC85" s="5" t="str">
        <f t="shared" si="170"/>
        <v>H</v>
      </c>
      <c r="BD85" s="5">
        <f t="shared" si="171"/>
        <v>0</v>
      </c>
      <c r="BE85" s="5">
        <f t="shared" si="172"/>
        <v>0</v>
      </c>
      <c r="BF85" s="5">
        <f t="shared" si="173"/>
        <v>0</v>
      </c>
      <c r="BG85" s="9" t="str">
        <f t="shared" si="174"/>
        <v>Nem rövidtávú a feladat.</v>
      </c>
      <c r="BH85" s="5">
        <f t="shared" si="175"/>
        <v>1</v>
      </c>
      <c r="BI85" s="5">
        <f t="shared" si="176"/>
        <v>1</v>
      </c>
      <c r="BJ85" s="5">
        <f t="shared" si="177"/>
        <v>1</v>
      </c>
      <c r="BK85" s="5">
        <f t="shared" si="178"/>
        <v>1</v>
      </c>
      <c r="BL85" s="5">
        <f t="shared" si="146"/>
        <v>1</v>
      </c>
      <c r="BM85" s="4" t="str">
        <f t="shared" si="179"/>
        <v>Forráshiányos a feladat!</v>
      </c>
      <c r="BN85" s="5">
        <f t="shared" si="180"/>
        <v>0</v>
      </c>
      <c r="BO85" s="5">
        <f t="shared" si="181"/>
        <v>1</v>
      </c>
      <c r="BP85" s="5">
        <f t="shared" si="182"/>
        <v>0</v>
      </c>
      <c r="BQ85" s="5">
        <f t="shared" si="183"/>
        <v>0</v>
      </c>
      <c r="BR85" s="5">
        <f t="shared" si="184"/>
        <v>0</v>
      </c>
      <c r="BS85" s="9">
        <f t="shared" si="185"/>
        <v>0</v>
      </c>
      <c r="BT85" s="5">
        <f t="shared" si="186"/>
        <v>0</v>
      </c>
      <c r="BU85" s="5">
        <f t="shared" si="187"/>
        <v>0</v>
      </c>
      <c r="BV85" s="5">
        <f t="shared" si="188"/>
        <v>1</v>
      </c>
      <c r="BW85" s="5">
        <f t="shared" si="189"/>
        <v>1</v>
      </c>
      <c r="BX85" s="5">
        <f t="shared" si="190"/>
        <v>1</v>
      </c>
      <c r="BY85" s="5">
        <f t="shared" si="191"/>
        <v>1</v>
      </c>
      <c r="BZ85" s="5">
        <f t="shared" si="192"/>
        <v>1</v>
      </c>
      <c r="CA85" s="5">
        <f t="shared" si="193"/>
        <v>1</v>
      </c>
      <c r="CB85" s="5">
        <f t="shared" si="194"/>
        <v>1</v>
      </c>
      <c r="CC85" s="5">
        <f t="shared" si="195"/>
        <v>1</v>
      </c>
      <c r="CD85" s="5">
        <f t="shared" si="196"/>
        <v>1</v>
      </c>
      <c r="CE85" s="5" t="str">
        <f t="shared" si="197"/>
        <v>?</v>
      </c>
      <c r="CF85" s="4" t="str">
        <f t="shared" si="147"/>
        <v>Kitöltés rendben!</v>
      </c>
      <c r="CG85" s="5">
        <f t="shared" si="148"/>
        <v>1</v>
      </c>
      <c r="CH85" s="5">
        <f t="shared" si="198"/>
        <v>0</v>
      </c>
      <c r="CI85" s="5">
        <f t="shared" si="199"/>
        <v>1</v>
      </c>
    </row>
    <row r="86" spans="1:87" s="2" customFormat="1" ht="43.2" hidden="1" customHeight="1" x14ac:dyDescent="0.3">
      <c r="A86" s="1" t="str">
        <f t="shared" si="141"/>
        <v>Kitöltés rendben!</v>
      </c>
      <c r="B86" s="179">
        <v>2</v>
      </c>
      <c r="C86" s="178" t="s">
        <v>468</v>
      </c>
      <c r="D86" s="180" t="s">
        <v>504</v>
      </c>
      <c r="E86" s="180" t="s">
        <v>509</v>
      </c>
      <c r="F86" s="181" t="str">
        <f>VLOOKUP($G86,Összesítő!$B:$F,2,FALSE)</f>
        <v>11-26143-1-002-00-06</v>
      </c>
      <c r="G86" s="178" t="s">
        <v>227</v>
      </c>
      <c r="H86" s="181">
        <f>COUNTA($G$3:G86)</f>
        <v>76</v>
      </c>
      <c r="I86" s="181" t="str">
        <f>AZ86&amp;"_"&amp;H86&amp;"_FIV_"&amp;LEFT(Előlap!$B$6,4)</f>
        <v>4172_76_FIV_2026</v>
      </c>
      <c r="J86" s="181" t="str">
        <f>VLOOKUP($G86,Összesítő!$B:$F,5,FALSE)</f>
        <v>Nagysimonyi, Sitke</v>
      </c>
      <c r="K86" s="181" t="str">
        <f>VLOOKUP($G86,Összesítő!$B:$F,4,FALSE)</f>
        <v>Nagysimonyi Község Önkormányzata, Sitke Község Önkormányzata</v>
      </c>
      <c r="L86" s="7">
        <f t="shared" si="142"/>
        <v>1000</v>
      </c>
      <c r="M86" s="179">
        <v>2028</v>
      </c>
      <c r="N86" s="179">
        <v>2028</v>
      </c>
      <c r="O86" s="13">
        <v>0</v>
      </c>
      <c r="P86" s="8">
        <v>1000</v>
      </c>
      <c r="Q86" s="8">
        <v>0</v>
      </c>
      <c r="S86" s="8">
        <v>0</v>
      </c>
      <c r="T86" s="8">
        <v>0</v>
      </c>
      <c r="U86" s="8">
        <v>0</v>
      </c>
      <c r="V86" s="8">
        <v>0</v>
      </c>
      <c r="W86" s="8">
        <v>0</v>
      </c>
      <c r="X86" s="8">
        <v>0</v>
      </c>
      <c r="Y86" s="8">
        <v>0</v>
      </c>
      <c r="Z86" s="8">
        <v>0</v>
      </c>
      <c r="AA86" s="8">
        <v>0</v>
      </c>
      <c r="AB86" s="8">
        <v>0</v>
      </c>
      <c r="AC86" s="8">
        <v>0</v>
      </c>
      <c r="AD86" s="7">
        <f t="shared" si="143"/>
        <v>0</v>
      </c>
      <c r="AE86" s="3" t="str">
        <f t="shared" si="144"/>
        <v>Nem rövidtávú a feladat.</v>
      </c>
      <c r="AG86" s="8">
        <v>0</v>
      </c>
      <c r="AH86" s="8">
        <v>0</v>
      </c>
      <c r="AI86" s="8">
        <v>0</v>
      </c>
      <c r="AJ86" s="8">
        <v>0</v>
      </c>
      <c r="AK86" s="8">
        <v>0</v>
      </c>
      <c r="AL86" s="8">
        <v>0</v>
      </c>
      <c r="AM86" s="8">
        <v>0</v>
      </c>
      <c r="AN86" s="8">
        <v>0</v>
      </c>
      <c r="AO86" s="8">
        <v>0</v>
      </c>
      <c r="AP86" s="8">
        <v>0</v>
      </c>
      <c r="AQ86" s="8">
        <v>0</v>
      </c>
      <c r="AR86" s="7">
        <f t="shared" si="145"/>
        <v>0</v>
      </c>
      <c r="AS86" s="184" t="s">
        <v>654</v>
      </c>
      <c r="AT86" s="3" t="str">
        <f t="shared" si="167"/>
        <v>Forráshiányos a feladat!</v>
      </c>
      <c r="AV86" s="180" t="s">
        <v>0</v>
      </c>
      <c r="AW86" s="180" t="s">
        <v>0</v>
      </c>
      <c r="AX86" s="191">
        <f>COUNTA($G$3:G86)</f>
        <v>76</v>
      </c>
      <c r="AZ86" s="9">
        <f>VLOOKUP($G86,Összesítő!$B:$F,3,FALSE)</f>
        <v>4172</v>
      </c>
      <c r="BA86" s="9">
        <f t="shared" si="168"/>
        <v>0</v>
      </c>
      <c r="BB86" s="5">
        <f t="shared" si="169"/>
        <v>1</v>
      </c>
      <c r="BC86" s="5" t="str">
        <f t="shared" si="170"/>
        <v>H</v>
      </c>
      <c r="BD86" s="5">
        <f t="shared" si="171"/>
        <v>0</v>
      </c>
      <c r="BE86" s="5">
        <f t="shared" si="172"/>
        <v>0</v>
      </c>
      <c r="BF86" s="5">
        <f t="shared" si="173"/>
        <v>0</v>
      </c>
      <c r="BG86" s="9" t="str">
        <f t="shared" si="174"/>
        <v>Nem rövidtávú a feladat.</v>
      </c>
      <c r="BH86" s="5">
        <f t="shared" si="175"/>
        <v>1</v>
      </c>
      <c r="BI86" s="5">
        <f t="shared" si="176"/>
        <v>1</v>
      </c>
      <c r="BJ86" s="5">
        <f t="shared" si="177"/>
        <v>1</v>
      </c>
      <c r="BK86" s="5">
        <f t="shared" si="178"/>
        <v>1</v>
      </c>
      <c r="BL86" s="5">
        <f t="shared" si="146"/>
        <v>1</v>
      </c>
      <c r="BM86" s="4" t="str">
        <f t="shared" si="179"/>
        <v>Forráshiányos a feladat!</v>
      </c>
      <c r="BN86" s="5">
        <f t="shared" si="180"/>
        <v>0</v>
      </c>
      <c r="BO86" s="5">
        <f t="shared" si="181"/>
        <v>1</v>
      </c>
      <c r="BP86" s="5">
        <f t="shared" si="182"/>
        <v>0</v>
      </c>
      <c r="BQ86" s="5">
        <f t="shared" si="183"/>
        <v>0</v>
      </c>
      <c r="BR86" s="5">
        <f t="shared" si="184"/>
        <v>0</v>
      </c>
      <c r="BS86" s="9">
        <f t="shared" si="185"/>
        <v>0</v>
      </c>
      <c r="BT86" s="5">
        <f t="shared" si="186"/>
        <v>0</v>
      </c>
      <c r="BU86" s="5">
        <f t="shared" si="187"/>
        <v>0</v>
      </c>
      <c r="BV86" s="5">
        <f t="shared" si="188"/>
        <v>1</v>
      </c>
      <c r="BW86" s="5">
        <f t="shared" si="189"/>
        <v>1</v>
      </c>
      <c r="BX86" s="5">
        <f t="shared" si="190"/>
        <v>1</v>
      </c>
      <c r="BY86" s="5">
        <f t="shared" si="191"/>
        <v>1</v>
      </c>
      <c r="BZ86" s="5">
        <f t="shared" si="192"/>
        <v>1</v>
      </c>
      <c r="CA86" s="5">
        <f t="shared" si="193"/>
        <v>1</v>
      </c>
      <c r="CB86" s="5">
        <f t="shared" si="194"/>
        <v>1</v>
      </c>
      <c r="CC86" s="5">
        <f t="shared" si="195"/>
        <v>1</v>
      </c>
      <c r="CD86" s="5">
        <f t="shared" si="196"/>
        <v>1</v>
      </c>
      <c r="CE86" s="5" t="str">
        <f t="shared" si="197"/>
        <v>?</v>
      </c>
      <c r="CF86" s="4" t="str">
        <f t="shared" si="147"/>
        <v>Kitöltés rendben!</v>
      </c>
      <c r="CG86" s="5">
        <f t="shared" si="148"/>
        <v>1</v>
      </c>
      <c r="CH86" s="5">
        <f t="shared" si="198"/>
        <v>0</v>
      </c>
      <c r="CI86" s="5">
        <f t="shared" si="199"/>
        <v>1</v>
      </c>
    </row>
    <row r="87" spans="1:87" s="2" customFormat="1" ht="43.2" hidden="1" customHeight="1" x14ac:dyDescent="0.3">
      <c r="A87" s="1" t="str">
        <f t="shared" si="141"/>
        <v>Kitöltés rendben!</v>
      </c>
      <c r="B87" s="179">
        <v>2</v>
      </c>
      <c r="C87" s="178" t="s">
        <v>468</v>
      </c>
      <c r="D87" s="180" t="s">
        <v>505</v>
      </c>
      <c r="E87" s="180" t="s">
        <v>509</v>
      </c>
      <c r="F87" s="181" t="str">
        <f>VLOOKUP($G87,Összesítő!$B:$F,2,FALSE)</f>
        <v>11-26143-1-002-00-06</v>
      </c>
      <c r="G87" s="178" t="s">
        <v>227</v>
      </c>
      <c r="H87" s="181">
        <f>COUNTA($G$3:G87)</f>
        <v>77</v>
      </c>
      <c r="I87" s="181" t="str">
        <f>AZ87&amp;"_"&amp;H87&amp;"_FIV_"&amp;LEFT(Előlap!$B$6,4)</f>
        <v>4172_77_FIV_2026</v>
      </c>
      <c r="J87" s="181" t="str">
        <f>VLOOKUP($G87,Összesítő!$B:$F,5,FALSE)</f>
        <v>Nagysimonyi, Sitke</v>
      </c>
      <c r="K87" s="181" t="str">
        <f>VLOOKUP($G87,Összesítő!$B:$F,4,FALSE)</f>
        <v>Nagysimonyi Község Önkormányzata, Sitke Község Önkormányzata</v>
      </c>
      <c r="L87" s="7">
        <f t="shared" si="142"/>
        <v>20000</v>
      </c>
      <c r="M87" s="179">
        <v>2030</v>
      </c>
      <c r="N87" s="179">
        <v>2030</v>
      </c>
      <c r="O87" s="13">
        <v>0</v>
      </c>
      <c r="P87" s="8">
        <v>20000</v>
      </c>
      <c r="Q87" s="8">
        <v>0</v>
      </c>
      <c r="S87" s="8">
        <v>0</v>
      </c>
      <c r="T87" s="8">
        <v>0</v>
      </c>
      <c r="U87" s="8">
        <v>0</v>
      </c>
      <c r="V87" s="8">
        <v>0</v>
      </c>
      <c r="W87" s="8">
        <v>0</v>
      </c>
      <c r="X87" s="8">
        <v>0</v>
      </c>
      <c r="Y87" s="8">
        <v>0</v>
      </c>
      <c r="Z87" s="8">
        <v>0</v>
      </c>
      <c r="AA87" s="8">
        <v>0</v>
      </c>
      <c r="AB87" s="8">
        <v>0</v>
      </c>
      <c r="AC87" s="8">
        <v>0</v>
      </c>
      <c r="AD87" s="7">
        <f t="shared" si="143"/>
        <v>0</v>
      </c>
      <c r="AE87" s="3" t="str">
        <f t="shared" si="144"/>
        <v>Nem rövidtávú a feladat.</v>
      </c>
      <c r="AG87" s="8">
        <v>0</v>
      </c>
      <c r="AH87" s="8">
        <v>0</v>
      </c>
      <c r="AI87" s="8">
        <v>0</v>
      </c>
      <c r="AJ87" s="8">
        <v>0</v>
      </c>
      <c r="AK87" s="8">
        <v>0</v>
      </c>
      <c r="AL87" s="8">
        <v>0</v>
      </c>
      <c r="AM87" s="8">
        <v>0</v>
      </c>
      <c r="AN87" s="8">
        <v>0</v>
      </c>
      <c r="AO87" s="8">
        <v>0</v>
      </c>
      <c r="AP87" s="8">
        <v>0</v>
      </c>
      <c r="AQ87" s="8">
        <v>0</v>
      </c>
      <c r="AR87" s="7">
        <f t="shared" si="145"/>
        <v>0</v>
      </c>
      <c r="AS87" s="184" t="s">
        <v>654</v>
      </c>
      <c r="AT87" s="3" t="str">
        <f t="shared" si="167"/>
        <v>Forráshiányos a feladat!</v>
      </c>
      <c r="AV87" s="180" t="s">
        <v>0</v>
      </c>
      <c r="AW87" s="180" t="s">
        <v>0</v>
      </c>
      <c r="AX87" s="191">
        <f>COUNTA($G$3:G87)</f>
        <v>77</v>
      </c>
      <c r="AZ87" s="9">
        <f>VLOOKUP($G87,Összesítő!$B:$F,3,FALSE)</f>
        <v>4172</v>
      </c>
      <c r="BA87" s="9">
        <f t="shared" si="168"/>
        <v>0</v>
      </c>
      <c r="BB87" s="5">
        <f t="shared" si="169"/>
        <v>1</v>
      </c>
      <c r="BC87" s="5" t="str">
        <f t="shared" si="170"/>
        <v>H</v>
      </c>
      <c r="BD87" s="5">
        <f t="shared" si="171"/>
        <v>0</v>
      </c>
      <c r="BE87" s="5">
        <f t="shared" si="172"/>
        <v>0</v>
      </c>
      <c r="BF87" s="5">
        <f t="shared" si="173"/>
        <v>0</v>
      </c>
      <c r="BG87" s="9" t="str">
        <f t="shared" si="174"/>
        <v>Nem rövidtávú a feladat.</v>
      </c>
      <c r="BH87" s="5">
        <f t="shared" si="175"/>
        <v>1</v>
      </c>
      <c r="BI87" s="5">
        <f t="shared" si="176"/>
        <v>1</v>
      </c>
      <c r="BJ87" s="5">
        <f t="shared" si="177"/>
        <v>1</v>
      </c>
      <c r="BK87" s="5">
        <f t="shared" si="178"/>
        <v>1</v>
      </c>
      <c r="BL87" s="5">
        <f t="shared" si="146"/>
        <v>1</v>
      </c>
      <c r="BM87" s="4" t="str">
        <f t="shared" si="179"/>
        <v>Forráshiányos a feladat!</v>
      </c>
      <c r="BN87" s="5">
        <f t="shared" si="180"/>
        <v>0</v>
      </c>
      <c r="BO87" s="5">
        <f t="shared" si="181"/>
        <v>1</v>
      </c>
      <c r="BP87" s="5">
        <f t="shared" si="182"/>
        <v>0</v>
      </c>
      <c r="BQ87" s="5">
        <f t="shared" si="183"/>
        <v>0</v>
      </c>
      <c r="BR87" s="5">
        <f t="shared" si="184"/>
        <v>0</v>
      </c>
      <c r="BS87" s="9">
        <f t="shared" si="185"/>
        <v>0</v>
      </c>
      <c r="BT87" s="5">
        <f t="shared" si="186"/>
        <v>0</v>
      </c>
      <c r="BU87" s="5">
        <f t="shared" si="187"/>
        <v>0</v>
      </c>
      <c r="BV87" s="5">
        <f t="shared" si="188"/>
        <v>1</v>
      </c>
      <c r="BW87" s="5">
        <f t="shared" si="189"/>
        <v>1</v>
      </c>
      <c r="BX87" s="5">
        <f t="shared" si="190"/>
        <v>1</v>
      </c>
      <c r="BY87" s="5">
        <f t="shared" si="191"/>
        <v>1</v>
      </c>
      <c r="BZ87" s="5">
        <f t="shared" si="192"/>
        <v>1</v>
      </c>
      <c r="CA87" s="5">
        <f t="shared" si="193"/>
        <v>1</v>
      </c>
      <c r="CB87" s="5">
        <f t="shared" si="194"/>
        <v>1</v>
      </c>
      <c r="CC87" s="5">
        <f t="shared" si="195"/>
        <v>1</v>
      </c>
      <c r="CD87" s="5">
        <f t="shared" si="196"/>
        <v>1</v>
      </c>
      <c r="CE87" s="5" t="str">
        <f t="shared" si="197"/>
        <v>?</v>
      </c>
      <c r="CF87" s="4" t="str">
        <f t="shared" si="147"/>
        <v>Kitöltés rendben!</v>
      </c>
      <c r="CG87" s="5">
        <f t="shared" si="148"/>
        <v>1</v>
      </c>
      <c r="CH87" s="5">
        <f t="shared" si="198"/>
        <v>0</v>
      </c>
      <c r="CI87" s="5">
        <f t="shared" si="199"/>
        <v>1</v>
      </c>
    </row>
    <row r="88" spans="1:87" s="2" customFormat="1" ht="55.8" hidden="1" customHeight="1" x14ac:dyDescent="0.3">
      <c r="A88" s="1" t="str">
        <f t="shared" si="141"/>
        <v>Kitöltés rendben!</v>
      </c>
      <c r="B88" s="179">
        <v>2</v>
      </c>
      <c r="C88" s="178" t="s">
        <v>479</v>
      </c>
      <c r="D88" s="180" t="s">
        <v>533</v>
      </c>
      <c r="E88" s="180" t="s">
        <v>509</v>
      </c>
      <c r="F88" s="181" t="str">
        <f>VLOOKUP($G88,Összesítő!$B:$F,2,FALSE)</f>
        <v>11-26143-1-002-00-06</v>
      </c>
      <c r="G88" s="178" t="s">
        <v>227</v>
      </c>
      <c r="H88" s="181">
        <f>COUNTA($G$3:G88)</f>
        <v>78</v>
      </c>
      <c r="I88" s="181" t="str">
        <f>AZ88&amp;"_"&amp;H88&amp;"_FIV_"&amp;LEFT(Előlap!$B$6,4)</f>
        <v>4172_78_FIV_2026</v>
      </c>
      <c r="J88" s="181" t="str">
        <f>VLOOKUP($G88,Összesítő!$B:$F,5,FALSE)</f>
        <v>Nagysimonyi, Sitke</v>
      </c>
      <c r="K88" s="181" t="str">
        <f>VLOOKUP($G88,Összesítő!$B:$F,4,FALSE)</f>
        <v>Nagysimonyi Község Önkormányzata, Sitke Község Önkormányzata</v>
      </c>
      <c r="L88" s="7">
        <f t="shared" si="142"/>
        <v>280000</v>
      </c>
      <c r="M88" s="179">
        <v>2028</v>
      </c>
      <c r="N88" s="179">
        <v>2036</v>
      </c>
      <c r="O88" s="13">
        <v>0</v>
      </c>
      <c r="P88" s="8">
        <v>280000</v>
      </c>
      <c r="Q88" s="8">
        <v>0</v>
      </c>
      <c r="S88" s="8">
        <v>0</v>
      </c>
      <c r="T88" s="8">
        <v>0</v>
      </c>
      <c r="U88" s="8">
        <v>0</v>
      </c>
      <c r="V88" s="8">
        <v>0</v>
      </c>
      <c r="W88" s="8">
        <v>0</v>
      </c>
      <c r="X88" s="8">
        <v>0</v>
      </c>
      <c r="Y88" s="8">
        <v>0</v>
      </c>
      <c r="Z88" s="8">
        <v>0</v>
      </c>
      <c r="AA88" s="8">
        <v>0</v>
      </c>
      <c r="AB88" s="8">
        <v>0</v>
      </c>
      <c r="AC88" s="8">
        <v>0</v>
      </c>
      <c r="AD88" s="7">
        <f t="shared" si="143"/>
        <v>0</v>
      </c>
      <c r="AE88" s="3" t="str">
        <f t="shared" si="144"/>
        <v>Nem rövidtávú a feladat.</v>
      </c>
      <c r="AG88" s="8">
        <v>11292</v>
      </c>
      <c r="AH88" s="8">
        <v>0</v>
      </c>
      <c r="AI88" s="8">
        <v>0</v>
      </c>
      <c r="AJ88" s="8">
        <v>0</v>
      </c>
      <c r="AK88" s="8">
        <v>0</v>
      </c>
      <c r="AL88" s="8">
        <v>0</v>
      </c>
      <c r="AM88" s="8">
        <v>0</v>
      </c>
      <c r="AN88" s="8">
        <v>0</v>
      </c>
      <c r="AO88" s="8">
        <v>0</v>
      </c>
      <c r="AP88" s="8">
        <v>0</v>
      </c>
      <c r="AQ88" s="8">
        <v>0</v>
      </c>
      <c r="AR88" s="7">
        <f t="shared" si="145"/>
        <v>11292</v>
      </c>
      <c r="AS88" s="184" t="s">
        <v>654</v>
      </c>
      <c r="AT88" s="3" t="str">
        <f t="shared" si="167"/>
        <v>Forráshiányos a feladat!</v>
      </c>
      <c r="AV88" s="180" t="s">
        <v>0</v>
      </c>
      <c r="AW88" s="180" t="s">
        <v>0</v>
      </c>
      <c r="AX88" s="191">
        <f>COUNTA($G$3:G88)</f>
        <v>78</v>
      </c>
      <c r="AZ88" s="9">
        <f>VLOOKUP($G88,Összesítő!$B:$F,3,FALSE)</f>
        <v>4172</v>
      </c>
      <c r="BA88" s="9">
        <f t="shared" si="168"/>
        <v>0</v>
      </c>
      <c r="BB88" s="5">
        <f t="shared" si="169"/>
        <v>1</v>
      </c>
      <c r="BC88" s="5" t="str">
        <f t="shared" si="170"/>
        <v>H</v>
      </c>
      <c r="BD88" s="5">
        <f t="shared" si="171"/>
        <v>0</v>
      </c>
      <c r="BE88" s="5">
        <f t="shared" si="172"/>
        <v>0</v>
      </c>
      <c r="BF88" s="5">
        <f t="shared" si="173"/>
        <v>0</v>
      </c>
      <c r="BG88" s="9" t="str">
        <f t="shared" si="174"/>
        <v>Nem rövidtávú a feladat.</v>
      </c>
      <c r="BH88" s="5">
        <f t="shared" si="175"/>
        <v>1</v>
      </c>
      <c r="BI88" s="5">
        <f t="shared" si="176"/>
        <v>1</v>
      </c>
      <c r="BJ88" s="5">
        <f t="shared" si="177"/>
        <v>1</v>
      </c>
      <c r="BK88" s="5">
        <f t="shared" si="178"/>
        <v>1</v>
      </c>
      <c r="BL88" s="5">
        <f t="shared" si="146"/>
        <v>1</v>
      </c>
      <c r="BM88" s="4" t="str">
        <f t="shared" si="179"/>
        <v>Forráshiányos a feladat!</v>
      </c>
      <c r="BN88" s="5">
        <f t="shared" si="180"/>
        <v>0</v>
      </c>
      <c r="BO88" s="5">
        <f t="shared" si="181"/>
        <v>1</v>
      </c>
      <c r="BP88" s="5">
        <f t="shared" si="182"/>
        <v>0</v>
      </c>
      <c r="BQ88" s="5">
        <f t="shared" si="183"/>
        <v>0</v>
      </c>
      <c r="BR88" s="5">
        <f t="shared" si="184"/>
        <v>0</v>
      </c>
      <c r="BS88" s="9">
        <f t="shared" si="185"/>
        <v>0</v>
      </c>
      <c r="BT88" s="5">
        <f t="shared" si="186"/>
        <v>0</v>
      </c>
      <c r="BU88" s="5">
        <f t="shared" si="187"/>
        <v>0</v>
      </c>
      <c r="BV88" s="5">
        <f t="shared" si="188"/>
        <v>1</v>
      </c>
      <c r="BW88" s="5">
        <f t="shared" si="189"/>
        <v>1</v>
      </c>
      <c r="BX88" s="5">
        <f t="shared" si="190"/>
        <v>1</v>
      </c>
      <c r="BY88" s="5">
        <f t="shared" si="191"/>
        <v>1</v>
      </c>
      <c r="BZ88" s="5">
        <f t="shared" si="192"/>
        <v>1</v>
      </c>
      <c r="CA88" s="5">
        <f t="shared" si="193"/>
        <v>1</v>
      </c>
      <c r="CB88" s="5">
        <f t="shared" si="194"/>
        <v>1</v>
      </c>
      <c r="CC88" s="5">
        <f t="shared" si="195"/>
        <v>1</v>
      </c>
      <c r="CD88" s="5">
        <f t="shared" si="196"/>
        <v>1</v>
      </c>
      <c r="CE88" s="5" t="str">
        <f t="shared" si="197"/>
        <v>?</v>
      </c>
      <c r="CF88" s="4" t="str">
        <f t="shared" si="147"/>
        <v>Kitöltés rendben!</v>
      </c>
      <c r="CG88" s="5">
        <f t="shared" si="148"/>
        <v>1</v>
      </c>
      <c r="CH88" s="5">
        <f t="shared" si="198"/>
        <v>0</v>
      </c>
      <c r="CI88" s="5">
        <f t="shared" si="199"/>
        <v>1</v>
      </c>
    </row>
    <row r="89" spans="1:87" s="2" customFormat="1" ht="43.2" hidden="1" customHeight="1" x14ac:dyDescent="0.3">
      <c r="A89" s="1" t="str">
        <f t="shared" si="141"/>
        <v>Kitöltés rendben!</v>
      </c>
      <c r="B89" s="179">
        <v>1</v>
      </c>
      <c r="C89" s="178" t="s">
        <v>492</v>
      </c>
      <c r="D89" s="180" t="s">
        <v>507</v>
      </c>
      <c r="E89" s="180" t="s">
        <v>509</v>
      </c>
      <c r="F89" s="181" t="str">
        <f>VLOOKUP($G89,Összesítő!$B:$F,2,FALSE)</f>
        <v>11-26143-1-002-00-06</v>
      </c>
      <c r="G89" s="178" t="s">
        <v>227</v>
      </c>
      <c r="H89" s="181">
        <f>COUNTA($G$3:G89)</f>
        <v>79</v>
      </c>
      <c r="I89" s="181" t="str">
        <f>AZ89&amp;"_"&amp;H89&amp;"_FIV_"&amp;LEFT(Előlap!$B$6,4)</f>
        <v>4172_79_FIV_2026</v>
      </c>
      <c r="J89" s="181" t="str">
        <f>VLOOKUP($G89,Összesítő!$B:$F,5,FALSE)</f>
        <v>Nagysimonyi, Sitke</v>
      </c>
      <c r="K89" s="181" t="str">
        <f>VLOOKUP($G89,Összesítő!$B:$F,4,FALSE)</f>
        <v>Nagysimonyi Község Önkormányzata, Sitke Község Önkormányzata</v>
      </c>
      <c r="L89" s="7">
        <f t="shared" si="142"/>
        <v>548</v>
      </c>
      <c r="M89" s="179">
        <v>2027</v>
      </c>
      <c r="N89" s="179">
        <v>2027</v>
      </c>
      <c r="O89" s="13">
        <v>548</v>
      </c>
      <c r="P89" s="8">
        <v>0</v>
      </c>
      <c r="Q89" s="8">
        <v>0</v>
      </c>
      <c r="S89" s="8">
        <v>548</v>
      </c>
      <c r="T89" s="8">
        <v>0</v>
      </c>
      <c r="U89" s="8">
        <v>0</v>
      </c>
      <c r="V89" s="8">
        <v>0</v>
      </c>
      <c r="W89" s="8">
        <v>0</v>
      </c>
      <c r="X89" s="8">
        <v>0</v>
      </c>
      <c r="Y89" s="8">
        <v>0</v>
      </c>
      <c r="Z89" s="8">
        <v>0</v>
      </c>
      <c r="AA89" s="8">
        <v>0</v>
      </c>
      <c r="AB89" s="8">
        <v>0</v>
      </c>
      <c r="AC89" s="8">
        <v>0</v>
      </c>
      <c r="AD89" s="7">
        <f t="shared" si="143"/>
        <v>548</v>
      </c>
      <c r="AE89" s="3" t="str">
        <f t="shared" si="144"/>
        <v>A forrás egyenlő a költséggel (I.ütem).</v>
      </c>
      <c r="AG89" s="8">
        <v>0</v>
      </c>
      <c r="AH89" s="8">
        <v>0</v>
      </c>
      <c r="AI89" s="8">
        <v>0</v>
      </c>
      <c r="AJ89" s="8">
        <v>0</v>
      </c>
      <c r="AK89" s="8">
        <v>0</v>
      </c>
      <c r="AL89" s="8">
        <v>0</v>
      </c>
      <c r="AM89" s="8">
        <v>0</v>
      </c>
      <c r="AN89" s="8">
        <v>0</v>
      </c>
      <c r="AO89" s="8">
        <v>0</v>
      </c>
      <c r="AP89" s="8">
        <v>0</v>
      </c>
      <c r="AQ89" s="8">
        <v>0</v>
      </c>
      <c r="AR89" s="7">
        <f t="shared" si="145"/>
        <v>0</v>
      </c>
      <c r="AS89" s="184" t="s">
        <v>654</v>
      </c>
      <c r="AT89" s="3" t="str">
        <f t="shared" si="167"/>
        <v>Nem hosszútávú a feladat.</v>
      </c>
      <c r="AV89" s="180" t="s">
        <v>0</v>
      </c>
      <c r="AW89" s="180" t="s">
        <v>0</v>
      </c>
      <c r="AX89" s="191">
        <f>COUNTA($G$3:G89)</f>
        <v>79</v>
      </c>
      <c r="AZ89" s="9">
        <f>VLOOKUP($G89,Összesítő!$B:$F,3,FALSE)</f>
        <v>4172</v>
      </c>
      <c r="BA89" s="9">
        <f t="shared" si="168"/>
        <v>0</v>
      </c>
      <c r="BB89" s="5">
        <f t="shared" si="169"/>
        <v>1</v>
      </c>
      <c r="BC89" s="5" t="str">
        <f t="shared" si="170"/>
        <v>R</v>
      </c>
      <c r="BD89" s="5">
        <f t="shared" si="171"/>
        <v>1</v>
      </c>
      <c r="BE89" s="5">
        <f t="shared" si="172"/>
        <v>0</v>
      </c>
      <c r="BF89" s="5">
        <f t="shared" si="173"/>
        <v>0</v>
      </c>
      <c r="BG89" s="9" t="str">
        <f t="shared" si="174"/>
        <v>A forrás egyenlő a költséggel (I.ütem).</v>
      </c>
      <c r="BH89" s="5">
        <f t="shared" si="175"/>
        <v>1</v>
      </c>
      <c r="BI89" s="5">
        <f t="shared" si="176"/>
        <v>1</v>
      </c>
      <c r="BJ89" s="5">
        <f t="shared" si="177"/>
        <v>0</v>
      </c>
      <c r="BK89" s="5">
        <f t="shared" si="178"/>
        <v>1</v>
      </c>
      <c r="BL89" s="5">
        <f t="shared" si="146"/>
        <v>1</v>
      </c>
      <c r="BM89" s="4" t="str">
        <f t="shared" si="179"/>
        <v>Nem hosszútávú a feladat.</v>
      </c>
      <c r="BN89" s="5">
        <f t="shared" si="180"/>
        <v>1</v>
      </c>
      <c r="BO89" s="5">
        <f t="shared" si="181"/>
        <v>0</v>
      </c>
      <c r="BP89" s="5">
        <f t="shared" si="182"/>
        <v>0</v>
      </c>
      <c r="BQ89" s="5">
        <f t="shared" si="183"/>
        <v>0</v>
      </c>
      <c r="BR89" s="5">
        <f t="shared" si="184"/>
        <v>0</v>
      </c>
      <c r="BS89" s="9" t="str">
        <f t="shared" si="185"/>
        <v>Nincs hosszútávú terv!</v>
      </c>
      <c r="BT89" s="5">
        <f t="shared" si="186"/>
        <v>0</v>
      </c>
      <c r="BU89" s="5">
        <f t="shared" si="187"/>
        <v>0</v>
      </c>
      <c r="BV89" s="5">
        <f t="shared" si="188"/>
        <v>1</v>
      </c>
      <c r="BW89" s="5">
        <f t="shared" si="189"/>
        <v>1</v>
      </c>
      <c r="BX89" s="5">
        <f t="shared" si="190"/>
        <v>1</v>
      </c>
      <c r="BY89" s="5">
        <f t="shared" si="191"/>
        <v>1</v>
      </c>
      <c r="BZ89" s="5">
        <f t="shared" si="192"/>
        <v>1</v>
      </c>
      <c r="CA89" s="5">
        <f t="shared" si="193"/>
        <v>1</v>
      </c>
      <c r="CB89" s="5">
        <f t="shared" si="194"/>
        <v>1</v>
      </c>
      <c r="CC89" s="5">
        <f t="shared" si="195"/>
        <v>1</v>
      </c>
      <c r="CD89" s="5">
        <f t="shared" si="196"/>
        <v>1</v>
      </c>
      <c r="CE89" s="5" t="str">
        <f t="shared" si="197"/>
        <v>?</v>
      </c>
      <c r="CF89" s="4" t="str">
        <f t="shared" si="147"/>
        <v>Kitöltés rendben!</v>
      </c>
      <c r="CG89" s="5">
        <f t="shared" si="148"/>
        <v>1</v>
      </c>
      <c r="CH89" s="5">
        <f t="shared" si="198"/>
        <v>1</v>
      </c>
      <c r="CI89" s="5">
        <f t="shared" si="199"/>
        <v>0</v>
      </c>
    </row>
    <row r="90" spans="1:87" s="2" customFormat="1" ht="43.2" hidden="1" customHeight="1" x14ac:dyDescent="0.3">
      <c r="A90" s="1" t="str">
        <f t="shared" ref="A90" si="200">IF($G90="","Nincs VKR kiválasztva!",CF90)</f>
        <v>Kitöltés rendben!</v>
      </c>
      <c r="B90" s="202">
        <v>0</v>
      </c>
      <c r="C90" s="201" t="s">
        <v>489</v>
      </c>
      <c r="D90" s="203" t="s">
        <v>661</v>
      </c>
      <c r="E90" s="203" t="s">
        <v>509</v>
      </c>
      <c r="F90" s="204" t="str">
        <f>VLOOKUP($G90,Összesítő!$B:$F,2,FALSE)</f>
        <v>11-26143-1-002-00-06</v>
      </c>
      <c r="G90" s="201" t="s">
        <v>227</v>
      </c>
      <c r="H90" s="204">
        <f>COUNTA($G$3:G90)</f>
        <v>80</v>
      </c>
      <c r="I90" s="204" t="str">
        <f>AZ90&amp;"_"&amp;H90&amp;"_FIV_"&amp;LEFT(Előlap!$B$6,4)</f>
        <v>4172_80_FIV_2026</v>
      </c>
      <c r="J90" s="204" t="str">
        <f>VLOOKUP($G90,Összesítő!$B:$F,5,FALSE)</f>
        <v>Nagysimonyi, Sitke</v>
      </c>
      <c r="K90" s="204" t="str">
        <f>VLOOKUP($G90,Összesítő!$B:$F,4,FALSE)</f>
        <v>Nagysimonyi Község Önkormányzata, Sitke Község Önkormányzata</v>
      </c>
      <c r="L90" s="7">
        <f t="shared" ref="L90" si="201">O90+P90</f>
        <v>0</v>
      </c>
      <c r="M90" s="202">
        <v>2027</v>
      </c>
      <c r="N90" s="202">
        <v>2027</v>
      </c>
      <c r="O90" s="13">
        <v>0</v>
      </c>
      <c r="P90" s="8">
        <v>0</v>
      </c>
      <c r="Q90" s="8">
        <v>0</v>
      </c>
      <c r="S90" s="8">
        <v>0</v>
      </c>
      <c r="T90" s="8">
        <v>0</v>
      </c>
      <c r="U90" s="8">
        <v>0</v>
      </c>
      <c r="V90" s="8">
        <v>0</v>
      </c>
      <c r="W90" s="8">
        <v>0</v>
      </c>
      <c r="X90" s="8">
        <v>0</v>
      </c>
      <c r="Y90" s="8">
        <v>0</v>
      </c>
      <c r="Z90" s="8">
        <v>0</v>
      </c>
      <c r="AA90" s="8">
        <v>0</v>
      </c>
      <c r="AB90" s="8">
        <v>0</v>
      </c>
      <c r="AC90" s="8">
        <v>0</v>
      </c>
      <c r="AD90" s="7">
        <f t="shared" ref="AD90" si="202">SUM(S90:AC90)</f>
        <v>0</v>
      </c>
      <c r="AE90" s="3" t="str">
        <f t="shared" ref="AE90" si="203">IF($G90="","Nincs VKR kiválasztva!",IF(BB90=0,"Hiányos kitöltés!",BG90))</f>
        <v>A forrás egyenlő a költséggel (I.ütem).</v>
      </c>
      <c r="AG90" s="8">
        <v>0</v>
      </c>
      <c r="AH90" s="8">
        <v>0</v>
      </c>
      <c r="AI90" s="8">
        <v>0</v>
      </c>
      <c r="AJ90" s="8">
        <v>0</v>
      </c>
      <c r="AK90" s="8">
        <v>0</v>
      </c>
      <c r="AL90" s="8">
        <v>0</v>
      </c>
      <c r="AM90" s="8">
        <v>0</v>
      </c>
      <c r="AN90" s="8">
        <v>0</v>
      </c>
      <c r="AO90" s="8">
        <v>0</v>
      </c>
      <c r="AP90" s="8">
        <v>0</v>
      </c>
      <c r="AQ90" s="8">
        <v>0</v>
      </c>
      <c r="AR90" s="7">
        <f t="shared" ref="AR90" si="204">SUM(AG90:AQ90)</f>
        <v>0</v>
      </c>
      <c r="AS90" s="201" t="s">
        <v>659</v>
      </c>
      <c r="AT90" s="3" t="str">
        <f t="shared" si="167"/>
        <v>Nem hosszútávú a feladat.</v>
      </c>
      <c r="AV90" s="203" t="s">
        <v>662</v>
      </c>
      <c r="AW90" s="203" t="s">
        <v>0</v>
      </c>
      <c r="AX90" s="204">
        <f>COUNTA($G$3:G90)</f>
        <v>80</v>
      </c>
      <c r="AZ90" s="9">
        <f>VLOOKUP($G90,Összesítő!$B:$F,3,FALSE)</f>
        <v>4172</v>
      </c>
      <c r="BA90" s="9">
        <f t="shared" si="168"/>
        <v>32</v>
      </c>
      <c r="BB90" s="5">
        <f t="shared" si="169"/>
        <v>1</v>
      </c>
      <c r="BC90" s="5" t="str">
        <f t="shared" si="170"/>
        <v>R</v>
      </c>
      <c r="BD90" s="5">
        <f t="shared" ref="BD90" si="205">IF(OR(BC90="R",BC90="RH"),1,0)</f>
        <v>1</v>
      </c>
      <c r="BE90" s="5">
        <f t="shared" si="172"/>
        <v>0</v>
      </c>
      <c r="BF90" s="5">
        <f t="shared" si="173"/>
        <v>0</v>
      </c>
      <c r="BG90" s="9" t="str">
        <f t="shared" si="174"/>
        <v>A forrás egyenlő a költséggel (I.ütem).</v>
      </c>
      <c r="BH90" s="5">
        <f t="shared" si="175"/>
        <v>1</v>
      </c>
      <c r="BI90" s="5">
        <f t="shared" si="176"/>
        <v>1</v>
      </c>
      <c r="BJ90" s="5">
        <f t="shared" si="177"/>
        <v>0</v>
      </c>
      <c r="BK90" s="5">
        <f t="shared" si="178"/>
        <v>1</v>
      </c>
      <c r="BL90" s="5">
        <f t="shared" ref="BL90" si="206">IF(AND($BK90=1,$P90=$AR90),1,IF(AND($BK90=1,$P90&gt;$AR90,AS90="igen"),1,0))</f>
        <v>1</v>
      </c>
      <c r="BM90" s="4" t="str">
        <f t="shared" si="179"/>
        <v>Nem hosszútávú a feladat.</v>
      </c>
      <c r="BN90" s="5">
        <f t="shared" si="180"/>
        <v>1</v>
      </c>
      <c r="BO90" s="5">
        <f t="shared" si="181"/>
        <v>0</v>
      </c>
      <c r="BP90" s="5">
        <f t="shared" si="182"/>
        <v>1</v>
      </c>
      <c r="BQ90" s="5">
        <f t="shared" si="183"/>
        <v>0</v>
      </c>
      <c r="BR90" s="5">
        <f t="shared" si="184"/>
        <v>1</v>
      </c>
      <c r="BS90" s="9" t="str">
        <f t="shared" si="185"/>
        <v>Nincs hosszútávú terv!</v>
      </c>
      <c r="BT90" s="5">
        <f t="shared" si="186"/>
        <v>1</v>
      </c>
      <c r="BU90" s="5">
        <f t="shared" si="187"/>
        <v>0</v>
      </c>
      <c r="BV90" s="5">
        <f t="shared" si="188"/>
        <v>1</v>
      </c>
      <c r="BW90" s="5">
        <f t="shared" si="189"/>
        <v>1</v>
      </c>
      <c r="BX90" s="5">
        <f t="shared" si="190"/>
        <v>1</v>
      </c>
      <c r="BY90" s="5">
        <f t="shared" si="191"/>
        <v>1</v>
      </c>
      <c r="BZ90" s="5">
        <f t="shared" si="192"/>
        <v>1</v>
      </c>
      <c r="CA90" s="5">
        <f t="shared" si="193"/>
        <v>1</v>
      </c>
      <c r="CB90" s="5">
        <f t="shared" si="194"/>
        <v>1</v>
      </c>
      <c r="CC90" s="5">
        <f t="shared" si="195"/>
        <v>1</v>
      </c>
      <c r="CD90" s="5">
        <f t="shared" si="196"/>
        <v>1</v>
      </c>
      <c r="CE90" s="5" t="str">
        <f t="shared" si="197"/>
        <v>?</v>
      </c>
      <c r="CF90" s="4" t="str">
        <f t="shared" ref="CF90" si="207">IF($BB90=0,$CE90,IF($BH90=0,"I. ütem forrása nincs kitöltve!",IF($BK90=0,"II. ütem forrása nincs kitöltve!",IF($BE90=1,"Költségek üteme nem megfelelő (az időtartam és a költség üteme eltér)!",IF(AND(BI90=0,$BB90=1,$BK90=1,$BE90=1),"Kötelező cellák kitöltve, de az I. ütem forrása hibás!",IF(AND(BK90=0,$BB90=1,$BK90=1,$BE90=1),"Kötelező cellák kitöltve, de a II. ütem forrása hibás!",IF(AND($BP90=1,$BA90&lt;30),"Nullás a rövidtávú feladat és rövid (hiányzik) a hozzá tartozó indoklás!",IF(AND($BQ90=1,$BA90&lt;30),"Nullás a hosszútávú feladat és rövid (hiányzik) a hozzá tartozó indoklás!",IF(AND(BO90=1,C90="1811_RENDKÍVÜLI"),"II. ütemre nem tervezhet Rendkívüli feladatot!",IF(BI90=0,AE90,IF(BL90=0,AT90,IF(AND(BD90=1,$Q90&gt;$O90),"EM rendelet 2. melléklet terhére elszámolt költség nem lehet nagyobb az I. ütemre tervezett tényleges költségnél!",IF($AD90&gt;$O90,"Többlet forrást jelölt meg az I. ütemnél! Kérjük, a többletet az 'Osszesito' fülön tüntesse fel!",IF($AR90&gt;$P90,"Többlet forrást jelölt meg a II. ütemnél! Kérjük, a többletet az 'Osszesito' fülön tüntesse fel!","Kitöltés rendben!"))))))))))))))</f>
        <v>Kitöltés rendben!</v>
      </c>
      <c r="CG90" s="5">
        <f t="shared" ref="CG90" si="208">IF(A90="Kitöltés rendben!",1,0)</f>
        <v>1</v>
      </c>
      <c r="CH90" s="5">
        <f t="shared" si="198"/>
        <v>1</v>
      </c>
      <c r="CI90" s="5">
        <f t="shared" si="199"/>
        <v>0</v>
      </c>
    </row>
    <row r="91" spans="1:87" s="2" customFormat="1" ht="31.2" hidden="1" customHeight="1" x14ac:dyDescent="0.3">
      <c r="A91" s="1" t="str">
        <f t="shared" si="141"/>
        <v>Nincs VKR kiválasztva!</v>
      </c>
      <c r="B91" s="179"/>
      <c r="C91" s="178"/>
      <c r="D91" s="180"/>
      <c r="E91" s="180"/>
      <c r="F91" s="181" t="e">
        <f>VLOOKUP($G91,Összesítő!$B:$F,2,FALSE)</f>
        <v>#N/A</v>
      </c>
      <c r="G91" s="178"/>
      <c r="H91" s="181">
        <f>COUNTA($G$3:G91)</f>
        <v>80</v>
      </c>
      <c r="I91" s="181" t="e">
        <f>AZ91&amp;"_"&amp;H91&amp;"_FIV_"&amp;LEFT(Előlap!$B$6,4)</f>
        <v>#N/A</v>
      </c>
      <c r="J91" s="181" t="e">
        <f>VLOOKUP($G91,Összesítő!$B:$F,5,FALSE)</f>
        <v>#N/A</v>
      </c>
      <c r="K91" s="181" t="e">
        <f>VLOOKUP($G91,Összesítő!$B:$F,4,FALSE)</f>
        <v>#N/A</v>
      </c>
      <c r="L91" s="7">
        <f t="shared" si="142"/>
        <v>0</v>
      </c>
      <c r="M91" s="179"/>
      <c r="N91" s="179"/>
      <c r="O91" s="13"/>
      <c r="P91" s="8"/>
      <c r="Q91" s="8"/>
      <c r="S91" s="8"/>
      <c r="T91" s="8"/>
      <c r="U91" s="8"/>
      <c r="V91" s="8"/>
      <c r="W91" s="8"/>
      <c r="X91" s="8"/>
      <c r="Y91" s="8"/>
      <c r="Z91" s="8"/>
      <c r="AA91" s="8"/>
      <c r="AB91" s="8"/>
      <c r="AC91" s="8"/>
      <c r="AD91" s="7">
        <f t="shared" si="143"/>
        <v>0</v>
      </c>
      <c r="AE91" s="3" t="str">
        <f t="shared" si="144"/>
        <v>Nincs VKR kiválasztva!</v>
      </c>
      <c r="AG91" s="8"/>
      <c r="AH91" s="8"/>
      <c r="AI91" s="8"/>
      <c r="AJ91" s="8"/>
      <c r="AK91" s="8"/>
      <c r="AL91" s="8"/>
      <c r="AM91" s="8"/>
      <c r="AN91" s="8"/>
      <c r="AO91" s="8"/>
      <c r="AP91" s="8"/>
      <c r="AQ91" s="8"/>
      <c r="AR91" s="7">
        <f t="shared" si="145"/>
        <v>0</v>
      </c>
      <c r="AS91" s="178"/>
      <c r="AT91" s="3" t="str">
        <f t="shared" si="167"/>
        <v>Nincs VKR kiválasztva!</v>
      </c>
      <c r="AV91" s="180" t="s">
        <v>0</v>
      </c>
      <c r="AW91" s="180" t="s">
        <v>0</v>
      </c>
      <c r="AX91" s="191">
        <f>COUNTA($G$3:G91)</f>
        <v>80</v>
      </c>
      <c r="AZ91" s="9" t="e">
        <f>VLOOKUP($G91,Összesítő!$B:$F,3,FALSE)</f>
        <v>#N/A</v>
      </c>
      <c r="BA91" s="9">
        <f t="shared" si="168"/>
        <v>0</v>
      </c>
      <c r="BB91" s="5" t="e">
        <f t="shared" si="169"/>
        <v>#N/A</v>
      </c>
      <c r="BC91" s="5" t="e">
        <f t="shared" si="170"/>
        <v>#N/A</v>
      </c>
      <c r="BD91" s="5" t="e">
        <f t="shared" si="171"/>
        <v>#N/A</v>
      </c>
      <c r="BE91" s="5" t="e">
        <f t="shared" si="172"/>
        <v>#N/A</v>
      </c>
      <c r="BF91" s="5">
        <f t="shared" si="173"/>
        <v>0</v>
      </c>
      <c r="BG91" s="9" t="str">
        <f t="shared" si="174"/>
        <v>A forrás egyenlő a költséggel (I.ütem).</v>
      </c>
      <c r="BH91" s="5">
        <f t="shared" si="175"/>
        <v>0</v>
      </c>
      <c r="BI91" s="5">
        <f t="shared" si="176"/>
        <v>0</v>
      </c>
      <c r="BJ91" s="5">
        <f t="shared" si="177"/>
        <v>0</v>
      </c>
      <c r="BK91" s="5">
        <f t="shared" si="178"/>
        <v>0</v>
      </c>
      <c r="BL91" s="5">
        <f t="shared" si="146"/>
        <v>0</v>
      </c>
      <c r="BM91" s="4" t="str">
        <f t="shared" si="179"/>
        <v>Nem hosszútávú a feladat.</v>
      </c>
      <c r="BN91" s="5">
        <f t="shared" si="180"/>
        <v>1</v>
      </c>
      <c r="BO91" s="5">
        <f t="shared" si="181"/>
        <v>0</v>
      </c>
      <c r="BP91" s="5">
        <f t="shared" si="182"/>
        <v>1</v>
      </c>
      <c r="BQ91" s="5">
        <f t="shared" si="183"/>
        <v>0</v>
      </c>
      <c r="BR91" s="5" t="e">
        <f t="shared" si="184"/>
        <v>#N/A</v>
      </c>
      <c r="BS91" s="9" t="str">
        <f t="shared" si="185"/>
        <v>Nincs hosszútávú terv!</v>
      </c>
      <c r="BT91" s="5" t="e">
        <f t="shared" si="186"/>
        <v>#N/A</v>
      </c>
      <c r="BU91" s="5" t="e">
        <f t="shared" si="187"/>
        <v>#N/A</v>
      </c>
      <c r="BV91" s="5">
        <f t="shared" si="188"/>
        <v>0</v>
      </c>
      <c r="BW91" s="5">
        <f t="shared" si="189"/>
        <v>0</v>
      </c>
      <c r="BX91" s="5">
        <f t="shared" si="190"/>
        <v>0</v>
      </c>
      <c r="BY91" s="5">
        <f t="shared" si="191"/>
        <v>0</v>
      </c>
      <c r="BZ91" s="5">
        <f t="shared" si="192"/>
        <v>0</v>
      </c>
      <c r="CA91" s="5">
        <f t="shared" si="193"/>
        <v>0</v>
      </c>
      <c r="CB91" s="5">
        <f t="shared" si="194"/>
        <v>0</v>
      </c>
      <c r="CC91" s="5">
        <f t="shared" si="195"/>
        <v>0</v>
      </c>
      <c r="CD91" s="5">
        <f t="shared" si="196"/>
        <v>0</v>
      </c>
      <c r="CE91" s="5" t="e">
        <f t="shared" si="197"/>
        <v>#N/A</v>
      </c>
      <c r="CF91" s="4" t="e">
        <f t="shared" si="147"/>
        <v>#N/A</v>
      </c>
      <c r="CG91" s="5">
        <f t="shared" si="148"/>
        <v>0</v>
      </c>
      <c r="CH91" s="5" t="e">
        <f t="shared" si="198"/>
        <v>#N/A</v>
      </c>
      <c r="CI91" s="5" t="e">
        <f t="shared" si="199"/>
        <v>#N/A</v>
      </c>
    </row>
    <row r="92" spans="1:87" s="2" customFormat="1" ht="43.2" hidden="1" customHeight="1" x14ac:dyDescent="0.3">
      <c r="A92" s="1" t="str">
        <f t="shared" si="141"/>
        <v>Kitöltés rendben!</v>
      </c>
      <c r="B92" s="179">
        <v>2</v>
      </c>
      <c r="C92" s="178" t="s">
        <v>450</v>
      </c>
      <c r="D92" s="180" t="s">
        <v>534</v>
      </c>
      <c r="E92" s="180" t="s">
        <v>509</v>
      </c>
      <c r="F92" s="181" t="str">
        <f>VLOOKUP($G92,Összesítő!$B:$F,2,FALSE)</f>
        <v>11-16142-1-002-00-04</v>
      </c>
      <c r="G92" s="178" t="s">
        <v>151</v>
      </c>
      <c r="H92" s="181">
        <f>COUNTA($G$3:G92)</f>
        <v>81</v>
      </c>
      <c r="I92" s="181" t="str">
        <f>AZ92&amp;"_"&amp;H92&amp;"_FIV_"&amp;LEFT(Előlap!$B$6,4)</f>
        <v>4152_81_FIV_2026</v>
      </c>
      <c r="J92" s="181" t="str">
        <f>VLOOKUP($G92,Összesítő!$B:$F,5,FALSE)</f>
        <v>Külsővat, Mersevát</v>
      </c>
      <c r="K92" s="181" t="str">
        <f>VLOOKUP($G92,Összesítő!$B:$F,4,FALSE)</f>
        <v>Külsővat Község Önkormányzata, Mersevát Község Önkormányzata</v>
      </c>
      <c r="L92" s="7">
        <f t="shared" si="142"/>
        <v>30000</v>
      </c>
      <c r="M92" s="179">
        <v>2028</v>
      </c>
      <c r="N92" s="179">
        <v>2028</v>
      </c>
      <c r="O92" s="13">
        <v>0</v>
      </c>
      <c r="P92" s="8">
        <v>30000</v>
      </c>
      <c r="Q92" s="8">
        <v>0</v>
      </c>
      <c r="S92" s="8">
        <v>0</v>
      </c>
      <c r="T92" s="8">
        <v>0</v>
      </c>
      <c r="U92" s="8">
        <v>0</v>
      </c>
      <c r="V92" s="8">
        <v>0</v>
      </c>
      <c r="W92" s="8">
        <v>0</v>
      </c>
      <c r="X92" s="8">
        <v>0</v>
      </c>
      <c r="Y92" s="8">
        <v>0</v>
      </c>
      <c r="Z92" s="8">
        <v>0</v>
      </c>
      <c r="AA92" s="8">
        <v>0</v>
      </c>
      <c r="AB92" s="8">
        <v>0</v>
      </c>
      <c r="AC92" s="8">
        <v>0</v>
      </c>
      <c r="AD92" s="7">
        <f t="shared" si="143"/>
        <v>0</v>
      </c>
      <c r="AE92" s="3" t="str">
        <f t="shared" si="144"/>
        <v>Nem rövidtávú a feladat.</v>
      </c>
      <c r="AG92" s="8">
        <v>0</v>
      </c>
      <c r="AH92" s="8">
        <v>0</v>
      </c>
      <c r="AI92" s="8">
        <v>0</v>
      </c>
      <c r="AJ92" s="8">
        <v>0</v>
      </c>
      <c r="AK92" s="8">
        <v>0</v>
      </c>
      <c r="AL92" s="8">
        <v>0</v>
      </c>
      <c r="AM92" s="8">
        <v>0</v>
      </c>
      <c r="AN92" s="8">
        <v>0</v>
      </c>
      <c r="AO92" s="8">
        <v>0</v>
      </c>
      <c r="AP92" s="8">
        <v>0</v>
      </c>
      <c r="AQ92" s="8">
        <v>0</v>
      </c>
      <c r="AR92" s="7">
        <f t="shared" si="145"/>
        <v>0</v>
      </c>
      <c r="AS92" s="178" t="s">
        <v>654</v>
      </c>
      <c r="AT92" s="3" t="str">
        <f t="shared" si="167"/>
        <v>Forráshiányos a feladat!</v>
      </c>
      <c r="AV92" s="180" t="s">
        <v>0</v>
      </c>
      <c r="AW92" s="180" t="s">
        <v>0</v>
      </c>
      <c r="AX92" s="191">
        <f>COUNTA($G$3:G92)</f>
        <v>81</v>
      </c>
      <c r="AZ92" s="9">
        <f>VLOOKUP($G92,Összesítő!$B:$F,3,FALSE)</f>
        <v>4152</v>
      </c>
      <c r="BA92" s="9">
        <f t="shared" si="168"/>
        <v>0</v>
      </c>
      <c r="BB92" s="5">
        <f t="shared" si="169"/>
        <v>1</v>
      </c>
      <c r="BC92" s="5" t="str">
        <f t="shared" si="170"/>
        <v>H</v>
      </c>
      <c r="BD92" s="5">
        <f t="shared" si="171"/>
        <v>0</v>
      </c>
      <c r="BE92" s="5">
        <f t="shared" si="172"/>
        <v>0</v>
      </c>
      <c r="BF92" s="5">
        <f t="shared" si="173"/>
        <v>0</v>
      </c>
      <c r="BG92" s="9" t="str">
        <f t="shared" si="174"/>
        <v>Nem rövidtávú a feladat.</v>
      </c>
      <c r="BH92" s="5">
        <f t="shared" si="175"/>
        <v>1</v>
      </c>
      <c r="BI92" s="5">
        <f t="shared" si="176"/>
        <v>1</v>
      </c>
      <c r="BJ92" s="5">
        <f t="shared" si="177"/>
        <v>1</v>
      </c>
      <c r="BK92" s="5">
        <f t="shared" si="178"/>
        <v>1</v>
      </c>
      <c r="BL92" s="5">
        <f t="shared" si="146"/>
        <v>1</v>
      </c>
      <c r="BM92" s="4" t="str">
        <f t="shared" si="179"/>
        <v>Forráshiányos a feladat!</v>
      </c>
      <c r="BN92" s="5">
        <f t="shared" si="180"/>
        <v>0</v>
      </c>
      <c r="BO92" s="5">
        <f t="shared" si="181"/>
        <v>1</v>
      </c>
      <c r="BP92" s="5">
        <f t="shared" si="182"/>
        <v>0</v>
      </c>
      <c r="BQ92" s="5">
        <f t="shared" si="183"/>
        <v>0</v>
      </c>
      <c r="BR92" s="5">
        <f t="shared" si="184"/>
        <v>0</v>
      </c>
      <c r="BS92" s="9">
        <f t="shared" si="185"/>
        <v>0</v>
      </c>
      <c r="BT92" s="5">
        <f t="shared" si="186"/>
        <v>0</v>
      </c>
      <c r="BU92" s="5">
        <f t="shared" si="187"/>
        <v>0</v>
      </c>
      <c r="BV92" s="5">
        <f t="shared" si="188"/>
        <v>1</v>
      </c>
      <c r="BW92" s="5">
        <f t="shared" si="189"/>
        <v>1</v>
      </c>
      <c r="BX92" s="5">
        <f t="shared" si="190"/>
        <v>1</v>
      </c>
      <c r="BY92" s="5">
        <f t="shared" si="191"/>
        <v>1</v>
      </c>
      <c r="BZ92" s="5">
        <f t="shared" si="192"/>
        <v>1</v>
      </c>
      <c r="CA92" s="5">
        <f t="shared" si="193"/>
        <v>1</v>
      </c>
      <c r="CB92" s="5">
        <f t="shared" si="194"/>
        <v>1</v>
      </c>
      <c r="CC92" s="5">
        <f t="shared" si="195"/>
        <v>1</v>
      </c>
      <c r="CD92" s="5">
        <f t="shared" si="196"/>
        <v>1</v>
      </c>
      <c r="CE92" s="5" t="str">
        <f t="shared" si="197"/>
        <v>?</v>
      </c>
      <c r="CF92" s="4" t="str">
        <f t="shared" si="147"/>
        <v>Kitöltés rendben!</v>
      </c>
      <c r="CG92" s="5">
        <f t="shared" si="148"/>
        <v>1</v>
      </c>
      <c r="CH92" s="5">
        <f t="shared" si="198"/>
        <v>0</v>
      </c>
      <c r="CI92" s="5">
        <f t="shared" si="199"/>
        <v>1</v>
      </c>
    </row>
    <row r="93" spans="1:87" s="2" customFormat="1" ht="43.2" hidden="1" customHeight="1" x14ac:dyDescent="0.3">
      <c r="A93" s="1" t="str">
        <f t="shared" si="141"/>
        <v>Kitöltés rendben!</v>
      </c>
      <c r="B93" s="179">
        <v>2</v>
      </c>
      <c r="C93" s="178" t="s">
        <v>435</v>
      </c>
      <c r="D93" s="180" t="s">
        <v>522</v>
      </c>
      <c r="E93" s="180" t="s">
        <v>509</v>
      </c>
      <c r="F93" s="181" t="str">
        <f>VLOOKUP($G93,Összesítő!$B:$F,2,FALSE)</f>
        <v>11-16142-1-002-00-04</v>
      </c>
      <c r="G93" s="178" t="s">
        <v>151</v>
      </c>
      <c r="H93" s="181">
        <f>COUNTA($G$3:G93)</f>
        <v>82</v>
      </c>
      <c r="I93" s="181" t="str">
        <f>AZ93&amp;"_"&amp;H93&amp;"_FIV_"&amp;LEFT(Előlap!$B$6,4)</f>
        <v>4152_82_FIV_2026</v>
      </c>
      <c r="J93" s="181" t="str">
        <f>VLOOKUP($G93,Összesítő!$B:$F,5,FALSE)</f>
        <v>Külsővat, Mersevát</v>
      </c>
      <c r="K93" s="181" t="str">
        <f>VLOOKUP($G93,Összesítő!$B:$F,4,FALSE)</f>
        <v>Külsővat Község Önkormányzata, Mersevát Község Önkormányzata</v>
      </c>
      <c r="L93" s="7">
        <f t="shared" si="142"/>
        <v>45000</v>
      </c>
      <c r="M93" s="179">
        <v>2029</v>
      </c>
      <c r="N93" s="179">
        <v>2029</v>
      </c>
      <c r="O93" s="13">
        <v>0</v>
      </c>
      <c r="P93" s="8">
        <v>45000</v>
      </c>
      <c r="Q93" s="8">
        <v>0</v>
      </c>
      <c r="S93" s="8">
        <v>0</v>
      </c>
      <c r="T93" s="8">
        <v>0</v>
      </c>
      <c r="U93" s="8">
        <v>0</v>
      </c>
      <c r="V93" s="8">
        <v>0</v>
      </c>
      <c r="W93" s="8">
        <v>0</v>
      </c>
      <c r="X93" s="8">
        <v>0</v>
      </c>
      <c r="Y93" s="8">
        <v>0</v>
      </c>
      <c r="Z93" s="8">
        <v>0</v>
      </c>
      <c r="AA93" s="8">
        <v>0</v>
      </c>
      <c r="AB93" s="8">
        <v>0</v>
      </c>
      <c r="AC93" s="8">
        <v>0</v>
      </c>
      <c r="AD93" s="7">
        <f t="shared" si="143"/>
        <v>0</v>
      </c>
      <c r="AE93" s="3" t="str">
        <f t="shared" si="144"/>
        <v>Nem rövidtávú a feladat.</v>
      </c>
      <c r="AG93" s="8">
        <v>0</v>
      </c>
      <c r="AH93" s="8">
        <v>0</v>
      </c>
      <c r="AI93" s="8">
        <v>0</v>
      </c>
      <c r="AJ93" s="8">
        <v>0</v>
      </c>
      <c r="AK93" s="8">
        <v>0</v>
      </c>
      <c r="AL93" s="8">
        <v>0</v>
      </c>
      <c r="AM93" s="8">
        <v>0</v>
      </c>
      <c r="AN93" s="8">
        <v>0</v>
      </c>
      <c r="AO93" s="8">
        <v>0</v>
      </c>
      <c r="AP93" s="8">
        <v>0</v>
      </c>
      <c r="AQ93" s="8">
        <v>0</v>
      </c>
      <c r="AR93" s="7">
        <f t="shared" si="145"/>
        <v>0</v>
      </c>
      <c r="AS93" s="184" t="s">
        <v>654</v>
      </c>
      <c r="AT93" s="3" t="str">
        <f t="shared" si="167"/>
        <v>Forráshiányos a feladat!</v>
      </c>
      <c r="AV93" s="180" t="s">
        <v>0</v>
      </c>
      <c r="AW93" s="180" t="s">
        <v>0</v>
      </c>
      <c r="AX93" s="191">
        <f>COUNTA($G$3:G93)</f>
        <v>82</v>
      </c>
      <c r="AZ93" s="9">
        <f>VLOOKUP($G93,Összesítő!$B:$F,3,FALSE)</f>
        <v>4152</v>
      </c>
      <c r="BA93" s="9">
        <f t="shared" si="168"/>
        <v>0</v>
      </c>
      <c r="BB93" s="5">
        <f t="shared" si="169"/>
        <v>1</v>
      </c>
      <c r="BC93" s="5" t="str">
        <f t="shared" si="170"/>
        <v>H</v>
      </c>
      <c r="BD93" s="5">
        <f t="shared" si="171"/>
        <v>0</v>
      </c>
      <c r="BE93" s="5">
        <f t="shared" si="172"/>
        <v>0</v>
      </c>
      <c r="BF93" s="5">
        <f t="shared" si="173"/>
        <v>0</v>
      </c>
      <c r="BG93" s="9" t="str">
        <f t="shared" si="174"/>
        <v>Nem rövidtávú a feladat.</v>
      </c>
      <c r="BH93" s="5">
        <f t="shared" si="175"/>
        <v>1</v>
      </c>
      <c r="BI93" s="5">
        <f t="shared" si="176"/>
        <v>1</v>
      </c>
      <c r="BJ93" s="5">
        <f t="shared" si="177"/>
        <v>1</v>
      </c>
      <c r="BK93" s="5">
        <f t="shared" si="178"/>
        <v>1</v>
      </c>
      <c r="BL93" s="5">
        <f t="shared" si="146"/>
        <v>1</v>
      </c>
      <c r="BM93" s="4" t="str">
        <f t="shared" si="179"/>
        <v>Forráshiányos a feladat!</v>
      </c>
      <c r="BN93" s="5">
        <f t="shared" si="180"/>
        <v>0</v>
      </c>
      <c r="BO93" s="5">
        <f t="shared" si="181"/>
        <v>1</v>
      </c>
      <c r="BP93" s="5">
        <f t="shared" si="182"/>
        <v>0</v>
      </c>
      <c r="BQ93" s="5">
        <f t="shared" si="183"/>
        <v>0</v>
      </c>
      <c r="BR93" s="5">
        <f t="shared" si="184"/>
        <v>0</v>
      </c>
      <c r="BS93" s="9">
        <f t="shared" si="185"/>
        <v>0</v>
      </c>
      <c r="BT93" s="5">
        <f t="shared" si="186"/>
        <v>0</v>
      </c>
      <c r="BU93" s="5">
        <f t="shared" si="187"/>
        <v>0</v>
      </c>
      <c r="BV93" s="5">
        <f t="shared" si="188"/>
        <v>1</v>
      </c>
      <c r="BW93" s="5">
        <f t="shared" si="189"/>
        <v>1</v>
      </c>
      <c r="BX93" s="5">
        <f t="shared" si="190"/>
        <v>1</v>
      </c>
      <c r="BY93" s="5">
        <f t="shared" si="191"/>
        <v>1</v>
      </c>
      <c r="BZ93" s="5">
        <f t="shared" si="192"/>
        <v>1</v>
      </c>
      <c r="CA93" s="5">
        <f t="shared" si="193"/>
        <v>1</v>
      </c>
      <c r="CB93" s="5">
        <f t="shared" si="194"/>
        <v>1</v>
      </c>
      <c r="CC93" s="5">
        <f t="shared" si="195"/>
        <v>1</v>
      </c>
      <c r="CD93" s="5">
        <f t="shared" si="196"/>
        <v>1</v>
      </c>
      <c r="CE93" s="5" t="str">
        <f t="shared" si="197"/>
        <v>?</v>
      </c>
      <c r="CF93" s="4" t="str">
        <f t="shared" si="147"/>
        <v>Kitöltés rendben!</v>
      </c>
      <c r="CG93" s="5">
        <f t="shared" si="148"/>
        <v>1</v>
      </c>
      <c r="CH93" s="5">
        <f t="shared" si="198"/>
        <v>0</v>
      </c>
      <c r="CI93" s="5">
        <f t="shared" si="199"/>
        <v>1</v>
      </c>
    </row>
    <row r="94" spans="1:87" s="2" customFormat="1" ht="43.2" hidden="1" customHeight="1" x14ac:dyDescent="0.3">
      <c r="A94" s="1" t="str">
        <f t="shared" si="141"/>
        <v>Kitöltés rendben!</v>
      </c>
      <c r="B94" s="179">
        <v>2</v>
      </c>
      <c r="C94" s="178" t="s">
        <v>399</v>
      </c>
      <c r="D94" s="180" t="s">
        <v>520</v>
      </c>
      <c r="E94" s="180" t="s">
        <v>509</v>
      </c>
      <c r="F94" s="181" t="str">
        <f>VLOOKUP($G94,Összesítő!$B:$F,2,FALSE)</f>
        <v>11-16142-1-002-00-04</v>
      </c>
      <c r="G94" s="178" t="s">
        <v>151</v>
      </c>
      <c r="H94" s="181">
        <f>COUNTA($G$3:G94)</f>
        <v>83</v>
      </c>
      <c r="I94" s="181" t="str">
        <f>AZ94&amp;"_"&amp;H94&amp;"_FIV_"&amp;LEFT(Előlap!$B$6,4)</f>
        <v>4152_83_FIV_2026</v>
      </c>
      <c r="J94" s="181" t="str">
        <f>VLOOKUP($G94,Összesítő!$B:$F,5,FALSE)</f>
        <v>Külsővat, Mersevát</v>
      </c>
      <c r="K94" s="181" t="str">
        <f>VLOOKUP($G94,Összesítő!$B:$F,4,FALSE)</f>
        <v>Külsővat Község Önkormányzata, Mersevát Község Önkormányzata</v>
      </c>
      <c r="L94" s="7">
        <f t="shared" si="142"/>
        <v>95000</v>
      </c>
      <c r="M94" s="179">
        <v>2030</v>
      </c>
      <c r="N94" s="179">
        <v>2030</v>
      </c>
      <c r="O94" s="13">
        <v>0</v>
      </c>
      <c r="P94" s="8">
        <v>95000</v>
      </c>
      <c r="Q94" s="8">
        <v>0</v>
      </c>
      <c r="S94" s="8">
        <v>0</v>
      </c>
      <c r="T94" s="8">
        <v>0</v>
      </c>
      <c r="U94" s="8">
        <v>0</v>
      </c>
      <c r="V94" s="8">
        <v>0</v>
      </c>
      <c r="W94" s="8">
        <v>0</v>
      </c>
      <c r="X94" s="8">
        <v>0</v>
      </c>
      <c r="Y94" s="8">
        <v>0</v>
      </c>
      <c r="Z94" s="8">
        <v>0</v>
      </c>
      <c r="AA94" s="8">
        <v>0</v>
      </c>
      <c r="AB94" s="8">
        <v>0</v>
      </c>
      <c r="AC94" s="8">
        <v>0</v>
      </c>
      <c r="AD94" s="7">
        <f t="shared" si="143"/>
        <v>0</v>
      </c>
      <c r="AE94" s="3" t="str">
        <f t="shared" si="144"/>
        <v>Nem rövidtávú a feladat.</v>
      </c>
      <c r="AG94" s="8">
        <v>0</v>
      </c>
      <c r="AH94" s="8">
        <v>0</v>
      </c>
      <c r="AI94" s="8">
        <v>0</v>
      </c>
      <c r="AJ94" s="8">
        <v>0</v>
      </c>
      <c r="AK94" s="8">
        <v>0</v>
      </c>
      <c r="AL94" s="8">
        <v>0</v>
      </c>
      <c r="AM94" s="8">
        <v>0</v>
      </c>
      <c r="AN94" s="8">
        <v>0</v>
      </c>
      <c r="AO94" s="8">
        <v>0</v>
      </c>
      <c r="AP94" s="8">
        <v>0</v>
      </c>
      <c r="AQ94" s="8">
        <v>0</v>
      </c>
      <c r="AR94" s="7">
        <f t="shared" si="145"/>
        <v>0</v>
      </c>
      <c r="AS94" s="184" t="s">
        <v>654</v>
      </c>
      <c r="AT94" s="3" t="str">
        <f t="shared" si="167"/>
        <v>Forráshiányos a feladat!</v>
      </c>
      <c r="AV94" s="180" t="s">
        <v>0</v>
      </c>
      <c r="AW94" s="180" t="s">
        <v>0</v>
      </c>
      <c r="AX94" s="191">
        <f>COUNTA($G$3:G94)</f>
        <v>83</v>
      </c>
      <c r="AZ94" s="9">
        <f>VLOOKUP($G94,Összesítő!$B:$F,3,FALSE)</f>
        <v>4152</v>
      </c>
      <c r="BA94" s="9">
        <f t="shared" si="168"/>
        <v>0</v>
      </c>
      <c r="BB94" s="5">
        <f t="shared" si="169"/>
        <v>1</v>
      </c>
      <c r="BC94" s="5" t="str">
        <f t="shared" si="170"/>
        <v>H</v>
      </c>
      <c r="BD94" s="5">
        <f t="shared" si="171"/>
        <v>0</v>
      </c>
      <c r="BE94" s="5">
        <f t="shared" si="172"/>
        <v>0</v>
      </c>
      <c r="BF94" s="5">
        <f t="shared" si="173"/>
        <v>0</v>
      </c>
      <c r="BG94" s="9" t="str">
        <f t="shared" si="174"/>
        <v>Nem rövidtávú a feladat.</v>
      </c>
      <c r="BH94" s="5">
        <f t="shared" si="175"/>
        <v>1</v>
      </c>
      <c r="BI94" s="5">
        <f t="shared" si="176"/>
        <v>1</v>
      </c>
      <c r="BJ94" s="5">
        <f t="shared" si="177"/>
        <v>1</v>
      </c>
      <c r="BK94" s="5">
        <f t="shared" si="178"/>
        <v>1</v>
      </c>
      <c r="BL94" s="5">
        <f t="shared" si="146"/>
        <v>1</v>
      </c>
      <c r="BM94" s="4" t="str">
        <f t="shared" si="179"/>
        <v>Forráshiányos a feladat!</v>
      </c>
      <c r="BN94" s="5">
        <f t="shared" si="180"/>
        <v>0</v>
      </c>
      <c r="BO94" s="5">
        <f t="shared" si="181"/>
        <v>1</v>
      </c>
      <c r="BP94" s="5">
        <f t="shared" si="182"/>
        <v>0</v>
      </c>
      <c r="BQ94" s="5">
        <f t="shared" si="183"/>
        <v>0</v>
      </c>
      <c r="BR94" s="5">
        <f t="shared" si="184"/>
        <v>0</v>
      </c>
      <c r="BS94" s="9">
        <f t="shared" si="185"/>
        <v>0</v>
      </c>
      <c r="BT94" s="5">
        <f t="shared" si="186"/>
        <v>0</v>
      </c>
      <c r="BU94" s="5">
        <f t="shared" si="187"/>
        <v>0</v>
      </c>
      <c r="BV94" s="5">
        <f t="shared" si="188"/>
        <v>1</v>
      </c>
      <c r="BW94" s="5">
        <f t="shared" si="189"/>
        <v>1</v>
      </c>
      <c r="BX94" s="5">
        <f t="shared" si="190"/>
        <v>1</v>
      </c>
      <c r="BY94" s="5">
        <f t="shared" si="191"/>
        <v>1</v>
      </c>
      <c r="BZ94" s="5">
        <f t="shared" si="192"/>
        <v>1</v>
      </c>
      <c r="CA94" s="5">
        <f t="shared" si="193"/>
        <v>1</v>
      </c>
      <c r="CB94" s="5">
        <f t="shared" si="194"/>
        <v>1</v>
      </c>
      <c r="CC94" s="5">
        <f t="shared" si="195"/>
        <v>1</v>
      </c>
      <c r="CD94" s="5">
        <f t="shared" si="196"/>
        <v>1</v>
      </c>
      <c r="CE94" s="5" t="str">
        <f t="shared" si="197"/>
        <v>?</v>
      </c>
      <c r="CF94" s="4" t="str">
        <f t="shared" si="147"/>
        <v>Kitöltés rendben!</v>
      </c>
      <c r="CG94" s="5">
        <f t="shared" si="148"/>
        <v>1</v>
      </c>
      <c r="CH94" s="5">
        <f t="shared" si="198"/>
        <v>0</v>
      </c>
      <c r="CI94" s="5">
        <f t="shared" si="199"/>
        <v>1</v>
      </c>
    </row>
    <row r="95" spans="1:87" s="2" customFormat="1" ht="43.2" hidden="1" customHeight="1" x14ac:dyDescent="0.3">
      <c r="A95" s="1" t="str">
        <f t="shared" ref="A95:A125" si="209">IF($G95="","Nincs VKR kiválasztva!",CF95)</f>
        <v>Kitöltés rendben!</v>
      </c>
      <c r="B95" s="179">
        <v>2</v>
      </c>
      <c r="C95" s="178" t="s">
        <v>405</v>
      </c>
      <c r="D95" s="180" t="s">
        <v>523</v>
      </c>
      <c r="E95" s="180" t="s">
        <v>509</v>
      </c>
      <c r="F95" s="181" t="str">
        <f>VLOOKUP($G95,Összesítő!$B:$F,2,FALSE)</f>
        <v>11-16142-1-002-00-04</v>
      </c>
      <c r="G95" s="178" t="s">
        <v>151</v>
      </c>
      <c r="H95" s="181">
        <f>COUNTA($G$3:G95)</f>
        <v>84</v>
      </c>
      <c r="I95" s="181" t="str">
        <f>AZ95&amp;"_"&amp;H95&amp;"_FIV_"&amp;LEFT(Előlap!$B$6,4)</f>
        <v>4152_84_FIV_2026</v>
      </c>
      <c r="J95" s="181" t="str">
        <f>VLOOKUP($G95,Összesítő!$B:$F,5,FALSE)</f>
        <v>Külsővat, Mersevát</v>
      </c>
      <c r="K95" s="181" t="str">
        <f>VLOOKUP($G95,Összesítő!$B:$F,4,FALSE)</f>
        <v>Külsővat Község Önkormányzata, Mersevát Község Önkormányzata</v>
      </c>
      <c r="L95" s="7">
        <f t="shared" ref="L95:L125" si="210">O95+P95</f>
        <v>40000</v>
      </c>
      <c r="M95" s="179">
        <v>2028</v>
      </c>
      <c r="N95" s="179">
        <v>2028</v>
      </c>
      <c r="O95" s="13">
        <v>0</v>
      </c>
      <c r="P95" s="8">
        <v>40000</v>
      </c>
      <c r="Q95" s="8">
        <v>0</v>
      </c>
      <c r="S95" s="8">
        <v>0</v>
      </c>
      <c r="T95" s="8">
        <v>0</v>
      </c>
      <c r="U95" s="8">
        <v>0</v>
      </c>
      <c r="V95" s="8">
        <v>0</v>
      </c>
      <c r="W95" s="8">
        <v>0</v>
      </c>
      <c r="X95" s="8">
        <v>0</v>
      </c>
      <c r="Y95" s="8">
        <v>0</v>
      </c>
      <c r="Z95" s="8">
        <v>0</v>
      </c>
      <c r="AA95" s="8">
        <v>0</v>
      </c>
      <c r="AB95" s="8">
        <v>0</v>
      </c>
      <c r="AC95" s="8">
        <v>0</v>
      </c>
      <c r="AD95" s="7">
        <f t="shared" ref="AD95:AD125" si="211">SUM(S95:AC95)</f>
        <v>0</v>
      </c>
      <c r="AE95" s="3" t="str">
        <f t="shared" ref="AE95:AE125" si="212">IF($G95="","Nincs VKR kiválasztva!",IF(BB95=0,"Hiányos kitöltés!",BG95))</f>
        <v>Nem rövidtávú a feladat.</v>
      </c>
      <c r="AG95" s="8">
        <v>0</v>
      </c>
      <c r="AH95" s="8">
        <v>0</v>
      </c>
      <c r="AI95" s="8">
        <v>0</v>
      </c>
      <c r="AJ95" s="8">
        <v>0</v>
      </c>
      <c r="AK95" s="8">
        <v>0</v>
      </c>
      <c r="AL95" s="8">
        <v>0</v>
      </c>
      <c r="AM95" s="8">
        <v>0</v>
      </c>
      <c r="AN95" s="8">
        <v>0</v>
      </c>
      <c r="AO95" s="8">
        <v>0</v>
      </c>
      <c r="AP95" s="8">
        <v>0</v>
      </c>
      <c r="AQ95" s="8">
        <v>0</v>
      </c>
      <c r="AR95" s="7">
        <f t="shared" ref="AR95:AR125" si="213">SUM(AG95:AQ95)</f>
        <v>0</v>
      </c>
      <c r="AS95" s="184" t="s">
        <v>654</v>
      </c>
      <c r="AT95" s="3" t="str">
        <f t="shared" si="167"/>
        <v>Forráshiányos a feladat!</v>
      </c>
      <c r="AV95" s="180" t="s">
        <v>0</v>
      </c>
      <c r="AW95" s="180" t="s">
        <v>0</v>
      </c>
      <c r="AX95" s="191">
        <f>COUNTA($G$3:G95)</f>
        <v>84</v>
      </c>
      <c r="AZ95" s="9">
        <f>VLOOKUP($G95,Összesítő!$B:$F,3,FALSE)</f>
        <v>4152</v>
      </c>
      <c r="BA95" s="9">
        <f t="shared" si="168"/>
        <v>0</v>
      </c>
      <c r="BB95" s="5">
        <f t="shared" si="169"/>
        <v>1</v>
      </c>
      <c r="BC95" s="5" t="str">
        <f t="shared" si="170"/>
        <v>H</v>
      </c>
      <c r="BD95" s="5">
        <f t="shared" si="171"/>
        <v>0</v>
      </c>
      <c r="BE95" s="5">
        <f t="shared" si="172"/>
        <v>0</v>
      </c>
      <c r="BF95" s="5">
        <f t="shared" si="173"/>
        <v>0</v>
      </c>
      <c r="BG95" s="9" t="str">
        <f t="shared" si="174"/>
        <v>Nem rövidtávú a feladat.</v>
      </c>
      <c r="BH95" s="5">
        <f t="shared" si="175"/>
        <v>1</v>
      </c>
      <c r="BI95" s="5">
        <f t="shared" si="176"/>
        <v>1</v>
      </c>
      <c r="BJ95" s="5">
        <f t="shared" si="177"/>
        <v>1</v>
      </c>
      <c r="BK95" s="5">
        <f t="shared" si="178"/>
        <v>1</v>
      </c>
      <c r="BL95" s="5">
        <f t="shared" ref="BL95:BL125" si="214">IF(AND($BK95=1,$P95=$AR95),1,IF(AND($BK95=1,$P95&gt;$AR95,AS95="igen"),1,0))</f>
        <v>1</v>
      </c>
      <c r="BM95" s="4" t="str">
        <f t="shared" si="179"/>
        <v>Forráshiányos a feladat!</v>
      </c>
      <c r="BN95" s="5">
        <f t="shared" si="180"/>
        <v>0</v>
      </c>
      <c r="BO95" s="5">
        <f t="shared" si="181"/>
        <v>1</v>
      </c>
      <c r="BP95" s="5">
        <f t="shared" si="182"/>
        <v>0</v>
      </c>
      <c r="BQ95" s="5">
        <f t="shared" si="183"/>
        <v>0</v>
      </c>
      <c r="BR95" s="5">
        <f t="shared" si="184"/>
        <v>0</v>
      </c>
      <c r="BS95" s="9">
        <f t="shared" si="185"/>
        <v>0</v>
      </c>
      <c r="BT95" s="5">
        <f t="shared" si="186"/>
        <v>0</v>
      </c>
      <c r="BU95" s="5">
        <f t="shared" si="187"/>
        <v>0</v>
      </c>
      <c r="BV95" s="5">
        <f t="shared" si="188"/>
        <v>1</v>
      </c>
      <c r="BW95" s="5">
        <f t="shared" si="189"/>
        <v>1</v>
      </c>
      <c r="BX95" s="5">
        <f t="shared" si="190"/>
        <v>1</v>
      </c>
      <c r="BY95" s="5">
        <f t="shared" si="191"/>
        <v>1</v>
      </c>
      <c r="BZ95" s="5">
        <f t="shared" si="192"/>
        <v>1</v>
      </c>
      <c r="CA95" s="5">
        <f t="shared" si="193"/>
        <v>1</v>
      </c>
      <c r="CB95" s="5">
        <f t="shared" si="194"/>
        <v>1</v>
      </c>
      <c r="CC95" s="5">
        <f t="shared" si="195"/>
        <v>1</v>
      </c>
      <c r="CD95" s="5">
        <f t="shared" si="196"/>
        <v>1</v>
      </c>
      <c r="CE95" s="5" t="str">
        <f t="shared" si="197"/>
        <v>?</v>
      </c>
      <c r="CF95" s="4" t="str">
        <f t="shared" ref="CF95:CF125" si="215">IF($BB95=0,$CE95,IF($BH95=0,"I. ütem forrása nincs kitöltve!",IF($BK95=0,"II. ütem forrása nincs kitöltve!",IF($BE95=1,"Költségek üteme nem megfelelő (az időtartam és a költség üteme eltér)!",IF(AND(BI95=0,$BB95=1,$BK95=1,$BE95=1),"Kötelező cellák kitöltve, de az I. ütem forrása hibás!",IF(AND(BK95=0,$BB95=1,$BK95=1,$BE95=1),"Kötelező cellák kitöltve, de a II. ütem forrása hibás!",IF(AND($BP95=1,$BA95&lt;30),"Nullás a rövidtávú feladat és rövid (hiányzik) a hozzá tartozó indoklás!",IF(AND($BQ95=1,$BA95&lt;30),"Nullás a hosszútávú feladat és rövid (hiányzik) a hozzá tartozó indoklás!",IF(AND(BO95=1,C95="1811_RENDKÍVÜLI"),"II. ütemre nem tervezhet Rendkívüli feladatot!",IF(BI95=0,AE95,IF(BL95=0,AT95,IF(AND(BD95=1,$Q95&gt;$O95),"EM rendelet 2. melléklet terhére elszámolt költség nem lehet nagyobb az I. ütemre tervezett tényleges költségnél!",IF($AD95&gt;$O95,"Többlet forrást jelölt meg az I. ütemnél! Kérjük, a többletet az 'Osszesito' fülön tüntesse fel!",IF($AR95&gt;$P95,"Többlet forrást jelölt meg a II. ütemnél! Kérjük, a többletet az 'Osszesito' fülön tüntesse fel!","Kitöltés rendben!"))))))))))))))</f>
        <v>Kitöltés rendben!</v>
      </c>
      <c r="CG95" s="5">
        <f t="shared" ref="CG95:CG125" si="216">IF(A95="Kitöltés rendben!",1,0)</f>
        <v>1</v>
      </c>
      <c r="CH95" s="5">
        <f t="shared" si="198"/>
        <v>0</v>
      </c>
      <c r="CI95" s="5">
        <f t="shared" si="199"/>
        <v>1</v>
      </c>
    </row>
    <row r="96" spans="1:87" s="2" customFormat="1" ht="43.2" hidden="1" customHeight="1" x14ac:dyDescent="0.3">
      <c r="A96" s="1" t="str">
        <f t="shared" si="209"/>
        <v>Kitöltés rendben!</v>
      </c>
      <c r="B96" s="179">
        <v>2</v>
      </c>
      <c r="C96" s="178" t="s">
        <v>468</v>
      </c>
      <c r="D96" s="180" t="s">
        <v>516</v>
      </c>
      <c r="E96" s="180" t="s">
        <v>509</v>
      </c>
      <c r="F96" s="181" t="str">
        <f>VLOOKUP($G96,Összesítő!$B:$F,2,FALSE)</f>
        <v>11-16142-1-002-00-04</v>
      </c>
      <c r="G96" s="178" t="s">
        <v>151</v>
      </c>
      <c r="H96" s="181">
        <f>COUNTA($G$3:G96)</f>
        <v>85</v>
      </c>
      <c r="I96" s="181" t="str">
        <f>AZ96&amp;"_"&amp;H96&amp;"_FIV_"&amp;LEFT(Előlap!$B$6,4)</f>
        <v>4152_85_FIV_2026</v>
      </c>
      <c r="J96" s="181" t="str">
        <f>VLOOKUP($G96,Összesítő!$B:$F,5,FALSE)</f>
        <v>Külsővat, Mersevát</v>
      </c>
      <c r="K96" s="181" t="str">
        <f>VLOOKUP($G96,Összesítő!$B:$F,4,FALSE)</f>
        <v>Külsővat Község Önkormányzata, Mersevát Község Önkormányzata</v>
      </c>
      <c r="L96" s="7">
        <f t="shared" si="210"/>
        <v>1000</v>
      </c>
      <c r="M96" s="179">
        <v>2028</v>
      </c>
      <c r="N96" s="179">
        <v>2028</v>
      </c>
      <c r="O96" s="13">
        <v>0</v>
      </c>
      <c r="P96" s="8">
        <v>1000</v>
      </c>
      <c r="Q96" s="8">
        <v>0</v>
      </c>
      <c r="S96" s="8">
        <v>0</v>
      </c>
      <c r="T96" s="8">
        <v>0</v>
      </c>
      <c r="U96" s="8">
        <v>0</v>
      </c>
      <c r="V96" s="8">
        <v>0</v>
      </c>
      <c r="W96" s="8">
        <v>0</v>
      </c>
      <c r="X96" s="8">
        <v>0</v>
      </c>
      <c r="Y96" s="8">
        <v>0</v>
      </c>
      <c r="Z96" s="8">
        <v>0</v>
      </c>
      <c r="AA96" s="8">
        <v>0</v>
      </c>
      <c r="AB96" s="8">
        <v>0</v>
      </c>
      <c r="AC96" s="8">
        <v>0</v>
      </c>
      <c r="AD96" s="7">
        <f t="shared" si="211"/>
        <v>0</v>
      </c>
      <c r="AE96" s="3" t="str">
        <f t="shared" si="212"/>
        <v>Nem rövidtávú a feladat.</v>
      </c>
      <c r="AG96" s="8">
        <v>0</v>
      </c>
      <c r="AH96" s="8">
        <v>0</v>
      </c>
      <c r="AI96" s="8">
        <v>0</v>
      </c>
      <c r="AJ96" s="8">
        <v>0</v>
      </c>
      <c r="AK96" s="8">
        <v>0</v>
      </c>
      <c r="AL96" s="8">
        <v>0</v>
      </c>
      <c r="AM96" s="8">
        <v>0</v>
      </c>
      <c r="AN96" s="8">
        <v>0</v>
      </c>
      <c r="AO96" s="8">
        <v>0</v>
      </c>
      <c r="AP96" s="8">
        <v>0</v>
      </c>
      <c r="AQ96" s="8">
        <v>0</v>
      </c>
      <c r="AR96" s="7">
        <f t="shared" si="213"/>
        <v>0</v>
      </c>
      <c r="AS96" s="184" t="s">
        <v>654</v>
      </c>
      <c r="AT96" s="3" t="str">
        <f t="shared" si="167"/>
        <v>Forráshiányos a feladat!</v>
      </c>
      <c r="AV96" s="180" t="s">
        <v>0</v>
      </c>
      <c r="AW96" s="180" t="s">
        <v>0</v>
      </c>
      <c r="AX96" s="191">
        <f>COUNTA($G$3:G96)</f>
        <v>85</v>
      </c>
      <c r="AZ96" s="9">
        <f>VLOOKUP($G96,Összesítő!$B:$F,3,FALSE)</f>
        <v>4152</v>
      </c>
      <c r="BA96" s="9">
        <f t="shared" si="168"/>
        <v>0</v>
      </c>
      <c r="BB96" s="5">
        <f t="shared" si="169"/>
        <v>1</v>
      </c>
      <c r="BC96" s="5" t="str">
        <f t="shared" si="170"/>
        <v>H</v>
      </c>
      <c r="BD96" s="5">
        <f t="shared" si="171"/>
        <v>0</v>
      </c>
      <c r="BE96" s="5">
        <f t="shared" si="172"/>
        <v>0</v>
      </c>
      <c r="BF96" s="5">
        <f t="shared" si="173"/>
        <v>0</v>
      </c>
      <c r="BG96" s="9" t="str">
        <f t="shared" si="174"/>
        <v>Nem rövidtávú a feladat.</v>
      </c>
      <c r="BH96" s="5">
        <f t="shared" si="175"/>
        <v>1</v>
      </c>
      <c r="BI96" s="5">
        <f t="shared" si="176"/>
        <v>1</v>
      </c>
      <c r="BJ96" s="5">
        <f t="shared" si="177"/>
        <v>1</v>
      </c>
      <c r="BK96" s="5">
        <f t="shared" si="178"/>
        <v>1</v>
      </c>
      <c r="BL96" s="5">
        <f t="shared" si="214"/>
        <v>1</v>
      </c>
      <c r="BM96" s="4" t="str">
        <f t="shared" si="179"/>
        <v>Forráshiányos a feladat!</v>
      </c>
      <c r="BN96" s="5">
        <f t="shared" si="180"/>
        <v>0</v>
      </c>
      <c r="BO96" s="5">
        <f t="shared" si="181"/>
        <v>1</v>
      </c>
      <c r="BP96" s="5">
        <f t="shared" si="182"/>
        <v>0</v>
      </c>
      <c r="BQ96" s="5">
        <f t="shared" si="183"/>
        <v>0</v>
      </c>
      <c r="BR96" s="5">
        <f t="shared" si="184"/>
        <v>0</v>
      </c>
      <c r="BS96" s="9">
        <f t="shared" si="185"/>
        <v>0</v>
      </c>
      <c r="BT96" s="5">
        <f t="shared" si="186"/>
        <v>0</v>
      </c>
      <c r="BU96" s="5">
        <f t="shared" si="187"/>
        <v>0</v>
      </c>
      <c r="BV96" s="5">
        <f t="shared" si="188"/>
        <v>1</v>
      </c>
      <c r="BW96" s="5">
        <f t="shared" si="189"/>
        <v>1</v>
      </c>
      <c r="BX96" s="5">
        <f t="shared" si="190"/>
        <v>1</v>
      </c>
      <c r="BY96" s="5">
        <f t="shared" si="191"/>
        <v>1</v>
      </c>
      <c r="BZ96" s="5">
        <f t="shared" si="192"/>
        <v>1</v>
      </c>
      <c r="CA96" s="5">
        <f t="shared" si="193"/>
        <v>1</v>
      </c>
      <c r="CB96" s="5">
        <f t="shared" si="194"/>
        <v>1</v>
      </c>
      <c r="CC96" s="5">
        <f t="shared" si="195"/>
        <v>1</v>
      </c>
      <c r="CD96" s="5">
        <f t="shared" si="196"/>
        <v>1</v>
      </c>
      <c r="CE96" s="5" t="str">
        <f t="shared" si="197"/>
        <v>?</v>
      </c>
      <c r="CF96" s="4" t="str">
        <f t="shared" si="215"/>
        <v>Kitöltés rendben!</v>
      </c>
      <c r="CG96" s="5">
        <f t="shared" si="216"/>
        <v>1</v>
      </c>
      <c r="CH96" s="5">
        <f t="shared" si="198"/>
        <v>0</v>
      </c>
      <c r="CI96" s="5">
        <f t="shared" si="199"/>
        <v>1</v>
      </c>
    </row>
    <row r="97" spans="1:87" s="2" customFormat="1" ht="43.2" hidden="1" customHeight="1" x14ac:dyDescent="0.3">
      <c r="A97" s="1" t="str">
        <f t="shared" si="209"/>
        <v>Kitöltés rendben!</v>
      </c>
      <c r="B97" s="179">
        <v>2</v>
      </c>
      <c r="C97" s="178" t="s">
        <v>468</v>
      </c>
      <c r="D97" s="180" t="s">
        <v>505</v>
      </c>
      <c r="E97" s="180" t="s">
        <v>509</v>
      </c>
      <c r="F97" s="181" t="str">
        <f>VLOOKUP($G97,Összesítő!$B:$F,2,FALSE)</f>
        <v>11-16142-1-002-00-04</v>
      </c>
      <c r="G97" s="178" t="s">
        <v>151</v>
      </c>
      <c r="H97" s="181">
        <f>COUNTA($G$3:G97)</f>
        <v>86</v>
      </c>
      <c r="I97" s="181" t="str">
        <f>AZ97&amp;"_"&amp;H97&amp;"_FIV_"&amp;LEFT(Előlap!$B$6,4)</f>
        <v>4152_86_FIV_2026</v>
      </c>
      <c r="J97" s="181" t="str">
        <f>VLOOKUP($G97,Összesítő!$B:$F,5,FALSE)</f>
        <v>Külsővat, Mersevát</v>
      </c>
      <c r="K97" s="181" t="str">
        <f>VLOOKUP($G97,Összesítő!$B:$F,4,FALSE)</f>
        <v>Külsővat Község Önkormányzata, Mersevát Község Önkormányzata</v>
      </c>
      <c r="L97" s="7">
        <f t="shared" si="210"/>
        <v>15000</v>
      </c>
      <c r="M97" s="179">
        <v>2029</v>
      </c>
      <c r="N97" s="179">
        <v>2030</v>
      </c>
      <c r="O97" s="13">
        <v>0</v>
      </c>
      <c r="P97" s="8">
        <v>15000</v>
      </c>
      <c r="Q97" s="8">
        <v>0</v>
      </c>
      <c r="S97" s="8">
        <v>0</v>
      </c>
      <c r="T97" s="8">
        <v>0</v>
      </c>
      <c r="U97" s="8">
        <v>0</v>
      </c>
      <c r="V97" s="8">
        <v>0</v>
      </c>
      <c r="W97" s="8">
        <v>0</v>
      </c>
      <c r="X97" s="8">
        <v>0</v>
      </c>
      <c r="Y97" s="8">
        <v>0</v>
      </c>
      <c r="Z97" s="8">
        <v>0</v>
      </c>
      <c r="AA97" s="8">
        <v>0</v>
      </c>
      <c r="AB97" s="8">
        <v>0</v>
      </c>
      <c r="AC97" s="8">
        <v>0</v>
      </c>
      <c r="AD97" s="7">
        <f t="shared" si="211"/>
        <v>0</v>
      </c>
      <c r="AE97" s="3" t="str">
        <f t="shared" si="212"/>
        <v>Nem rövidtávú a feladat.</v>
      </c>
      <c r="AG97" s="8">
        <v>0</v>
      </c>
      <c r="AH97" s="8">
        <v>0</v>
      </c>
      <c r="AI97" s="8">
        <v>0</v>
      </c>
      <c r="AJ97" s="8">
        <v>0</v>
      </c>
      <c r="AK97" s="8">
        <v>0</v>
      </c>
      <c r="AL97" s="8">
        <v>0</v>
      </c>
      <c r="AM97" s="8">
        <v>0</v>
      </c>
      <c r="AN97" s="8">
        <v>0</v>
      </c>
      <c r="AO97" s="8">
        <v>0</v>
      </c>
      <c r="AP97" s="8">
        <v>0</v>
      </c>
      <c r="AQ97" s="8">
        <v>0</v>
      </c>
      <c r="AR97" s="7">
        <f t="shared" si="213"/>
        <v>0</v>
      </c>
      <c r="AS97" s="184" t="s">
        <v>654</v>
      </c>
      <c r="AT97" s="3" t="str">
        <f t="shared" si="167"/>
        <v>Forráshiányos a feladat!</v>
      </c>
      <c r="AV97" s="180" t="s">
        <v>0</v>
      </c>
      <c r="AW97" s="180" t="s">
        <v>0</v>
      </c>
      <c r="AX97" s="191">
        <f>COUNTA($G$3:G97)</f>
        <v>86</v>
      </c>
      <c r="AZ97" s="9">
        <f>VLOOKUP($G97,Összesítő!$B:$F,3,FALSE)</f>
        <v>4152</v>
      </c>
      <c r="BA97" s="9">
        <f t="shared" si="168"/>
        <v>0</v>
      </c>
      <c r="BB97" s="5">
        <f t="shared" si="169"/>
        <v>1</v>
      </c>
      <c r="BC97" s="5" t="str">
        <f t="shared" si="170"/>
        <v>H</v>
      </c>
      <c r="BD97" s="5">
        <f t="shared" si="171"/>
        <v>0</v>
      </c>
      <c r="BE97" s="5">
        <f t="shared" si="172"/>
        <v>0</v>
      </c>
      <c r="BF97" s="5">
        <f t="shared" si="173"/>
        <v>0</v>
      </c>
      <c r="BG97" s="9" t="str">
        <f t="shared" si="174"/>
        <v>Nem rövidtávú a feladat.</v>
      </c>
      <c r="BH97" s="5">
        <f t="shared" si="175"/>
        <v>1</v>
      </c>
      <c r="BI97" s="5">
        <f t="shared" si="176"/>
        <v>1</v>
      </c>
      <c r="BJ97" s="5">
        <f t="shared" si="177"/>
        <v>1</v>
      </c>
      <c r="BK97" s="5">
        <f t="shared" si="178"/>
        <v>1</v>
      </c>
      <c r="BL97" s="5">
        <f t="shared" si="214"/>
        <v>1</v>
      </c>
      <c r="BM97" s="4" t="str">
        <f t="shared" si="179"/>
        <v>Forráshiányos a feladat!</v>
      </c>
      <c r="BN97" s="5">
        <f t="shared" si="180"/>
        <v>0</v>
      </c>
      <c r="BO97" s="5">
        <f t="shared" si="181"/>
        <v>1</v>
      </c>
      <c r="BP97" s="5">
        <f t="shared" si="182"/>
        <v>0</v>
      </c>
      <c r="BQ97" s="5">
        <f t="shared" si="183"/>
        <v>0</v>
      </c>
      <c r="BR97" s="5">
        <f t="shared" si="184"/>
        <v>0</v>
      </c>
      <c r="BS97" s="9">
        <f t="shared" si="185"/>
        <v>0</v>
      </c>
      <c r="BT97" s="5">
        <f t="shared" si="186"/>
        <v>0</v>
      </c>
      <c r="BU97" s="5">
        <f t="shared" si="187"/>
        <v>0</v>
      </c>
      <c r="BV97" s="5">
        <f t="shared" si="188"/>
        <v>1</v>
      </c>
      <c r="BW97" s="5">
        <f t="shared" si="189"/>
        <v>1</v>
      </c>
      <c r="BX97" s="5">
        <f t="shared" si="190"/>
        <v>1</v>
      </c>
      <c r="BY97" s="5">
        <f t="shared" si="191"/>
        <v>1</v>
      </c>
      <c r="BZ97" s="5">
        <f t="shared" si="192"/>
        <v>1</v>
      </c>
      <c r="CA97" s="5">
        <f t="shared" si="193"/>
        <v>1</v>
      </c>
      <c r="CB97" s="5">
        <f t="shared" si="194"/>
        <v>1</v>
      </c>
      <c r="CC97" s="5">
        <f t="shared" si="195"/>
        <v>1</v>
      </c>
      <c r="CD97" s="5">
        <f t="shared" si="196"/>
        <v>1</v>
      </c>
      <c r="CE97" s="5" t="str">
        <f t="shared" si="197"/>
        <v>?</v>
      </c>
      <c r="CF97" s="4" t="str">
        <f t="shared" si="215"/>
        <v>Kitöltés rendben!</v>
      </c>
      <c r="CG97" s="5">
        <f t="shared" si="216"/>
        <v>1</v>
      </c>
      <c r="CH97" s="5">
        <f t="shared" si="198"/>
        <v>0</v>
      </c>
      <c r="CI97" s="5">
        <f t="shared" si="199"/>
        <v>1</v>
      </c>
    </row>
    <row r="98" spans="1:87" s="2" customFormat="1" ht="55.8" hidden="1" customHeight="1" x14ac:dyDescent="0.3">
      <c r="A98" s="1" t="str">
        <f t="shared" si="209"/>
        <v>Kitöltés rendben!</v>
      </c>
      <c r="B98" s="179">
        <v>2</v>
      </c>
      <c r="C98" s="178" t="s">
        <v>479</v>
      </c>
      <c r="D98" s="180" t="s">
        <v>535</v>
      </c>
      <c r="E98" s="180" t="s">
        <v>509</v>
      </c>
      <c r="F98" s="181" t="str">
        <f>VLOOKUP($G98,Összesítő!$B:$F,2,FALSE)</f>
        <v>11-16142-1-002-00-04</v>
      </c>
      <c r="G98" s="178" t="s">
        <v>151</v>
      </c>
      <c r="H98" s="181">
        <f>COUNTA($G$3:G98)</f>
        <v>87</v>
      </c>
      <c r="I98" s="181" t="str">
        <f>AZ98&amp;"_"&amp;H98&amp;"_FIV_"&amp;LEFT(Előlap!$B$6,4)</f>
        <v>4152_87_FIV_2026</v>
      </c>
      <c r="J98" s="181" t="str">
        <f>VLOOKUP($G98,Összesítő!$B:$F,5,FALSE)</f>
        <v>Külsővat, Mersevát</v>
      </c>
      <c r="K98" s="181" t="str">
        <f>VLOOKUP($G98,Összesítő!$B:$F,4,FALSE)</f>
        <v>Külsővat Község Önkormányzata, Mersevát Község Önkormányzata</v>
      </c>
      <c r="L98" s="7">
        <f t="shared" si="210"/>
        <v>205000</v>
      </c>
      <c r="M98" s="179">
        <v>2027</v>
      </c>
      <c r="N98" s="179">
        <v>2036</v>
      </c>
      <c r="O98" s="13">
        <v>5000</v>
      </c>
      <c r="P98" s="8">
        <v>200000</v>
      </c>
      <c r="Q98" s="8">
        <v>0</v>
      </c>
      <c r="S98" s="8">
        <v>5000</v>
      </c>
      <c r="T98" s="8">
        <v>0</v>
      </c>
      <c r="U98" s="8">
        <v>0</v>
      </c>
      <c r="V98" s="8">
        <v>0</v>
      </c>
      <c r="W98" s="8">
        <v>0</v>
      </c>
      <c r="X98" s="8">
        <v>0</v>
      </c>
      <c r="Y98" s="8">
        <v>0</v>
      </c>
      <c r="Z98" s="8">
        <v>0</v>
      </c>
      <c r="AA98" s="8">
        <v>0</v>
      </c>
      <c r="AB98" s="8">
        <v>0</v>
      </c>
      <c r="AC98" s="8">
        <v>0</v>
      </c>
      <c r="AD98" s="7">
        <f t="shared" si="211"/>
        <v>5000</v>
      </c>
      <c r="AE98" s="3" t="str">
        <f t="shared" si="212"/>
        <v>A forrás egyenlő a költséggel (I.ütem).</v>
      </c>
      <c r="AG98" s="8">
        <v>7210</v>
      </c>
      <c r="AH98" s="8">
        <v>0</v>
      </c>
      <c r="AI98" s="8">
        <v>0</v>
      </c>
      <c r="AJ98" s="8">
        <v>0</v>
      </c>
      <c r="AK98" s="8">
        <v>0</v>
      </c>
      <c r="AL98" s="8">
        <v>0</v>
      </c>
      <c r="AM98" s="8">
        <v>0</v>
      </c>
      <c r="AN98" s="8">
        <v>0</v>
      </c>
      <c r="AO98" s="8">
        <v>0</v>
      </c>
      <c r="AP98" s="8">
        <v>0</v>
      </c>
      <c r="AQ98" s="8">
        <v>0</v>
      </c>
      <c r="AR98" s="7">
        <f t="shared" si="213"/>
        <v>7210</v>
      </c>
      <c r="AS98" s="184" t="s">
        <v>654</v>
      </c>
      <c r="AT98" s="3" t="str">
        <f t="shared" si="167"/>
        <v>Forráshiányos a feladat!</v>
      </c>
      <c r="AV98" s="180" t="s">
        <v>0</v>
      </c>
      <c r="AW98" s="180" t="s">
        <v>673</v>
      </c>
      <c r="AX98" s="191">
        <f>COUNTA($G$3:G98)</f>
        <v>87</v>
      </c>
      <c r="AZ98" s="9">
        <f>VLOOKUP($G98,Összesítő!$B:$F,3,FALSE)</f>
        <v>4152</v>
      </c>
      <c r="BA98" s="9">
        <f t="shared" si="168"/>
        <v>0</v>
      </c>
      <c r="BB98" s="5">
        <f t="shared" si="169"/>
        <v>1</v>
      </c>
      <c r="BC98" s="5" t="str">
        <f t="shared" si="170"/>
        <v>RH</v>
      </c>
      <c r="BD98" s="5">
        <f t="shared" si="171"/>
        <v>1</v>
      </c>
      <c r="BE98" s="5">
        <f t="shared" si="172"/>
        <v>0</v>
      </c>
      <c r="BF98" s="5">
        <f t="shared" si="173"/>
        <v>0</v>
      </c>
      <c r="BG98" s="9" t="str">
        <f t="shared" si="174"/>
        <v>A forrás egyenlő a költséggel (I.ütem).</v>
      </c>
      <c r="BH98" s="5">
        <f t="shared" si="175"/>
        <v>1</v>
      </c>
      <c r="BI98" s="5">
        <f t="shared" si="176"/>
        <v>1</v>
      </c>
      <c r="BJ98" s="5">
        <f t="shared" si="177"/>
        <v>1</v>
      </c>
      <c r="BK98" s="5">
        <f t="shared" si="178"/>
        <v>1</v>
      </c>
      <c r="BL98" s="5">
        <f t="shared" si="214"/>
        <v>1</v>
      </c>
      <c r="BM98" s="4" t="str">
        <f t="shared" si="179"/>
        <v>Forráshiányos a feladat!</v>
      </c>
      <c r="BN98" s="5">
        <f t="shared" si="180"/>
        <v>0</v>
      </c>
      <c r="BO98" s="5">
        <f t="shared" si="181"/>
        <v>1</v>
      </c>
      <c r="BP98" s="5">
        <f t="shared" si="182"/>
        <v>0</v>
      </c>
      <c r="BQ98" s="5">
        <f t="shared" si="183"/>
        <v>0</v>
      </c>
      <c r="BR98" s="5">
        <f t="shared" si="184"/>
        <v>0</v>
      </c>
      <c r="BS98" s="9">
        <f t="shared" si="185"/>
        <v>0</v>
      </c>
      <c r="BT98" s="5">
        <f t="shared" si="186"/>
        <v>0</v>
      </c>
      <c r="BU98" s="5">
        <f t="shared" si="187"/>
        <v>0</v>
      </c>
      <c r="BV98" s="5">
        <f t="shared" si="188"/>
        <v>1</v>
      </c>
      <c r="BW98" s="5">
        <f t="shared" si="189"/>
        <v>1</v>
      </c>
      <c r="BX98" s="5">
        <f t="shared" si="190"/>
        <v>1</v>
      </c>
      <c r="BY98" s="5">
        <f t="shared" si="191"/>
        <v>1</v>
      </c>
      <c r="BZ98" s="5">
        <f t="shared" si="192"/>
        <v>1</v>
      </c>
      <c r="CA98" s="5">
        <f t="shared" si="193"/>
        <v>1</v>
      </c>
      <c r="CB98" s="5">
        <f t="shared" si="194"/>
        <v>1</v>
      </c>
      <c r="CC98" s="5">
        <f t="shared" si="195"/>
        <v>1</v>
      </c>
      <c r="CD98" s="5">
        <f t="shared" si="196"/>
        <v>1</v>
      </c>
      <c r="CE98" s="5" t="str">
        <f t="shared" si="197"/>
        <v>?</v>
      </c>
      <c r="CF98" s="4" t="str">
        <f t="shared" si="215"/>
        <v>Kitöltés rendben!</v>
      </c>
      <c r="CG98" s="5">
        <f t="shared" si="216"/>
        <v>1</v>
      </c>
      <c r="CH98" s="5">
        <f t="shared" si="198"/>
        <v>1</v>
      </c>
      <c r="CI98" s="5">
        <f t="shared" si="199"/>
        <v>1</v>
      </c>
    </row>
    <row r="99" spans="1:87" s="2" customFormat="1" ht="43.2" hidden="1" customHeight="1" x14ac:dyDescent="0.3">
      <c r="A99" s="1" t="str">
        <f t="shared" si="209"/>
        <v>Kitöltés rendben!</v>
      </c>
      <c r="B99" s="179">
        <v>1</v>
      </c>
      <c r="C99" s="178" t="s">
        <v>492</v>
      </c>
      <c r="D99" s="180" t="s">
        <v>507</v>
      </c>
      <c r="E99" s="180" t="s">
        <v>509</v>
      </c>
      <c r="F99" s="181" t="str">
        <f>VLOOKUP($G99,Összesítő!$B:$F,2,FALSE)</f>
        <v>11-16142-1-002-00-04</v>
      </c>
      <c r="G99" s="178" t="s">
        <v>151</v>
      </c>
      <c r="H99" s="181">
        <f>COUNTA($G$3:G99)</f>
        <v>88</v>
      </c>
      <c r="I99" s="181" t="str">
        <f>AZ99&amp;"_"&amp;H99&amp;"_FIV_"&amp;LEFT(Előlap!$B$6,4)</f>
        <v>4152_88_FIV_2026</v>
      </c>
      <c r="J99" s="181" t="str">
        <f>VLOOKUP($G99,Összesítő!$B:$F,5,FALSE)</f>
        <v>Külsővat, Mersevát</v>
      </c>
      <c r="K99" s="181" t="str">
        <f>VLOOKUP($G99,Összesítő!$B:$F,4,FALSE)</f>
        <v>Külsővat Község Önkormányzata, Mersevát Község Önkormányzata</v>
      </c>
      <c r="L99" s="7">
        <f t="shared" si="210"/>
        <v>1080</v>
      </c>
      <c r="M99" s="179">
        <v>2027</v>
      </c>
      <c r="N99" s="179">
        <v>2027</v>
      </c>
      <c r="O99" s="13">
        <v>1080</v>
      </c>
      <c r="P99" s="8">
        <v>0</v>
      </c>
      <c r="Q99" s="8">
        <v>0</v>
      </c>
      <c r="S99" s="8">
        <v>1080</v>
      </c>
      <c r="T99" s="8">
        <v>0</v>
      </c>
      <c r="U99" s="8">
        <v>0</v>
      </c>
      <c r="V99" s="8">
        <v>0</v>
      </c>
      <c r="W99" s="8">
        <v>0</v>
      </c>
      <c r="X99" s="8">
        <v>0</v>
      </c>
      <c r="Y99" s="8">
        <v>0</v>
      </c>
      <c r="Z99" s="8">
        <v>0</v>
      </c>
      <c r="AA99" s="8">
        <v>0</v>
      </c>
      <c r="AB99" s="8">
        <v>0</v>
      </c>
      <c r="AC99" s="8">
        <v>0</v>
      </c>
      <c r="AD99" s="7">
        <f t="shared" si="211"/>
        <v>1080</v>
      </c>
      <c r="AE99" s="3" t="str">
        <f t="shared" si="212"/>
        <v>A forrás egyenlő a költséggel (I.ütem).</v>
      </c>
      <c r="AG99" s="8">
        <v>0</v>
      </c>
      <c r="AH99" s="8">
        <v>0</v>
      </c>
      <c r="AI99" s="8">
        <v>0</v>
      </c>
      <c r="AJ99" s="8">
        <v>0</v>
      </c>
      <c r="AK99" s="8">
        <v>0</v>
      </c>
      <c r="AL99" s="8">
        <v>0</v>
      </c>
      <c r="AM99" s="8">
        <v>0</v>
      </c>
      <c r="AN99" s="8">
        <v>0</v>
      </c>
      <c r="AO99" s="8">
        <v>0</v>
      </c>
      <c r="AP99" s="8">
        <v>0</v>
      </c>
      <c r="AQ99" s="8">
        <v>0</v>
      </c>
      <c r="AR99" s="7">
        <f t="shared" si="213"/>
        <v>0</v>
      </c>
      <c r="AS99" s="178"/>
      <c r="AT99" s="3" t="str">
        <f t="shared" si="167"/>
        <v>Nem hosszútávú a feladat.</v>
      </c>
      <c r="AV99" s="180" t="s">
        <v>0</v>
      </c>
      <c r="AW99" s="180" t="s">
        <v>0</v>
      </c>
      <c r="AX99" s="191">
        <f>COUNTA($G$3:G99)</f>
        <v>88</v>
      </c>
      <c r="AZ99" s="9">
        <f>VLOOKUP($G99,Összesítő!$B:$F,3,FALSE)</f>
        <v>4152</v>
      </c>
      <c r="BA99" s="9">
        <f t="shared" si="168"/>
        <v>0</v>
      </c>
      <c r="BB99" s="5">
        <f t="shared" si="169"/>
        <v>1</v>
      </c>
      <c r="BC99" s="5" t="str">
        <f t="shared" si="170"/>
        <v>R</v>
      </c>
      <c r="BD99" s="5">
        <f t="shared" si="171"/>
        <v>1</v>
      </c>
      <c r="BE99" s="5">
        <f t="shared" si="172"/>
        <v>0</v>
      </c>
      <c r="BF99" s="5">
        <f t="shared" si="173"/>
        <v>0</v>
      </c>
      <c r="BG99" s="9" t="str">
        <f t="shared" si="174"/>
        <v>A forrás egyenlő a költséggel (I.ütem).</v>
      </c>
      <c r="BH99" s="5">
        <f t="shared" si="175"/>
        <v>1</v>
      </c>
      <c r="BI99" s="5">
        <f t="shared" si="176"/>
        <v>1</v>
      </c>
      <c r="BJ99" s="5">
        <f t="shared" si="177"/>
        <v>0</v>
      </c>
      <c r="BK99" s="5">
        <f t="shared" si="178"/>
        <v>1</v>
      </c>
      <c r="BL99" s="5">
        <f t="shared" si="214"/>
        <v>1</v>
      </c>
      <c r="BM99" s="4" t="str">
        <f t="shared" si="179"/>
        <v>Nem hosszútávú a feladat.</v>
      </c>
      <c r="BN99" s="5">
        <f t="shared" si="180"/>
        <v>1</v>
      </c>
      <c r="BO99" s="5">
        <f t="shared" si="181"/>
        <v>0</v>
      </c>
      <c r="BP99" s="5">
        <f t="shared" si="182"/>
        <v>0</v>
      </c>
      <c r="BQ99" s="5">
        <f t="shared" si="183"/>
        <v>0</v>
      </c>
      <c r="BR99" s="5">
        <f t="shared" si="184"/>
        <v>0</v>
      </c>
      <c r="BS99" s="9" t="str">
        <f t="shared" si="185"/>
        <v>Nincs hosszútávú terv!</v>
      </c>
      <c r="BT99" s="5">
        <f t="shared" si="186"/>
        <v>0</v>
      </c>
      <c r="BU99" s="5">
        <f t="shared" si="187"/>
        <v>0</v>
      </c>
      <c r="BV99" s="5">
        <f t="shared" si="188"/>
        <v>1</v>
      </c>
      <c r="BW99" s="5">
        <f t="shared" si="189"/>
        <v>1</v>
      </c>
      <c r="BX99" s="5">
        <f t="shared" si="190"/>
        <v>1</v>
      </c>
      <c r="BY99" s="5">
        <f t="shared" si="191"/>
        <v>1</v>
      </c>
      <c r="BZ99" s="5">
        <f t="shared" si="192"/>
        <v>1</v>
      </c>
      <c r="CA99" s="5">
        <f t="shared" si="193"/>
        <v>1</v>
      </c>
      <c r="CB99" s="5">
        <f t="shared" si="194"/>
        <v>1</v>
      </c>
      <c r="CC99" s="5">
        <f t="shared" si="195"/>
        <v>1</v>
      </c>
      <c r="CD99" s="5">
        <f t="shared" si="196"/>
        <v>1</v>
      </c>
      <c r="CE99" s="5" t="str">
        <f t="shared" si="197"/>
        <v>?</v>
      </c>
      <c r="CF99" s="4" t="str">
        <f t="shared" si="215"/>
        <v>Kitöltés rendben!</v>
      </c>
      <c r="CG99" s="5">
        <f t="shared" si="216"/>
        <v>1</v>
      </c>
      <c r="CH99" s="5">
        <f t="shared" si="198"/>
        <v>1</v>
      </c>
      <c r="CI99" s="5">
        <f t="shared" si="199"/>
        <v>0</v>
      </c>
    </row>
    <row r="100" spans="1:87" s="2" customFormat="1" ht="31.2" hidden="1" customHeight="1" x14ac:dyDescent="0.3">
      <c r="A100" s="1" t="str">
        <f t="shared" si="209"/>
        <v>Nincs VKR kiválasztva!</v>
      </c>
      <c r="B100" s="179"/>
      <c r="C100" s="178"/>
      <c r="D100" s="180"/>
      <c r="E100" s="180"/>
      <c r="F100" s="181" t="e">
        <f>VLOOKUP($G100,Összesítő!$B:$F,2,FALSE)</f>
        <v>#N/A</v>
      </c>
      <c r="G100" s="178"/>
      <c r="H100" s="181">
        <f>COUNTA($G$3:G100)</f>
        <v>88</v>
      </c>
      <c r="I100" s="181" t="e">
        <f>AZ100&amp;"_"&amp;H100&amp;"_FIV_"&amp;LEFT(Előlap!$B$6,4)</f>
        <v>#N/A</v>
      </c>
      <c r="J100" s="181" t="e">
        <f>VLOOKUP($G100,Összesítő!$B:$F,5,FALSE)</f>
        <v>#N/A</v>
      </c>
      <c r="K100" s="181" t="e">
        <f>VLOOKUP($G100,Összesítő!$B:$F,4,FALSE)</f>
        <v>#N/A</v>
      </c>
      <c r="L100" s="7">
        <f t="shared" si="210"/>
        <v>0</v>
      </c>
      <c r="M100" s="179"/>
      <c r="N100" s="179"/>
      <c r="O100" s="13"/>
      <c r="P100" s="8"/>
      <c r="Q100" s="8"/>
      <c r="S100" s="8"/>
      <c r="T100" s="8"/>
      <c r="U100" s="8"/>
      <c r="V100" s="8"/>
      <c r="W100" s="8"/>
      <c r="X100" s="8"/>
      <c r="Y100" s="8"/>
      <c r="Z100" s="8"/>
      <c r="AA100" s="8"/>
      <c r="AB100" s="8"/>
      <c r="AC100" s="8"/>
      <c r="AD100" s="7">
        <f t="shared" si="211"/>
        <v>0</v>
      </c>
      <c r="AE100" s="3" t="str">
        <f t="shared" si="212"/>
        <v>Nincs VKR kiválasztva!</v>
      </c>
      <c r="AG100" s="8"/>
      <c r="AH100" s="8"/>
      <c r="AI100" s="8"/>
      <c r="AJ100" s="8"/>
      <c r="AK100" s="8"/>
      <c r="AL100" s="8"/>
      <c r="AM100" s="8"/>
      <c r="AN100" s="8"/>
      <c r="AO100" s="8"/>
      <c r="AP100" s="8"/>
      <c r="AQ100" s="8"/>
      <c r="AR100" s="7">
        <f t="shared" si="213"/>
        <v>0</v>
      </c>
      <c r="AS100" s="178"/>
      <c r="AT100" s="3" t="str">
        <f t="shared" si="167"/>
        <v>Nincs VKR kiválasztva!</v>
      </c>
      <c r="AV100" s="180" t="s">
        <v>0</v>
      </c>
      <c r="AW100" s="180" t="s">
        <v>0</v>
      </c>
      <c r="AX100" s="191">
        <f>COUNTA($G$3:G100)</f>
        <v>88</v>
      </c>
      <c r="AZ100" s="9" t="e">
        <f>VLOOKUP($G100,Összesítő!$B:$F,3,FALSE)</f>
        <v>#N/A</v>
      </c>
      <c r="BA100" s="9">
        <f t="shared" si="168"/>
        <v>0</v>
      </c>
      <c r="BB100" s="5" t="e">
        <f t="shared" si="169"/>
        <v>#N/A</v>
      </c>
      <c r="BC100" s="5" t="e">
        <f t="shared" si="170"/>
        <v>#N/A</v>
      </c>
      <c r="BD100" s="5" t="e">
        <f t="shared" si="171"/>
        <v>#N/A</v>
      </c>
      <c r="BE100" s="5" t="e">
        <f t="shared" si="172"/>
        <v>#N/A</v>
      </c>
      <c r="BF100" s="5">
        <f t="shared" si="173"/>
        <v>0</v>
      </c>
      <c r="BG100" s="9" t="str">
        <f t="shared" si="174"/>
        <v>A forrás egyenlő a költséggel (I.ütem).</v>
      </c>
      <c r="BH100" s="5">
        <f t="shared" si="175"/>
        <v>0</v>
      </c>
      <c r="BI100" s="5">
        <f t="shared" si="176"/>
        <v>0</v>
      </c>
      <c r="BJ100" s="5">
        <f t="shared" si="177"/>
        <v>0</v>
      </c>
      <c r="BK100" s="5">
        <f t="shared" si="178"/>
        <v>0</v>
      </c>
      <c r="BL100" s="5">
        <f t="shared" si="214"/>
        <v>0</v>
      </c>
      <c r="BM100" s="4" t="str">
        <f t="shared" si="179"/>
        <v>Nem hosszútávú a feladat.</v>
      </c>
      <c r="BN100" s="5">
        <f t="shared" si="180"/>
        <v>1</v>
      </c>
      <c r="BO100" s="5">
        <f t="shared" si="181"/>
        <v>0</v>
      </c>
      <c r="BP100" s="5">
        <f t="shared" si="182"/>
        <v>1</v>
      </c>
      <c r="BQ100" s="5">
        <f t="shared" si="183"/>
        <v>0</v>
      </c>
      <c r="BR100" s="5" t="e">
        <f t="shared" si="184"/>
        <v>#N/A</v>
      </c>
      <c r="BS100" s="9" t="str">
        <f t="shared" si="185"/>
        <v>Nincs hosszútávú terv!</v>
      </c>
      <c r="BT100" s="5" t="e">
        <f t="shared" si="186"/>
        <v>#N/A</v>
      </c>
      <c r="BU100" s="5" t="e">
        <f t="shared" si="187"/>
        <v>#N/A</v>
      </c>
      <c r="BV100" s="5">
        <f t="shared" si="188"/>
        <v>0</v>
      </c>
      <c r="BW100" s="5">
        <f t="shared" si="189"/>
        <v>0</v>
      </c>
      <c r="BX100" s="5">
        <f t="shared" si="190"/>
        <v>0</v>
      </c>
      <c r="BY100" s="5">
        <f t="shared" si="191"/>
        <v>0</v>
      </c>
      <c r="BZ100" s="5">
        <f t="shared" si="192"/>
        <v>0</v>
      </c>
      <c r="CA100" s="5">
        <f t="shared" si="193"/>
        <v>0</v>
      </c>
      <c r="CB100" s="5">
        <f t="shared" si="194"/>
        <v>0</v>
      </c>
      <c r="CC100" s="5">
        <f t="shared" si="195"/>
        <v>0</v>
      </c>
      <c r="CD100" s="5">
        <f t="shared" si="196"/>
        <v>0</v>
      </c>
      <c r="CE100" s="5" t="e">
        <f t="shared" si="197"/>
        <v>#N/A</v>
      </c>
      <c r="CF100" s="4" t="e">
        <f t="shared" si="215"/>
        <v>#N/A</v>
      </c>
      <c r="CG100" s="5">
        <f t="shared" si="216"/>
        <v>0</v>
      </c>
      <c r="CH100" s="5" t="e">
        <f t="shared" si="198"/>
        <v>#N/A</v>
      </c>
      <c r="CI100" s="5" t="e">
        <f t="shared" si="199"/>
        <v>#N/A</v>
      </c>
    </row>
    <row r="101" spans="1:87" s="2" customFormat="1" ht="28.8" hidden="1" customHeight="1" x14ac:dyDescent="0.3">
      <c r="A101" s="1" t="str">
        <f t="shared" si="209"/>
        <v>Kitöltés rendben!</v>
      </c>
      <c r="B101" s="179">
        <v>2</v>
      </c>
      <c r="C101" s="178" t="s">
        <v>435</v>
      </c>
      <c r="D101" s="180" t="s">
        <v>536</v>
      </c>
      <c r="E101" s="180" t="s">
        <v>509</v>
      </c>
      <c r="F101" s="181" t="str">
        <f>VLOOKUP($G101,Összesítő!$B:$F,2,FALSE)</f>
        <v>11-09937-1-001-00-10</v>
      </c>
      <c r="G101" s="178" t="s">
        <v>95</v>
      </c>
      <c r="H101" s="181">
        <f>COUNTA($G$3:G101)</f>
        <v>89</v>
      </c>
      <c r="I101" s="181" t="str">
        <f>AZ101&amp;"_"&amp;H101&amp;"_FIV_"&amp;LEFT(Előlap!$B$6,4)</f>
        <v>4138_89_FIV_2026</v>
      </c>
      <c r="J101" s="181" t="str">
        <f>VLOOKUP($G101,Összesítő!$B:$F,5,FALSE)</f>
        <v>Kenyeri</v>
      </c>
      <c r="K101" s="181" t="str">
        <f>VLOOKUP($G101,Összesítő!$B:$F,4,FALSE)</f>
        <v>Kenyeri Község Önkormányzata</v>
      </c>
      <c r="L101" s="7">
        <f t="shared" si="210"/>
        <v>45000</v>
      </c>
      <c r="M101" s="179">
        <v>2028</v>
      </c>
      <c r="N101" s="179">
        <v>2028</v>
      </c>
      <c r="O101" s="13">
        <v>0</v>
      </c>
      <c r="P101" s="8">
        <v>45000</v>
      </c>
      <c r="Q101" s="8">
        <v>0</v>
      </c>
      <c r="S101" s="8">
        <v>0</v>
      </c>
      <c r="T101" s="8">
        <v>0</v>
      </c>
      <c r="U101" s="8">
        <v>0</v>
      </c>
      <c r="V101" s="8">
        <v>0</v>
      </c>
      <c r="W101" s="8">
        <v>0</v>
      </c>
      <c r="X101" s="8">
        <v>0</v>
      </c>
      <c r="Y101" s="8">
        <v>0</v>
      </c>
      <c r="Z101" s="8">
        <v>0</v>
      </c>
      <c r="AA101" s="8">
        <v>0</v>
      </c>
      <c r="AB101" s="8">
        <v>0</v>
      </c>
      <c r="AC101" s="8">
        <v>0</v>
      </c>
      <c r="AD101" s="7">
        <f t="shared" si="211"/>
        <v>0</v>
      </c>
      <c r="AE101" s="3" t="str">
        <f t="shared" si="212"/>
        <v>Nem rövidtávú a feladat.</v>
      </c>
      <c r="AG101" s="8">
        <v>0</v>
      </c>
      <c r="AH101" s="8">
        <v>0</v>
      </c>
      <c r="AI101" s="8">
        <v>0</v>
      </c>
      <c r="AJ101" s="8">
        <v>0</v>
      </c>
      <c r="AK101" s="8">
        <v>0</v>
      </c>
      <c r="AL101" s="8">
        <v>0</v>
      </c>
      <c r="AM101" s="8">
        <v>0</v>
      </c>
      <c r="AN101" s="8">
        <v>0</v>
      </c>
      <c r="AO101" s="8">
        <v>0</v>
      </c>
      <c r="AP101" s="8">
        <v>0</v>
      </c>
      <c r="AQ101" s="8">
        <v>0</v>
      </c>
      <c r="AR101" s="7">
        <f t="shared" si="213"/>
        <v>0</v>
      </c>
      <c r="AS101" s="178" t="s">
        <v>654</v>
      </c>
      <c r="AT101" s="3" t="str">
        <f t="shared" si="167"/>
        <v>Forráshiányos a feladat!</v>
      </c>
      <c r="AV101" s="180" t="s">
        <v>0</v>
      </c>
      <c r="AW101" s="180" t="s">
        <v>0</v>
      </c>
      <c r="AX101" s="191">
        <f>COUNTA($G$3:G101)</f>
        <v>89</v>
      </c>
      <c r="AZ101" s="9">
        <f>VLOOKUP($G101,Összesítő!$B:$F,3,FALSE)</f>
        <v>4138</v>
      </c>
      <c r="BA101" s="9">
        <f t="shared" si="168"/>
        <v>0</v>
      </c>
      <c r="BB101" s="5">
        <f t="shared" si="169"/>
        <v>1</v>
      </c>
      <c r="BC101" s="5" t="str">
        <f t="shared" si="170"/>
        <v>H</v>
      </c>
      <c r="BD101" s="5">
        <f t="shared" si="171"/>
        <v>0</v>
      </c>
      <c r="BE101" s="5">
        <f t="shared" si="172"/>
        <v>0</v>
      </c>
      <c r="BF101" s="5">
        <f t="shared" si="173"/>
        <v>0</v>
      </c>
      <c r="BG101" s="9" t="str">
        <f t="shared" si="174"/>
        <v>Nem rövidtávú a feladat.</v>
      </c>
      <c r="BH101" s="5">
        <f t="shared" si="175"/>
        <v>1</v>
      </c>
      <c r="BI101" s="5">
        <f t="shared" si="176"/>
        <v>1</v>
      </c>
      <c r="BJ101" s="5">
        <f t="shared" si="177"/>
        <v>1</v>
      </c>
      <c r="BK101" s="5">
        <f t="shared" si="178"/>
        <v>1</v>
      </c>
      <c r="BL101" s="5">
        <f t="shared" si="214"/>
        <v>1</v>
      </c>
      <c r="BM101" s="4" t="str">
        <f t="shared" si="179"/>
        <v>Forráshiányos a feladat!</v>
      </c>
      <c r="BN101" s="5">
        <f t="shared" si="180"/>
        <v>0</v>
      </c>
      <c r="BO101" s="5">
        <f t="shared" si="181"/>
        <v>1</v>
      </c>
      <c r="BP101" s="5">
        <f t="shared" si="182"/>
        <v>0</v>
      </c>
      <c r="BQ101" s="5">
        <f t="shared" si="183"/>
        <v>0</v>
      </c>
      <c r="BR101" s="5">
        <f t="shared" si="184"/>
        <v>0</v>
      </c>
      <c r="BS101" s="9">
        <f t="shared" si="185"/>
        <v>0</v>
      </c>
      <c r="BT101" s="5">
        <f t="shared" si="186"/>
        <v>0</v>
      </c>
      <c r="BU101" s="5">
        <f t="shared" si="187"/>
        <v>0</v>
      </c>
      <c r="BV101" s="5">
        <f t="shared" si="188"/>
        <v>1</v>
      </c>
      <c r="BW101" s="5">
        <f t="shared" si="189"/>
        <v>1</v>
      </c>
      <c r="BX101" s="5">
        <f t="shared" si="190"/>
        <v>1</v>
      </c>
      <c r="BY101" s="5">
        <f t="shared" si="191"/>
        <v>1</v>
      </c>
      <c r="BZ101" s="5">
        <f t="shared" si="192"/>
        <v>1</v>
      </c>
      <c r="CA101" s="5">
        <f t="shared" si="193"/>
        <v>1</v>
      </c>
      <c r="CB101" s="5">
        <f t="shared" si="194"/>
        <v>1</v>
      </c>
      <c r="CC101" s="5">
        <f t="shared" si="195"/>
        <v>1</v>
      </c>
      <c r="CD101" s="5">
        <f t="shared" si="196"/>
        <v>1</v>
      </c>
      <c r="CE101" s="5" t="str">
        <f t="shared" si="197"/>
        <v>?</v>
      </c>
      <c r="CF101" s="4" t="str">
        <f t="shared" si="215"/>
        <v>Kitöltés rendben!</v>
      </c>
      <c r="CG101" s="5">
        <f t="shared" si="216"/>
        <v>1</v>
      </c>
      <c r="CH101" s="5">
        <f t="shared" si="198"/>
        <v>0</v>
      </c>
      <c r="CI101" s="5">
        <f t="shared" si="199"/>
        <v>1</v>
      </c>
    </row>
    <row r="102" spans="1:87" s="2" customFormat="1" ht="28.8" hidden="1" customHeight="1" x14ac:dyDescent="0.3">
      <c r="A102" s="1" t="str">
        <f t="shared" si="209"/>
        <v>Kitöltés rendben!</v>
      </c>
      <c r="B102" s="179">
        <v>2</v>
      </c>
      <c r="C102" s="178" t="s">
        <v>399</v>
      </c>
      <c r="D102" s="180" t="s">
        <v>520</v>
      </c>
      <c r="E102" s="180" t="s">
        <v>509</v>
      </c>
      <c r="F102" s="181" t="str">
        <f>VLOOKUP($G102,Összesítő!$B:$F,2,FALSE)</f>
        <v>11-09937-1-001-00-10</v>
      </c>
      <c r="G102" s="178" t="s">
        <v>95</v>
      </c>
      <c r="H102" s="181">
        <f>COUNTA($G$3:G102)</f>
        <v>90</v>
      </c>
      <c r="I102" s="181" t="str">
        <f>AZ102&amp;"_"&amp;H102&amp;"_FIV_"&amp;LEFT(Előlap!$B$6,4)</f>
        <v>4138_90_FIV_2026</v>
      </c>
      <c r="J102" s="181" t="str">
        <f>VLOOKUP($G102,Összesítő!$B:$F,5,FALSE)</f>
        <v>Kenyeri</v>
      </c>
      <c r="K102" s="181" t="str">
        <f>VLOOKUP($G102,Összesítő!$B:$F,4,FALSE)</f>
        <v>Kenyeri Község Önkormányzata</v>
      </c>
      <c r="L102" s="7">
        <f t="shared" si="210"/>
        <v>65000.3</v>
      </c>
      <c r="M102" s="179">
        <v>2029</v>
      </c>
      <c r="N102" s="179">
        <v>2029</v>
      </c>
      <c r="O102" s="13">
        <v>0</v>
      </c>
      <c r="P102" s="8">
        <v>65000.3</v>
      </c>
      <c r="Q102" s="8">
        <v>0</v>
      </c>
      <c r="S102" s="8">
        <v>0</v>
      </c>
      <c r="T102" s="8">
        <v>0</v>
      </c>
      <c r="U102" s="8">
        <v>0</v>
      </c>
      <c r="V102" s="8">
        <v>0</v>
      </c>
      <c r="W102" s="8">
        <v>0</v>
      </c>
      <c r="X102" s="8">
        <v>0</v>
      </c>
      <c r="Y102" s="8">
        <v>0</v>
      </c>
      <c r="Z102" s="8">
        <v>0</v>
      </c>
      <c r="AA102" s="8">
        <v>0</v>
      </c>
      <c r="AB102" s="8">
        <v>0</v>
      </c>
      <c r="AC102" s="8">
        <v>0</v>
      </c>
      <c r="AD102" s="7">
        <f t="shared" si="211"/>
        <v>0</v>
      </c>
      <c r="AE102" s="3" t="str">
        <f t="shared" si="212"/>
        <v>Nem rövidtávú a feladat.</v>
      </c>
      <c r="AG102" s="8">
        <v>0</v>
      </c>
      <c r="AH102" s="8">
        <v>0</v>
      </c>
      <c r="AI102" s="8">
        <v>0</v>
      </c>
      <c r="AJ102" s="8">
        <v>0</v>
      </c>
      <c r="AK102" s="8">
        <v>0</v>
      </c>
      <c r="AL102" s="8">
        <v>0</v>
      </c>
      <c r="AM102" s="8">
        <v>0</v>
      </c>
      <c r="AN102" s="8">
        <v>0</v>
      </c>
      <c r="AO102" s="8">
        <v>0</v>
      </c>
      <c r="AP102" s="8">
        <v>0</v>
      </c>
      <c r="AQ102" s="8">
        <v>0</v>
      </c>
      <c r="AR102" s="7">
        <f t="shared" si="213"/>
        <v>0</v>
      </c>
      <c r="AS102" s="184" t="s">
        <v>654</v>
      </c>
      <c r="AT102" s="3" t="str">
        <f t="shared" si="167"/>
        <v>Forráshiányos a feladat!</v>
      </c>
      <c r="AV102" s="180" t="s">
        <v>0</v>
      </c>
      <c r="AW102" s="180" t="s">
        <v>0</v>
      </c>
      <c r="AX102" s="191">
        <f>COUNTA($G$3:G102)</f>
        <v>90</v>
      </c>
      <c r="AZ102" s="9">
        <f>VLOOKUP($G102,Összesítő!$B:$F,3,FALSE)</f>
        <v>4138</v>
      </c>
      <c r="BA102" s="9">
        <f t="shared" si="168"/>
        <v>0</v>
      </c>
      <c r="BB102" s="5">
        <f t="shared" si="169"/>
        <v>1</v>
      </c>
      <c r="BC102" s="5" t="str">
        <f t="shared" si="170"/>
        <v>H</v>
      </c>
      <c r="BD102" s="5">
        <f t="shared" si="171"/>
        <v>0</v>
      </c>
      <c r="BE102" s="5">
        <f t="shared" si="172"/>
        <v>0</v>
      </c>
      <c r="BF102" s="5">
        <f t="shared" si="173"/>
        <v>0</v>
      </c>
      <c r="BG102" s="9" t="str">
        <f t="shared" si="174"/>
        <v>Nem rövidtávú a feladat.</v>
      </c>
      <c r="BH102" s="5">
        <f t="shared" si="175"/>
        <v>1</v>
      </c>
      <c r="BI102" s="5">
        <f t="shared" si="176"/>
        <v>1</v>
      </c>
      <c r="BJ102" s="5">
        <f t="shared" si="177"/>
        <v>1</v>
      </c>
      <c r="BK102" s="5">
        <f t="shared" si="178"/>
        <v>1</v>
      </c>
      <c r="BL102" s="5">
        <f t="shared" si="214"/>
        <v>1</v>
      </c>
      <c r="BM102" s="4" t="str">
        <f t="shared" si="179"/>
        <v>Forráshiányos a feladat!</v>
      </c>
      <c r="BN102" s="5">
        <f t="shared" si="180"/>
        <v>0</v>
      </c>
      <c r="BO102" s="5">
        <f t="shared" si="181"/>
        <v>1</v>
      </c>
      <c r="BP102" s="5">
        <f t="shared" si="182"/>
        <v>0</v>
      </c>
      <c r="BQ102" s="5">
        <f t="shared" si="183"/>
        <v>0</v>
      </c>
      <c r="BR102" s="5">
        <f t="shared" si="184"/>
        <v>0</v>
      </c>
      <c r="BS102" s="9">
        <f t="shared" si="185"/>
        <v>0</v>
      </c>
      <c r="BT102" s="5">
        <f t="shared" si="186"/>
        <v>0</v>
      </c>
      <c r="BU102" s="5">
        <f t="shared" si="187"/>
        <v>0</v>
      </c>
      <c r="BV102" s="5">
        <f t="shared" si="188"/>
        <v>1</v>
      </c>
      <c r="BW102" s="5">
        <f t="shared" si="189"/>
        <v>1</v>
      </c>
      <c r="BX102" s="5">
        <f t="shared" si="190"/>
        <v>1</v>
      </c>
      <c r="BY102" s="5">
        <f t="shared" si="191"/>
        <v>1</v>
      </c>
      <c r="BZ102" s="5">
        <f t="shared" si="192"/>
        <v>1</v>
      </c>
      <c r="CA102" s="5">
        <f t="shared" si="193"/>
        <v>1</v>
      </c>
      <c r="CB102" s="5">
        <f t="shared" si="194"/>
        <v>1</v>
      </c>
      <c r="CC102" s="5">
        <f t="shared" si="195"/>
        <v>1</v>
      </c>
      <c r="CD102" s="5">
        <f t="shared" si="196"/>
        <v>1</v>
      </c>
      <c r="CE102" s="5" t="str">
        <f t="shared" si="197"/>
        <v>?</v>
      </c>
      <c r="CF102" s="4" t="str">
        <f t="shared" si="215"/>
        <v>Kitöltés rendben!</v>
      </c>
      <c r="CG102" s="5">
        <f t="shared" si="216"/>
        <v>1</v>
      </c>
      <c r="CH102" s="5">
        <f t="shared" si="198"/>
        <v>0</v>
      </c>
      <c r="CI102" s="5">
        <f t="shared" si="199"/>
        <v>1</v>
      </c>
    </row>
    <row r="103" spans="1:87" s="2" customFormat="1" ht="28.8" hidden="1" customHeight="1" x14ac:dyDescent="0.3">
      <c r="A103" s="1" t="str">
        <f t="shared" si="209"/>
        <v>Kitöltés rendben!</v>
      </c>
      <c r="B103" s="179">
        <v>2</v>
      </c>
      <c r="C103" s="178" t="s">
        <v>450</v>
      </c>
      <c r="D103" s="180" t="s">
        <v>537</v>
      </c>
      <c r="E103" s="180" t="s">
        <v>509</v>
      </c>
      <c r="F103" s="181" t="str">
        <f>VLOOKUP($G103,Összesítő!$B:$F,2,FALSE)</f>
        <v>11-09937-1-001-00-10</v>
      </c>
      <c r="G103" s="178" t="s">
        <v>95</v>
      </c>
      <c r="H103" s="181">
        <f>COUNTA($G$3:G103)</f>
        <v>91</v>
      </c>
      <c r="I103" s="181" t="str">
        <f>AZ103&amp;"_"&amp;H103&amp;"_FIV_"&amp;LEFT(Előlap!$B$6,4)</f>
        <v>4138_91_FIV_2026</v>
      </c>
      <c r="J103" s="181" t="str">
        <f>VLOOKUP($G103,Összesítő!$B:$F,5,FALSE)</f>
        <v>Kenyeri</v>
      </c>
      <c r="K103" s="181" t="str">
        <f>VLOOKUP($G103,Összesítő!$B:$F,4,FALSE)</f>
        <v>Kenyeri Község Önkormányzata</v>
      </c>
      <c r="L103" s="7">
        <f t="shared" si="210"/>
        <v>30000</v>
      </c>
      <c r="M103" s="179">
        <v>2030</v>
      </c>
      <c r="N103" s="179">
        <v>2030</v>
      </c>
      <c r="O103" s="13">
        <v>0</v>
      </c>
      <c r="P103" s="8">
        <v>30000</v>
      </c>
      <c r="Q103" s="8">
        <v>0</v>
      </c>
      <c r="S103" s="8">
        <v>0</v>
      </c>
      <c r="T103" s="8">
        <v>0</v>
      </c>
      <c r="U103" s="8">
        <v>0</v>
      </c>
      <c r="V103" s="8">
        <v>0</v>
      </c>
      <c r="W103" s="8">
        <v>0</v>
      </c>
      <c r="X103" s="8">
        <v>0</v>
      </c>
      <c r="Y103" s="8">
        <v>0</v>
      </c>
      <c r="Z103" s="8">
        <v>0</v>
      </c>
      <c r="AA103" s="8">
        <v>0</v>
      </c>
      <c r="AB103" s="8">
        <v>0</v>
      </c>
      <c r="AC103" s="8">
        <v>0</v>
      </c>
      <c r="AD103" s="7">
        <f t="shared" si="211"/>
        <v>0</v>
      </c>
      <c r="AE103" s="3" t="str">
        <f t="shared" si="212"/>
        <v>Nem rövidtávú a feladat.</v>
      </c>
      <c r="AG103" s="8">
        <v>0</v>
      </c>
      <c r="AH103" s="8">
        <v>0</v>
      </c>
      <c r="AI103" s="8">
        <v>0</v>
      </c>
      <c r="AJ103" s="8">
        <v>0</v>
      </c>
      <c r="AK103" s="8">
        <v>0</v>
      </c>
      <c r="AL103" s="8">
        <v>0</v>
      </c>
      <c r="AM103" s="8">
        <v>0</v>
      </c>
      <c r="AN103" s="8">
        <v>0</v>
      </c>
      <c r="AO103" s="8">
        <v>0</v>
      </c>
      <c r="AP103" s="8">
        <v>0</v>
      </c>
      <c r="AQ103" s="8">
        <v>0</v>
      </c>
      <c r="AR103" s="7">
        <f t="shared" si="213"/>
        <v>0</v>
      </c>
      <c r="AS103" s="184" t="s">
        <v>654</v>
      </c>
      <c r="AT103" s="3" t="str">
        <f t="shared" si="167"/>
        <v>Forráshiányos a feladat!</v>
      </c>
      <c r="AV103" s="180" t="s">
        <v>0</v>
      </c>
      <c r="AW103" s="180" t="s">
        <v>0</v>
      </c>
      <c r="AX103" s="191">
        <f>COUNTA($G$3:G103)</f>
        <v>91</v>
      </c>
      <c r="AZ103" s="9">
        <f>VLOOKUP($G103,Összesítő!$B:$F,3,FALSE)</f>
        <v>4138</v>
      </c>
      <c r="BA103" s="9">
        <f t="shared" si="168"/>
        <v>0</v>
      </c>
      <c r="BB103" s="5">
        <f t="shared" si="169"/>
        <v>1</v>
      </c>
      <c r="BC103" s="5" t="str">
        <f t="shared" si="170"/>
        <v>H</v>
      </c>
      <c r="BD103" s="5">
        <f t="shared" si="171"/>
        <v>0</v>
      </c>
      <c r="BE103" s="5">
        <f t="shared" si="172"/>
        <v>0</v>
      </c>
      <c r="BF103" s="5">
        <f t="shared" si="173"/>
        <v>0</v>
      </c>
      <c r="BG103" s="9" t="str">
        <f t="shared" si="174"/>
        <v>Nem rövidtávú a feladat.</v>
      </c>
      <c r="BH103" s="5">
        <f t="shared" si="175"/>
        <v>1</v>
      </c>
      <c r="BI103" s="5">
        <f t="shared" si="176"/>
        <v>1</v>
      </c>
      <c r="BJ103" s="5">
        <f t="shared" si="177"/>
        <v>1</v>
      </c>
      <c r="BK103" s="5">
        <f t="shared" si="178"/>
        <v>1</v>
      </c>
      <c r="BL103" s="5">
        <f t="shared" si="214"/>
        <v>1</v>
      </c>
      <c r="BM103" s="4" t="str">
        <f t="shared" si="179"/>
        <v>Forráshiányos a feladat!</v>
      </c>
      <c r="BN103" s="5">
        <f t="shared" si="180"/>
        <v>0</v>
      </c>
      <c r="BO103" s="5">
        <f t="shared" si="181"/>
        <v>1</v>
      </c>
      <c r="BP103" s="5">
        <f t="shared" si="182"/>
        <v>0</v>
      </c>
      <c r="BQ103" s="5">
        <f t="shared" si="183"/>
        <v>0</v>
      </c>
      <c r="BR103" s="5">
        <f t="shared" si="184"/>
        <v>0</v>
      </c>
      <c r="BS103" s="9">
        <f t="shared" si="185"/>
        <v>0</v>
      </c>
      <c r="BT103" s="5">
        <f t="shared" si="186"/>
        <v>0</v>
      </c>
      <c r="BU103" s="5">
        <f t="shared" si="187"/>
        <v>0</v>
      </c>
      <c r="BV103" s="5">
        <f t="shared" si="188"/>
        <v>1</v>
      </c>
      <c r="BW103" s="5">
        <f t="shared" si="189"/>
        <v>1</v>
      </c>
      <c r="BX103" s="5">
        <f t="shared" si="190"/>
        <v>1</v>
      </c>
      <c r="BY103" s="5">
        <f t="shared" si="191"/>
        <v>1</v>
      </c>
      <c r="BZ103" s="5">
        <f t="shared" si="192"/>
        <v>1</v>
      </c>
      <c r="CA103" s="5">
        <f t="shared" si="193"/>
        <v>1</v>
      </c>
      <c r="CB103" s="5">
        <f t="shared" si="194"/>
        <v>1</v>
      </c>
      <c r="CC103" s="5">
        <f t="shared" si="195"/>
        <v>1</v>
      </c>
      <c r="CD103" s="5">
        <f t="shared" si="196"/>
        <v>1</v>
      </c>
      <c r="CE103" s="5" t="str">
        <f t="shared" si="197"/>
        <v>?</v>
      </c>
      <c r="CF103" s="4" t="str">
        <f t="shared" si="215"/>
        <v>Kitöltés rendben!</v>
      </c>
      <c r="CG103" s="5">
        <f t="shared" si="216"/>
        <v>1</v>
      </c>
      <c r="CH103" s="5">
        <f t="shared" si="198"/>
        <v>0</v>
      </c>
      <c r="CI103" s="5">
        <f t="shared" si="199"/>
        <v>1</v>
      </c>
    </row>
    <row r="104" spans="1:87" s="2" customFormat="1" ht="28.8" hidden="1" customHeight="1" x14ac:dyDescent="0.3">
      <c r="A104" s="1" t="str">
        <f t="shared" si="209"/>
        <v>Kitöltés rendben!</v>
      </c>
      <c r="B104" s="179">
        <v>2</v>
      </c>
      <c r="C104" s="178" t="s">
        <v>468</v>
      </c>
      <c r="D104" s="180" t="s">
        <v>505</v>
      </c>
      <c r="E104" s="180" t="s">
        <v>509</v>
      </c>
      <c r="F104" s="181" t="str">
        <f>VLOOKUP($G104,Összesítő!$B:$F,2,FALSE)</f>
        <v>11-09937-1-001-00-10</v>
      </c>
      <c r="G104" s="178" t="s">
        <v>95</v>
      </c>
      <c r="H104" s="181">
        <f>COUNTA($G$3:G104)</f>
        <v>92</v>
      </c>
      <c r="I104" s="181" t="str">
        <f>AZ104&amp;"_"&amp;H104&amp;"_FIV_"&amp;LEFT(Előlap!$B$6,4)</f>
        <v>4138_92_FIV_2026</v>
      </c>
      <c r="J104" s="181" t="str">
        <f>VLOOKUP($G104,Összesítő!$B:$F,5,FALSE)</f>
        <v>Kenyeri</v>
      </c>
      <c r="K104" s="181" t="str">
        <f>VLOOKUP($G104,Összesítő!$B:$F,4,FALSE)</f>
        <v>Kenyeri Község Önkormányzata</v>
      </c>
      <c r="L104" s="7">
        <f t="shared" si="210"/>
        <v>15000</v>
      </c>
      <c r="M104" s="179">
        <v>2028</v>
      </c>
      <c r="N104" s="179">
        <v>2029</v>
      </c>
      <c r="O104" s="13">
        <v>0</v>
      </c>
      <c r="P104" s="8">
        <v>15000</v>
      </c>
      <c r="Q104" s="8">
        <v>0</v>
      </c>
      <c r="S104" s="8">
        <v>0</v>
      </c>
      <c r="T104" s="8">
        <v>0</v>
      </c>
      <c r="U104" s="8">
        <v>0</v>
      </c>
      <c r="V104" s="8">
        <v>0</v>
      </c>
      <c r="W104" s="8">
        <v>0</v>
      </c>
      <c r="X104" s="8">
        <v>0</v>
      </c>
      <c r="Y104" s="8">
        <v>0</v>
      </c>
      <c r="Z104" s="8">
        <v>0</v>
      </c>
      <c r="AA104" s="8">
        <v>0</v>
      </c>
      <c r="AB104" s="8">
        <v>0</v>
      </c>
      <c r="AC104" s="8">
        <v>0</v>
      </c>
      <c r="AD104" s="7">
        <f t="shared" si="211"/>
        <v>0</v>
      </c>
      <c r="AE104" s="3" t="str">
        <f t="shared" si="212"/>
        <v>Nem rövidtávú a feladat.</v>
      </c>
      <c r="AG104" s="8">
        <v>0</v>
      </c>
      <c r="AH104" s="8">
        <v>0</v>
      </c>
      <c r="AI104" s="8">
        <v>0</v>
      </c>
      <c r="AJ104" s="8">
        <v>0</v>
      </c>
      <c r="AK104" s="8">
        <v>0</v>
      </c>
      <c r="AL104" s="8">
        <v>0</v>
      </c>
      <c r="AM104" s="8">
        <v>0</v>
      </c>
      <c r="AN104" s="8">
        <v>0</v>
      </c>
      <c r="AO104" s="8">
        <v>0</v>
      </c>
      <c r="AP104" s="8">
        <v>0</v>
      </c>
      <c r="AQ104" s="8">
        <v>0</v>
      </c>
      <c r="AR104" s="7">
        <f t="shared" si="213"/>
        <v>0</v>
      </c>
      <c r="AS104" s="184" t="s">
        <v>654</v>
      </c>
      <c r="AT104" s="3" t="str">
        <f t="shared" si="167"/>
        <v>Forráshiányos a feladat!</v>
      </c>
      <c r="AV104" s="180" t="s">
        <v>0</v>
      </c>
      <c r="AW104" s="180" t="s">
        <v>0</v>
      </c>
      <c r="AX104" s="191">
        <f>COUNTA($G$3:G104)</f>
        <v>92</v>
      </c>
      <c r="AZ104" s="9">
        <f>VLOOKUP($G104,Összesítő!$B:$F,3,FALSE)</f>
        <v>4138</v>
      </c>
      <c r="BA104" s="9">
        <f t="shared" si="168"/>
        <v>0</v>
      </c>
      <c r="BB104" s="5">
        <f t="shared" si="169"/>
        <v>1</v>
      </c>
      <c r="BC104" s="5" t="str">
        <f t="shared" si="170"/>
        <v>H</v>
      </c>
      <c r="BD104" s="5">
        <f t="shared" si="171"/>
        <v>0</v>
      </c>
      <c r="BE104" s="5">
        <f t="shared" si="172"/>
        <v>0</v>
      </c>
      <c r="BF104" s="5">
        <f t="shared" si="173"/>
        <v>0</v>
      </c>
      <c r="BG104" s="9" t="str">
        <f t="shared" si="174"/>
        <v>Nem rövidtávú a feladat.</v>
      </c>
      <c r="BH104" s="5">
        <f t="shared" si="175"/>
        <v>1</v>
      </c>
      <c r="BI104" s="5">
        <f t="shared" si="176"/>
        <v>1</v>
      </c>
      <c r="BJ104" s="5">
        <f t="shared" si="177"/>
        <v>1</v>
      </c>
      <c r="BK104" s="5">
        <f t="shared" si="178"/>
        <v>1</v>
      </c>
      <c r="BL104" s="5">
        <f t="shared" si="214"/>
        <v>1</v>
      </c>
      <c r="BM104" s="4" t="str">
        <f t="shared" si="179"/>
        <v>Forráshiányos a feladat!</v>
      </c>
      <c r="BN104" s="5">
        <f t="shared" si="180"/>
        <v>0</v>
      </c>
      <c r="BO104" s="5">
        <f t="shared" si="181"/>
        <v>1</v>
      </c>
      <c r="BP104" s="5">
        <f t="shared" si="182"/>
        <v>0</v>
      </c>
      <c r="BQ104" s="5">
        <f t="shared" si="183"/>
        <v>0</v>
      </c>
      <c r="BR104" s="5">
        <f t="shared" si="184"/>
        <v>0</v>
      </c>
      <c r="BS104" s="9">
        <f t="shared" si="185"/>
        <v>0</v>
      </c>
      <c r="BT104" s="5">
        <f t="shared" si="186"/>
        <v>0</v>
      </c>
      <c r="BU104" s="5">
        <f t="shared" si="187"/>
        <v>0</v>
      </c>
      <c r="BV104" s="5">
        <f t="shared" si="188"/>
        <v>1</v>
      </c>
      <c r="BW104" s="5">
        <f t="shared" si="189"/>
        <v>1</v>
      </c>
      <c r="BX104" s="5">
        <f t="shared" si="190"/>
        <v>1</v>
      </c>
      <c r="BY104" s="5">
        <f t="shared" si="191"/>
        <v>1</v>
      </c>
      <c r="BZ104" s="5">
        <f t="shared" si="192"/>
        <v>1</v>
      </c>
      <c r="CA104" s="5">
        <f t="shared" si="193"/>
        <v>1</v>
      </c>
      <c r="CB104" s="5">
        <f t="shared" si="194"/>
        <v>1</v>
      </c>
      <c r="CC104" s="5">
        <f t="shared" si="195"/>
        <v>1</v>
      </c>
      <c r="CD104" s="5">
        <f t="shared" si="196"/>
        <v>1</v>
      </c>
      <c r="CE104" s="5" t="str">
        <f t="shared" si="197"/>
        <v>?</v>
      </c>
      <c r="CF104" s="4" t="str">
        <f t="shared" si="215"/>
        <v>Kitöltés rendben!</v>
      </c>
      <c r="CG104" s="5">
        <f t="shared" si="216"/>
        <v>1</v>
      </c>
      <c r="CH104" s="5">
        <f t="shared" si="198"/>
        <v>0</v>
      </c>
      <c r="CI104" s="5">
        <f t="shared" si="199"/>
        <v>1</v>
      </c>
    </row>
    <row r="105" spans="1:87" s="2" customFormat="1" ht="58.2" hidden="1" customHeight="1" x14ac:dyDescent="0.3">
      <c r="A105" s="1" t="str">
        <f t="shared" si="209"/>
        <v>Kitöltés rendben!</v>
      </c>
      <c r="B105" s="179">
        <v>2</v>
      </c>
      <c r="C105" s="178" t="s">
        <v>479</v>
      </c>
      <c r="D105" s="180" t="s">
        <v>538</v>
      </c>
      <c r="E105" s="180" t="s">
        <v>509</v>
      </c>
      <c r="F105" s="181" t="str">
        <f>VLOOKUP($G105,Összesítő!$B:$F,2,FALSE)</f>
        <v>11-09937-1-001-00-10</v>
      </c>
      <c r="G105" s="178" t="s">
        <v>95</v>
      </c>
      <c r="H105" s="181">
        <f>COUNTA($G$3:G105)</f>
        <v>93</v>
      </c>
      <c r="I105" s="181" t="str">
        <f>AZ105&amp;"_"&amp;H105&amp;"_FIV_"&amp;LEFT(Előlap!$B$6,4)</f>
        <v>4138_93_FIV_2026</v>
      </c>
      <c r="J105" s="181" t="str">
        <f>VLOOKUP($G105,Összesítő!$B:$F,5,FALSE)</f>
        <v>Kenyeri</v>
      </c>
      <c r="K105" s="181" t="str">
        <f>VLOOKUP($G105,Összesítő!$B:$F,4,FALSE)</f>
        <v>Kenyeri Község Önkormányzata</v>
      </c>
      <c r="L105" s="7">
        <f t="shared" si="210"/>
        <v>200000</v>
      </c>
      <c r="M105" s="179">
        <v>2028</v>
      </c>
      <c r="N105" s="179">
        <v>2036</v>
      </c>
      <c r="O105" s="13">
        <v>0</v>
      </c>
      <c r="P105" s="8">
        <v>200000</v>
      </c>
      <c r="Q105" s="8">
        <v>0</v>
      </c>
      <c r="S105" s="8">
        <v>0</v>
      </c>
      <c r="T105" s="8">
        <v>0</v>
      </c>
      <c r="U105" s="8">
        <v>0</v>
      </c>
      <c r="V105" s="8">
        <v>0</v>
      </c>
      <c r="W105" s="8">
        <v>0</v>
      </c>
      <c r="X105" s="8">
        <v>0</v>
      </c>
      <c r="Y105" s="8">
        <v>0</v>
      </c>
      <c r="Z105" s="8">
        <v>0</v>
      </c>
      <c r="AA105" s="8">
        <v>0</v>
      </c>
      <c r="AB105" s="8">
        <v>0</v>
      </c>
      <c r="AC105" s="8">
        <v>0</v>
      </c>
      <c r="AD105" s="7">
        <f t="shared" si="211"/>
        <v>0</v>
      </c>
      <c r="AE105" s="3" t="str">
        <f t="shared" si="212"/>
        <v>Nem rövidtávú a feladat.</v>
      </c>
      <c r="AG105" s="8">
        <v>6332</v>
      </c>
      <c r="AH105" s="8">
        <v>0</v>
      </c>
      <c r="AI105" s="8">
        <v>0</v>
      </c>
      <c r="AJ105" s="8">
        <v>0</v>
      </c>
      <c r="AK105" s="8">
        <v>0</v>
      </c>
      <c r="AL105" s="8">
        <v>0</v>
      </c>
      <c r="AM105" s="8">
        <v>0</v>
      </c>
      <c r="AN105" s="8">
        <v>0</v>
      </c>
      <c r="AO105" s="8">
        <v>0</v>
      </c>
      <c r="AP105" s="8">
        <v>0</v>
      </c>
      <c r="AQ105" s="8">
        <v>0</v>
      </c>
      <c r="AR105" s="7">
        <f t="shared" si="213"/>
        <v>6332</v>
      </c>
      <c r="AS105" s="184" t="s">
        <v>654</v>
      </c>
      <c r="AT105" s="3" t="str">
        <f t="shared" si="167"/>
        <v>Forráshiányos a feladat!</v>
      </c>
      <c r="AV105" s="180" t="s">
        <v>0</v>
      </c>
      <c r="AW105" s="180" t="s">
        <v>0</v>
      </c>
      <c r="AX105" s="191">
        <f>COUNTA($G$3:G105)</f>
        <v>93</v>
      </c>
      <c r="AZ105" s="9">
        <f>VLOOKUP($G105,Összesítő!$B:$F,3,FALSE)</f>
        <v>4138</v>
      </c>
      <c r="BA105" s="9">
        <f t="shared" si="168"/>
        <v>0</v>
      </c>
      <c r="BB105" s="5">
        <f t="shared" si="169"/>
        <v>1</v>
      </c>
      <c r="BC105" s="5" t="str">
        <f t="shared" si="170"/>
        <v>H</v>
      </c>
      <c r="BD105" s="5">
        <f t="shared" si="171"/>
        <v>0</v>
      </c>
      <c r="BE105" s="5">
        <f t="shared" si="172"/>
        <v>0</v>
      </c>
      <c r="BF105" s="5">
        <f t="shared" si="173"/>
        <v>0</v>
      </c>
      <c r="BG105" s="9" t="str">
        <f t="shared" si="174"/>
        <v>Nem rövidtávú a feladat.</v>
      </c>
      <c r="BH105" s="5">
        <f t="shared" si="175"/>
        <v>1</v>
      </c>
      <c r="BI105" s="5">
        <f t="shared" si="176"/>
        <v>1</v>
      </c>
      <c r="BJ105" s="5">
        <f t="shared" si="177"/>
        <v>1</v>
      </c>
      <c r="BK105" s="5">
        <f t="shared" si="178"/>
        <v>1</v>
      </c>
      <c r="BL105" s="5">
        <f t="shared" si="214"/>
        <v>1</v>
      </c>
      <c r="BM105" s="4" t="str">
        <f t="shared" si="179"/>
        <v>Forráshiányos a feladat!</v>
      </c>
      <c r="BN105" s="5">
        <f t="shared" si="180"/>
        <v>0</v>
      </c>
      <c r="BO105" s="5">
        <f t="shared" si="181"/>
        <v>1</v>
      </c>
      <c r="BP105" s="5">
        <f t="shared" si="182"/>
        <v>0</v>
      </c>
      <c r="BQ105" s="5">
        <f t="shared" si="183"/>
        <v>0</v>
      </c>
      <c r="BR105" s="5">
        <f t="shared" si="184"/>
        <v>0</v>
      </c>
      <c r="BS105" s="9">
        <f t="shared" si="185"/>
        <v>0</v>
      </c>
      <c r="BT105" s="5">
        <f t="shared" si="186"/>
        <v>0</v>
      </c>
      <c r="BU105" s="5">
        <f t="shared" si="187"/>
        <v>0</v>
      </c>
      <c r="BV105" s="5">
        <f t="shared" si="188"/>
        <v>1</v>
      </c>
      <c r="BW105" s="5">
        <f t="shared" si="189"/>
        <v>1</v>
      </c>
      <c r="BX105" s="5">
        <f t="shared" si="190"/>
        <v>1</v>
      </c>
      <c r="BY105" s="5">
        <f t="shared" si="191"/>
        <v>1</v>
      </c>
      <c r="BZ105" s="5">
        <f t="shared" si="192"/>
        <v>1</v>
      </c>
      <c r="CA105" s="5">
        <f t="shared" si="193"/>
        <v>1</v>
      </c>
      <c r="CB105" s="5">
        <f t="shared" si="194"/>
        <v>1</v>
      </c>
      <c r="CC105" s="5">
        <f t="shared" si="195"/>
        <v>1</v>
      </c>
      <c r="CD105" s="5">
        <f t="shared" si="196"/>
        <v>1</v>
      </c>
      <c r="CE105" s="5" t="str">
        <f t="shared" si="197"/>
        <v>?</v>
      </c>
      <c r="CF105" s="4" t="str">
        <f t="shared" si="215"/>
        <v>Kitöltés rendben!</v>
      </c>
      <c r="CG105" s="5">
        <f t="shared" si="216"/>
        <v>1</v>
      </c>
      <c r="CH105" s="5">
        <f t="shared" si="198"/>
        <v>0</v>
      </c>
      <c r="CI105" s="5">
        <f t="shared" si="199"/>
        <v>1</v>
      </c>
    </row>
    <row r="106" spans="1:87" s="2" customFormat="1" ht="31.2" hidden="1" customHeight="1" x14ac:dyDescent="0.3">
      <c r="A106" s="1" t="str">
        <f t="shared" si="209"/>
        <v>Kitöltés rendben!</v>
      </c>
      <c r="B106" s="179">
        <v>1</v>
      </c>
      <c r="C106" s="178" t="s">
        <v>492</v>
      </c>
      <c r="D106" s="180" t="s">
        <v>507</v>
      </c>
      <c r="E106" s="180" t="s">
        <v>509</v>
      </c>
      <c r="F106" s="181" t="str">
        <f>VLOOKUP($G106,Összesítő!$B:$F,2,FALSE)</f>
        <v>11-09937-1-001-00-10</v>
      </c>
      <c r="G106" s="178" t="s">
        <v>95</v>
      </c>
      <c r="H106" s="181">
        <f>COUNTA($G$3:G106)</f>
        <v>94</v>
      </c>
      <c r="I106" s="181" t="str">
        <f>AZ106&amp;"_"&amp;H106&amp;"_FIV_"&amp;LEFT(Előlap!$B$6,4)</f>
        <v>4138_94_FIV_2026</v>
      </c>
      <c r="J106" s="181" t="str">
        <f>VLOOKUP($G106,Összesítő!$B:$F,5,FALSE)</f>
        <v>Kenyeri</v>
      </c>
      <c r="K106" s="181" t="str">
        <f>VLOOKUP($G106,Összesítő!$B:$F,4,FALSE)</f>
        <v>Kenyeri Község Önkormányzata</v>
      </c>
      <c r="L106" s="7">
        <f t="shared" si="210"/>
        <v>377</v>
      </c>
      <c r="M106" s="179">
        <v>2027</v>
      </c>
      <c r="N106" s="179">
        <v>2027</v>
      </c>
      <c r="O106" s="13">
        <v>377</v>
      </c>
      <c r="P106" s="8">
        <v>0</v>
      </c>
      <c r="Q106" s="8">
        <v>0</v>
      </c>
      <c r="S106" s="8">
        <v>377</v>
      </c>
      <c r="T106" s="8">
        <v>0</v>
      </c>
      <c r="U106" s="8">
        <v>0</v>
      </c>
      <c r="V106" s="8">
        <v>0</v>
      </c>
      <c r="W106" s="8">
        <v>0</v>
      </c>
      <c r="X106" s="8">
        <v>0</v>
      </c>
      <c r="Y106" s="8">
        <v>0</v>
      </c>
      <c r="Z106" s="8">
        <v>0</v>
      </c>
      <c r="AA106" s="8">
        <v>0</v>
      </c>
      <c r="AB106" s="8">
        <v>0</v>
      </c>
      <c r="AC106" s="8">
        <v>0</v>
      </c>
      <c r="AD106" s="7">
        <f t="shared" si="211"/>
        <v>377</v>
      </c>
      <c r="AE106" s="3" t="str">
        <f t="shared" si="212"/>
        <v>A forrás egyenlő a költséggel (I.ütem).</v>
      </c>
      <c r="AG106" s="8">
        <v>0</v>
      </c>
      <c r="AH106" s="8">
        <v>0</v>
      </c>
      <c r="AI106" s="8">
        <v>0</v>
      </c>
      <c r="AJ106" s="8">
        <v>0</v>
      </c>
      <c r="AK106" s="8">
        <v>0</v>
      </c>
      <c r="AL106" s="8">
        <v>0</v>
      </c>
      <c r="AM106" s="8">
        <v>0</v>
      </c>
      <c r="AN106" s="8">
        <v>0</v>
      </c>
      <c r="AO106" s="8">
        <v>0</v>
      </c>
      <c r="AP106" s="8">
        <v>0</v>
      </c>
      <c r="AQ106" s="8">
        <v>0</v>
      </c>
      <c r="AR106" s="7">
        <f t="shared" si="213"/>
        <v>0</v>
      </c>
      <c r="AS106" s="178"/>
      <c r="AT106" s="3" t="str">
        <f t="shared" si="167"/>
        <v>Nem hosszútávú a feladat.</v>
      </c>
      <c r="AV106" s="180" t="s">
        <v>0</v>
      </c>
      <c r="AW106" s="180" t="s">
        <v>0</v>
      </c>
      <c r="AX106" s="191">
        <f>COUNTA($G$3:G106)</f>
        <v>94</v>
      </c>
      <c r="AZ106" s="9">
        <f>VLOOKUP($G106,Összesítő!$B:$F,3,FALSE)</f>
        <v>4138</v>
      </c>
      <c r="BA106" s="9">
        <f t="shared" si="168"/>
        <v>0</v>
      </c>
      <c r="BB106" s="5">
        <f t="shared" si="169"/>
        <v>1</v>
      </c>
      <c r="BC106" s="5" t="str">
        <f t="shared" si="170"/>
        <v>R</v>
      </c>
      <c r="BD106" s="5">
        <f t="shared" si="171"/>
        <v>1</v>
      </c>
      <c r="BE106" s="5">
        <f t="shared" si="172"/>
        <v>0</v>
      </c>
      <c r="BF106" s="5">
        <f t="shared" si="173"/>
        <v>0</v>
      </c>
      <c r="BG106" s="9" t="str">
        <f t="shared" si="174"/>
        <v>A forrás egyenlő a költséggel (I.ütem).</v>
      </c>
      <c r="BH106" s="5">
        <f t="shared" si="175"/>
        <v>1</v>
      </c>
      <c r="BI106" s="5">
        <f t="shared" si="176"/>
        <v>1</v>
      </c>
      <c r="BJ106" s="5">
        <f t="shared" si="177"/>
        <v>0</v>
      </c>
      <c r="BK106" s="5">
        <f t="shared" si="178"/>
        <v>1</v>
      </c>
      <c r="BL106" s="5">
        <f t="shared" si="214"/>
        <v>1</v>
      </c>
      <c r="BM106" s="4" t="str">
        <f t="shared" si="179"/>
        <v>Nem hosszútávú a feladat.</v>
      </c>
      <c r="BN106" s="5">
        <f t="shared" si="180"/>
        <v>1</v>
      </c>
      <c r="BO106" s="5">
        <f t="shared" si="181"/>
        <v>0</v>
      </c>
      <c r="BP106" s="5">
        <f t="shared" si="182"/>
        <v>0</v>
      </c>
      <c r="BQ106" s="5">
        <f t="shared" si="183"/>
        <v>0</v>
      </c>
      <c r="BR106" s="5">
        <f t="shared" si="184"/>
        <v>0</v>
      </c>
      <c r="BS106" s="9" t="str">
        <f t="shared" si="185"/>
        <v>Nincs hosszútávú terv!</v>
      </c>
      <c r="BT106" s="5">
        <f t="shared" si="186"/>
        <v>0</v>
      </c>
      <c r="BU106" s="5">
        <f t="shared" si="187"/>
        <v>0</v>
      </c>
      <c r="BV106" s="5">
        <f t="shared" si="188"/>
        <v>1</v>
      </c>
      <c r="BW106" s="5">
        <f t="shared" si="189"/>
        <v>1</v>
      </c>
      <c r="BX106" s="5">
        <f t="shared" si="190"/>
        <v>1</v>
      </c>
      <c r="BY106" s="5">
        <f t="shared" si="191"/>
        <v>1</v>
      </c>
      <c r="BZ106" s="5">
        <f t="shared" si="192"/>
        <v>1</v>
      </c>
      <c r="CA106" s="5">
        <f t="shared" si="193"/>
        <v>1</v>
      </c>
      <c r="CB106" s="5">
        <f t="shared" si="194"/>
        <v>1</v>
      </c>
      <c r="CC106" s="5">
        <f t="shared" si="195"/>
        <v>1</v>
      </c>
      <c r="CD106" s="5">
        <f t="shared" si="196"/>
        <v>1</v>
      </c>
      <c r="CE106" s="5" t="str">
        <f t="shared" si="197"/>
        <v>?</v>
      </c>
      <c r="CF106" s="4" t="str">
        <f t="shared" si="215"/>
        <v>Kitöltés rendben!</v>
      </c>
      <c r="CG106" s="5">
        <f t="shared" si="216"/>
        <v>1</v>
      </c>
      <c r="CH106" s="5">
        <f t="shared" si="198"/>
        <v>1</v>
      </c>
      <c r="CI106" s="5">
        <f t="shared" si="199"/>
        <v>0</v>
      </c>
    </row>
    <row r="107" spans="1:87" s="2" customFormat="1" ht="31.2" hidden="1" customHeight="1" x14ac:dyDescent="0.3">
      <c r="A107" s="1" t="str">
        <f t="shared" ref="A107" si="217">IF($G107="","Nincs VKR kiválasztva!",CF107)</f>
        <v>Kitöltés rendben!</v>
      </c>
      <c r="B107" s="219">
        <v>0</v>
      </c>
      <c r="C107" s="218" t="s">
        <v>489</v>
      </c>
      <c r="D107" s="220" t="s">
        <v>661</v>
      </c>
      <c r="E107" s="220" t="s">
        <v>509</v>
      </c>
      <c r="F107" s="221" t="str">
        <f>VLOOKUP($G107,Összesítő!$B:$F,2,FALSE)</f>
        <v>11-09937-1-001-00-10</v>
      </c>
      <c r="G107" s="218" t="s">
        <v>95</v>
      </c>
      <c r="H107" s="221">
        <f>COUNTA($G$3:G107)</f>
        <v>95</v>
      </c>
      <c r="I107" s="221" t="str">
        <f>AZ107&amp;"_"&amp;H107&amp;"_FIV_"&amp;LEFT(Előlap!$B$6,4)</f>
        <v>4138_95_FIV_2026</v>
      </c>
      <c r="J107" s="221" t="str">
        <f>VLOOKUP($G107,Összesítő!$B:$F,5,FALSE)</f>
        <v>Kenyeri</v>
      </c>
      <c r="K107" s="221" t="str">
        <f>VLOOKUP($G107,Összesítő!$B:$F,4,FALSE)</f>
        <v>Kenyeri Község Önkormányzata</v>
      </c>
      <c r="L107" s="7">
        <f t="shared" ref="L107" si="218">O107+P107</f>
        <v>0</v>
      </c>
      <c r="M107" s="219">
        <v>2027</v>
      </c>
      <c r="N107" s="219">
        <v>2027</v>
      </c>
      <c r="O107" s="13">
        <v>0</v>
      </c>
      <c r="P107" s="8">
        <v>0</v>
      </c>
      <c r="Q107" s="8">
        <v>0</v>
      </c>
      <c r="S107" s="8">
        <v>0</v>
      </c>
      <c r="T107" s="8">
        <v>0</v>
      </c>
      <c r="U107" s="8">
        <v>0</v>
      </c>
      <c r="V107" s="8">
        <v>0</v>
      </c>
      <c r="W107" s="8">
        <v>0</v>
      </c>
      <c r="X107" s="8">
        <v>0</v>
      </c>
      <c r="Y107" s="8">
        <v>0</v>
      </c>
      <c r="Z107" s="8">
        <v>0</v>
      </c>
      <c r="AA107" s="8">
        <v>0</v>
      </c>
      <c r="AB107" s="8">
        <v>0</v>
      </c>
      <c r="AC107" s="8">
        <v>0</v>
      </c>
      <c r="AD107" s="7">
        <f t="shared" ref="AD107" si="219">SUM(S107:AC107)</f>
        <v>0</v>
      </c>
      <c r="AE107" s="3" t="str">
        <f t="shared" ref="AE107" si="220">IF($G107="","Nincs VKR kiválasztva!",IF(BB107=0,"Hiányos kitöltés!",BG107))</f>
        <v>A forrás egyenlő a költséggel (I.ütem).</v>
      </c>
      <c r="AG107" s="8">
        <v>0</v>
      </c>
      <c r="AH107" s="8">
        <v>0</v>
      </c>
      <c r="AI107" s="8">
        <v>0</v>
      </c>
      <c r="AJ107" s="8">
        <v>0</v>
      </c>
      <c r="AK107" s="8">
        <v>0</v>
      </c>
      <c r="AL107" s="8">
        <v>0</v>
      </c>
      <c r="AM107" s="8">
        <v>0</v>
      </c>
      <c r="AN107" s="8">
        <v>0</v>
      </c>
      <c r="AO107" s="8">
        <v>0</v>
      </c>
      <c r="AP107" s="8">
        <v>0</v>
      </c>
      <c r="AQ107" s="8">
        <v>0</v>
      </c>
      <c r="AR107" s="7">
        <f t="shared" ref="AR107" si="221">SUM(AG107:AQ107)</f>
        <v>0</v>
      </c>
      <c r="AS107" s="218"/>
      <c r="AT107" s="3" t="str">
        <f t="shared" si="167"/>
        <v>Nem hosszútávú a feladat.</v>
      </c>
      <c r="AV107" s="220" t="s">
        <v>662</v>
      </c>
      <c r="AW107" s="220" t="s">
        <v>0</v>
      </c>
      <c r="AX107" s="221">
        <f>COUNTA($G$3:G107)</f>
        <v>95</v>
      </c>
      <c r="AZ107" s="9">
        <f>VLOOKUP($G107,Összesítő!$B:$F,3,FALSE)</f>
        <v>4138</v>
      </c>
      <c r="BA107" s="9">
        <f t="shared" si="168"/>
        <v>32</v>
      </c>
      <c r="BB107" s="5">
        <f t="shared" si="169"/>
        <v>1</v>
      </c>
      <c r="BC107" s="5" t="str">
        <f t="shared" si="170"/>
        <v>R</v>
      </c>
      <c r="BD107" s="5">
        <f t="shared" ref="BD107" si="222">IF(OR(BC107="R",BC107="RH"),1,0)</f>
        <v>1</v>
      </c>
      <c r="BE107" s="5">
        <f t="shared" si="172"/>
        <v>0</v>
      </c>
      <c r="BF107" s="5">
        <f t="shared" si="173"/>
        <v>0</v>
      </c>
      <c r="BG107" s="9" t="str">
        <f t="shared" si="174"/>
        <v>A forrás egyenlő a költséggel (I.ütem).</v>
      </c>
      <c r="BH107" s="5">
        <f t="shared" si="175"/>
        <v>1</v>
      </c>
      <c r="BI107" s="5">
        <f t="shared" si="176"/>
        <v>1</v>
      </c>
      <c r="BJ107" s="5">
        <f t="shared" si="177"/>
        <v>0</v>
      </c>
      <c r="BK107" s="5">
        <f t="shared" si="178"/>
        <v>1</v>
      </c>
      <c r="BL107" s="5">
        <f t="shared" ref="BL107" si="223">IF(AND($BK107=1,$P107=$AR107),1,IF(AND($BK107=1,$P107&gt;$AR107,AS107="igen"),1,0))</f>
        <v>1</v>
      </c>
      <c r="BM107" s="4" t="str">
        <f t="shared" si="179"/>
        <v>Nem hosszútávú a feladat.</v>
      </c>
      <c r="BN107" s="5">
        <f t="shared" si="180"/>
        <v>1</v>
      </c>
      <c r="BO107" s="5">
        <f t="shared" si="181"/>
        <v>0</v>
      </c>
      <c r="BP107" s="5">
        <f t="shared" si="182"/>
        <v>1</v>
      </c>
      <c r="BQ107" s="5">
        <f t="shared" si="183"/>
        <v>0</v>
      </c>
      <c r="BR107" s="5">
        <f t="shared" si="184"/>
        <v>1</v>
      </c>
      <c r="BS107" s="9" t="str">
        <f t="shared" si="185"/>
        <v>Nincs hosszútávú terv!</v>
      </c>
      <c r="BT107" s="5">
        <f t="shared" si="186"/>
        <v>1</v>
      </c>
      <c r="BU107" s="5">
        <f t="shared" si="187"/>
        <v>0</v>
      </c>
      <c r="BV107" s="5">
        <f t="shared" si="188"/>
        <v>1</v>
      </c>
      <c r="BW107" s="5">
        <f t="shared" si="189"/>
        <v>1</v>
      </c>
      <c r="BX107" s="5">
        <f t="shared" si="190"/>
        <v>1</v>
      </c>
      <c r="BY107" s="5">
        <f t="shared" si="191"/>
        <v>1</v>
      </c>
      <c r="BZ107" s="5">
        <f t="shared" si="192"/>
        <v>1</v>
      </c>
      <c r="CA107" s="5">
        <f t="shared" si="193"/>
        <v>1</v>
      </c>
      <c r="CB107" s="5">
        <f t="shared" si="194"/>
        <v>1</v>
      </c>
      <c r="CC107" s="5">
        <f t="shared" si="195"/>
        <v>1</v>
      </c>
      <c r="CD107" s="5">
        <f t="shared" si="196"/>
        <v>1</v>
      </c>
      <c r="CE107" s="5" t="str">
        <f t="shared" si="197"/>
        <v>?</v>
      </c>
      <c r="CF107" s="4" t="str">
        <f t="shared" ref="CF107" si="224">IF($BB107=0,$CE107,IF($BH107=0,"I. ütem forrása nincs kitöltve!",IF($BK107=0,"II. ütem forrása nincs kitöltve!",IF($BE107=1,"Költségek üteme nem megfelelő (az időtartam és a költség üteme eltér)!",IF(AND(BI107=0,$BB107=1,$BK107=1,$BE107=1),"Kötelező cellák kitöltve, de az I. ütem forrása hibás!",IF(AND(BK107=0,$BB107=1,$BK107=1,$BE107=1),"Kötelező cellák kitöltve, de a II. ütem forrása hibás!",IF(AND($BP107=1,$BA107&lt;30),"Nullás a rövidtávú feladat és rövid (hiányzik) a hozzá tartozó indoklás!",IF(AND($BQ107=1,$BA107&lt;30),"Nullás a hosszútávú feladat és rövid (hiányzik) a hozzá tartozó indoklás!",IF(AND(BO107=1,C107="1811_RENDKÍVÜLI"),"II. ütemre nem tervezhet Rendkívüli feladatot!",IF(BI107=0,AE107,IF(BL107=0,AT107,IF(AND(BD107=1,$Q107&gt;$O107),"EM rendelet 2. melléklet terhére elszámolt költség nem lehet nagyobb az I. ütemre tervezett tényleges költségnél!",IF($AD107&gt;$O107,"Többlet forrást jelölt meg az I. ütemnél! Kérjük, a többletet az 'Osszesito' fülön tüntesse fel!",IF($AR107&gt;$P107,"Többlet forrást jelölt meg a II. ütemnél! Kérjük, a többletet az 'Osszesito' fülön tüntesse fel!","Kitöltés rendben!"))))))))))))))</f>
        <v>Kitöltés rendben!</v>
      </c>
      <c r="CG107" s="5">
        <f t="shared" ref="CG107" si="225">IF(A107="Kitöltés rendben!",1,0)</f>
        <v>1</v>
      </c>
      <c r="CH107" s="5">
        <f t="shared" si="198"/>
        <v>1</v>
      </c>
      <c r="CI107" s="5">
        <f t="shared" si="199"/>
        <v>0</v>
      </c>
    </row>
    <row r="108" spans="1:87" s="2" customFormat="1" ht="31.2" hidden="1" customHeight="1" x14ac:dyDescent="0.3">
      <c r="A108" s="1" t="str">
        <f t="shared" si="209"/>
        <v>Nincs VKR kiválasztva!</v>
      </c>
      <c r="B108" s="179"/>
      <c r="C108" s="178"/>
      <c r="D108" s="180"/>
      <c r="E108" s="180"/>
      <c r="F108" s="181" t="e">
        <f>VLOOKUP($G108,Összesítő!$B:$F,2,FALSE)</f>
        <v>#N/A</v>
      </c>
      <c r="G108" s="178"/>
      <c r="H108" s="181">
        <f>COUNTA($G$3:G108)</f>
        <v>95</v>
      </c>
      <c r="I108" s="181" t="e">
        <f>AZ108&amp;"_"&amp;H108&amp;"_FIV_"&amp;LEFT(Előlap!$B$6,4)</f>
        <v>#N/A</v>
      </c>
      <c r="J108" s="181" t="e">
        <f>VLOOKUP($G108,Összesítő!$B:$F,5,FALSE)</f>
        <v>#N/A</v>
      </c>
      <c r="K108" s="181" t="e">
        <f>VLOOKUP($G108,Összesítő!$B:$F,4,FALSE)</f>
        <v>#N/A</v>
      </c>
      <c r="L108" s="7">
        <f t="shared" si="210"/>
        <v>0</v>
      </c>
      <c r="M108" s="179"/>
      <c r="N108" s="179"/>
      <c r="O108" s="13"/>
      <c r="P108" s="8"/>
      <c r="Q108" s="8"/>
      <c r="S108" s="8"/>
      <c r="T108" s="8"/>
      <c r="U108" s="8"/>
      <c r="V108" s="8"/>
      <c r="W108" s="8"/>
      <c r="X108" s="8"/>
      <c r="Y108" s="8"/>
      <c r="Z108" s="8"/>
      <c r="AA108" s="8"/>
      <c r="AB108" s="8"/>
      <c r="AC108" s="8"/>
      <c r="AD108" s="7">
        <f t="shared" si="211"/>
        <v>0</v>
      </c>
      <c r="AE108" s="3" t="str">
        <f t="shared" si="212"/>
        <v>Nincs VKR kiválasztva!</v>
      </c>
      <c r="AG108" s="8"/>
      <c r="AH108" s="8"/>
      <c r="AI108" s="8"/>
      <c r="AJ108" s="8"/>
      <c r="AK108" s="8"/>
      <c r="AL108" s="8"/>
      <c r="AM108" s="8"/>
      <c r="AN108" s="8"/>
      <c r="AO108" s="8"/>
      <c r="AP108" s="8"/>
      <c r="AQ108" s="8"/>
      <c r="AR108" s="7">
        <f t="shared" si="213"/>
        <v>0</v>
      </c>
      <c r="AS108" s="178"/>
      <c r="AT108" s="3" t="str">
        <f t="shared" si="167"/>
        <v>Nincs VKR kiválasztva!</v>
      </c>
      <c r="AV108" s="180" t="s">
        <v>0</v>
      </c>
      <c r="AW108" s="180" t="s">
        <v>0</v>
      </c>
      <c r="AX108" s="191">
        <f>COUNTA($G$3:G108)</f>
        <v>95</v>
      </c>
      <c r="AZ108" s="9" t="e">
        <f>VLOOKUP($G108,Összesítő!$B:$F,3,FALSE)</f>
        <v>#N/A</v>
      </c>
      <c r="BA108" s="9">
        <f t="shared" si="168"/>
        <v>0</v>
      </c>
      <c r="BB108" s="5" t="e">
        <f t="shared" si="169"/>
        <v>#N/A</v>
      </c>
      <c r="BC108" s="5" t="e">
        <f t="shared" si="170"/>
        <v>#N/A</v>
      </c>
      <c r="BD108" s="5" t="e">
        <f t="shared" si="171"/>
        <v>#N/A</v>
      </c>
      <c r="BE108" s="5" t="e">
        <f t="shared" si="172"/>
        <v>#N/A</v>
      </c>
      <c r="BF108" s="5">
        <f t="shared" si="173"/>
        <v>0</v>
      </c>
      <c r="BG108" s="9" t="str">
        <f t="shared" si="174"/>
        <v>A forrás egyenlő a költséggel (I.ütem).</v>
      </c>
      <c r="BH108" s="5">
        <f t="shared" si="175"/>
        <v>0</v>
      </c>
      <c r="BI108" s="5">
        <f t="shared" si="176"/>
        <v>0</v>
      </c>
      <c r="BJ108" s="5">
        <f t="shared" si="177"/>
        <v>0</v>
      </c>
      <c r="BK108" s="5">
        <f t="shared" si="178"/>
        <v>0</v>
      </c>
      <c r="BL108" s="5">
        <f t="shared" si="214"/>
        <v>0</v>
      </c>
      <c r="BM108" s="4" t="str">
        <f t="shared" si="179"/>
        <v>Nem hosszútávú a feladat.</v>
      </c>
      <c r="BN108" s="5">
        <f t="shared" si="180"/>
        <v>1</v>
      </c>
      <c r="BO108" s="5">
        <f t="shared" si="181"/>
        <v>0</v>
      </c>
      <c r="BP108" s="5">
        <f t="shared" si="182"/>
        <v>1</v>
      </c>
      <c r="BQ108" s="5">
        <f t="shared" si="183"/>
        <v>0</v>
      </c>
      <c r="BR108" s="5" t="e">
        <f t="shared" si="184"/>
        <v>#N/A</v>
      </c>
      <c r="BS108" s="9" t="str">
        <f t="shared" si="185"/>
        <v>Nincs hosszútávú terv!</v>
      </c>
      <c r="BT108" s="5" t="e">
        <f t="shared" si="186"/>
        <v>#N/A</v>
      </c>
      <c r="BU108" s="5" t="e">
        <f t="shared" si="187"/>
        <v>#N/A</v>
      </c>
      <c r="BV108" s="5">
        <f t="shared" si="188"/>
        <v>0</v>
      </c>
      <c r="BW108" s="5">
        <f t="shared" si="189"/>
        <v>0</v>
      </c>
      <c r="BX108" s="5">
        <f t="shared" si="190"/>
        <v>0</v>
      </c>
      <c r="BY108" s="5">
        <f t="shared" si="191"/>
        <v>0</v>
      </c>
      <c r="BZ108" s="5">
        <f t="shared" si="192"/>
        <v>0</v>
      </c>
      <c r="CA108" s="5">
        <f t="shared" si="193"/>
        <v>0</v>
      </c>
      <c r="CB108" s="5">
        <f t="shared" si="194"/>
        <v>0</v>
      </c>
      <c r="CC108" s="5">
        <f t="shared" si="195"/>
        <v>0</v>
      </c>
      <c r="CD108" s="5">
        <f t="shared" si="196"/>
        <v>0</v>
      </c>
      <c r="CE108" s="5" t="e">
        <f t="shared" si="197"/>
        <v>#N/A</v>
      </c>
      <c r="CF108" s="4" t="e">
        <f t="shared" si="215"/>
        <v>#N/A</v>
      </c>
      <c r="CG108" s="5">
        <f t="shared" si="216"/>
        <v>0</v>
      </c>
      <c r="CH108" s="5" t="e">
        <f t="shared" si="198"/>
        <v>#N/A</v>
      </c>
      <c r="CI108" s="5" t="e">
        <f t="shared" si="199"/>
        <v>#N/A</v>
      </c>
    </row>
    <row r="109" spans="1:87" s="2" customFormat="1" ht="72" hidden="1" customHeight="1" x14ac:dyDescent="0.3">
      <c r="A109" s="1" t="str">
        <f t="shared" si="209"/>
        <v>Kitöltés rendben!</v>
      </c>
      <c r="B109" s="179">
        <v>2</v>
      </c>
      <c r="C109" s="178" t="s">
        <v>450</v>
      </c>
      <c r="D109" s="180" t="s">
        <v>500</v>
      </c>
      <c r="E109" s="180" t="s">
        <v>509</v>
      </c>
      <c r="F109" s="181" t="str">
        <f>VLOOKUP($G109,Összesítő!$B:$F,2,FALSE)</f>
        <v>11-16911-1-003-00-01</v>
      </c>
      <c r="G109" s="178" t="s">
        <v>155</v>
      </c>
      <c r="H109" s="181">
        <f>COUNTA($G$3:G109)</f>
        <v>96</v>
      </c>
      <c r="I109" s="181" t="str">
        <f>AZ109&amp;"_"&amp;H109&amp;"_FIV_"&amp;LEFT(Előlap!$B$6,4)</f>
        <v>4153_96_FIV_2026</v>
      </c>
      <c r="J109" s="181" t="str">
        <f>VLOOKUP($G109,Összesítő!$B:$F,5,FALSE)</f>
        <v>Kemeneskápolna, Köcsk, Mesteri</v>
      </c>
      <c r="K109" s="181" t="str">
        <f>VLOOKUP($G109,Összesítő!$B:$F,4,FALSE)</f>
        <v>Kemeneskápolna Község Önkormányzata, Köcsk Község Önkormányzata, Mesteri Község Önkormányzata</v>
      </c>
      <c r="L109" s="7">
        <f t="shared" si="210"/>
        <v>60000</v>
      </c>
      <c r="M109" s="179">
        <v>2028</v>
      </c>
      <c r="N109" s="179">
        <v>2028</v>
      </c>
      <c r="O109" s="13">
        <v>0</v>
      </c>
      <c r="P109" s="8">
        <v>60000</v>
      </c>
      <c r="Q109" s="8">
        <v>0</v>
      </c>
      <c r="S109" s="8">
        <v>0</v>
      </c>
      <c r="T109" s="8">
        <v>0</v>
      </c>
      <c r="U109" s="8">
        <v>0</v>
      </c>
      <c r="V109" s="8">
        <v>0</v>
      </c>
      <c r="W109" s="8">
        <v>0</v>
      </c>
      <c r="X109" s="8">
        <v>0</v>
      </c>
      <c r="Y109" s="8">
        <v>0</v>
      </c>
      <c r="Z109" s="8">
        <v>0</v>
      </c>
      <c r="AA109" s="8">
        <v>0</v>
      </c>
      <c r="AB109" s="8">
        <v>0</v>
      </c>
      <c r="AC109" s="8">
        <v>0</v>
      </c>
      <c r="AD109" s="7">
        <f t="shared" si="211"/>
        <v>0</v>
      </c>
      <c r="AE109" s="3" t="str">
        <f t="shared" si="212"/>
        <v>Nem rövidtávú a feladat.</v>
      </c>
      <c r="AG109" s="8">
        <v>0</v>
      </c>
      <c r="AH109" s="8">
        <v>0</v>
      </c>
      <c r="AI109" s="8">
        <v>0</v>
      </c>
      <c r="AJ109" s="8">
        <v>0</v>
      </c>
      <c r="AK109" s="8">
        <v>0</v>
      </c>
      <c r="AL109" s="8">
        <v>0</v>
      </c>
      <c r="AM109" s="8">
        <v>0</v>
      </c>
      <c r="AN109" s="8">
        <v>0</v>
      </c>
      <c r="AO109" s="8">
        <v>0</v>
      </c>
      <c r="AP109" s="8">
        <v>0</v>
      </c>
      <c r="AQ109" s="8">
        <v>0</v>
      </c>
      <c r="AR109" s="7">
        <f t="shared" si="213"/>
        <v>0</v>
      </c>
      <c r="AS109" s="178" t="s">
        <v>654</v>
      </c>
      <c r="AT109" s="3" t="str">
        <f t="shared" si="167"/>
        <v>Forráshiányos a feladat!</v>
      </c>
      <c r="AV109" s="180" t="s">
        <v>0</v>
      </c>
      <c r="AW109" s="180" t="s">
        <v>0</v>
      </c>
      <c r="AX109" s="191">
        <f>COUNTA($G$3:G109)</f>
        <v>96</v>
      </c>
      <c r="AZ109" s="9">
        <f>VLOOKUP($G109,Összesítő!$B:$F,3,FALSE)</f>
        <v>4153</v>
      </c>
      <c r="BA109" s="9">
        <f t="shared" si="168"/>
        <v>0</v>
      </c>
      <c r="BB109" s="5">
        <f t="shared" si="169"/>
        <v>1</v>
      </c>
      <c r="BC109" s="5" t="str">
        <f t="shared" si="170"/>
        <v>H</v>
      </c>
      <c r="BD109" s="5">
        <f t="shared" si="171"/>
        <v>0</v>
      </c>
      <c r="BE109" s="5">
        <f t="shared" si="172"/>
        <v>0</v>
      </c>
      <c r="BF109" s="5">
        <f t="shared" si="173"/>
        <v>0</v>
      </c>
      <c r="BG109" s="9" t="str">
        <f t="shared" si="174"/>
        <v>Nem rövidtávú a feladat.</v>
      </c>
      <c r="BH109" s="5">
        <f t="shared" si="175"/>
        <v>1</v>
      </c>
      <c r="BI109" s="5">
        <f t="shared" si="176"/>
        <v>1</v>
      </c>
      <c r="BJ109" s="5">
        <f t="shared" si="177"/>
        <v>1</v>
      </c>
      <c r="BK109" s="5">
        <f t="shared" si="178"/>
        <v>1</v>
      </c>
      <c r="BL109" s="5">
        <f t="shared" si="214"/>
        <v>1</v>
      </c>
      <c r="BM109" s="4" t="str">
        <f t="shared" si="179"/>
        <v>Forráshiányos a feladat!</v>
      </c>
      <c r="BN109" s="5">
        <f t="shared" si="180"/>
        <v>0</v>
      </c>
      <c r="BO109" s="5">
        <f t="shared" si="181"/>
        <v>1</v>
      </c>
      <c r="BP109" s="5">
        <f t="shared" si="182"/>
        <v>0</v>
      </c>
      <c r="BQ109" s="5">
        <f t="shared" si="183"/>
        <v>0</v>
      </c>
      <c r="BR109" s="5">
        <f t="shared" si="184"/>
        <v>0</v>
      </c>
      <c r="BS109" s="9">
        <f t="shared" si="185"/>
        <v>0</v>
      </c>
      <c r="BT109" s="5">
        <f t="shared" si="186"/>
        <v>0</v>
      </c>
      <c r="BU109" s="5">
        <f t="shared" si="187"/>
        <v>0</v>
      </c>
      <c r="BV109" s="5">
        <f t="shared" si="188"/>
        <v>1</v>
      </c>
      <c r="BW109" s="5">
        <f t="shared" si="189"/>
        <v>1</v>
      </c>
      <c r="BX109" s="5">
        <f t="shared" si="190"/>
        <v>1</v>
      </c>
      <c r="BY109" s="5">
        <f t="shared" si="191"/>
        <v>1</v>
      </c>
      <c r="BZ109" s="5">
        <f t="shared" si="192"/>
        <v>1</v>
      </c>
      <c r="CA109" s="5">
        <f t="shared" si="193"/>
        <v>1</v>
      </c>
      <c r="CB109" s="5">
        <f t="shared" si="194"/>
        <v>1</v>
      </c>
      <c r="CC109" s="5">
        <f t="shared" si="195"/>
        <v>1</v>
      </c>
      <c r="CD109" s="5">
        <f t="shared" si="196"/>
        <v>1</v>
      </c>
      <c r="CE109" s="5" t="str">
        <f t="shared" si="197"/>
        <v>?</v>
      </c>
      <c r="CF109" s="4" t="str">
        <f t="shared" si="215"/>
        <v>Kitöltés rendben!</v>
      </c>
      <c r="CG109" s="5">
        <f t="shared" si="216"/>
        <v>1</v>
      </c>
      <c r="CH109" s="5">
        <f t="shared" si="198"/>
        <v>0</v>
      </c>
      <c r="CI109" s="5">
        <f t="shared" si="199"/>
        <v>1</v>
      </c>
    </row>
    <row r="110" spans="1:87" s="2" customFormat="1" ht="72" hidden="1" customHeight="1" x14ac:dyDescent="0.3">
      <c r="A110" s="1" t="str">
        <f t="shared" si="209"/>
        <v>Kitöltés rendben!</v>
      </c>
      <c r="B110" s="179">
        <v>2</v>
      </c>
      <c r="C110" s="178" t="s">
        <v>405</v>
      </c>
      <c r="D110" s="180" t="s">
        <v>539</v>
      </c>
      <c r="E110" s="180" t="s">
        <v>509</v>
      </c>
      <c r="F110" s="181" t="str">
        <f>VLOOKUP($G110,Összesítő!$B:$F,2,FALSE)</f>
        <v>11-16911-1-003-00-01</v>
      </c>
      <c r="G110" s="178" t="s">
        <v>155</v>
      </c>
      <c r="H110" s="181">
        <f>COUNTA($G$3:G110)</f>
        <v>97</v>
      </c>
      <c r="I110" s="181" t="str">
        <f>AZ110&amp;"_"&amp;H110&amp;"_FIV_"&amp;LEFT(Előlap!$B$6,4)</f>
        <v>4153_97_FIV_2026</v>
      </c>
      <c r="J110" s="181" t="str">
        <f>VLOOKUP($G110,Összesítő!$B:$F,5,FALSE)</f>
        <v>Kemeneskápolna, Köcsk, Mesteri</v>
      </c>
      <c r="K110" s="181" t="str">
        <f>VLOOKUP($G110,Összesítő!$B:$F,4,FALSE)</f>
        <v>Kemeneskápolna Község Önkormányzata, Köcsk Község Önkormányzata, Mesteri Község Önkormányzata</v>
      </c>
      <c r="L110" s="7">
        <f t="shared" si="210"/>
        <v>5000</v>
      </c>
      <c r="M110" s="179">
        <v>2029</v>
      </c>
      <c r="N110" s="179">
        <v>2029</v>
      </c>
      <c r="O110" s="13">
        <v>0</v>
      </c>
      <c r="P110" s="8">
        <v>5000</v>
      </c>
      <c r="Q110" s="8">
        <v>0</v>
      </c>
      <c r="S110" s="8">
        <v>0</v>
      </c>
      <c r="T110" s="8">
        <v>0</v>
      </c>
      <c r="U110" s="8">
        <v>0</v>
      </c>
      <c r="V110" s="8">
        <v>0</v>
      </c>
      <c r="W110" s="8">
        <v>0</v>
      </c>
      <c r="X110" s="8">
        <v>0</v>
      </c>
      <c r="Y110" s="8">
        <v>0</v>
      </c>
      <c r="Z110" s="8">
        <v>0</v>
      </c>
      <c r="AA110" s="8">
        <v>0</v>
      </c>
      <c r="AB110" s="8">
        <v>0</v>
      </c>
      <c r="AC110" s="8">
        <v>0</v>
      </c>
      <c r="AD110" s="7">
        <f t="shared" si="211"/>
        <v>0</v>
      </c>
      <c r="AE110" s="3" t="str">
        <f t="shared" si="212"/>
        <v>Nem rövidtávú a feladat.</v>
      </c>
      <c r="AG110" s="8">
        <v>0</v>
      </c>
      <c r="AH110" s="8">
        <v>0</v>
      </c>
      <c r="AI110" s="8">
        <v>0</v>
      </c>
      <c r="AJ110" s="8">
        <v>0</v>
      </c>
      <c r="AK110" s="8">
        <v>0</v>
      </c>
      <c r="AL110" s="8">
        <v>0</v>
      </c>
      <c r="AM110" s="8">
        <v>0</v>
      </c>
      <c r="AN110" s="8">
        <v>0</v>
      </c>
      <c r="AO110" s="8">
        <v>0</v>
      </c>
      <c r="AP110" s="8">
        <v>0</v>
      </c>
      <c r="AQ110" s="8">
        <v>0</v>
      </c>
      <c r="AR110" s="7">
        <f t="shared" si="213"/>
        <v>0</v>
      </c>
      <c r="AS110" s="184" t="s">
        <v>654</v>
      </c>
      <c r="AT110" s="3" t="str">
        <f t="shared" si="167"/>
        <v>Forráshiányos a feladat!</v>
      </c>
      <c r="AV110" s="180" t="s">
        <v>0</v>
      </c>
      <c r="AW110" s="180" t="s">
        <v>0</v>
      </c>
      <c r="AX110" s="191">
        <f>COUNTA($G$3:G110)</f>
        <v>97</v>
      </c>
      <c r="AZ110" s="9">
        <f>VLOOKUP($G110,Összesítő!$B:$F,3,FALSE)</f>
        <v>4153</v>
      </c>
      <c r="BA110" s="9">
        <f t="shared" si="168"/>
        <v>0</v>
      </c>
      <c r="BB110" s="5">
        <f t="shared" si="169"/>
        <v>1</v>
      </c>
      <c r="BC110" s="5" t="str">
        <f t="shared" si="170"/>
        <v>H</v>
      </c>
      <c r="BD110" s="5">
        <f t="shared" si="171"/>
        <v>0</v>
      </c>
      <c r="BE110" s="5">
        <f t="shared" si="172"/>
        <v>0</v>
      </c>
      <c r="BF110" s="5">
        <f t="shared" si="173"/>
        <v>0</v>
      </c>
      <c r="BG110" s="9" t="str">
        <f t="shared" si="174"/>
        <v>Nem rövidtávú a feladat.</v>
      </c>
      <c r="BH110" s="5">
        <f t="shared" si="175"/>
        <v>1</v>
      </c>
      <c r="BI110" s="5">
        <f t="shared" si="176"/>
        <v>1</v>
      </c>
      <c r="BJ110" s="5">
        <f t="shared" si="177"/>
        <v>1</v>
      </c>
      <c r="BK110" s="5">
        <f t="shared" si="178"/>
        <v>1</v>
      </c>
      <c r="BL110" s="5">
        <f t="shared" si="214"/>
        <v>1</v>
      </c>
      <c r="BM110" s="4" t="str">
        <f t="shared" si="179"/>
        <v>Forráshiányos a feladat!</v>
      </c>
      <c r="BN110" s="5">
        <f t="shared" si="180"/>
        <v>0</v>
      </c>
      <c r="BO110" s="5">
        <f t="shared" si="181"/>
        <v>1</v>
      </c>
      <c r="BP110" s="5">
        <f t="shared" si="182"/>
        <v>0</v>
      </c>
      <c r="BQ110" s="5">
        <f t="shared" si="183"/>
        <v>0</v>
      </c>
      <c r="BR110" s="5">
        <f t="shared" si="184"/>
        <v>0</v>
      </c>
      <c r="BS110" s="9">
        <f t="shared" si="185"/>
        <v>0</v>
      </c>
      <c r="BT110" s="5">
        <f t="shared" si="186"/>
        <v>0</v>
      </c>
      <c r="BU110" s="5">
        <f t="shared" si="187"/>
        <v>0</v>
      </c>
      <c r="BV110" s="5">
        <f t="shared" si="188"/>
        <v>1</v>
      </c>
      <c r="BW110" s="5">
        <f t="shared" si="189"/>
        <v>1</v>
      </c>
      <c r="BX110" s="5">
        <f t="shared" si="190"/>
        <v>1</v>
      </c>
      <c r="BY110" s="5">
        <f t="shared" si="191"/>
        <v>1</v>
      </c>
      <c r="BZ110" s="5">
        <f t="shared" si="192"/>
        <v>1</v>
      </c>
      <c r="CA110" s="5">
        <f t="shared" si="193"/>
        <v>1</v>
      </c>
      <c r="CB110" s="5">
        <f t="shared" si="194"/>
        <v>1</v>
      </c>
      <c r="CC110" s="5">
        <f t="shared" si="195"/>
        <v>1</v>
      </c>
      <c r="CD110" s="5">
        <f t="shared" si="196"/>
        <v>1</v>
      </c>
      <c r="CE110" s="5" t="str">
        <f t="shared" si="197"/>
        <v>?</v>
      </c>
      <c r="CF110" s="4" t="str">
        <f t="shared" si="215"/>
        <v>Kitöltés rendben!</v>
      </c>
      <c r="CG110" s="5">
        <f t="shared" si="216"/>
        <v>1</v>
      </c>
      <c r="CH110" s="5">
        <f t="shared" si="198"/>
        <v>0</v>
      </c>
      <c r="CI110" s="5">
        <f t="shared" si="199"/>
        <v>1</v>
      </c>
    </row>
    <row r="111" spans="1:87" s="2" customFormat="1" ht="72" hidden="1" customHeight="1" x14ac:dyDescent="0.3">
      <c r="A111" s="1" t="str">
        <f t="shared" si="209"/>
        <v>Kitöltés rendben!</v>
      </c>
      <c r="B111" s="179">
        <v>2</v>
      </c>
      <c r="C111" s="178" t="s">
        <v>435</v>
      </c>
      <c r="D111" s="180" t="s">
        <v>526</v>
      </c>
      <c r="E111" s="180" t="s">
        <v>509</v>
      </c>
      <c r="F111" s="181" t="str">
        <f>VLOOKUP($G111,Összesítő!$B:$F,2,FALSE)</f>
        <v>11-16911-1-003-00-01</v>
      </c>
      <c r="G111" s="178" t="s">
        <v>155</v>
      </c>
      <c r="H111" s="181">
        <f>COUNTA($G$3:G111)</f>
        <v>98</v>
      </c>
      <c r="I111" s="181" t="str">
        <f>AZ111&amp;"_"&amp;H111&amp;"_FIV_"&amp;LEFT(Előlap!$B$6,4)</f>
        <v>4153_98_FIV_2026</v>
      </c>
      <c r="J111" s="181" t="str">
        <f>VLOOKUP($G111,Összesítő!$B:$F,5,FALSE)</f>
        <v>Kemeneskápolna, Köcsk, Mesteri</v>
      </c>
      <c r="K111" s="181" t="str">
        <f>VLOOKUP($G111,Összesítő!$B:$F,4,FALSE)</f>
        <v>Kemeneskápolna Község Önkormányzata, Köcsk Község Önkormányzata, Mesteri Község Önkormányzata</v>
      </c>
      <c r="L111" s="7">
        <f t="shared" si="210"/>
        <v>45000</v>
      </c>
      <c r="M111" s="179">
        <v>2028</v>
      </c>
      <c r="N111" s="179">
        <v>2028</v>
      </c>
      <c r="O111" s="13">
        <v>0</v>
      </c>
      <c r="P111" s="8">
        <v>45000</v>
      </c>
      <c r="Q111" s="8">
        <v>0</v>
      </c>
      <c r="S111" s="8">
        <v>0</v>
      </c>
      <c r="T111" s="8">
        <v>0</v>
      </c>
      <c r="U111" s="8">
        <v>0</v>
      </c>
      <c r="V111" s="8">
        <v>0</v>
      </c>
      <c r="W111" s="8">
        <v>0</v>
      </c>
      <c r="X111" s="8">
        <v>0</v>
      </c>
      <c r="Y111" s="8">
        <v>0</v>
      </c>
      <c r="Z111" s="8">
        <v>0</v>
      </c>
      <c r="AA111" s="8">
        <v>0</v>
      </c>
      <c r="AB111" s="8">
        <v>0</v>
      </c>
      <c r="AC111" s="8">
        <v>0</v>
      </c>
      <c r="AD111" s="7">
        <f t="shared" si="211"/>
        <v>0</v>
      </c>
      <c r="AE111" s="3" t="str">
        <f t="shared" si="212"/>
        <v>Nem rövidtávú a feladat.</v>
      </c>
      <c r="AG111" s="8">
        <v>0</v>
      </c>
      <c r="AH111" s="8">
        <v>0</v>
      </c>
      <c r="AI111" s="8">
        <v>0</v>
      </c>
      <c r="AJ111" s="8">
        <v>0</v>
      </c>
      <c r="AK111" s="8">
        <v>0</v>
      </c>
      <c r="AL111" s="8">
        <v>0</v>
      </c>
      <c r="AM111" s="8">
        <v>0</v>
      </c>
      <c r="AN111" s="8">
        <v>0</v>
      </c>
      <c r="AO111" s="8">
        <v>0</v>
      </c>
      <c r="AP111" s="8">
        <v>0</v>
      </c>
      <c r="AQ111" s="8">
        <v>0</v>
      </c>
      <c r="AR111" s="7">
        <f t="shared" si="213"/>
        <v>0</v>
      </c>
      <c r="AS111" s="184" t="s">
        <v>654</v>
      </c>
      <c r="AT111" s="3" t="str">
        <f t="shared" si="167"/>
        <v>Forráshiányos a feladat!</v>
      </c>
      <c r="AV111" s="180" t="s">
        <v>0</v>
      </c>
      <c r="AW111" s="180" t="s">
        <v>0</v>
      </c>
      <c r="AX111" s="191">
        <f>COUNTA($G$3:G111)</f>
        <v>98</v>
      </c>
      <c r="AZ111" s="9">
        <f>VLOOKUP($G111,Összesítő!$B:$F,3,FALSE)</f>
        <v>4153</v>
      </c>
      <c r="BA111" s="9">
        <f t="shared" si="168"/>
        <v>0</v>
      </c>
      <c r="BB111" s="5">
        <f t="shared" si="169"/>
        <v>1</v>
      </c>
      <c r="BC111" s="5" t="str">
        <f t="shared" si="170"/>
        <v>H</v>
      </c>
      <c r="BD111" s="5">
        <f t="shared" si="171"/>
        <v>0</v>
      </c>
      <c r="BE111" s="5">
        <f t="shared" si="172"/>
        <v>0</v>
      </c>
      <c r="BF111" s="5">
        <f t="shared" si="173"/>
        <v>0</v>
      </c>
      <c r="BG111" s="9" t="str">
        <f t="shared" si="174"/>
        <v>Nem rövidtávú a feladat.</v>
      </c>
      <c r="BH111" s="5">
        <f t="shared" si="175"/>
        <v>1</v>
      </c>
      <c r="BI111" s="5">
        <f t="shared" si="176"/>
        <v>1</v>
      </c>
      <c r="BJ111" s="5">
        <f t="shared" si="177"/>
        <v>1</v>
      </c>
      <c r="BK111" s="5">
        <f t="shared" si="178"/>
        <v>1</v>
      </c>
      <c r="BL111" s="5">
        <f t="shared" si="214"/>
        <v>1</v>
      </c>
      <c r="BM111" s="4" t="str">
        <f t="shared" si="179"/>
        <v>Forráshiányos a feladat!</v>
      </c>
      <c r="BN111" s="5">
        <f t="shared" si="180"/>
        <v>0</v>
      </c>
      <c r="BO111" s="5">
        <f t="shared" si="181"/>
        <v>1</v>
      </c>
      <c r="BP111" s="5">
        <f t="shared" si="182"/>
        <v>0</v>
      </c>
      <c r="BQ111" s="5">
        <f t="shared" si="183"/>
        <v>0</v>
      </c>
      <c r="BR111" s="5">
        <f t="shared" si="184"/>
        <v>0</v>
      </c>
      <c r="BS111" s="9">
        <f t="shared" si="185"/>
        <v>0</v>
      </c>
      <c r="BT111" s="5">
        <f t="shared" si="186"/>
        <v>0</v>
      </c>
      <c r="BU111" s="5">
        <f t="shared" si="187"/>
        <v>0</v>
      </c>
      <c r="BV111" s="5">
        <f t="shared" si="188"/>
        <v>1</v>
      </c>
      <c r="BW111" s="5">
        <f t="shared" si="189"/>
        <v>1</v>
      </c>
      <c r="BX111" s="5">
        <f t="shared" si="190"/>
        <v>1</v>
      </c>
      <c r="BY111" s="5">
        <f t="shared" si="191"/>
        <v>1</v>
      </c>
      <c r="BZ111" s="5">
        <f t="shared" si="192"/>
        <v>1</v>
      </c>
      <c r="CA111" s="5">
        <f t="shared" si="193"/>
        <v>1</v>
      </c>
      <c r="CB111" s="5">
        <f t="shared" si="194"/>
        <v>1</v>
      </c>
      <c r="CC111" s="5">
        <f t="shared" si="195"/>
        <v>1</v>
      </c>
      <c r="CD111" s="5">
        <f t="shared" si="196"/>
        <v>1</v>
      </c>
      <c r="CE111" s="5" t="str">
        <f t="shared" si="197"/>
        <v>?</v>
      </c>
      <c r="CF111" s="4" t="str">
        <f t="shared" si="215"/>
        <v>Kitöltés rendben!</v>
      </c>
      <c r="CG111" s="5">
        <f t="shared" si="216"/>
        <v>1</v>
      </c>
      <c r="CH111" s="5">
        <f t="shared" si="198"/>
        <v>0</v>
      </c>
      <c r="CI111" s="5">
        <f t="shared" si="199"/>
        <v>1</v>
      </c>
    </row>
    <row r="112" spans="1:87" s="2" customFormat="1" ht="72" hidden="1" customHeight="1" x14ac:dyDescent="0.3">
      <c r="A112" s="1" t="str">
        <f t="shared" si="209"/>
        <v>Kitöltés rendben!</v>
      </c>
      <c r="B112" s="179">
        <v>2</v>
      </c>
      <c r="C112" s="178" t="s">
        <v>392</v>
      </c>
      <c r="D112" s="180" t="s">
        <v>540</v>
      </c>
      <c r="E112" s="180" t="s">
        <v>509</v>
      </c>
      <c r="F112" s="181" t="str">
        <f>VLOOKUP($G112,Összesítő!$B:$F,2,FALSE)</f>
        <v>11-16911-1-003-00-01</v>
      </c>
      <c r="G112" s="178" t="s">
        <v>155</v>
      </c>
      <c r="H112" s="181">
        <f>COUNTA($G$3:G112)</f>
        <v>99</v>
      </c>
      <c r="I112" s="181" t="str">
        <f>AZ112&amp;"_"&amp;H112&amp;"_FIV_"&amp;LEFT(Előlap!$B$6,4)</f>
        <v>4153_99_FIV_2026</v>
      </c>
      <c r="J112" s="181" t="str">
        <f>VLOOKUP($G112,Összesítő!$B:$F,5,FALSE)</f>
        <v>Kemeneskápolna, Köcsk, Mesteri</v>
      </c>
      <c r="K112" s="181" t="str">
        <f>VLOOKUP($G112,Összesítő!$B:$F,4,FALSE)</f>
        <v>Kemeneskápolna Község Önkormányzata, Köcsk Község Önkormányzata, Mesteri Község Önkormányzata</v>
      </c>
      <c r="L112" s="7">
        <f t="shared" si="210"/>
        <v>10000</v>
      </c>
      <c r="M112" s="179">
        <v>2030</v>
      </c>
      <c r="N112" s="179">
        <v>2030</v>
      </c>
      <c r="O112" s="13">
        <v>0</v>
      </c>
      <c r="P112" s="8">
        <v>10000</v>
      </c>
      <c r="Q112" s="8">
        <v>0</v>
      </c>
      <c r="S112" s="8">
        <v>0</v>
      </c>
      <c r="T112" s="8">
        <v>0</v>
      </c>
      <c r="U112" s="8">
        <v>0</v>
      </c>
      <c r="V112" s="8">
        <v>0</v>
      </c>
      <c r="W112" s="8">
        <v>0</v>
      </c>
      <c r="X112" s="8">
        <v>0</v>
      </c>
      <c r="Y112" s="8">
        <v>0</v>
      </c>
      <c r="Z112" s="8">
        <v>0</v>
      </c>
      <c r="AA112" s="8">
        <v>0</v>
      </c>
      <c r="AB112" s="8">
        <v>0</v>
      </c>
      <c r="AC112" s="8">
        <v>0</v>
      </c>
      <c r="AD112" s="7">
        <f t="shared" si="211"/>
        <v>0</v>
      </c>
      <c r="AE112" s="3" t="str">
        <f t="shared" si="212"/>
        <v>Nem rövidtávú a feladat.</v>
      </c>
      <c r="AG112" s="8">
        <v>0</v>
      </c>
      <c r="AH112" s="8">
        <v>0</v>
      </c>
      <c r="AI112" s="8">
        <v>0</v>
      </c>
      <c r="AJ112" s="8">
        <v>0</v>
      </c>
      <c r="AK112" s="8">
        <v>0</v>
      </c>
      <c r="AL112" s="8">
        <v>0</v>
      </c>
      <c r="AM112" s="8">
        <v>0</v>
      </c>
      <c r="AN112" s="8">
        <v>0</v>
      </c>
      <c r="AO112" s="8">
        <v>0</v>
      </c>
      <c r="AP112" s="8">
        <v>0</v>
      </c>
      <c r="AQ112" s="8">
        <v>0</v>
      </c>
      <c r="AR112" s="7">
        <f t="shared" si="213"/>
        <v>0</v>
      </c>
      <c r="AS112" s="184" t="s">
        <v>654</v>
      </c>
      <c r="AT112" s="3" t="str">
        <f t="shared" si="167"/>
        <v>Forráshiányos a feladat!</v>
      </c>
      <c r="AV112" s="180" t="s">
        <v>0</v>
      </c>
      <c r="AW112" s="180" t="s">
        <v>0</v>
      </c>
      <c r="AX112" s="191">
        <f>COUNTA($G$3:G112)</f>
        <v>99</v>
      </c>
      <c r="AZ112" s="9">
        <f>VLOOKUP($G112,Összesítő!$B:$F,3,FALSE)</f>
        <v>4153</v>
      </c>
      <c r="BA112" s="9">
        <f t="shared" si="168"/>
        <v>0</v>
      </c>
      <c r="BB112" s="5">
        <f t="shared" si="169"/>
        <v>1</v>
      </c>
      <c r="BC112" s="5" t="str">
        <f t="shared" si="170"/>
        <v>H</v>
      </c>
      <c r="BD112" s="5">
        <f t="shared" si="171"/>
        <v>0</v>
      </c>
      <c r="BE112" s="5">
        <f t="shared" si="172"/>
        <v>0</v>
      </c>
      <c r="BF112" s="5">
        <f t="shared" si="173"/>
        <v>0</v>
      </c>
      <c r="BG112" s="9" t="str">
        <f t="shared" si="174"/>
        <v>Nem rövidtávú a feladat.</v>
      </c>
      <c r="BH112" s="5">
        <f t="shared" si="175"/>
        <v>1</v>
      </c>
      <c r="BI112" s="5">
        <f t="shared" si="176"/>
        <v>1</v>
      </c>
      <c r="BJ112" s="5">
        <f t="shared" si="177"/>
        <v>1</v>
      </c>
      <c r="BK112" s="5">
        <f t="shared" si="178"/>
        <v>1</v>
      </c>
      <c r="BL112" s="5">
        <f t="shared" si="214"/>
        <v>1</v>
      </c>
      <c r="BM112" s="4" t="str">
        <f t="shared" si="179"/>
        <v>Forráshiányos a feladat!</v>
      </c>
      <c r="BN112" s="5">
        <f t="shared" si="180"/>
        <v>0</v>
      </c>
      <c r="BO112" s="5">
        <f t="shared" si="181"/>
        <v>1</v>
      </c>
      <c r="BP112" s="5">
        <f t="shared" si="182"/>
        <v>0</v>
      </c>
      <c r="BQ112" s="5">
        <f t="shared" si="183"/>
        <v>0</v>
      </c>
      <c r="BR112" s="5">
        <f t="shared" si="184"/>
        <v>0</v>
      </c>
      <c r="BS112" s="9">
        <f t="shared" si="185"/>
        <v>0</v>
      </c>
      <c r="BT112" s="5">
        <f t="shared" si="186"/>
        <v>0</v>
      </c>
      <c r="BU112" s="5">
        <f t="shared" si="187"/>
        <v>0</v>
      </c>
      <c r="BV112" s="5">
        <f t="shared" si="188"/>
        <v>1</v>
      </c>
      <c r="BW112" s="5">
        <f t="shared" si="189"/>
        <v>1</v>
      </c>
      <c r="BX112" s="5">
        <f t="shared" si="190"/>
        <v>1</v>
      </c>
      <c r="BY112" s="5">
        <f t="shared" si="191"/>
        <v>1</v>
      </c>
      <c r="BZ112" s="5">
        <f t="shared" si="192"/>
        <v>1</v>
      </c>
      <c r="CA112" s="5">
        <f t="shared" si="193"/>
        <v>1</v>
      </c>
      <c r="CB112" s="5">
        <f t="shared" si="194"/>
        <v>1</v>
      </c>
      <c r="CC112" s="5">
        <f t="shared" si="195"/>
        <v>1</v>
      </c>
      <c r="CD112" s="5">
        <f t="shared" si="196"/>
        <v>1</v>
      </c>
      <c r="CE112" s="5" t="str">
        <f t="shared" si="197"/>
        <v>?</v>
      </c>
      <c r="CF112" s="4" t="str">
        <f t="shared" si="215"/>
        <v>Kitöltés rendben!</v>
      </c>
      <c r="CG112" s="5">
        <f t="shared" si="216"/>
        <v>1</v>
      </c>
      <c r="CH112" s="5">
        <f t="shared" si="198"/>
        <v>0</v>
      </c>
      <c r="CI112" s="5">
        <f t="shared" si="199"/>
        <v>1</v>
      </c>
    </row>
    <row r="113" spans="1:87" s="2" customFormat="1" ht="72" hidden="1" customHeight="1" x14ac:dyDescent="0.3">
      <c r="A113" s="1" t="str">
        <f t="shared" si="209"/>
        <v>Kitöltés rendben!</v>
      </c>
      <c r="B113" s="179">
        <v>2</v>
      </c>
      <c r="C113" s="178" t="s">
        <v>399</v>
      </c>
      <c r="D113" s="180" t="s">
        <v>520</v>
      </c>
      <c r="E113" s="180" t="s">
        <v>509</v>
      </c>
      <c r="F113" s="181" t="str">
        <f>VLOOKUP($G113,Összesítő!$B:$F,2,FALSE)</f>
        <v>11-16911-1-003-00-01</v>
      </c>
      <c r="G113" s="178" t="s">
        <v>155</v>
      </c>
      <c r="H113" s="181">
        <f>COUNTA($G$3:G113)</f>
        <v>100</v>
      </c>
      <c r="I113" s="181" t="str">
        <f>AZ113&amp;"_"&amp;H113&amp;"_FIV_"&amp;LEFT(Előlap!$B$6,4)</f>
        <v>4153_100_FIV_2026</v>
      </c>
      <c r="J113" s="181" t="str">
        <f>VLOOKUP($G113,Összesítő!$B:$F,5,FALSE)</f>
        <v>Kemeneskápolna, Köcsk, Mesteri</v>
      </c>
      <c r="K113" s="181" t="str">
        <f>VLOOKUP($G113,Összesítő!$B:$F,4,FALSE)</f>
        <v>Kemeneskápolna Község Önkormányzata, Köcsk Község Önkormányzata, Mesteri Község Önkormányzata</v>
      </c>
      <c r="L113" s="7">
        <f t="shared" si="210"/>
        <v>35000</v>
      </c>
      <c r="M113" s="179">
        <v>2031</v>
      </c>
      <c r="N113" s="179">
        <v>2031</v>
      </c>
      <c r="O113" s="13">
        <v>0</v>
      </c>
      <c r="P113" s="8">
        <v>35000</v>
      </c>
      <c r="Q113" s="8">
        <v>0</v>
      </c>
      <c r="S113" s="8">
        <v>0</v>
      </c>
      <c r="T113" s="8">
        <v>0</v>
      </c>
      <c r="U113" s="8">
        <v>0</v>
      </c>
      <c r="V113" s="8">
        <v>0</v>
      </c>
      <c r="W113" s="8">
        <v>0</v>
      </c>
      <c r="X113" s="8">
        <v>0</v>
      </c>
      <c r="Y113" s="8">
        <v>0</v>
      </c>
      <c r="Z113" s="8">
        <v>0</v>
      </c>
      <c r="AA113" s="8">
        <v>0</v>
      </c>
      <c r="AB113" s="8">
        <v>0</v>
      </c>
      <c r="AC113" s="8">
        <v>0</v>
      </c>
      <c r="AD113" s="7">
        <f t="shared" si="211"/>
        <v>0</v>
      </c>
      <c r="AE113" s="3" t="str">
        <f t="shared" si="212"/>
        <v>Nem rövidtávú a feladat.</v>
      </c>
      <c r="AG113" s="8">
        <v>0</v>
      </c>
      <c r="AH113" s="8">
        <v>0</v>
      </c>
      <c r="AI113" s="8">
        <v>0</v>
      </c>
      <c r="AJ113" s="8">
        <v>0</v>
      </c>
      <c r="AK113" s="8">
        <v>0</v>
      </c>
      <c r="AL113" s="8">
        <v>0</v>
      </c>
      <c r="AM113" s="8">
        <v>0</v>
      </c>
      <c r="AN113" s="8">
        <v>0</v>
      </c>
      <c r="AO113" s="8">
        <v>0</v>
      </c>
      <c r="AP113" s="8">
        <v>0</v>
      </c>
      <c r="AQ113" s="8">
        <v>0</v>
      </c>
      <c r="AR113" s="7">
        <f t="shared" si="213"/>
        <v>0</v>
      </c>
      <c r="AS113" s="184" t="s">
        <v>654</v>
      </c>
      <c r="AT113" s="3" t="str">
        <f t="shared" si="167"/>
        <v>Forráshiányos a feladat!</v>
      </c>
      <c r="AV113" s="180" t="s">
        <v>0</v>
      </c>
      <c r="AW113" s="180" t="s">
        <v>0</v>
      </c>
      <c r="AX113" s="191">
        <f>COUNTA($G$3:G113)</f>
        <v>100</v>
      </c>
      <c r="AZ113" s="9">
        <f>VLOOKUP($G113,Összesítő!$B:$F,3,FALSE)</f>
        <v>4153</v>
      </c>
      <c r="BA113" s="9">
        <f t="shared" si="168"/>
        <v>0</v>
      </c>
      <c r="BB113" s="5">
        <f t="shared" si="169"/>
        <v>1</v>
      </c>
      <c r="BC113" s="5" t="str">
        <f t="shared" si="170"/>
        <v>H</v>
      </c>
      <c r="BD113" s="5">
        <f t="shared" si="171"/>
        <v>0</v>
      </c>
      <c r="BE113" s="5">
        <f t="shared" si="172"/>
        <v>0</v>
      </c>
      <c r="BF113" s="5">
        <f t="shared" si="173"/>
        <v>0</v>
      </c>
      <c r="BG113" s="9" t="str">
        <f t="shared" si="174"/>
        <v>Nem rövidtávú a feladat.</v>
      </c>
      <c r="BH113" s="5">
        <f t="shared" si="175"/>
        <v>1</v>
      </c>
      <c r="BI113" s="5">
        <f t="shared" si="176"/>
        <v>1</v>
      </c>
      <c r="BJ113" s="5">
        <f t="shared" si="177"/>
        <v>1</v>
      </c>
      <c r="BK113" s="5">
        <f t="shared" si="178"/>
        <v>1</v>
      </c>
      <c r="BL113" s="5">
        <f t="shared" si="214"/>
        <v>1</v>
      </c>
      <c r="BM113" s="4" t="str">
        <f t="shared" si="179"/>
        <v>Forráshiányos a feladat!</v>
      </c>
      <c r="BN113" s="5">
        <f t="shared" si="180"/>
        <v>0</v>
      </c>
      <c r="BO113" s="5">
        <f t="shared" si="181"/>
        <v>1</v>
      </c>
      <c r="BP113" s="5">
        <f t="shared" si="182"/>
        <v>0</v>
      </c>
      <c r="BQ113" s="5">
        <f t="shared" si="183"/>
        <v>0</v>
      </c>
      <c r="BR113" s="5">
        <f t="shared" si="184"/>
        <v>0</v>
      </c>
      <c r="BS113" s="9">
        <f t="shared" si="185"/>
        <v>0</v>
      </c>
      <c r="BT113" s="5">
        <f t="shared" si="186"/>
        <v>0</v>
      </c>
      <c r="BU113" s="5">
        <f t="shared" si="187"/>
        <v>0</v>
      </c>
      <c r="BV113" s="5">
        <f t="shared" si="188"/>
        <v>1</v>
      </c>
      <c r="BW113" s="5">
        <f t="shared" si="189"/>
        <v>1</v>
      </c>
      <c r="BX113" s="5">
        <f t="shared" si="190"/>
        <v>1</v>
      </c>
      <c r="BY113" s="5">
        <f t="shared" si="191"/>
        <v>1</v>
      </c>
      <c r="BZ113" s="5">
        <f t="shared" si="192"/>
        <v>1</v>
      </c>
      <c r="CA113" s="5">
        <f t="shared" si="193"/>
        <v>1</v>
      </c>
      <c r="CB113" s="5">
        <f t="shared" si="194"/>
        <v>1</v>
      </c>
      <c r="CC113" s="5">
        <f t="shared" si="195"/>
        <v>1</v>
      </c>
      <c r="CD113" s="5">
        <f t="shared" si="196"/>
        <v>1</v>
      </c>
      <c r="CE113" s="5" t="str">
        <f t="shared" si="197"/>
        <v>?</v>
      </c>
      <c r="CF113" s="4" t="str">
        <f t="shared" si="215"/>
        <v>Kitöltés rendben!</v>
      </c>
      <c r="CG113" s="5">
        <f t="shared" si="216"/>
        <v>1</v>
      </c>
      <c r="CH113" s="5">
        <f t="shared" si="198"/>
        <v>0</v>
      </c>
      <c r="CI113" s="5">
        <f t="shared" si="199"/>
        <v>1</v>
      </c>
    </row>
    <row r="114" spans="1:87" s="2" customFormat="1" ht="72" hidden="1" customHeight="1" x14ac:dyDescent="0.3">
      <c r="A114" s="1" t="str">
        <f t="shared" si="209"/>
        <v>Kitöltés rendben!</v>
      </c>
      <c r="B114" s="179">
        <v>2</v>
      </c>
      <c r="C114" s="178" t="s">
        <v>417</v>
      </c>
      <c r="D114" s="180" t="s">
        <v>541</v>
      </c>
      <c r="E114" s="180" t="s">
        <v>509</v>
      </c>
      <c r="F114" s="181" t="str">
        <f>VLOOKUP($G114,Összesítő!$B:$F,2,FALSE)</f>
        <v>11-16911-1-003-00-01</v>
      </c>
      <c r="G114" s="178" t="s">
        <v>155</v>
      </c>
      <c r="H114" s="181">
        <f>COUNTA($G$3:G114)</f>
        <v>101</v>
      </c>
      <c r="I114" s="181" t="str">
        <f>AZ114&amp;"_"&amp;H114&amp;"_FIV_"&amp;LEFT(Előlap!$B$6,4)</f>
        <v>4153_101_FIV_2026</v>
      </c>
      <c r="J114" s="181" t="str">
        <f>VLOOKUP($G114,Összesítő!$B:$F,5,FALSE)</f>
        <v>Kemeneskápolna, Köcsk, Mesteri</v>
      </c>
      <c r="K114" s="181" t="str">
        <f>VLOOKUP($G114,Összesítő!$B:$F,4,FALSE)</f>
        <v>Kemeneskápolna Község Önkormányzata, Köcsk Község Önkormányzata, Mesteri Község Önkormányzata</v>
      </c>
      <c r="L114" s="7">
        <f t="shared" si="210"/>
        <v>30000</v>
      </c>
      <c r="M114" s="179">
        <v>2033</v>
      </c>
      <c r="N114" s="179">
        <v>2033</v>
      </c>
      <c r="O114" s="13">
        <v>0</v>
      </c>
      <c r="P114" s="8">
        <v>30000</v>
      </c>
      <c r="Q114" s="8">
        <v>0</v>
      </c>
      <c r="S114" s="8">
        <v>0</v>
      </c>
      <c r="T114" s="8">
        <v>0</v>
      </c>
      <c r="U114" s="8">
        <v>0</v>
      </c>
      <c r="V114" s="8">
        <v>0</v>
      </c>
      <c r="W114" s="8">
        <v>0</v>
      </c>
      <c r="X114" s="8">
        <v>0</v>
      </c>
      <c r="Y114" s="8">
        <v>0</v>
      </c>
      <c r="Z114" s="8">
        <v>0</v>
      </c>
      <c r="AA114" s="8">
        <v>0</v>
      </c>
      <c r="AB114" s="8">
        <v>0</v>
      </c>
      <c r="AC114" s="8">
        <v>0</v>
      </c>
      <c r="AD114" s="7">
        <f t="shared" si="211"/>
        <v>0</v>
      </c>
      <c r="AE114" s="3" t="str">
        <f t="shared" si="212"/>
        <v>Nem rövidtávú a feladat.</v>
      </c>
      <c r="AG114" s="8">
        <v>0</v>
      </c>
      <c r="AH114" s="8">
        <v>0</v>
      </c>
      <c r="AI114" s="8">
        <v>0</v>
      </c>
      <c r="AJ114" s="8">
        <v>0</v>
      </c>
      <c r="AK114" s="8">
        <v>0</v>
      </c>
      <c r="AL114" s="8">
        <v>0</v>
      </c>
      <c r="AM114" s="8">
        <v>0</v>
      </c>
      <c r="AN114" s="8">
        <v>0</v>
      </c>
      <c r="AO114" s="8">
        <v>0</v>
      </c>
      <c r="AP114" s="8">
        <v>0</v>
      </c>
      <c r="AQ114" s="8">
        <v>0</v>
      </c>
      <c r="AR114" s="7">
        <f t="shared" si="213"/>
        <v>0</v>
      </c>
      <c r="AS114" s="184" t="s">
        <v>654</v>
      </c>
      <c r="AT114" s="3" t="str">
        <f t="shared" si="167"/>
        <v>Forráshiányos a feladat!</v>
      </c>
      <c r="AV114" s="180" t="s">
        <v>0</v>
      </c>
      <c r="AW114" s="180" t="s">
        <v>0</v>
      </c>
      <c r="AX114" s="191">
        <f>COUNTA($G$3:G114)</f>
        <v>101</v>
      </c>
      <c r="AZ114" s="9">
        <f>VLOOKUP($G114,Összesítő!$B:$F,3,FALSE)</f>
        <v>4153</v>
      </c>
      <c r="BA114" s="9">
        <f t="shared" si="168"/>
        <v>0</v>
      </c>
      <c r="BB114" s="5">
        <f t="shared" si="169"/>
        <v>1</v>
      </c>
      <c r="BC114" s="5" t="str">
        <f t="shared" si="170"/>
        <v>H</v>
      </c>
      <c r="BD114" s="5">
        <f t="shared" si="171"/>
        <v>0</v>
      </c>
      <c r="BE114" s="5">
        <f t="shared" si="172"/>
        <v>0</v>
      </c>
      <c r="BF114" s="5">
        <f t="shared" si="173"/>
        <v>0</v>
      </c>
      <c r="BG114" s="9" t="str">
        <f t="shared" si="174"/>
        <v>Nem rövidtávú a feladat.</v>
      </c>
      <c r="BH114" s="5">
        <f t="shared" si="175"/>
        <v>1</v>
      </c>
      <c r="BI114" s="5">
        <f t="shared" si="176"/>
        <v>1</v>
      </c>
      <c r="BJ114" s="5">
        <f t="shared" si="177"/>
        <v>1</v>
      </c>
      <c r="BK114" s="5">
        <f t="shared" si="178"/>
        <v>1</v>
      </c>
      <c r="BL114" s="5">
        <f t="shared" si="214"/>
        <v>1</v>
      </c>
      <c r="BM114" s="4" t="str">
        <f t="shared" si="179"/>
        <v>Forráshiányos a feladat!</v>
      </c>
      <c r="BN114" s="5">
        <f t="shared" si="180"/>
        <v>0</v>
      </c>
      <c r="BO114" s="5">
        <f t="shared" si="181"/>
        <v>1</v>
      </c>
      <c r="BP114" s="5">
        <f t="shared" si="182"/>
        <v>0</v>
      </c>
      <c r="BQ114" s="5">
        <f t="shared" si="183"/>
        <v>0</v>
      </c>
      <c r="BR114" s="5">
        <f t="shared" si="184"/>
        <v>0</v>
      </c>
      <c r="BS114" s="9">
        <f t="shared" si="185"/>
        <v>0</v>
      </c>
      <c r="BT114" s="5">
        <f t="shared" si="186"/>
        <v>0</v>
      </c>
      <c r="BU114" s="5">
        <f t="shared" si="187"/>
        <v>0</v>
      </c>
      <c r="BV114" s="5">
        <f t="shared" si="188"/>
        <v>1</v>
      </c>
      <c r="BW114" s="5">
        <f t="shared" si="189"/>
        <v>1</v>
      </c>
      <c r="BX114" s="5">
        <f t="shared" si="190"/>
        <v>1</v>
      </c>
      <c r="BY114" s="5">
        <f t="shared" si="191"/>
        <v>1</v>
      </c>
      <c r="BZ114" s="5">
        <f t="shared" si="192"/>
        <v>1</v>
      </c>
      <c r="CA114" s="5">
        <f t="shared" si="193"/>
        <v>1</v>
      </c>
      <c r="CB114" s="5">
        <f t="shared" si="194"/>
        <v>1</v>
      </c>
      <c r="CC114" s="5">
        <f t="shared" si="195"/>
        <v>1</v>
      </c>
      <c r="CD114" s="5">
        <f t="shared" si="196"/>
        <v>1</v>
      </c>
      <c r="CE114" s="5" t="str">
        <f t="shared" si="197"/>
        <v>?</v>
      </c>
      <c r="CF114" s="4" t="str">
        <f t="shared" si="215"/>
        <v>Kitöltés rendben!</v>
      </c>
      <c r="CG114" s="5">
        <f t="shared" si="216"/>
        <v>1</v>
      </c>
      <c r="CH114" s="5">
        <f t="shared" si="198"/>
        <v>0</v>
      </c>
      <c r="CI114" s="5">
        <f t="shared" si="199"/>
        <v>1</v>
      </c>
    </row>
    <row r="115" spans="1:87" s="2" customFormat="1" ht="72" hidden="1" customHeight="1" x14ac:dyDescent="0.3">
      <c r="A115" s="1" t="str">
        <f t="shared" si="209"/>
        <v>Kitöltés rendben!</v>
      </c>
      <c r="B115" s="179">
        <v>2</v>
      </c>
      <c r="C115" s="178" t="s">
        <v>468</v>
      </c>
      <c r="D115" s="180" t="s">
        <v>505</v>
      </c>
      <c r="E115" s="180" t="s">
        <v>509</v>
      </c>
      <c r="F115" s="181" t="str">
        <f>VLOOKUP($G115,Összesítő!$B:$F,2,FALSE)</f>
        <v>11-16911-1-003-00-01</v>
      </c>
      <c r="G115" s="178" t="s">
        <v>155</v>
      </c>
      <c r="H115" s="181">
        <f>COUNTA($G$3:G115)</f>
        <v>102</v>
      </c>
      <c r="I115" s="181" t="str">
        <f>AZ115&amp;"_"&amp;H115&amp;"_FIV_"&amp;LEFT(Előlap!$B$6,4)</f>
        <v>4153_102_FIV_2026</v>
      </c>
      <c r="J115" s="181" t="str">
        <f>VLOOKUP($G115,Összesítő!$B:$F,5,FALSE)</f>
        <v>Kemeneskápolna, Köcsk, Mesteri</v>
      </c>
      <c r="K115" s="181" t="str">
        <f>VLOOKUP($G115,Összesítő!$B:$F,4,FALSE)</f>
        <v>Kemeneskápolna Község Önkormányzata, Köcsk Község Önkormányzata, Mesteri Község Önkormányzata</v>
      </c>
      <c r="L115" s="7">
        <f t="shared" si="210"/>
        <v>20000</v>
      </c>
      <c r="M115" s="179">
        <v>2031</v>
      </c>
      <c r="N115" s="179">
        <v>2032</v>
      </c>
      <c r="O115" s="13">
        <v>0</v>
      </c>
      <c r="P115" s="8">
        <v>20000</v>
      </c>
      <c r="Q115" s="8">
        <v>0</v>
      </c>
      <c r="S115" s="8">
        <v>0</v>
      </c>
      <c r="T115" s="8">
        <v>0</v>
      </c>
      <c r="U115" s="8">
        <v>0</v>
      </c>
      <c r="V115" s="8">
        <v>0</v>
      </c>
      <c r="W115" s="8">
        <v>0</v>
      </c>
      <c r="X115" s="8">
        <v>0</v>
      </c>
      <c r="Y115" s="8">
        <v>0</v>
      </c>
      <c r="Z115" s="8">
        <v>0</v>
      </c>
      <c r="AA115" s="8">
        <v>0</v>
      </c>
      <c r="AB115" s="8">
        <v>0</v>
      </c>
      <c r="AC115" s="8">
        <v>0</v>
      </c>
      <c r="AD115" s="7">
        <f t="shared" si="211"/>
        <v>0</v>
      </c>
      <c r="AE115" s="3" t="str">
        <f t="shared" si="212"/>
        <v>Nem rövidtávú a feladat.</v>
      </c>
      <c r="AG115" s="8">
        <v>0</v>
      </c>
      <c r="AH115" s="8">
        <v>0</v>
      </c>
      <c r="AI115" s="8">
        <v>0</v>
      </c>
      <c r="AJ115" s="8">
        <v>0</v>
      </c>
      <c r="AK115" s="8">
        <v>0</v>
      </c>
      <c r="AL115" s="8">
        <v>0</v>
      </c>
      <c r="AM115" s="8">
        <v>0</v>
      </c>
      <c r="AN115" s="8">
        <v>0</v>
      </c>
      <c r="AO115" s="8">
        <v>0</v>
      </c>
      <c r="AP115" s="8">
        <v>0</v>
      </c>
      <c r="AQ115" s="8">
        <v>0</v>
      </c>
      <c r="AR115" s="7">
        <f t="shared" si="213"/>
        <v>0</v>
      </c>
      <c r="AS115" s="184" t="s">
        <v>654</v>
      </c>
      <c r="AT115" s="3" t="str">
        <f t="shared" si="167"/>
        <v>Forráshiányos a feladat!</v>
      </c>
      <c r="AV115" s="180" t="s">
        <v>0</v>
      </c>
      <c r="AW115" s="180" t="s">
        <v>0</v>
      </c>
      <c r="AX115" s="191">
        <f>COUNTA($G$3:G115)</f>
        <v>102</v>
      </c>
      <c r="AZ115" s="9">
        <f>VLOOKUP($G115,Összesítő!$B:$F,3,FALSE)</f>
        <v>4153</v>
      </c>
      <c r="BA115" s="9">
        <f t="shared" si="168"/>
        <v>0</v>
      </c>
      <c r="BB115" s="5">
        <f t="shared" si="169"/>
        <v>1</v>
      </c>
      <c r="BC115" s="5" t="str">
        <f t="shared" si="170"/>
        <v>H</v>
      </c>
      <c r="BD115" s="5">
        <f t="shared" si="171"/>
        <v>0</v>
      </c>
      <c r="BE115" s="5">
        <f t="shared" si="172"/>
        <v>0</v>
      </c>
      <c r="BF115" s="5">
        <f t="shared" si="173"/>
        <v>0</v>
      </c>
      <c r="BG115" s="9" t="str">
        <f t="shared" si="174"/>
        <v>Nem rövidtávú a feladat.</v>
      </c>
      <c r="BH115" s="5">
        <f t="shared" si="175"/>
        <v>1</v>
      </c>
      <c r="BI115" s="5">
        <f t="shared" si="176"/>
        <v>1</v>
      </c>
      <c r="BJ115" s="5">
        <f t="shared" si="177"/>
        <v>1</v>
      </c>
      <c r="BK115" s="5">
        <f t="shared" si="178"/>
        <v>1</v>
      </c>
      <c r="BL115" s="5">
        <f t="shared" si="214"/>
        <v>1</v>
      </c>
      <c r="BM115" s="4" t="str">
        <f t="shared" si="179"/>
        <v>Forráshiányos a feladat!</v>
      </c>
      <c r="BN115" s="5">
        <f t="shared" si="180"/>
        <v>0</v>
      </c>
      <c r="BO115" s="5">
        <f t="shared" si="181"/>
        <v>1</v>
      </c>
      <c r="BP115" s="5">
        <f t="shared" si="182"/>
        <v>0</v>
      </c>
      <c r="BQ115" s="5">
        <f t="shared" si="183"/>
        <v>0</v>
      </c>
      <c r="BR115" s="5">
        <f t="shared" si="184"/>
        <v>0</v>
      </c>
      <c r="BS115" s="9">
        <f t="shared" si="185"/>
        <v>0</v>
      </c>
      <c r="BT115" s="5">
        <f t="shared" si="186"/>
        <v>0</v>
      </c>
      <c r="BU115" s="5">
        <f t="shared" si="187"/>
        <v>0</v>
      </c>
      <c r="BV115" s="5">
        <f t="shared" si="188"/>
        <v>1</v>
      </c>
      <c r="BW115" s="5">
        <f t="shared" si="189"/>
        <v>1</v>
      </c>
      <c r="BX115" s="5">
        <f t="shared" si="190"/>
        <v>1</v>
      </c>
      <c r="BY115" s="5">
        <f t="shared" si="191"/>
        <v>1</v>
      </c>
      <c r="BZ115" s="5">
        <f t="shared" si="192"/>
        <v>1</v>
      </c>
      <c r="CA115" s="5">
        <f t="shared" si="193"/>
        <v>1</v>
      </c>
      <c r="CB115" s="5">
        <f t="shared" si="194"/>
        <v>1</v>
      </c>
      <c r="CC115" s="5">
        <f t="shared" si="195"/>
        <v>1</v>
      </c>
      <c r="CD115" s="5">
        <f t="shared" si="196"/>
        <v>1</v>
      </c>
      <c r="CE115" s="5" t="str">
        <f t="shared" si="197"/>
        <v>?</v>
      </c>
      <c r="CF115" s="4" t="str">
        <f t="shared" si="215"/>
        <v>Kitöltés rendben!</v>
      </c>
      <c r="CG115" s="5">
        <f t="shared" si="216"/>
        <v>1</v>
      </c>
      <c r="CH115" s="5">
        <f t="shared" si="198"/>
        <v>0</v>
      </c>
      <c r="CI115" s="5">
        <f t="shared" si="199"/>
        <v>1</v>
      </c>
    </row>
    <row r="116" spans="1:87" s="2" customFormat="1" ht="72" hidden="1" customHeight="1" x14ac:dyDescent="0.3">
      <c r="A116" s="1" t="str">
        <f t="shared" ref="A116" si="226">IF($G116="","Nincs VKR kiválasztva!",CF116)</f>
        <v>Kitöltés rendben!</v>
      </c>
      <c r="B116" s="194">
        <v>2</v>
      </c>
      <c r="C116" s="193" t="s">
        <v>468</v>
      </c>
      <c r="D116" s="195" t="s">
        <v>516</v>
      </c>
      <c r="E116" s="195" t="s">
        <v>509</v>
      </c>
      <c r="F116" s="196" t="str">
        <f>VLOOKUP($G116,Összesítő!$B:$F,2,FALSE)</f>
        <v>11-16911-1-003-00-01</v>
      </c>
      <c r="G116" s="193" t="s">
        <v>155</v>
      </c>
      <c r="H116" s="196">
        <f>COUNTA($G$3:G116)</f>
        <v>103</v>
      </c>
      <c r="I116" s="196" t="str">
        <f>AZ116&amp;"_"&amp;H116&amp;"_FIV_"&amp;LEFT(Előlap!$B$6,4)</f>
        <v>4153_103_FIV_2026</v>
      </c>
      <c r="J116" s="196" t="str">
        <f>VLOOKUP($G116,Összesítő!$B:$F,5,FALSE)</f>
        <v>Kemeneskápolna, Köcsk, Mesteri</v>
      </c>
      <c r="K116" s="196" t="str">
        <f>VLOOKUP($G116,Összesítő!$B:$F,4,FALSE)</f>
        <v>Kemeneskápolna Község Önkormányzata, Köcsk Község Önkormányzata, Mesteri Község Önkormányzata</v>
      </c>
      <c r="L116" s="7">
        <f t="shared" ref="L116" si="227">O116+P116</f>
        <v>1000</v>
      </c>
      <c r="M116" s="194">
        <v>2028</v>
      </c>
      <c r="N116" s="194">
        <v>2028</v>
      </c>
      <c r="O116" s="13">
        <v>0</v>
      </c>
      <c r="P116" s="8">
        <v>1000</v>
      </c>
      <c r="Q116" s="8">
        <v>0</v>
      </c>
      <c r="S116" s="8">
        <v>0</v>
      </c>
      <c r="T116" s="8">
        <v>0</v>
      </c>
      <c r="U116" s="8">
        <v>0</v>
      </c>
      <c r="V116" s="8">
        <v>0</v>
      </c>
      <c r="W116" s="8">
        <v>0</v>
      </c>
      <c r="X116" s="8">
        <v>0</v>
      </c>
      <c r="Y116" s="8">
        <v>0</v>
      </c>
      <c r="Z116" s="8">
        <v>0</v>
      </c>
      <c r="AA116" s="8">
        <v>0</v>
      </c>
      <c r="AB116" s="8">
        <v>0</v>
      </c>
      <c r="AC116" s="8">
        <v>0</v>
      </c>
      <c r="AD116" s="7">
        <f t="shared" ref="AD116" si="228">SUM(S116:AC116)</f>
        <v>0</v>
      </c>
      <c r="AE116" s="3" t="str">
        <f t="shared" ref="AE116" si="229">IF($G116="","Nincs VKR kiválasztva!",IF(BB116=0,"Hiányos kitöltés!",BG116))</f>
        <v>Nem rövidtávú a feladat.</v>
      </c>
      <c r="AG116" s="8">
        <v>0</v>
      </c>
      <c r="AH116" s="8">
        <v>0</v>
      </c>
      <c r="AI116" s="8">
        <v>0</v>
      </c>
      <c r="AJ116" s="8">
        <v>0</v>
      </c>
      <c r="AK116" s="8">
        <v>0</v>
      </c>
      <c r="AL116" s="8">
        <v>0</v>
      </c>
      <c r="AM116" s="8">
        <v>0</v>
      </c>
      <c r="AN116" s="8">
        <v>0</v>
      </c>
      <c r="AO116" s="8">
        <v>0</v>
      </c>
      <c r="AP116" s="8">
        <v>0</v>
      </c>
      <c r="AQ116" s="8">
        <v>0</v>
      </c>
      <c r="AR116" s="7">
        <f t="shared" ref="AR116" si="230">SUM(AG116:AQ116)</f>
        <v>0</v>
      </c>
      <c r="AS116" s="193" t="s">
        <v>654</v>
      </c>
      <c r="AT116" s="3" t="str">
        <f t="shared" si="167"/>
        <v>Forráshiányos a feladat!</v>
      </c>
      <c r="AV116" s="195" t="s">
        <v>0</v>
      </c>
      <c r="AW116" s="195" t="s">
        <v>0</v>
      </c>
      <c r="AX116" s="196">
        <f>COUNTA($G$3:G116)</f>
        <v>103</v>
      </c>
      <c r="AZ116" s="9">
        <f>VLOOKUP($G116,Összesítő!$B:$F,3,FALSE)</f>
        <v>4153</v>
      </c>
      <c r="BA116" s="9">
        <f t="shared" si="168"/>
        <v>0</v>
      </c>
      <c r="BB116" s="5">
        <f t="shared" si="169"/>
        <v>1</v>
      </c>
      <c r="BC116" s="5" t="str">
        <f t="shared" si="170"/>
        <v>H</v>
      </c>
      <c r="BD116" s="5">
        <f t="shared" ref="BD116" si="231">IF(OR(BC116="R",BC116="RH"),1,0)</f>
        <v>0</v>
      </c>
      <c r="BE116" s="5">
        <f t="shared" si="172"/>
        <v>0</v>
      </c>
      <c r="BF116" s="5">
        <f t="shared" si="173"/>
        <v>0</v>
      </c>
      <c r="BG116" s="9" t="str">
        <f t="shared" si="174"/>
        <v>Nem rövidtávú a feladat.</v>
      </c>
      <c r="BH116" s="5">
        <f t="shared" si="175"/>
        <v>1</v>
      </c>
      <c r="BI116" s="5">
        <f t="shared" si="176"/>
        <v>1</v>
      </c>
      <c r="BJ116" s="5">
        <f t="shared" si="177"/>
        <v>1</v>
      </c>
      <c r="BK116" s="5">
        <f t="shared" si="178"/>
        <v>1</v>
      </c>
      <c r="BL116" s="5">
        <f t="shared" ref="BL116" si="232">IF(AND($BK116=1,$P116=$AR116),1,IF(AND($BK116=1,$P116&gt;$AR116,AS116="igen"),1,0))</f>
        <v>1</v>
      </c>
      <c r="BM116" s="4" t="str">
        <f t="shared" si="179"/>
        <v>Forráshiányos a feladat!</v>
      </c>
      <c r="BN116" s="5">
        <f t="shared" si="180"/>
        <v>0</v>
      </c>
      <c r="BO116" s="5">
        <f t="shared" si="181"/>
        <v>1</v>
      </c>
      <c r="BP116" s="5">
        <f t="shared" si="182"/>
        <v>0</v>
      </c>
      <c r="BQ116" s="5">
        <f t="shared" si="183"/>
        <v>0</v>
      </c>
      <c r="BR116" s="5">
        <f t="shared" si="184"/>
        <v>0</v>
      </c>
      <c r="BS116" s="9">
        <f t="shared" si="185"/>
        <v>0</v>
      </c>
      <c r="BT116" s="5">
        <f t="shared" si="186"/>
        <v>0</v>
      </c>
      <c r="BU116" s="5">
        <f t="shared" si="187"/>
        <v>0</v>
      </c>
      <c r="BV116" s="5">
        <f t="shared" si="188"/>
        <v>1</v>
      </c>
      <c r="BW116" s="5">
        <f t="shared" si="189"/>
        <v>1</v>
      </c>
      <c r="BX116" s="5">
        <f t="shared" si="190"/>
        <v>1</v>
      </c>
      <c r="BY116" s="5">
        <f t="shared" si="191"/>
        <v>1</v>
      </c>
      <c r="BZ116" s="5">
        <f t="shared" si="192"/>
        <v>1</v>
      </c>
      <c r="CA116" s="5">
        <f t="shared" si="193"/>
        <v>1</v>
      </c>
      <c r="CB116" s="5">
        <f t="shared" si="194"/>
        <v>1</v>
      </c>
      <c r="CC116" s="5">
        <f t="shared" si="195"/>
        <v>1</v>
      </c>
      <c r="CD116" s="5">
        <f t="shared" si="196"/>
        <v>1</v>
      </c>
      <c r="CE116" s="5" t="str">
        <f t="shared" si="197"/>
        <v>?</v>
      </c>
      <c r="CF116" s="4" t="str">
        <f t="shared" ref="CF116" si="233">IF($BB116=0,$CE116,IF($BH116=0,"I. ütem forrása nincs kitöltve!",IF($BK116=0,"II. ütem forrása nincs kitöltve!",IF($BE116=1,"Költségek üteme nem megfelelő (az időtartam és a költség üteme eltér)!",IF(AND(BI116=0,$BB116=1,$BK116=1,$BE116=1),"Kötelező cellák kitöltve, de az I. ütem forrása hibás!",IF(AND(BK116=0,$BB116=1,$BK116=1,$BE116=1),"Kötelező cellák kitöltve, de a II. ütem forrása hibás!",IF(AND($BP116=1,$BA116&lt;30),"Nullás a rövidtávú feladat és rövid (hiányzik) a hozzá tartozó indoklás!",IF(AND($BQ116=1,$BA116&lt;30),"Nullás a hosszútávú feladat és rövid (hiányzik) a hozzá tartozó indoklás!",IF(AND(BO116=1,C116="1811_RENDKÍVÜLI"),"II. ütemre nem tervezhet Rendkívüli feladatot!",IF(BI116=0,AE116,IF(BL116=0,AT116,IF(AND(BD116=1,$Q116&gt;$O116),"EM rendelet 2. melléklet terhére elszámolt költség nem lehet nagyobb az I. ütemre tervezett tényleges költségnél!",IF($AD116&gt;$O116,"Többlet forrást jelölt meg az I. ütemnél! Kérjük, a többletet az 'Osszesito' fülön tüntesse fel!",IF($AR116&gt;$P116,"Többlet forrást jelölt meg a II. ütemnél! Kérjük, a többletet az 'Osszesito' fülön tüntesse fel!","Kitöltés rendben!"))))))))))))))</f>
        <v>Kitöltés rendben!</v>
      </c>
      <c r="CG116" s="5">
        <f t="shared" ref="CG116" si="234">IF(A116="Kitöltés rendben!",1,0)</f>
        <v>1</v>
      </c>
      <c r="CH116" s="5">
        <f t="shared" si="198"/>
        <v>0</v>
      </c>
      <c r="CI116" s="5">
        <f t="shared" si="199"/>
        <v>1</v>
      </c>
    </row>
    <row r="117" spans="1:87" s="2" customFormat="1" ht="72" hidden="1" customHeight="1" x14ac:dyDescent="0.3">
      <c r="A117" s="1" t="str">
        <f t="shared" si="209"/>
        <v>Kitöltés rendben!</v>
      </c>
      <c r="B117" s="179">
        <v>2</v>
      </c>
      <c r="C117" s="178" t="s">
        <v>479</v>
      </c>
      <c r="D117" s="180" t="s">
        <v>542</v>
      </c>
      <c r="E117" s="180" t="s">
        <v>509</v>
      </c>
      <c r="F117" s="181" t="str">
        <f>VLOOKUP($G117,Összesítő!$B:$F,2,FALSE)</f>
        <v>11-16911-1-003-00-01</v>
      </c>
      <c r="G117" s="178" t="s">
        <v>155</v>
      </c>
      <c r="H117" s="181">
        <f>COUNTA($G$3:G117)</f>
        <v>104</v>
      </c>
      <c r="I117" s="181" t="str">
        <f>AZ117&amp;"_"&amp;H117&amp;"_FIV_"&amp;LEFT(Előlap!$B$6,4)</f>
        <v>4153_104_FIV_2026</v>
      </c>
      <c r="J117" s="181" t="str">
        <f>VLOOKUP($G117,Összesítő!$B:$F,5,FALSE)</f>
        <v>Kemeneskápolna, Köcsk, Mesteri</v>
      </c>
      <c r="K117" s="181" t="str">
        <f>VLOOKUP($G117,Összesítő!$B:$F,4,FALSE)</f>
        <v>Kemeneskápolna Község Önkormányzata, Köcsk Község Önkormányzata, Mesteri Község Önkormányzata</v>
      </c>
      <c r="L117" s="7">
        <f t="shared" si="210"/>
        <v>400000</v>
      </c>
      <c r="M117" s="179">
        <v>2028</v>
      </c>
      <c r="N117" s="179">
        <v>2036</v>
      </c>
      <c r="O117" s="13">
        <v>0</v>
      </c>
      <c r="P117" s="8">
        <v>400000</v>
      </c>
      <c r="Q117" s="8">
        <v>0</v>
      </c>
      <c r="S117" s="8">
        <v>0</v>
      </c>
      <c r="T117" s="8">
        <v>0</v>
      </c>
      <c r="U117" s="8">
        <v>0</v>
      </c>
      <c r="V117" s="8">
        <v>0</v>
      </c>
      <c r="W117" s="8">
        <v>0</v>
      </c>
      <c r="X117" s="8">
        <v>0</v>
      </c>
      <c r="Y117" s="8">
        <v>0</v>
      </c>
      <c r="Z117" s="8">
        <v>0</v>
      </c>
      <c r="AA117" s="8">
        <v>0</v>
      </c>
      <c r="AB117" s="8">
        <v>0</v>
      </c>
      <c r="AC117" s="8">
        <v>0</v>
      </c>
      <c r="AD117" s="7">
        <f t="shared" si="211"/>
        <v>0</v>
      </c>
      <c r="AE117" s="3" t="str">
        <f t="shared" si="212"/>
        <v>Nem rövidtávú a feladat.</v>
      </c>
      <c r="AG117" s="8">
        <v>5781</v>
      </c>
      <c r="AH117" s="8">
        <v>0</v>
      </c>
      <c r="AI117" s="8">
        <v>0</v>
      </c>
      <c r="AJ117" s="8">
        <v>0</v>
      </c>
      <c r="AK117" s="8">
        <v>0</v>
      </c>
      <c r="AL117" s="8">
        <v>0</v>
      </c>
      <c r="AM117" s="8">
        <v>0</v>
      </c>
      <c r="AN117" s="8">
        <v>0</v>
      </c>
      <c r="AO117" s="8">
        <v>0</v>
      </c>
      <c r="AP117" s="8">
        <v>0</v>
      </c>
      <c r="AQ117" s="8">
        <v>0</v>
      </c>
      <c r="AR117" s="7">
        <f t="shared" si="213"/>
        <v>5781</v>
      </c>
      <c r="AS117" s="184" t="s">
        <v>654</v>
      </c>
      <c r="AT117" s="3" t="str">
        <f t="shared" si="167"/>
        <v>Forráshiányos a feladat!</v>
      </c>
      <c r="AV117" s="180" t="s">
        <v>0</v>
      </c>
      <c r="AW117" s="180" t="s">
        <v>0</v>
      </c>
      <c r="AX117" s="191">
        <f>COUNTA($G$3:G117)</f>
        <v>104</v>
      </c>
      <c r="AZ117" s="9">
        <f>VLOOKUP($G117,Összesítő!$B:$F,3,FALSE)</f>
        <v>4153</v>
      </c>
      <c r="BA117" s="9">
        <f t="shared" si="168"/>
        <v>0</v>
      </c>
      <c r="BB117" s="5">
        <f t="shared" si="169"/>
        <v>1</v>
      </c>
      <c r="BC117" s="5" t="str">
        <f t="shared" si="170"/>
        <v>H</v>
      </c>
      <c r="BD117" s="5">
        <f t="shared" si="171"/>
        <v>0</v>
      </c>
      <c r="BE117" s="5">
        <f t="shared" si="172"/>
        <v>0</v>
      </c>
      <c r="BF117" s="5">
        <f t="shared" si="173"/>
        <v>0</v>
      </c>
      <c r="BG117" s="9" t="str">
        <f t="shared" si="174"/>
        <v>Nem rövidtávú a feladat.</v>
      </c>
      <c r="BH117" s="5">
        <f t="shared" si="175"/>
        <v>1</v>
      </c>
      <c r="BI117" s="5">
        <f t="shared" si="176"/>
        <v>1</v>
      </c>
      <c r="BJ117" s="5">
        <f t="shared" si="177"/>
        <v>1</v>
      </c>
      <c r="BK117" s="5">
        <f t="shared" si="178"/>
        <v>1</v>
      </c>
      <c r="BL117" s="5">
        <f t="shared" si="214"/>
        <v>1</v>
      </c>
      <c r="BM117" s="4" t="str">
        <f t="shared" si="179"/>
        <v>Forráshiányos a feladat!</v>
      </c>
      <c r="BN117" s="5">
        <f t="shared" si="180"/>
        <v>0</v>
      </c>
      <c r="BO117" s="5">
        <f t="shared" si="181"/>
        <v>1</v>
      </c>
      <c r="BP117" s="5">
        <f t="shared" si="182"/>
        <v>0</v>
      </c>
      <c r="BQ117" s="5">
        <f t="shared" si="183"/>
        <v>0</v>
      </c>
      <c r="BR117" s="5">
        <f t="shared" si="184"/>
        <v>0</v>
      </c>
      <c r="BS117" s="9">
        <f t="shared" si="185"/>
        <v>0</v>
      </c>
      <c r="BT117" s="5">
        <f t="shared" si="186"/>
        <v>0</v>
      </c>
      <c r="BU117" s="5">
        <f t="shared" si="187"/>
        <v>0</v>
      </c>
      <c r="BV117" s="5">
        <f t="shared" si="188"/>
        <v>1</v>
      </c>
      <c r="BW117" s="5">
        <f t="shared" si="189"/>
        <v>1</v>
      </c>
      <c r="BX117" s="5">
        <f t="shared" si="190"/>
        <v>1</v>
      </c>
      <c r="BY117" s="5">
        <f t="shared" si="191"/>
        <v>1</v>
      </c>
      <c r="BZ117" s="5">
        <f t="shared" si="192"/>
        <v>1</v>
      </c>
      <c r="CA117" s="5">
        <f t="shared" si="193"/>
        <v>1</v>
      </c>
      <c r="CB117" s="5">
        <f t="shared" si="194"/>
        <v>1</v>
      </c>
      <c r="CC117" s="5">
        <f t="shared" si="195"/>
        <v>1</v>
      </c>
      <c r="CD117" s="5">
        <f t="shared" si="196"/>
        <v>1</v>
      </c>
      <c r="CE117" s="5" t="str">
        <f t="shared" si="197"/>
        <v>?</v>
      </c>
      <c r="CF117" s="4" t="str">
        <f t="shared" si="215"/>
        <v>Kitöltés rendben!</v>
      </c>
      <c r="CG117" s="5">
        <f t="shared" si="216"/>
        <v>1</v>
      </c>
      <c r="CH117" s="5">
        <f t="shared" si="198"/>
        <v>0</v>
      </c>
      <c r="CI117" s="5">
        <f t="shared" si="199"/>
        <v>1</v>
      </c>
    </row>
    <row r="118" spans="1:87" s="2" customFormat="1" ht="72" hidden="1" customHeight="1" x14ac:dyDescent="0.3">
      <c r="A118" s="1" t="str">
        <f t="shared" si="209"/>
        <v>Kitöltés rendben!</v>
      </c>
      <c r="B118" s="179">
        <v>1</v>
      </c>
      <c r="C118" s="178" t="s">
        <v>492</v>
      </c>
      <c r="D118" s="180" t="s">
        <v>507</v>
      </c>
      <c r="E118" s="180" t="s">
        <v>509</v>
      </c>
      <c r="F118" s="181" t="str">
        <f>VLOOKUP($G118,Összesítő!$B:$F,2,FALSE)</f>
        <v>11-16911-1-003-00-01</v>
      </c>
      <c r="G118" s="178" t="s">
        <v>155</v>
      </c>
      <c r="H118" s="181">
        <f>COUNTA($G$3:G118)</f>
        <v>105</v>
      </c>
      <c r="I118" s="181" t="str">
        <f>AZ118&amp;"_"&amp;H118&amp;"_FIV_"&amp;LEFT(Előlap!$B$6,4)</f>
        <v>4153_105_FIV_2026</v>
      </c>
      <c r="J118" s="181" t="str">
        <f>VLOOKUP($G118,Összesítő!$B:$F,5,FALSE)</f>
        <v>Kemeneskápolna, Köcsk, Mesteri</v>
      </c>
      <c r="K118" s="181" t="str">
        <f>VLOOKUP($G118,Összesítő!$B:$F,4,FALSE)</f>
        <v>Kemeneskápolna Község Önkormányzata, Köcsk Község Önkormányzata, Mesteri Község Önkormányzata</v>
      </c>
      <c r="L118" s="7">
        <f t="shared" si="210"/>
        <v>436</v>
      </c>
      <c r="M118" s="179">
        <v>2027</v>
      </c>
      <c r="N118" s="179">
        <v>2027</v>
      </c>
      <c r="O118" s="13">
        <v>436</v>
      </c>
      <c r="P118" s="8">
        <v>0</v>
      </c>
      <c r="Q118" s="8">
        <v>0</v>
      </c>
      <c r="S118" s="8">
        <v>436</v>
      </c>
      <c r="T118" s="8">
        <v>0</v>
      </c>
      <c r="U118" s="8">
        <v>0</v>
      </c>
      <c r="V118" s="8">
        <v>0</v>
      </c>
      <c r="W118" s="8">
        <v>0</v>
      </c>
      <c r="X118" s="8">
        <v>0</v>
      </c>
      <c r="Y118" s="8">
        <v>0</v>
      </c>
      <c r="Z118" s="8">
        <v>0</v>
      </c>
      <c r="AA118" s="8">
        <v>0</v>
      </c>
      <c r="AB118" s="8">
        <v>0</v>
      </c>
      <c r="AC118" s="8">
        <v>0</v>
      </c>
      <c r="AD118" s="7">
        <f t="shared" si="211"/>
        <v>436</v>
      </c>
      <c r="AE118" s="3" t="str">
        <f t="shared" si="212"/>
        <v>A forrás egyenlő a költséggel (I.ütem).</v>
      </c>
      <c r="AG118" s="8">
        <v>0</v>
      </c>
      <c r="AH118" s="8">
        <v>0</v>
      </c>
      <c r="AI118" s="8">
        <v>0</v>
      </c>
      <c r="AJ118" s="8">
        <v>0</v>
      </c>
      <c r="AK118" s="8">
        <v>0</v>
      </c>
      <c r="AL118" s="8">
        <v>0</v>
      </c>
      <c r="AM118" s="8">
        <v>0</v>
      </c>
      <c r="AN118" s="8">
        <v>0</v>
      </c>
      <c r="AO118" s="8">
        <v>0</v>
      </c>
      <c r="AP118" s="8">
        <v>0</v>
      </c>
      <c r="AQ118" s="8">
        <v>0</v>
      </c>
      <c r="AR118" s="7">
        <f t="shared" si="213"/>
        <v>0</v>
      </c>
      <c r="AS118" s="178" t="s">
        <v>659</v>
      </c>
      <c r="AT118" s="3" t="str">
        <f t="shared" si="167"/>
        <v>Nem hosszútávú a feladat.</v>
      </c>
      <c r="AV118" s="180" t="s">
        <v>0</v>
      </c>
      <c r="AW118" s="180" t="s">
        <v>0</v>
      </c>
      <c r="AX118" s="191">
        <f>COUNTA($G$3:G118)</f>
        <v>105</v>
      </c>
      <c r="AZ118" s="9">
        <f>VLOOKUP($G118,Összesítő!$B:$F,3,FALSE)</f>
        <v>4153</v>
      </c>
      <c r="BA118" s="9">
        <f t="shared" si="168"/>
        <v>0</v>
      </c>
      <c r="BB118" s="5">
        <f t="shared" si="169"/>
        <v>1</v>
      </c>
      <c r="BC118" s="5" t="str">
        <f t="shared" si="170"/>
        <v>R</v>
      </c>
      <c r="BD118" s="5">
        <f t="shared" si="171"/>
        <v>1</v>
      </c>
      <c r="BE118" s="5">
        <f t="shared" si="172"/>
        <v>0</v>
      </c>
      <c r="BF118" s="5">
        <f t="shared" si="173"/>
        <v>0</v>
      </c>
      <c r="BG118" s="9" t="str">
        <f t="shared" si="174"/>
        <v>A forrás egyenlő a költséggel (I.ütem).</v>
      </c>
      <c r="BH118" s="5">
        <f t="shared" si="175"/>
        <v>1</v>
      </c>
      <c r="BI118" s="5">
        <f t="shared" si="176"/>
        <v>1</v>
      </c>
      <c r="BJ118" s="5">
        <f t="shared" si="177"/>
        <v>0</v>
      </c>
      <c r="BK118" s="5">
        <f t="shared" si="178"/>
        <v>1</v>
      </c>
      <c r="BL118" s="5">
        <f t="shared" si="214"/>
        <v>1</v>
      </c>
      <c r="BM118" s="4" t="str">
        <f t="shared" si="179"/>
        <v>Nem hosszútávú a feladat.</v>
      </c>
      <c r="BN118" s="5">
        <f t="shared" si="180"/>
        <v>1</v>
      </c>
      <c r="BO118" s="5">
        <f t="shared" si="181"/>
        <v>0</v>
      </c>
      <c r="BP118" s="5">
        <f t="shared" si="182"/>
        <v>0</v>
      </c>
      <c r="BQ118" s="5">
        <f t="shared" si="183"/>
        <v>0</v>
      </c>
      <c r="BR118" s="5">
        <f t="shared" si="184"/>
        <v>0</v>
      </c>
      <c r="BS118" s="9" t="str">
        <f t="shared" si="185"/>
        <v>Nincs hosszútávú terv!</v>
      </c>
      <c r="BT118" s="5">
        <f t="shared" si="186"/>
        <v>0</v>
      </c>
      <c r="BU118" s="5">
        <f t="shared" si="187"/>
        <v>0</v>
      </c>
      <c r="BV118" s="5">
        <f t="shared" si="188"/>
        <v>1</v>
      </c>
      <c r="BW118" s="5">
        <f t="shared" si="189"/>
        <v>1</v>
      </c>
      <c r="BX118" s="5">
        <f t="shared" si="190"/>
        <v>1</v>
      </c>
      <c r="BY118" s="5">
        <f t="shared" si="191"/>
        <v>1</v>
      </c>
      <c r="BZ118" s="5">
        <f t="shared" si="192"/>
        <v>1</v>
      </c>
      <c r="CA118" s="5">
        <f t="shared" si="193"/>
        <v>1</v>
      </c>
      <c r="CB118" s="5">
        <f t="shared" si="194"/>
        <v>1</v>
      </c>
      <c r="CC118" s="5">
        <f t="shared" si="195"/>
        <v>1</v>
      </c>
      <c r="CD118" s="5">
        <f t="shared" si="196"/>
        <v>1</v>
      </c>
      <c r="CE118" s="5" t="str">
        <f t="shared" si="197"/>
        <v>?</v>
      </c>
      <c r="CF118" s="4" t="str">
        <f t="shared" si="215"/>
        <v>Kitöltés rendben!</v>
      </c>
      <c r="CG118" s="5">
        <f t="shared" si="216"/>
        <v>1</v>
      </c>
      <c r="CH118" s="5">
        <f t="shared" si="198"/>
        <v>1</v>
      </c>
      <c r="CI118" s="5">
        <f t="shared" si="199"/>
        <v>0</v>
      </c>
    </row>
    <row r="119" spans="1:87" s="2" customFormat="1" ht="72" hidden="1" customHeight="1" x14ac:dyDescent="0.3">
      <c r="A119" s="1" t="str">
        <f t="shared" ref="A119" si="235">IF($G119="","Nincs VKR kiválasztva!",CF119)</f>
        <v>Kitöltés rendben!</v>
      </c>
      <c r="B119" s="219">
        <v>0</v>
      </c>
      <c r="C119" s="218" t="s">
        <v>489</v>
      </c>
      <c r="D119" s="220" t="s">
        <v>661</v>
      </c>
      <c r="E119" s="220" t="s">
        <v>509</v>
      </c>
      <c r="F119" s="221" t="str">
        <f>VLOOKUP($G119,Összesítő!$B:$F,2,FALSE)</f>
        <v>11-16911-1-003-00-01</v>
      </c>
      <c r="G119" s="218" t="s">
        <v>155</v>
      </c>
      <c r="H119" s="221">
        <f>COUNTA($G$3:G119)</f>
        <v>106</v>
      </c>
      <c r="I119" s="221" t="str">
        <f>AZ119&amp;"_"&amp;H119&amp;"_FIV_"&amp;LEFT(Előlap!$B$6,4)</f>
        <v>4153_106_FIV_2026</v>
      </c>
      <c r="J119" s="221" t="str">
        <f>VLOOKUP($G119,Összesítő!$B:$F,5,FALSE)</f>
        <v>Kemeneskápolna, Köcsk, Mesteri</v>
      </c>
      <c r="K119" s="221" t="str">
        <f>VLOOKUP($G119,Összesítő!$B:$F,4,FALSE)</f>
        <v>Kemeneskápolna Község Önkormányzata, Köcsk Község Önkormányzata, Mesteri Község Önkormányzata</v>
      </c>
      <c r="L119" s="7">
        <f t="shared" ref="L119" si="236">O119+P119</f>
        <v>0</v>
      </c>
      <c r="M119" s="219">
        <v>2027</v>
      </c>
      <c r="N119" s="219">
        <v>2027</v>
      </c>
      <c r="O119" s="13">
        <v>0</v>
      </c>
      <c r="P119" s="8">
        <v>0</v>
      </c>
      <c r="Q119" s="8">
        <v>0</v>
      </c>
      <c r="S119" s="8">
        <v>0</v>
      </c>
      <c r="T119" s="8">
        <v>0</v>
      </c>
      <c r="U119" s="8">
        <v>0</v>
      </c>
      <c r="V119" s="8">
        <v>0</v>
      </c>
      <c r="W119" s="8">
        <v>0</v>
      </c>
      <c r="X119" s="8">
        <v>0</v>
      </c>
      <c r="Y119" s="8">
        <v>0</v>
      </c>
      <c r="Z119" s="8">
        <v>0</v>
      </c>
      <c r="AA119" s="8">
        <v>0</v>
      </c>
      <c r="AB119" s="8">
        <v>0</v>
      </c>
      <c r="AC119" s="8">
        <v>0</v>
      </c>
      <c r="AD119" s="7">
        <f t="shared" ref="AD119" si="237">SUM(S119:AC119)</f>
        <v>0</v>
      </c>
      <c r="AE119" s="3" t="str">
        <f t="shared" ref="AE119" si="238">IF($G119="","Nincs VKR kiválasztva!",IF(BB119=0,"Hiányos kitöltés!",BG119))</f>
        <v>A forrás egyenlő a költséggel (I.ütem).</v>
      </c>
      <c r="AG119" s="8">
        <v>0</v>
      </c>
      <c r="AH119" s="8">
        <v>0</v>
      </c>
      <c r="AI119" s="8">
        <v>0</v>
      </c>
      <c r="AJ119" s="8">
        <v>0</v>
      </c>
      <c r="AK119" s="8">
        <v>0</v>
      </c>
      <c r="AL119" s="8">
        <v>0</v>
      </c>
      <c r="AM119" s="8">
        <v>0</v>
      </c>
      <c r="AN119" s="8">
        <v>0</v>
      </c>
      <c r="AO119" s="8">
        <v>0</v>
      </c>
      <c r="AP119" s="8">
        <v>0</v>
      </c>
      <c r="AQ119" s="8">
        <v>0</v>
      </c>
      <c r="AR119" s="7">
        <f t="shared" ref="AR119" si="239">SUM(AG119:AQ119)</f>
        <v>0</v>
      </c>
      <c r="AS119" s="218" t="s">
        <v>659</v>
      </c>
      <c r="AT119" s="3" t="str">
        <f t="shared" si="167"/>
        <v>Nem hosszútávú a feladat.</v>
      </c>
      <c r="AV119" s="220" t="s">
        <v>662</v>
      </c>
      <c r="AW119" s="220" t="s">
        <v>0</v>
      </c>
      <c r="AX119" s="221">
        <f>COUNTA($G$3:G119)</f>
        <v>106</v>
      </c>
      <c r="AZ119" s="9">
        <f>VLOOKUP($G119,Összesítő!$B:$F,3,FALSE)</f>
        <v>4153</v>
      </c>
      <c r="BA119" s="9">
        <f t="shared" si="168"/>
        <v>32</v>
      </c>
      <c r="BB119" s="5">
        <f t="shared" si="169"/>
        <v>1</v>
      </c>
      <c r="BC119" s="5" t="str">
        <f t="shared" si="170"/>
        <v>R</v>
      </c>
      <c r="BD119" s="5">
        <f t="shared" ref="BD119" si="240">IF(OR(BC119="R",BC119="RH"),1,0)</f>
        <v>1</v>
      </c>
      <c r="BE119" s="5">
        <f t="shared" si="172"/>
        <v>0</v>
      </c>
      <c r="BF119" s="5">
        <f t="shared" si="173"/>
        <v>0</v>
      </c>
      <c r="BG119" s="9" t="str">
        <f t="shared" si="174"/>
        <v>A forrás egyenlő a költséggel (I.ütem).</v>
      </c>
      <c r="BH119" s="5">
        <f t="shared" si="175"/>
        <v>1</v>
      </c>
      <c r="BI119" s="5">
        <f t="shared" si="176"/>
        <v>1</v>
      </c>
      <c r="BJ119" s="5">
        <f t="shared" si="177"/>
        <v>0</v>
      </c>
      <c r="BK119" s="5">
        <f t="shared" si="178"/>
        <v>1</v>
      </c>
      <c r="BL119" s="5">
        <f t="shared" ref="BL119" si="241">IF(AND($BK119=1,$P119=$AR119),1,IF(AND($BK119=1,$P119&gt;$AR119,AS119="igen"),1,0))</f>
        <v>1</v>
      </c>
      <c r="BM119" s="4" t="str">
        <f t="shared" si="179"/>
        <v>Nem hosszútávú a feladat.</v>
      </c>
      <c r="BN119" s="5">
        <f t="shared" si="180"/>
        <v>1</v>
      </c>
      <c r="BO119" s="5">
        <f t="shared" si="181"/>
        <v>0</v>
      </c>
      <c r="BP119" s="5">
        <f t="shared" si="182"/>
        <v>1</v>
      </c>
      <c r="BQ119" s="5">
        <f t="shared" si="183"/>
        <v>0</v>
      </c>
      <c r="BR119" s="5">
        <f t="shared" si="184"/>
        <v>1</v>
      </c>
      <c r="BS119" s="9" t="str">
        <f t="shared" si="185"/>
        <v>Nincs hosszútávú terv!</v>
      </c>
      <c r="BT119" s="5">
        <f t="shared" si="186"/>
        <v>1</v>
      </c>
      <c r="BU119" s="5">
        <f t="shared" si="187"/>
        <v>0</v>
      </c>
      <c r="BV119" s="5">
        <f t="shared" si="188"/>
        <v>1</v>
      </c>
      <c r="BW119" s="5">
        <f t="shared" si="189"/>
        <v>1</v>
      </c>
      <c r="BX119" s="5">
        <f t="shared" si="190"/>
        <v>1</v>
      </c>
      <c r="BY119" s="5">
        <f t="shared" si="191"/>
        <v>1</v>
      </c>
      <c r="BZ119" s="5">
        <f t="shared" si="192"/>
        <v>1</v>
      </c>
      <c r="CA119" s="5">
        <f t="shared" si="193"/>
        <v>1</v>
      </c>
      <c r="CB119" s="5">
        <f t="shared" si="194"/>
        <v>1</v>
      </c>
      <c r="CC119" s="5">
        <f t="shared" si="195"/>
        <v>1</v>
      </c>
      <c r="CD119" s="5">
        <f t="shared" si="196"/>
        <v>1</v>
      </c>
      <c r="CE119" s="5" t="str">
        <f t="shared" si="197"/>
        <v>?</v>
      </c>
      <c r="CF119" s="4" t="str">
        <f t="shared" ref="CF119" si="242">IF($BB119=0,$CE119,IF($BH119=0,"I. ütem forrása nincs kitöltve!",IF($BK119=0,"II. ütem forrása nincs kitöltve!",IF($BE119=1,"Költségek üteme nem megfelelő (az időtartam és a költség üteme eltér)!",IF(AND(BI119=0,$BB119=1,$BK119=1,$BE119=1),"Kötelező cellák kitöltve, de az I. ütem forrása hibás!",IF(AND(BK119=0,$BB119=1,$BK119=1,$BE119=1),"Kötelező cellák kitöltve, de a II. ütem forrása hibás!",IF(AND($BP119=1,$BA119&lt;30),"Nullás a rövidtávú feladat és rövid (hiányzik) a hozzá tartozó indoklás!",IF(AND($BQ119=1,$BA119&lt;30),"Nullás a hosszútávú feladat és rövid (hiányzik) a hozzá tartozó indoklás!",IF(AND(BO119=1,C119="1811_RENDKÍVÜLI"),"II. ütemre nem tervezhet Rendkívüli feladatot!",IF(BI119=0,AE119,IF(BL119=0,AT119,IF(AND(BD119=1,$Q119&gt;$O119),"EM rendelet 2. melléklet terhére elszámolt költség nem lehet nagyobb az I. ütemre tervezett tényleges költségnél!",IF($AD119&gt;$O119,"Többlet forrást jelölt meg az I. ütemnél! Kérjük, a többletet az 'Osszesito' fülön tüntesse fel!",IF($AR119&gt;$P119,"Többlet forrást jelölt meg a II. ütemnél! Kérjük, a többletet az 'Osszesito' fülön tüntesse fel!","Kitöltés rendben!"))))))))))))))</f>
        <v>Kitöltés rendben!</v>
      </c>
      <c r="CG119" s="5">
        <f t="shared" ref="CG119" si="243">IF(A119="Kitöltés rendben!",1,0)</f>
        <v>1</v>
      </c>
      <c r="CH119" s="5">
        <f t="shared" si="198"/>
        <v>1</v>
      </c>
      <c r="CI119" s="5">
        <f t="shared" si="199"/>
        <v>0</v>
      </c>
    </row>
    <row r="120" spans="1:87" s="2" customFormat="1" ht="31.2" hidden="1" customHeight="1" x14ac:dyDescent="0.3">
      <c r="A120" s="1" t="str">
        <f t="shared" si="209"/>
        <v>Nincs VKR kiválasztva!</v>
      </c>
      <c r="B120" s="179"/>
      <c r="C120" s="178"/>
      <c r="D120" s="180"/>
      <c r="E120" s="180"/>
      <c r="F120" s="181" t="e">
        <f>VLOOKUP($G120,Összesítő!$B:$F,2,FALSE)</f>
        <v>#N/A</v>
      </c>
      <c r="G120" s="178"/>
      <c r="H120" s="181">
        <f>COUNTA($G$3:G120)</f>
        <v>106</v>
      </c>
      <c r="I120" s="181" t="e">
        <f>AZ120&amp;"_"&amp;H120&amp;"_FIV_"&amp;LEFT(Előlap!$B$6,4)</f>
        <v>#N/A</v>
      </c>
      <c r="J120" s="181" t="e">
        <f>VLOOKUP($G120,Összesítő!$B:$F,5,FALSE)</f>
        <v>#N/A</v>
      </c>
      <c r="K120" s="181" t="e">
        <f>VLOOKUP($G120,Összesítő!$B:$F,4,FALSE)</f>
        <v>#N/A</v>
      </c>
      <c r="L120" s="7">
        <f t="shared" si="210"/>
        <v>0</v>
      </c>
      <c r="M120" s="179"/>
      <c r="N120" s="179"/>
      <c r="O120" s="13"/>
      <c r="P120" s="8"/>
      <c r="Q120" s="8"/>
      <c r="S120" s="8"/>
      <c r="T120" s="8"/>
      <c r="U120" s="8"/>
      <c r="V120" s="8"/>
      <c r="W120" s="8"/>
      <c r="X120" s="8"/>
      <c r="Y120" s="8"/>
      <c r="Z120" s="8"/>
      <c r="AA120" s="8"/>
      <c r="AB120" s="8"/>
      <c r="AC120" s="8"/>
      <c r="AD120" s="7">
        <f t="shared" si="211"/>
        <v>0</v>
      </c>
      <c r="AE120" s="3" t="str">
        <f t="shared" si="212"/>
        <v>Nincs VKR kiválasztva!</v>
      </c>
      <c r="AG120" s="8"/>
      <c r="AH120" s="8"/>
      <c r="AI120" s="8"/>
      <c r="AJ120" s="8"/>
      <c r="AK120" s="8"/>
      <c r="AL120" s="8"/>
      <c r="AM120" s="8"/>
      <c r="AN120" s="8"/>
      <c r="AO120" s="8"/>
      <c r="AP120" s="8"/>
      <c r="AQ120" s="8"/>
      <c r="AR120" s="7">
        <f t="shared" si="213"/>
        <v>0</v>
      </c>
      <c r="AS120" s="178"/>
      <c r="AT120" s="3" t="str">
        <f t="shared" si="167"/>
        <v>Nincs VKR kiválasztva!</v>
      </c>
      <c r="AV120" s="180" t="s">
        <v>0</v>
      </c>
      <c r="AW120" s="180" t="s">
        <v>0</v>
      </c>
      <c r="AX120" s="191">
        <f>COUNTA($G$3:G120)</f>
        <v>106</v>
      </c>
      <c r="AZ120" s="9" t="e">
        <f>VLOOKUP($G120,Összesítő!$B:$F,3,FALSE)</f>
        <v>#N/A</v>
      </c>
      <c r="BA120" s="9">
        <f t="shared" si="168"/>
        <v>0</v>
      </c>
      <c r="BB120" s="5" t="e">
        <f t="shared" si="169"/>
        <v>#N/A</v>
      </c>
      <c r="BC120" s="5" t="e">
        <f t="shared" si="170"/>
        <v>#N/A</v>
      </c>
      <c r="BD120" s="5" t="e">
        <f t="shared" si="171"/>
        <v>#N/A</v>
      </c>
      <c r="BE120" s="5" t="e">
        <f t="shared" si="172"/>
        <v>#N/A</v>
      </c>
      <c r="BF120" s="5">
        <f t="shared" si="173"/>
        <v>0</v>
      </c>
      <c r="BG120" s="9" t="str">
        <f t="shared" si="174"/>
        <v>A forrás egyenlő a költséggel (I.ütem).</v>
      </c>
      <c r="BH120" s="5">
        <f t="shared" si="175"/>
        <v>0</v>
      </c>
      <c r="BI120" s="5">
        <f t="shared" si="176"/>
        <v>0</v>
      </c>
      <c r="BJ120" s="5">
        <f t="shared" si="177"/>
        <v>0</v>
      </c>
      <c r="BK120" s="5">
        <f t="shared" si="178"/>
        <v>0</v>
      </c>
      <c r="BL120" s="5">
        <f t="shared" si="214"/>
        <v>0</v>
      </c>
      <c r="BM120" s="4" t="str">
        <f t="shared" si="179"/>
        <v>Nem hosszútávú a feladat.</v>
      </c>
      <c r="BN120" s="5">
        <f t="shared" si="180"/>
        <v>1</v>
      </c>
      <c r="BO120" s="5">
        <f t="shared" si="181"/>
        <v>0</v>
      </c>
      <c r="BP120" s="5">
        <f t="shared" si="182"/>
        <v>1</v>
      </c>
      <c r="BQ120" s="5">
        <f t="shared" si="183"/>
        <v>0</v>
      </c>
      <c r="BR120" s="5" t="e">
        <f t="shared" si="184"/>
        <v>#N/A</v>
      </c>
      <c r="BS120" s="9" t="str">
        <f t="shared" si="185"/>
        <v>Nincs hosszútávú terv!</v>
      </c>
      <c r="BT120" s="5" t="e">
        <f t="shared" si="186"/>
        <v>#N/A</v>
      </c>
      <c r="BU120" s="5" t="e">
        <f t="shared" si="187"/>
        <v>#N/A</v>
      </c>
      <c r="BV120" s="5">
        <f t="shared" si="188"/>
        <v>0</v>
      </c>
      <c r="BW120" s="5">
        <f t="shared" si="189"/>
        <v>0</v>
      </c>
      <c r="BX120" s="5">
        <f t="shared" si="190"/>
        <v>0</v>
      </c>
      <c r="BY120" s="5">
        <f t="shared" si="191"/>
        <v>0</v>
      </c>
      <c r="BZ120" s="5">
        <f t="shared" si="192"/>
        <v>0</v>
      </c>
      <c r="CA120" s="5">
        <f t="shared" si="193"/>
        <v>0</v>
      </c>
      <c r="CB120" s="5">
        <f t="shared" si="194"/>
        <v>0</v>
      </c>
      <c r="CC120" s="5">
        <f t="shared" si="195"/>
        <v>0</v>
      </c>
      <c r="CD120" s="5">
        <f t="shared" si="196"/>
        <v>0</v>
      </c>
      <c r="CE120" s="5" t="e">
        <f t="shared" si="197"/>
        <v>#N/A</v>
      </c>
      <c r="CF120" s="4" t="e">
        <f t="shared" si="215"/>
        <v>#N/A</v>
      </c>
      <c r="CG120" s="5">
        <f t="shared" si="216"/>
        <v>0</v>
      </c>
      <c r="CH120" s="5" t="e">
        <f t="shared" si="198"/>
        <v>#N/A</v>
      </c>
      <c r="CI120" s="5" t="e">
        <f t="shared" si="199"/>
        <v>#N/A</v>
      </c>
    </row>
    <row r="121" spans="1:87" s="2" customFormat="1" ht="57.6" hidden="1" customHeight="1" x14ac:dyDescent="0.3">
      <c r="A121" s="1" t="str">
        <f t="shared" si="209"/>
        <v>Kitöltés rendben!</v>
      </c>
      <c r="B121" s="179">
        <v>2</v>
      </c>
      <c r="C121" s="178" t="s">
        <v>450</v>
      </c>
      <c r="D121" s="180" t="s">
        <v>543</v>
      </c>
      <c r="E121" s="180" t="s">
        <v>509</v>
      </c>
      <c r="F121" s="181" t="str">
        <f>VLOOKUP($G121,Összesítő!$B:$F,2,FALSE)</f>
        <v>11-32629-1-002-00-00</v>
      </c>
      <c r="G121" s="178" t="s">
        <v>283</v>
      </c>
      <c r="H121" s="181">
        <f>COUNTA($G$3:G121)</f>
        <v>107</v>
      </c>
      <c r="I121" s="181" t="str">
        <f>AZ121&amp;"_"&amp;H121&amp;"_FIV_"&amp;LEFT(Előlap!$B$6,4)</f>
        <v>4187_107_FIV_2026</v>
      </c>
      <c r="J121" s="181" t="str">
        <f>VLOOKUP($G121,Összesítő!$B:$F,5,FALSE)</f>
        <v>Csönge, Ostffyasszonyfa</v>
      </c>
      <c r="K121" s="181" t="str">
        <f>VLOOKUP($G121,Összesítő!$B:$F,4,FALSE)</f>
        <v>Csönge Község Önkormányzata, Ostffyasszonyfa Község Önkormányzata</v>
      </c>
      <c r="L121" s="7">
        <f t="shared" si="210"/>
        <v>20000</v>
      </c>
      <c r="M121" s="179">
        <v>2028</v>
      </c>
      <c r="N121" s="179">
        <v>2028</v>
      </c>
      <c r="O121" s="13">
        <v>0</v>
      </c>
      <c r="P121" s="8">
        <v>20000</v>
      </c>
      <c r="Q121" s="8">
        <v>0</v>
      </c>
      <c r="S121" s="8">
        <v>0</v>
      </c>
      <c r="T121" s="8">
        <v>0</v>
      </c>
      <c r="U121" s="8">
        <v>0</v>
      </c>
      <c r="V121" s="8">
        <v>0</v>
      </c>
      <c r="W121" s="8">
        <v>0</v>
      </c>
      <c r="X121" s="8">
        <v>0</v>
      </c>
      <c r="Y121" s="8">
        <v>0</v>
      </c>
      <c r="Z121" s="8">
        <v>0</v>
      </c>
      <c r="AA121" s="8">
        <v>0</v>
      </c>
      <c r="AB121" s="8">
        <v>0</v>
      </c>
      <c r="AC121" s="8">
        <v>0</v>
      </c>
      <c r="AD121" s="7">
        <f t="shared" si="211"/>
        <v>0</v>
      </c>
      <c r="AE121" s="3" t="str">
        <f t="shared" si="212"/>
        <v>Nem rövidtávú a feladat.</v>
      </c>
      <c r="AG121" s="8">
        <v>0</v>
      </c>
      <c r="AH121" s="8">
        <v>0</v>
      </c>
      <c r="AI121" s="8">
        <v>0</v>
      </c>
      <c r="AJ121" s="8">
        <v>0</v>
      </c>
      <c r="AK121" s="8">
        <v>0</v>
      </c>
      <c r="AL121" s="8">
        <v>0</v>
      </c>
      <c r="AM121" s="8">
        <v>0</v>
      </c>
      <c r="AN121" s="8">
        <v>0</v>
      </c>
      <c r="AO121" s="8">
        <v>0</v>
      </c>
      <c r="AP121" s="8">
        <v>0</v>
      </c>
      <c r="AQ121" s="8">
        <v>0</v>
      </c>
      <c r="AR121" s="7">
        <f t="shared" si="213"/>
        <v>0</v>
      </c>
      <c r="AS121" s="178" t="s">
        <v>654</v>
      </c>
      <c r="AT121" s="3" t="str">
        <f t="shared" si="167"/>
        <v>Forráshiányos a feladat!</v>
      </c>
      <c r="AV121" s="180" t="s">
        <v>0</v>
      </c>
      <c r="AW121" s="180" t="s">
        <v>0</v>
      </c>
      <c r="AX121" s="191">
        <f>COUNTA($G$3:G121)</f>
        <v>107</v>
      </c>
      <c r="AZ121" s="9">
        <f>VLOOKUP($G121,Összesítő!$B:$F,3,FALSE)</f>
        <v>4187</v>
      </c>
      <c r="BA121" s="9">
        <f t="shared" si="168"/>
        <v>0</v>
      </c>
      <c r="BB121" s="5">
        <f t="shared" si="169"/>
        <v>1</v>
      </c>
      <c r="BC121" s="5" t="str">
        <f t="shared" si="170"/>
        <v>H</v>
      </c>
      <c r="BD121" s="5">
        <f t="shared" si="171"/>
        <v>0</v>
      </c>
      <c r="BE121" s="5">
        <f t="shared" si="172"/>
        <v>0</v>
      </c>
      <c r="BF121" s="5">
        <f t="shared" si="173"/>
        <v>0</v>
      </c>
      <c r="BG121" s="9" t="str">
        <f t="shared" si="174"/>
        <v>Nem rövidtávú a feladat.</v>
      </c>
      <c r="BH121" s="5">
        <f t="shared" si="175"/>
        <v>1</v>
      </c>
      <c r="BI121" s="5">
        <f t="shared" si="176"/>
        <v>1</v>
      </c>
      <c r="BJ121" s="5">
        <f t="shared" si="177"/>
        <v>1</v>
      </c>
      <c r="BK121" s="5">
        <f t="shared" si="178"/>
        <v>1</v>
      </c>
      <c r="BL121" s="5">
        <f t="shared" si="214"/>
        <v>1</v>
      </c>
      <c r="BM121" s="4" t="str">
        <f t="shared" si="179"/>
        <v>Forráshiányos a feladat!</v>
      </c>
      <c r="BN121" s="5">
        <f t="shared" si="180"/>
        <v>0</v>
      </c>
      <c r="BO121" s="5">
        <f t="shared" si="181"/>
        <v>1</v>
      </c>
      <c r="BP121" s="5">
        <f t="shared" si="182"/>
        <v>0</v>
      </c>
      <c r="BQ121" s="5">
        <f t="shared" si="183"/>
        <v>0</v>
      </c>
      <c r="BR121" s="5">
        <f t="shared" si="184"/>
        <v>0</v>
      </c>
      <c r="BS121" s="9">
        <f t="shared" si="185"/>
        <v>0</v>
      </c>
      <c r="BT121" s="5">
        <f t="shared" si="186"/>
        <v>0</v>
      </c>
      <c r="BU121" s="5">
        <f t="shared" si="187"/>
        <v>0</v>
      </c>
      <c r="BV121" s="5">
        <f t="shared" si="188"/>
        <v>1</v>
      </c>
      <c r="BW121" s="5">
        <f t="shared" si="189"/>
        <v>1</v>
      </c>
      <c r="BX121" s="5">
        <f t="shared" si="190"/>
        <v>1</v>
      </c>
      <c r="BY121" s="5">
        <f t="shared" si="191"/>
        <v>1</v>
      </c>
      <c r="BZ121" s="5">
        <f t="shared" si="192"/>
        <v>1</v>
      </c>
      <c r="CA121" s="5">
        <f t="shared" si="193"/>
        <v>1</v>
      </c>
      <c r="CB121" s="5">
        <f t="shared" si="194"/>
        <v>1</v>
      </c>
      <c r="CC121" s="5">
        <f t="shared" si="195"/>
        <v>1</v>
      </c>
      <c r="CD121" s="5">
        <f t="shared" si="196"/>
        <v>1</v>
      </c>
      <c r="CE121" s="5" t="str">
        <f t="shared" si="197"/>
        <v>?</v>
      </c>
      <c r="CF121" s="4" t="str">
        <f t="shared" si="215"/>
        <v>Kitöltés rendben!</v>
      </c>
      <c r="CG121" s="5">
        <f t="shared" si="216"/>
        <v>1</v>
      </c>
      <c r="CH121" s="5">
        <f t="shared" si="198"/>
        <v>0</v>
      </c>
      <c r="CI121" s="5">
        <f t="shared" si="199"/>
        <v>1</v>
      </c>
    </row>
    <row r="122" spans="1:87" s="2" customFormat="1" ht="57.6" hidden="1" customHeight="1" x14ac:dyDescent="0.3">
      <c r="A122" s="1" t="str">
        <f t="shared" si="209"/>
        <v>Kitöltés rendben!</v>
      </c>
      <c r="B122" s="179">
        <v>2</v>
      </c>
      <c r="C122" s="178" t="s">
        <v>435</v>
      </c>
      <c r="D122" s="180" t="s">
        <v>526</v>
      </c>
      <c r="E122" s="180" t="s">
        <v>509</v>
      </c>
      <c r="F122" s="181" t="str">
        <f>VLOOKUP($G122,Összesítő!$B:$F,2,FALSE)</f>
        <v>11-32629-1-002-00-00</v>
      </c>
      <c r="G122" s="178" t="s">
        <v>283</v>
      </c>
      <c r="H122" s="181">
        <f>COUNTA($G$3:G122)</f>
        <v>108</v>
      </c>
      <c r="I122" s="181" t="str">
        <f>AZ122&amp;"_"&amp;H122&amp;"_FIV_"&amp;LEFT(Előlap!$B$6,4)</f>
        <v>4187_108_FIV_2026</v>
      </c>
      <c r="J122" s="181" t="str">
        <f>VLOOKUP($G122,Összesítő!$B:$F,5,FALSE)</f>
        <v>Csönge, Ostffyasszonyfa</v>
      </c>
      <c r="K122" s="181" t="str">
        <f>VLOOKUP($G122,Összesítő!$B:$F,4,FALSE)</f>
        <v>Csönge Község Önkormányzata, Ostffyasszonyfa Község Önkormányzata</v>
      </c>
      <c r="L122" s="7">
        <f t="shared" si="210"/>
        <v>10000</v>
      </c>
      <c r="M122" s="179">
        <v>2031</v>
      </c>
      <c r="N122" s="179">
        <v>2031</v>
      </c>
      <c r="O122" s="13">
        <v>0</v>
      </c>
      <c r="P122" s="8">
        <v>10000</v>
      </c>
      <c r="Q122" s="8">
        <v>0</v>
      </c>
      <c r="S122" s="8">
        <v>0</v>
      </c>
      <c r="T122" s="8">
        <v>0</v>
      </c>
      <c r="U122" s="8">
        <v>0</v>
      </c>
      <c r="V122" s="8">
        <v>0</v>
      </c>
      <c r="W122" s="8">
        <v>0</v>
      </c>
      <c r="X122" s="8">
        <v>0</v>
      </c>
      <c r="Y122" s="8">
        <v>0</v>
      </c>
      <c r="Z122" s="8">
        <v>0</v>
      </c>
      <c r="AA122" s="8">
        <v>0</v>
      </c>
      <c r="AB122" s="8">
        <v>0</v>
      </c>
      <c r="AC122" s="8">
        <v>0</v>
      </c>
      <c r="AD122" s="7">
        <f t="shared" si="211"/>
        <v>0</v>
      </c>
      <c r="AE122" s="3" t="str">
        <f t="shared" si="212"/>
        <v>Nem rövidtávú a feladat.</v>
      </c>
      <c r="AG122" s="8">
        <v>0</v>
      </c>
      <c r="AH122" s="8">
        <v>0</v>
      </c>
      <c r="AI122" s="8">
        <v>0</v>
      </c>
      <c r="AJ122" s="8">
        <v>0</v>
      </c>
      <c r="AK122" s="8">
        <v>0</v>
      </c>
      <c r="AL122" s="8">
        <v>0</v>
      </c>
      <c r="AM122" s="8">
        <v>0</v>
      </c>
      <c r="AN122" s="8">
        <v>0</v>
      </c>
      <c r="AO122" s="8">
        <v>0</v>
      </c>
      <c r="AP122" s="8">
        <v>0</v>
      </c>
      <c r="AQ122" s="8">
        <v>0</v>
      </c>
      <c r="AR122" s="7">
        <f t="shared" si="213"/>
        <v>0</v>
      </c>
      <c r="AS122" s="184" t="s">
        <v>654</v>
      </c>
      <c r="AT122" s="3" t="str">
        <f t="shared" si="167"/>
        <v>Forráshiányos a feladat!</v>
      </c>
      <c r="AV122" s="180" t="s">
        <v>0</v>
      </c>
      <c r="AW122" s="180" t="s">
        <v>0</v>
      </c>
      <c r="AX122" s="191">
        <f>COUNTA($G$3:G122)</f>
        <v>108</v>
      </c>
      <c r="AZ122" s="9">
        <f>VLOOKUP($G122,Összesítő!$B:$F,3,FALSE)</f>
        <v>4187</v>
      </c>
      <c r="BA122" s="9">
        <f t="shared" si="168"/>
        <v>0</v>
      </c>
      <c r="BB122" s="5">
        <f t="shared" si="169"/>
        <v>1</v>
      </c>
      <c r="BC122" s="5" t="str">
        <f t="shared" si="170"/>
        <v>H</v>
      </c>
      <c r="BD122" s="5">
        <f t="shared" si="171"/>
        <v>0</v>
      </c>
      <c r="BE122" s="5">
        <f t="shared" si="172"/>
        <v>0</v>
      </c>
      <c r="BF122" s="5">
        <f t="shared" si="173"/>
        <v>0</v>
      </c>
      <c r="BG122" s="9" t="str">
        <f t="shared" si="174"/>
        <v>Nem rövidtávú a feladat.</v>
      </c>
      <c r="BH122" s="5">
        <f t="shared" si="175"/>
        <v>1</v>
      </c>
      <c r="BI122" s="5">
        <f t="shared" si="176"/>
        <v>1</v>
      </c>
      <c r="BJ122" s="5">
        <f t="shared" si="177"/>
        <v>1</v>
      </c>
      <c r="BK122" s="5">
        <f t="shared" si="178"/>
        <v>1</v>
      </c>
      <c r="BL122" s="5">
        <f t="shared" si="214"/>
        <v>1</v>
      </c>
      <c r="BM122" s="4" t="str">
        <f t="shared" si="179"/>
        <v>Forráshiányos a feladat!</v>
      </c>
      <c r="BN122" s="5">
        <f t="shared" si="180"/>
        <v>0</v>
      </c>
      <c r="BO122" s="5">
        <f t="shared" si="181"/>
        <v>1</v>
      </c>
      <c r="BP122" s="5">
        <f t="shared" si="182"/>
        <v>0</v>
      </c>
      <c r="BQ122" s="5">
        <f t="shared" si="183"/>
        <v>0</v>
      </c>
      <c r="BR122" s="5">
        <f t="shared" si="184"/>
        <v>0</v>
      </c>
      <c r="BS122" s="9">
        <f t="shared" si="185"/>
        <v>0</v>
      </c>
      <c r="BT122" s="5">
        <f t="shared" si="186"/>
        <v>0</v>
      </c>
      <c r="BU122" s="5">
        <f t="shared" si="187"/>
        <v>0</v>
      </c>
      <c r="BV122" s="5">
        <f t="shared" si="188"/>
        <v>1</v>
      </c>
      <c r="BW122" s="5">
        <f t="shared" si="189"/>
        <v>1</v>
      </c>
      <c r="BX122" s="5">
        <f t="shared" si="190"/>
        <v>1</v>
      </c>
      <c r="BY122" s="5">
        <f t="shared" si="191"/>
        <v>1</v>
      </c>
      <c r="BZ122" s="5">
        <f t="shared" si="192"/>
        <v>1</v>
      </c>
      <c r="CA122" s="5">
        <f t="shared" si="193"/>
        <v>1</v>
      </c>
      <c r="CB122" s="5">
        <f t="shared" si="194"/>
        <v>1</v>
      </c>
      <c r="CC122" s="5">
        <f t="shared" si="195"/>
        <v>1</v>
      </c>
      <c r="CD122" s="5">
        <f t="shared" si="196"/>
        <v>1</v>
      </c>
      <c r="CE122" s="5" t="str">
        <f t="shared" si="197"/>
        <v>?</v>
      </c>
      <c r="CF122" s="4" t="str">
        <f t="shared" si="215"/>
        <v>Kitöltés rendben!</v>
      </c>
      <c r="CG122" s="5">
        <f t="shared" si="216"/>
        <v>1</v>
      </c>
      <c r="CH122" s="5">
        <f t="shared" si="198"/>
        <v>0</v>
      </c>
      <c r="CI122" s="5">
        <f t="shared" si="199"/>
        <v>1</v>
      </c>
    </row>
    <row r="123" spans="1:87" s="2" customFormat="1" ht="57.6" hidden="1" customHeight="1" x14ac:dyDescent="0.3">
      <c r="A123" s="1" t="str">
        <f t="shared" si="209"/>
        <v>Kitöltés rendben!</v>
      </c>
      <c r="B123" s="179">
        <v>2</v>
      </c>
      <c r="C123" s="178" t="s">
        <v>399</v>
      </c>
      <c r="D123" s="180" t="s">
        <v>520</v>
      </c>
      <c r="E123" s="180" t="s">
        <v>509</v>
      </c>
      <c r="F123" s="181" t="str">
        <f>VLOOKUP($G123,Összesítő!$B:$F,2,FALSE)</f>
        <v>11-32629-1-002-00-00</v>
      </c>
      <c r="G123" s="178" t="s">
        <v>283</v>
      </c>
      <c r="H123" s="181">
        <f>COUNTA($G$3:G123)</f>
        <v>109</v>
      </c>
      <c r="I123" s="181" t="str">
        <f>AZ123&amp;"_"&amp;H123&amp;"_FIV_"&amp;LEFT(Előlap!$B$6,4)</f>
        <v>4187_109_FIV_2026</v>
      </c>
      <c r="J123" s="181" t="str">
        <f>VLOOKUP($G123,Összesítő!$B:$F,5,FALSE)</f>
        <v>Csönge, Ostffyasszonyfa</v>
      </c>
      <c r="K123" s="181" t="str">
        <f>VLOOKUP($G123,Összesítő!$B:$F,4,FALSE)</f>
        <v>Csönge Község Önkormányzata, Ostffyasszonyfa Község Önkormányzata</v>
      </c>
      <c r="L123" s="7">
        <f t="shared" si="210"/>
        <v>30000</v>
      </c>
      <c r="M123" s="179">
        <v>2035</v>
      </c>
      <c r="N123" s="179">
        <v>2035</v>
      </c>
      <c r="O123" s="13">
        <v>0</v>
      </c>
      <c r="P123" s="8">
        <v>30000</v>
      </c>
      <c r="Q123" s="8">
        <v>0</v>
      </c>
      <c r="S123" s="8">
        <v>0</v>
      </c>
      <c r="T123" s="8">
        <v>0</v>
      </c>
      <c r="U123" s="8">
        <v>0</v>
      </c>
      <c r="V123" s="8">
        <v>0</v>
      </c>
      <c r="W123" s="8">
        <v>0</v>
      </c>
      <c r="X123" s="8">
        <v>0</v>
      </c>
      <c r="Y123" s="8">
        <v>0</v>
      </c>
      <c r="Z123" s="8">
        <v>0</v>
      </c>
      <c r="AA123" s="8">
        <v>0</v>
      </c>
      <c r="AB123" s="8">
        <v>0</v>
      </c>
      <c r="AC123" s="8">
        <v>0</v>
      </c>
      <c r="AD123" s="7">
        <f t="shared" si="211"/>
        <v>0</v>
      </c>
      <c r="AE123" s="3" t="str">
        <f t="shared" si="212"/>
        <v>Nem rövidtávú a feladat.</v>
      </c>
      <c r="AG123" s="8">
        <v>0</v>
      </c>
      <c r="AH123" s="8">
        <v>0</v>
      </c>
      <c r="AI123" s="8">
        <v>0</v>
      </c>
      <c r="AJ123" s="8">
        <v>0</v>
      </c>
      <c r="AK123" s="8">
        <v>0</v>
      </c>
      <c r="AL123" s="8">
        <v>0</v>
      </c>
      <c r="AM123" s="8">
        <v>0</v>
      </c>
      <c r="AN123" s="8">
        <v>0</v>
      </c>
      <c r="AO123" s="8">
        <v>0</v>
      </c>
      <c r="AP123" s="8">
        <v>0</v>
      </c>
      <c r="AQ123" s="8">
        <v>0</v>
      </c>
      <c r="AR123" s="7">
        <f t="shared" si="213"/>
        <v>0</v>
      </c>
      <c r="AS123" s="184" t="s">
        <v>654</v>
      </c>
      <c r="AT123" s="3" t="str">
        <f t="shared" si="167"/>
        <v>Forráshiányos a feladat!</v>
      </c>
      <c r="AV123" s="180" t="s">
        <v>0</v>
      </c>
      <c r="AW123" s="180" t="s">
        <v>0</v>
      </c>
      <c r="AX123" s="191">
        <f>COUNTA($G$3:G123)</f>
        <v>109</v>
      </c>
      <c r="AZ123" s="9">
        <f>VLOOKUP($G123,Összesítő!$B:$F,3,FALSE)</f>
        <v>4187</v>
      </c>
      <c r="BA123" s="9">
        <f t="shared" si="168"/>
        <v>0</v>
      </c>
      <c r="BB123" s="5">
        <f t="shared" si="169"/>
        <v>1</v>
      </c>
      <c r="BC123" s="5" t="str">
        <f t="shared" si="170"/>
        <v>H</v>
      </c>
      <c r="BD123" s="5">
        <f t="shared" si="171"/>
        <v>0</v>
      </c>
      <c r="BE123" s="5">
        <f t="shared" si="172"/>
        <v>0</v>
      </c>
      <c r="BF123" s="5">
        <f t="shared" si="173"/>
        <v>0</v>
      </c>
      <c r="BG123" s="9" t="str">
        <f t="shared" si="174"/>
        <v>Nem rövidtávú a feladat.</v>
      </c>
      <c r="BH123" s="5">
        <f t="shared" si="175"/>
        <v>1</v>
      </c>
      <c r="BI123" s="5">
        <f t="shared" si="176"/>
        <v>1</v>
      </c>
      <c r="BJ123" s="5">
        <f t="shared" si="177"/>
        <v>1</v>
      </c>
      <c r="BK123" s="5">
        <f t="shared" si="178"/>
        <v>1</v>
      </c>
      <c r="BL123" s="5">
        <f t="shared" si="214"/>
        <v>1</v>
      </c>
      <c r="BM123" s="4" t="str">
        <f t="shared" si="179"/>
        <v>Forráshiányos a feladat!</v>
      </c>
      <c r="BN123" s="5">
        <f t="shared" si="180"/>
        <v>0</v>
      </c>
      <c r="BO123" s="5">
        <f t="shared" si="181"/>
        <v>1</v>
      </c>
      <c r="BP123" s="5">
        <f t="shared" si="182"/>
        <v>0</v>
      </c>
      <c r="BQ123" s="5">
        <f t="shared" si="183"/>
        <v>0</v>
      </c>
      <c r="BR123" s="5">
        <f t="shared" si="184"/>
        <v>0</v>
      </c>
      <c r="BS123" s="9">
        <f t="shared" si="185"/>
        <v>0</v>
      </c>
      <c r="BT123" s="5">
        <f t="shared" si="186"/>
        <v>0</v>
      </c>
      <c r="BU123" s="5">
        <f t="shared" si="187"/>
        <v>0</v>
      </c>
      <c r="BV123" s="5">
        <f t="shared" si="188"/>
        <v>1</v>
      </c>
      <c r="BW123" s="5">
        <f t="shared" si="189"/>
        <v>1</v>
      </c>
      <c r="BX123" s="5">
        <f t="shared" si="190"/>
        <v>1</v>
      </c>
      <c r="BY123" s="5">
        <f t="shared" si="191"/>
        <v>1</v>
      </c>
      <c r="BZ123" s="5">
        <f t="shared" si="192"/>
        <v>1</v>
      </c>
      <c r="CA123" s="5">
        <f t="shared" si="193"/>
        <v>1</v>
      </c>
      <c r="CB123" s="5">
        <f t="shared" si="194"/>
        <v>1</v>
      </c>
      <c r="CC123" s="5">
        <f t="shared" si="195"/>
        <v>1</v>
      </c>
      <c r="CD123" s="5">
        <f t="shared" si="196"/>
        <v>1</v>
      </c>
      <c r="CE123" s="5" t="str">
        <f t="shared" si="197"/>
        <v>?</v>
      </c>
      <c r="CF123" s="4" t="str">
        <f t="shared" si="215"/>
        <v>Kitöltés rendben!</v>
      </c>
      <c r="CG123" s="5">
        <f t="shared" si="216"/>
        <v>1</v>
      </c>
      <c r="CH123" s="5">
        <f t="shared" si="198"/>
        <v>0</v>
      </c>
      <c r="CI123" s="5">
        <f t="shared" si="199"/>
        <v>1</v>
      </c>
    </row>
    <row r="124" spans="1:87" s="2" customFormat="1" ht="57.6" hidden="1" customHeight="1" x14ac:dyDescent="0.3">
      <c r="A124" s="1" t="str">
        <f t="shared" si="209"/>
        <v>Kitöltés rendben!</v>
      </c>
      <c r="B124" s="179">
        <v>2</v>
      </c>
      <c r="C124" s="178" t="s">
        <v>468</v>
      </c>
      <c r="D124" s="180" t="s">
        <v>504</v>
      </c>
      <c r="E124" s="180" t="s">
        <v>509</v>
      </c>
      <c r="F124" s="181" t="str">
        <f>VLOOKUP($G124,Összesítő!$B:$F,2,FALSE)</f>
        <v>11-32629-1-002-00-00</v>
      </c>
      <c r="G124" s="178" t="s">
        <v>283</v>
      </c>
      <c r="H124" s="181">
        <f>COUNTA($G$3:G124)</f>
        <v>110</v>
      </c>
      <c r="I124" s="181" t="str">
        <f>AZ124&amp;"_"&amp;H124&amp;"_FIV_"&amp;LEFT(Előlap!$B$6,4)</f>
        <v>4187_110_FIV_2026</v>
      </c>
      <c r="J124" s="181" t="str">
        <f>VLOOKUP($G124,Összesítő!$B:$F,5,FALSE)</f>
        <v>Csönge, Ostffyasszonyfa</v>
      </c>
      <c r="K124" s="181" t="str">
        <f>VLOOKUP($G124,Összesítő!$B:$F,4,FALSE)</f>
        <v>Csönge Község Önkormányzata, Ostffyasszonyfa Község Önkormányzata</v>
      </c>
      <c r="L124" s="7">
        <f t="shared" si="210"/>
        <v>1000</v>
      </c>
      <c r="M124" s="179">
        <v>2028</v>
      </c>
      <c r="N124" s="179">
        <v>2028</v>
      </c>
      <c r="O124" s="13">
        <v>0</v>
      </c>
      <c r="P124" s="8">
        <v>1000</v>
      </c>
      <c r="Q124" s="8">
        <v>0</v>
      </c>
      <c r="S124" s="8">
        <v>0</v>
      </c>
      <c r="T124" s="8">
        <v>0</v>
      </c>
      <c r="U124" s="8">
        <v>0</v>
      </c>
      <c r="V124" s="8">
        <v>0</v>
      </c>
      <c r="W124" s="8">
        <v>0</v>
      </c>
      <c r="X124" s="8">
        <v>0</v>
      </c>
      <c r="Y124" s="8">
        <v>0</v>
      </c>
      <c r="Z124" s="8">
        <v>0</v>
      </c>
      <c r="AA124" s="8">
        <v>0</v>
      </c>
      <c r="AB124" s="8">
        <v>0</v>
      </c>
      <c r="AC124" s="8">
        <v>0</v>
      </c>
      <c r="AD124" s="7">
        <f t="shared" si="211"/>
        <v>0</v>
      </c>
      <c r="AE124" s="3" t="str">
        <f t="shared" si="212"/>
        <v>Nem rövidtávú a feladat.</v>
      </c>
      <c r="AG124" s="8">
        <v>0</v>
      </c>
      <c r="AH124" s="8">
        <v>0</v>
      </c>
      <c r="AI124" s="8">
        <v>0</v>
      </c>
      <c r="AJ124" s="8">
        <v>0</v>
      </c>
      <c r="AK124" s="8">
        <v>0</v>
      </c>
      <c r="AL124" s="8">
        <v>0</v>
      </c>
      <c r="AM124" s="8">
        <v>0</v>
      </c>
      <c r="AN124" s="8">
        <v>0</v>
      </c>
      <c r="AO124" s="8">
        <v>0</v>
      </c>
      <c r="AP124" s="8">
        <v>0</v>
      </c>
      <c r="AQ124" s="8">
        <v>0</v>
      </c>
      <c r="AR124" s="7">
        <f t="shared" si="213"/>
        <v>0</v>
      </c>
      <c r="AS124" s="184" t="s">
        <v>654</v>
      </c>
      <c r="AT124" s="3" t="str">
        <f t="shared" si="167"/>
        <v>Forráshiányos a feladat!</v>
      </c>
      <c r="AV124" s="180" t="s">
        <v>0</v>
      </c>
      <c r="AW124" s="180" t="s">
        <v>0</v>
      </c>
      <c r="AX124" s="191">
        <f>COUNTA($G$3:G124)</f>
        <v>110</v>
      </c>
      <c r="AZ124" s="9">
        <f>VLOOKUP($G124,Összesítő!$B:$F,3,FALSE)</f>
        <v>4187</v>
      </c>
      <c r="BA124" s="9">
        <f t="shared" si="168"/>
        <v>0</v>
      </c>
      <c r="BB124" s="5">
        <f t="shared" si="169"/>
        <v>1</v>
      </c>
      <c r="BC124" s="5" t="str">
        <f t="shared" si="170"/>
        <v>H</v>
      </c>
      <c r="BD124" s="5">
        <f t="shared" si="171"/>
        <v>0</v>
      </c>
      <c r="BE124" s="5">
        <f t="shared" si="172"/>
        <v>0</v>
      </c>
      <c r="BF124" s="5">
        <f t="shared" si="173"/>
        <v>0</v>
      </c>
      <c r="BG124" s="9" t="str">
        <f t="shared" si="174"/>
        <v>Nem rövidtávú a feladat.</v>
      </c>
      <c r="BH124" s="5">
        <f t="shared" si="175"/>
        <v>1</v>
      </c>
      <c r="BI124" s="5">
        <f t="shared" si="176"/>
        <v>1</v>
      </c>
      <c r="BJ124" s="5">
        <f t="shared" si="177"/>
        <v>1</v>
      </c>
      <c r="BK124" s="5">
        <f t="shared" si="178"/>
        <v>1</v>
      </c>
      <c r="BL124" s="5">
        <f t="shared" si="214"/>
        <v>1</v>
      </c>
      <c r="BM124" s="4" t="str">
        <f t="shared" si="179"/>
        <v>Forráshiányos a feladat!</v>
      </c>
      <c r="BN124" s="5">
        <f t="shared" si="180"/>
        <v>0</v>
      </c>
      <c r="BO124" s="5">
        <f t="shared" si="181"/>
        <v>1</v>
      </c>
      <c r="BP124" s="5">
        <f t="shared" si="182"/>
        <v>0</v>
      </c>
      <c r="BQ124" s="5">
        <f t="shared" si="183"/>
        <v>0</v>
      </c>
      <c r="BR124" s="5">
        <f t="shared" si="184"/>
        <v>0</v>
      </c>
      <c r="BS124" s="9">
        <f t="shared" si="185"/>
        <v>0</v>
      </c>
      <c r="BT124" s="5">
        <f t="shared" si="186"/>
        <v>0</v>
      </c>
      <c r="BU124" s="5">
        <f t="shared" si="187"/>
        <v>0</v>
      </c>
      <c r="BV124" s="5">
        <f t="shared" si="188"/>
        <v>1</v>
      </c>
      <c r="BW124" s="5">
        <f t="shared" si="189"/>
        <v>1</v>
      </c>
      <c r="BX124" s="5">
        <f t="shared" si="190"/>
        <v>1</v>
      </c>
      <c r="BY124" s="5">
        <f t="shared" si="191"/>
        <v>1</v>
      </c>
      <c r="BZ124" s="5">
        <f t="shared" si="192"/>
        <v>1</v>
      </c>
      <c r="CA124" s="5">
        <f t="shared" si="193"/>
        <v>1</v>
      </c>
      <c r="CB124" s="5">
        <f t="shared" si="194"/>
        <v>1</v>
      </c>
      <c r="CC124" s="5">
        <f t="shared" si="195"/>
        <v>1</v>
      </c>
      <c r="CD124" s="5">
        <f t="shared" si="196"/>
        <v>1</v>
      </c>
      <c r="CE124" s="5" t="str">
        <f t="shared" si="197"/>
        <v>?</v>
      </c>
      <c r="CF124" s="4" t="str">
        <f t="shared" si="215"/>
        <v>Kitöltés rendben!</v>
      </c>
      <c r="CG124" s="5">
        <f t="shared" si="216"/>
        <v>1</v>
      </c>
      <c r="CH124" s="5">
        <f t="shared" si="198"/>
        <v>0</v>
      </c>
      <c r="CI124" s="5">
        <f t="shared" si="199"/>
        <v>1</v>
      </c>
    </row>
    <row r="125" spans="1:87" s="2" customFormat="1" ht="57.6" hidden="1" customHeight="1" x14ac:dyDescent="0.3">
      <c r="A125" s="1" t="str">
        <f t="shared" si="209"/>
        <v>Kitöltés rendben!</v>
      </c>
      <c r="B125" s="179">
        <v>2</v>
      </c>
      <c r="C125" s="178" t="s">
        <v>468</v>
      </c>
      <c r="D125" s="180" t="s">
        <v>505</v>
      </c>
      <c r="E125" s="180" t="s">
        <v>509</v>
      </c>
      <c r="F125" s="181" t="str">
        <f>VLOOKUP($G125,Összesítő!$B:$F,2,FALSE)</f>
        <v>11-32629-1-002-00-00</v>
      </c>
      <c r="G125" s="178" t="s">
        <v>283</v>
      </c>
      <c r="H125" s="181">
        <f>COUNTA($G$3:G125)</f>
        <v>111</v>
      </c>
      <c r="I125" s="181" t="str">
        <f>AZ125&amp;"_"&amp;H125&amp;"_FIV_"&amp;LEFT(Előlap!$B$6,4)</f>
        <v>4187_111_FIV_2026</v>
      </c>
      <c r="J125" s="181" t="str">
        <f>VLOOKUP($G125,Összesítő!$B:$F,5,FALSE)</f>
        <v>Csönge, Ostffyasszonyfa</v>
      </c>
      <c r="K125" s="181" t="str">
        <f>VLOOKUP($G125,Összesítő!$B:$F,4,FALSE)</f>
        <v>Csönge Község Önkormányzata, Ostffyasszonyfa Község Önkormányzata</v>
      </c>
      <c r="L125" s="7">
        <f t="shared" si="210"/>
        <v>15000</v>
      </c>
      <c r="M125" s="179">
        <v>2029</v>
      </c>
      <c r="N125" s="179">
        <v>2030</v>
      </c>
      <c r="O125" s="13">
        <v>0</v>
      </c>
      <c r="P125" s="8">
        <v>15000</v>
      </c>
      <c r="Q125" s="8">
        <v>0</v>
      </c>
      <c r="S125" s="8">
        <v>0</v>
      </c>
      <c r="T125" s="8">
        <v>0</v>
      </c>
      <c r="U125" s="8">
        <v>0</v>
      </c>
      <c r="V125" s="8">
        <v>0</v>
      </c>
      <c r="W125" s="8">
        <v>0</v>
      </c>
      <c r="X125" s="8">
        <v>0</v>
      </c>
      <c r="Y125" s="8">
        <v>0</v>
      </c>
      <c r="Z125" s="8">
        <v>0</v>
      </c>
      <c r="AA125" s="8">
        <v>0</v>
      </c>
      <c r="AB125" s="8">
        <v>0</v>
      </c>
      <c r="AC125" s="8">
        <v>0</v>
      </c>
      <c r="AD125" s="7">
        <f t="shared" si="211"/>
        <v>0</v>
      </c>
      <c r="AE125" s="3" t="str">
        <f t="shared" si="212"/>
        <v>Nem rövidtávú a feladat.</v>
      </c>
      <c r="AG125" s="8">
        <v>0</v>
      </c>
      <c r="AH125" s="8">
        <v>0</v>
      </c>
      <c r="AI125" s="8">
        <v>0</v>
      </c>
      <c r="AJ125" s="8">
        <v>0</v>
      </c>
      <c r="AK125" s="8">
        <v>0</v>
      </c>
      <c r="AL125" s="8">
        <v>0</v>
      </c>
      <c r="AM125" s="8">
        <v>0</v>
      </c>
      <c r="AN125" s="8">
        <v>0</v>
      </c>
      <c r="AO125" s="8">
        <v>0</v>
      </c>
      <c r="AP125" s="8">
        <v>0</v>
      </c>
      <c r="AQ125" s="8">
        <v>0</v>
      </c>
      <c r="AR125" s="7">
        <f t="shared" si="213"/>
        <v>0</v>
      </c>
      <c r="AS125" s="184" t="s">
        <v>654</v>
      </c>
      <c r="AT125" s="3" t="str">
        <f t="shared" si="167"/>
        <v>Forráshiányos a feladat!</v>
      </c>
      <c r="AV125" s="180" t="s">
        <v>0</v>
      </c>
      <c r="AW125" s="180" t="s">
        <v>0</v>
      </c>
      <c r="AX125" s="191">
        <f>COUNTA($G$3:G125)</f>
        <v>111</v>
      </c>
      <c r="AZ125" s="9">
        <f>VLOOKUP($G125,Összesítő!$B:$F,3,FALSE)</f>
        <v>4187</v>
      </c>
      <c r="BA125" s="9">
        <f t="shared" si="168"/>
        <v>0</v>
      </c>
      <c r="BB125" s="5">
        <f t="shared" si="169"/>
        <v>1</v>
      </c>
      <c r="BC125" s="5" t="str">
        <f t="shared" si="170"/>
        <v>H</v>
      </c>
      <c r="BD125" s="5">
        <f t="shared" si="171"/>
        <v>0</v>
      </c>
      <c r="BE125" s="5">
        <f t="shared" si="172"/>
        <v>0</v>
      </c>
      <c r="BF125" s="5">
        <f t="shared" si="173"/>
        <v>0</v>
      </c>
      <c r="BG125" s="9" t="str">
        <f t="shared" si="174"/>
        <v>Nem rövidtávú a feladat.</v>
      </c>
      <c r="BH125" s="5">
        <f t="shared" si="175"/>
        <v>1</v>
      </c>
      <c r="BI125" s="5">
        <f t="shared" si="176"/>
        <v>1</v>
      </c>
      <c r="BJ125" s="5">
        <f t="shared" si="177"/>
        <v>1</v>
      </c>
      <c r="BK125" s="5">
        <f t="shared" si="178"/>
        <v>1</v>
      </c>
      <c r="BL125" s="5">
        <f t="shared" si="214"/>
        <v>1</v>
      </c>
      <c r="BM125" s="4" t="str">
        <f t="shared" si="179"/>
        <v>Forráshiányos a feladat!</v>
      </c>
      <c r="BN125" s="5">
        <f t="shared" si="180"/>
        <v>0</v>
      </c>
      <c r="BO125" s="5">
        <f t="shared" si="181"/>
        <v>1</v>
      </c>
      <c r="BP125" s="5">
        <f t="shared" si="182"/>
        <v>0</v>
      </c>
      <c r="BQ125" s="5">
        <f t="shared" si="183"/>
        <v>0</v>
      </c>
      <c r="BR125" s="5">
        <f t="shared" si="184"/>
        <v>0</v>
      </c>
      <c r="BS125" s="9">
        <f t="shared" si="185"/>
        <v>0</v>
      </c>
      <c r="BT125" s="5">
        <f t="shared" si="186"/>
        <v>0</v>
      </c>
      <c r="BU125" s="5">
        <f t="shared" si="187"/>
        <v>0</v>
      </c>
      <c r="BV125" s="5">
        <f t="shared" si="188"/>
        <v>1</v>
      </c>
      <c r="BW125" s="5">
        <f t="shared" si="189"/>
        <v>1</v>
      </c>
      <c r="BX125" s="5">
        <f t="shared" si="190"/>
        <v>1</v>
      </c>
      <c r="BY125" s="5">
        <f t="shared" si="191"/>
        <v>1</v>
      </c>
      <c r="BZ125" s="5">
        <f t="shared" si="192"/>
        <v>1</v>
      </c>
      <c r="CA125" s="5">
        <f t="shared" si="193"/>
        <v>1</v>
      </c>
      <c r="CB125" s="5">
        <f t="shared" si="194"/>
        <v>1</v>
      </c>
      <c r="CC125" s="5">
        <f t="shared" si="195"/>
        <v>1</v>
      </c>
      <c r="CD125" s="5">
        <f t="shared" si="196"/>
        <v>1</v>
      </c>
      <c r="CE125" s="5" t="str">
        <f t="shared" si="197"/>
        <v>?</v>
      </c>
      <c r="CF125" s="4" t="str">
        <f t="shared" si="215"/>
        <v>Kitöltés rendben!</v>
      </c>
      <c r="CG125" s="5">
        <f t="shared" si="216"/>
        <v>1</v>
      </c>
      <c r="CH125" s="5">
        <f t="shared" si="198"/>
        <v>0</v>
      </c>
      <c r="CI125" s="5">
        <f t="shared" si="199"/>
        <v>1</v>
      </c>
    </row>
    <row r="126" spans="1:87" s="2" customFormat="1" ht="57.6" hidden="1" customHeight="1" x14ac:dyDescent="0.3">
      <c r="A126" s="1" t="str">
        <f t="shared" ref="A126:A155" si="244">IF($G126="","Nincs VKR kiválasztva!",CF126)</f>
        <v>Kitöltés rendben!</v>
      </c>
      <c r="B126" s="179">
        <v>2</v>
      </c>
      <c r="C126" s="178" t="s">
        <v>479</v>
      </c>
      <c r="D126" s="180" t="s">
        <v>544</v>
      </c>
      <c r="E126" s="180" t="s">
        <v>509</v>
      </c>
      <c r="F126" s="181" t="str">
        <f>VLOOKUP($G126,Összesítő!$B:$F,2,FALSE)</f>
        <v>11-32629-1-002-00-00</v>
      </c>
      <c r="G126" s="178" t="s">
        <v>283</v>
      </c>
      <c r="H126" s="181">
        <f>COUNTA($G$3:G126)</f>
        <v>112</v>
      </c>
      <c r="I126" s="181" t="str">
        <f>AZ126&amp;"_"&amp;H126&amp;"_FIV_"&amp;LEFT(Előlap!$B$6,4)</f>
        <v>4187_112_FIV_2026</v>
      </c>
      <c r="J126" s="181" t="str">
        <f>VLOOKUP($G126,Összesítő!$B:$F,5,FALSE)</f>
        <v>Csönge, Ostffyasszonyfa</v>
      </c>
      <c r="K126" s="181" t="str">
        <f>VLOOKUP($G126,Összesítő!$B:$F,4,FALSE)</f>
        <v>Csönge Község Önkormányzata, Ostffyasszonyfa Község Önkormányzata</v>
      </c>
      <c r="L126" s="7">
        <f t="shared" ref="L126:L155" si="245">O126+P126</f>
        <v>180000</v>
      </c>
      <c r="M126" s="179">
        <v>2028</v>
      </c>
      <c r="N126" s="179">
        <v>2036</v>
      </c>
      <c r="O126" s="13">
        <v>0</v>
      </c>
      <c r="P126" s="8">
        <v>180000</v>
      </c>
      <c r="Q126" s="8">
        <v>0</v>
      </c>
      <c r="S126" s="8">
        <v>0</v>
      </c>
      <c r="T126" s="8">
        <v>0</v>
      </c>
      <c r="U126" s="8">
        <v>0</v>
      </c>
      <c r="V126" s="8">
        <v>0</v>
      </c>
      <c r="W126" s="8">
        <v>0</v>
      </c>
      <c r="X126" s="8">
        <v>0</v>
      </c>
      <c r="Y126" s="8">
        <v>0</v>
      </c>
      <c r="Z126" s="8">
        <v>0</v>
      </c>
      <c r="AA126" s="8">
        <v>0</v>
      </c>
      <c r="AB126" s="8">
        <v>0</v>
      </c>
      <c r="AC126" s="8">
        <v>0</v>
      </c>
      <c r="AD126" s="7">
        <f t="shared" ref="AD126:AD155" si="246">SUM(S126:AC126)</f>
        <v>0</v>
      </c>
      <c r="AE126" s="3" t="str">
        <f t="shared" ref="AE126:AE155" si="247">IF($G126="","Nincs VKR kiválasztva!",IF(BB126=0,"Hiányos kitöltés!",BG126))</f>
        <v>Nem rövidtávú a feladat.</v>
      </c>
      <c r="AG126" s="8">
        <v>13372</v>
      </c>
      <c r="AH126" s="8">
        <v>0</v>
      </c>
      <c r="AI126" s="8">
        <v>0</v>
      </c>
      <c r="AJ126" s="8">
        <v>0</v>
      </c>
      <c r="AK126" s="8">
        <v>0</v>
      </c>
      <c r="AL126" s="8">
        <v>0</v>
      </c>
      <c r="AM126" s="8">
        <v>0</v>
      </c>
      <c r="AN126" s="8">
        <v>0</v>
      </c>
      <c r="AO126" s="8">
        <v>0</v>
      </c>
      <c r="AP126" s="8">
        <v>0</v>
      </c>
      <c r="AQ126" s="8">
        <v>0</v>
      </c>
      <c r="AR126" s="7">
        <f t="shared" ref="AR126:AR155" si="248">SUM(AG126:AQ126)</f>
        <v>13372</v>
      </c>
      <c r="AS126" s="184" t="s">
        <v>654</v>
      </c>
      <c r="AT126" s="3" t="str">
        <f t="shared" si="167"/>
        <v>Forráshiányos a feladat!</v>
      </c>
      <c r="AV126" s="180" t="s">
        <v>0</v>
      </c>
      <c r="AW126" s="180" t="s">
        <v>0</v>
      </c>
      <c r="AX126" s="191">
        <f>COUNTA($G$3:G126)</f>
        <v>112</v>
      </c>
      <c r="AZ126" s="9">
        <f>VLOOKUP($G126,Összesítő!$B:$F,3,FALSE)</f>
        <v>4187</v>
      </c>
      <c r="BA126" s="9">
        <f t="shared" si="168"/>
        <v>0</v>
      </c>
      <c r="BB126" s="5">
        <f t="shared" si="169"/>
        <v>1</v>
      </c>
      <c r="BC126" s="5" t="str">
        <f t="shared" si="170"/>
        <v>H</v>
      </c>
      <c r="BD126" s="5">
        <f t="shared" si="171"/>
        <v>0</v>
      </c>
      <c r="BE126" s="5">
        <f t="shared" si="172"/>
        <v>0</v>
      </c>
      <c r="BF126" s="5">
        <f t="shared" si="173"/>
        <v>0</v>
      </c>
      <c r="BG126" s="9" t="str">
        <f t="shared" si="174"/>
        <v>Nem rövidtávú a feladat.</v>
      </c>
      <c r="BH126" s="5">
        <f t="shared" si="175"/>
        <v>1</v>
      </c>
      <c r="BI126" s="5">
        <f t="shared" si="176"/>
        <v>1</v>
      </c>
      <c r="BJ126" s="5">
        <f t="shared" si="177"/>
        <v>1</v>
      </c>
      <c r="BK126" s="5">
        <f t="shared" si="178"/>
        <v>1</v>
      </c>
      <c r="BL126" s="5">
        <f t="shared" ref="BL126:BL155" si="249">IF(AND($BK126=1,$P126=$AR126),1,IF(AND($BK126=1,$P126&gt;$AR126,AS126="igen"),1,0))</f>
        <v>1</v>
      </c>
      <c r="BM126" s="4" t="str">
        <f t="shared" si="179"/>
        <v>Forráshiányos a feladat!</v>
      </c>
      <c r="BN126" s="5">
        <f t="shared" si="180"/>
        <v>0</v>
      </c>
      <c r="BO126" s="5">
        <f t="shared" si="181"/>
        <v>1</v>
      </c>
      <c r="BP126" s="5">
        <f t="shared" si="182"/>
        <v>0</v>
      </c>
      <c r="BQ126" s="5">
        <f t="shared" si="183"/>
        <v>0</v>
      </c>
      <c r="BR126" s="5">
        <f t="shared" si="184"/>
        <v>0</v>
      </c>
      <c r="BS126" s="9">
        <f t="shared" si="185"/>
        <v>0</v>
      </c>
      <c r="BT126" s="5">
        <f t="shared" si="186"/>
        <v>0</v>
      </c>
      <c r="BU126" s="5">
        <f t="shared" si="187"/>
        <v>0</v>
      </c>
      <c r="BV126" s="5">
        <f t="shared" si="188"/>
        <v>1</v>
      </c>
      <c r="BW126" s="5">
        <f t="shared" si="189"/>
        <v>1</v>
      </c>
      <c r="BX126" s="5">
        <f t="shared" si="190"/>
        <v>1</v>
      </c>
      <c r="BY126" s="5">
        <f t="shared" si="191"/>
        <v>1</v>
      </c>
      <c r="BZ126" s="5">
        <f t="shared" si="192"/>
        <v>1</v>
      </c>
      <c r="CA126" s="5">
        <f t="shared" si="193"/>
        <v>1</v>
      </c>
      <c r="CB126" s="5">
        <f t="shared" si="194"/>
        <v>1</v>
      </c>
      <c r="CC126" s="5">
        <f t="shared" si="195"/>
        <v>1</v>
      </c>
      <c r="CD126" s="5">
        <f t="shared" si="196"/>
        <v>1</v>
      </c>
      <c r="CE126" s="5" t="str">
        <f t="shared" si="197"/>
        <v>?</v>
      </c>
      <c r="CF126" s="4" t="str">
        <f t="shared" ref="CF126:CF155" si="250">IF($BB126=0,$CE126,IF($BH126=0,"I. ütem forrása nincs kitöltve!",IF($BK126=0,"II. ütem forrása nincs kitöltve!",IF($BE126=1,"Költségek üteme nem megfelelő (az időtartam és a költség üteme eltér)!",IF(AND(BI126=0,$BB126=1,$BK126=1,$BE126=1),"Kötelező cellák kitöltve, de az I. ütem forrása hibás!",IF(AND(BK126=0,$BB126=1,$BK126=1,$BE126=1),"Kötelező cellák kitöltve, de a II. ütem forrása hibás!",IF(AND($BP126=1,$BA126&lt;30),"Nullás a rövidtávú feladat és rövid (hiányzik) a hozzá tartozó indoklás!",IF(AND($BQ126=1,$BA126&lt;30),"Nullás a hosszútávú feladat és rövid (hiányzik) a hozzá tartozó indoklás!",IF(AND(BO126=1,C126="1811_RENDKÍVÜLI"),"II. ütemre nem tervezhet Rendkívüli feladatot!",IF(BI126=0,AE126,IF(BL126=0,AT126,IF(AND(BD126=1,$Q126&gt;$O126),"EM rendelet 2. melléklet terhére elszámolt költség nem lehet nagyobb az I. ütemre tervezett tényleges költségnél!",IF($AD126&gt;$O126,"Többlet forrást jelölt meg az I. ütemnél! Kérjük, a többletet az 'Osszesito' fülön tüntesse fel!",IF($AR126&gt;$P126,"Többlet forrást jelölt meg a II. ütemnél! Kérjük, a többletet az 'Osszesito' fülön tüntesse fel!","Kitöltés rendben!"))))))))))))))</f>
        <v>Kitöltés rendben!</v>
      </c>
      <c r="CG126" s="5">
        <f t="shared" ref="CG126:CG155" si="251">IF(A126="Kitöltés rendben!",1,0)</f>
        <v>1</v>
      </c>
      <c r="CH126" s="5">
        <f t="shared" si="198"/>
        <v>0</v>
      </c>
      <c r="CI126" s="5">
        <f t="shared" si="199"/>
        <v>1</v>
      </c>
    </row>
    <row r="127" spans="1:87" s="2" customFormat="1" ht="57.6" hidden="1" customHeight="1" x14ac:dyDescent="0.3">
      <c r="A127" s="1" t="str">
        <f t="shared" si="244"/>
        <v>Kitöltés rendben!</v>
      </c>
      <c r="B127" s="179">
        <v>1</v>
      </c>
      <c r="C127" s="178" t="s">
        <v>492</v>
      </c>
      <c r="D127" s="180" t="s">
        <v>507</v>
      </c>
      <c r="E127" s="180" t="s">
        <v>509</v>
      </c>
      <c r="F127" s="181" t="str">
        <f>VLOOKUP($G127,Összesítő!$B:$F,2,FALSE)</f>
        <v>11-32629-1-002-00-00</v>
      </c>
      <c r="G127" s="178" t="s">
        <v>283</v>
      </c>
      <c r="H127" s="181">
        <f>COUNTA($G$3:G127)</f>
        <v>113</v>
      </c>
      <c r="I127" s="181" t="str">
        <f>AZ127&amp;"_"&amp;H127&amp;"_FIV_"&amp;LEFT(Előlap!$B$6,4)</f>
        <v>4187_113_FIV_2026</v>
      </c>
      <c r="J127" s="181" t="str">
        <f>VLOOKUP($G127,Összesítő!$B:$F,5,FALSE)</f>
        <v>Csönge, Ostffyasszonyfa</v>
      </c>
      <c r="K127" s="181" t="str">
        <f>VLOOKUP($G127,Összesítő!$B:$F,4,FALSE)</f>
        <v>Csönge Község Önkormányzata, Ostffyasszonyfa Község Önkormányzata</v>
      </c>
      <c r="L127" s="7">
        <f t="shared" si="245"/>
        <v>1100</v>
      </c>
      <c r="M127" s="179">
        <v>2027</v>
      </c>
      <c r="N127" s="179">
        <v>2027</v>
      </c>
      <c r="O127" s="13">
        <v>1100</v>
      </c>
      <c r="P127" s="8">
        <v>0</v>
      </c>
      <c r="Q127" s="8">
        <v>0</v>
      </c>
      <c r="S127" s="8">
        <v>1100</v>
      </c>
      <c r="T127" s="8">
        <v>0</v>
      </c>
      <c r="U127" s="8">
        <v>0</v>
      </c>
      <c r="V127" s="8">
        <v>0</v>
      </c>
      <c r="W127" s="8">
        <v>0</v>
      </c>
      <c r="X127" s="8">
        <v>0</v>
      </c>
      <c r="Y127" s="8">
        <v>0</v>
      </c>
      <c r="Z127" s="8">
        <v>0</v>
      </c>
      <c r="AA127" s="8">
        <v>0</v>
      </c>
      <c r="AB127" s="8">
        <v>0</v>
      </c>
      <c r="AC127" s="8">
        <v>0</v>
      </c>
      <c r="AD127" s="7">
        <f t="shared" si="246"/>
        <v>1100</v>
      </c>
      <c r="AE127" s="3" t="str">
        <f t="shared" si="247"/>
        <v>A forrás egyenlő a költséggel (I.ütem).</v>
      </c>
      <c r="AG127" s="8">
        <v>0</v>
      </c>
      <c r="AH127" s="8">
        <v>0</v>
      </c>
      <c r="AI127" s="8">
        <v>0</v>
      </c>
      <c r="AJ127" s="8">
        <v>0</v>
      </c>
      <c r="AK127" s="8">
        <v>0</v>
      </c>
      <c r="AL127" s="8">
        <v>0</v>
      </c>
      <c r="AM127" s="8">
        <v>0</v>
      </c>
      <c r="AN127" s="8">
        <v>0</v>
      </c>
      <c r="AO127" s="8">
        <v>0</v>
      </c>
      <c r="AP127" s="8">
        <v>0</v>
      </c>
      <c r="AQ127" s="8">
        <v>0</v>
      </c>
      <c r="AR127" s="7">
        <f t="shared" si="248"/>
        <v>0</v>
      </c>
      <c r="AS127" s="178" t="s">
        <v>659</v>
      </c>
      <c r="AT127" s="3" t="str">
        <f t="shared" si="167"/>
        <v>Nem hosszútávú a feladat.</v>
      </c>
      <c r="AV127" s="180" t="s">
        <v>0</v>
      </c>
      <c r="AW127" s="180" t="s">
        <v>0</v>
      </c>
      <c r="AX127" s="191">
        <f>COUNTA($G$3:G127)</f>
        <v>113</v>
      </c>
      <c r="AZ127" s="9">
        <f>VLOOKUP($G127,Összesítő!$B:$F,3,FALSE)</f>
        <v>4187</v>
      </c>
      <c r="BA127" s="9">
        <f t="shared" si="168"/>
        <v>0</v>
      </c>
      <c r="BB127" s="5">
        <f t="shared" si="169"/>
        <v>1</v>
      </c>
      <c r="BC127" s="5" t="str">
        <f t="shared" si="170"/>
        <v>R</v>
      </c>
      <c r="BD127" s="5">
        <f t="shared" si="171"/>
        <v>1</v>
      </c>
      <c r="BE127" s="5">
        <f t="shared" si="172"/>
        <v>0</v>
      </c>
      <c r="BF127" s="5">
        <f t="shared" si="173"/>
        <v>0</v>
      </c>
      <c r="BG127" s="9" t="str">
        <f t="shared" si="174"/>
        <v>A forrás egyenlő a költséggel (I.ütem).</v>
      </c>
      <c r="BH127" s="5">
        <f t="shared" si="175"/>
        <v>1</v>
      </c>
      <c r="BI127" s="5">
        <f t="shared" si="176"/>
        <v>1</v>
      </c>
      <c r="BJ127" s="5">
        <f t="shared" si="177"/>
        <v>0</v>
      </c>
      <c r="BK127" s="5">
        <f t="shared" si="178"/>
        <v>1</v>
      </c>
      <c r="BL127" s="5">
        <f t="shared" si="249"/>
        <v>1</v>
      </c>
      <c r="BM127" s="4" t="str">
        <f t="shared" si="179"/>
        <v>Nem hosszútávú a feladat.</v>
      </c>
      <c r="BN127" s="5">
        <f t="shared" si="180"/>
        <v>1</v>
      </c>
      <c r="BO127" s="5">
        <f t="shared" si="181"/>
        <v>0</v>
      </c>
      <c r="BP127" s="5">
        <f t="shared" si="182"/>
        <v>0</v>
      </c>
      <c r="BQ127" s="5">
        <f t="shared" si="183"/>
        <v>0</v>
      </c>
      <c r="BR127" s="5">
        <f t="shared" si="184"/>
        <v>0</v>
      </c>
      <c r="BS127" s="9" t="str">
        <f t="shared" si="185"/>
        <v>Nincs hosszútávú terv!</v>
      </c>
      <c r="BT127" s="5">
        <f t="shared" si="186"/>
        <v>0</v>
      </c>
      <c r="BU127" s="5">
        <f t="shared" si="187"/>
        <v>0</v>
      </c>
      <c r="BV127" s="5">
        <f t="shared" si="188"/>
        <v>1</v>
      </c>
      <c r="BW127" s="5">
        <f t="shared" si="189"/>
        <v>1</v>
      </c>
      <c r="BX127" s="5">
        <f t="shared" si="190"/>
        <v>1</v>
      </c>
      <c r="BY127" s="5">
        <f t="shared" si="191"/>
        <v>1</v>
      </c>
      <c r="BZ127" s="5">
        <f t="shared" si="192"/>
        <v>1</v>
      </c>
      <c r="CA127" s="5">
        <f t="shared" si="193"/>
        <v>1</v>
      </c>
      <c r="CB127" s="5">
        <f t="shared" si="194"/>
        <v>1</v>
      </c>
      <c r="CC127" s="5">
        <f t="shared" si="195"/>
        <v>1</v>
      </c>
      <c r="CD127" s="5">
        <f t="shared" si="196"/>
        <v>1</v>
      </c>
      <c r="CE127" s="5" t="str">
        <f t="shared" si="197"/>
        <v>?</v>
      </c>
      <c r="CF127" s="4" t="str">
        <f t="shared" si="250"/>
        <v>Kitöltés rendben!</v>
      </c>
      <c r="CG127" s="5">
        <f t="shared" si="251"/>
        <v>1</v>
      </c>
      <c r="CH127" s="5">
        <f t="shared" si="198"/>
        <v>1</v>
      </c>
      <c r="CI127" s="5">
        <f t="shared" si="199"/>
        <v>0</v>
      </c>
    </row>
    <row r="128" spans="1:87" s="2" customFormat="1" ht="57.6" hidden="1" customHeight="1" x14ac:dyDescent="0.3">
      <c r="A128" s="1" t="str">
        <f t="shared" ref="A128" si="252">IF($G128="","Nincs VKR kiválasztva!",CF128)</f>
        <v>Kitöltés rendben!</v>
      </c>
      <c r="B128" s="219">
        <v>0</v>
      </c>
      <c r="C128" s="218" t="s">
        <v>489</v>
      </c>
      <c r="D128" s="220" t="s">
        <v>661</v>
      </c>
      <c r="E128" s="220" t="s">
        <v>509</v>
      </c>
      <c r="F128" s="221" t="str">
        <f>VLOOKUP($G128,Összesítő!$B:$F,2,FALSE)</f>
        <v>11-32629-1-002-00-00</v>
      </c>
      <c r="G128" s="218" t="s">
        <v>283</v>
      </c>
      <c r="H128" s="221">
        <f>COUNTA($G$3:G128)</f>
        <v>114</v>
      </c>
      <c r="I128" s="221" t="str">
        <f>AZ128&amp;"_"&amp;H128&amp;"_FIV_"&amp;LEFT(Előlap!$B$6,4)</f>
        <v>4187_114_FIV_2026</v>
      </c>
      <c r="J128" s="221" t="str">
        <f>VLOOKUP($G128,Összesítő!$B:$F,5,FALSE)</f>
        <v>Csönge, Ostffyasszonyfa</v>
      </c>
      <c r="K128" s="221" t="str">
        <f>VLOOKUP($G128,Összesítő!$B:$F,4,FALSE)</f>
        <v>Csönge Község Önkormányzata, Ostffyasszonyfa Község Önkormányzata</v>
      </c>
      <c r="L128" s="7">
        <f t="shared" ref="L128" si="253">O128+P128</f>
        <v>0</v>
      </c>
      <c r="M128" s="219">
        <v>2027</v>
      </c>
      <c r="N128" s="219">
        <v>2027</v>
      </c>
      <c r="O128" s="13">
        <v>0</v>
      </c>
      <c r="P128" s="8">
        <v>0</v>
      </c>
      <c r="Q128" s="8">
        <v>0</v>
      </c>
      <c r="S128" s="8">
        <v>0</v>
      </c>
      <c r="T128" s="8">
        <v>0</v>
      </c>
      <c r="U128" s="8">
        <v>0</v>
      </c>
      <c r="V128" s="8">
        <v>0</v>
      </c>
      <c r="W128" s="8">
        <v>0</v>
      </c>
      <c r="X128" s="8">
        <v>0</v>
      </c>
      <c r="Y128" s="8">
        <v>0</v>
      </c>
      <c r="Z128" s="8">
        <v>0</v>
      </c>
      <c r="AA128" s="8">
        <v>0</v>
      </c>
      <c r="AB128" s="8">
        <v>0</v>
      </c>
      <c r="AC128" s="8">
        <v>0</v>
      </c>
      <c r="AD128" s="7">
        <f t="shared" ref="AD128" si="254">SUM(S128:AC128)</f>
        <v>0</v>
      </c>
      <c r="AE128" s="3" t="str">
        <f t="shared" ref="AE128" si="255">IF($G128="","Nincs VKR kiválasztva!",IF(BB128=0,"Hiányos kitöltés!",BG128))</f>
        <v>A forrás egyenlő a költséggel (I.ütem).</v>
      </c>
      <c r="AG128" s="8">
        <v>0</v>
      </c>
      <c r="AH128" s="8">
        <v>0</v>
      </c>
      <c r="AI128" s="8">
        <v>0</v>
      </c>
      <c r="AJ128" s="8">
        <v>0</v>
      </c>
      <c r="AK128" s="8">
        <v>0</v>
      </c>
      <c r="AL128" s="8">
        <v>0</v>
      </c>
      <c r="AM128" s="8">
        <v>0</v>
      </c>
      <c r="AN128" s="8">
        <v>0</v>
      </c>
      <c r="AO128" s="8">
        <v>0</v>
      </c>
      <c r="AP128" s="8">
        <v>0</v>
      </c>
      <c r="AQ128" s="8">
        <v>0</v>
      </c>
      <c r="AR128" s="7">
        <f t="shared" ref="AR128" si="256">SUM(AG128:AQ128)</f>
        <v>0</v>
      </c>
      <c r="AS128" s="218" t="s">
        <v>659</v>
      </c>
      <c r="AT128" s="3" t="str">
        <f t="shared" si="167"/>
        <v>Nem hosszútávú a feladat.</v>
      </c>
      <c r="AV128" s="220" t="s">
        <v>662</v>
      </c>
      <c r="AW128" s="220" t="s">
        <v>0</v>
      </c>
      <c r="AX128" s="221">
        <f>COUNTA($G$3:G128)</f>
        <v>114</v>
      </c>
      <c r="AZ128" s="9">
        <f>VLOOKUP($G128,Összesítő!$B:$F,3,FALSE)</f>
        <v>4187</v>
      </c>
      <c r="BA128" s="9">
        <f t="shared" si="168"/>
        <v>32</v>
      </c>
      <c r="BB128" s="5">
        <f t="shared" si="169"/>
        <v>1</v>
      </c>
      <c r="BC128" s="5" t="str">
        <f t="shared" si="170"/>
        <v>R</v>
      </c>
      <c r="BD128" s="5">
        <f t="shared" ref="BD128" si="257">IF(OR(BC128="R",BC128="RH"),1,0)</f>
        <v>1</v>
      </c>
      <c r="BE128" s="5">
        <f t="shared" si="172"/>
        <v>0</v>
      </c>
      <c r="BF128" s="5">
        <f t="shared" si="173"/>
        <v>0</v>
      </c>
      <c r="BG128" s="9" t="str">
        <f t="shared" si="174"/>
        <v>A forrás egyenlő a költséggel (I.ütem).</v>
      </c>
      <c r="BH128" s="5">
        <f t="shared" si="175"/>
        <v>1</v>
      </c>
      <c r="BI128" s="5">
        <f t="shared" si="176"/>
        <v>1</v>
      </c>
      <c r="BJ128" s="5">
        <f t="shared" si="177"/>
        <v>0</v>
      </c>
      <c r="BK128" s="5">
        <f t="shared" si="178"/>
        <v>1</v>
      </c>
      <c r="BL128" s="5">
        <f t="shared" ref="BL128" si="258">IF(AND($BK128=1,$P128=$AR128),1,IF(AND($BK128=1,$P128&gt;$AR128,AS128="igen"),1,0))</f>
        <v>1</v>
      </c>
      <c r="BM128" s="4" t="str">
        <f t="shared" si="179"/>
        <v>Nem hosszútávú a feladat.</v>
      </c>
      <c r="BN128" s="5">
        <f t="shared" si="180"/>
        <v>1</v>
      </c>
      <c r="BO128" s="5">
        <f t="shared" si="181"/>
        <v>0</v>
      </c>
      <c r="BP128" s="5">
        <f t="shared" si="182"/>
        <v>1</v>
      </c>
      <c r="BQ128" s="5">
        <f t="shared" si="183"/>
        <v>0</v>
      </c>
      <c r="BR128" s="5">
        <f t="shared" si="184"/>
        <v>1</v>
      </c>
      <c r="BS128" s="9" t="str">
        <f t="shared" si="185"/>
        <v>Nincs hosszútávú terv!</v>
      </c>
      <c r="BT128" s="5">
        <f t="shared" si="186"/>
        <v>1</v>
      </c>
      <c r="BU128" s="5">
        <f t="shared" si="187"/>
        <v>0</v>
      </c>
      <c r="BV128" s="5">
        <f t="shared" si="188"/>
        <v>1</v>
      </c>
      <c r="BW128" s="5">
        <f t="shared" si="189"/>
        <v>1</v>
      </c>
      <c r="BX128" s="5">
        <f t="shared" si="190"/>
        <v>1</v>
      </c>
      <c r="BY128" s="5">
        <f t="shared" si="191"/>
        <v>1</v>
      </c>
      <c r="BZ128" s="5">
        <f t="shared" si="192"/>
        <v>1</v>
      </c>
      <c r="CA128" s="5">
        <f t="shared" si="193"/>
        <v>1</v>
      </c>
      <c r="CB128" s="5">
        <f t="shared" si="194"/>
        <v>1</v>
      </c>
      <c r="CC128" s="5">
        <f t="shared" si="195"/>
        <v>1</v>
      </c>
      <c r="CD128" s="5">
        <f t="shared" si="196"/>
        <v>1</v>
      </c>
      <c r="CE128" s="5" t="str">
        <f t="shared" si="197"/>
        <v>?</v>
      </c>
      <c r="CF128" s="4" t="str">
        <f t="shared" ref="CF128" si="259">IF($BB128=0,$CE128,IF($BH128=0,"I. ütem forrása nincs kitöltve!",IF($BK128=0,"II. ütem forrása nincs kitöltve!",IF($BE128=1,"Költségek üteme nem megfelelő (az időtartam és a költség üteme eltér)!",IF(AND(BI128=0,$BB128=1,$BK128=1,$BE128=1),"Kötelező cellák kitöltve, de az I. ütem forrása hibás!",IF(AND(BK128=0,$BB128=1,$BK128=1,$BE128=1),"Kötelező cellák kitöltve, de a II. ütem forrása hibás!",IF(AND($BP128=1,$BA128&lt;30),"Nullás a rövidtávú feladat és rövid (hiányzik) a hozzá tartozó indoklás!",IF(AND($BQ128=1,$BA128&lt;30),"Nullás a hosszútávú feladat és rövid (hiányzik) a hozzá tartozó indoklás!",IF(AND(BO128=1,C128="1811_RENDKÍVÜLI"),"II. ütemre nem tervezhet Rendkívüli feladatot!",IF(BI128=0,AE128,IF(BL128=0,AT128,IF(AND(BD128=1,$Q128&gt;$O128),"EM rendelet 2. melléklet terhére elszámolt költség nem lehet nagyobb az I. ütemre tervezett tényleges költségnél!",IF($AD128&gt;$O128,"Többlet forrást jelölt meg az I. ütemnél! Kérjük, a többletet az 'Osszesito' fülön tüntesse fel!",IF($AR128&gt;$P128,"Többlet forrást jelölt meg a II. ütemnél! Kérjük, a többletet az 'Osszesito' fülön tüntesse fel!","Kitöltés rendben!"))))))))))))))</f>
        <v>Kitöltés rendben!</v>
      </c>
      <c r="CG128" s="5">
        <f t="shared" ref="CG128" si="260">IF(A128="Kitöltés rendben!",1,0)</f>
        <v>1</v>
      </c>
      <c r="CH128" s="5">
        <f t="shared" si="198"/>
        <v>1</v>
      </c>
      <c r="CI128" s="5">
        <f t="shared" si="199"/>
        <v>0</v>
      </c>
    </row>
    <row r="129" spans="1:87" s="2" customFormat="1" ht="31.2" hidden="1" customHeight="1" x14ac:dyDescent="0.3">
      <c r="A129" s="1" t="str">
        <f t="shared" si="244"/>
        <v>Nincs VKR kiválasztva!</v>
      </c>
      <c r="B129" s="179"/>
      <c r="C129" s="178"/>
      <c r="D129" s="180"/>
      <c r="E129" s="180"/>
      <c r="F129" s="181" t="e">
        <f>VLOOKUP($G129,Összesítő!$B:$F,2,FALSE)</f>
        <v>#N/A</v>
      </c>
      <c r="G129" s="178"/>
      <c r="H129" s="181">
        <f>COUNTA($G$3:G129)</f>
        <v>114</v>
      </c>
      <c r="I129" s="181" t="e">
        <f>AZ129&amp;"_"&amp;H129&amp;"_FIV_"&amp;LEFT(Előlap!$B$6,4)</f>
        <v>#N/A</v>
      </c>
      <c r="J129" s="181" t="e">
        <f>VLOOKUP($G129,Összesítő!$B:$F,5,FALSE)</f>
        <v>#N/A</v>
      </c>
      <c r="K129" s="181" t="e">
        <f>VLOOKUP($G129,Összesítő!$B:$F,4,FALSE)</f>
        <v>#N/A</v>
      </c>
      <c r="L129" s="7">
        <f t="shared" si="245"/>
        <v>0</v>
      </c>
      <c r="M129" s="179"/>
      <c r="N129" s="179"/>
      <c r="O129" s="13"/>
      <c r="P129" s="8"/>
      <c r="Q129" s="8"/>
      <c r="S129" s="8"/>
      <c r="T129" s="8"/>
      <c r="U129" s="8"/>
      <c r="V129" s="8"/>
      <c r="W129" s="8"/>
      <c r="X129" s="8"/>
      <c r="Y129" s="8"/>
      <c r="Z129" s="8"/>
      <c r="AA129" s="8"/>
      <c r="AB129" s="8"/>
      <c r="AC129" s="8"/>
      <c r="AD129" s="7">
        <f t="shared" si="246"/>
        <v>0</v>
      </c>
      <c r="AE129" s="3" t="str">
        <f t="shared" si="247"/>
        <v>Nincs VKR kiválasztva!</v>
      </c>
      <c r="AG129" s="8"/>
      <c r="AH129" s="8"/>
      <c r="AI129" s="8"/>
      <c r="AJ129" s="8"/>
      <c r="AK129" s="8"/>
      <c r="AL129" s="8"/>
      <c r="AM129" s="8"/>
      <c r="AN129" s="8"/>
      <c r="AO129" s="8"/>
      <c r="AP129" s="8"/>
      <c r="AQ129" s="8"/>
      <c r="AR129" s="7">
        <f t="shared" si="248"/>
        <v>0</v>
      </c>
      <c r="AS129" s="178"/>
      <c r="AT129" s="3" t="str">
        <f t="shared" si="167"/>
        <v>Nincs VKR kiválasztva!</v>
      </c>
      <c r="AV129" s="180" t="s">
        <v>0</v>
      </c>
      <c r="AW129" s="180" t="s">
        <v>0</v>
      </c>
      <c r="AX129" s="191">
        <f>COUNTA($G$3:G129)</f>
        <v>114</v>
      </c>
      <c r="AZ129" s="9" t="e">
        <f>VLOOKUP($G129,Összesítő!$B:$F,3,FALSE)</f>
        <v>#N/A</v>
      </c>
      <c r="BA129" s="9">
        <f t="shared" si="168"/>
        <v>0</v>
      </c>
      <c r="BB129" s="5" t="e">
        <f t="shared" si="169"/>
        <v>#N/A</v>
      </c>
      <c r="BC129" s="5" t="e">
        <f t="shared" si="170"/>
        <v>#N/A</v>
      </c>
      <c r="BD129" s="5" t="e">
        <f t="shared" si="171"/>
        <v>#N/A</v>
      </c>
      <c r="BE129" s="5" t="e">
        <f t="shared" si="172"/>
        <v>#N/A</v>
      </c>
      <c r="BF129" s="5">
        <f t="shared" si="173"/>
        <v>0</v>
      </c>
      <c r="BG129" s="9" t="str">
        <f t="shared" si="174"/>
        <v>A forrás egyenlő a költséggel (I.ütem).</v>
      </c>
      <c r="BH129" s="5">
        <f t="shared" si="175"/>
        <v>0</v>
      </c>
      <c r="BI129" s="5">
        <f t="shared" si="176"/>
        <v>0</v>
      </c>
      <c r="BJ129" s="5">
        <f t="shared" si="177"/>
        <v>0</v>
      </c>
      <c r="BK129" s="5">
        <f t="shared" si="178"/>
        <v>0</v>
      </c>
      <c r="BL129" s="5">
        <f t="shared" si="249"/>
        <v>0</v>
      </c>
      <c r="BM129" s="4" t="str">
        <f t="shared" si="179"/>
        <v>Nem hosszútávú a feladat.</v>
      </c>
      <c r="BN129" s="5">
        <f t="shared" si="180"/>
        <v>1</v>
      </c>
      <c r="BO129" s="5">
        <f t="shared" si="181"/>
        <v>0</v>
      </c>
      <c r="BP129" s="5">
        <f t="shared" si="182"/>
        <v>1</v>
      </c>
      <c r="BQ129" s="5">
        <f t="shared" si="183"/>
        <v>0</v>
      </c>
      <c r="BR129" s="5" t="e">
        <f t="shared" si="184"/>
        <v>#N/A</v>
      </c>
      <c r="BS129" s="9" t="str">
        <f t="shared" si="185"/>
        <v>Nincs hosszútávú terv!</v>
      </c>
      <c r="BT129" s="5" t="e">
        <f t="shared" si="186"/>
        <v>#N/A</v>
      </c>
      <c r="BU129" s="5" t="e">
        <f t="shared" si="187"/>
        <v>#N/A</v>
      </c>
      <c r="BV129" s="5">
        <f t="shared" si="188"/>
        <v>0</v>
      </c>
      <c r="BW129" s="5">
        <f t="shared" si="189"/>
        <v>0</v>
      </c>
      <c r="BX129" s="5">
        <f t="shared" si="190"/>
        <v>0</v>
      </c>
      <c r="BY129" s="5">
        <f t="shared" si="191"/>
        <v>0</v>
      </c>
      <c r="BZ129" s="5">
        <f t="shared" si="192"/>
        <v>0</v>
      </c>
      <c r="CA129" s="5">
        <f t="shared" si="193"/>
        <v>0</v>
      </c>
      <c r="CB129" s="5">
        <f t="shared" si="194"/>
        <v>0</v>
      </c>
      <c r="CC129" s="5">
        <f t="shared" si="195"/>
        <v>0</v>
      </c>
      <c r="CD129" s="5">
        <f t="shared" si="196"/>
        <v>0</v>
      </c>
      <c r="CE129" s="5" t="e">
        <f t="shared" si="197"/>
        <v>#N/A</v>
      </c>
      <c r="CF129" s="4" t="e">
        <f t="shared" si="250"/>
        <v>#N/A</v>
      </c>
      <c r="CG129" s="5">
        <f t="shared" si="251"/>
        <v>0</v>
      </c>
      <c r="CH129" s="5" t="e">
        <f t="shared" si="198"/>
        <v>#N/A</v>
      </c>
      <c r="CI129" s="5" t="e">
        <f t="shared" si="199"/>
        <v>#N/A</v>
      </c>
    </row>
    <row r="130" spans="1:87" s="2" customFormat="1" ht="158.4" hidden="1" customHeight="1" x14ac:dyDescent="0.3">
      <c r="A130" s="1" t="str">
        <f t="shared" si="244"/>
        <v>Kitöltés rendben!</v>
      </c>
      <c r="B130" s="179">
        <v>2</v>
      </c>
      <c r="C130" s="178" t="s">
        <v>399</v>
      </c>
      <c r="D130" s="180" t="s">
        <v>520</v>
      </c>
      <c r="E130" s="180" t="s">
        <v>509</v>
      </c>
      <c r="F130" s="181" t="str">
        <f>VLOOKUP($G130,Összesítő!$B:$F,2,FALSE)</f>
        <v>11-12247-1-006-00-00</v>
      </c>
      <c r="G130" s="178" t="s">
        <v>135</v>
      </c>
      <c r="H130" s="181">
        <f>COUNTA($G$3:G130)</f>
        <v>115</v>
      </c>
      <c r="I130" s="181" t="str">
        <f>AZ130&amp;"_"&amp;H130&amp;"_FIV_"&amp;LEFT(Előlap!$B$6,4)</f>
        <v>4148_115_FIV_2026</v>
      </c>
      <c r="J130" s="181" t="str">
        <f>VLOOKUP($G130,Összesítő!$B:$F,5,FALSE)</f>
        <v>Kemenesmagasi, Kemenesmihályfa, Kemenessömjén, Kemenesszentmárton, Tokorcs, Vönöck</v>
      </c>
      <c r="K130" s="181" t="str">
        <f>VLOOKUP($G130,Összesítő!$B:$F,4,FALSE)</f>
        <v>Kemenesmagasi Községi Önkormányzat, Kemenesmihályfa Községi Önkormányzat, Kemenessömjén Község Önkormányzata, Kemenesszentmárton Község Önkormányzata, Tokorcs Község Önkormányzata, Vönöck Község Önkormányzata</v>
      </c>
      <c r="L130" s="7">
        <f t="shared" si="245"/>
        <v>35000</v>
      </c>
      <c r="M130" s="179">
        <v>2029</v>
      </c>
      <c r="N130" s="179">
        <v>2029</v>
      </c>
      <c r="O130" s="13">
        <v>0</v>
      </c>
      <c r="P130" s="8">
        <v>35000</v>
      </c>
      <c r="Q130" s="8">
        <v>0</v>
      </c>
      <c r="S130" s="8">
        <v>0</v>
      </c>
      <c r="T130" s="8">
        <v>0</v>
      </c>
      <c r="U130" s="8">
        <v>0</v>
      </c>
      <c r="V130" s="8">
        <v>0</v>
      </c>
      <c r="W130" s="8">
        <v>0</v>
      </c>
      <c r="X130" s="8">
        <v>0</v>
      </c>
      <c r="Y130" s="8">
        <v>0</v>
      </c>
      <c r="Z130" s="8">
        <v>0</v>
      </c>
      <c r="AA130" s="8">
        <v>0</v>
      </c>
      <c r="AB130" s="8">
        <v>0</v>
      </c>
      <c r="AC130" s="8">
        <v>0</v>
      </c>
      <c r="AD130" s="7">
        <f t="shared" si="246"/>
        <v>0</v>
      </c>
      <c r="AE130" s="3" t="str">
        <f t="shared" si="247"/>
        <v>Nem rövidtávú a feladat.</v>
      </c>
      <c r="AG130" s="8">
        <v>0</v>
      </c>
      <c r="AH130" s="8">
        <v>0</v>
      </c>
      <c r="AI130" s="8">
        <v>0</v>
      </c>
      <c r="AJ130" s="8">
        <v>0</v>
      </c>
      <c r="AK130" s="8">
        <v>0</v>
      </c>
      <c r="AL130" s="8">
        <v>0</v>
      </c>
      <c r="AM130" s="8">
        <v>0</v>
      </c>
      <c r="AN130" s="8">
        <v>0</v>
      </c>
      <c r="AO130" s="8">
        <v>0</v>
      </c>
      <c r="AP130" s="8">
        <v>0</v>
      </c>
      <c r="AQ130" s="8">
        <v>0</v>
      </c>
      <c r="AR130" s="7">
        <f t="shared" si="248"/>
        <v>0</v>
      </c>
      <c r="AS130" s="178" t="s">
        <v>654</v>
      </c>
      <c r="AT130" s="3" t="str">
        <f t="shared" si="167"/>
        <v>Forráshiányos a feladat!</v>
      </c>
      <c r="AV130" s="180" t="s">
        <v>0</v>
      </c>
      <c r="AW130" s="180" t="s">
        <v>0</v>
      </c>
      <c r="AX130" s="191">
        <f>COUNTA($G$3:G130)</f>
        <v>115</v>
      </c>
      <c r="AZ130" s="9">
        <f>VLOOKUP($G130,Összesítő!$B:$F,3,FALSE)</f>
        <v>4148</v>
      </c>
      <c r="BA130" s="9">
        <f t="shared" si="168"/>
        <v>0</v>
      </c>
      <c r="BB130" s="5">
        <f t="shared" si="169"/>
        <v>1</v>
      </c>
      <c r="BC130" s="5" t="str">
        <f t="shared" si="170"/>
        <v>H</v>
      </c>
      <c r="BD130" s="5">
        <f t="shared" si="171"/>
        <v>0</v>
      </c>
      <c r="BE130" s="5">
        <f t="shared" si="172"/>
        <v>0</v>
      </c>
      <c r="BF130" s="5">
        <f t="shared" si="173"/>
        <v>0</v>
      </c>
      <c r="BG130" s="9" t="str">
        <f t="shared" si="174"/>
        <v>Nem rövidtávú a feladat.</v>
      </c>
      <c r="BH130" s="5">
        <f t="shared" si="175"/>
        <v>1</v>
      </c>
      <c r="BI130" s="5">
        <f t="shared" si="176"/>
        <v>1</v>
      </c>
      <c r="BJ130" s="5">
        <f t="shared" si="177"/>
        <v>1</v>
      </c>
      <c r="BK130" s="5">
        <f t="shared" si="178"/>
        <v>1</v>
      </c>
      <c r="BL130" s="5">
        <f t="shared" si="249"/>
        <v>1</v>
      </c>
      <c r="BM130" s="4" t="str">
        <f t="shared" si="179"/>
        <v>Forráshiányos a feladat!</v>
      </c>
      <c r="BN130" s="5">
        <f t="shared" si="180"/>
        <v>0</v>
      </c>
      <c r="BO130" s="5">
        <f t="shared" si="181"/>
        <v>1</v>
      </c>
      <c r="BP130" s="5">
        <f t="shared" si="182"/>
        <v>0</v>
      </c>
      <c r="BQ130" s="5">
        <f t="shared" si="183"/>
        <v>0</v>
      </c>
      <c r="BR130" s="5">
        <f t="shared" si="184"/>
        <v>0</v>
      </c>
      <c r="BS130" s="9">
        <f t="shared" si="185"/>
        <v>0</v>
      </c>
      <c r="BT130" s="5">
        <f t="shared" si="186"/>
        <v>0</v>
      </c>
      <c r="BU130" s="5">
        <f t="shared" si="187"/>
        <v>0</v>
      </c>
      <c r="BV130" s="5">
        <f t="shared" si="188"/>
        <v>1</v>
      </c>
      <c r="BW130" s="5">
        <f t="shared" si="189"/>
        <v>1</v>
      </c>
      <c r="BX130" s="5">
        <f t="shared" si="190"/>
        <v>1</v>
      </c>
      <c r="BY130" s="5">
        <f t="shared" si="191"/>
        <v>1</v>
      </c>
      <c r="BZ130" s="5">
        <f t="shared" si="192"/>
        <v>1</v>
      </c>
      <c r="CA130" s="5">
        <f t="shared" si="193"/>
        <v>1</v>
      </c>
      <c r="CB130" s="5">
        <f t="shared" si="194"/>
        <v>1</v>
      </c>
      <c r="CC130" s="5">
        <f t="shared" si="195"/>
        <v>1</v>
      </c>
      <c r="CD130" s="5">
        <f t="shared" si="196"/>
        <v>1</v>
      </c>
      <c r="CE130" s="5" t="str">
        <f t="shared" si="197"/>
        <v>?</v>
      </c>
      <c r="CF130" s="4" t="str">
        <f t="shared" si="250"/>
        <v>Kitöltés rendben!</v>
      </c>
      <c r="CG130" s="5">
        <f t="shared" si="251"/>
        <v>1</v>
      </c>
      <c r="CH130" s="5">
        <f t="shared" si="198"/>
        <v>0</v>
      </c>
      <c r="CI130" s="5">
        <f t="shared" si="199"/>
        <v>1</v>
      </c>
    </row>
    <row r="131" spans="1:87" s="2" customFormat="1" ht="158.4" hidden="1" customHeight="1" x14ac:dyDescent="0.3">
      <c r="A131" s="1" t="str">
        <f t="shared" si="244"/>
        <v>Kitöltés rendben!</v>
      </c>
      <c r="B131" s="179">
        <v>2</v>
      </c>
      <c r="C131" s="178" t="s">
        <v>405</v>
      </c>
      <c r="D131" s="180" t="s">
        <v>545</v>
      </c>
      <c r="E131" s="180" t="s">
        <v>509</v>
      </c>
      <c r="F131" s="181" t="str">
        <f>VLOOKUP($G131,Összesítő!$B:$F,2,FALSE)</f>
        <v>11-12247-1-006-00-00</v>
      </c>
      <c r="G131" s="178" t="s">
        <v>135</v>
      </c>
      <c r="H131" s="181">
        <f>COUNTA($G$3:G131)</f>
        <v>116</v>
      </c>
      <c r="I131" s="181" t="str">
        <f>AZ131&amp;"_"&amp;H131&amp;"_FIV_"&amp;LEFT(Előlap!$B$6,4)</f>
        <v>4148_116_FIV_2026</v>
      </c>
      <c r="J131" s="181" t="str">
        <f>VLOOKUP($G131,Összesítő!$B:$F,5,FALSE)</f>
        <v>Kemenesmagasi, Kemenesmihályfa, Kemenessömjén, Kemenesszentmárton, Tokorcs, Vönöck</v>
      </c>
      <c r="K131" s="181" t="str">
        <f>VLOOKUP($G131,Összesítő!$B:$F,4,FALSE)</f>
        <v>Kemenesmagasi Községi Önkormányzat, Kemenesmihályfa Községi Önkormányzat, Kemenessömjén Község Önkormányzata, Kemenesszentmárton Község Önkormányzata, Tokorcs Község Önkormányzata, Vönöck Község Önkormányzata</v>
      </c>
      <c r="L131" s="7">
        <f t="shared" si="245"/>
        <v>40000</v>
      </c>
      <c r="M131" s="179">
        <v>2028</v>
      </c>
      <c r="N131" s="179">
        <v>2028</v>
      </c>
      <c r="O131" s="13">
        <v>0</v>
      </c>
      <c r="P131" s="8">
        <v>40000</v>
      </c>
      <c r="Q131" s="8">
        <v>0</v>
      </c>
      <c r="S131" s="8">
        <v>0</v>
      </c>
      <c r="T131" s="8">
        <v>0</v>
      </c>
      <c r="U131" s="8">
        <v>0</v>
      </c>
      <c r="V131" s="8">
        <v>0</v>
      </c>
      <c r="W131" s="8">
        <v>0</v>
      </c>
      <c r="X131" s="8">
        <v>0</v>
      </c>
      <c r="Y131" s="8">
        <v>0</v>
      </c>
      <c r="Z131" s="8">
        <v>0</v>
      </c>
      <c r="AA131" s="8">
        <v>0</v>
      </c>
      <c r="AB131" s="8">
        <v>0</v>
      </c>
      <c r="AC131" s="8">
        <v>0</v>
      </c>
      <c r="AD131" s="7">
        <f t="shared" si="246"/>
        <v>0</v>
      </c>
      <c r="AE131" s="3" t="str">
        <f t="shared" si="247"/>
        <v>Nem rövidtávú a feladat.</v>
      </c>
      <c r="AG131" s="8">
        <v>0</v>
      </c>
      <c r="AH131" s="8">
        <v>0</v>
      </c>
      <c r="AI131" s="8">
        <v>0</v>
      </c>
      <c r="AJ131" s="8">
        <v>0</v>
      </c>
      <c r="AK131" s="8">
        <v>0</v>
      </c>
      <c r="AL131" s="8">
        <v>0</v>
      </c>
      <c r="AM131" s="8">
        <v>0</v>
      </c>
      <c r="AN131" s="8">
        <v>0</v>
      </c>
      <c r="AO131" s="8">
        <v>0</v>
      </c>
      <c r="AP131" s="8">
        <v>0</v>
      </c>
      <c r="AQ131" s="8">
        <v>0</v>
      </c>
      <c r="AR131" s="7">
        <f t="shared" si="248"/>
        <v>0</v>
      </c>
      <c r="AS131" s="184" t="s">
        <v>654</v>
      </c>
      <c r="AT131" s="3" t="str">
        <f t="shared" si="167"/>
        <v>Forráshiányos a feladat!</v>
      </c>
      <c r="AV131" s="180" t="s">
        <v>0</v>
      </c>
      <c r="AW131" s="180" t="s">
        <v>0</v>
      </c>
      <c r="AX131" s="191">
        <f>COUNTA($G$3:G131)</f>
        <v>116</v>
      </c>
      <c r="AZ131" s="9">
        <f>VLOOKUP($G131,Összesítő!$B:$F,3,FALSE)</f>
        <v>4148</v>
      </c>
      <c r="BA131" s="9">
        <f t="shared" si="168"/>
        <v>0</v>
      </c>
      <c r="BB131" s="5">
        <f t="shared" si="169"/>
        <v>1</v>
      </c>
      <c r="BC131" s="5" t="str">
        <f t="shared" si="170"/>
        <v>H</v>
      </c>
      <c r="BD131" s="5">
        <f t="shared" si="171"/>
        <v>0</v>
      </c>
      <c r="BE131" s="5">
        <f t="shared" si="172"/>
        <v>0</v>
      </c>
      <c r="BF131" s="5">
        <f t="shared" si="173"/>
        <v>0</v>
      </c>
      <c r="BG131" s="9" t="str">
        <f t="shared" si="174"/>
        <v>Nem rövidtávú a feladat.</v>
      </c>
      <c r="BH131" s="5">
        <f t="shared" si="175"/>
        <v>1</v>
      </c>
      <c r="BI131" s="5">
        <f t="shared" si="176"/>
        <v>1</v>
      </c>
      <c r="BJ131" s="5">
        <f t="shared" si="177"/>
        <v>1</v>
      </c>
      <c r="BK131" s="5">
        <f t="shared" si="178"/>
        <v>1</v>
      </c>
      <c r="BL131" s="5">
        <f t="shared" si="249"/>
        <v>1</v>
      </c>
      <c r="BM131" s="4" t="str">
        <f t="shared" si="179"/>
        <v>Forráshiányos a feladat!</v>
      </c>
      <c r="BN131" s="5">
        <f t="shared" si="180"/>
        <v>0</v>
      </c>
      <c r="BO131" s="5">
        <f t="shared" si="181"/>
        <v>1</v>
      </c>
      <c r="BP131" s="5">
        <f t="shared" si="182"/>
        <v>0</v>
      </c>
      <c r="BQ131" s="5">
        <f t="shared" si="183"/>
        <v>0</v>
      </c>
      <c r="BR131" s="5">
        <f t="shared" si="184"/>
        <v>0</v>
      </c>
      <c r="BS131" s="9">
        <f t="shared" si="185"/>
        <v>0</v>
      </c>
      <c r="BT131" s="5">
        <f t="shared" si="186"/>
        <v>0</v>
      </c>
      <c r="BU131" s="5">
        <f t="shared" si="187"/>
        <v>0</v>
      </c>
      <c r="BV131" s="5">
        <f t="shared" si="188"/>
        <v>1</v>
      </c>
      <c r="BW131" s="5">
        <f t="shared" si="189"/>
        <v>1</v>
      </c>
      <c r="BX131" s="5">
        <f t="shared" si="190"/>
        <v>1</v>
      </c>
      <c r="BY131" s="5">
        <f t="shared" si="191"/>
        <v>1</v>
      </c>
      <c r="BZ131" s="5">
        <f t="shared" si="192"/>
        <v>1</v>
      </c>
      <c r="CA131" s="5">
        <f t="shared" si="193"/>
        <v>1</v>
      </c>
      <c r="CB131" s="5">
        <f t="shared" si="194"/>
        <v>1</v>
      </c>
      <c r="CC131" s="5">
        <f t="shared" si="195"/>
        <v>1</v>
      </c>
      <c r="CD131" s="5">
        <f t="shared" si="196"/>
        <v>1</v>
      </c>
      <c r="CE131" s="5" t="str">
        <f t="shared" si="197"/>
        <v>?</v>
      </c>
      <c r="CF131" s="4" t="str">
        <f t="shared" si="250"/>
        <v>Kitöltés rendben!</v>
      </c>
      <c r="CG131" s="5">
        <f t="shared" si="251"/>
        <v>1</v>
      </c>
      <c r="CH131" s="5">
        <f t="shared" si="198"/>
        <v>0</v>
      </c>
      <c r="CI131" s="5">
        <f t="shared" si="199"/>
        <v>1</v>
      </c>
    </row>
    <row r="132" spans="1:87" s="2" customFormat="1" ht="158.4" hidden="1" customHeight="1" x14ac:dyDescent="0.3">
      <c r="A132" s="1" t="str">
        <f t="shared" si="244"/>
        <v>Kitöltés rendben!</v>
      </c>
      <c r="B132" s="179">
        <v>2</v>
      </c>
      <c r="C132" s="178" t="s">
        <v>417</v>
      </c>
      <c r="D132" s="180" t="s">
        <v>546</v>
      </c>
      <c r="E132" s="180" t="s">
        <v>509</v>
      </c>
      <c r="F132" s="181" t="str">
        <f>VLOOKUP($G132,Összesítő!$B:$F,2,FALSE)</f>
        <v>11-12247-1-006-00-00</v>
      </c>
      <c r="G132" s="178" t="s">
        <v>135</v>
      </c>
      <c r="H132" s="181">
        <f>COUNTA($G$3:G132)</f>
        <v>117</v>
      </c>
      <c r="I132" s="181" t="str">
        <f>AZ132&amp;"_"&amp;H132&amp;"_FIV_"&amp;LEFT(Előlap!$B$6,4)</f>
        <v>4148_117_FIV_2026</v>
      </c>
      <c r="J132" s="181" t="str">
        <f>VLOOKUP($G132,Összesítő!$B:$F,5,FALSE)</f>
        <v>Kemenesmagasi, Kemenesmihályfa, Kemenessömjén, Kemenesszentmárton, Tokorcs, Vönöck</v>
      </c>
      <c r="K132" s="181" t="str">
        <f>VLOOKUP($G132,Összesítő!$B:$F,4,FALSE)</f>
        <v>Kemenesmagasi Községi Önkormányzat, Kemenesmihályfa Községi Önkormányzat, Kemenessömjén Község Önkormányzata, Kemenesszentmárton Község Önkormányzata, Tokorcs Község Önkormányzata, Vönöck Község Önkormányzata</v>
      </c>
      <c r="L132" s="7">
        <f t="shared" si="245"/>
        <v>30000</v>
      </c>
      <c r="M132" s="179">
        <v>2034</v>
      </c>
      <c r="N132" s="179">
        <v>2034</v>
      </c>
      <c r="O132" s="13">
        <v>0</v>
      </c>
      <c r="P132" s="8">
        <v>30000</v>
      </c>
      <c r="Q132" s="8">
        <v>0</v>
      </c>
      <c r="S132" s="8">
        <v>0</v>
      </c>
      <c r="T132" s="8">
        <v>0</v>
      </c>
      <c r="U132" s="8">
        <v>0</v>
      </c>
      <c r="V132" s="8">
        <v>0</v>
      </c>
      <c r="W132" s="8">
        <v>0</v>
      </c>
      <c r="X132" s="8">
        <v>0</v>
      </c>
      <c r="Y132" s="8">
        <v>0</v>
      </c>
      <c r="Z132" s="8">
        <v>0</v>
      </c>
      <c r="AA132" s="8">
        <v>0</v>
      </c>
      <c r="AB132" s="8">
        <v>0</v>
      </c>
      <c r="AC132" s="8">
        <v>0</v>
      </c>
      <c r="AD132" s="7">
        <f t="shared" si="246"/>
        <v>0</v>
      </c>
      <c r="AE132" s="3" t="str">
        <f t="shared" si="247"/>
        <v>Nem rövidtávú a feladat.</v>
      </c>
      <c r="AG132" s="8">
        <v>0</v>
      </c>
      <c r="AH132" s="8">
        <v>0</v>
      </c>
      <c r="AI132" s="8">
        <v>0</v>
      </c>
      <c r="AJ132" s="8">
        <v>0</v>
      </c>
      <c r="AK132" s="8">
        <v>0</v>
      </c>
      <c r="AL132" s="8">
        <v>0</v>
      </c>
      <c r="AM132" s="8">
        <v>0</v>
      </c>
      <c r="AN132" s="8">
        <v>0</v>
      </c>
      <c r="AO132" s="8">
        <v>0</v>
      </c>
      <c r="AP132" s="8">
        <v>0</v>
      </c>
      <c r="AQ132" s="8">
        <v>0</v>
      </c>
      <c r="AR132" s="7">
        <f t="shared" si="248"/>
        <v>0</v>
      </c>
      <c r="AS132" s="184" t="s">
        <v>654</v>
      </c>
      <c r="AT132" s="3" t="str">
        <f t="shared" si="167"/>
        <v>Forráshiányos a feladat!</v>
      </c>
      <c r="AV132" s="180" t="s">
        <v>0</v>
      </c>
      <c r="AW132" s="180" t="s">
        <v>0</v>
      </c>
      <c r="AX132" s="191">
        <f>COUNTA($G$3:G132)</f>
        <v>117</v>
      </c>
      <c r="AZ132" s="9">
        <f>VLOOKUP($G132,Összesítő!$B:$F,3,FALSE)</f>
        <v>4148</v>
      </c>
      <c r="BA132" s="9">
        <f t="shared" si="168"/>
        <v>0</v>
      </c>
      <c r="BB132" s="5">
        <f t="shared" si="169"/>
        <v>1</v>
      </c>
      <c r="BC132" s="5" t="str">
        <f t="shared" si="170"/>
        <v>H</v>
      </c>
      <c r="BD132" s="5">
        <f t="shared" si="171"/>
        <v>0</v>
      </c>
      <c r="BE132" s="5">
        <f t="shared" si="172"/>
        <v>0</v>
      </c>
      <c r="BF132" s="5">
        <f t="shared" si="173"/>
        <v>0</v>
      </c>
      <c r="BG132" s="9" t="str">
        <f t="shared" si="174"/>
        <v>Nem rövidtávú a feladat.</v>
      </c>
      <c r="BH132" s="5">
        <f t="shared" si="175"/>
        <v>1</v>
      </c>
      <c r="BI132" s="5">
        <f t="shared" si="176"/>
        <v>1</v>
      </c>
      <c r="BJ132" s="5">
        <f t="shared" si="177"/>
        <v>1</v>
      </c>
      <c r="BK132" s="5">
        <f t="shared" si="178"/>
        <v>1</v>
      </c>
      <c r="BL132" s="5">
        <f t="shared" si="249"/>
        <v>1</v>
      </c>
      <c r="BM132" s="4" t="str">
        <f t="shared" si="179"/>
        <v>Forráshiányos a feladat!</v>
      </c>
      <c r="BN132" s="5">
        <f t="shared" si="180"/>
        <v>0</v>
      </c>
      <c r="BO132" s="5">
        <f t="shared" si="181"/>
        <v>1</v>
      </c>
      <c r="BP132" s="5">
        <f t="shared" si="182"/>
        <v>0</v>
      </c>
      <c r="BQ132" s="5">
        <f t="shared" si="183"/>
        <v>0</v>
      </c>
      <c r="BR132" s="5">
        <f t="shared" si="184"/>
        <v>0</v>
      </c>
      <c r="BS132" s="9">
        <f t="shared" si="185"/>
        <v>0</v>
      </c>
      <c r="BT132" s="5">
        <f t="shared" si="186"/>
        <v>0</v>
      </c>
      <c r="BU132" s="5">
        <f t="shared" si="187"/>
        <v>0</v>
      </c>
      <c r="BV132" s="5">
        <f t="shared" si="188"/>
        <v>1</v>
      </c>
      <c r="BW132" s="5">
        <f t="shared" si="189"/>
        <v>1</v>
      </c>
      <c r="BX132" s="5">
        <f t="shared" si="190"/>
        <v>1</v>
      </c>
      <c r="BY132" s="5">
        <f t="shared" si="191"/>
        <v>1</v>
      </c>
      <c r="BZ132" s="5">
        <f t="shared" si="192"/>
        <v>1</v>
      </c>
      <c r="CA132" s="5">
        <f t="shared" si="193"/>
        <v>1</v>
      </c>
      <c r="CB132" s="5">
        <f t="shared" si="194"/>
        <v>1</v>
      </c>
      <c r="CC132" s="5">
        <f t="shared" si="195"/>
        <v>1</v>
      </c>
      <c r="CD132" s="5">
        <f t="shared" si="196"/>
        <v>1</v>
      </c>
      <c r="CE132" s="5" t="str">
        <f t="shared" si="197"/>
        <v>?</v>
      </c>
      <c r="CF132" s="4" t="str">
        <f t="shared" si="250"/>
        <v>Kitöltés rendben!</v>
      </c>
      <c r="CG132" s="5">
        <f t="shared" si="251"/>
        <v>1</v>
      </c>
      <c r="CH132" s="5">
        <f t="shared" si="198"/>
        <v>0</v>
      </c>
      <c r="CI132" s="5">
        <f t="shared" si="199"/>
        <v>1</v>
      </c>
    </row>
    <row r="133" spans="1:87" s="2" customFormat="1" ht="158.4" hidden="1" customHeight="1" x14ac:dyDescent="0.3">
      <c r="A133" s="1" t="str">
        <f t="shared" si="244"/>
        <v>Kitöltés rendben!</v>
      </c>
      <c r="B133" s="179">
        <v>2</v>
      </c>
      <c r="C133" s="178" t="s">
        <v>468</v>
      </c>
      <c r="D133" s="180" t="s">
        <v>505</v>
      </c>
      <c r="E133" s="180" t="s">
        <v>509</v>
      </c>
      <c r="F133" s="181" t="str">
        <f>VLOOKUP($G133,Összesítő!$B:$F,2,FALSE)</f>
        <v>11-12247-1-006-00-00</v>
      </c>
      <c r="G133" s="178" t="s">
        <v>135</v>
      </c>
      <c r="H133" s="181">
        <f>COUNTA($G$3:G133)</f>
        <v>118</v>
      </c>
      <c r="I133" s="181" t="str">
        <f>AZ133&amp;"_"&amp;H133&amp;"_FIV_"&amp;LEFT(Előlap!$B$6,4)</f>
        <v>4148_118_FIV_2026</v>
      </c>
      <c r="J133" s="181" t="str">
        <f>VLOOKUP($G133,Összesítő!$B:$F,5,FALSE)</f>
        <v>Kemenesmagasi, Kemenesmihályfa, Kemenessömjén, Kemenesszentmárton, Tokorcs, Vönöck</v>
      </c>
      <c r="K133" s="181" t="str">
        <f>VLOOKUP($G133,Összesítő!$B:$F,4,FALSE)</f>
        <v>Kemenesmagasi Községi Önkormányzat, Kemenesmihályfa Községi Önkormányzat, Kemenessömjén Község Önkormányzata, Kemenesszentmárton Község Önkormányzata, Tokorcs Község Önkormányzata, Vönöck Község Önkormányzata</v>
      </c>
      <c r="L133" s="7">
        <f t="shared" si="245"/>
        <v>30000</v>
      </c>
      <c r="M133" s="179">
        <v>2028</v>
      </c>
      <c r="N133" s="179">
        <v>2029</v>
      </c>
      <c r="O133" s="13">
        <v>0</v>
      </c>
      <c r="P133" s="8">
        <v>30000</v>
      </c>
      <c r="Q133" s="8">
        <v>0</v>
      </c>
      <c r="S133" s="8">
        <v>0</v>
      </c>
      <c r="T133" s="8">
        <v>0</v>
      </c>
      <c r="U133" s="8">
        <v>0</v>
      </c>
      <c r="V133" s="8">
        <v>0</v>
      </c>
      <c r="W133" s="8">
        <v>0</v>
      </c>
      <c r="X133" s="8">
        <v>0</v>
      </c>
      <c r="Y133" s="8">
        <v>0</v>
      </c>
      <c r="Z133" s="8">
        <v>0</v>
      </c>
      <c r="AA133" s="8">
        <v>0</v>
      </c>
      <c r="AB133" s="8">
        <v>0</v>
      </c>
      <c r="AC133" s="8">
        <v>0</v>
      </c>
      <c r="AD133" s="7">
        <f t="shared" si="246"/>
        <v>0</v>
      </c>
      <c r="AE133" s="3" t="str">
        <f t="shared" si="247"/>
        <v>Nem rövidtávú a feladat.</v>
      </c>
      <c r="AG133" s="8">
        <v>0</v>
      </c>
      <c r="AH133" s="8">
        <v>0</v>
      </c>
      <c r="AI133" s="8">
        <v>0</v>
      </c>
      <c r="AJ133" s="8">
        <v>0</v>
      </c>
      <c r="AK133" s="8">
        <v>0</v>
      </c>
      <c r="AL133" s="8">
        <v>0</v>
      </c>
      <c r="AM133" s="8">
        <v>0</v>
      </c>
      <c r="AN133" s="8">
        <v>0</v>
      </c>
      <c r="AO133" s="8">
        <v>0</v>
      </c>
      <c r="AP133" s="8">
        <v>0</v>
      </c>
      <c r="AQ133" s="8">
        <v>0</v>
      </c>
      <c r="AR133" s="7">
        <f t="shared" si="248"/>
        <v>0</v>
      </c>
      <c r="AS133" s="184" t="s">
        <v>654</v>
      </c>
      <c r="AT133" s="3" t="str">
        <f t="shared" si="167"/>
        <v>Forráshiányos a feladat!</v>
      </c>
      <c r="AV133" s="180" t="s">
        <v>0</v>
      </c>
      <c r="AW133" s="180" t="s">
        <v>0</v>
      </c>
      <c r="AX133" s="191">
        <f>COUNTA($G$3:G133)</f>
        <v>118</v>
      </c>
      <c r="AZ133" s="9">
        <f>VLOOKUP($G133,Összesítő!$B:$F,3,FALSE)</f>
        <v>4148</v>
      </c>
      <c r="BA133" s="9">
        <f t="shared" si="168"/>
        <v>0</v>
      </c>
      <c r="BB133" s="5">
        <f t="shared" si="169"/>
        <v>1</v>
      </c>
      <c r="BC133" s="5" t="str">
        <f t="shared" si="170"/>
        <v>H</v>
      </c>
      <c r="BD133" s="5">
        <f t="shared" si="171"/>
        <v>0</v>
      </c>
      <c r="BE133" s="5">
        <f t="shared" si="172"/>
        <v>0</v>
      </c>
      <c r="BF133" s="5">
        <f t="shared" si="173"/>
        <v>0</v>
      </c>
      <c r="BG133" s="9" t="str">
        <f t="shared" si="174"/>
        <v>Nem rövidtávú a feladat.</v>
      </c>
      <c r="BH133" s="5">
        <f t="shared" si="175"/>
        <v>1</v>
      </c>
      <c r="BI133" s="5">
        <f t="shared" si="176"/>
        <v>1</v>
      </c>
      <c r="BJ133" s="5">
        <f t="shared" si="177"/>
        <v>1</v>
      </c>
      <c r="BK133" s="5">
        <f t="shared" si="178"/>
        <v>1</v>
      </c>
      <c r="BL133" s="5">
        <f t="shared" si="249"/>
        <v>1</v>
      </c>
      <c r="BM133" s="4" t="str">
        <f t="shared" si="179"/>
        <v>Forráshiányos a feladat!</v>
      </c>
      <c r="BN133" s="5">
        <f t="shared" si="180"/>
        <v>0</v>
      </c>
      <c r="BO133" s="5">
        <f t="shared" si="181"/>
        <v>1</v>
      </c>
      <c r="BP133" s="5">
        <f t="shared" si="182"/>
        <v>0</v>
      </c>
      <c r="BQ133" s="5">
        <f t="shared" si="183"/>
        <v>0</v>
      </c>
      <c r="BR133" s="5">
        <f t="shared" si="184"/>
        <v>0</v>
      </c>
      <c r="BS133" s="9">
        <f t="shared" si="185"/>
        <v>0</v>
      </c>
      <c r="BT133" s="5">
        <f t="shared" si="186"/>
        <v>0</v>
      </c>
      <c r="BU133" s="5">
        <f t="shared" si="187"/>
        <v>0</v>
      </c>
      <c r="BV133" s="5">
        <f t="shared" si="188"/>
        <v>1</v>
      </c>
      <c r="BW133" s="5">
        <f t="shared" si="189"/>
        <v>1</v>
      </c>
      <c r="BX133" s="5">
        <f t="shared" si="190"/>
        <v>1</v>
      </c>
      <c r="BY133" s="5">
        <f t="shared" si="191"/>
        <v>1</v>
      </c>
      <c r="BZ133" s="5">
        <f t="shared" si="192"/>
        <v>1</v>
      </c>
      <c r="CA133" s="5">
        <f t="shared" si="193"/>
        <v>1</v>
      </c>
      <c r="CB133" s="5">
        <f t="shared" si="194"/>
        <v>1</v>
      </c>
      <c r="CC133" s="5">
        <f t="shared" si="195"/>
        <v>1</v>
      </c>
      <c r="CD133" s="5">
        <f t="shared" si="196"/>
        <v>1</v>
      </c>
      <c r="CE133" s="5" t="str">
        <f t="shared" si="197"/>
        <v>?</v>
      </c>
      <c r="CF133" s="4" t="str">
        <f t="shared" si="250"/>
        <v>Kitöltés rendben!</v>
      </c>
      <c r="CG133" s="5">
        <f t="shared" si="251"/>
        <v>1</v>
      </c>
      <c r="CH133" s="5">
        <f t="shared" si="198"/>
        <v>0</v>
      </c>
      <c r="CI133" s="5">
        <f t="shared" si="199"/>
        <v>1</v>
      </c>
    </row>
    <row r="134" spans="1:87" s="2" customFormat="1" ht="158.4" hidden="1" customHeight="1" x14ac:dyDescent="0.3">
      <c r="A134" s="1" t="str">
        <f t="shared" ref="A134" si="261">IF($G134="","Nincs VKR kiválasztva!",CF134)</f>
        <v>Kitöltés rendben!</v>
      </c>
      <c r="B134" s="194">
        <v>2</v>
      </c>
      <c r="C134" s="193" t="s">
        <v>468</v>
      </c>
      <c r="D134" s="195" t="s">
        <v>504</v>
      </c>
      <c r="E134" s="195" t="s">
        <v>509</v>
      </c>
      <c r="F134" s="196" t="str">
        <f>VLOOKUP($G134,Összesítő!$B:$F,2,FALSE)</f>
        <v>11-12247-1-006-00-00</v>
      </c>
      <c r="G134" s="193" t="s">
        <v>135</v>
      </c>
      <c r="H134" s="196">
        <f>COUNTA($G$3:G134)</f>
        <v>119</v>
      </c>
      <c r="I134" s="196" t="str">
        <f>AZ134&amp;"_"&amp;H134&amp;"_FIV_"&amp;LEFT(Előlap!$B$6,4)</f>
        <v>4148_119_FIV_2026</v>
      </c>
      <c r="J134" s="196" t="str">
        <f>VLOOKUP($G134,Összesítő!$B:$F,5,FALSE)</f>
        <v>Kemenesmagasi, Kemenesmihályfa, Kemenessömjén, Kemenesszentmárton, Tokorcs, Vönöck</v>
      </c>
      <c r="K134" s="196" t="str">
        <f>VLOOKUP($G134,Összesítő!$B:$F,4,FALSE)</f>
        <v>Kemenesmagasi Községi Önkormányzat, Kemenesmihályfa Községi Önkormányzat, Kemenessömjén Község Önkormányzata, Kemenesszentmárton Község Önkormányzata, Tokorcs Község Önkormányzata, Vönöck Község Önkormányzata</v>
      </c>
      <c r="L134" s="7">
        <f t="shared" ref="L134" si="262">O134+P134</f>
        <v>2000</v>
      </c>
      <c r="M134" s="194">
        <v>2028</v>
      </c>
      <c r="N134" s="194">
        <v>2028</v>
      </c>
      <c r="O134" s="13">
        <v>0</v>
      </c>
      <c r="P134" s="8">
        <v>2000</v>
      </c>
      <c r="Q134" s="8">
        <v>0</v>
      </c>
      <c r="S134" s="8">
        <v>0</v>
      </c>
      <c r="T134" s="8">
        <v>0</v>
      </c>
      <c r="U134" s="8">
        <v>0</v>
      </c>
      <c r="V134" s="8">
        <v>0</v>
      </c>
      <c r="W134" s="8">
        <v>0</v>
      </c>
      <c r="X134" s="8">
        <v>0</v>
      </c>
      <c r="Y134" s="8">
        <v>0</v>
      </c>
      <c r="Z134" s="8">
        <v>0</v>
      </c>
      <c r="AA134" s="8">
        <v>0</v>
      </c>
      <c r="AB134" s="8">
        <v>0</v>
      </c>
      <c r="AC134" s="8">
        <v>0</v>
      </c>
      <c r="AD134" s="7">
        <f t="shared" ref="AD134" si="263">SUM(S134:AC134)</f>
        <v>0</v>
      </c>
      <c r="AE134" s="3" t="str">
        <f t="shared" ref="AE134" si="264">IF($G134="","Nincs VKR kiválasztva!",IF(BB134=0,"Hiányos kitöltés!",BG134))</f>
        <v>Nem rövidtávú a feladat.</v>
      </c>
      <c r="AG134" s="8">
        <v>0</v>
      </c>
      <c r="AH134" s="8">
        <v>0</v>
      </c>
      <c r="AI134" s="8">
        <v>0</v>
      </c>
      <c r="AJ134" s="8">
        <v>0</v>
      </c>
      <c r="AK134" s="8">
        <v>0</v>
      </c>
      <c r="AL134" s="8">
        <v>0</v>
      </c>
      <c r="AM134" s="8">
        <v>0</v>
      </c>
      <c r="AN134" s="8">
        <v>0</v>
      </c>
      <c r="AO134" s="8">
        <v>0</v>
      </c>
      <c r="AP134" s="8">
        <v>0</v>
      </c>
      <c r="AQ134" s="8">
        <v>0</v>
      </c>
      <c r="AR134" s="7">
        <f t="shared" ref="AR134" si="265">SUM(AG134:AQ134)</f>
        <v>0</v>
      </c>
      <c r="AS134" s="193" t="s">
        <v>654</v>
      </c>
      <c r="AT134" s="3" t="str">
        <f t="shared" si="167"/>
        <v>Forráshiányos a feladat!</v>
      </c>
      <c r="AV134" s="195" t="s">
        <v>0</v>
      </c>
      <c r="AW134" s="195" t="s">
        <v>0</v>
      </c>
      <c r="AX134" s="196">
        <f>COUNTA($G$3:G134)</f>
        <v>119</v>
      </c>
      <c r="AZ134" s="9">
        <f>VLOOKUP($G134,Összesítő!$B:$F,3,FALSE)</f>
        <v>4148</v>
      </c>
      <c r="BA134" s="9">
        <f t="shared" si="168"/>
        <v>0</v>
      </c>
      <c r="BB134" s="5">
        <f t="shared" si="169"/>
        <v>1</v>
      </c>
      <c r="BC134" s="5" t="str">
        <f t="shared" si="170"/>
        <v>H</v>
      </c>
      <c r="BD134" s="5">
        <f t="shared" ref="BD134" si="266">IF(OR(BC134="R",BC134="RH"),1,0)</f>
        <v>0</v>
      </c>
      <c r="BE134" s="5">
        <f t="shared" si="172"/>
        <v>0</v>
      </c>
      <c r="BF134" s="5">
        <f t="shared" si="173"/>
        <v>0</v>
      </c>
      <c r="BG134" s="9" t="str">
        <f t="shared" si="174"/>
        <v>Nem rövidtávú a feladat.</v>
      </c>
      <c r="BH134" s="5">
        <f t="shared" si="175"/>
        <v>1</v>
      </c>
      <c r="BI134" s="5">
        <f t="shared" si="176"/>
        <v>1</v>
      </c>
      <c r="BJ134" s="5">
        <f t="shared" si="177"/>
        <v>1</v>
      </c>
      <c r="BK134" s="5">
        <f t="shared" si="178"/>
        <v>1</v>
      </c>
      <c r="BL134" s="5">
        <f t="shared" ref="BL134" si="267">IF(AND($BK134=1,$P134=$AR134),1,IF(AND($BK134=1,$P134&gt;$AR134,AS134="igen"),1,0))</f>
        <v>1</v>
      </c>
      <c r="BM134" s="4" t="str">
        <f t="shared" si="179"/>
        <v>Forráshiányos a feladat!</v>
      </c>
      <c r="BN134" s="5">
        <f t="shared" si="180"/>
        <v>0</v>
      </c>
      <c r="BO134" s="5">
        <f t="shared" si="181"/>
        <v>1</v>
      </c>
      <c r="BP134" s="5">
        <f t="shared" si="182"/>
        <v>0</v>
      </c>
      <c r="BQ134" s="5">
        <f t="shared" si="183"/>
        <v>0</v>
      </c>
      <c r="BR134" s="5">
        <f t="shared" si="184"/>
        <v>0</v>
      </c>
      <c r="BS134" s="9">
        <f t="shared" si="185"/>
        <v>0</v>
      </c>
      <c r="BT134" s="5">
        <f t="shared" si="186"/>
        <v>0</v>
      </c>
      <c r="BU134" s="5">
        <f t="shared" si="187"/>
        <v>0</v>
      </c>
      <c r="BV134" s="5">
        <f t="shared" si="188"/>
        <v>1</v>
      </c>
      <c r="BW134" s="5">
        <f t="shared" si="189"/>
        <v>1</v>
      </c>
      <c r="BX134" s="5">
        <f t="shared" si="190"/>
        <v>1</v>
      </c>
      <c r="BY134" s="5">
        <f t="shared" si="191"/>
        <v>1</v>
      </c>
      <c r="BZ134" s="5">
        <f t="shared" si="192"/>
        <v>1</v>
      </c>
      <c r="CA134" s="5">
        <f t="shared" si="193"/>
        <v>1</v>
      </c>
      <c r="CB134" s="5">
        <f t="shared" si="194"/>
        <v>1</v>
      </c>
      <c r="CC134" s="5">
        <f t="shared" si="195"/>
        <v>1</v>
      </c>
      <c r="CD134" s="5">
        <f t="shared" si="196"/>
        <v>1</v>
      </c>
      <c r="CE134" s="5" t="str">
        <f t="shared" si="197"/>
        <v>?</v>
      </c>
      <c r="CF134" s="4" t="str">
        <f t="shared" ref="CF134" si="268">IF($BB134=0,$CE134,IF($BH134=0,"I. ütem forrása nincs kitöltve!",IF($BK134=0,"II. ütem forrása nincs kitöltve!",IF($BE134=1,"Költségek üteme nem megfelelő (az időtartam és a költség üteme eltér)!",IF(AND(BI134=0,$BB134=1,$BK134=1,$BE134=1),"Kötelező cellák kitöltve, de az I. ütem forrása hibás!",IF(AND(BK134=0,$BB134=1,$BK134=1,$BE134=1),"Kötelező cellák kitöltve, de a II. ütem forrása hibás!",IF(AND($BP134=1,$BA134&lt;30),"Nullás a rövidtávú feladat és rövid (hiányzik) a hozzá tartozó indoklás!",IF(AND($BQ134=1,$BA134&lt;30),"Nullás a hosszútávú feladat és rövid (hiányzik) a hozzá tartozó indoklás!",IF(AND(BO134=1,C134="1811_RENDKÍVÜLI"),"II. ütemre nem tervezhet Rendkívüli feladatot!",IF(BI134=0,AE134,IF(BL134=0,AT134,IF(AND(BD134=1,$Q134&gt;$O134),"EM rendelet 2. melléklet terhére elszámolt költség nem lehet nagyobb az I. ütemre tervezett tényleges költségnél!",IF($AD134&gt;$O134,"Többlet forrást jelölt meg az I. ütemnél! Kérjük, a többletet az 'Osszesito' fülön tüntesse fel!",IF($AR134&gt;$P134,"Többlet forrást jelölt meg a II. ütemnél! Kérjük, a többletet az 'Osszesito' fülön tüntesse fel!","Kitöltés rendben!"))))))))))))))</f>
        <v>Kitöltés rendben!</v>
      </c>
      <c r="CG134" s="5">
        <f t="shared" ref="CG134" si="269">IF(A134="Kitöltés rendben!",1,0)</f>
        <v>1</v>
      </c>
      <c r="CH134" s="5">
        <f t="shared" si="198"/>
        <v>0</v>
      </c>
      <c r="CI134" s="5">
        <f t="shared" si="199"/>
        <v>1</v>
      </c>
    </row>
    <row r="135" spans="1:87" s="2" customFormat="1" ht="158.4" hidden="1" customHeight="1" x14ac:dyDescent="0.3">
      <c r="A135" s="1" t="str">
        <f t="shared" si="244"/>
        <v>Kitöltés rendben!</v>
      </c>
      <c r="B135" s="179">
        <v>2</v>
      </c>
      <c r="C135" s="178" t="s">
        <v>450</v>
      </c>
      <c r="D135" s="180" t="s">
        <v>510</v>
      </c>
      <c r="E135" s="180" t="s">
        <v>509</v>
      </c>
      <c r="F135" s="181" t="str">
        <f>VLOOKUP($G135,Összesítő!$B:$F,2,FALSE)</f>
        <v>11-12247-1-006-00-00</v>
      </c>
      <c r="G135" s="178" t="s">
        <v>135</v>
      </c>
      <c r="H135" s="181">
        <f>COUNTA($G$3:G135)</f>
        <v>120</v>
      </c>
      <c r="I135" s="181" t="str">
        <f>AZ135&amp;"_"&amp;H135&amp;"_FIV_"&amp;LEFT(Előlap!$B$6,4)</f>
        <v>4148_120_FIV_2026</v>
      </c>
      <c r="J135" s="181" t="str">
        <f>VLOOKUP($G135,Összesítő!$B:$F,5,FALSE)</f>
        <v>Kemenesmagasi, Kemenesmihályfa, Kemenessömjén, Kemenesszentmárton, Tokorcs, Vönöck</v>
      </c>
      <c r="K135" s="181" t="str">
        <f>VLOOKUP($G135,Összesítő!$B:$F,4,FALSE)</f>
        <v>Kemenesmagasi Községi Önkormányzat, Kemenesmihályfa Községi Önkormányzat, Kemenessömjén Község Önkormányzata, Kemenesszentmárton Község Önkormányzata, Tokorcs Község Önkormányzata, Vönöck Község Önkormányzata</v>
      </c>
      <c r="L135" s="7">
        <f t="shared" si="245"/>
        <v>35000</v>
      </c>
      <c r="M135" s="179">
        <v>2030</v>
      </c>
      <c r="N135" s="179">
        <v>2030</v>
      </c>
      <c r="O135" s="13">
        <v>0</v>
      </c>
      <c r="P135" s="8">
        <v>35000</v>
      </c>
      <c r="Q135" s="8">
        <v>0</v>
      </c>
      <c r="S135" s="8">
        <v>0</v>
      </c>
      <c r="T135" s="8">
        <v>0</v>
      </c>
      <c r="U135" s="8">
        <v>0</v>
      </c>
      <c r="V135" s="8">
        <v>0</v>
      </c>
      <c r="W135" s="8">
        <v>0</v>
      </c>
      <c r="X135" s="8">
        <v>0</v>
      </c>
      <c r="Y135" s="8">
        <v>0</v>
      </c>
      <c r="Z135" s="8">
        <v>0</v>
      </c>
      <c r="AA135" s="8">
        <v>0</v>
      </c>
      <c r="AB135" s="8">
        <v>0</v>
      </c>
      <c r="AC135" s="8">
        <v>0</v>
      </c>
      <c r="AD135" s="7">
        <f t="shared" si="246"/>
        <v>0</v>
      </c>
      <c r="AE135" s="3" t="str">
        <f t="shared" si="247"/>
        <v>Nem rövidtávú a feladat.</v>
      </c>
      <c r="AG135" s="8">
        <v>0</v>
      </c>
      <c r="AH135" s="8">
        <v>0</v>
      </c>
      <c r="AI135" s="8">
        <v>0</v>
      </c>
      <c r="AJ135" s="8">
        <v>0</v>
      </c>
      <c r="AK135" s="8">
        <v>0</v>
      </c>
      <c r="AL135" s="8">
        <v>0</v>
      </c>
      <c r="AM135" s="8">
        <v>0</v>
      </c>
      <c r="AN135" s="8">
        <v>0</v>
      </c>
      <c r="AO135" s="8">
        <v>0</v>
      </c>
      <c r="AP135" s="8">
        <v>0</v>
      </c>
      <c r="AQ135" s="8">
        <v>0</v>
      </c>
      <c r="AR135" s="7">
        <f t="shared" si="248"/>
        <v>0</v>
      </c>
      <c r="AS135" s="184" t="s">
        <v>654</v>
      </c>
      <c r="AT135" s="3" t="str">
        <f t="shared" si="167"/>
        <v>Forráshiányos a feladat!</v>
      </c>
      <c r="AV135" s="180" t="s">
        <v>0</v>
      </c>
      <c r="AW135" s="180" t="s">
        <v>0</v>
      </c>
      <c r="AX135" s="191">
        <f>COUNTA($G$3:G135)</f>
        <v>120</v>
      </c>
      <c r="AZ135" s="9">
        <f>VLOOKUP($G135,Összesítő!$B:$F,3,FALSE)</f>
        <v>4148</v>
      </c>
      <c r="BA135" s="9">
        <f t="shared" si="168"/>
        <v>0</v>
      </c>
      <c r="BB135" s="5">
        <f t="shared" si="169"/>
        <v>1</v>
      </c>
      <c r="BC135" s="5" t="str">
        <f t="shared" si="170"/>
        <v>H</v>
      </c>
      <c r="BD135" s="5">
        <f t="shared" si="171"/>
        <v>0</v>
      </c>
      <c r="BE135" s="5">
        <f t="shared" si="172"/>
        <v>0</v>
      </c>
      <c r="BF135" s="5">
        <f t="shared" si="173"/>
        <v>0</v>
      </c>
      <c r="BG135" s="9" t="str">
        <f t="shared" si="174"/>
        <v>Nem rövidtávú a feladat.</v>
      </c>
      <c r="BH135" s="5">
        <f t="shared" si="175"/>
        <v>1</v>
      </c>
      <c r="BI135" s="5">
        <f t="shared" si="176"/>
        <v>1</v>
      </c>
      <c r="BJ135" s="5">
        <f t="shared" si="177"/>
        <v>1</v>
      </c>
      <c r="BK135" s="5">
        <f t="shared" si="178"/>
        <v>1</v>
      </c>
      <c r="BL135" s="5">
        <f t="shared" si="249"/>
        <v>1</v>
      </c>
      <c r="BM135" s="4" t="str">
        <f t="shared" si="179"/>
        <v>Forráshiányos a feladat!</v>
      </c>
      <c r="BN135" s="5">
        <f t="shared" si="180"/>
        <v>0</v>
      </c>
      <c r="BO135" s="5">
        <f t="shared" si="181"/>
        <v>1</v>
      </c>
      <c r="BP135" s="5">
        <f t="shared" si="182"/>
        <v>0</v>
      </c>
      <c r="BQ135" s="5">
        <f t="shared" si="183"/>
        <v>0</v>
      </c>
      <c r="BR135" s="5">
        <f t="shared" si="184"/>
        <v>0</v>
      </c>
      <c r="BS135" s="9">
        <f t="shared" si="185"/>
        <v>0</v>
      </c>
      <c r="BT135" s="5">
        <f t="shared" si="186"/>
        <v>0</v>
      </c>
      <c r="BU135" s="5">
        <f t="shared" si="187"/>
        <v>0</v>
      </c>
      <c r="BV135" s="5">
        <f t="shared" si="188"/>
        <v>1</v>
      </c>
      <c r="BW135" s="5">
        <f t="shared" si="189"/>
        <v>1</v>
      </c>
      <c r="BX135" s="5">
        <f t="shared" si="190"/>
        <v>1</v>
      </c>
      <c r="BY135" s="5">
        <f t="shared" si="191"/>
        <v>1</v>
      </c>
      <c r="BZ135" s="5">
        <f t="shared" si="192"/>
        <v>1</v>
      </c>
      <c r="CA135" s="5">
        <f t="shared" si="193"/>
        <v>1</v>
      </c>
      <c r="CB135" s="5">
        <f t="shared" si="194"/>
        <v>1</v>
      </c>
      <c r="CC135" s="5">
        <f t="shared" si="195"/>
        <v>1</v>
      </c>
      <c r="CD135" s="5">
        <f t="shared" si="196"/>
        <v>1</v>
      </c>
      <c r="CE135" s="5" t="str">
        <f t="shared" si="197"/>
        <v>?</v>
      </c>
      <c r="CF135" s="4" t="str">
        <f t="shared" si="250"/>
        <v>Kitöltés rendben!</v>
      </c>
      <c r="CG135" s="5">
        <f t="shared" si="251"/>
        <v>1</v>
      </c>
      <c r="CH135" s="5">
        <f t="shared" si="198"/>
        <v>0</v>
      </c>
      <c r="CI135" s="5">
        <f t="shared" si="199"/>
        <v>1</v>
      </c>
    </row>
    <row r="136" spans="1:87" s="2" customFormat="1" ht="158.4" hidden="1" customHeight="1" x14ac:dyDescent="0.3">
      <c r="A136" s="1" t="str">
        <f t="shared" si="244"/>
        <v>Kitöltés rendben!</v>
      </c>
      <c r="B136" s="179">
        <v>2</v>
      </c>
      <c r="C136" s="178" t="s">
        <v>479</v>
      </c>
      <c r="D136" s="180" t="s">
        <v>538</v>
      </c>
      <c r="E136" s="180" t="s">
        <v>509</v>
      </c>
      <c r="F136" s="181" t="str">
        <f>VLOOKUP($G136,Összesítő!$B:$F,2,FALSE)</f>
        <v>11-12247-1-006-00-00</v>
      </c>
      <c r="G136" s="178" t="s">
        <v>135</v>
      </c>
      <c r="H136" s="181">
        <f>COUNTA($G$3:G136)</f>
        <v>121</v>
      </c>
      <c r="I136" s="181" t="str">
        <f>AZ136&amp;"_"&amp;H136&amp;"_FIV_"&amp;LEFT(Előlap!$B$6,4)</f>
        <v>4148_121_FIV_2026</v>
      </c>
      <c r="J136" s="181" t="str">
        <f>VLOOKUP($G136,Összesítő!$B:$F,5,FALSE)</f>
        <v>Kemenesmagasi, Kemenesmihályfa, Kemenessömjén, Kemenesszentmárton, Tokorcs, Vönöck</v>
      </c>
      <c r="K136" s="181" t="str">
        <f>VLOOKUP($G136,Összesítő!$B:$F,4,FALSE)</f>
        <v>Kemenesmagasi Községi Önkormányzat, Kemenesmihályfa Községi Önkormányzat, Kemenessömjén Község Önkormányzata, Kemenesszentmárton Község Önkormányzata, Tokorcs Község Önkormányzata, Vönöck Község Önkormányzata</v>
      </c>
      <c r="L136" s="7">
        <f t="shared" si="245"/>
        <v>1500000</v>
      </c>
      <c r="M136" s="179">
        <v>2028</v>
      </c>
      <c r="N136" s="179">
        <v>2036</v>
      </c>
      <c r="O136" s="13">
        <v>0</v>
      </c>
      <c r="P136" s="8">
        <v>1500000</v>
      </c>
      <c r="Q136" s="8">
        <v>0</v>
      </c>
      <c r="S136" s="8">
        <v>0</v>
      </c>
      <c r="T136" s="8">
        <v>0</v>
      </c>
      <c r="U136" s="8">
        <v>0</v>
      </c>
      <c r="V136" s="8">
        <v>0</v>
      </c>
      <c r="W136" s="8">
        <v>0</v>
      </c>
      <c r="X136" s="8">
        <v>0</v>
      </c>
      <c r="Y136" s="8">
        <v>0</v>
      </c>
      <c r="Z136" s="8">
        <v>0</v>
      </c>
      <c r="AA136" s="8">
        <v>0</v>
      </c>
      <c r="AB136" s="8">
        <v>0</v>
      </c>
      <c r="AC136" s="8">
        <v>0</v>
      </c>
      <c r="AD136" s="7">
        <f t="shared" si="246"/>
        <v>0</v>
      </c>
      <c r="AE136" s="3" t="str">
        <f t="shared" si="247"/>
        <v>Nem rövidtávú a feladat.</v>
      </c>
      <c r="AG136" s="8">
        <v>29667</v>
      </c>
      <c r="AH136" s="8">
        <v>0</v>
      </c>
      <c r="AI136" s="8">
        <v>0</v>
      </c>
      <c r="AJ136" s="8">
        <v>0</v>
      </c>
      <c r="AK136" s="8">
        <v>0</v>
      </c>
      <c r="AL136" s="8">
        <v>0</v>
      </c>
      <c r="AM136" s="8">
        <v>0</v>
      </c>
      <c r="AN136" s="8">
        <v>0</v>
      </c>
      <c r="AO136" s="8">
        <v>0</v>
      </c>
      <c r="AP136" s="8">
        <v>0</v>
      </c>
      <c r="AQ136" s="8">
        <v>0</v>
      </c>
      <c r="AR136" s="7">
        <f t="shared" si="248"/>
        <v>29667</v>
      </c>
      <c r="AS136" s="184" t="s">
        <v>654</v>
      </c>
      <c r="AT136" s="3" t="str">
        <f t="shared" si="167"/>
        <v>Forráshiányos a feladat!</v>
      </c>
      <c r="AV136" s="180" t="s">
        <v>0</v>
      </c>
      <c r="AW136" s="180" t="s">
        <v>0</v>
      </c>
      <c r="AX136" s="191">
        <f>COUNTA($G$3:G136)</f>
        <v>121</v>
      </c>
      <c r="AZ136" s="9">
        <f>VLOOKUP($G136,Összesítő!$B:$F,3,FALSE)</f>
        <v>4148</v>
      </c>
      <c r="BA136" s="9">
        <f t="shared" si="168"/>
        <v>0</v>
      </c>
      <c r="BB136" s="5">
        <f t="shared" si="169"/>
        <v>1</v>
      </c>
      <c r="BC136" s="5" t="str">
        <f t="shared" si="170"/>
        <v>H</v>
      </c>
      <c r="BD136" s="5">
        <f t="shared" si="171"/>
        <v>0</v>
      </c>
      <c r="BE136" s="5">
        <f t="shared" si="172"/>
        <v>0</v>
      </c>
      <c r="BF136" s="5">
        <f t="shared" si="173"/>
        <v>0</v>
      </c>
      <c r="BG136" s="9" t="str">
        <f t="shared" si="174"/>
        <v>Nem rövidtávú a feladat.</v>
      </c>
      <c r="BH136" s="5">
        <f t="shared" si="175"/>
        <v>1</v>
      </c>
      <c r="BI136" s="5">
        <f t="shared" si="176"/>
        <v>1</v>
      </c>
      <c r="BJ136" s="5">
        <f t="shared" si="177"/>
        <v>1</v>
      </c>
      <c r="BK136" s="5">
        <f t="shared" si="178"/>
        <v>1</v>
      </c>
      <c r="BL136" s="5">
        <f t="shared" si="249"/>
        <v>1</v>
      </c>
      <c r="BM136" s="4" t="str">
        <f t="shared" si="179"/>
        <v>Forráshiányos a feladat!</v>
      </c>
      <c r="BN136" s="5">
        <f t="shared" si="180"/>
        <v>0</v>
      </c>
      <c r="BO136" s="5">
        <f t="shared" si="181"/>
        <v>1</v>
      </c>
      <c r="BP136" s="5">
        <f t="shared" si="182"/>
        <v>0</v>
      </c>
      <c r="BQ136" s="5">
        <f t="shared" si="183"/>
        <v>0</v>
      </c>
      <c r="BR136" s="5">
        <f t="shared" si="184"/>
        <v>0</v>
      </c>
      <c r="BS136" s="9">
        <f t="shared" si="185"/>
        <v>0</v>
      </c>
      <c r="BT136" s="5">
        <f t="shared" si="186"/>
        <v>0</v>
      </c>
      <c r="BU136" s="5">
        <f t="shared" si="187"/>
        <v>0</v>
      </c>
      <c r="BV136" s="5">
        <f t="shared" si="188"/>
        <v>1</v>
      </c>
      <c r="BW136" s="5">
        <f t="shared" si="189"/>
        <v>1</v>
      </c>
      <c r="BX136" s="5">
        <f t="shared" si="190"/>
        <v>1</v>
      </c>
      <c r="BY136" s="5">
        <f t="shared" si="191"/>
        <v>1</v>
      </c>
      <c r="BZ136" s="5">
        <f t="shared" si="192"/>
        <v>1</v>
      </c>
      <c r="CA136" s="5">
        <f t="shared" si="193"/>
        <v>1</v>
      </c>
      <c r="CB136" s="5">
        <f t="shared" si="194"/>
        <v>1</v>
      </c>
      <c r="CC136" s="5">
        <f t="shared" si="195"/>
        <v>1</v>
      </c>
      <c r="CD136" s="5">
        <f t="shared" si="196"/>
        <v>1</v>
      </c>
      <c r="CE136" s="5" t="str">
        <f t="shared" si="197"/>
        <v>?</v>
      </c>
      <c r="CF136" s="4" t="str">
        <f t="shared" si="250"/>
        <v>Kitöltés rendben!</v>
      </c>
      <c r="CG136" s="5">
        <f t="shared" si="251"/>
        <v>1</v>
      </c>
      <c r="CH136" s="5">
        <f t="shared" si="198"/>
        <v>0</v>
      </c>
      <c r="CI136" s="5">
        <f t="shared" si="199"/>
        <v>1</v>
      </c>
    </row>
    <row r="137" spans="1:87" s="2" customFormat="1" ht="158.4" hidden="1" customHeight="1" x14ac:dyDescent="0.3">
      <c r="A137" s="1" t="str">
        <f t="shared" si="244"/>
        <v>Kitöltés rendben!</v>
      </c>
      <c r="B137" s="179">
        <v>1</v>
      </c>
      <c r="C137" s="178" t="s">
        <v>492</v>
      </c>
      <c r="D137" s="180" t="s">
        <v>507</v>
      </c>
      <c r="E137" s="180" t="s">
        <v>509</v>
      </c>
      <c r="F137" s="181" t="str">
        <f>VLOOKUP($G137,Összesítő!$B:$F,2,FALSE)</f>
        <v>11-12247-1-006-00-00</v>
      </c>
      <c r="G137" s="178" t="s">
        <v>135</v>
      </c>
      <c r="H137" s="181">
        <f>COUNTA($G$3:G137)</f>
        <v>122</v>
      </c>
      <c r="I137" s="181" t="str">
        <f>AZ137&amp;"_"&amp;H137&amp;"_FIV_"&amp;LEFT(Előlap!$B$6,4)</f>
        <v>4148_122_FIV_2026</v>
      </c>
      <c r="J137" s="181" t="str">
        <f>VLOOKUP($G137,Összesítő!$B:$F,5,FALSE)</f>
        <v>Kemenesmagasi, Kemenesmihályfa, Kemenessömjén, Kemenesszentmárton, Tokorcs, Vönöck</v>
      </c>
      <c r="K137" s="181" t="str">
        <f>VLOOKUP($G137,Összesítő!$B:$F,4,FALSE)</f>
        <v>Kemenesmagasi Községi Önkormányzat, Kemenesmihályfa Községi Önkormányzat, Kemenessömjén Község Önkormányzata, Kemenesszentmárton Község Önkormányzata, Tokorcs Község Önkormányzata, Vönöck Község Önkormányzata</v>
      </c>
      <c r="L137" s="7">
        <f t="shared" si="245"/>
        <v>2572</v>
      </c>
      <c r="M137" s="179">
        <v>2027</v>
      </c>
      <c r="N137" s="179">
        <v>2027</v>
      </c>
      <c r="O137" s="13">
        <v>2572</v>
      </c>
      <c r="P137" s="8">
        <v>0</v>
      </c>
      <c r="Q137" s="8">
        <v>0</v>
      </c>
      <c r="S137" s="8">
        <v>2572</v>
      </c>
      <c r="T137" s="8">
        <v>0</v>
      </c>
      <c r="U137" s="8">
        <v>0</v>
      </c>
      <c r="V137" s="8">
        <v>0</v>
      </c>
      <c r="W137" s="8">
        <v>0</v>
      </c>
      <c r="X137" s="8">
        <v>0</v>
      </c>
      <c r="Y137" s="8">
        <v>0</v>
      </c>
      <c r="Z137" s="8">
        <v>0</v>
      </c>
      <c r="AA137" s="8">
        <v>0</v>
      </c>
      <c r="AB137" s="8">
        <v>0</v>
      </c>
      <c r="AC137" s="8">
        <v>0</v>
      </c>
      <c r="AD137" s="7">
        <f t="shared" si="246"/>
        <v>2572</v>
      </c>
      <c r="AE137" s="3" t="str">
        <f t="shared" si="247"/>
        <v>A forrás egyenlő a költséggel (I.ütem).</v>
      </c>
      <c r="AG137" s="8">
        <v>0</v>
      </c>
      <c r="AH137" s="8">
        <v>0</v>
      </c>
      <c r="AI137" s="8">
        <v>0</v>
      </c>
      <c r="AJ137" s="8">
        <v>0</v>
      </c>
      <c r="AK137" s="8">
        <v>0</v>
      </c>
      <c r="AL137" s="8">
        <v>0</v>
      </c>
      <c r="AM137" s="8">
        <v>0</v>
      </c>
      <c r="AN137" s="8">
        <v>0</v>
      </c>
      <c r="AO137" s="8">
        <v>0</v>
      </c>
      <c r="AP137" s="8">
        <v>0</v>
      </c>
      <c r="AQ137" s="8">
        <v>0</v>
      </c>
      <c r="AR137" s="7">
        <f t="shared" si="248"/>
        <v>0</v>
      </c>
      <c r="AS137" s="178" t="s">
        <v>659</v>
      </c>
      <c r="AT137" s="3" t="str">
        <f t="shared" si="167"/>
        <v>Nem hosszútávú a feladat.</v>
      </c>
      <c r="AV137" s="180" t="s">
        <v>0</v>
      </c>
      <c r="AW137" s="180" t="s">
        <v>0</v>
      </c>
      <c r="AX137" s="191">
        <f>COUNTA($G$3:G137)</f>
        <v>122</v>
      </c>
      <c r="AZ137" s="9">
        <f>VLOOKUP($G137,Összesítő!$B:$F,3,FALSE)</f>
        <v>4148</v>
      </c>
      <c r="BA137" s="9">
        <f t="shared" si="168"/>
        <v>0</v>
      </c>
      <c r="BB137" s="5">
        <f t="shared" si="169"/>
        <v>1</v>
      </c>
      <c r="BC137" s="5" t="str">
        <f t="shared" si="170"/>
        <v>R</v>
      </c>
      <c r="BD137" s="5">
        <f t="shared" si="171"/>
        <v>1</v>
      </c>
      <c r="BE137" s="5">
        <f t="shared" si="172"/>
        <v>0</v>
      </c>
      <c r="BF137" s="5">
        <f t="shared" si="173"/>
        <v>0</v>
      </c>
      <c r="BG137" s="9" t="str">
        <f t="shared" si="174"/>
        <v>A forrás egyenlő a költséggel (I.ütem).</v>
      </c>
      <c r="BH137" s="5">
        <f t="shared" si="175"/>
        <v>1</v>
      </c>
      <c r="BI137" s="5">
        <f t="shared" si="176"/>
        <v>1</v>
      </c>
      <c r="BJ137" s="5">
        <f t="shared" si="177"/>
        <v>0</v>
      </c>
      <c r="BK137" s="5">
        <f t="shared" si="178"/>
        <v>1</v>
      </c>
      <c r="BL137" s="5">
        <f t="shared" si="249"/>
        <v>1</v>
      </c>
      <c r="BM137" s="4" t="str">
        <f t="shared" si="179"/>
        <v>Nem hosszútávú a feladat.</v>
      </c>
      <c r="BN137" s="5">
        <f t="shared" si="180"/>
        <v>1</v>
      </c>
      <c r="BO137" s="5">
        <f t="shared" si="181"/>
        <v>0</v>
      </c>
      <c r="BP137" s="5">
        <f t="shared" si="182"/>
        <v>0</v>
      </c>
      <c r="BQ137" s="5">
        <f t="shared" si="183"/>
        <v>0</v>
      </c>
      <c r="BR137" s="5">
        <f t="shared" si="184"/>
        <v>0</v>
      </c>
      <c r="BS137" s="9" t="str">
        <f t="shared" si="185"/>
        <v>Nincs hosszútávú terv!</v>
      </c>
      <c r="BT137" s="5">
        <f t="shared" si="186"/>
        <v>0</v>
      </c>
      <c r="BU137" s="5">
        <f t="shared" si="187"/>
        <v>0</v>
      </c>
      <c r="BV137" s="5">
        <f t="shared" si="188"/>
        <v>1</v>
      </c>
      <c r="BW137" s="5">
        <f t="shared" si="189"/>
        <v>1</v>
      </c>
      <c r="BX137" s="5">
        <f t="shared" si="190"/>
        <v>1</v>
      </c>
      <c r="BY137" s="5">
        <f t="shared" si="191"/>
        <v>1</v>
      </c>
      <c r="BZ137" s="5">
        <f t="shared" si="192"/>
        <v>1</v>
      </c>
      <c r="CA137" s="5">
        <f t="shared" si="193"/>
        <v>1</v>
      </c>
      <c r="CB137" s="5">
        <f t="shared" si="194"/>
        <v>1</v>
      </c>
      <c r="CC137" s="5">
        <f t="shared" si="195"/>
        <v>1</v>
      </c>
      <c r="CD137" s="5">
        <f t="shared" si="196"/>
        <v>1</v>
      </c>
      <c r="CE137" s="5" t="str">
        <f t="shared" si="197"/>
        <v>?</v>
      </c>
      <c r="CF137" s="4" t="str">
        <f t="shared" si="250"/>
        <v>Kitöltés rendben!</v>
      </c>
      <c r="CG137" s="5">
        <f t="shared" si="251"/>
        <v>1</v>
      </c>
      <c r="CH137" s="5">
        <f t="shared" si="198"/>
        <v>1</v>
      </c>
      <c r="CI137" s="5">
        <f t="shared" si="199"/>
        <v>0</v>
      </c>
    </row>
    <row r="138" spans="1:87" s="2" customFormat="1" ht="158.4" hidden="1" customHeight="1" x14ac:dyDescent="0.3">
      <c r="A138" s="1" t="str">
        <f t="shared" ref="A138" si="270">IF($G138="","Nincs VKR kiválasztva!",CF138)</f>
        <v>Kitöltés rendben!</v>
      </c>
      <c r="B138" s="219">
        <v>0</v>
      </c>
      <c r="C138" s="218" t="s">
        <v>489</v>
      </c>
      <c r="D138" s="220" t="s">
        <v>661</v>
      </c>
      <c r="E138" s="220" t="s">
        <v>509</v>
      </c>
      <c r="F138" s="221" t="str">
        <f>VLOOKUP($G138,Összesítő!$B:$F,2,FALSE)</f>
        <v>11-12247-1-006-00-00</v>
      </c>
      <c r="G138" s="218" t="s">
        <v>135</v>
      </c>
      <c r="H138" s="221">
        <f>COUNTA($G$3:G138)</f>
        <v>123</v>
      </c>
      <c r="I138" s="221" t="str">
        <f>AZ138&amp;"_"&amp;H138&amp;"_FIV_"&amp;LEFT(Előlap!$B$6,4)</f>
        <v>4148_123_FIV_2026</v>
      </c>
      <c r="J138" s="221" t="str">
        <f>VLOOKUP($G138,Összesítő!$B:$F,5,FALSE)</f>
        <v>Kemenesmagasi, Kemenesmihályfa, Kemenessömjén, Kemenesszentmárton, Tokorcs, Vönöck</v>
      </c>
      <c r="K138" s="221" t="str">
        <f>VLOOKUP($G138,Összesítő!$B:$F,4,FALSE)</f>
        <v>Kemenesmagasi Községi Önkormányzat, Kemenesmihályfa Községi Önkormányzat, Kemenessömjén Község Önkormányzata, Kemenesszentmárton Község Önkormányzata, Tokorcs Község Önkormányzata, Vönöck Község Önkormányzata</v>
      </c>
      <c r="L138" s="7">
        <f t="shared" ref="L138" si="271">O138+P138</f>
        <v>0</v>
      </c>
      <c r="M138" s="219">
        <v>2027</v>
      </c>
      <c r="N138" s="219">
        <v>2027</v>
      </c>
      <c r="O138" s="13">
        <v>0</v>
      </c>
      <c r="P138" s="8">
        <v>0</v>
      </c>
      <c r="Q138" s="8">
        <v>0</v>
      </c>
      <c r="S138" s="8">
        <v>0</v>
      </c>
      <c r="T138" s="8">
        <v>0</v>
      </c>
      <c r="U138" s="8">
        <v>0</v>
      </c>
      <c r="V138" s="8">
        <v>0</v>
      </c>
      <c r="W138" s="8">
        <v>0</v>
      </c>
      <c r="X138" s="8">
        <v>0</v>
      </c>
      <c r="Y138" s="8">
        <v>0</v>
      </c>
      <c r="Z138" s="8">
        <v>0</v>
      </c>
      <c r="AA138" s="8">
        <v>0</v>
      </c>
      <c r="AB138" s="8">
        <v>0</v>
      </c>
      <c r="AC138" s="8">
        <v>0</v>
      </c>
      <c r="AD138" s="7">
        <f t="shared" ref="AD138" si="272">SUM(S138:AC138)</f>
        <v>0</v>
      </c>
      <c r="AE138" s="3" t="str">
        <f t="shared" ref="AE138" si="273">IF($G138="","Nincs VKR kiválasztva!",IF(BB138=0,"Hiányos kitöltés!",BG138))</f>
        <v>A forrás egyenlő a költséggel (I.ütem).</v>
      </c>
      <c r="AG138" s="8">
        <v>0</v>
      </c>
      <c r="AH138" s="8">
        <v>0</v>
      </c>
      <c r="AI138" s="8">
        <v>0</v>
      </c>
      <c r="AJ138" s="8">
        <v>0</v>
      </c>
      <c r="AK138" s="8">
        <v>0</v>
      </c>
      <c r="AL138" s="8">
        <v>0</v>
      </c>
      <c r="AM138" s="8">
        <v>0</v>
      </c>
      <c r="AN138" s="8">
        <v>0</v>
      </c>
      <c r="AO138" s="8">
        <v>0</v>
      </c>
      <c r="AP138" s="8">
        <v>0</v>
      </c>
      <c r="AQ138" s="8">
        <v>0</v>
      </c>
      <c r="AR138" s="7">
        <f t="shared" ref="AR138" si="274">SUM(AG138:AQ138)</f>
        <v>0</v>
      </c>
      <c r="AS138" s="218" t="s">
        <v>659</v>
      </c>
      <c r="AT138" s="3" t="str">
        <f t="shared" si="167"/>
        <v>Nem hosszútávú a feladat.</v>
      </c>
      <c r="AV138" s="220" t="s">
        <v>662</v>
      </c>
      <c r="AW138" s="220" t="s">
        <v>0</v>
      </c>
      <c r="AX138" s="221">
        <f>COUNTA($G$3:G138)</f>
        <v>123</v>
      </c>
      <c r="AZ138" s="9">
        <f>VLOOKUP($G138,Összesítő!$B:$F,3,FALSE)</f>
        <v>4148</v>
      </c>
      <c r="BA138" s="9">
        <f t="shared" si="168"/>
        <v>32</v>
      </c>
      <c r="BB138" s="5">
        <f t="shared" si="169"/>
        <v>1</v>
      </c>
      <c r="BC138" s="5" t="str">
        <f t="shared" si="170"/>
        <v>R</v>
      </c>
      <c r="BD138" s="5">
        <f t="shared" ref="BD138" si="275">IF(OR(BC138="R",BC138="RH"),1,0)</f>
        <v>1</v>
      </c>
      <c r="BE138" s="5">
        <f t="shared" si="172"/>
        <v>0</v>
      </c>
      <c r="BF138" s="5">
        <f t="shared" si="173"/>
        <v>0</v>
      </c>
      <c r="BG138" s="9" t="str">
        <f t="shared" si="174"/>
        <v>A forrás egyenlő a költséggel (I.ütem).</v>
      </c>
      <c r="BH138" s="5">
        <f t="shared" si="175"/>
        <v>1</v>
      </c>
      <c r="BI138" s="5">
        <f t="shared" si="176"/>
        <v>1</v>
      </c>
      <c r="BJ138" s="5">
        <f t="shared" si="177"/>
        <v>0</v>
      </c>
      <c r="BK138" s="5">
        <f t="shared" si="178"/>
        <v>1</v>
      </c>
      <c r="BL138" s="5">
        <f t="shared" ref="BL138" si="276">IF(AND($BK138=1,$P138=$AR138),1,IF(AND($BK138=1,$P138&gt;$AR138,AS138="igen"),1,0))</f>
        <v>1</v>
      </c>
      <c r="BM138" s="4" t="str">
        <f t="shared" si="179"/>
        <v>Nem hosszútávú a feladat.</v>
      </c>
      <c r="BN138" s="5">
        <f t="shared" si="180"/>
        <v>1</v>
      </c>
      <c r="BO138" s="5">
        <f t="shared" si="181"/>
        <v>0</v>
      </c>
      <c r="BP138" s="5">
        <f t="shared" si="182"/>
        <v>1</v>
      </c>
      <c r="BQ138" s="5">
        <f t="shared" si="183"/>
        <v>0</v>
      </c>
      <c r="BR138" s="5">
        <f t="shared" si="184"/>
        <v>1</v>
      </c>
      <c r="BS138" s="9" t="str">
        <f t="shared" si="185"/>
        <v>Nincs hosszútávú terv!</v>
      </c>
      <c r="BT138" s="5">
        <f t="shared" si="186"/>
        <v>1</v>
      </c>
      <c r="BU138" s="5">
        <f t="shared" si="187"/>
        <v>0</v>
      </c>
      <c r="BV138" s="5">
        <f t="shared" si="188"/>
        <v>1</v>
      </c>
      <c r="BW138" s="5">
        <f t="shared" si="189"/>
        <v>1</v>
      </c>
      <c r="BX138" s="5">
        <f t="shared" si="190"/>
        <v>1</v>
      </c>
      <c r="BY138" s="5">
        <f t="shared" si="191"/>
        <v>1</v>
      </c>
      <c r="BZ138" s="5">
        <f t="shared" si="192"/>
        <v>1</v>
      </c>
      <c r="CA138" s="5">
        <f t="shared" si="193"/>
        <v>1</v>
      </c>
      <c r="CB138" s="5">
        <f t="shared" si="194"/>
        <v>1</v>
      </c>
      <c r="CC138" s="5">
        <f t="shared" si="195"/>
        <v>1</v>
      </c>
      <c r="CD138" s="5">
        <f t="shared" si="196"/>
        <v>1</v>
      </c>
      <c r="CE138" s="5" t="str">
        <f t="shared" si="197"/>
        <v>?</v>
      </c>
      <c r="CF138" s="4" t="str">
        <f t="shared" ref="CF138" si="277">IF($BB138=0,$CE138,IF($BH138=0,"I. ütem forrása nincs kitöltve!",IF($BK138=0,"II. ütem forrása nincs kitöltve!",IF($BE138=1,"Költségek üteme nem megfelelő (az időtartam és a költség üteme eltér)!",IF(AND(BI138=0,$BB138=1,$BK138=1,$BE138=1),"Kötelező cellák kitöltve, de az I. ütem forrása hibás!",IF(AND(BK138=0,$BB138=1,$BK138=1,$BE138=1),"Kötelező cellák kitöltve, de a II. ütem forrása hibás!",IF(AND($BP138=1,$BA138&lt;30),"Nullás a rövidtávú feladat és rövid (hiányzik) a hozzá tartozó indoklás!",IF(AND($BQ138=1,$BA138&lt;30),"Nullás a hosszútávú feladat és rövid (hiányzik) a hozzá tartozó indoklás!",IF(AND(BO138=1,C138="1811_RENDKÍVÜLI"),"II. ütemre nem tervezhet Rendkívüli feladatot!",IF(BI138=0,AE138,IF(BL138=0,AT138,IF(AND(BD138=1,$Q138&gt;$O138),"EM rendelet 2. melléklet terhére elszámolt költség nem lehet nagyobb az I. ütemre tervezett tényleges költségnél!",IF($AD138&gt;$O138,"Többlet forrást jelölt meg az I. ütemnél! Kérjük, a többletet az 'Osszesito' fülön tüntesse fel!",IF($AR138&gt;$P138,"Többlet forrást jelölt meg a II. ütemnél! Kérjük, a többletet az 'Osszesito' fülön tüntesse fel!","Kitöltés rendben!"))))))))))))))</f>
        <v>Kitöltés rendben!</v>
      </c>
      <c r="CG138" s="5">
        <f t="shared" ref="CG138" si="278">IF(A138="Kitöltés rendben!",1,0)</f>
        <v>1</v>
      </c>
      <c r="CH138" s="5">
        <f t="shared" si="198"/>
        <v>1</v>
      </c>
      <c r="CI138" s="5">
        <f t="shared" si="199"/>
        <v>0</v>
      </c>
    </row>
    <row r="139" spans="1:87" s="2" customFormat="1" ht="31.2" hidden="1" customHeight="1" x14ac:dyDescent="0.3">
      <c r="A139" s="1" t="str">
        <f t="shared" si="244"/>
        <v>Nincs VKR kiválasztva!</v>
      </c>
      <c r="B139" s="179"/>
      <c r="C139" s="178"/>
      <c r="D139" s="180"/>
      <c r="E139" s="180"/>
      <c r="F139" s="181" t="e">
        <f>VLOOKUP($G139,Összesítő!$B:$F,2,FALSE)</f>
        <v>#N/A</v>
      </c>
      <c r="G139" s="178"/>
      <c r="H139" s="181">
        <f>COUNTA($G$3:G139)</f>
        <v>123</v>
      </c>
      <c r="I139" s="181" t="e">
        <f>AZ139&amp;"_"&amp;H139&amp;"_FIV_"&amp;LEFT(Előlap!$B$6,4)</f>
        <v>#N/A</v>
      </c>
      <c r="J139" s="181" t="e">
        <f>VLOOKUP($G139,Összesítő!$B:$F,5,FALSE)</f>
        <v>#N/A</v>
      </c>
      <c r="K139" s="181" t="e">
        <f>VLOOKUP($G139,Összesítő!$B:$F,4,FALSE)</f>
        <v>#N/A</v>
      </c>
      <c r="L139" s="7">
        <f t="shared" si="245"/>
        <v>0</v>
      </c>
      <c r="M139" s="179"/>
      <c r="N139" s="179"/>
      <c r="O139" s="13"/>
      <c r="P139" s="8"/>
      <c r="Q139" s="8"/>
      <c r="S139" s="8"/>
      <c r="T139" s="8"/>
      <c r="U139" s="8"/>
      <c r="V139" s="8"/>
      <c r="W139" s="8"/>
      <c r="X139" s="8"/>
      <c r="Y139" s="8"/>
      <c r="Z139" s="8"/>
      <c r="AA139" s="8"/>
      <c r="AB139" s="8"/>
      <c r="AC139" s="8"/>
      <c r="AD139" s="7">
        <f t="shared" si="246"/>
        <v>0</v>
      </c>
      <c r="AE139" s="3" t="str">
        <f t="shared" si="247"/>
        <v>Nincs VKR kiválasztva!</v>
      </c>
      <c r="AG139" s="8"/>
      <c r="AH139" s="8"/>
      <c r="AI139" s="8"/>
      <c r="AJ139" s="8"/>
      <c r="AK139" s="8"/>
      <c r="AL139" s="8"/>
      <c r="AM139" s="8"/>
      <c r="AN139" s="8"/>
      <c r="AO139" s="8"/>
      <c r="AP139" s="8"/>
      <c r="AQ139" s="8"/>
      <c r="AR139" s="7">
        <f t="shared" si="248"/>
        <v>0</v>
      </c>
      <c r="AS139" s="178"/>
      <c r="AT139" s="3" t="str">
        <f t="shared" si="167"/>
        <v>Nincs VKR kiválasztva!</v>
      </c>
      <c r="AV139" s="180" t="s">
        <v>0</v>
      </c>
      <c r="AW139" s="180" t="s">
        <v>0</v>
      </c>
      <c r="AX139" s="191">
        <f>COUNTA($G$3:G139)</f>
        <v>123</v>
      </c>
      <c r="AZ139" s="9" t="e">
        <f>VLOOKUP($G139,Összesítő!$B:$F,3,FALSE)</f>
        <v>#N/A</v>
      </c>
      <c r="BA139" s="9">
        <f t="shared" si="168"/>
        <v>0</v>
      </c>
      <c r="BB139" s="5" t="e">
        <f t="shared" si="169"/>
        <v>#N/A</v>
      </c>
      <c r="BC139" s="5" t="e">
        <f t="shared" si="170"/>
        <v>#N/A</v>
      </c>
      <c r="BD139" s="5" t="e">
        <f t="shared" si="171"/>
        <v>#N/A</v>
      </c>
      <c r="BE139" s="5" t="e">
        <f t="shared" si="172"/>
        <v>#N/A</v>
      </c>
      <c r="BF139" s="5">
        <f t="shared" si="173"/>
        <v>0</v>
      </c>
      <c r="BG139" s="9" t="str">
        <f t="shared" si="174"/>
        <v>A forrás egyenlő a költséggel (I.ütem).</v>
      </c>
      <c r="BH139" s="5">
        <f t="shared" si="175"/>
        <v>0</v>
      </c>
      <c r="BI139" s="5">
        <f t="shared" si="176"/>
        <v>0</v>
      </c>
      <c r="BJ139" s="5">
        <f t="shared" si="177"/>
        <v>0</v>
      </c>
      <c r="BK139" s="5">
        <f t="shared" si="178"/>
        <v>0</v>
      </c>
      <c r="BL139" s="5">
        <f t="shared" si="249"/>
        <v>0</v>
      </c>
      <c r="BM139" s="4" t="str">
        <f t="shared" si="179"/>
        <v>Nem hosszútávú a feladat.</v>
      </c>
      <c r="BN139" s="5">
        <f t="shared" si="180"/>
        <v>1</v>
      </c>
      <c r="BO139" s="5">
        <f t="shared" si="181"/>
        <v>0</v>
      </c>
      <c r="BP139" s="5">
        <f t="shared" si="182"/>
        <v>1</v>
      </c>
      <c r="BQ139" s="5">
        <f t="shared" si="183"/>
        <v>0</v>
      </c>
      <c r="BR139" s="5" t="e">
        <f t="shared" si="184"/>
        <v>#N/A</v>
      </c>
      <c r="BS139" s="9" t="str">
        <f t="shared" si="185"/>
        <v>Nincs hosszútávú terv!</v>
      </c>
      <c r="BT139" s="5" t="e">
        <f t="shared" si="186"/>
        <v>#N/A</v>
      </c>
      <c r="BU139" s="5" t="e">
        <f t="shared" si="187"/>
        <v>#N/A</v>
      </c>
      <c r="BV139" s="5">
        <f t="shared" si="188"/>
        <v>0</v>
      </c>
      <c r="BW139" s="5">
        <f t="shared" si="189"/>
        <v>0</v>
      </c>
      <c r="BX139" s="5">
        <f t="shared" si="190"/>
        <v>0</v>
      </c>
      <c r="BY139" s="5">
        <f t="shared" si="191"/>
        <v>0</v>
      </c>
      <c r="BZ139" s="5">
        <f t="shared" si="192"/>
        <v>0</v>
      </c>
      <c r="CA139" s="5">
        <f t="shared" si="193"/>
        <v>0</v>
      </c>
      <c r="CB139" s="5">
        <f t="shared" si="194"/>
        <v>0</v>
      </c>
      <c r="CC139" s="5">
        <f t="shared" si="195"/>
        <v>0</v>
      </c>
      <c r="CD139" s="5">
        <f t="shared" si="196"/>
        <v>0</v>
      </c>
      <c r="CE139" s="5" t="e">
        <f t="shared" si="197"/>
        <v>#N/A</v>
      </c>
      <c r="CF139" s="4" t="e">
        <f t="shared" si="250"/>
        <v>#N/A</v>
      </c>
      <c r="CG139" s="5">
        <f t="shared" si="251"/>
        <v>0</v>
      </c>
      <c r="CH139" s="5" t="e">
        <f t="shared" si="198"/>
        <v>#N/A</v>
      </c>
      <c r="CI139" s="5" t="e">
        <f t="shared" si="199"/>
        <v>#N/A</v>
      </c>
    </row>
    <row r="140" spans="1:87" s="2" customFormat="1" ht="57.6" hidden="1" customHeight="1" x14ac:dyDescent="0.3">
      <c r="A140" s="1" t="str">
        <f t="shared" si="244"/>
        <v>Kitöltés rendben!</v>
      </c>
      <c r="B140" s="179">
        <v>2</v>
      </c>
      <c r="C140" s="178" t="s">
        <v>450</v>
      </c>
      <c r="D140" s="180" t="s">
        <v>547</v>
      </c>
      <c r="E140" s="180" t="s">
        <v>509</v>
      </c>
      <c r="F140" s="181" t="str">
        <f>VLOOKUP($G140,Összesítő!$B:$F,2,FALSE)</f>
        <v>11-26152-1-002-00-07</v>
      </c>
      <c r="G140" s="178" t="s">
        <v>231</v>
      </c>
      <c r="H140" s="181">
        <f>COUNTA($G$3:G140)</f>
        <v>124</v>
      </c>
      <c r="I140" s="181" t="str">
        <f>AZ140&amp;"_"&amp;H140&amp;"_FIV_"&amp;LEFT(Előlap!$B$6,4)</f>
        <v>4173_124_FIV_2026</v>
      </c>
      <c r="J140" s="181" t="str">
        <f>VLOOKUP($G140,Összesítő!$B:$F,5,FALSE)</f>
        <v>Gérce, Vásárosmiske</v>
      </c>
      <c r="K140" s="181" t="str">
        <f>VLOOKUP($G140,Összesítő!$B:$F,4,FALSE)</f>
        <v>Gérce Község Önkormányzata, Vásárosmiske Község Önkormányzata</v>
      </c>
      <c r="L140" s="7">
        <f t="shared" si="245"/>
        <v>30000</v>
      </c>
      <c r="M140" s="179">
        <v>2028</v>
      </c>
      <c r="N140" s="179">
        <v>2028</v>
      </c>
      <c r="O140" s="13">
        <v>0</v>
      </c>
      <c r="P140" s="8">
        <v>30000</v>
      </c>
      <c r="Q140" s="8">
        <v>0</v>
      </c>
      <c r="S140" s="8">
        <v>0</v>
      </c>
      <c r="T140" s="8">
        <v>0</v>
      </c>
      <c r="U140" s="8">
        <v>0</v>
      </c>
      <c r="V140" s="8">
        <v>0</v>
      </c>
      <c r="W140" s="8">
        <v>0</v>
      </c>
      <c r="X140" s="8">
        <v>0</v>
      </c>
      <c r="Y140" s="8">
        <v>0</v>
      </c>
      <c r="Z140" s="8">
        <v>0</v>
      </c>
      <c r="AA140" s="8">
        <v>0</v>
      </c>
      <c r="AB140" s="8">
        <v>0</v>
      </c>
      <c r="AC140" s="8">
        <v>0</v>
      </c>
      <c r="AD140" s="7">
        <f t="shared" si="246"/>
        <v>0</v>
      </c>
      <c r="AE140" s="3" t="str">
        <f t="shared" si="247"/>
        <v>Nem rövidtávú a feladat.</v>
      </c>
      <c r="AG140" s="8">
        <v>0</v>
      </c>
      <c r="AH140" s="8">
        <v>0</v>
      </c>
      <c r="AI140" s="8">
        <v>0</v>
      </c>
      <c r="AJ140" s="8">
        <v>0</v>
      </c>
      <c r="AK140" s="8">
        <v>0</v>
      </c>
      <c r="AL140" s="8">
        <v>0</v>
      </c>
      <c r="AM140" s="8">
        <v>0</v>
      </c>
      <c r="AN140" s="8">
        <v>0</v>
      </c>
      <c r="AO140" s="8">
        <v>0</v>
      </c>
      <c r="AP140" s="8">
        <v>0</v>
      </c>
      <c r="AQ140" s="8">
        <v>0</v>
      </c>
      <c r="AR140" s="7">
        <f t="shared" si="248"/>
        <v>0</v>
      </c>
      <c r="AS140" s="178" t="s">
        <v>654</v>
      </c>
      <c r="AT140" s="3" t="str">
        <f t="shared" si="167"/>
        <v>Forráshiányos a feladat!</v>
      </c>
      <c r="AV140" s="180" t="s">
        <v>0</v>
      </c>
      <c r="AW140" s="180" t="s">
        <v>0</v>
      </c>
      <c r="AX140" s="191">
        <f>COUNTA($G$3:G140)</f>
        <v>124</v>
      </c>
      <c r="AZ140" s="9">
        <f>VLOOKUP($G140,Összesítő!$B:$F,3,FALSE)</f>
        <v>4173</v>
      </c>
      <c r="BA140" s="9">
        <f t="shared" si="168"/>
        <v>0</v>
      </c>
      <c r="BB140" s="5">
        <f t="shared" si="169"/>
        <v>1</v>
      </c>
      <c r="BC140" s="5" t="str">
        <f t="shared" si="170"/>
        <v>H</v>
      </c>
      <c r="BD140" s="5">
        <f t="shared" si="171"/>
        <v>0</v>
      </c>
      <c r="BE140" s="5">
        <f t="shared" si="172"/>
        <v>0</v>
      </c>
      <c r="BF140" s="5">
        <f t="shared" si="173"/>
        <v>0</v>
      </c>
      <c r="BG140" s="9" t="str">
        <f t="shared" si="174"/>
        <v>Nem rövidtávú a feladat.</v>
      </c>
      <c r="BH140" s="5">
        <f t="shared" si="175"/>
        <v>1</v>
      </c>
      <c r="BI140" s="5">
        <f t="shared" si="176"/>
        <v>1</v>
      </c>
      <c r="BJ140" s="5">
        <f t="shared" si="177"/>
        <v>1</v>
      </c>
      <c r="BK140" s="5">
        <f t="shared" si="178"/>
        <v>1</v>
      </c>
      <c r="BL140" s="5">
        <f t="shared" si="249"/>
        <v>1</v>
      </c>
      <c r="BM140" s="4" t="str">
        <f t="shared" si="179"/>
        <v>Forráshiányos a feladat!</v>
      </c>
      <c r="BN140" s="5">
        <f t="shared" si="180"/>
        <v>0</v>
      </c>
      <c r="BO140" s="5">
        <f t="shared" si="181"/>
        <v>1</v>
      </c>
      <c r="BP140" s="5">
        <f t="shared" si="182"/>
        <v>0</v>
      </c>
      <c r="BQ140" s="5">
        <f t="shared" si="183"/>
        <v>0</v>
      </c>
      <c r="BR140" s="5">
        <f t="shared" si="184"/>
        <v>0</v>
      </c>
      <c r="BS140" s="9">
        <f t="shared" si="185"/>
        <v>0</v>
      </c>
      <c r="BT140" s="5">
        <f t="shared" si="186"/>
        <v>0</v>
      </c>
      <c r="BU140" s="5">
        <f t="shared" si="187"/>
        <v>0</v>
      </c>
      <c r="BV140" s="5">
        <f t="shared" si="188"/>
        <v>1</v>
      </c>
      <c r="BW140" s="5">
        <f t="shared" si="189"/>
        <v>1</v>
      </c>
      <c r="BX140" s="5">
        <f t="shared" si="190"/>
        <v>1</v>
      </c>
      <c r="BY140" s="5">
        <f t="shared" si="191"/>
        <v>1</v>
      </c>
      <c r="BZ140" s="5">
        <f t="shared" si="192"/>
        <v>1</v>
      </c>
      <c r="CA140" s="5">
        <f t="shared" si="193"/>
        <v>1</v>
      </c>
      <c r="CB140" s="5">
        <f t="shared" si="194"/>
        <v>1</v>
      </c>
      <c r="CC140" s="5">
        <f t="shared" si="195"/>
        <v>1</v>
      </c>
      <c r="CD140" s="5">
        <f t="shared" si="196"/>
        <v>1</v>
      </c>
      <c r="CE140" s="5" t="str">
        <f t="shared" si="197"/>
        <v>?</v>
      </c>
      <c r="CF140" s="4" t="str">
        <f t="shared" si="250"/>
        <v>Kitöltés rendben!</v>
      </c>
      <c r="CG140" s="5">
        <f t="shared" si="251"/>
        <v>1</v>
      </c>
      <c r="CH140" s="5">
        <f t="shared" si="198"/>
        <v>0</v>
      </c>
      <c r="CI140" s="5">
        <f t="shared" si="199"/>
        <v>1</v>
      </c>
    </row>
    <row r="141" spans="1:87" s="2" customFormat="1" ht="57.6" hidden="1" customHeight="1" x14ac:dyDescent="0.3">
      <c r="A141" s="1" t="str">
        <f t="shared" si="244"/>
        <v>Kitöltés rendben!</v>
      </c>
      <c r="B141" s="179">
        <v>2</v>
      </c>
      <c r="C141" s="178" t="s">
        <v>399</v>
      </c>
      <c r="D141" s="180" t="s">
        <v>520</v>
      </c>
      <c r="E141" s="180" t="s">
        <v>509</v>
      </c>
      <c r="F141" s="181" t="str">
        <f>VLOOKUP($G141,Összesítő!$B:$F,2,FALSE)</f>
        <v>11-26152-1-002-00-07</v>
      </c>
      <c r="G141" s="178" t="s">
        <v>231</v>
      </c>
      <c r="H141" s="181">
        <f>COUNTA($G$3:G141)</f>
        <v>125</v>
      </c>
      <c r="I141" s="181" t="str">
        <f>AZ141&amp;"_"&amp;H141&amp;"_FIV_"&amp;LEFT(Előlap!$B$6,4)</f>
        <v>4173_125_FIV_2026</v>
      </c>
      <c r="J141" s="181" t="str">
        <f>VLOOKUP($G141,Összesítő!$B:$F,5,FALSE)</f>
        <v>Gérce, Vásárosmiske</v>
      </c>
      <c r="K141" s="181" t="str">
        <f>VLOOKUP($G141,Összesítő!$B:$F,4,FALSE)</f>
        <v>Gérce Község Önkormányzata, Vásárosmiske Község Önkormányzata</v>
      </c>
      <c r="L141" s="7">
        <f t="shared" si="245"/>
        <v>70000</v>
      </c>
      <c r="M141" s="179">
        <v>2029</v>
      </c>
      <c r="N141" s="179">
        <v>2030</v>
      </c>
      <c r="O141" s="13">
        <v>0</v>
      </c>
      <c r="P141" s="8">
        <v>70000</v>
      </c>
      <c r="Q141" s="8">
        <v>0</v>
      </c>
      <c r="S141" s="8">
        <v>0</v>
      </c>
      <c r="T141" s="8">
        <v>0</v>
      </c>
      <c r="U141" s="8">
        <v>0</v>
      </c>
      <c r="V141" s="8">
        <v>0</v>
      </c>
      <c r="W141" s="8">
        <v>0</v>
      </c>
      <c r="X141" s="8">
        <v>0</v>
      </c>
      <c r="Y141" s="8">
        <v>0</v>
      </c>
      <c r="Z141" s="8">
        <v>0</v>
      </c>
      <c r="AA141" s="8">
        <v>0</v>
      </c>
      <c r="AB141" s="8">
        <v>0</v>
      </c>
      <c r="AC141" s="8">
        <v>0</v>
      </c>
      <c r="AD141" s="7">
        <f t="shared" si="246"/>
        <v>0</v>
      </c>
      <c r="AE141" s="3" t="str">
        <f t="shared" si="247"/>
        <v>Nem rövidtávú a feladat.</v>
      </c>
      <c r="AG141" s="8">
        <v>0</v>
      </c>
      <c r="AH141" s="8">
        <v>0</v>
      </c>
      <c r="AI141" s="8">
        <v>0</v>
      </c>
      <c r="AJ141" s="8">
        <v>0</v>
      </c>
      <c r="AK141" s="8">
        <v>0</v>
      </c>
      <c r="AL141" s="8">
        <v>0</v>
      </c>
      <c r="AM141" s="8">
        <v>0</v>
      </c>
      <c r="AN141" s="8">
        <v>0</v>
      </c>
      <c r="AO141" s="8">
        <v>0</v>
      </c>
      <c r="AP141" s="8">
        <v>0</v>
      </c>
      <c r="AQ141" s="8">
        <v>0</v>
      </c>
      <c r="AR141" s="7">
        <f t="shared" si="248"/>
        <v>0</v>
      </c>
      <c r="AS141" s="184" t="s">
        <v>654</v>
      </c>
      <c r="AT141" s="3" t="str">
        <f t="shared" si="167"/>
        <v>Forráshiányos a feladat!</v>
      </c>
      <c r="AV141" s="180" t="s">
        <v>0</v>
      </c>
      <c r="AW141" s="180" t="s">
        <v>0</v>
      </c>
      <c r="AX141" s="191">
        <f>COUNTA($G$3:G141)</f>
        <v>125</v>
      </c>
      <c r="AZ141" s="9">
        <f>VLOOKUP($G141,Összesítő!$B:$F,3,FALSE)</f>
        <v>4173</v>
      </c>
      <c r="BA141" s="9">
        <f t="shared" si="168"/>
        <v>0</v>
      </c>
      <c r="BB141" s="5">
        <f t="shared" si="169"/>
        <v>1</v>
      </c>
      <c r="BC141" s="5" t="str">
        <f t="shared" si="170"/>
        <v>H</v>
      </c>
      <c r="BD141" s="5">
        <f t="shared" si="171"/>
        <v>0</v>
      </c>
      <c r="BE141" s="5">
        <f t="shared" si="172"/>
        <v>0</v>
      </c>
      <c r="BF141" s="5">
        <f t="shared" si="173"/>
        <v>0</v>
      </c>
      <c r="BG141" s="9" t="str">
        <f t="shared" si="174"/>
        <v>Nem rövidtávú a feladat.</v>
      </c>
      <c r="BH141" s="5">
        <f t="shared" si="175"/>
        <v>1</v>
      </c>
      <c r="BI141" s="5">
        <f t="shared" si="176"/>
        <v>1</v>
      </c>
      <c r="BJ141" s="5">
        <f t="shared" si="177"/>
        <v>1</v>
      </c>
      <c r="BK141" s="5">
        <f t="shared" si="178"/>
        <v>1</v>
      </c>
      <c r="BL141" s="5">
        <f t="shared" si="249"/>
        <v>1</v>
      </c>
      <c r="BM141" s="4" t="str">
        <f t="shared" si="179"/>
        <v>Forráshiányos a feladat!</v>
      </c>
      <c r="BN141" s="5">
        <f t="shared" si="180"/>
        <v>0</v>
      </c>
      <c r="BO141" s="5">
        <f t="shared" si="181"/>
        <v>1</v>
      </c>
      <c r="BP141" s="5">
        <f t="shared" si="182"/>
        <v>0</v>
      </c>
      <c r="BQ141" s="5">
        <f t="shared" si="183"/>
        <v>0</v>
      </c>
      <c r="BR141" s="5">
        <f t="shared" si="184"/>
        <v>0</v>
      </c>
      <c r="BS141" s="9">
        <f t="shared" si="185"/>
        <v>0</v>
      </c>
      <c r="BT141" s="5">
        <f t="shared" si="186"/>
        <v>0</v>
      </c>
      <c r="BU141" s="5">
        <f t="shared" si="187"/>
        <v>0</v>
      </c>
      <c r="BV141" s="5">
        <f t="shared" si="188"/>
        <v>1</v>
      </c>
      <c r="BW141" s="5">
        <f t="shared" si="189"/>
        <v>1</v>
      </c>
      <c r="BX141" s="5">
        <f t="shared" si="190"/>
        <v>1</v>
      </c>
      <c r="BY141" s="5">
        <f t="shared" si="191"/>
        <v>1</v>
      </c>
      <c r="BZ141" s="5">
        <f t="shared" si="192"/>
        <v>1</v>
      </c>
      <c r="CA141" s="5">
        <f t="shared" si="193"/>
        <v>1</v>
      </c>
      <c r="CB141" s="5">
        <f t="shared" si="194"/>
        <v>1</v>
      </c>
      <c r="CC141" s="5">
        <f t="shared" si="195"/>
        <v>1</v>
      </c>
      <c r="CD141" s="5">
        <f t="shared" si="196"/>
        <v>1</v>
      </c>
      <c r="CE141" s="5" t="str">
        <f t="shared" si="197"/>
        <v>?</v>
      </c>
      <c r="CF141" s="4" t="str">
        <f t="shared" si="250"/>
        <v>Kitöltés rendben!</v>
      </c>
      <c r="CG141" s="5">
        <f t="shared" si="251"/>
        <v>1</v>
      </c>
      <c r="CH141" s="5">
        <f t="shared" si="198"/>
        <v>0</v>
      </c>
      <c r="CI141" s="5">
        <f t="shared" si="199"/>
        <v>1</v>
      </c>
    </row>
    <row r="142" spans="1:87" s="2" customFormat="1" ht="57.6" hidden="1" customHeight="1" x14ac:dyDescent="0.3">
      <c r="A142" s="1" t="str">
        <f t="shared" si="244"/>
        <v>Kitöltés rendben!</v>
      </c>
      <c r="B142" s="179">
        <v>2</v>
      </c>
      <c r="C142" s="178" t="s">
        <v>435</v>
      </c>
      <c r="D142" s="180" t="s">
        <v>526</v>
      </c>
      <c r="E142" s="180" t="s">
        <v>509</v>
      </c>
      <c r="F142" s="181" t="str">
        <f>VLOOKUP($G142,Összesítő!$B:$F,2,FALSE)</f>
        <v>11-26152-1-002-00-07</v>
      </c>
      <c r="G142" s="178" t="s">
        <v>231</v>
      </c>
      <c r="H142" s="181">
        <f>COUNTA($G$3:G142)</f>
        <v>126</v>
      </c>
      <c r="I142" s="181" t="str">
        <f>AZ142&amp;"_"&amp;H142&amp;"_FIV_"&amp;LEFT(Előlap!$B$6,4)</f>
        <v>4173_126_FIV_2026</v>
      </c>
      <c r="J142" s="181" t="str">
        <f>VLOOKUP($G142,Összesítő!$B:$F,5,FALSE)</f>
        <v>Gérce, Vásárosmiske</v>
      </c>
      <c r="K142" s="181" t="str">
        <f>VLOOKUP($G142,Összesítő!$B:$F,4,FALSE)</f>
        <v>Gérce Község Önkormányzata, Vásárosmiske Község Önkormányzata</v>
      </c>
      <c r="L142" s="7">
        <f t="shared" si="245"/>
        <v>25000</v>
      </c>
      <c r="M142" s="179">
        <v>2028</v>
      </c>
      <c r="N142" s="179">
        <v>2028</v>
      </c>
      <c r="O142" s="13">
        <v>0</v>
      </c>
      <c r="P142" s="8">
        <v>25000</v>
      </c>
      <c r="Q142" s="8">
        <v>0</v>
      </c>
      <c r="S142" s="8">
        <v>0</v>
      </c>
      <c r="T142" s="8">
        <v>0</v>
      </c>
      <c r="U142" s="8">
        <v>0</v>
      </c>
      <c r="V142" s="8">
        <v>0</v>
      </c>
      <c r="W142" s="8">
        <v>0</v>
      </c>
      <c r="X142" s="8">
        <v>0</v>
      </c>
      <c r="Y142" s="8">
        <v>0</v>
      </c>
      <c r="Z142" s="8">
        <v>0</v>
      </c>
      <c r="AA142" s="8">
        <v>0</v>
      </c>
      <c r="AB142" s="8">
        <v>0</v>
      </c>
      <c r="AC142" s="8">
        <v>0</v>
      </c>
      <c r="AD142" s="7">
        <f t="shared" si="246"/>
        <v>0</v>
      </c>
      <c r="AE142" s="3" t="str">
        <f t="shared" si="247"/>
        <v>Nem rövidtávú a feladat.</v>
      </c>
      <c r="AG142" s="8">
        <v>0</v>
      </c>
      <c r="AH142" s="8">
        <v>0</v>
      </c>
      <c r="AI142" s="8">
        <v>0</v>
      </c>
      <c r="AJ142" s="8">
        <v>0</v>
      </c>
      <c r="AK142" s="8">
        <v>0</v>
      </c>
      <c r="AL142" s="8">
        <v>0</v>
      </c>
      <c r="AM142" s="8">
        <v>0</v>
      </c>
      <c r="AN142" s="8">
        <v>0</v>
      </c>
      <c r="AO142" s="8">
        <v>0</v>
      </c>
      <c r="AP142" s="8">
        <v>0</v>
      </c>
      <c r="AQ142" s="8">
        <v>0</v>
      </c>
      <c r="AR142" s="7">
        <f t="shared" si="248"/>
        <v>0</v>
      </c>
      <c r="AS142" s="184" t="s">
        <v>654</v>
      </c>
      <c r="AT142" s="3" t="str">
        <f t="shared" si="167"/>
        <v>Forráshiányos a feladat!</v>
      </c>
      <c r="AV142" s="180" t="s">
        <v>0</v>
      </c>
      <c r="AW142" s="180" t="s">
        <v>0</v>
      </c>
      <c r="AX142" s="191">
        <f>COUNTA($G$3:G142)</f>
        <v>126</v>
      </c>
      <c r="AZ142" s="9">
        <f>VLOOKUP($G142,Összesítő!$B:$F,3,FALSE)</f>
        <v>4173</v>
      </c>
      <c r="BA142" s="9">
        <f t="shared" si="168"/>
        <v>0</v>
      </c>
      <c r="BB142" s="5">
        <f t="shared" si="169"/>
        <v>1</v>
      </c>
      <c r="BC142" s="5" t="str">
        <f t="shared" si="170"/>
        <v>H</v>
      </c>
      <c r="BD142" s="5">
        <f t="shared" si="171"/>
        <v>0</v>
      </c>
      <c r="BE142" s="5">
        <f t="shared" si="172"/>
        <v>0</v>
      </c>
      <c r="BF142" s="5">
        <f t="shared" si="173"/>
        <v>0</v>
      </c>
      <c r="BG142" s="9" t="str">
        <f t="shared" si="174"/>
        <v>Nem rövidtávú a feladat.</v>
      </c>
      <c r="BH142" s="5">
        <f t="shared" si="175"/>
        <v>1</v>
      </c>
      <c r="BI142" s="5">
        <f t="shared" si="176"/>
        <v>1</v>
      </c>
      <c r="BJ142" s="5">
        <f t="shared" si="177"/>
        <v>1</v>
      </c>
      <c r="BK142" s="5">
        <f t="shared" si="178"/>
        <v>1</v>
      </c>
      <c r="BL142" s="5">
        <f t="shared" si="249"/>
        <v>1</v>
      </c>
      <c r="BM142" s="4" t="str">
        <f t="shared" si="179"/>
        <v>Forráshiányos a feladat!</v>
      </c>
      <c r="BN142" s="5">
        <f t="shared" si="180"/>
        <v>0</v>
      </c>
      <c r="BO142" s="5">
        <f t="shared" si="181"/>
        <v>1</v>
      </c>
      <c r="BP142" s="5">
        <f t="shared" si="182"/>
        <v>0</v>
      </c>
      <c r="BQ142" s="5">
        <f t="shared" si="183"/>
        <v>0</v>
      </c>
      <c r="BR142" s="5">
        <f t="shared" si="184"/>
        <v>0</v>
      </c>
      <c r="BS142" s="9">
        <f t="shared" si="185"/>
        <v>0</v>
      </c>
      <c r="BT142" s="5">
        <f t="shared" si="186"/>
        <v>0</v>
      </c>
      <c r="BU142" s="5">
        <f t="shared" si="187"/>
        <v>0</v>
      </c>
      <c r="BV142" s="5">
        <f t="shared" si="188"/>
        <v>1</v>
      </c>
      <c r="BW142" s="5">
        <f t="shared" si="189"/>
        <v>1</v>
      </c>
      <c r="BX142" s="5">
        <f t="shared" si="190"/>
        <v>1</v>
      </c>
      <c r="BY142" s="5">
        <f t="shared" si="191"/>
        <v>1</v>
      </c>
      <c r="BZ142" s="5">
        <f t="shared" si="192"/>
        <v>1</v>
      </c>
      <c r="CA142" s="5">
        <f t="shared" si="193"/>
        <v>1</v>
      </c>
      <c r="CB142" s="5">
        <f t="shared" si="194"/>
        <v>1</v>
      </c>
      <c r="CC142" s="5">
        <f t="shared" si="195"/>
        <v>1</v>
      </c>
      <c r="CD142" s="5">
        <f t="shared" si="196"/>
        <v>1</v>
      </c>
      <c r="CE142" s="5" t="str">
        <f t="shared" si="197"/>
        <v>?</v>
      </c>
      <c r="CF142" s="4" t="str">
        <f t="shared" si="250"/>
        <v>Kitöltés rendben!</v>
      </c>
      <c r="CG142" s="5">
        <f t="shared" si="251"/>
        <v>1</v>
      </c>
      <c r="CH142" s="5">
        <f t="shared" si="198"/>
        <v>0</v>
      </c>
      <c r="CI142" s="5">
        <f t="shared" si="199"/>
        <v>1</v>
      </c>
    </row>
    <row r="143" spans="1:87" s="2" customFormat="1" ht="57.6" hidden="1" customHeight="1" x14ac:dyDescent="0.3">
      <c r="A143" s="1" t="str">
        <f t="shared" si="244"/>
        <v>Kitöltés rendben!</v>
      </c>
      <c r="B143" s="179">
        <v>2</v>
      </c>
      <c r="C143" s="178" t="s">
        <v>468</v>
      </c>
      <c r="D143" s="180" t="s">
        <v>505</v>
      </c>
      <c r="E143" s="180" t="s">
        <v>509</v>
      </c>
      <c r="F143" s="181" t="str">
        <f>VLOOKUP($G143,Összesítő!$B:$F,2,FALSE)</f>
        <v>11-26152-1-002-00-07</v>
      </c>
      <c r="G143" s="178" t="s">
        <v>231</v>
      </c>
      <c r="H143" s="181">
        <f>COUNTA($G$3:G143)</f>
        <v>127</v>
      </c>
      <c r="I143" s="181" t="str">
        <f>AZ143&amp;"_"&amp;H143&amp;"_FIV_"&amp;LEFT(Előlap!$B$6,4)</f>
        <v>4173_127_FIV_2026</v>
      </c>
      <c r="J143" s="181" t="str">
        <f>VLOOKUP($G143,Összesítő!$B:$F,5,FALSE)</f>
        <v>Gérce, Vásárosmiske</v>
      </c>
      <c r="K143" s="181" t="str">
        <f>VLOOKUP($G143,Összesítő!$B:$F,4,FALSE)</f>
        <v>Gérce Község Önkormányzata, Vásárosmiske Község Önkormányzata</v>
      </c>
      <c r="L143" s="7">
        <f t="shared" si="245"/>
        <v>15000</v>
      </c>
      <c r="M143" s="179">
        <v>2030</v>
      </c>
      <c r="N143" s="179">
        <v>2030</v>
      </c>
      <c r="O143" s="13">
        <v>0</v>
      </c>
      <c r="P143" s="8">
        <v>15000</v>
      </c>
      <c r="Q143" s="8">
        <v>0</v>
      </c>
      <c r="S143" s="8">
        <v>0</v>
      </c>
      <c r="T143" s="8">
        <v>0</v>
      </c>
      <c r="U143" s="8">
        <v>0</v>
      </c>
      <c r="V143" s="8">
        <v>0</v>
      </c>
      <c r="W143" s="8">
        <v>0</v>
      </c>
      <c r="X143" s="8">
        <v>0</v>
      </c>
      <c r="Y143" s="8">
        <v>0</v>
      </c>
      <c r="Z143" s="8">
        <v>0</v>
      </c>
      <c r="AA143" s="8">
        <v>0</v>
      </c>
      <c r="AB143" s="8">
        <v>0</v>
      </c>
      <c r="AC143" s="8">
        <v>0</v>
      </c>
      <c r="AD143" s="7">
        <f t="shared" si="246"/>
        <v>0</v>
      </c>
      <c r="AE143" s="3" t="str">
        <f t="shared" si="247"/>
        <v>Nem rövidtávú a feladat.</v>
      </c>
      <c r="AG143" s="8">
        <v>0</v>
      </c>
      <c r="AH143" s="8">
        <v>0</v>
      </c>
      <c r="AI143" s="8">
        <v>0</v>
      </c>
      <c r="AJ143" s="8">
        <v>0</v>
      </c>
      <c r="AK143" s="8">
        <v>0</v>
      </c>
      <c r="AL143" s="8">
        <v>0</v>
      </c>
      <c r="AM143" s="8">
        <v>0</v>
      </c>
      <c r="AN143" s="8">
        <v>0</v>
      </c>
      <c r="AO143" s="8">
        <v>0</v>
      </c>
      <c r="AP143" s="8">
        <v>0</v>
      </c>
      <c r="AQ143" s="8">
        <v>0</v>
      </c>
      <c r="AR143" s="7">
        <f t="shared" si="248"/>
        <v>0</v>
      </c>
      <c r="AS143" s="184" t="s">
        <v>654</v>
      </c>
      <c r="AT143" s="3" t="str">
        <f t="shared" si="167"/>
        <v>Forráshiányos a feladat!</v>
      </c>
      <c r="AV143" s="180" t="s">
        <v>0</v>
      </c>
      <c r="AW143" s="180" t="s">
        <v>0</v>
      </c>
      <c r="AX143" s="191">
        <f>COUNTA($G$3:G143)</f>
        <v>127</v>
      </c>
      <c r="AZ143" s="9">
        <f>VLOOKUP($G143,Összesítő!$B:$F,3,FALSE)</f>
        <v>4173</v>
      </c>
      <c r="BA143" s="9">
        <f t="shared" si="168"/>
        <v>0</v>
      </c>
      <c r="BB143" s="5">
        <f t="shared" si="169"/>
        <v>1</v>
      </c>
      <c r="BC143" s="5" t="str">
        <f t="shared" si="170"/>
        <v>H</v>
      </c>
      <c r="BD143" s="5">
        <f t="shared" si="171"/>
        <v>0</v>
      </c>
      <c r="BE143" s="5">
        <f t="shared" si="172"/>
        <v>0</v>
      </c>
      <c r="BF143" s="5">
        <f t="shared" si="173"/>
        <v>0</v>
      </c>
      <c r="BG143" s="9" t="str">
        <f t="shared" si="174"/>
        <v>Nem rövidtávú a feladat.</v>
      </c>
      <c r="BH143" s="5">
        <f t="shared" si="175"/>
        <v>1</v>
      </c>
      <c r="BI143" s="5">
        <f t="shared" si="176"/>
        <v>1</v>
      </c>
      <c r="BJ143" s="5">
        <f t="shared" si="177"/>
        <v>1</v>
      </c>
      <c r="BK143" s="5">
        <f t="shared" si="178"/>
        <v>1</v>
      </c>
      <c r="BL143" s="5">
        <f t="shared" si="249"/>
        <v>1</v>
      </c>
      <c r="BM143" s="4" t="str">
        <f t="shared" si="179"/>
        <v>Forráshiányos a feladat!</v>
      </c>
      <c r="BN143" s="5">
        <f t="shared" si="180"/>
        <v>0</v>
      </c>
      <c r="BO143" s="5">
        <f t="shared" si="181"/>
        <v>1</v>
      </c>
      <c r="BP143" s="5">
        <f t="shared" si="182"/>
        <v>0</v>
      </c>
      <c r="BQ143" s="5">
        <f t="shared" si="183"/>
        <v>0</v>
      </c>
      <c r="BR143" s="5">
        <f t="shared" si="184"/>
        <v>0</v>
      </c>
      <c r="BS143" s="9">
        <f t="shared" si="185"/>
        <v>0</v>
      </c>
      <c r="BT143" s="5">
        <f t="shared" si="186"/>
        <v>0</v>
      </c>
      <c r="BU143" s="5">
        <f t="shared" si="187"/>
        <v>0</v>
      </c>
      <c r="BV143" s="5">
        <f t="shared" si="188"/>
        <v>1</v>
      </c>
      <c r="BW143" s="5">
        <f t="shared" si="189"/>
        <v>1</v>
      </c>
      <c r="BX143" s="5">
        <f t="shared" si="190"/>
        <v>1</v>
      </c>
      <c r="BY143" s="5">
        <f t="shared" si="191"/>
        <v>1</v>
      </c>
      <c r="BZ143" s="5">
        <f t="shared" si="192"/>
        <v>1</v>
      </c>
      <c r="CA143" s="5">
        <f t="shared" si="193"/>
        <v>1</v>
      </c>
      <c r="CB143" s="5">
        <f t="shared" si="194"/>
        <v>1</v>
      </c>
      <c r="CC143" s="5">
        <f t="shared" si="195"/>
        <v>1</v>
      </c>
      <c r="CD143" s="5">
        <f t="shared" si="196"/>
        <v>1</v>
      </c>
      <c r="CE143" s="5" t="str">
        <f t="shared" si="197"/>
        <v>?</v>
      </c>
      <c r="CF143" s="4" t="str">
        <f t="shared" si="250"/>
        <v>Kitöltés rendben!</v>
      </c>
      <c r="CG143" s="5">
        <f t="shared" si="251"/>
        <v>1</v>
      </c>
      <c r="CH143" s="5">
        <f t="shared" si="198"/>
        <v>0</v>
      </c>
      <c r="CI143" s="5">
        <f t="shared" si="199"/>
        <v>1</v>
      </c>
    </row>
    <row r="144" spans="1:87" s="2" customFormat="1" ht="57.6" hidden="1" customHeight="1" x14ac:dyDescent="0.3">
      <c r="A144" s="1" t="str">
        <f t="shared" ref="A144" si="279">IF($G144="","Nincs VKR kiválasztva!",CF144)</f>
        <v>Kitöltés rendben!</v>
      </c>
      <c r="B144" s="194">
        <v>2</v>
      </c>
      <c r="C144" s="193" t="s">
        <v>468</v>
      </c>
      <c r="D144" s="195" t="s">
        <v>504</v>
      </c>
      <c r="E144" s="195" t="s">
        <v>509</v>
      </c>
      <c r="F144" s="196" t="str">
        <f>VLOOKUP($G144,Összesítő!$B:$F,2,FALSE)</f>
        <v>11-26152-1-002-00-07</v>
      </c>
      <c r="G144" s="193" t="s">
        <v>231</v>
      </c>
      <c r="H144" s="196">
        <f>COUNTA($G$3:G144)</f>
        <v>128</v>
      </c>
      <c r="I144" s="196" t="str">
        <f>AZ144&amp;"_"&amp;H144&amp;"_FIV_"&amp;LEFT(Előlap!$B$6,4)</f>
        <v>4173_128_FIV_2026</v>
      </c>
      <c r="J144" s="196" t="str">
        <f>VLOOKUP($G144,Összesítő!$B:$F,5,FALSE)</f>
        <v>Gérce, Vásárosmiske</v>
      </c>
      <c r="K144" s="196" t="str">
        <f>VLOOKUP($G144,Összesítő!$B:$F,4,FALSE)</f>
        <v>Gérce Község Önkormányzata, Vásárosmiske Község Önkormányzata</v>
      </c>
      <c r="L144" s="7">
        <f t="shared" ref="L144" si="280">O144+P144</f>
        <v>1000</v>
      </c>
      <c r="M144" s="194">
        <v>2028</v>
      </c>
      <c r="N144" s="194">
        <v>2028</v>
      </c>
      <c r="O144" s="13">
        <v>0</v>
      </c>
      <c r="P144" s="8">
        <v>1000</v>
      </c>
      <c r="Q144" s="8">
        <v>0</v>
      </c>
      <c r="S144" s="8">
        <v>0</v>
      </c>
      <c r="T144" s="8">
        <v>0</v>
      </c>
      <c r="U144" s="8">
        <v>0</v>
      </c>
      <c r="V144" s="8">
        <v>0</v>
      </c>
      <c r="W144" s="8">
        <v>0</v>
      </c>
      <c r="X144" s="8">
        <v>0</v>
      </c>
      <c r="Y144" s="8">
        <v>0</v>
      </c>
      <c r="Z144" s="8">
        <v>0</v>
      </c>
      <c r="AA144" s="8">
        <v>0</v>
      </c>
      <c r="AB144" s="8">
        <v>0</v>
      </c>
      <c r="AC144" s="8">
        <v>0</v>
      </c>
      <c r="AD144" s="7">
        <f t="shared" ref="AD144" si="281">SUM(S144:AC144)</f>
        <v>0</v>
      </c>
      <c r="AE144" s="3" t="str">
        <f t="shared" ref="AE144" si="282">IF($G144="","Nincs VKR kiválasztva!",IF(BB144=0,"Hiányos kitöltés!",BG144))</f>
        <v>Nem rövidtávú a feladat.</v>
      </c>
      <c r="AG144" s="8">
        <v>0</v>
      </c>
      <c r="AH144" s="8">
        <v>0</v>
      </c>
      <c r="AI144" s="8">
        <v>0</v>
      </c>
      <c r="AJ144" s="8">
        <v>0</v>
      </c>
      <c r="AK144" s="8">
        <v>0</v>
      </c>
      <c r="AL144" s="8">
        <v>0</v>
      </c>
      <c r="AM144" s="8">
        <v>0</v>
      </c>
      <c r="AN144" s="8">
        <v>0</v>
      </c>
      <c r="AO144" s="8">
        <v>0</v>
      </c>
      <c r="AP144" s="8">
        <v>0</v>
      </c>
      <c r="AQ144" s="8">
        <v>0</v>
      </c>
      <c r="AR144" s="7">
        <f t="shared" ref="AR144" si="283">SUM(AG144:AQ144)</f>
        <v>0</v>
      </c>
      <c r="AS144" s="193" t="s">
        <v>654</v>
      </c>
      <c r="AT144" s="3" t="str">
        <f t="shared" si="167"/>
        <v>Forráshiányos a feladat!</v>
      </c>
      <c r="AV144" s="195" t="s">
        <v>0</v>
      </c>
      <c r="AW144" s="195" t="s">
        <v>0</v>
      </c>
      <c r="AX144" s="196">
        <f>COUNTA($G$3:G144)</f>
        <v>128</v>
      </c>
      <c r="AZ144" s="9">
        <f>VLOOKUP($G144,Összesítő!$B:$F,3,FALSE)</f>
        <v>4173</v>
      </c>
      <c r="BA144" s="9">
        <f t="shared" si="168"/>
        <v>0</v>
      </c>
      <c r="BB144" s="5">
        <f t="shared" si="169"/>
        <v>1</v>
      </c>
      <c r="BC144" s="5" t="str">
        <f t="shared" si="170"/>
        <v>H</v>
      </c>
      <c r="BD144" s="5">
        <f t="shared" ref="BD144" si="284">IF(OR(BC144="R",BC144="RH"),1,0)</f>
        <v>0</v>
      </c>
      <c r="BE144" s="5">
        <f t="shared" si="172"/>
        <v>0</v>
      </c>
      <c r="BF144" s="5">
        <f t="shared" si="173"/>
        <v>0</v>
      </c>
      <c r="BG144" s="9" t="str">
        <f t="shared" si="174"/>
        <v>Nem rövidtávú a feladat.</v>
      </c>
      <c r="BH144" s="5">
        <f t="shared" si="175"/>
        <v>1</v>
      </c>
      <c r="BI144" s="5">
        <f t="shared" si="176"/>
        <v>1</v>
      </c>
      <c r="BJ144" s="5">
        <f t="shared" si="177"/>
        <v>1</v>
      </c>
      <c r="BK144" s="5">
        <f t="shared" si="178"/>
        <v>1</v>
      </c>
      <c r="BL144" s="5">
        <f t="shared" ref="BL144" si="285">IF(AND($BK144=1,$P144=$AR144),1,IF(AND($BK144=1,$P144&gt;$AR144,AS144="igen"),1,0))</f>
        <v>1</v>
      </c>
      <c r="BM144" s="4" t="str">
        <f t="shared" si="179"/>
        <v>Forráshiányos a feladat!</v>
      </c>
      <c r="BN144" s="5">
        <f t="shared" si="180"/>
        <v>0</v>
      </c>
      <c r="BO144" s="5">
        <f t="shared" si="181"/>
        <v>1</v>
      </c>
      <c r="BP144" s="5">
        <f t="shared" si="182"/>
        <v>0</v>
      </c>
      <c r="BQ144" s="5">
        <f t="shared" si="183"/>
        <v>0</v>
      </c>
      <c r="BR144" s="5">
        <f t="shared" si="184"/>
        <v>0</v>
      </c>
      <c r="BS144" s="9">
        <f t="shared" si="185"/>
        <v>0</v>
      </c>
      <c r="BT144" s="5">
        <f t="shared" si="186"/>
        <v>0</v>
      </c>
      <c r="BU144" s="5">
        <f t="shared" si="187"/>
        <v>0</v>
      </c>
      <c r="BV144" s="5">
        <f t="shared" si="188"/>
        <v>1</v>
      </c>
      <c r="BW144" s="5">
        <f t="shared" si="189"/>
        <v>1</v>
      </c>
      <c r="BX144" s="5">
        <f t="shared" si="190"/>
        <v>1</v>
      </c>
      <c r="BY144" s="5">
        <f t="shared" si="191"/>
        <v>1</v>
      </c>
      <c r="BZ144" s="5">
        <f t="shared" si="192"/>
        <v>1</v>
      </c>
      <c r="CA144" s="5">
        <f t="shared" si="193"/>
        <v>1</v>
      </c>
      <c r="CB144" s="5">
        <f t="shared" si="194"/>
        <v>1</v>
      </c>
      <c r="CC144" s="5">
        <f t="shared" si="195"/>
        <v>1</v>
      </c>
      <c r="CD144" s="5">
        <f t="shared" si="196"/>
        <v>1</v>
      </c>
      <c r="CE144" s="5" t="str">
        <f t="shared" si="197"/>
        <v>?</v>
      </c>
      <c r="CF144" s="4" t="str">
        <f t="shared" ref="CF144" si="286">IF($BB144=0,$CE144,IF($BH144=0,"I. ütem forrása nincs kitöltve!",IF($BK144=0,"II. ütem forrása nincs kitöltve!",IF($BE144=1,"Költségek üteme nem megfelelő (az időtartam és a költség üteme eltér)!",IF(AND(BI144=0,$BB144=1,$BK144=1,$BE144=1),"Kötelező cellák kitöltve, de az I. ütem forrása hibás!",IF(AND(BK144=0,$BB144=1,$BK144=1,$BE144=1),"Kötelező cellák kitöltve, de a II. ütem forrása hibás!",IF(AND($BP144=1,$BA144&lt;30),"Nullás a rövidtávú feladat és rövid (hiányzik) a hozzá tartozó indoklás!",IF(AND($BQ144=1,$BA144&lt;30),"Nullás a hosszútávú feladat és rövid (hiányzik) a hozzá tartozó indoklás!",IF(AND(BO144=1,C144="1811_RENDKÍVÜLI"),"II. ütemre nem tervezhet Rendkívüli feladatot!",IF(BI144=0,AE144,IF(BL144=0,AT144,IF(AND(BD144=1,$Q144&gt;$O144),"EM rendelet 2. melléklet terhére elszámolt költség nem lehet nagyobb az I. ütemre tervezett tényleges költségnél!",IF($AD144&gt;$O144,"Többlet forrást jelölt meg az I. ütemnél! Kérjük, a többletet az 'Osszesito' fülön tüntesse fel!",IF($AR144&gt;$P144,"Többlet forrást jelölt meg a II. ütemnél! Kérjük, a többletet az 'Osszesito' fülön tüntesse fel!","Kitöltés rendben!"))))))))))))))</f>
        <v>Kitöltés rendben!</v>
      </c>
      <c r="CG144" s="5">
        <f t="shared" ref="CG144" si="287">IF(A144="Kitöltés rendben!",1,0)</f>
        <v>1</v>
      </c>
      <c r="CH144" s="5">
        <f t="shared" si="198"/>
        <v>0</v>
      </c>
      <c r="CI144" s="5">
        <f t="shared" si="199"/>
        <v>1</v>
      </c>
    </row>
    <row r="145" spans="1:87" s="2" customFormat="1" ht="57.6" hidden="1" customHeight="1" x14ac:dyDescent="0.3">
      <c r="A145" s="1" t="str">
        <f t="shared" si="244"/>
        <v>Kitöltés rendben!</v>
      </c>
      <c r="B145" s="179">
        <v>2</v>
      </c>
      <c r="C145" s="178" t="s">
        <v>479</v>
      </c>
      <c r="D145" s="180" t="s">
        <v>538</v>
      </c>
      <c r="E145" s="180" t="s">
        <v>509</v>
      </c>
      <c r="F145" s="181" t="str">
        <f>VLOOKUP($G145,Összesítő!$B:$F,2,FALSE)</f>
        <v>11-26152-1-002-00-07</v>
      </c>
      <c r="G145" s="178" t="s">
        <v>231</v>
      </c>
      <c r="H145" s="181">
        <f>COUNTA($G$3:G145)</f>
        <v>129</v>
      </c>
      <c r="I145" s="181" t="str">
        <f>AZ145&amp;"_"&amp;H145&amp;"_FIV_"&amp;LEFT(Előlap!$B$6,4)</f>
        <v>4173_129_FIV_2026</v>
      </c>
      <c r="J145" s="181" t="str">
        <f>VLOOKUP($G145,Összesítő!$B:$F,5,FALSE)</f>
        <v>Gérce, Vásárosmiske</v>
      </c>
      <c r="K145" s="181" t="str">
        <f>VLOOKUP($G145,Összesítő!$B:$F,4,FALSE)</f>
        <v>Gérce Község Önkormányzata, Vásárosmiske Község Önkormányzata</v>
      </c>
      <c r="L145" s="7">
        <f t="shared" si="245"/>
        <v>240000</v>
      </c>
      <c r="M145" s="179">
        <v>2028</v>
      </c>
      <c r="N145" s="179">
        <v>2036</v>
      </c>
      <c r="O145" s="13">
        <v>0</v>
      </c>
      <c r="P145" s="8">
        <v>240000</v>
      </c>
      <c r="Q145" s="8">
        <v>0</v>
      </c>
      <c r="S145" s="8">
        <v>0</v>
      </c>
      <c r="T145" s="8">
        <v>0</v>
      </c>
      <c r="U145" s="8">
        <v>0</v>
      </c>
      <c r="V145" s="8">
        <v>0</v>
      </c>
      <c r="W145" s="8">
        <v>0</v>
      </c>
      <c r="X145" s="8">
        <v>0</v>
      </c>
      <c r="Y145" s="8">
        <v>0</v>
      </c>
      <c r="Z145" s="8">
        <v>0</v>
      </c>
      <c r="AA145" s="8">
        <v>0</v>
      </c>
      <c r="AB145" s="8">
        <v>0</v>
      </c>
      <c r="AC145" s="8">
        <v>0</v>
      </c>
      <c r="AD145" s="7">
        <f t="shared" si="246"/>
        <v>0</v>
      </c>
      <c r="AE145" s="3" t="str">
        <f t="shared" si="247"/>
        <v>Nem rövidtávú a feladat.</v>
      </c>
      <c r="AG145" s="8">
        <v>0</v>
      </c>
      <c r="AH145" s="8">
        <v>0</v>
      </c>
      <c r="AI145" s="8">
        <v>0</v>
      </c>
      <c r="AJ145" s="8">
        <v>0</v>
      </c>
      <c r="AK145" s="8">
        <v>0</v>
      </c>
      <c r="AL145" s="8">
        <v>0</v>
      </c>
      <c r="AM145" s="8">
        <v>0</v>
      </c>
      <c r="AN145" s="8">
        <v>0</v>
      </c>
      <c r="AO145" s="8">
        <v>0</v>
      </c>
      <c r="AP145" s="8">
        <v>0</v>
      </c>
      <c r="AQ145" s="8">
        <v>0</v>
      </c>
      <c r="AR145" s="7">
        <f t="shared" si="248"/>
        <v>0</v>
      </c>
      <c r="AS145" s="184" t="s">
        <v>654</v>
      </c>
      <c r="AT145" s="3" t="str">
        <f t="shared" si="167"/>
        <v>Forráshiányos a feladat!</v>
      </c>
      <c r="AV145" s="180" t="s">
        <v>0</v>
      </c>
      <c r="AW145" s="180" t="s">
        <v>0</v>
      </c>
      <c r="AX145" s="191">
        <f>COUNTA($G$3:G145)</f>
        <v>129</v>
      </c>
      <c r="AZ145" s="9">
        <f>VLOOKUP($G145,Összesítő!$B:$F,3,FALSE)</f>
        <v>4173</v>
      </c>
      <c r="BA145" s="9">
        <f t="shared" si="168"/>
        <v>0</v>
      </c>
      <c r="BB145" s="5">
        <f t="shared" si="169"/>
        <v>1</v>
      </c>
      <c r="BC145" s="5" t="str">
        <f t="shared" si="170"/>
        <v>H</v>
      </c>
      <c r="BD145" s="5">
        <f t="shared" si="171"/>
        <v>0</v>
      </c>
      <c r="BE145" s="5">
        <f t="shared" si="172"/>
        <v>0</v>
      </c>
      <c r="BF145" s="5">
        <f t="shared" si="173"/>
        <v>0</v>
      </c>
      <c r="BG145" s="9" t="str">
        <f t="shared" si="174"/>
        <v>Nem rövidtávú a feladat.</v>
      </c>
      <c r="BH145" s="5">
        <f t="shared" si="175"/>
        <v>1</v>
      </c>
      <c r="BI145" s="5">
        <f t="shared" si="176"/>
        <v>1</v>
      </c>
      <c r="BJ145" s="5">
        <f t="shared" si="177"/>
        <v>1</v>
      </c>
      <c r="BK145" s="5">
        <f t="shared" si="178"/>
        <v>1</v>
      </c>
      <c r="BL145" s="5">
        <f t="shared" si="249"/>
        <v>1</v>
      </c>
      <c r="BM145" s="4" t="str">
        <f t="shared" si="179"/>
        <v>Forráshiányos a feladat!</v>
      </c>
      <c r="BN145" s="5">
        <f t="shared" si="180"/>
        <v>0</v>
      </c>
      <c r="BO145" s="5">
        <f t="shared" si="181"/>
        <v>1</v>
      </c>
      <c r="BP145" s="5">
        <f t="shared" si="182"/>
        <v>0</v>
      </c>
      <c r="BQ145" s="5">
        <f t="shared" si="183"/>
        <v>0</v>
      </c>
      <c r="BR145" s="5">
        <f t="shared" si="184"/>
        <v>0</v>
      </c>
      <c r="BS145" s="9">
        <f t="shared" si="185"/>
        <v>0</v>
      </c>
      <c r="BT145" s="5">
        <f t="shared" si="186"/>
        <v>0</v>
      </c>
      <c r="BU145" s="5">
        <f t="shared" si="187"/>
        <v>0</v>
      </c>
      <c r="BV145" s="5">
        <f t="shared" si="188"/>
        <v>1</v>
      </c>
      <c r="BW145" s="5">
        <f t="shared" si="189"/>
        <v>1</v>
      </c>
      <c r="BX145" s="5">
        <f t="shared" si="190"/>
        <v>1</v>
      </c>
      <c r="BY145" s="5">
        <f t="shared" si="191"/>
        <v>1</v>
      </c>
      <c r="BZ145" s="5">
        <f t="shared" si="192"/>
        <v>1</v>
      </c>
      <c r="CA145" s="5">
        <f t="shared" si="193"/>
        <v>1</v>
      </c>
      <c r="CB145" s="5">
        <f t="shared" si="194"/>
        <v>1</v>
      </c>
      <c r="CC145" s="5">
        <f t="shared" si="195"/>
        <v>1</v>
      </c>
      <c r="CD145" s="5">
        <f t="shared" si="196"/>
        <v>1</v>
      </c>
      <c r="CE145" s="5" t="str">
        <f t="shared" si="197"/>
        <v>?</v>
      </c>
      <c r="CF145" s="4" t="str">
        <f t="shared" si="250"/>
        <v>Kitöltés rendben!</v>
      </c>
      <c r="CG145" s="5">
        <f t="shared" si="251"/>
        <v>1</v>
      </c>
      <c r="CH145" s="5">
        <f t="shared" si="198"/>
        <v>0</v>
      </c>
      <c r="CI145" s="5">
        <f t="shared" si="199"/>
        <v>1</v>
      </c>
    </row>
    <row r="146" spans="1:87" s="2" customFormat="1" ht="57.6" hidden="1" customHeight="1" x14ac:dyDescent="0.3">
      <c r="A146" s="1" t="str">
        <f t="shared" si="244"/>
        <v>Kitöltés rendben!</v>
      </c>
      <c r="B146" s="179">
        <v>1</v>
      </c>
      <c r="C146" s="178" t="s">
        <v>492</v>
      </c>
      <c r="D146" s="180" t="s">
        <v>507</v>
      </c>
      <c r="E146" s="180" t="s">
        <v>509</v>
      </c>
      <c r="F146" s="181" t="str">
        <f>VLOOKUP($G146,Összesítő!$B:$F,2,FALSE)</f>
        <v>11-26152-1-002-00-07</v>
      </c>
      <c r="G146" s="178" t="s">
        <v>231</v>
      </c>
      <c r="H146" s="181">
        <f>COUNTA($G$3:G146)</f>
        <v>130</v>
      </c>
      <c r="I146" s="181" t="str">
        <f>AZ146&amp;"_"&amp;H146&amp;"_FIV_"&amp;LEFT(Előlap!$B$6,4)</f>
        <v>4173_130_FIV_2026</v>
      </c>
      <c r="J146" s="181" t="str">
        <f>VLOOKUP($G146,Összesítő!$B:$F,5,FALSE)</f>
        <v>Gérce, Vásárosmiske</v>
      </c>
      <c r="K146" s="181" t="str">
        <f>VLOOKUP($G146,Összesítő!$B:$F,4,FALSE)</f>
        <v>Gérce Község Önkormányzata, Vásárosmiske Község Önkormányzata</v>
      </c>
      <c r="L146" s="7">
        <f t="shared" si="245"/>
        <v>394</v>
      </c>
      <c r="M146" s="179">
        <v>2027</v>
      </c>
      <c r="N146" s="179">
        <v>2027</v>
      </c>
      <c r="O146" s="13">
        <v>394</v>
      </c>
      <c r="P146" s="8">
        <v>0</v>
      </c>
      <c r="Q146" s="8">
        <v>0</v>
      </c>
      <c r="S146" s="8">
        <v>394</v>
      </c>
      <c r="T146" s="8">
        <v>0</v>
      </c>
      <c r="U146" s="8">
        <v>0</v>
      </c>
      <c r="V146" s="8">
        <v>0</v>
      </c>
      <c r="W146" s="8">
        <v>0</v>
      </c>
      <c r="X146" s="8">
        <v>0</v>
      </c>
      <c r="Y146" s="8">
        <v>0</v>
      </c>
      <c r="Z146" s="8">
        <v>0</v>
      </c>
      <c r="AA146" s="8">
        <v>0</v>
      </c>
      <c r="AB146" s="8">
        <v>0</v>
      </c>
      <c r="AC146" s="8">
        <v>0</v>
      </c>
      <c r="AD146" s="7">
        <f t="shared" si="246"/>
        <v>394</v>
      </c>
      <c r="AE146" s="3" t="str">
        <f t="shared" si="247"/>
        <v>A forrás egyenlő a költséggel (I.ütem).</v>
      </c>
      <c r="AG146" s="8">
        <v>0</v>
      </c>
      <c r="AH146" s="8">
        <v>0</v>
      </c>
      <c r="AI146" s="8">
        <v>0</v>
      </c>
      <c r="AJ146" s="8">
        <v>0</v>
      </c>
      <c r="AK146" s="8">
        <v>0</v>
      </c>
      <c r="AL146" s="8">
        <v>0</v>
      </c>
      <c r="AM146" s="8">
        <v>0</v>
      </c>
      <c r="AN146" s="8">
        <v>0</v>
      </c>
      <c r="AO146" s="8">
        <v>0</v>
      </c>
      <c r="AP146" s="8">
        <v>0</v>
      </c>
      <c r="AQ146" s="8">
        <v>0</v>
      </c>
      <c r="AR146" s="7">
        <f t="shared" si="248"/>
        <v>0</v>
      </c>
      <c r="AS146" s="184" t="s">
        <v>654</v>
      </c>
      <c r="AT146" s="3" t="str">
        <f t="shared" si="167"/>
        <v>Nem hosszútávú a feladat.</v>
      </c>
      <c r="AV146" s="180" t="s">
        <v>0</v>
      </c>
      <c r="AW146" s="180" t="s">
        <v>0</v>
      </c>
      <c r="AX146" s="191">
        <f>COUNTA($G$3:G146)</f>
        <v>130</v>
      </c>
      <c r="AZ146" s="9">
        <f>VLOOKUP($G146,Összesítő!$B:$F,3,FALSE)</f>
        <v>4173</v>
      </c>
      <c r="BA146" s="9">
        <f t="shared" si="168"/>
        <v>0</v>
      </c>
      <c r="BB146" s="5">
        <f t="shared" si="169"/>
        <v>1</v>
      </c>
      <c r="BC146" s="5" t="str">
        <f t="shared" si="170"/>
        <v>R</v>
      </c>
      <c r="BD146" s="5">
        <f t="shared" si="171"/>
        <v>1</v>
      </c>
      <c r="BE146" s="5">
        <f t="shared" si="172"/>
        <v>0</v>
      </c>
      <c r="BF146" s="5">
        <f t="shared" si="173"/>
        <v>0</v>
      </c>
      <c r="BG146" s="9" t="str">
        <f t="shared" si="174"/>
        <v>A forrás egyenlő a költséggel (I.ütem).</v>
      </c>
      <c r="BH146" s="5">
        <f t="shared" si="175"/>
        <v>1</v>
      </c>
      <c r="BI146" s="5">
        <f t="shared" si="176"/>
        <v>1</v>
      </c>
      <c r="BJ146" s="5">
        <f t="shared" si="177"/>
        <v>0</v>
      </c>
      <c r="BK146" s="5">
        <f t="shared" si="178"/>
        <v>1</v>
      </c>
      <c r="BL146" s="5">
        <f t="shared" si="249"/>
        <v>1</v>
      </c>
      <c r="BM146" s="4" t="str">
        <f t="shared" si="179"/>
        <v>Nem hosszútávú a feladat.</v>
      </c>
      <c r="BN146" s="5">
        <f t="shared" si="180"/>
        <v>1</v>
      </c>
      <c r="BO146" s="5">
        <f t="shared" si="181"/>
        <v>0</v>
      </c>
      <c r="BP146" s="5">
        <f t="shared" si="182"/>
        <v>0</v>
      </c>
      <c r="BQ146" s="5">
        <f t="shared" si="183"/>
        <v>0</v>
      </c>
      <c r="BR146" s="5">
        <f t="shared" si="184"/>
        <v>0</v>
      </c>
      <c r="BS146" s="9" t="str">
        <f t="shared" si="185"/>
        <v>Nincs hosszútávú terv!</v>
      </c>
      <c r="BT146" s="5">
        <f t="shared" si="186"/>
        <v>0</v>
      </c>
      <c r="BU146" s="5">
        <f t="shared" si="187"/>
        <v>0</v>
      </c>
      <c r="BV146" s="5">
        <f t="shared" si="188"/>
        <v>1</v>
      </c>
      <c r="BW146" s="5">
        <f t="shared" si="189"/>
        <v>1</v>
      </c>
      <c r="BX146" s="5">
        <f t="shared" si="190"/>
        <v>1</v>
      </c>
      <c r="BY146" s="5">
        <f t="shared" si="191"/>
        <v>1</v>
      </c>
      <c r="BZ146" s="5">
        <f t="shared" si="192"/>
        <v>1</v>
      </c>
      <c r="CA146" s="5">
        <f t="shared" si="193"/>
        <v>1</v>
      </c>
      <c r="CB146" s="5">
        <f t="shared" si="194"/>
        <v>1</v>
      </c>
      <c r="CC146" s="5">
        <f t="shared" si="195"/>
        <v>1</v>
      </c>
      <c r="CD146" s="5">
        <f t="shared" si="196"/>
        <v>1</v>
      </c>
      <c r="CE146" s="5" t="str">
        <f t="shared" si="197"/>
        <v>?</v>
      </c>
      <c r="CF146" s="4" t="str">
        <f t="shared" si="250"/>
        <v>Kitöltés rendben!</v>
      </c>
      <c r="CG146" s="5">
        <f t="shared" si="251"/>
        <v>1</v>
      </c>
      <c r="CH146" s="5">
        <f t="shared" si="198"/>
        <v>1</v>
      </c>
      <c r="CI146" s="5">
        <f t="shared" si="199"/>
        <v>0</v>
      </c>
    </row>
    <row r="147" spans="1:87" s="2" customFormat="1" ht="57.6" hidden="1" customHeight="1" x14ac:dyDescent="0.3">
      <c r="A147" s="1" t="str">
        <f t="shared" ref="A147" si="288">IF($G147="","Nincs VKR kiválasztva!",CF147)</f>
        <v>Kitöltés rendben!</v>
      </c>
      <c r="B147" s="219">
        <v>0</v>
      </c>
      <c r="C147" s="218" t="s">
        <v>489</v>
      </c>
      <c r="D147" s="220" t="s">
        <v>661</v>
      </c>
      <c r="E147" s="220" t="s">
        <v>509</v>
      </c>
      <c r="F147" s="221" t="str">
        <f>VLOOKUP($G147,Összesítő!$B:$F,2,FALSE)</f>
        <v>11-26152-1-002-00-07</v>
      </c>
      <c r="G147" s="218" t="s">
        <v>231</v>
      </c>
      <c r="H147" s="221">
        <f>COUNTA($G$3:G147)</f>
        <v>131</v>
      </c>
      <c r="I147" s="221" t="str">
        <f>AZ147&amp;"_"&amp;H147&amp;"_FIV_"&amp;LEFT(Előlap!$B$6,4)</f>
        <v>4173_131_FIV_2026</v>
      </c>
      <c r="J147" s="221" t="str">
        <f>VLOOKUP($G147,Összesítő!$B:$F,5,FALSE)</f>
        <v>Gérce, Vásárosmiske</v>
      </c>
      <c r="K147" s="221" t="str">
        <f>VLOOKUP($G147,Összesítő!$B:$F,4,FALSE)</f>
        <v>Gérce Község Önkormányzata, Vásárosmiske Község Önkormányzata</v>
      </c>
      <c r="L147" s="7">
        <f t="shared" ref="L147" si="289">O147+P147</f>
        <v>0</v>
      </c>
      <c r="M147" s="219">
        <v>2027</v>
      </c>
      <c r="N147" s="219">
        <v>2027</v>
      </c>
      <c r="O147" s="13">
        <v>0</v>
      </c>
      <c r="P147" s="8">
        <v>0</v>
      </c>
      <c r="Q147" s="8">
        <v>0</v>
      </c>
      <c r="S147" s="8">
        <v>0</v>
      </c>
      <c r="T147" s="8">
        <v>0</v>
      </c>
      <c r="U147" s="8">
        <v>0</v>
      </c>
      <c r="V147" s="8">
        <v>0</v>
      </c>
      <c r="W147" s="8">
        <v>0</v>
      </c>
      <c r="X147" s="8">
        <v>0</v>
      </c>
      <c r="Y147" s="8">
        <v>0</v>
      </c>
      <c r="Z147" s="8">
        <v>0</v>
      </c>
      <c r="AA147" s="8">
        <v>0</v>
      </c>
      <c r="AB147" s="8">
        <v>0</v>
      </c>
      <c r="AC147" s="8">
        <v>0</v>
      </c>
      <c r="AD147" s="7">
        <f t="shared" ref="AD147" si="290">SUM(S147:AC147)</f>
        <v>0</v>
      </c>
      <c r="AE147" s="3" t="str">
        <f t="shared" ref="AE147" si="291">IF($G147="","Nincs VKR kiválasztva!",IF(BB147=0,"Hiányos kitöltés!",BG147))</f>
        <v>A forrás egyenlő a költséggel (I.ütem).</v>
      </c>
      <c r="AG147" s="8">
        <v>0</v>
      </c>
      <c r="AH147" s="8">
        <v>0</v>
      </c>
      <c r="AI147" s="8">
        <v>0</v>
      </c>
      <c r="AJ147" s="8">
        <v>0</v>
      </c>
      <c r="AK147" s="8">
        <v>0</v>
      </c>
      <c r="AL147" s="8">
        <v>0</v>
      </c>
      <c r="AM147" s="8">
        <v>0</v>
      </c>
      <c r="AN147" s="8">
        <v>0</v>
      </c>
      <c r="AO147" s="8">
        <v>0</v>
      </c>
      <c r="AP147" s="8">
        <v>0</v>
      </c>
      <c r="AQ147" s="8">
        <v>0</v>
      </c>
      <c r="AR147" s="7">
        <f t="shared" ref="AR147" si="292">SUM(AG147:AQ147)</f>
        <v>0</v>
      </c>
      <c r="AS147" s="218" t="s">
        <v>659</v>
      </c>
      <c r="AT147" s="3" t="str">
        <f t="shared" si="167"/>
        <v>Nem hosszútávú a feladat.</v>
      </c>
      <c r="AV147" s="220" t="s">
        <v>662</v>
      </c>
      <c r="AW147" s="220" t="s">
        <v>0</v>
      </c>
      <c r="AX147" s="221">
        <f>COUNTA($G$3:G147)</f>
        <v>131</v>
      </c>
      <c r="AZ147" s="9">
        <f>VLOOKUP($G147,Összesítő!$B:$F,3,FALSE)</f>
        <v>4173</v>
      </c>
      <c r="BA147" s="9">
        <f t="shared" si="168"/>
        <v>32</v>
      </c>
      <c r="BB147" s="5">
        <f t="shared" si="169"/>
        <v>1</v>
      </c>
      <c r="BC147" s="5" t="str">
        <f t="shared" si="170"/>
        <v>R</v>
      </c>
      <c r="BD147" s="5">
        <f t="shared" ref="BD147" si="293">IF(OR(BC147="R",BC147="RH"),1,0)</f>
        <v>1</v>
      </c>
      <c r="BE147" s="5">
        <f t="shared" si="172"/>
        <v>0</v>
      </c>
      <c r="BF147" s="5">
        <f t="shared" si="173"/>
        <v>0</v>
      </c>
      <c r="BG147" s="9" t="str">
        <f t="shared" si="174"/>
        <v>A forrás egyenlő a költséggel (I.ütem).</v>
      </c>
      <c r="BH147" s="5">
        <f t="shared" si="175"/>
        <v>1</v>
      </c>
      <c r="BI147" s="5">
        <f t="shared" si="176"/>
        <v>1</v>
      </c>
      <c r="BJ147" s="5">
        <f t="shared" si="177"/>
        <v>0</v>
      </c>
      <c r="BK147" s="5">
        <f t="shared" si="178"/>
        <v>1</v>
      </c>
      <c r="BL147" s="5">
        <f t="shared" ref="BL147" si="294">IF(AND($BK147=1,$P147=$AR147),1,IF(AND($BK147=1,$P147&gt;$AR147,AS147="igen"),1,0))</f>
        <v>1</v>
      </c>
      <c r="BM147" s="4" t="str">
        <f t="shared" si="179"/>
        <v>Nem hosszútávú a feladat.</v>
      </c>
      <c r="BN147" s="5">
        <f t="shared" si="180"/>
        <v>1</v>
      </c>
      <c r="BO147" s="5">
        <f t="shared" si="181"/>
        <v>0</v>
      </c>
      <c r="BP147" s="5">
        <f t="shared" si="182"/>
        <v>1</v>
      </c>
      <c r="BQ147" s="5">
        <f t="shared" si="183"/>
        <v>0</v>
      </c>
      <c r="BR147" s="5">
        <f t="shared" si="184"/>
        <v>1</v>
      </c>
      <c r="BS147" s="9" t="str">
        <f t="shared" si="185"/>
        <v>Nincs hosszútávú terv!</v>
      </c>
      <c r="BT147" s="5">
        <f t="shared" si="186"/>
        <v>1</v>
      </c>
      <c r="BU147" s="5">
        <f t="shared" si="187"/>
        <v>0</v>
      </c>
      <c r="BV147" s="5">
        <f t="shared" si="188"/>
        <v>1</v>
      </c>
      <c r="BW147" s="5">
        <f t="shared" si="189"/>
        <v>1</v>
      </c>
      <c r="BX147" s="5">
        <f t="shared" si="190"/>
        <v>1</v>
      </c>
      <c r="BY147" s="5">
        <f t="shared" si="191"/>
        <v>1</v>
      </c>
      <c r="BZ147" s="5">
        <f t="shared" si="192"/>
        <v>1</v>
      </c>
      <c r="CA147" s="5">
        <f t="shared" si="193"/>
        <v>1</v>
      </c>
      <c r="CB147" s="5">
        <f t="shared" si="194"/>
        <v>1</v>
      </c>
      <c r="CC147" s="5">
        <f t="shared" si="195"/>
        <v>1</v>
      </c>
      <c r="CD147" s="5">
        <f t="shared" si="196"/>
        <v>1</v>
      </c>
      <c r="CE147" s="5" t="str">
        <f t="shared" si="197"/>
        <v>?</v>
      </c>
      <c r="CF147" s="4" t="str">
        <f t="shared" ref="CF147" si="295">IF($BB147=0,$CE147,IF($BH147=0,"I. ütem forrása nincs kitöltve!",IF($BK147=0,"II. ütem forrása nincs kitöltve!",IF($BE147=1,"Költségek üteme nem megfelelő (az időtartam és a költség üteme eltér)!",IF(AND(BI147=0,$BB147=1,$BK147=1,$BE147=1),"Kötelező cellák kitöltve, de az I. ütem forrása hibás!",IF(AND(BK147=0,$BB147=1,$BK147=1,$BE147=1),"Kötelező cellák kitöltve, de a II. ütem forrása hibás!",IF(AND($BP147=1,$BA147&lt;30),"Nullás a rövidtávú feladat és rövid (hiányzik) a hozzá tartozó indoklás!",IF(AND($BQ147=1,$BA147&lt;30),"Nullás a hosszútávú feladat és rövid (hiányzik) a hozzá tartozó indoklás!",IF(AND(BO147=1,C147="1811_RENDKÍVÜLI"),"II. ütemre nem tervezhet Rendkívüli feladatot!",IF(BI147=0,AE147,IF(BL147=0,AT147,IF(AND(BD147=1,$Q147&gt;$O147),"EM rendelet 2. melléklet terhére elszámolt költség nem lehet nagyobb az I. ütemre tervezett tényleges költségnél!",IF($AD147&gt;$O147,"Többlet forrást jelölt meg az I. ütemnél! Kérjük, a többletet az 'Osszesito' fülön tüntesse fel!",IF($AR147&gt;$P147,"Többlet forrást jelölt meg a II. ütemnél! Kérjük, a többletet az 'Osszesito' fülön tüntesse fel!","Kitöltés rendben!"))))))))))))))</f>
        <v>Kitöltés rendben!</v>
      </c>
      <c r="CG147" s="5">
        <f t="shared" ref="CG147" si="296">IF(A147="Kitöltés rendben!",1,0)</f>
        <v>1</v>
      </c>
      <c r="CH147" s="5">
        <f t="shared" si="198"/>
        <v>1</v>
      </c>
      <c r="CI147" s="5">
        <f t="shared" si="199"/>
        <v>0</v>
      </c>
    </row>
    <row r="148" spans="1:87" s="2" customFormat="1" ht="31.2" hidden="1" customHeight="1" x14ac:dyDescent="0.3">
      <c r="A148" s="1" t="str">
        <f t="shared" si="244"/>
        <v>Nincs VKR kiválasztva!</v>
      </c>
      <c r="B148" s="179"/>
      <c r="C148" s="178"/>
      <c r="D148" s="180"/>
      <c r="E148" s="180"/>
      <c r="F148" s="181" t="e">
        <f>VLOOKUP($G148,Összesítő!$B:$F,2,FALSE)</f>
        <v>#N/A</v>
      </c>
      <c r="G148" s="178"/>
      <c r="H148" s="181">
        <f>COUNTA($G$3:G148)</f>
        <v>131</v>
      </c>
      <c r="I148" s="181" t="e">
        <f>AZ148&amp;"_"&amp;H148&amp;"_FIV_"&amp;LEFT(Előlap!$B$6,4)</f>
        <v>#N/A</v>
      </c>
      <c r="J148" s="181" t="e">
        <f>VLOOKUP($G148,Összesítő!$B:$F,5,FALSE)</f>
        <v>#N/A</v>
      </c>
      <c r="K148" s="181" t="e">
        <f>VLOOKUP($G148,Összesítő!$B:$F,4,FALSE)</f>
        <v>#N/A</v>
      </c>
      <c r="L148" s="7">
        <f t="shared" si="245"/>
        <v>0</v>
      </c>
      <c r="M148" s="179"/>
      <c r="N148" s="179"/>
      <c r="O148" s="13"/>
      <c r="P148" s="8"/>
      <c r="Q148" s="8"/>
      <c r="S148" s="8"/>
      <c r="T148" s="8"/>
      <c r="U148" s="8"/>
      <c r="V148" s="8"/>
      <c r="W148" s="8"/>
      <c r="X148" s="8"/>
      <c r="Y148" s="8"/>
      <c r="Z148" s="8"/>
      <c r="AA148" s="8"/>
      <c r="AB148" s="8"/>
      <c r="AC148" s="8"/>
      <c r="AD148" s="7">
        <f t="shared" si="246"/>
        <v>0</v>
      </c>
      <c r="AE148" s="3" t="str">
        <f t="shared" si="247"/>
        <v>Nincs VKR kiválasztva!</v>
      </c>
      <c r="AG148" s="8"/>
      <c r="AH148" s="8"/>
      <c r="AI148" s="8"/>
      <c r="AJ148" s="8"/>
      <c r="AK148" s="8"/>
      <c r="AL148" s="8"/>
      <c r="AM148" s="8"/>
      <c r="AN148" s="8"/>
      <c r="AO148" s="8"/>
      <c r="AP148" s="8"/>
      <c r="AQ148" s="8"/>
      <c r="AR148" s="7">
        <f t="shared" si="248"/>
        <v>0</v>
      </c>
      <c r="AS148" s="178"/>
      <c r="AT148" s="3" t="str">
        <f t="shared" si="167"/>
        <v>Nincs VKR kiválasztva!</v>
      </c>
      <c r="AV148" s="180" t="s">
        <v>0</v>
      </c>
      <c r="AW148" s="180" t="s">
        <v>0</v>
      </c>
      <c r="AX148" s="191">
        <f>COUNTA($G$3:G148)</f>
        <v>131</v>
      </c>
      <c r="AZ148" s="9" t="e">
        <f>VLOOKUP($G148,Összesítő!$B:$F,3,FALSE)</f>
        <v>#N/A</v>
      </c>
      <c r="BA148" s="9">
        <f t="shared" si="168"/>
        <v>0</v>
      </c>
      <c r="BB148" s="5" t="e">
        <f t="shared" si="169"/>
        <v>#N/A</v>
      </c>
      <c r="BC148" s="5" t="e">
        <f t="shared" si="170"/>
        <v>#N/A</v>
      </c>
      <c r="BD148" s="5" t="e">
        <f t="shared" si="171"/>
        <v>#N/A</v>
      </c>
      <c r="BE148" s="5" t="e">
        <f t="shared" si="172"/>
        <v>#N/A</v>
      </c>
      <c r="BF148" s="5">
        <f t="shared" si="173"/>
        <v>0</v>
      </c>
      <c r="BG148" s="9" t="str">
        <f t="shared" si="174"/>
        <v>A forrás egyenlő a költséggel (I.ütem).</v>
      </c>
      <c r="BH148" s="5">
        <f t="shared" si="175"/>
        <v>0</v>
      </c>
      <c r="BI148" s="5">
        <f t="shared" si="176"/>
        <v>0</v>
      </c>
      <c r="BJ148" s="5">
        <f t="shared" si="177"/>
        <v>0</v>
      </c>
      <c r="BK148" s="5">
        <f t="shared" si="178"/>
        <v>0</v>
      </c>
      <c r="BL148" s="5">
        <f t="shared" si="249"/>
        <v>0</v>
      </c>
      <c r="BM148" s="4" t="str">
        <f t="shared" si="179"/>
        <v>Nem hosszútávú a feladat.</v>
      </c>
      <c r="BN148" s="5">
        <f t="shared" si="180"/>
        <v>1</v>
      </c>
      <c r="BO148" s="5">
        <f t="shared" si="181"/>
        <v>0</v>
      </c>
      <c r="BP148" s="5">
        <f t="shared" si="182"/>
        <v>1</v>
      </c>
      <c r="BQ148" s="5">
        <f t="shared" si="183"/>
        <v>0</v>
      </c>
      <c r="BR148" s="5" t="e">
        <f t="shared" si="184"/>
        <v>#N/A</v>
      </c>
      <c r="BS148" s="9" t="str">
        <f t="shared" si="185"/>
        <v>Nincs hosszútávú terv!</v>
      </c>
      <c r="BT148" s="5" t="e">
        <f t="shared" si="186"/>
        <v>#N/A</v>
      </c>
      <c r="BU148" s="5" t="e">
        <f t="shared" si="187"/>
        <v>#N/A</v>
      </c>
      <c r="BV148" s="5">
        <f t="shared" si="188"/>
        <v>0</v>
      </c>
      <c r="BW148" s="5">
        <f t="shared" si="189"/>
        <v>0</v>
      </c>
      <c r="BX148" s="5">
        <f t="shared" si="190"/>
        <v>0</v>
      </c>
      <c r="BY148" s="5">
        <f t="shared" si="191"/>
        <v>0</v>
      </c>
      <c r="BZ148" s="5">
        <f t="shared" si="192"/>
        <v>0</v>
      </c>
      <c r="CA148" s="5">
        <f t="shared" si="193"/>
        <v>0</v>
      </c>
      <c r="CB148" s="5">
        <f t="shared" si="194"/>
        <v>0</v>
      </c>
      <c r="CC148" s="5">
        <f t="shared" si="195"/>
        <v>0</v>
      </c>
      <c r="CD148" s="5">
        <f t="shared" si="196"/>
        <v>0</v>
      </c>
      <c r="CE148" s="5" t="e">
        <f t="shared" si="197"/>
        <v>#N/A</v>
      </c>
      <c r="CF148" s="4" t="e">
        <f t="shared" si="250"/>
        <v>#N/A</v>
      </c>
      <c r="CG148" s="5">
        <f t="shared" si="251"/>
        <v>0</v>
      </c>
      <c r="CH148" s="5" t="e">
        <f t="shared" si="198"/>
        <v>#N/A</v>
      </c>
      <c r="CI148" s="5" t="e">
        <f t="shared" si="199"/>
        <v>#N/A</v>
      </c>
    </row>
    <row r="149" spans="1:87" s="2" customFormat="1" ht="28.8" hidden="1" customHeight="1" x14ac:dyDescent="0.3">
      <c r="A149" s="1" t="str">
        <f t="shared" si="244"/>
        <v>Kitöltés rendben!</v>
      </c>
      <c r="B149" s="179">
        <v>2</v>
      </c>
      <c r="C149" s="178" t="s">
        <v>450</v>
      </c>
      <c r="D149" s="180" t="s">
        <v>510</v>
      </c>
      <c r="E149" s="180" t="s">
        <v>509</v>
      </c>
      <c r="F149" s="181" t="str">
        <f>VLOOKUP($G149,Összesítő!$B:$F,2,FALSE)</f>
        <v>11-14067-1-001-00-06</v>
      </c>
      <c r="G149" s="178" t="s">
        <v>147</v>
      </c>
      <c r="H149" s="181">
        <f>COUNTA($G$3:G149)</f>
        <v>132</v>
      </c>
      <c r="I149" s="181" t="str">
        <f>AZ149&amp;"_"&amp;H149&amp;"_FIV_"&amp;LEFT(Előlap!$B$6,4)</f>
        <v>4151_132_FIV_2026</v>
      </c>
      <c r="J149" s="181" t="str">
        <f>VLOOKUP($G149,Összesítő!$B:$F,5,FALSE)</f>
        <v>Pápoc</v>
      </c>
      <c r="K149" s="181" t="str">
        <f>VLOOKUP($G149,Összesítő!$B:$F,4,FALSE)</f>
        <v>Pápoc Község Önkormányzata</v>
      </c>
      <c r="L149" s="7">
        <f t="shared" si="245"/>
        <v>30000</v>
      </c>
      <c r="M149" s="179">
        <v>2028</v>
      </c>
      <c r="N149" s="179">
        <v>2028</v>
      </c>
      <c r="O149" s="13">
        <v>0</v>
      </c>
      <c r="P149" s="8">
        <v>30000</v>
      </c>
      <c r="Q149" s="8">
        <v>0</v>
      </c>
      <c r="S149" s="8">
        <v>0</v>
      </c>
      <c r="T149" s="8">
        <v>0</v>
      </c>
      <c r="U149" s="8">
        <v>0</v>
      </c>
      <c r="V149" s="8">
        <v>0</v>
      </c>
      <c r="W149" s="8">
        <v>0</v>
      </c>
      <c r="X149" s="8">
        <v>0</v>
      </c>
      <c r="Y149" s="8">
        <v>0</v>
      </c>
      <c r="Z149" s="8">
        <v>0</v>
      </c>
      <c r="AA149" s="8">
        <v>0</v>
      </c>
      <c r="AB149" s="8">
        <v>0</v>
      </c>
      <c r="AC149" s="8">
        <v>0</v>
      </c>
      <c r="AD149" s="7">
        <f t="shared" si="246"/>
        <v>0</v>
      </c>
      <c r="AE149" s="3" t="str">
        <f t="shared" si="247"/>
        <v>Nem rövidtávú a feladat.</v>
      </c>
      <c r="AG149" s="8">
        <v>0</v>
      </c>
      <c r="AH149" s="8">
        <v>0</v>
      </c>
      <c r="AI149" s="8">
        <v>0</v>
      </c>
      <c r="AJ149" s="8">
        <v>0</v>
      </c>
      <c r="AK149" s="8">
        <v>0</v>
      </c>
      <c r="AL149" s="8">
        <v>0</v>
      </c>
      <c r="AM149" s="8">
        <v>0</v>
      </c>
      <c r="AN149" s="8">
        <v>0</v>
      </c>
      <c r="AO149" s="8">
        <v>0</v>
      </c>
      <c r="AP149" s="8">
        <v>0</v>
      </c>
      <c r="AQ149" s="8">
        <v>0</v>
      </c>
      <c r="AR149" s="7">
        <f t="shared" si="248"/>
        <v>0</v>
      </c>
      <c r="AS149" s="178" t="s">
        <v>654</v>
      </c>
      <c r="AT149" s="3" t="str">
        <f t="shared" si="167"/>
        <v>Forráshiányos a feladat!</v>
      </c>
      <c r="AV149" s="180" t="s">
        <v>0</v>
      </c>
      <c r="AW149" s="180" t="s">
        <v>0</v>
      </c>
      <c r="AX149" s="191">
        <f>COUNTA($G$3:G149)</f>
        <v>132</v>
      </c>
      <c r="AZ149" s="9">
        <f>VLOOKUP($G149,Összesítő!$B:$F,3,FALSE)</f>
        <v>4151</v>
      </c>
      <c r="BA149" s="9">
        <f t="shared" si="168"/>
        <v>0</v>
      </c>
      <c r="BB149" s="5">
        <f t="shared" si="169"/>
        <v>1</v>
      </c>
      <c r="BC149" s="5" t="str">
        <f t="shared" si="170"/>
        <v>H</v>
      </c>
      <c r="BD149" s="5">
        <f t="shared" si="171"/>
        <v>0</v>
      </c>
      <c r="BE149" s="5">
        <f t="shared" si="172"/>
        <v>0</v>
      </c>
      <c r="BF149" s="5">
        <f t="shared" si="173"/>
        <v>0</v>
      </c>
      <c r="BG149" s="9" t="str">
        <f t="shared" si="174"/>
        <v>Nem rövidtávú a feladat.</v>
      </c>
      <c r="BH149" s="5">
        <f t="shared" si="175"/>
        <v>1</v>
      </c>
      <c r="BI149" s="5">
        <f t="shared" si="176"/>
        <v>1</v>
      </c>
      <c r="BJ149" s="5">
        <f t="shared" si="177"/>
        <v>1</v>
      </c>
      <c r="BK149" s="5">
        <f t="shared" si="178"/>
        <v>1</v>
      </c>
      <c r="BL149" s="5">
        <f t="shared" si="249"/>
        <v>1</v>
      </c>
      <c r="BM149" s="4" t="str">
        <f t="shared" si="179"/>
        <v>Forráshiányos a feladat!</v>
      </c>
      <c r="BN149" s="5">
        <f t="shared" si="180"/>
        <v>0</v>
      </c>
      <c r="BO149" s="5">
        <f t="shared" si="181"/>
        <v>1</v>
      </c>
      <c r="BP149" s="5">
        <f t="shared" si="182"/>
        <v>0</v>
      </c>
      <c r="BQ149" s="5">
        <f t="shared" si="183"/>
        <v>0</v>
      </c>
      <c r="BR149" s="5">
        <f t="shared" si="184"/>
        <v>0</v>
      </c>
      <c r="BS149" s="9">
        <f t="shared" si="185"/>
        <v>0</v>
      </c>
      <c r="BT149" s="5">
        <f t="shared" si="186"/>
        <v>0</v>
      </c>
      <c r="BU149" s="5">
        <f t="shared" si="187"/>
        <v>0</v>
      </c>
      <c r="BV149" s="5">
        <f t="shared" si="188"/>
        <v>1</v>
      </c>
      <c r="BW149" s="5">
        <f t="shared" si="189"/>
        <v>1</v>
      </c>
      <c r="BX149" s="5">
        <f t="shared" si="190"/>
        <v>1</v>
      </c>
      <c r="BY149" s="5">
        <f t="shared" si="191"/>
        <v>1</v>
      </c>
      <c r="BZ149" s="5">
        <f t="shared" si="192"/>
        <v>1</v>
      </c>
      <c r="CA149" s="5">
        <f t="shared" si="193"/>
        <v>1</v>
      </c>
      <c r="CB149" s="5">
        <f t="shared" si="194"/>
        <v>1</v>
      </c>
      <c r="CC149" s="5">
        <f t="shared" si="195"/>
        <v>1</v>
      </c>
      <c r="CD149" s="5">
        <f t="shared" si="196"/>
        <v>1</v>
      </c>
      <c r="CE149" s="5" t="str">
        <f t="shared" si="197"/>
        <v>?</v>
      </c>
      <c r="CF149" s="4" t="str">
        <f t="shared" si="250"/>
        <v>Kitöltés rendben!</v>
      </c>
      <c r="CG149" s="5">
        <f t="shared" si="251"/>
        <v>1</v>
      </c>
      <c r="CH149" s="5">
        <f t="shared" si="198"/>
        <v>0</v>
      </c>
      <c r="CI149" s="5">
        <f t="shared" si="199"/>
        <v>1</v>
      </c>
    </row>
    <row r="150" spans="1:87" s="2" customFormat="1" ht="28.8" hidden="1" customHeight="1" x14ac:dyDescent="0.3">
      <c r="A150" s="1" t="str">
        <f t="shared" si="244"/>
        <v>Kitöltés rendben!</v>
      </c>
      <c r="B150" s="179">
        <v>2</v>
      </c>
      <c r="C150" s="178" t="s">
        <v>399</v>
      </c>
      <c r="D150" s="180" t="s">
        <v>548</v>
      </c>
      <c r="E150" s="180" t="s">
        <v>509</v>
      </c>
      <c r="F150" s="181" t="str">
        <f>VLOOKUP($G150,Összesítő!$B:$F,2,FALSE)</f>
        <v>11-14067-1-001-00-06</v>
      </c>
      <c r="G150" s="178" t="s">
        <v>147</v>
      </c>
      <c r="H150" s="181">
        <f>COUNTA($G$3:G150)</f>
        <v>133</v>
      </c>
      <c r="I150" s="181" t="str">
        <f>AZ150&amp;"_"&amp;H150&amp;"_FIV_"&amp;LEFT(Előlap!$B$6,4)</f>
        <v>4151_133_FIV_2026</v>
      </c>
      <c r="J150" s="181" t="str">
        <f>VLOOKUP($G150,Összesítő!$B:$F,5,FALSE)</f>
        <v>Pápoc</v>
      </c>
      <c r="K150" s="181" t="str">
        <f>VLOOKUP($G150,Összesítő!$B:$F,4,FALSE)</f>
        <v>Pápoc Község Önkormányzata</v>
      </c>
      <c r="L150" s="7">
        <f t="shared" si="245"/>
        <v>35000</v>
      </c>
      <c r="M150" s="179">
        <v>2030</v>
      </c>
      <c r="N150" s="179">
        <v>2030</v>
      </c>
      <c r="O150" s="13">
        <v>0</v>
      </c>
      <c r="P150" s="8">
        <v>35000</v>
      </c>
      <c r="Q150" s="8">
        <v>0</v>
      </c>
      <c r="S150" s="8">
        <v>0</v>
      </c>
      <c r="T150" s="8">
        <v>0</v>
      </c>
      <c r="U150" s="8">
        <v>0</v>
      </c>
      <c r="V150" s="8">
        <v>0</v>
      </c>
      <c r="W150" s="8">
        <v>0</v>
      </c>
      <c r="X150" s="8">
        <v>0</v>
      </c>
      <c r="Y150" s="8">
        <v>0</v>
      </c>
      <c r="Z150" s="8">
        <v>0</v>
      </c>
      <c r="AA150" s="8">
        <v>0</v>
      </c>
      <c r="AB150" s="8">
        <v>0</v>
      </c>
      <c r="AC150" s="8">
        <v>0</v>
      </c>
      <c r="AD150" s="7">
        <f t="shared" si="246"/>
        <v>0</v>
      </c>
      <c r="AE150" s="3" t="str">
        <f t="shared" si="247"/>
        <v>Nem rövidtávú a feladat.</v>
      </c>
      <c r="AG150" s="8">
        <v>0</v>
      </c>
      <c r="AH150" s="8">
        <v>0</v>
      </c>
      <c r="AI150" s="8">
        <v>0</v>
      </c>
      <c r="AJ150" s="8">
        <v>0</v>
      </c>
      <c r="AK150" s="8">
        <v>0</v>
      </c>
      <c r="AL150" s="8">
        <v>0</v>
      </c>
      <c r="AM150" s="8">
        <v>0</v>
      </c>
      <c r="AN150" s="8">
        <v>0</v>
      </c>
      <c r="AO150" s="8">
        <v>0</v>
      </c>
      <c r="AP150" s="8">
        <v>0</v>
      </c>
      <c r="AQ150" s="8">
        <v>0</v>
      </c>
      <c r="AR150" s="7">
        <f t="shared" si="248"/>
        <v>0</v>
      </c>
      <c r="AS150" s="184" t="s">
        <v>654</v>
      </c>
      <c r="AT150" s="3" t="str">
        <f t="shared" si="167"/>
        <v>Forráshiányos a feladat!</v>
      </c>
      <c r="AV150" s="180" t="s">
        <v>0</v>
      </c>
      <c r="AW150" s="180" t="s">
        <v>0</v>
      </c>
      <c r="AX150" s="191">
        <f>COUNTA($G$3:G150)</f>
        <v>133</v>
      </c>
      <c r="AZ150" s="9">
        <f>VLOOKUP($G150,Összesítő!$B:$F,3,FALSE)</f>
        <v>4151</v>
      </c>
      <c r="BA150" s="9">
        <f t="shared" si="168"/>
        <v>0</v>
      </c>
      <c r="BB150" s="5">
        <f t="shared" si="169"/>
        <v>1</v>
      </c>
      <c r="BC150" s="5" t="str">
        <f t="shared" si="170"/>
        <v>H</v>
      </c>
      <c r="BD150" s="5">
        <f t="shared" si="171"/>
        <v>0</v>
      </c>
      <c r="BE150" s="5">
        <f t="shared" si="172"/>
        <v>0</v>
      </c>
      <c r="BF150" s="5">
        <f t="shared" si="173"/>
        <v>0</v>
      </c>
      <c r="BG150" s="9" t="str">
        <f t="shared" si="174"/>
        <v>Nem rövidtávú a feladat.</v>
      </c>
      <c r="BH150" s="5">
        <f t="shared" si="175"/>
        <v>1</v>
      </c>
      <c r="BI150" s="5">
        <f t="shared" si="176"/>
        <v>1</v>
      </c>
      <c r="BJ150" s="5">
        <f t="shared" si="177"/>
        <v>1</v>
      </c>
      <c r="BK150" s="5">
        <f t="shared" si="178"/>
        <v>1</v>
      </c>
      <c r="BL150" s="5">
        <f t="shared" si="249"/>
        <v>1</v>
      </c>
      <c r="BM150" s="4" t="str">
        <f t="shared" si="179"/>
        <v>Forráshiányos a feladat!</v>
      </c>
      <c r="BN150" s="5">
        <f t="shared" si="180"/>
        <v>0</v>
      </c>
      <c r="BO150" s="5">
        <f t="shared" si="181"/>
        <v>1</v>
      </c>
      <c r="BP150" s="5">
        <f t="shared" si="182"/>
        <v>0</v>
      </c>
      <c r="BQ150" s="5">
        <f t="shared" si="183"/>
        <v>0</v>
      </c>
      <c r="BR150" s="5">
        <f t="shared" si="184"/>
        <v>0</v>
      </c>
      <c r="BS150" s="9">
        <f t="shared" si="185"/>
        <v>0</v>
      </c>
      <c r="BT150" s="5">
        <f t="shared" si="186"/>
        <v>0</v>
      </c>
      <c r="BU150" s="5">
        <f t="shared" si="187"/>
        <v>0</v>
      </c>
      <c r="BV150" s="5">
        <f t="shared" si="188"/>
        <v>1</v>
      </c>
      <c r="BW150" s="5">
        <f t="shared" si="189"/>
        <v>1</v>
      </c>
      <c r="BX150" s="5">
        <f t="shared" si="190"/>
        <v>1</v>
      </c>
      <c r="BY150" s="5">
        <f t="shared" si="191"/>
        <v>1</v>
      </c>
      <c r="BZ150" s="5">
        <f t="shared" si="192"/>
        <v>1</v>
      </c>
      <c r="CA150" s="5">
        <f t="shared" si="193"/>
        <v>1</v>
      </c>
      <c r="CB150" s="5">
        <f t="shared" si="194"/>
        <v>1</v>
      </c>
      <c r="CC150" s="5">
        <f t="shared" si="195"/>
        <v>1</v>
      </c>
      <c r="CD150" s="5">
        <f t="shared" si="196"/>
        <v>1</v>
      </c>
      <c r="CE150" s="5" t="str">
        <f t="shared" si="197"/>
        <v>?</v>
      </c>
      <c r="CF150" s="4" t="str">
        <f t="shared" si="250"/>
        <v>Kitöltés rendben!</v>
      </c>
      <c r="CG150" s="5">
        <f t="shared" si="251"/>
        <v>1</v>
      </c>
      <c r="CH150" s="5">
        <f t="shared" si="198"/>
        <v>0</v>
      </c>
      <c r="CI150" s="5">
        <f t="shared" si="199"/>
        <v>1</v>
      </c>
    </row>
    <row r="151" spans="1:87" s="2" customFormat="1" ht="28.8" hidden="1" customHeight="1" x14ac:dyDescent="0.3">
      <c r="A151" s="1" t="str">
        <f t="shared" si="244"/>
        <v>Kitöltés rendben!</v>
      </c>
      <c r="B151" s="179">
        <v>2</v>
      </c>
      <c r="C151" s="178" t="s">
        <v>468</v>
      </c>
      <c r="D151" s="180" t="s">
        <v>505</v>
      </c>
      <c r="E151" s="180" t="s">
        <v>509</v>
      </c>
      <c r="F151" s="181" t="str">
        <f>VLOOKUP($G151,Összesítő!$B:$F,2,FALSE)</f>
        <v>11-14067-1-001-00-06</v>
      </c>
      <c r="G151" s="178" t="s">
        <v>147</v>
      </c>
      <c r="H151" s="181">
        <f>COUNTA($G$3:G151)</f>
        <v>134</v>
      </c>
      <c r="I151" s="181" t="str">
        <f>AZ151&amp;"_"&amp;H151&amp;"_FIV_"&amp;LEFT(Előlap!$B$6,4)</f>
        <v>4151_134_FIV_2026</v>
      </c>
      <c r="J151" s="181" t="str">
        <f>VLOOKUP($G151,Összesítő!$B:$F,5,FALSE)</f>
        <v>Pápoc</v>
      </c>
      <c r="K151" s="181" t="str">
        <f>VLOOKUP($G151,Összesítő!$B:$F,4,FALSE)</f>
        <v>Pápoc Község Önkormányzata</v>
      </c>
      <c r="L151" s="7">
        <f t="shared" si="245"/>
        <v>15000</v>
      </c>
      <c r="M151" s="179">
        <v>2028</v>
      </c>
      <c r="N151" s="179">
        <v>2030</v>
      </c>
      <c r="O151" s="13">
        <v>0</v>
      </c>
      <c r="P151" s="8">
        <v>15000</v>
      </c>
      <c r="Q151" s="8">
        <v>0</v>
      </c>
      <c r="S151" s="8">
        <v>0</v>
      </c>
      <c r="T151" s="8">
        <v>0</v>
      </c>
      <c r="U151" s="8">
        <v>0</v>
      </c>
      <c r="V151" s="8">
        <v>0</v>
      </c>
      <c r="W151" s="8">
        <v>0</v>
      </c>
      <c r="X151" s="8">
        <v>0</v>
      </c>
      <c r="Y151" s="8">
        <v>0</v>
      </c>
      <c r="Z151" s="8">
        <v>0</v>
      </c>
      <c r="AA151" s="8">
        <v>0</v>
      </c>
      <c r="AB151" s="8">
        <v>0</v>
      </c>
      <c r="AC151" s="8">
        <v>0</v>
      </c>
      <c r="AD151" s="7">
        <f t="shared" si="246"/>
        <v>0</v>
      </c>
      <c r="AE151" s="3" t="str">
        <f t="shared" si="247"/>
        <v>Nem rövidtávú a feladat.</v>
      </c>
      <c r="AG151" s="8">
        <v>0</v>
      </c>
      <c r="AH151" s="8">
        <v>0</v>
      </c>
      <c r="AI151" s="8">
        <v>0</v>
      </c>
      <c r="AJ151" s="8">
        <v>0</v>
      </c>
      <c r="AK151" s="8">
        <v>0</v>
      </c>
      <c r="AL151" s="8">
        <v>0</v>
      </c>
      <c r="AM151" s="8">
        <v>0</v>
      </c>
      <c r="AN151" s="8">
        <v>0</v>
      </c>
      <c r="AO151" s="8">
        <v>0</v>
      </c>
      <c r="AP151" s="8">
        <v>0</v>
      </c>
      <c r="AQ151" s="8">
        <v>0</v>
      </c>
      <c r="AR151" s="7">
        <f t="shared" si="248"/>
        <v>0</v>
      </c>
      <c r="AS151" s="184" t="s">
        <v>654</v>
      </c>
      <c r="AT151" s="3" t="str">
        <f t="shared" si="167"/>
        <v>Forráshiányos a feladat!</v>
      </c>
      <c r="AV151" s="180" t="s">
        <v>0</v>
      </c>
      <c r="AW151" s="180" t="s">
        <v>0</v>
      </c>
      <c r="AX151" s="191">
        <f>COUNTA($G$3:G151)</f>
        <v>134</v>
      </c>
      <c r="AZ151" s="9">
        <f>VLOOKUP($G151,Összesítő!$B:$F,3,FALSE)</f>
        <v>4151</v>
      </c>
      <c r="BA151" s="9">
        <f t="shared" si="168"/>
        <v>0</v>
      </c>
      <c r="BB151" s="5">
        <f t="shared" si="169"/>
        <v>1</v>
      </c>
      <c r="BC151" s="5" t="str">
        <f t="shared" si="170"/>
        <v>H</v>
      </c>
      <c r="BD151" s="5">
        <f t="shared" si="171"/>
        <v>0</v>
      </c>
      <c r="BE151" s="5">
        <f t="shared" si="172"/>
        <v>0</v>
      </c>
      <c r="BF151" s="5">
        <f t="shared" si="173"/>
        <v>0</v>
      </c>
      <c r="BG151" s="9" t="str">
        <f t="shared" si="174"/>
        <v>Nem rövidtávú a feladat.</v>
      </c>
      <c r="BH151" s="5">
        <f t="shared" si="175"/>
        <v>1</v>
      </c>
      <c r="BI151" s="5">
        <f t="shared" si="176"/>
        <v>1</v>
      </c>
      <c r="BJ151" s="5">
        <f t="shared" si="177"/>
        <v>1</v>
      </c>
      <c r="BK151" s="5">
        <f t="shared" si="178"/>
        <v>1</v>
      </c>
      <c r="BL151" s="5">
        <f t="shared" si="249"/>
        <v>1</v>
      </c>
      <c r="BM151" s="4" t="str">
        <f t="shared" si="179"/>
        <v>Forráshiányos a feladat!</v>
      </c>
      <c r="BN151" s="5">
        <f t="shared" si="180"/>
        <v>0</v>
      </c>
      <c r="BO151" s="5">
        <f t="shared" si="181"/>
        <v>1</v>
      </c>
      <c r="BP151" s="5">
        <f t="shared" si="182"/>
        <v>0</v>
      </c>
      <c r="BQ151" s="5">
        <f t="shared" si="183"/>
        <v>0</v>
      </c>
      <c r="BR151" s="5">
        <f t="shared" si="184"/>
        <v>0</v>
      </c>
      <c r="BS151" s="9">
        <f t="shared" si="185"/>
        <v>0</v>
      </c>
      <c r="BT151" s="5">
        <f t="shared" si="186"/>
        <v>0</v>
      </c>
      <c r="BU151" s="5">
        <f t="shared" si="187"/>
        <v>0</v>
      </c>
      <c r="BV151" s="5">
        <f t="shared" si="188"/>
        <v>1</v>
      </c>
      <c r="BW151" s="5">
        <f t="shared" si="189"/>
        <v>1</v>
      </c>
      <c r="BX151" s="5">
        <f t="shared" si="190"/>
        <v>1</v>
      </c>
      <c r="BY151" s="5">
        <f t="shared" si="191"/>
        <v>1</v>
      </c>
      <c r="BZ151" s="5">
        <f t="shared" si="192"/>
        <v>1</v>
      </c>
      <c r="CA151" s="5">
        <f t="shared" si="193"/>
        <v>1</v>
      </c>
      <c r="CB151" s="5">
        <f t="shared" si="194"/>
        <v>1</v>
      </c>
      <c r="CC151" s="5">
        <f t="shared" si="195"/>
        <v>1</v>
      </c>
      <c r="CD151" s="5">
        <f t="shared" si="196"/>
        <v>1</v>
      </c>
      <c r="CE151" s="5" t="str">
        <f t="shared" si="197"/>
        <v>?</v>
      </c>
      <c r="CF151" s="4" t="str">
        <f t="shared" si="250"/>
        <v>Kitöltés rendben!</v>
      </c>
      <c r="CG151" s="5">
        <f t="shared" si="251"/>
        <v>1</v>
      </c>
      <c r="CH151" s="5">
        <f t="shared" si="198"/>
        <v>0</v>
      </c>
      <c r="CI151" s="5">
        <f t="shared" si="199"/>
        <v>1</v>
      </c>
    </row>
    <row r="152" spans="1:87" s="2" customFormat="1" ht="42" hidden="1" customHeight="1" x14ac:dyDescent="0.3">
      <c r="A152" s="1" t="str">
        <f t="shared" si="244"/>
        <v>Kitöltés rendben!</v>
      </c>
      <c r="B152" s="179">
        <v>2</v>
      </c>
      <c r="C152" s="178" t="s">
        <v>479</v>
      </c>
      <c r="D152" s="180" t="s">
        <v>538</v>
      </c>
      <c r="E152" s="180" t="s">
        <v>509</v>
      </c>
      <c r="F152" s="181" t="str">
        <f>VLOOKUP($G152,Összesítő!$B:$F,2,FALSE)</f>
        <v>11-14067-1-001-00-06</v>
      </c>
      <c r="G152" s="178" t="s">
        <v>147</v>
      </c>
      <c r="H152" s="181">
        <f>COUNTA($G$3:G152)</f>
        <v>135</v>
      </c>
      <c r="I152" s="181" t="str">
        <f>AZ152&amp;"_"&amp;H152&amp;"_FIV_"&amp;LEFT(Előlap!$B$6,4)</f>
        <v>4151_135_FIV_2026</v>
      </c>
      <c r="J152" s="181" t="str">
        <f>VLOOKUP($G152,Összesítő!$B:$F,5,FALSE)</f>
        <v>Pápoc</v>
      </c>
      <c r="K152" s="181" t="str">
        <f>VLOOKUP($G152,Összesítő!$B:$F,4,FALSE)</f>
        <v>Pápoc Község Önkormányzata</v>
      </c>
      <c r="L152" s="7">
        <f t="shared" si="245"/>
        <v>200000</v>
      </c>
      <c r="M152" s="179">
        <v>2028</v>
      </c>
      <c r="N152" s="179">
        <v>2036</v>
      </c>
      <c r="O152" s="13">
        <v>0</v>
      </c>
      <c r="P152" s="8">
        <v>200000</v>
      </c>
      <c r="Q152" s="8">
        <v>0</v>
      </c>
      <c r="S152" s="8">
        <v>0</v>
      </c>
      <c r="T152" s="8">
        <v>0</v>
      </c>
      <c r="U152" s="8">
        <v>0</v>
      </c>
      <c r="V152" s="8">
        <v>0</v>
      </c>
      <c r="W152" s="8">
        <v>0</v>
      </c>
      <c r="X152" s="8">
        <v>0</v>
      </c>
      <c r="Y152" s="8">
        <v>0</v>
      </c>
      <c r="Z152" s="8">
        <v>0</v>
      </c>
      <c r="AA152" s="8">
        <v>0</v>
      </c>
      <c r="AB152" s="8">
        <v>0</v>
      </c>
      <c r="AC152" s="8">
        <v>0</v>
      </c>
      <c r="AD152" s="7">
        <f t="shared" si="246"/>
        <v>0</v>
      </c>
      <c r="AE152" s="3" t="str">
        <f t="shared" si="247"/>
        <v>Nem rövidtávú a feladat.</v>
      </c>
      <c r="AG152" s="8">
        <v>3332</v>
      </c>
      <c r="AH152" s="8">
        <v>0</v>
      </c>
      <c r="AI152" s="8">
        <v>0</v>
      </c>
      <c r="AJ152" s="8">
        <v>0</v>
      </c>
      <c r="AK152" s="8">
        <v>0</v>
      </c>
      <c r="AL152" s="8">
        <v>0</v>
      </c>
      <c r="AM152" s="8">
        <v>0</v>
      </c>
      <c r="AN152" s="8">
        <v>0</v>
      </c>
      <c r="AO152" s="8">
        <v>0</v>
      </c>
      <c r="AP152" s="8">
        <v>0</v>
      </c>
      <c r="AQ152" s="8">
        <v>0</v>
      </c>
      <c r="AR152" s="7">
        <f t="shared" si="248"/>
        <v>3332</v>
      </c>
      <c r="AS152" s="184" t="s">
        <v>654</v>
      </c>
      <c r="AT152" s="3" t="str">
        <f t="shared" si="167"/>
        <v>Forráshiányos a feladat!</v>
      </c>
      <c r="AV152" s="180" t="s">
        <v>0</v>
      </c>
      <c r="AW152" s="180" t="s">
        <v>0</v>
      </c>
      <c r="AX152" s="191">
        <f>COUNTA($G$3:G152)</f>
        <v>135</v>
      </c>
      <c r="AZ152" s="9">
        <f>VLOOKUP($G152,Összesítő!$B:$F,3,FALSE)</f>
        <v>4151</v>
      </c>
      <c r="BA152" s="9">
        <f t="shared" si="168"/>
        <v>0</v>
      </c>
      <c r="BB152" s="5">
        <f t="shared" si="169"/>
        <v>1</v>
      </c>
      <c r="BC152" s="5" t="str">
        <f t="shared" si="170"/>
        <v>H</v>
      </c>
      <c r="BD152" s="5">
        <f t="shared" si="171"/>
        <v>0</v>
      </c>
      <c r="BE152" s="5">
        <f t="shared" si="172"/>
        <v>0</v>
      </c>
      <c r="BF152" s="5">
        <f t="shared" si="173"/>
        <v>0</v>
      </c>
      <c r="BG152" s="9" t="str">
        <f t="shared" si="174"/>
        <v>Nem rövidtávú a feladat.</v>
      </c>
      <c r="BH152" s="5">
        <f t="shared" si="175"/>
        <v>1</v>
      </c>
      <c r="BI152" s="5">
        <f t="shared" si="176"/>
        <v>1</v>
      </c>
      <c r="BJ152" s="5">
        <f t="shared" si="177"/>
        <v>1</v>
      </c>
      <c r="BK152" s="5">
        <f t="shared" si="178"/>
        <v>1</v>
      </c>
      <c r="BL152" s="5">
        <f t="shared" si="249"/>
        <v>1</v>
      </c>
      <c r="BM152" s="4" t="str">
        <f t="shared" si="179"/>
        <v>Forráshiányos a feladat!</v>
      </c>
      <c r="BN152" s="5">
        <f t="shared" si="180"/>
        <v>0</v>
      </c>
      <c r="BO152" s="5">
        <f t="shared" si="181"/>
        <v>1</v>
      </c>
      <c r="BP152" s="5">
        <f t="shared" si="182"/>
        <v>0</v>
      </c>
      <c r="BQ152" s="5">
        <f t="shared" si="183"/>
        <v>0</v>
      </c>
      <c r="BR152" s="5">
        <f t="shared" si="184"/>
        <v>0</v>
      </c>
      <c r="BS152" s="9">
        <f t="shared" si="185"/>
        <v>0</v>
      </c>
      <c r="BT152" s="5">
        <f t="shared" si="186"/>
        <v>0</v>
      </c>
      <c r="BU152" s="5">
        <f t="shared" si="187"/>
        <v>0</v>
      </c>
      <c r="BV152" s="5">
        <f t="shared" si="188"/>
        <v>1</v>
      </c>
      <c r="BW152" s="5">
        <f t="shared" si="189"/>
        <v>1</v>
      </c>
      <c r="BX152" s="5">
        <f t="shared" si="190"/>
        <v>1</v>
      </c>
      <c r="BY152" s="5">
        <f t="shared" si="191"/>
        <v>1</v>
      </c>
      <c r="BZ152" s="5">
        <f t="shared" si="192"/>
        <v>1</v>
      </c>
      <c r="CA152" s="5">
        <f t="shared" si="193"/>
        <v>1</v>
      </c>
      <c r="CB152" s="5">
        <f t="shared" si="194"/>
        <v>1</v>
      </c>
      <c r="CC152" s="5">
        <f t="shared" si="195"/>
        <v>1</v>
      </c>
      <c r="CD152" s="5">
        <f t="shared" si="196"/>
        <v>1</v>
      </c>
      <c r="CE152" s="5" t="str">
        <f t="shared" si="197"/>
        <v>?</v>
      </c>
      <c r="CF152" s="4" t="str">
        <f t="shared" si="250"/>
        <v>Kitöltés rendben!</v>
      </c>
      <c r="CG152" s="5">
        <f t="shared" si="251"/>
        <v>1</v>
      </c>
      <c r="CH152" s="5">
        <f t="shared" si="198"/>
        <v>0</v>
      </c>
      <c r="CI152" s="5">
        <f t="shared" si="199"/>
        <v>1</v>
      </c>
    </row>
    <row r="153" spans="1:87" s="2" customFormat="1" ht="31.2" hidden="1" customHeight="1" x14ac:dyDescent="0.3">
      <c r="A153" s="1" t="str">
        <f t="shared" si="244"/>
        <v>Kitöltés rendben!</v>
      </c>
      <c r="B153" s="179">
        <v>1</v>
      </c>
      <c r="C153" s="178" t="s">
        <v>492</v>
      </c>
      <c r="D153" s="180" t="s">
        <v>507</v>
      </c>
      <c r="E153" s="180" t="s">
        <v>509</v>
      </c>
      <c r="F153" s="181" t="str">
        <f>VLOOKUP($G153,Összesítő!$B:$F,2,FALSE)</f>
        <v>11-14067-1-001-00-06</v>
      </c>
      <c r="G153" s="178" t="s">
        <v>147</v>
      </c>
      <c r="H153" s="181">
        <f>COUNTA($G$3:G153)</f>
        <v>136</v>
      </c>
      <c r="I153" s="181" t="str">
        <f>AZ153&amp;"_"&amp;H153&amp;"_FIV_"&amp;LEFT(Előlap!$B$6,4)</f>
        <v>4151_136_FIV_2026</v>
      </c>
      <c r="J153" s="181" t="str">
        <f>VLOOKUP($G153,Összesítő!$B:$F,5,FALSE)</f>
        <v>Pápoc</v>
      </c>
      <c r="K153" s="181" t="str">
        <f>VLOOKUP($G153,Összesítő!$B:$F,4,FALSE)</f>
        <v>Pápoc Község Önkormányzata</v>
      </c>
      <c r="L153" s="7">
        <f t="shared" si="245"/>
        <v>289</v>
      </c>
      <c r="M153" s="179">
        <v>2027</v>
      </c>
      <c r="N153" s="179">
        <v>2027</v>
      </c>
      <c r="O153" s="13">
        <v>289</v>
      </c>
      <c r="P153" s="8">
        <v>0</v>
      </c>
      <c r="Q153" s="8">
        <v>0</v>
      </c>
      <c r="S153" s="8">
        <v>289</v>
      </c>
      <c r="T153" s="8">
        <v>0</v>
      </c>
      <c r="U153" s="8">
        <v>0</v>
      </c>
      <c r="V153" s="8">
        <v>0</v>
      </c>
      <c r="W153" s="8">
        <v>0</v>
      </c>
      <c r="X153" s="8">
        <v>0</v>
      </c>
      <c r="Y153" s="8">
        <v>0</v>
      </c>
      <c r="Z153" s="8">
        <v>0</v>
      </c>
      <c r="AA153" s="8">
        <v>0</v>
      </c>
      <c r="AB153" s="8">
        <v>0</v>
      </c>
      <c r="AC153" s="8">
        <v>0</v>
      </c>
      <c r="AD153" s="7">
        <f t="shared" si="246"/>
        <v>289</v>
      </c>
      <c r="AE153" s="3" t="str">
        <f t="shared" si="247"/>
        <v>A forrás egyenlő a költséggel (I.ütem).</v>
      </c>
      <c r="AG153" s="8">
        <v>0</v>
      </c>
      <c r="AH153" s="8">
        <v>0</v>
      </c>
      <c r="AI153" s="8">
        <v>0</v>
      </c>
      <c r="AJ153" s="8">
        <v>0</v>
      </c>
      <c r="AK153" s="8">
        <v>0</v>
      </c>
      <c r="AL153" s="8">
        <v>0</v>
      </c>
      <c r="AM153" s="8">
        <v>0</v>
      </c>
      <c r="AN153" s="8">
        <v>0</v>
      </c>
      <c r="AO153" s="8">
        <v>0</v>
      </c>
      <c r="AP153" s="8">
        <v>0</v>
      </c>
      <c r="AQ153" s="8">
        <v>0</v>
      </c>
      <c r="AR153" s="7">
        <f t="shared" si="248"/>
        <v>0</v>
      </c>
      <c r="AS153" s="178" t="s">
        <v>659</v>
      </c>
      <c r="AT153" s="3" t="str">
        <f t="shared" si="167"/>
        <v>Nem hosszútávú a feladat.</v>
      </c>
      <c r="AV153" s="180" t="s">
        <v>0</v>
      </c>
      <c r="AW153" s="180" t="s">
        <v>0</v>
      </c>
      <c r="AX153" s="191">
        <f>COUNTA($G$3:G153)</f>
        <v>136</v>
      </c>
      <c r="AZ153" s="9">
        <f>VLOOKUP($G153,Összesítő!$B:$F,3,FALSE)</f>
        <v>4151</v>
      </c>
      <c r="BA153" s="9">
        <f t="shared" si="168"/>
        <v>0</v>
      </c>
      <c r="BB153" s="5">
        <f t="shared" si="169"/>
        <v>1</v>
      </c>
      <c r="BC153" s="5" t="str">
        <f t="shared" si="170"/>
        <v>R</v>
      </c>
      <c r="BD153" s="5">
        <f t="shared" si="171"/>
        <v>1</v>
      </c>
      <c r="BE153" s="5">
        <f t="shared" si="172"/>
        <v>0</v>
      </c>
      <c r="BF153" s="5">
        <f t="shared" si="173"/>
        <v>0</v>
      </c>
      <c r="BG153" s="9" t="str">
        <f t="shared" si="174"/>
        <v>A forrás egyenlő a költséggel (I.ütem).</v>
      </c>
      <c r="BH153" s="5">
        <f t="shared" si="175"/>
        <v>1</v>
      </c>
      <c r="BI153" s="5">
        <f t="shared" si="176"/>
        <v>1</v>
      </c>
      <c r="BJ153" s="5">
        <f t="shared" si="177"/>
        <v>0</v>
      </c>
      <c r="BK153" s="5">
        <f t="shared" si="178"/>
        <v>1</v>
      </c>
      <c r="BL153" s="5">
        <f t="shared" si="249"/>
        <v>1</v>
      </c>
      <c r="BM153" s="4" t="str">
        <f t="shared" si="179"/>
        <v>Nem hosszútávú a feladat.</v>
      </c>
      <c r="BN153" s="5">
        <f t="shared" si="180"/>
        <v>1</v>
      </c>
      <c r="BO153" s="5">
        <f t="shared" si="181"/>
        <v>0</v>
      </c>
      <c r="BP153" s="5">
        <f t="shared" si="182"/>
        <v>0</v>
      </c>
      <c r="BQ153" s="5">
        <f t="shared" si="183"/>
        <v>0</v>
      </c>
      <c r="BR153" s="5">
        <f t="shared" si="184"/>
        <v>0</v>
      </c>
      <c r="BS153" s="9" t="str">
        <f t="shared" si="185"/>
        <v>Nincs hosszútávú terv!</v>
      </c>
      <c r="BT153" s="5">
        <f t="shared" si="186"/>
        <v>0</v>
      </c>
      <c r="BU153" s="5">
        <f t="shared" si="187"/>
        <v>0</v>
      </c>
      <c r="BV153" s="5">
        <f t="shared" si="188"/>
        <v>1</v>
      </c>
      <c r="BW153" s="5">
        <f t="shared" si="189"/>
        <v>1</v>
      </c>
      <c r="BX153" s="5">
        <f t="shared" si="190"/>
        <v>1</v>
      </c>
      <c r="BY153" s="5">
        <f t="shared" si="191"/>
        <v>1</v>
      </c>
      <c r="BZ153" s="5">
        <f t="shared" si="192"/>
        <v>1</v>
      </c>
      <c r="CA153" s="5">
        <f t="shared" si="193"/>
        <v>1</v>
      </c>
      <c r="CB153" s="5">
        <f t="shared" si="194"/>
        <v>1</v>
      </c>
      <c r="CC153" s="5">
        <f t="shared" si="195"/>
        <v>1</v>
      </c>
      <c r="CD153" s="5">
        <f t="shared" si="196"/>
        <v>1</v>
      </c>
      <c r="CE153" s="5" t="str">
        <f t="shared" si="197"/>
        <v>?</v>
      </c>
      <c r="CF153" s="4" t="str">
        <f t="shared" si="250"/>
        <v>Kitöltés rendben!</v>
      </c>
      <c r="CG153" s="5">
        <f t="shared" si="251"/>
        <v>1</v>
      </c>
      <c r="CH153" s="5">
        <f t="shared" si="198"/>
        <v>1</v>
      </c>
      <c r="CI153" s="5">
        <f t="shared" si="199"/>
        <v>0</v>
      </c>
    </row>
    <row r="154" spans="1:87" s="2" customFormat="1" ht="31.2" hidden="1" customHeight="1" x14ac:dyDescent="0.3">
      <c r="A154" s="1" t="str">
        <f t="shared" ref="A154" si="297">IF($G154="","Nincs VKR kiválasztva!",CF154)</f>
        <v>Kitöltés rendben!</v>
      </c>
      <c r="B154" s="219">
        <v>0</v>
      </c>
      <c r="C154" s="218" t="s">
        <v>489</v>
      </c>
      <c r="D154" s="220" t="s">
        <v>661</v>
      </c>
      <c r="E154" s="220" t="s">
        <v>509</v>
      </c>
      <c r="F154" s="221" t="str">
        <f>VLOOKUP($G154,Összesítő!$B:$F,2,FALSE)</f>
        <v>11-14067-1-001-00-06</v>
      </c>
      <c r="G154" s="218" t="s">
        <v>147</v>
      </c>
      <c r="H154" s="221">
        <f>COUNTA($G$3:G154)</f>
        <v>137</v>
      </c>
      <c r="I154" s="221" t="str">
        <f>AZ154&amp;"_"&amp;H154&amp;"_FIV_"&amp;LEFT(Előlap!$B$6,4)</f>
        <v>4151_137_FIV_2026</v>
      </c>
      <c r="J154" s="221" t="str">
        <f>VLOOKUP($G154,Összesítő!$B:$F,5,FALSE)</f>
        <v>Pápoc</v>
      </c>
      <c r="K154" s="221" t="str">
        <f>VLOOKUP($G154,Összesítő!$B:$F,4,FALSE)</f>
        <v>Pápoc Község Önkormányzata</v>
      </c>
      <c r="L154" s="7">
        <f t="shared" ref="L154" si="298">O154+P154</f>
        <v>0</v>
      </c>
      <c r="M154" s="219">
        <v>2027</v>
      </c>
      <c r="N154" s="219">
        <v>2027</v>
      </c>
      <c r="O154" s="13">
        <v>0</v>
      </c>
      <c r="P154" s="8">
        <v>0</v>
      </c>
      <c r="Q154" s="8">
        <v>0</v>
      </c>
      <c r="S154" s="8">
        <v>0</v>
      </c>
      <c r="T154" s="8">
        <v>0</v>
      </c>
      <c r="U154" s="8">
        <v>0</v>
      </c>
      <c r="V154" s="8">
        <v>0</v>
      </c>
      <c r="W154" s="8">
        <v>0</v>
      </c>
      <c r="X154" s="8">
        <v>0</v>
      </c>
      <c r="Y154" s="8">
        <v>0</v>
      </c>
      <c r="Z154" s="8">
        <v>0</v>
      </c>
      <c r="AA154" s="8">
        <v>0</v>
      </c>
      <c r="AB154" s="8">
        <v>0</v>
      </c>
      <c r="AC154" s="8">
        <v>0</v>
      </c>
      <c r="AD154" s="7">
        <f t="shared" ref="AD154" si="299">SUM(S154:AC154)</f>
        <v>0</v>
      </c>
      <c r="AE154" s="3" t="str">
        <f t="shared" ref="AE154" si="300">IF($G154="","Nincs VKR kiválasztva!",IF(BB154=0,"Hiányos kitöltés!",BG154))</f>
        <v>A forrás egyenlő a költséggel (I.ütem).</v>
      </c>
      <c r="AG154" s="8">
        <v>0</v>
      </c>
      <c r="AH154" s="8">
        <v>0</v>
      </c>
      <c r="AI154" s="8">
        <v>0</v>
      </c>
      <c r="AJ154" s="8">
        <v>0</v>
      </c>
      <c r="AK154" s="8">
        <v>0</v>
      </c>
      <c r="AL154" s="8">
        <v>0</v>
      </c>
      <c r="AM154" s="8">
        <v>0</v>
      </c>
      <c r="AN154" s="8">
        <v>0</v>
      </c>
      <c r="AO154" s="8">
        <v>0</v>
      </c>
      <c r="AP154" s="8">
        <v>0</v>
      </c>
      <c r="AQ154" s="8">
        <v>0</v>
      </c>
      <c r="AR154" s="7">
        <f t="shared" ref="AR154" si="301">SUM(AG154:AQ154)</f>
        <v>0</v>
      </c>
      <c r="AS154" s="218" t="s">
        <v>659</v>
      </c>
      <c r="AT154" s="3" t="str">
        <f t="shared" ref="AT154:AT230" si="302">IF($G154="","Nincs VKR kiválasztva!",IF($BB154=0,"Hiányos kitöltés!",IF($BO154=0,"Nem hosszútávú a feladat.",$BM154)))</f>
        <v>Nem hosszútávú a feladat.</v>
      </c>
      <c r="AV154" s="220" t="s">
        <v>662</v>
      </c>
      <c r="AW154" s="220" t="s">
        <v>0</v>
      </c>
      <c r="AX154" s="221">
        <f>COUNTA($G$3:G154)</f>
        <v>137</v>
      </c>
      <c r="AZ154" s="9">
        <f>VLOOKUP($G154,Összesítő!$B:$F,3,FALSE)</f>
        <v>4151</v>
      </c>
      <c r="BA154" s="9">
        <f t="shared" ref="BA154:BA230" si="303">LEN($AV154)</f>
        <v>32</v>
      </c>
      <c r="BB154" s="5">
        <f t="shared" ref="BB154:BB230" si="304">IF(OR($B154="",$C154="",$D154="",$E154="",$F154="",$M154="",$N154="",$O154="",$P154="",$Q154=""),0,1)</f>
        <v>1</v>
      </c>
      <c r="BC154" s="5" t="str">
        <f t="shared" ref="BC154:BC230" si="305">IF($F154="",0,IF(AND($M154=2027,$N154=2027),"R",IF(AND($M154=2027,$N154&gt;2027),"RH",IF(AND($M154&gt;2027,$N154&gt;2027),"H","x"))))</f>
        <v>R</v>
      </c>
      <c r="BD154" s="5">
        <f t="shared" ref="BD154" si="306">IF(OR(BC154="R",BC154="RH"),1,0)</f>
        <v>1</v>
      </c>
      <c r="BE154" s="5">
        <f t="shared" ref="BE154:BE230" si="307">IF(AND($BC154="R",$P154&gt;0),1,IF(AND($BC154="H",$O154&gt;0),1,0))</f>
        <v>0</v>
      </c>
      <c r="BF154" s="5">
        <f t="shared" ref="BF154:BF230" si="308">IF($AD154&lt;$O154,1,IF($AD154=$O154,0))</f>
        <v>0</v>
      </c>
      <c r="BG154" s="9" t="str">
        <f t="shared" ref="BG154:BG230" si="309">IF($M154&gt;2027,"Nem rövidtávú a feladat.",IF($BF154=1,"Az I. ütem nem lehet forráshiányos!",IF($AD154&gt;$O154,"Többlet forrást jelölt meg az I.ütemnél! Kérjük, a többletet az 'Osszesito' fülön tüntesse fel!",IF($AD154=$O154,"A forrás egyenlő a költséggel (I.ütem).",0))))</f>
        <v>A forrás egyenlő a költséggel (I.ütem).</v>
      </c>
      <c r="BH154" s="5">
        <f t="shared" ref="BH154:BH230" si="310">IF(AND($S154&lt;&gt;"",$T154&lt;&gt;"",$U154&lt;&gt;"",$V154&lt;&gt;"",$W154&lt;&gt;"",$X154&lt;&gt;"",$Y154&lt;&gt;"",$Z154&lt;&gt;"",$AA154&lt;&gt;"",$AB154&lt;&gt;"",$AC154&lt;&gt;""),1,0)</f>
        <v>1</v>
      </c>
      <c r="BI154" s="5">
        <f t="shared" ref="BI154:BI230" si="311">IF(AND($BH154=1,$O154=$AD154),1,0)</f>
        <v>1</v>
      </c>
      <c r="BJ154" s="5">
        <f t="shared" ref="BJ154:BJ230" si="312">IF($AR154&lt;$P154,1,0)</f>
        <v>0</v>
      </c>
      <c r="BK154" s="5">
        <f t="shared" ref="BK154:BK230" si="313">IF(AND($AG154&lt;&gt;"",$AH154&lt;&gt;"",$AI154&lt;&gt;"",$AJ154&lt;&gt;"",$AK154&lt;&gt;"",$AL154&lt;&gt;"",$AM154&lt;&gt;"",$AN154&lt;&gt;"",$AO154&lt;&gt;"",$AP154&lt;&gt;"",$AQ154&lt;&gt;""),1,0)</f>
        <v>1</v>
      </c>
      <c r="BL154" s="5">
        <f t="shared" ref="BL154" si="314">IF(AND($BK154=1,$P154=$AR154),1,IF(AND($BK154=1,$P154&gt;$AR154,AS154="igen"),1,0))</f>
        <v>1</v>
      </c>
      <c r="BM154" s="4" t="str">
        <f t="shared" ref="BM154:BM230" si="315">IF($N154&lt;2028,"Nem hosszútávú a feladat.",IF(AND($BJ154=1,$AS154="nem"),"Forráshiányos a feladat? Jelölje az AR-oszlopban!",IF(AND($BJ154=0,$AS154="igen"),"Forráshiányosnak jelölte a feladat az AR-oszlopban, de a forrás költség adatok alapnján nem az!",IF(AND($BJ154=1,$AS154="igen"),"Forráshiányos a feladat!",IF($AR154&gt;$P154,"Többlet forrást jelölt meg az II.ütemnél! Kérjük, a többletet az 'Osszesito' fülön tüntesse fel!",IF($AR154=$P154,"A forrás egyenlő a költséggel (II.ütem).",0))))))</f>
        <v>Nem hosszútávú a feladat.</v>
      </c>
      <c r="BN154" s="5">
        <f t="shared" ref="BN154:BN230" si="316">IF($N154&lt;2028,1,0)</f>
        <v>1</v>
      </c>
      <c r="BO154" s="5">
        <f t="shared" ref="BO154:BO230" si="317">IF($N154&gt;2027,1,0)</f>
        <v>0</v>
      </c>
      <c r="BP154" s="5">
        <f t="shared" ref="BP154:BP230" si="318">IF(AND($BN154=1,$O154=0),1,0)</f>
        <v>1</v>
      </c>
      <c r="BQ154" s="5">
        <f t="shared" ref="BQ154:BQ230" si="319">IF(AND($BO154=1,$P154=0),1,0)</f>
        <v>0</v>
      </c>
      <c r="BR154" s="5">
        <f t="shared" ref="BR154:BR230" si="320">IF(AND($BC154="R",$O154=0,$BA154&gt;29),1,IF(AND($BC154="RH",$O154=0,$BA154&gt;29),1,0))</f>
        <v>1</v>
      </c>
      <c r="BS154" s="9" t="str">
        <f t="shared" ref="BS154:BS230" si="321">IF($BO154=0,"Nincs hosszútávú terv!",IF(AND($BC154="H",$P154=0,$BA154=0),"Nullás a hosszútávú feladat és nincs hozzá indoklás!",IF(AND($BC154="RH",$P154=0,$BA154=0),"Nullás a hosszútávú feladat és nincs hozzá indoklás!",IF(AND($BC154="R",$P154=0,$BA154&lt;300),"Nullás a hosszútávú feladat és rövid hozzá az indoklás!",IF(AND($BC154="RH",$P154=0,$BA154&lt;300),"Nullás a hosszútávú feladat és rövid hozzá az indoklás!",0)))))</f>
        <v>Nincs hosszútávú terv!</v>
      </c>
      <c r="BT154" s="5">
        <f t="shared" ref="BT154:BT230" si="322">IF(AND($BC154="R",$O154=0,$BA154&gt;29),1,IF(AND($BC154="RH",$O154=0,$BA154&gt;29),1,0))</f>
        <v>1</v>
      </c>
      <c r="BU154" s="5">
        <f t="shared" ref="BU154:BU230" si="323">IF(AND($BC154="H",$P154=0,$BA154&gt;29),1,IF(AND($BC154="RH",$P154=0,$BA154&gt;29),1,0))</f>
        <v>0</v>
      </c>
      <c r="BV154" s="5">
        <f t="shared" ref="BV154:BV230" si="324">IF($B154="",0,1)</f>
        <v>1</v>
      </c>
      <c r="BW154" s="5">
        <f t="shared" ref="BW154:BW230" si="325">IF($C154="",0,1)</f>
        <v>1</v>
      </c>
      <c r="BX154" s="5">
        <f t="shared" ref="BX154:BX230" si="326">IF($D154="",0,1)</f>
        <v>1</v>
      </c>
      <c r="BY154" s="5">
        <f t="shared" ref="BY154:BY230" si="327">IF($E154="",0,1)</f>
        <v>1</v>
      </c>
      <c r="BZ154" s="5">
        <f t="shared" ref="BZ154:BZ230" si="328">IF($M154="",0,1)</f>
        <v>1</v>
      </c>
      <c r="CA154" s="5">
        <f t="shared" ref="CA154:CA230" si="329">IF($N154="",0,1)</f>
        <v>1</v>
      </c>
      <c r="CB154" s="5">
        <f t="shared" ref="CB154:CB230" si="330">IF($O154="",0,1)</f>
        <v>1</v>
      </c>
      <c r="CC154" s="5">
        <f t="shared" ref="CC154:CC230" si="331">IF($P154="",0,1)</f>
        <v>1</v>
      </c>
      <c r="CD154" s="5">
        <f t="shared" ref="CD154:CD230" si="332">IF($Q154="",0,1)</f>
        <v>1</v>
      </c>
      <c r="CE154" s="5" t="str">
        <f t="shared" ref="CE154:CE230" si="333">IF(AND($BB154=0,$BV154=0),"Hiányos kitöltés! (B-oszlop üres)",IF(AND($BB154=0,$BW154=0),"Hiányos kitöltés! (C-oszlop üres)",IF(AND($BB154=0,$BX154=0),"Hiányos kitöltés! (D-oszlop üres)",IF(AND($BB154=0,$BY154=0),"Hiányos kitöltés! (E-oszlop üres)",IF(AND($BB154=0,$BZ154=0),"Hiányos kitöltés! (L-oszlop üres)",IF(AND($BB154=0,$CA154=0),"Hiányos kitöltés! (M-oszlop üres)",IF(AND($BB154=0,$CB154=0),"Hiányos kitöltés! (N-oszlop üres)",IF(AND($BB154=0,$CC154=0),"Hiányos kitöltés! (O-oszlop üres)",IF(AND($BB154=0,$CD154=0),"Hiányos kitöltés! (P-oszlop üres)",IF(AND($BB154=0,$BH154=0),"Hiányos kitöltés! (I.ütem forrása hiányos!","?"))))))))))</f>
        <v>?</v>
      </c>
      <c r="CF154" s="4" t="str">
        <f t="shared" ref="CF154" si="334">IF($BB154=0,$CE154,IF($BH154=0,"I. ütem forrása nincs kitöltve!",IF($BK154=0,"II. ütem forrása nincs kitöltve!",IF($BE154=1,"Költségek üteme nem megfelelő (az időtartam és a költség üteme eltér)!",IF(AND(BI154=0,$BB154=1,$BK154=1,$BE154=1),"Kötelező cellák kitöltve, de az I. ütem forrása hibás!",IF(AND(BK154=0,$BB154=1,$BK154=1,$BE154=1),"Kötelező cellák kitöltve, de a II. ütem forrása hibás!",IF(AND($BP154=1,$BA154&lt;30),"Nullás a rövidtávú feladat és rövid (hiányzik) a hozzá tartozó indoklás!",IF(AND($BQ154=1,$BA154&lt;30),"Nullás a hosszútávú feladat és rövid (hiányzik) a hozzá tartozó indoklás!",IF(AND(BO154=1,C154="1811_RENDKÍVÜLI"),"II. ütemre nem tervezhet Rendkívüli feladatot!",IF(BI154=0,AE154,IF(BL154=0,AT154,IF(AND(BD154=1,$Q154&gt;$O154),"EM rendelet 2. melléklet terhére elszámolt költség nem lehet nagyobb az I. ütemre tervezett tényleges költségnél!",IF($AD154&gt;$O154,"Többlet forrást jelölt meg az I. ütemnél! Kérjük, a többletet az 'Osszesito' fülön tüntesse fel!",IF($AR154&gt;$P154,"Többlet forrást jelölt meg a II. ütemnél! Kérjük, a többletet az 'Osszesito' fülön tüntesse fel!","Kitöltés rendben!"))))))))))))))</f>
        <v>Kitöltés rendben!</v>
      </c>
      <c r="CG154" s="5">
        <f t="shared" ref="CG154" si="335">IF(A154="Kitöltés rendben!",1,0)</f>
        <v>1</v>
      </c>
      <c r="CH154" s="5">
        <f t="shared" ref="CH154:CH230" si="336">IF(AND($BC154="R",$CG154=1),1,IF(AND($BC154="RH",$CG154=1),1,0))</f>
        <v>1</v>
      </c>
      <c r="CI154" s="5">
        <f t="shared" ref="CI154:CI230" si="337">IF(AND($BC154="H",$CG154=1),1,IF(AND($BC154="RH",$CG154=1),1,0))</f>
        <v>0</v>
      </c>
    </row>
    <row r="155" spans="1:87" s="2" customFormat="1" ht="31.2" hidden="1" customHeight="1" x14ac:dyDescent="0.3">
      <c r="A155" s="1" t="str">
        <f t="shared" si="244"/>
        <v>Nincs VKR kiválasztva!</v>
      </c>
      <c r="B155" s="179"/>
      <c r="C155" s="178"/>
      <c r="D155" s="180"/>
      <c r="E155" s="180"/>
      <c r="F155" s="181" t="e">
        <f>VLOOKUP($G155,Összesítő!$B:$F,2,FALSE)</f>
        <v>#N/A</v>
      </c>
      <c r="G155" s="178"/>
      <c r="H155" s="181">
        <f>COUNTA($G$3:G155)</f>
        <v>137</v>
      </c>
      <c r="I155" s="181" t="e">
        <f>AZ155&amp;"_"&amp;H155&amp;"_FIV_"&amp;LEFT(Előlap!$B$6,4)</f>
        <v>#N/A</v>
      </c>
      <c r="J155" s="181" t="e">
        <f>VLOOKUP($G155,Összesítő!$B:$F,5,FALSE)</f>
        <v>#N/A</v>
      </c>
      <c r="K155" s="181" t="e">
        <f>VLOOKUP($G155,Összesítő!$B:$F,4,FALSE)</f>
        <v>#N/A</v>
      </c>
      <c r="L155" s="7">
        <f t="shared" si="245"/>
        <v>0</v>
      </c>
      <c r="M155" s="179"/>
      <c r="N155" s="179"/>
      <c r="O155" s="13"/>
      <c r="P155" s="8"/>
      <c r="Q155" s="8"/>
      <c r="S155" s="8"/>
      <c r="T155" s="8"/>
      <c r="U155" s="8"/>
      <c r="V155" s="8"/>
      <c r="W155" s="8"/>
      <c r="X155" s="8"/>
      <c r="Y155" s="8"/>
      <c r="Z155" s="8"/>
      <c r="AA155" s="8"/>
      <c r="AB155" s="8"/>
      <c r="AC155" s="8"/>
      <c r="AD155" s="7">
        <f t="shared" si="246"/>
        <v>0</v>
      </c>
      <c r="AE155" s="3" t="str">
        <f t="shared" si="247"/>
        <v>Nincs VKR kiválasztva!</v>
      </c>
      <c r="AG155" s="8"/>
      <c r="AH155" s="8"/>
      <c r="AI155" s="8"/>
      <c r="AJ155" s="8"/>
      <c r="AK155" s="8"/>
      <c r="AL155" s="8"/>
      <c r="AM155" s="8"/>
      <c r="AN155" s="8"/>
      <c r="AO155" s="8"/>
      <c r="AP155" s="8"/>
      <c r="AQ155" s="8"/>
      <c r="AR155" s="7">
        <f t="shared" si="248"/>
        <v>0</v>
      </c>
      <c r="AS155" s="178"/>
      <c r="AT155" s="3" t="str">
        <f t="shared" si="302"/>
        <v>Nincs VKR kiválasztva!</v>
      </c>
      <c r="AV155" s="180" t="s">
        <v>0</v>
      </c>
      <c r="AW155" s="180" t="s">
        <v>0</v>
      </c>
      <c r="AX155" s="191">
        <f>COUNTA($G$3:G155)</f>
        <v>137</v>
      </c>
      <c r="AZ155" s="9" t="e">
        <f>VLOOKUP($G155,Összesítő!$B:$F,3,FALSE)</f>
        <v>#N/A</v>
      </c>
      <c r="BA155" s="9">
        <f t="shared" si="303"/>
        <v>0</v>
      </c>
      <c r="BB155" s="5" t="e">
        <f t="shared" si="304"/>
        <v>#N/A</v>
      </c>
      <c r="BC155" s="5" t="e">
        <f t="shared" si="305"/>
        <v>#N/A</v>
      </c>
      <c r="BD155" s="5" t="e">
        <f t="shared" ref="BD155:BD230" si="338">IF(OR(BC155="R",BC155="RH"),1,0)</f>
        <v>#N/A</v>
      </c>
      <c r="BE155" s="5" t="e">
        <f t="shared" si="307"/>
        <v>#N/A</v>
      </c>
      <c r="BF155" s="5">
        <f t="shared" si="308"/>
        <v>0</v>
      </c>
      <c r="BG155" s="9" t="str">
        <f t="shared" si="309"/>
        <v>A forrás egyenlő a költséggel (I.ütem).</v>
      </c>
      <c r="BH155" s="5">
        <f t="shared" si="310"/>
        <v>0</v>
      </c>
      <c r="BI155" s="5">
        <f t="shared" si="311"/>
        <v>0</v>
      </c>
      <c r="BJ155" s="5">
        <f t="shared" si="312"/>
        <v>0</v>
      </c>
      <c r="BK155" s="5">
        <f t="shared" si="313"/>
        <v>0</v>
      </c>
      <c r="BL155" s="5">
        <f t="shared" si="249"/>
        <v>0</v>
      </c>
      <c r="BM155" s="4" t="str">
        <f t="shared" si="315"/>
        <v>Nem hosszútávú a feladat.</v>
      </c>
      <c r="BN155" s="5">
        <f t="shared" si="316"/>
        <v>1</v>
      </c>
      <c r="BO155" s="5">
        <f t="shared" si="317"/>
        <v>0</v>
      </c>
      <c r="BP155" s="5">
        <f t="shared" si="318"/>
        <v>1</v>
      </c>
      <c r="BQ155" s="5">
        <f t="shared" si="319"/>
        <v>0</v>
      </c>
      <c r="BR155" s="5" t="e">
        <f t="shared" si="320"/>
        <v>#N/A</v>
      </c>
      <c r="BS155" s="9" t="str">
        <f t="shared" si="321"/>
        <v>Nincs hosszútávú terv!</v>
      </c>
      <c r="BT155" s="5" t="e">
        <f t="shared" si="322"/>
        <v>#N/A</v>
      </c>
      <c r="BU155" s="5" t="e">
        <f t="shared" si="323"/>
        <v>#N/A</v>
      </c>
      <c r="BV155" s="5">
        <f t="shared" si="324"/>
        <v>0</v>
      </c>
      <c r="BW155" s="5">
        <f t="shared" si="325"/>
        <v>0</v>
      </c>
      <c r="BX155" s="5">
        <f t="shared" si="326"/>
        <v>0</v>
      </c>
      <c r="BY155" s="5">
        <f t="shared" si="327"/>
        <v>0</v>
      </c>
      <c r="BZ155" s="5">
        <f t="shared" si="328"/>
        <v>0</v>
      </c>
      <c r="CA155" s="5">
        <f t="shared" si="329"/>
        <v>0</v>
      </c>
      <c r="CB155" s="5">
        <f t="shared" si="330"/>
        <v>0</v>
      </c>
      <c r="CC155" s="5">
        <f t="shared" si="331"/>
        <v>0</v>
      </c>
      <c r="CD155" s="5">
        <f t="shared" si="332"/>
        <v>0</v>
      </c>
      <c r="CE155" s="5" t="e">
        <f t="shared" si="333"/>
        <v>#N/A</v>
      </c>
      <c r="CF155" s="4" t="e">
        <f t="shared" si="250"/>
        <v>#N/A</v>
      </c>
      <c r="CG155" s="5">
        <f t="shared" si="251"/>
        <v>0</v>
      </c>
      <c r="CH155" s="5" t="e">
        <f t="shared" si="336"/>
        <v>#N/A</v>
      </c>
      <c r="CI155" s="5" t="e">
        <f t="shared" si="337"/>
        <v>#N/A</v>
      </c>
    </row>
    <row r="156" spans="1:87" s="2" customFormat="1" ht="69.599999999999994" hidden="1" customHeight="1" x14ac:dyDescent="0.3">
      <c r="A156" s="1" t="str">
        <f t="shared" ref="A156" si="339">IF($G156="","Nincs VKR kiválasztva!",CF156)</f>
        <v>Kitöltés rendben!</v>
      </c>
      <c r="B156" s="210">
        <v>1</v>
      </c>
      <c r="C156" s="209" t="s">
        <v>447</v>
      </c>
      <c r="D156" s="211" t="s">
        <v>665</v>
      </c>
      <c r="E156" s="211" t="s">
        <v>664</v>
      </c>
      <c r="F156" s="212" t="str">
        <f>VLOOKUP($G156,Összesítő!$B:$F,2,FALSE)</f>
        <v>11-26000-1-001-00-06</v>
      </c>
      <c r="G156" s="209" t="s">
        <v>223</v>
      </c>
      <c r="H156" s="212">
        <f>COUNTA($G$3:G156)</f>
        <v>138</v>
      </c>
      <c r="I156" s="212" t="str">
        <f>AZ156&amp;"_"&amp;H156&amp;"_FIV_"&amp;LEFT(Előlap!$B$6,4)</f>
        <v>4171_138_FIV_2026</v>
      </c>
      <c r="J156" s="212" t="str">
        <f>VLOOKUP($G156,Összesítő!$B:$F,5,FALSE)</f>
        <v>Velem</v>
      </c>
      <c r="K156" s="212" t="str">
        <f>VLOOKUP($G156,Összesítő!$B:$F,4,FALSE)</f>
        <v>Velem Községi Önkormányzat</v>
      </c>
      <c r="L156" s="7">
        <f t="shared" ref="L156" si="340">O156+P156</f>
        <v>2500</v>
      </c>
      <c r="M156" s="210">
        <v>2027</v>
      </c>
      <c r="N156" s="210">
        <v>2027</v>
      </c>
      <c r="O156" s="13">
        <v>2500</v>
      </c>
      <c r="P156" s="8">
        <v>0</v>
      </c>
      <c r="Q156" s="8">
        <v>0</v>
      </c>
      <c r="S156" s="8">
        <v>2500</v>
      </c>
      <c r="T156" s="8">
        <v>0</v>
      </c>
      <c r="U156" s="8">
        <v>0</v>
      </c>
      <c r="V156" s="8">
        <v>0</v>
      </c>
      <c r="W156" s="8">
        <v>0</v>
      </c>
      <c r="X156" s="8">
        <v>0</v>
      </c>
      <c r="Y156" s="8">
        <v>0</v>
      </c>
      <c r="Z156" s="8">
        <v>0</v>
      </c>
      <c r="AA156" s="8">
        <v>0</v>
      </c>
      <c r="AB156" s="8">
        <v>0</v>
      </c>
      <c r="AC156" s="8">
        <v>0</v>
      </c>
      <c r="AD156" s="7">
        <f t="shared" ref="AD156" si="341">SUM(S156:AC156)</f>
        <v>2500</v>
      </c>
      <c r="AE156" s="3" t="str">
        <f t="shared" ref="AE156" si="342">IF($G156="","Nincs VKR kiválasztva!",IF(BB156=0,"Hiányos kitöltés!",BG156))</f>
        <v>A forrás egyenlő a költséggel (I.ütem).</v>
      </c>
      <c r="AG156" s="8">
        <v>0</v>
      </c>
      <c r="AH156" s="8">
        <v>0</v>
      </c>
      <c r="AI156" s="8">
        <v>0</v>
      </c>
      <c r="AJ156" s="8">
        <v>0</v>
      </c>
      <c r="AK156" s="8">
        <v>0</v>
      </c>
      <c r="AL156" s="8">
        <v>0</v>
      </c>
      <c r="AM156" s="8">
        <v>0</v>
      </c>
      <c r="AN156" s="8">
        <v>0</v>
      </c>
      <c r="AO156" s="8">
        <v>0</v>
      </c>
      <c r="AP156" s="8">
        <v>0</v>
      </c>
      <c r="AQ156" s="8">
        <v>0</v>
      </c>
      <c r="AR156" s="7">
        <f t="shared" ref="AR156" si="343">SUM(AG156:AQ156)</f>
        <v>0</v>
      </c>
      <c r="AS156" s="209" t="s">
        <v>659</v>
      </c>
      <c r="AT156" s="3" t="str">
        <f t="shared" si="302"/>
        <v>Nem hosszútávú a feladat.</v>
      </c>
      <c r="AV156" s="211" t="s">
        <v>0</v>
      </c>
      <c r="AW156" s="222" t="s">
        <v>674</v>
      </c>
      <c r="AX156" s="212">
        <f>COUNTA($G$3:G156)</f>
        <v>138</v>
      </c>
      <c r="AZ156" s="9">
        <f>VLOOKUP($G156,Összesítő!$B:$F,3,FALSE)</f>
        <v>4171</v>
      </c>
      <c r="BA156" s="9">
        <f t="shared" si="303"/>
        <v>0</v>
      </c>
      <c r="BB156" s="5">
        <f t="shared" si="304"/>
        <v>1</v>
      </c>
      <c r="BC156" s="5" t="str">
        <f t="shared" si="305"/>
        <v>R</v>
      </c>
      <c r="BD156" s="5">
        <f t="shared" ref="BD156" si="344">IF(OR(BC156="R",BC156="RH"),1,0)</f>
        <v>1</v>
      </c>
      <c r="BE156" s="5">
        <f t="shared" si="307"/>
        <v>0</v>
      </c>
      <c r="BF156" s="5">
        <f t="shared" si="308"/>
        <v>0</v>
      </c>
      <c r="BG156" s="9" t="str">
        <f t="shared" si="309"/>
        <v>A forrás egyenlő a költséggel (I.ütem).</v>
      </c>
      <c r="BH156" s="5">
        <f t="shared" si="310"/>
        <v>1</v>
      </c>
      <c r="BI156" s="5">
        <f t="shared" si="311"/>
        <v>1</v>
      </c>
      <c r="BJ156" s="5">
        <f t="shared" si="312"/>
        <v>0</v>
      </c>
      <c r="BK156" s="5">
        <f t="shared" si="313"/>
        <v>1</v>
      </c>
      <c r="BL156" s="5">
        <f t="shared" ref="BL156" si="345">IF(AND($BK156=1,$P156=$AR156),1,IF(AND($BK156=1,$P156&gt;$AR156,AS156="igen"),1,0))</f>
        <v>1</v>
      </c>
      <c r="BM156" s="4" t="str">
        <f t="shared" si="315"/>
        <v>Nem hosszútávú a feladat.</v>
      </c>
      <c r="BN156" s="5">
        <f t="shared" si="316"/>
        <v>1</v>
      </c>
      <c r="BO156" s="5">
        <f t="shared" si="317"/>
        <v>0</v>
      </c>
      <c r="BP156" s="5">
        <f t="shared" si="318"/>
        <v>0</v>
      </c>
      <c r="BQ156" s="5">
        <f t="shared" si="319"/>
        <v>0</v>
      </c>
      <c r="BR156" s="5">
        <f t="shared" si="320"/>
        <v>0</v>
      </c>
      <c r="BS156" s="9" t="str">
        <f t="shared" si="321"/>
        <v>Nincs hosszútávú terv!</v>
      </c>
      <c r="BT156" s="5">
        <f t="shared" si="322"/>
        <v>0</v>
      </c>
      <c r="BU156" s="5">
        <f t="shared" si="323"/>
        <v>0</v>
      </c>
      <c r="BV156" s="5">
        <f t="shared" si="324"/>
        <v>1</v>
      </c>
      <c r="BW156" s="5">
        <f t="shared" si="325"/>
        <v>1</v>
      </c>
      <c r="BX156" s="5">
        <f t="shared" si="326"/>
        <v>1</v>
      </c>
      <c r="BY156" s="5">
        <f t="shared" si="327"/>
        <v>1</v>
      </c>
      <c r="BZ156" s="5">
        <f t="shared" si="328"/>
        <v>1</v>
      </c>
      <c r="CA156" s="5">
        <f t="shared" si="329"/>
        <v>1</v>
      </c>
      <c r="CB156" s="5">
        <f t="shared" si="330"/>
        <v>1</v>
      </c>
      <c r="CC156" s="5">
        <f t="shared" si="331"/>
        <v>1</v>
      </c>
      <c r="CD156" s="5">
        <f t="shared" si="332"/>
        <v>1</v>
      </c>
      <c r="CE156" s="5" t="str">
        <f t="shared" si="333"/>
        <v>?</v>
      </c>
      <c r="CF156" s="4" t="str">
        <f t="shared" ref="CF156" si="346">IF($BB156=0,$CE156,IF($BH156=0,"I. ütem forrása nincs kitöltve!",IF($BK156=0,"II. ütem forrása nincs kitöltve!",IF($BE156=1,"Költségek üteme nem megfelelő (az időtartam és a költség üteme eltér)!",IF(AND(BI156=0,$BB156=1,$BK156=1,$BE156=1),"Kötelező cellák kitöltve, de az I. ütem forrása hibás!",IF(AND(BK156=0,$BB156=1,$BK156=1,$BE156=1),"Kötelező cellák kitöltve, de a II. ütem forrása hibás!",IF(AND($BP156=1,$BA156&lt;30),"Nullás a rövidtávú feladat és rövid (hiányzik) a hozzá tartozó indoklás!",IF(AND($BQ156=1,$BA156&lt;30),"Nullás a hosszútávú feladat és rövid (hiányzik) a hozzá tartozó indoklás!",IF(AND(BO156=1,C156="1811_RENDKÍVÜLI"),"II. ütemre nem tervezhet Rendkívüli feladatot!",IF(BI156=0,AE156,IF(BL156=0,AT156,IF(AND(BD156=1,$Q156&gt;$O156),"EM rendelet 2. melléklet terhére elszámolt költség nem lehet nagyobb az I. ütemre tervezett tényleges költségnél!",IF($AD156&gt;$O156,"Többlet forrást jelölt meg az I. ütemnél! Kérjük, a többletet az 'Osszesito' fülön tüntesse fel!",IF($AR156&gt;$P156,"Többlet forrást jelölt meg a II. ütemnél! Kérjük, a többletet az 'Osszesito' fülön tüntesse fel!","Kitöltés rendben!"))))))))))))))</f>
        <v>Kitöltés rendben!</v>
      </c>
      <c r="CG156" s="5">
        <f t="shared" ref="CG156" si="347">IF(A156="Kitöltés rendben!",1,0)</f>
        <v>1</v>
      </c>
      <c r="CH156" s="5">
        <f t="shared" si="336"/>
        <v>1</v>
      </c>
      <c r="CI156" s="5">
        <f t="shared" si="337"/>
        <v>0</v>
      </c>
    </row>
    <row r="157" spans="1:87" s="2" customFormat="1" ht="28.2" hidden="1" customHeight="1" x14ac:dyDescent="0.3">
      <c r="A157" s="1" t="str">
        <f t="shared" ref="A157:A231" si="348">IF($G157="","Nincs VKR kiválasztva!",CF157)</f>
        <v>Kitöltés rendben!</v>
      </c>
      <c r="B157" s="179">
        <v>2</v>
      </c>
      <c r="C157" s="178" t="s">
        <v>405</v>
      </c>
      <c r="D157" s="180" t="s">
        <v>549</v>
      </c>
      <c r="E157" s="180" t="s">
        <v>509</v>
      </c>
      <c r="F157" s="181" t="str">
        <f>VLOOKUP($G157,Összesítő!$B:$F,2,FALSE)</f>
        <v>11-26000-1-001-00-06</v>
      </c>
      <c r="G157" s="178" t="s">
        <v>223</v>
      </c>
      <c r="H157" s="181">
        <f>COUNTA($G$3:G157)</f>
        <v>139</v>
      </c>
      <c r="I157" s="181" t="str">
        <f>AZ157&amp;"_"&amp;H157&amp;"_FIV_"&amp;LEFT(Előlap!$B$6,4)</f>
        <v>4171_139_FIV_2026</v>
      </c>
      <c r="J157" s="181" t="str">
        <f>VLOOKUP($G157,Összesítő!$B:$F,5,FALSE)</f>
        <v>Velem</v>
      </c>
      <c r="K157" s="181" t="str">
        <f>VLOOKUP($G157,Összesítő!$B:$F,4,FALSE)</f>
        <v>Velem Községi Önkormányzat</v>
      </c>
      <c r="L157" s="7">
        <f t="shared" ref="L157:L231" si="349">O157+P157</f>
        <v>80000</v>
      </c>
      <c r="M157" s="179">
        <v>2028</v>
      </c>
      <c r="N157" s="179">
        <v>2030</v>
      </c>
      <c r="O157" s="13">
        <v>0</v>
      </c>
      <c r="P157" s="8">
        <v>80000</v>
      </c>
      <c r="Q157" s="8">
        <v>0</v>
      </c>
      <c r="S157" s="8">
        <v>0</v>
      </c>
      <c r="T157" s="8">
        <v>0</v>
      </c>
      <c r="U157" s="8">
        <v>0</v>
      </c>
      <c r="V157" s="8">
        <v>0</v>
      </c>
      <c r="W157" s="8">
        <v>0</v>
      </c>
      <c r="X157" s="8">
        <v>0</v>
      </c>
      <c r="Y157" s="8">
        <v>0</v>
      </c>
      <c r="Z157" s="8">
        <v>0</v>
      </c>
      <c r="AA157" s="8">
        <v>0</v>
      </c>
      <c r="AB157" s="8">
        <v>0</v>
      </c>
      <c r="AC157" s="8">
        <v>0</v>
      </c>
      <c r="AD157" s="7">
        <f t="shared" ref="AD157:AD231" si="350">SUM(S157:AC157)</f>
        <v>0</v>
      </c>
      <c r="AE157" s="3" t="str">
        <f t="shared" ref="AE157:AE231" si="351">IF($G157="","Nincs VKR kiválasztva!",IF(BB157=0,"Hiányos kitöltés!",BG157))</f>
        <v>Nem rövidtávú a feladat.</v>
      </c>
      <c r="AG157" s="8">
        <v>0</v>
      </c>
      <c r="AH157" s="8">
        <v>0</v>
      </c>
      <c r="AI157" s="8">
        <v>0</v>
      </c>
      <c r="AJ157" s="8">
        <v>0</v>
      </c>
      <c r="AK157" s="8">
        <v>0</v>
      </c>
      <c r="AL157" s="8">
        <v>0</v>
      </c>
      <c r="AM157" s="8">
        <v>0</v>
      </c>
      <c r="AN157" s="8">
        <v>0</v>
      </c>
      <c r="AO157" s="8">
        <v>0</v>
      </c>
      <c r="AP157" s="8">
        <v>0</v>
      </c>
      <c r="AQ157" s="8">
        <v>0</v>
      </c>
      <c r="AR157" s="7">
        <f t="shared" ref="AR157:AR231" si="352">SUM(AG157:AQ157)</f>
        <v>0</v>
      </c>
      <c r="AS157" s="178" t="s">
        <v>654</v>
      </c>
      <c r="AT157" s="3" t="str">
        <f t="shared" si="302"/>
        <v>Forráshiányos a feladat!</v>
      </c>
      <c r="AV157" s="180" t="s">
        <v>0</v>
      </c>
      <c r="AW157" s="180" t="s">
        <v>0</v>
      </c>
      <c r="AX157" s="191">
        <f>COUNTA($G$3:G157)</f>
        <v>139</v>
      </c>
      <c r="AZ157" s="9">
        <f>VLOOKUP($G157,Összesítő!$B:$F,3,FALSE)</f>
        <v>4171</v>
      </c>
      <c r="BA157" s="9">
        <f t="shared" si="303"/>
        <v>0</v>
      </c>
      <c r="BB157" s="5">
        <f t="shared" si="304"/>
        <v>1</v>
      </c>
      <c r="BC157" s="5" t="str">
        <f t="shared" si="305"/>
        <v>H</v>
      </c>
      <c r="BD157" s="5">
        <f t="shared" si="338"/>
        <v>0</v>
      </c>
      <c r="BE157" s="5">
        <f t="shared" si="307"/>
        <v>0</v>
      </c>
      <c r="BF157" s="5">
        <f t="shared" si="308"/>
        <v>0</v>
      </c>
      <c r="BG157" s="9" t="str">
        <f t="shared" si="309"/>
        <v>Nem rövidtávú a feladat.</v>
      </c>
      <c r="BH157" s="5">
        <f t="shared" si="310"/>
        <v>1</v>
      </c>
      <c r="BI157" s="5">
        <f t="shared" si="311"/>
        <v>1</v>
      </c>
      <c r="BJ157" s="5">
        <f t="shared" si="312"/>
        <v>1</v>
      </c>
      <c r="BK157" s="5">
        <f t="shared" si="313"/>
        <v>1</v>
      </c>
      <c r="BL157" s="5">
        <f t="shared" ref="BL157:BL231" si="353">IF(AND($BK157=1,$P157=$AR157),1,IF(AND($BK157=1,$P157&gt;$AR157,AS157="igen"),1,0))</f>
        <v>1</v>
      </c>
      <c r="BM157" s="4" t="str">
        <f t="shared" si="315"/>
        <v>Forráshiányos a feladat!</v>
      </c>
      <c r="BN157" s="5">
        <f t="shared" si="316"/>
        <v>0</v>
      </c>
      <c r="BO157" s="5">
        <f t="shared" si="317"/>
        <v>1</v>
      </c>
      <c r="BP157" s="5">
        <f t="shared" si="318"/>
        <v>0</v>
      </c>
      <c r="BQ157" s="5">
        <f t="shared" si="319"/>
        <v>0</v>
      </c>
      <c r="BR157" s="5">
        <f t="shared" si="320"/>
        <v>0</v>
      </c>
      <c r="BS157" s="9">
        <f t="shared" si="321"/>
        <v>0</v>
      </c>
      <c r="BT157" s="5">
        <f t="shared" si="322"/>
        <v>0</v>
      </c>
      <c r="BU157" s="5">
        <f t="shared" si="323"/>
        <v>0</v>
      </c>
      <c r="BV157" s="5">
        <f t="shared" si="324"/>
        <v>1</v>
      </c>
      <c r="BW157" s="5">
        <f t="shared" si="325"/>
        <v>1</v>
      </c>
      <c r="BX157" s="5">
        <f t="shared" si="326"/>
        <v>1</v>
      </c>
      <c r="BY157" s="5">
        <f t="shared" si="327"/>
        <v>1</v>
      </c>
      <c r="BZ157" s="5">
        <f t="shared" si="328"/>
        <v>1</v>
      </c>
      <c r="CA157" s="5">
        <f t="shared" si="329"/>
        <v>1</v>
      </c>
      <c r="CB157" s="5">
        <f t="shared" si="330"/>
        <v>1</v>
      </c>
      <c r="CC157" s="5">
        <f t="shared" si="331"/>
        <v>1</v>
      </c>
      <c r="CD157" s="5">
        <f t="shared" si="332"/>
        <v>1</v>
      </c>
      <c r="CE157" s="5" t="str">
        <f t="shared" si="333"/>
        <v>?</v>
      </c>
      <c r="CF157" s="4" t="str">
        <f t="shared" ref="CF157:CF231" si="354">IF($BB157=0,$CE157,IF($BH157=0,"I. ütem forrása nincs kitöltve!",IF($BK157=0,"II. ütem forrása nincs kitöltve!",IF($BE157=1,"Költségek üteme nem megfelelő (az időtartam és a költség üteme eltér)!",IF(AND(BI157=0,$BB157=1,$BK157=1,$BE157=1),"Kötelező cellák kitöltve, de az I. ütem forrása hibás!",IF(AND(BK157=0,$BB157=1,$BK157=1,$BE157=1),"Kötelező cellák kitöltve, de a II. ütem forrása hibás!",IF(AND($BP157=1,$BA157&lt;30),"Nullás a rövidtávú feladat és rövid (hiányzik) a hozzá tartozó indoklás!",IF(AND($BQ157=1,$BA157&lt;30),"Nullás a hosszútávú feladat és rövid (hiányzik) a hozzá tartozó indoklás!",IF(AND(BO157=1,C157="1811_RENDKÍVÜLI"),"II. ütemre nem tervezhet Rendkívüli feladatot!",IF(BI157=0,AE157,IF(BL157=0,AT157,IF(AND(BD157=1,$Q157&gt;$O157),"EM rendelet 2. melléklet terhére elszámolt költség nem lehet nagyobb az I. ütemre tervezett tényleges költségnél!",IF($AD157&gt;$O157,"Többlet forrást jelölt meg az I. ütemnél! Kérjük, a többletet az 'Osszesito' fülön tüntesse fel!",IF($AR157&gt;$P157,"Többlet forrást jelölt meg a II. ütemnél! Kérjük, a többletet az 'Osszesito' fülön tüntesse fel!","Kitöltés rendben!"))))))))))))))</f>
        <v>Kitöltés rendben!</v>
      </c>
      <c r="CG157" s="5">
        <f t="shared" ref="CG157:CG231" si="355">IF(A157="Kitöltés rendben!",1,0)</f>
        <v>1</v>
      </c>
      <c r="CH157" s="5">
        <f t="shared" si="336"/>
        <v>0</v>
      </c>
      <c r="CI157" s="5">
        <f t="shared" si="337"/>
        <v>1</v>
      </c>
    </row>
    <row r="158" spans="1:87" s="2" customFormat="1" ht="27.6" hidden="1" customHeight="1" x14ac:dyDescent="0.3">
      <c r="A158" s="1" t="str">
        <f t="shared" si="348"/>
        <v>Kitöltés rendben!</v>
      </c>
      <c r="B158" s="179">
        <v>2</v>
      </c>
      <c r="C158" s="178" t="s">
        <v>468</v>
      </c>
      <c r="D158" s="180" t="s">
        <v>505</v>
      </c>
      <c r="E158" s="180" t="s">
        <v>509</v>
      </c>
      <c r="F158" s="181" t="str">
        <f>VLOOKUP($G158,Összesítő!$B:$F,2,FALSE)</f>
        <v>11-26000-1-001-00-06</v>
      </c>
      <c r="G158" s="178" t="s">
        <v>223</v>
      </c>
      <c r="H158" s="181">
        <f>COUNTA($G$3:G158)</f>
        <v>140</v>
      </c>
      <c r="I158" s="181" t="str">
        <f>AZ158&amp;"_"&amp;H158&amp;"_FIV_"&amp;LEFT(Előlap!$B$6,4)</f>
        <v>4171_140_FIV_2026</v>
      </c>
      <c r="J158" s="181" t="str">
        <f>VLOOKUP($G158,Összesítő!$B:$F,5,FALSE)</f>
        <v>Velem</v>
      </c>
      <c r="K158" s="181" t="str">
        <f>VLOOKUP($G158,Összesítő!$B:$F,4,FALSE)</f>
        <v>Velem Községi Önkormányzat</v>
      </c>
      <c r="L158" s="7">
        <f t="shared" si="349"/>
        <v>15000</v>
      </c>
      <c r="M158" s="179">
        <v>2028</v>
      </c>
      <c r="N158" s="179">
        <v>2028</v>
      </c>
      <c r="O158" s="13">
        <v>0</v>
      </c>
      <c r="P158" s="8">
        <v>15000</v>
      </c>
      <c r="Q158" s="8">
        <v>0</v>
      </c>
      <c r="S158" s="8">
        <v>0</v>
      </c>
      <c r="T158" s="8">
        <v>0</v>
      </c>
      <c r="U158" s="8">
        <v>0</v>
      </c>
      <c r="V158" s="8">
        <v>0</v>
      </c>
      <c r="W158" s="8">
        <v>0</v>
      </c>
      <c r="X158" s="8">
        <v>0</v>
      </c>
      <c r="Y158" s="8">
        <v>0</v>
      </c>
      <c r="Z158" s="8">
        <v>0</v>
      </c>
      <c r="AA158" s="8">
        <v>0</v>
      </c>
      <c r="AB158" s="8">
        <v>0</v>
      </c>
      <c r="AC158" s="8">
        <v>0</v>
      </c>
      <c r="AD158" s="7">
        <f t="shared" si="350"/>
        <v>0</v>
      </c>
      <c r="AE158" s="3" t="str">
        <f t="shared" si="351"/>
        <v>Nem rövidtávú a feladat.</v>
      </c>
      <c r="AG158" s="8">
        <v>0</v>
      </c>
      <c r="AH158" s="8">
        <v>0</v>
      </c>
      <c r="AI158" s="8">
        <v>0</v>
      </c>
      <c r="AJ158" s="8">
        <v>0</v>
      </c>
      <c r="AK158" s="8">
        <v>0</v>
      </c>
      <c r="AL158" s="8">
        <v>0</v>
      </c>
      <c r="AM158" s="8">
        <v>0</v>
      </c>
      <c r="AN158" s="8">
        <v>0</v>
      </c>
      <c r="AO158" s="8">
        <v>0</v>
      </c>
      <c r="AP158" s="8">
        <v>0</v>
      </c>
      <c r="AQ158" s="8">
        <v>0</v>
      </c>
      <c r="AR158" s="7">
        <f t="shared" si="352"/>
        <v>0</v>
      </c>
      <c r="AS158" s="184" t="s">
        <v>654</v>
      </c>
      <c r="AT158" s="3" t="str">
        <f t="shared" si="302"/>
        <v>Forráshiányos a feladat!</v>
      </c>
      <c r="AV158" s="180" t="s">
        <v>0</v>
      </c>
      <c r="AW158" s="180" t="s">
        <v>0</v>
      </c>
      <c r="AX158" s="191">
        <f>COUNTA($G$3:G158)</f>
        <v>140</v>
      </c>
      <c r="AZ158" s="9">
        <f>VLOOKUP($G158,Összesítő!$B:$F,3,FALSE)</f>
        <v>4171</v>
      </c>
      <c r="BA158" s="9">
        <f t="shared" si="303"/>
        <v>0</v>
      </c>
      <c r="BB158" s="5">
        <f t="shared" si="304"/>
        <v>1</v>
      </c>
      <c r="BC158" s="5" t="str">
        <f t="shared" si="305"/>
        <v>H</v>
      </c>
      <c r="BD158" s="5">
        <f t="shared" si="338"/>
        <v>0</v>
      </c>
      <c r="BE158" s="5">
        <f t="shared" si="307"/>
        <v>0</v>
      </c>
      <c r="BF158" s="5">
        <f t="shared" si="308"/>
        <v>0</v>
      </c>
      <c r="BG158" s="9" t="str">
        <f t="shared" si="309"/>
        <v>Nem rövidtávú a feladat.</v>
      </c>
      <c r="BH158" s="5">
        <f t="shared" si="310"/>
        <v>1</v>
      </c>
      <c r="BI158" s="5">
        <f t="shared" si="311"/>
        <v>1</v>
      </c>
      <c r="BJ158" s="5">
        <f t="shared" si="312"/>
        <v>1</v>
      </c>
      <c r="BK158" s="5">
        <f t="shared" si="313"/>
        <v>1</v>
      </c>
      <c r="BL158" s="5">
        <f t="shared" si="353"/>
        <v>1</v>
      </c>
      <c r="BM158" s="4" t="str">
        <f t="shared" si="315"/>
        <v>Forráshiányos a feladat!</v>
      </c>
      <c r="BN158" s="5">
        <f t="shared" si="316"/>
        <v>0</v>
      </c>
      <c r="BO158" s="5">
        <f t="shared" si="317"/>
        <v>1</v>
      </c>
      <c r="BP158" s="5">
        <f t="shared" si="318"/>
        <v>0</v>
      </c>
      <c r="BQ158" s="5">
        <f t="shared" si="319"/>
        <v>0</v>
      </c>
      <c r="BR158" s="5">
        <f t="shared" si="320"/>
        <v>0</v>
      </c>
      <c r="BS158" s="9">
        <f t="shared" si="321"/>
        <v>0</v>
      </c>
      <c r="BT158" s="5">
        <f t="shared" si="322"/>
        <v>0</v>
      </c>
      <c r="BU158" s="5">
        <f t="shared" si="323"/>
        <v>0</v>
      </c>
      <c r="BV158" s="5">
        <f t="shared" si="324"/>
        <v>1</v>
      </c>
      <c r="BW158" s="5">
        <f t="shared" si="325"/>
        <v>1</v>
      </c>
      <c r="BX158" s="5">
        <f t="shared" si="326"/>
        <v>1</v>
      </c>
      <c r="BY158" s="5">
        <f t="shared" si="327"/>
        <v>1</v>
      </c>
      <c r="BZ158" s="5">
        <f t="shared" si="328"/>
        <v>1</v>
      </c>
      <c r="CA158" s="5">
        <f t="shared" si="329"/>
        <v>1</v>
      </c>
      <c r="CB158" s="5">
        <f t="shared" si="330"/>
        <v>1</v>
      </c>
      <c r="CC158" s="5">
        <f t="shared" si="331"/>
        <v>1</v>
      </c>
      <c r="CD158" s="5">
        <f t="shared" si="332"/>
        <v>1</v>
      </c>
      <c r="CE158" s="5" t="str">
        <f t="shared" si="333"/>
        <v>?</v>
      </c>
      <c r="CF158" s="4" t="str">
        <f t="shared" si="354"/>
        <v>Kitöltés rendben!</v>
      </c>
      <c r="CG158" s="5">
        <f t="shared" si="355"/>
        <v>1</v>
      </c>
      <c r="CH158" s="5">
        <f t="shared" si="336"/>
        <v>0</v>
      </c>
      <c r="CI158" s="5">
        <f t="shared" si="337"/>
        <v>1</v>
      </c>
    </row>
    <row r="159" spans="1:87" s="2" customFormat="1" ht="28.2" hidden="1" customHeight="1" x14ac:dyDescent="0.3">
      <c r="A159" s="1" t="str">
        <f t="shared" ref="A159" si="356">IF($G159="","Nincs VKR kiválasztva!",CF159)</f>
        <v>Kitöltés rendben!</v>
      </c>
      <c r="B159" s="194">
        <v>2</v>
      </c>
      <c r="C159" s="193" t="s">
        <v>468</v>
      </c>
      <c r="D159" s="195" t="s">
        <v>504</v>
      </c>
      <c r="E159" s="195" t="s">
        <v>509</v>
      </c>
      <c r="F159" s="196" t="str">
        <f>VLOOKUP($G159,Összesítő!$B:$F,2,FALSE)</f>
        <v>11-26000-1-001-00-06</v>
      </c>
      <c r="G159" s="193" t="s">
        <v>223</v>
      </c>
      <c r="H159" s="196">
        <f>COUNTA($G$3:G159)</f>
        <v>141</v>
      </c>
      <c r="I159" s="196" t="str">
        <f>AZ159&amp;"_"&amp;H159&amp;"_FIV_"&amp;LEFT(Előlap!$B$6,4)</f>
        <v>4171_141_FIV_2026</v>
      </c>
      <c r="J159" s="196" t="str">
        <f>VLOOKUP($G159,Összesítő!$B:$F,5,FALSE)</f>
        <v>Velem</v>
      </c>
      <c r="K159" s="196" t="str">
        <f>VLOOKUP($G159,Összesítő!$B:$F,4,FALSE)</f>
        <v>Velem Községi Önkormányzat</v>
      </c>
      <c r="L159" s="7">
        <f t="shared" ref="L159" si="357">O159+P159</f>
        <v>3000</v>
      </c>
      <c r="M159" s="194">
        <v>2028</v>
      </c>
      <c r="N159" s="194">
        <v>2028</v>
      </c>
      <c r="O159" s="13">
        <v>0</v>
      </c>
      <c r="P159" s="8">
        <v>3000</v>
      </c>
      <c r="Q159" s="8">
        <v>0</v>
      </c>
      <c r="S159" s="8">
        <v>0</v>
      </c>
      <c r="T159" s="8">
        <v>0</v>
      </c>
      <c r="U159" s="8">
        <v>0</v>
      </c>
      <c r="V159" s="8">
        <v>0</v>
      </c>
      <c r="W159" s="8">
        <v>0</v>
      </c>
      <c r="X159" s="8">
        <v>0</v>
      </c>
      <c r="Y159" s="8">
        <v>0</v>
      </c>
      <c r="Z159" s="8">
        <v>0</v>
      </c>
      <c r="AA159" s="8">
        <v>0</v>
      </c>
      <c r="AB159" s="8">
        <v>0</v>
      </c>
      <c r="AC159" s="8">
        <v>0</v>
      </c>
      <c r="AD159" s="7">
        <f t="shared" ref="AD159" si="358">SUM(S159:AC159)</f>
        <v>0</v>
      </c>
      <c r="AE159" s="3" t="str">
        <f t="shared" ref="AE159" si="359">IF($G159="","Nincs VKR kiválasztva!",IF(BB159=0,"Hiányos kitöltés!",BG159))</f>
        <v>Nem rövidtávú a feladat.</v>
      </c>
      <c r="AG159" s="8">
        <v>0</v>
      </c>
      <c r="AH159" s="8">
        <v>0</v>
      </c>
      <c r="AI159" s="8">
        <v>0</v>
      </c>
      <c r="AJ159" s="8">
        <v>0</v>
      </c>
      <c r="AK159" s="8">
        <v>0</v>
      </c>
      <c r="AL159" s="8">
        <v>0</v>
      </c>
      <c r="AM159" s="8">
        <v>0</v>
      </c>
      <c r="AN159" s="8">
        <v>0</v>
      </c>
      <c r="AO159" s="8">
        <v>0</v>
      </c>
      <c r="AP159" s="8">
        <v>0</v>
      </c>
      <c r="AQ159" s="8">
        <v>0</v>
      </c>
      <c r="AR159" s="7">
        <f t="shared" ref="AR159" si="360">SUM(AG159:AQ159)</f>
        <v>0</v>
      </c>
      <c r="AS159" s="193" t="s">
        <v>654</v>
      </c>
      <c r="AT159" s="3" t="str">
        <f t="shared" si="302"/>
        <v>Forráshiányos a feladat!</v>
      </c>
      <c r="AV159" s="195" t="s">
        <v>0</v>
      </c>
      <c r="AW159" s="195" t="s">
        <v>0</v>
      </c>
      <c r="AX159" s="196">
        <f>COUNTA($G$3:G159)</f>
        <v>141</v>
      </c>
      <c r="AZ159" s="9">
        <f>VLOOKUP($G159,Összesítő!$B:$F,3,FALSE)</f>
        <v>4171</v>
      </c>
      <c r="BA159" s="9">
        <f t="shared" si="303"/>
        <v>0</v>
      </c>
      <c r="BB159" s="5">
        <f t="shared" si="304"/>
        <v>1</v>
      </c>
      <c r="BC159" s="5" t="str">
        <f t="shared" si="305"/>
        <v>H</v>
      </c>
      <c r="BD159" s="5">
        <f t="shared" ref="BD159" si="361">IF(OR(BC159="R",BC159="RH"),1,0)</f>
        <v>0</v>
      </c>
      <c r="BE159" s="5">
        <f t="shared" si="307"/>
        <v>0</v>
      </c>
      <c r="BF159" s="5">
        <f t="shared" si="308"/>
        <v>0</v>
      </c>
      <c r="BG159" s="9" t="str">
        <f t="shared" si="309"/>
        <v>Nem rövidtávú a feladat.</v>
      </c>
      <c r="BH159" s="5">
        <f t="shared" si="310"/>
        <v>1</v>
      </c>
      <c r="BI159" s="5">
        <f t="shared" si="311"/>
        <v>1</v>
      </c>
      <c r="BJ159" s="5">
        <f t="shared" si="312"/>
        <v>1</v>
      </c>
      <c r="BK159" s="5">
        <f t="shared" si="313"/>
        <v>1</v>
      </c>
      <c r="BL159" s="5">
        <f t="shared" ref="BL159" si="362">IF(AND($BK159=1,$P159=$AR159),1,IF(AND($BK159=1,$P159&gt;$AR159,AS159="igen"),1,0))</f>
        <v>1</v>
      </c>
      <c r="BM159" s="4" t="str">
        <f t="shared" si="315"/>
        <v>Forráshiányos a feladat!</v>
      </c>
      <c r="BN159" s="5">
        <f t="shared" si="316"/>
        <v>0</v>
      </c>
      <c r="BO159" s="5">
        <f t="shared" si="317"/>
        <v>1</v>
      </c>
      <c r="BP159" s="5">
        <f t="shared" si="318"/>
        <v>0</v>
      </c>
      <c r="BQ159" s="5">
        <f t="shared" si="319"/>
        <v>0</v>
      </c>
      <c r="BR159" s="5">
        <f t="shared" si="320"/>
        <v>0</v>
      </c>
      <c r="BS159" s="9">
        <f t="shared" si="321"/>
        <v>0</v>
      </c>
      <c r="BT159" s="5">
        <f t="shared" si="322"/>
        <v>0</v>
      </c>
      <c r="BU159" s="5">
        <f t="shared" si="323"/>
        <v>0</v>
      </c>
      <c r="BV159" s="5">
        <f t="shared" si="324"/>
        <v>1</v>
      </c>
      <c r="BW159" s="5">
        <f t="shared" si="325"/>
        <v>1</v>
      </c>
      <c r="BX159" s="5">
        <f t="shared" si="326"/>
        <v>1</v>
      </c>
      <c r="BY159" s="5">
        <f t="shared" si="327"/>
        <v>1</v>
      </c>
      <c r="BZ159" s="5">
        <f t="shared" si="328"/>
        <v>1</v>
      </c>
      <c r="CA159" s="5">
        <f t="shared" si="329"/>
        <v>1</v>
      </c>
      <c r="CB159" s="5">
        <f t="shared" si="330"/>
        <v>1</v>
      </c>
      <c r="CC159" s="5">
        <f t="shared" si="331"/>
        <v>1</v>
      </c>
      <c r="CD159" s="5">
        <f t="shared" si="332"/>
        <v>1</v>
      </c>
      <c r="CE159" s="5" t="str">
        <f t="shared" si="333"/>
        <v>?</v>
      </c>
      <c r="CF159" s="4" t="str">
        <f t="shared" ref="CF159" si="363">IF($BB159=0,$CE159,IF($BH159=0,"I. ütem forrása nincs kitöltve!",IF($BK159=0,"II. ütem forrása nincs kitöltve!",IF($BE159=1,"Költségek üteme nem megfelelő (az időtartam és a költség üteme eltér)!",IF(AND(BI159=0,$BB159=1,$BK159=1,$BE159=1),"Kötelező cellák kitöltve, de az I. ütem forrása hibás!",IF(AND(BK159=0,$BB159=1,$BK159=1,$BE159=1),"Kötelező cellák kitöltve, de a II. ütem forrása hibás!",IF(AND($BP159=1,$BA159&lt;30),"Nullás a rövidtávú feladat és rövid (hiányzik) a hozzá tartozó indoklás!",IF(AND($BQ159=1,$BA159&lt;30),"Nullás a hosszútávú feladat és rövid (hiányzik) a hozzá tartozó indoklás!",IF(AND(BO159=1,C159="1811_RENDKÍVÜLI"),"II. ütemre nem tervezhet Rendkívüli feladatot!",IF(BI159=0,AE159,IF(BL159=0,AT159,IF(AND(BD159=1,$Q159&gt;$O159),"EM rendelet 2. melléklet terhére elszámolt költség nem lehet nagyobb az I. ütemre tervezett tényleges költségnél!",IF($AD159&gt;$O159,"Többlet forrást jelölt meg az I. ütemnél! Kérjük, a többletet az 'Osszesito' fülön tüntesse fel!",IF($AR159&gt;$P159,"Többlet forrást jelölt meg a II. ütemnél! Kérjük, a többletet az 'Osszesito' fülön tüntesse fel!","Kitöltés rendben!"))))))))))))))</f>
        <v>Kitöltés rendben!</v>
      </c>
      <c r="CG159" s="5">
        <f t="shared" ref="CG159" si="364">IF(A159="Kitöltés rendben!",1,0)</f>
        <v>1</v>
      </c>
      <c r="CH159" s="5">
        <f t="shared" si="336"/>
        <v>0</v>
      </c>
      <c r="CI159" s="5">
        <f t="shared" si="337"/>
        <v>1</v>
      </c>
    </row>
    <row r="160" spans="1:87" s="2" customFormat="1" ht="28.2" hidden="1" customHeight="1" x14ac:dyDescent="0.3">
      <c r="A160" s="1" t="str">
        <f t="shared" si="348"/>
        <v>Kitöltés rendben!</v>
      </c>
      <c r="B160" s="179">
        <v>2</v>
      </c>
      <c r="C160" s="178" t="s">
        <v>479</v>
      </c>
      <c r="D160" s="180" t="s">
        <v>550</v>
      </c>
      <c r="E160" s="180" t="s">
        <v>509</v>
      </c>
      <c r="F160" s="181" t="str">
        <f>VLOOKUP($G160,Összesítő!$B:$F,2,FALSE)</f>
        <v>11-26000-1-001-00-06</v>
      </c>
      <c r="G160" s="178" t="s">
        <v>223</v>
      </c>
      <c r="H160" s="181">
        <f>COUNTA($G$3:G160)</f>
        <v>142</v>
      </c>
      <c r="I160" s="181" t="str">
        <f>AZ160&amp;"_"&amp;H160&amp;"_FIV_"&amp;LEFT(Előlap!$B$6,4)</f>
        <v>4171_142_FIV_2026</v>
      </c>
      <c r="J160" s="181" t="str">
        <f>VLOOKUP($G160,Összesítő!$B:$F,5,FALSE)</f>
        <v>Velem</v>
      </c>
      <c r="K160" s="181" t="str">
        <f>VLOOKUP($G160,Összesítő!$B:$F,4,FALSE)</f>
        <v>Velem Községi Önkormányzat</v>
      </c>
      <c r="L160" s="7">
        <f t="shared" si="349"/>
        <v>50000</v>
      </c>
      <c r="M160" s="179">
        <v>2028</v>
      </c>
      <c r="N160" s="179">
        <v>2035</v>
      </c>
      <c r="O160" s="13">
        <v>0</v>
      </c>
      <c r="P160" s="8">
        <v>50000</v>
      </c>
      <c r="Q160" s="8">
        <v>0</v>
      </c>
      <c r="S160" s="8">
        <v>0</v>
      </c>
      <c r="T160" s="8">
        <v>0</v>
      </c>
      <c r="U160" s="8">
        <v>0</v>
      </c>
      <c r="V160" s="8">
        <v>0</v>
      </c>
      <c r="W160" s="8">
        <v>0</v>
      </c>
      <c r="X160" s="8">
        <v>0</v>
      </c>
      <c r="Y160" s="8">
        <v>0</v>
      </c>
      <c r="Z160" s="8">
        <v>0</v>
      </c>
      <c r="AA160" s="8">
        <v>0</v>
      </c>
      <c r="AB160" s="8">
        <v>0</v>
      </c>
      <c r="AC160" s="8">
        <v>0</v>
      </c>
      <c r="AD160" s="7">
        <f t="shared" si="350"/>
        <v>0</v>
      </c>
      <c r="AE160" s="3" t="str">
        <f t="shared" si="351"/>
        <v>Nem rövidtávú a feladat.</v>
      </c>
      <c r="AG160" s="8">
        <v>4903</v>
      </c>
      <c r="AH160" s="8">
        <v>0</v>
      </c>
      <c r="AI160" s="8">
        <v>0</v>
      </c>
      <c r="AJ160" s="8">
        <v>0</v>
      </c>
      <c r="AK160" s="8">
        <v>0</v>
      </c>
      <c r="AL160" s="8">
        <v>0</v>
      </c>
      <c r="AM160" s="8">
        <v>0</v>
      </c>
      <c r="AN160" s="8">
        <v>0</v>
      </c>
      <c r="AO160" s="8">
        <v>0</v>
      </c>
      <c r="AP160" s="8">
        <v>0</v>
      </c>
      <c r="AQ160" s="8">
        <v>0</v>
      </c>
      <c r="AR160" s="7">
        <f t="shared" si="352"/>
        <v>4903</v>
      </c>
      <c r="AS160" s="184" t="s">
        <v>654</v>
      </c>
      <c r="AT160" s="3" t="str">
        <f t="shared" si="302"/>
        <v>Forráshiányos a feladat!</v>
      </c>
      <c r="AV160" s="180" t="s">
        <v>0</v>
      </c>
      <c r="AW160" s="180" t="s">
        <v>0</v>
      </c>
      <c r="AX160" s="191">
        <f>COUNTA($G$3:G160)</f>
        <v>142</v>
      </c>
      <c r="AZ160" s="9">
        <f>VLOOKUP($G160,Összesítő!$B:$F,3,FALSE)</f>
        <v>4171</v>
      </c>
      <c r="BA160" s="9">
        <f t="shared" si="303"/>
        <v>0</v>
      </c>
      <c r="BB160" s="5">
        <f t="shared" si="304"/>
        <v>1</v>
      </c>
      <c r="BC160" s="5" t="str">
        <f t="shared" si="305"/>
        <v>H</v>
      </c>
      <c r="BD160" s="5">
        <f t="shared" si="338"/>
        <v>0</v>
      </c>
      <c r="BE160" s="5">
        <f t="shared" si="307"/>
        <v>0</v>
      </c>
      <c r="BF160" s="5">
        <f t="shared" si="308"/>
        <v>0</v>
      </c>
      <c r="BG160" s="9" t="str">
        <f t="shared" si="309"/>
        <v>Nem rövidtávú a feladat.</v>
      </c>
      <c r="BH160" s="5">
        <f t="shared" si="310"/>
        <v>1</v>
      </c>
      <c r="BI160" s="5">
        <f t="shared" si="311"/>
        <v>1</v>
      </c>
      <c r="BJ160" s="5">
        <f t="shared" si="312"/>
        <v>1</v>
      </c>
      <c r="BK160" s="5">
        <f t="shared" si="313"/>
        <v>1</v>
      </c>
      <c r="BL160" s="5">
        <f t="shared" si="353"/>
        <v>1</v>
      </c>
      <c r="BM160" s="4" t="str">
        <f t="shared" si="315"/>
        <v>Forráshiányos a feladat!</v>
      </c>
      <c r="BN160" s="5">
        <f t="shared" si="316"/>
        <v>0</v>
      </c>
      <c r="BO160" s="5">
        <f t="shared" si="317"/>
        <v>1</v>
      </c>
      <c r="BP160" s="5">
        <f t="shared" si="318"/>
        <v>0</v>
      </c>
      <c r="BQ160" s="5">
        <f t="shared" si="319"/>
        <v>0</v>
      </c>
      <c r="BR160" s="5">
        <f t="shared" si="320"/>
        <v>0</v>
      </c>
      <c r="BS160" s="9">
        <f t="shared" si="321"/>
        <v>0</v>
      </c>
      <c r="BT160" s="5">
        <f t="shared" si="322"/>
        <v>0</v>
      </c>
      <c r="BU160" s="5">
        <f t="shared" si="323"/>
        <v>0</v>
      </c>
      <c r="BV160" s="5">
        <f t="shared" si="324"/>
        <v>1</v>
      </c>
      <c r="BW160" s="5">
        <f t="shared" si="325"/>
        <v>1</v>
      </c>
      <c r="BX160" s="5">
        <f t="shared" si="326"/>
        <v>1</v>
      </c>
      <c r="BY160" s="5">
        <f t="shared" si="327"/>
        <v>1</v>
      </c>
      <c r="BZ160" s="5">
        <f t="shared" si="328"/>
        <v>1</v>
      </c>
      <c r="CA160" s="5">
        <f t="shared" si="329"/>
        <v>1</v>
      </c>
      <c r="CB160" s="5">
        <f t="shared" si="330"/>
        <v>1</v>
      </c>
      <c r="CC160" s="5">
        <f t="shared" si="331"/>
        <v>1</v>
      </c>
      <c r="CD160" s="5">
        <f t="shared" si="332"/>
        <v>1</v>
      </c>
      <c r="CE160" s="5" t="str">
        <f t="shared" si="333"/>
        <v>?</v>
      </c>
      <c r="CF160" s="4" t="str">
        <f t="shared" si="354"/>
        <v>Kitöltés rendben!</v>
      </c>
      <c r="CG160" s="5">
        <f t="shared" si="355"/>
        <v>1</v>
      </c>
      <c r="CH160" s="5">
        <f t="shared" si="336"/>
        <v>0</v>
      </c>
      <c r="CI160" s="5">
        <f t="shared" si="337"/>
        <v>1</v>
      </c>
    </row>
    <row r="161" spans="1:87" s="2" customFormat="1" ht="31.2" hidden="1" customHeight="1" x14ac:dyDescent="0.3">
      <c r="A161" s="1" t="str">
        <f t="shared" si="348"/>
        <v>Kitöltés rendben!</v>
      </c>
      <c r="B161" s="179">
        <v>1</v>
      </c>
      <c r="C161" s="178" t="s">
        <v>492</v>
      </c>
      <c r="D161" s="180" t="s">
        <v>507</v>
      </c>
      <c r="E161" s="180" t="s">
        <v>509</v>
      </c>
      <c r="F161" s="181" t="str">
        <f>VLOOKUP($G161,Összesítő!$B:$F,2,FALSE)</f>
        <v>11-26000-1-001-00-06</v>
      </c>
      <c r="G161" s="178" t="s">
        <v>223</v>
      </c>
      <c r="H161" s="181">
        <f>COUNTA($G$3:G161)</f>
        <v>143</v>
      </c>
      <c r="I161" s="181" t="str">
        <f>AZ161&amp;"_"&amp;H161&amp;"_FIV_"&amp;LEFT(Előlap!$B$6,4)</f>
        <v>4171_143_FIV_2026</v>
      </c>
      <c r="J161" s="181" t="str">
        <f>VLOOKUP($G161,Összesítő!$B:$F,5,FALSE)</f>
        <v>Velem</v>
      </c>
      <c r="K161" s="181" t="str">
        <f>VLOOKUP($G161,Összesítő!$B:$F,4,FALSE)</f>
        <v>Velem Községi Önkormányzat</v>
      </c>
      <c r="L161" s="7">
        <f t="shared" si="349"/>
        <v>387</v>
      </c>
      <c r="M161" s="179">
        <v>2027</v>
      </c>
      <c r="N161" s="179">
        <v>2027</v>
      </c>
      <c r="O161" s="13">
        <v>387</v>
      </c>
      <c r="P161" s="8">
        <v>0</v>
      </c>
      <c r="Q161" s="8">
        <v>0</v>
      </c>
      <c r="S161" s="8">
        <v>387</v>
      </c>
      <c r="T161" s="8">
        <v>0</v>
      </c>
      <c r="U161" s="8">
        <v>0</v>
      </c>
      <c r="V161" s="8">
        <v>0</v>
      </c>
      <c r="W161" s="8">
        <v>0</v>
      </c>
      <c r="X161" s="8">
        <v>0</v>
      </c>
      <c r="Y161" s="8">
        <v>0</v>
      </c>
      <c r="Z161" s="8">
        <v>0</v>
      </c>
      <c r="AA161" s="8">
        <v>0</v>
      </c>
      <c r="AB161" s="8">
        <v>0</v>
      </c>
      <c r="AC161" s="8">
        <v>0</v>
      </c>
      <c r="AD161" s="7">
        <f t="shared" si="350"/>
        <v>387</v>
      </c>
      <c r="AE161" s="3" t="str">
        <f t="shared" si="351"/>
        <v>A forrás egyenlő a költséggel (I.ütem).</v>
      </c>
      <c r="AG161" s="8">
        <v>0</v>
      </c>
      <c r="AH161" s="8">
        <v>0</v>
      </c>
      <c r="AI161" s="8">
        <v>0</v>
      </c>
      <c r="AJ161" s="8">
        <v>0</v>
      </c>
      <c r="AK161" s="8">
        <v>0</v>
      </c>
      <c r="AL161" s="8">
        <v>0</v>
      </c>
      <c r="AM161" s="8">
        <v>0</v>
      </c>
      <c r="AN161" s="8">
        <v>0</v>
      </c>
      <c r="AO161" s="8">
        <v>0</v>
      </c>
      <c r="AP161" s="8">
        <v>0</v>
      </c>
      <c r="AQ161" s="8">
        <v>0</v>
      </c>
      <c r="AR161" s="7">
        <f t="shared" si="352"/>
        <v>0</v>
      </c>
      <c r="AS161" s="184" t="s">
        <v>654</v>
      </c>
      <c r="AT161" s="3" t="str">
        <f t="shared" si="302"/>
        <v>Nem hosszútávú a feladat.</v>
      </c>
      <c r="AV161" s="180" t="s">
        <v>0</v>
      </c>
      <c r="AW161" s="180" t="s">
        <v>0</v>
      </c>
      <c r="AX161" s="191">
        <f>COUNTA($G$3:G161)</f>
        <v>143</v>
      </c>
      <c r="AZ161" s="9">
        <f>VLOOKUP($G161,Összesítő!$B:$F,3,FALSE)</f>
        <v>4171</v>
      </c>
      <c r="BA161" s="9">
        <f t="shared" si="303"/>
        <v>0</v>
      </c>
      <c r="BB161" s="5">
        <f t="shared" si="304"/>
        <v>1</v>
      </c>
      <c r="BC161" s="5" t="str">
        <f t="shared" si="305"/>
        <v>R</v>
      </c>
      <c r="BD161" s="5">
        <f t="shared" si="338"/>
        <v>1</v>
      </c>
      <c r="BE161" s="5">
        <f t="shared" si="307"/>
        <v>0</v>
      </c>
      <c r="BF161" s="5">
        <f t="shared" si="308"/>
        <v>0</v>
      </c>
      <c r="BG161" s="9" t="str">
        <f t="shared" si="309"/>
        <v>A forrás egyenlő a költséggel (I.ütem).</v>
      </c>
      <c r="BH161" s="5">
        <f t="shared" si="310"/>
        <v>1</v>
      </c>
      <c r="BI161" s="5">
        <f t="shared" si="311"/>
        <v>1</v>
      </c>
      <c r="BJ161" s="5">
        <f t="shared" si="312"/>
        <v>0</v>
      </c>
      <c r="BK161" s="5">
        <f t="shared" si="313"/>
        <v>1</v>
      </c>
      <c r="BL161" s="5">
        <f t="shared" si="353"/>
        <v>1</v>
      </c>
      <c r="BM161" s="4" t="str">
        <f t="shared" si="315"/>
        <v>Nem hosszútávú a feladat.</v>
      </c>
      <c r="BN161" s="5">
        <f t="shared" si="316"/>
        <v>1</v>
      </c>
      <c r="BO161" s="5">
        <f t="shared" si="317"/>
        <v>0</v>
      </c>
      <c r="BP161" s="5">
        <f t="shared" si="318"/>
        <v>0</v>
      </c>
      <c r="BQ161" s="5">
        <f t="shared" si="319"/>
        <v>0</v>
      </c>
      <c r="BR161" s="5">
        <f t="shared" si="320"/>
        <v>0</v>
      </c>
      <c r="BS161" s="9" t="str">
        <f t="shared" si="321"/>
        <v>Nincs hosszútávú terv!</v>
      </c>
      <c r="BT161" s="5">
        <f t="shared" si="322"/>
        <v>0</v>
      </c>
      <c r="BU161" s="5">
        <f t="shared" si="323"/>
        <v>0</v>
      </c>
      <c r="BV161" s="5">
        <f t="shared" si="324"/>
        <v>1</v>
      </c>
      <c r="BW161" s="5">
        <f t="shared" si="325"/>
        <v>1</v>
      </c>
      <c r="BX161" s="5">
        <f t="shared" si="326"/>
        <v>1</v>
      </c>
      <c r="BY161" s="5">
        <f t="shared" si="327"/>
        <v>1</v>
      </c>
      <c r="BZ161" s="5">
        <f t="shared" si="328"/>
        <v>1</v>
      </c>
      <c r="CA161" s="5">
        <f t="shared" si="329"/>
        <v>1</v>
      </c>
      <c r="CB161" s="5">
        <f t="shared" si="330"/>
        <v>1</v>
      </c>
      <c r="CC161" s="5">
        <f t="shared" si="331"/>
        <v>1</v>
      </c>
      <c r="CD161" s="5">
        <f t="shared" si="332"/>
        <v>1</v>
      </c>
      <c r="CE161" s="5" t="str">
        <f t="shared" si="333"/>
        <v>?</v>
      </c>
      <c r="CF161" s="4" t="str">
        <f t="shared" si="354"/>
        <v>Kitöltés rendben!</v>
      </c>
      <c r="CG161" s="5">
        <f t="shared" si="355"/>
        <v>1</v>
      </c>
      <c r="CH161" s="5">
        <f t="shared" si="336"/>
        <v>1</v>
      </c>
      <c r="CI161" s="5">
        <f t="shared" si="337"/>
        <v>0</v>
      </c>
    </row>
    <row r="162" spans="1:87" s="2" customFormat="1" ht="31.2" hidden="1" customHeight="1" x14ac:dyDescent="0.3">
      <c r="A162" s="1" t="str">
        <f t="shared" si="348"/>
        <v>Nincs VKR kiválasztva!</v>
      </c>
      <c r="B162" s="179"/>
      <c r="C162" s="178"/>
      <c r="D162" s="180"/>
      <c r="E162" s="180"/>
      <c r="F162" s="181" t="e">
        <f>VLOOKUP($G162,Összesítő!$B:$F,2,FALSE)</f>
        <v>#N/A</v>
      </c>
      <c r="G162" s="178"/>
      <c r="H162" s="181">
        <f>COUNTA($G$3:G162)</f>
        <v>143</v>
      </c>
      <c r="I162" s="181" t="e">
        <f>AZ162&amp;"_"&amp;H162&amp;"_FIV_"&amp;LEFT(Előlap!$B$6,4)</f>
        <v>#N/A</v>
      </c>
      <c r="J162" s="181" t="e">
        <f>VLOOKUP($G162,Összesítő!$B:$F,5,FALSE)</f>
        <v>#N/A</v>
      </c>
      <c r="K162" s="181" t="e">
        <f>VLOOKUP($G162,Összesítő!$B:$F,4,FALSE)</f>
        <v>#N/A</v>
      </c>
      <c r="L162" s="7">
        <f t="shared" si="349"/>
        <v>0</v>
      </c>
      <c r="M162" s="179"/>
      <c r="N162" s="179"/>
      <c r="O162" s="13"/>
      <c r="P162" s="8"/>
      <c r="Q162" s="8"/>
      <c r="S162" s="8"/>
      <c r="T162" s="8"/>
      <c r="U162" s="8"/>
      <c r="V162" s="8"/>
      <c r="W162" s="8"/>
      <c r="X162" s="8"/>
      <c r="Y162" s="8"/>
      <c r="Z162" s="8"/>
      <c r="AA162" s="8"/>
      <c r="AB162" s="8"/>
      <c r="AC162" s="8"/>
      <c r="AD162" s="7">
        <f t="shared" si="350"/>
        <v>0</v>
      </c>
      <c r="AE162" s="3" t="str">
        <f t="shared" si="351"/>
        <v>Nincs VKR kiválasztva!</v>
      </c>
      <c r="AG162" s="8"/>
      <c r="AH162" s="8"/>
      <c r="AI162" s="8"/>
      <c r="AJ162" s="8"/>
      <c r="AK162" s="8"/>
      <c r="AL162" s="8"/>
      <c r="AM162" s="8"/>
      <c r="AN162" s="8"/>
      <c r="AO162" s="8"/>
      <c r="AP162" s="8"/>
      <c r="AQ162" s="8"/>
      <c r="AR162" s="7">
        <f t="shared" si="352"/>
        <v>0</v>
      </c>
      <c r="AS162" s="178"/>
      <c r="AT162" s="3" t="str">
        <f t="shared" si="302"/>
        <v>Nincs VKR kiválasztva!</v>
      </c>
      <c r="AV162" s="180" t="s">
        <v>0</v>
      </c>
      <c r="AW162" s="180" t="s">
        <v>0</v>
      </c>
      <c r="AX162" s="191">
        <f>COUNTA($G$3:G162)</f>
        <v>143</v>
      </c>
      <c r="AZ162" s="9" t="e">
        <f>VLOOKUP($G162,Összesítő!$B:$F,3,FALSE)</f>
        <v>#N/A</v>
      </c>
      <c r="BA162" s="9">
        <f t="shared" si="303"/>
        <v>0</v>
      </c>
      <c r="BB162" s="5" t="e">
        <f t="shared" si="304"/>
        <v>#N/A</v>
      </c>
      <c r="BC162" s="5" t="e">
        <f t="shared" si="305"/>
        <v>#N/A</v>
      </c>
      <c r="BD162" s="5" t="e">
        <f t="shared" si="338"/>
        <v>#N/A</v>
      </c>
      <c r="BE162" s="5" t="e">
        <f t="shared" si="307"/>
        <v>#N/A</v>
      </c>
      <c r="BF162" s="5">
        <f t="shared" si="308"/>
        <v>0</v>
      </c>
      <c r="BG162" s="9" t="str">
        <f t="shared" si="309"/>
        <v>A forrás egyenlő a költséggel (I.ütem).</v>
      </c>
      <c r="BH162" s="5">
        <f t="shared" si="310"/>
        <v>0</v>
      </c>
      <c r="BI162" s="5">
        <f t="shared" si="311"/>
        <v>0</v>
      </c>
      <c r="BJ162" s="5">
        <f t="shared" si="312"/>
        <v>0</v>
      </c>
      <c r="BK162" s="5">
        <f t="shared" si="313"/>
        <v>0</v>
      </c>
      <c r="BL162" s="5">
        <f t="shared" si="353"/>
        <v>0</v>
      </c>
      <c r="BM162" s="4" t="str">
        <f t="shared" si="315"/>
        <v>Nem hosszútávú a feladat.</v>
      </c>
      <c r="BN162" s="5">
        <f t="shared" si="316"/>
        <v>1</v>
      </c>
      <c r="BO162" s="5">
        <f t="shared" si="317"/>
        <v>0</v>
      </c>
      <c r="BP162" s="5">
        <f t="shared" si="318"/>
        <v>1</v>
      </c>
      <c r="BQ162" s="5">
        <f t="shared" si="319"/>
        <v>0</v>
      </c>
      <c r="BR162" s="5" t="e">
        <f t="shared" si="320"/>
        <v>#N/A</v>
      </c>
      <c r="BS162" s="9" t="str">
        <f t="shared" si="321"/>
        <v>Nincs hosszútávú terv!</v>
      </c>
      <c r="BT162" s="5" t="e">
        <f t="shared" si="322"/>
        <v>#N/A</v>
      </c>
      <c r="BU162" s="5" t="e">
        <f t="shared" si="323"/>
        <v>#N/A</v>
      </c>
      <c r="BV162" s="5">
        <f t="shared" si="324"/>
        <v>0</v>
      </c>
      <c r="BW162" s="5">
        <f t="shared" si="325"/>
        <v>0</v>
      </c>
      <c r="BX162" s="5">
        <f t="shared" si="326"/>
        <v>0</v>
      </c>
      <c r="BY162" s="5">
        <f t="shared" si="327"/>
        <v>0</v>
      </c>
      <c r="BZ162" s="5">
        <f t="shared" si="328"/>
        <v>0</v>
      </c>
      <c r="CA162" s="5">
        <f t="shared" si="329"/>
        <v>0</v>
      </c>
      <c r="CB162" s="5">
        <f t="shared" si="330"/>
        <v>0</v>
      </c>
      <c r="CC162" s="5">
        <f t="shared" si="331"/>
        <v>0</v>
      </c>
      <c r="CD162" s="5">
        <f t="shared" si="332"/>
        <v>0</v>
      </c>
      <c r="CE162" s="5" t="e">
        <f t="shared" si="333"/>
        <v>#N/A</v>
      </c>
      <c r="CF162" s="4" t="e">
        <f t="shared" si="354"/>
        <v>#N/A</v>
      </c>
      <c r="CG162" s="5">
        <f t="shared" si="355"/>
        <v>0</v>
      </c>
      <c r="CH162" s="5" t="e">
        <f t="shared" si="336"/>
        <v>#N/A</v>
      </c>
      <c r="CI162" s="5" t="e">
        <f t="shared" si="337"/>
        <v>#N/A</v>
      </c>
    </row>
    <row r="163" spans="1:87" s="2" customFormat="1" ht="28.8" hidden="1" customHeight="1" x14ac:dyDescent="0.3">
      <c r="A163" s="1" t="str">
        <f t="shared" si="348"/>
        <v>Kitöltés rendben!</v>
      </c>
      <c r="B163" s="179">
        <v>2</v>
      </c>
      <c r="C163" s="178" t="s">
        <v>405</v>
      </c>
      <c r="D163" s="180" t="s">
        <v>551</v>
      </c>
      <c r="E163" s="180" t="s">
        <v>509</v>
      </c>
      <c r="F163" s="181" t="str">
        <f>VLOOKUP($G163,Összesítő!$B:$F,2,FALSE)</f>
        <v>11-05023-1-001-00-11</v>
      </c>
      <c r="G163" s="178" t="s">
        <v>59</v>
      </c>
      <c r="H163" s="181">
        <f>COUNTA($G$3:G163)</f>
        <v>144</v>
      </c>
      <c r="I163" s="181" t="str">
        <f>AZ163&amp;"_"&amp;H163&amp;"_FIV_"&amp;LEFT(Előlap!$B$6,4)</f>
        <v>4129_144_FIV_2026</v>
      </c>
      <c r="J163" s="181" t="str">
        <f>VLOOKUP($G163,Összesítő!$B:$F,5,FALSE)</f>
        <v>Bozsok</v>
      </c>
      <c r="K163" s="181" t="str">
        <f>VLOOKUP($G163,Összesítő!$B:$F,4,FALSE)</f>
        <v>Bozsok Községi Önkormányzat</v>
      </c>
      <c r="L163" s="7">
        <f t="shared" si="349"/>
        <v>40000</v>
      </c>
      <c r="M163" s="179">
        <v>2028</v>
      </c>
      <c r="N163" s="179">
        <v>2028</v>
      </c>
      <c r="O163" s="13">
        <v>0</v>
      </c>
      <c r="P163" s="8">
        <v>40000</v>
      </c>
      <c r="Q163" s="8">
        <v>0</v>
      </c>
      <c r="S163" s="8">
        <v>0</v>
      </c>
      <c r="T163" s="8">
        <v>0</v>
      </c>
      <c r="U163" s="8">
        <v>0</v>
      </c>
      <c r="V163" s="8">
        <v>0</v>
      </c>
      <c r="W163" s="8">
        <v>0</v>
      </c>
      <c r="X163" s="8">
        <v>0</v>
      </c>
      <c r="Y163" s="8">
        <v>0</v>
      </c>
      <c r="Z163" s="8">
        <v>0</v>
      </c>
      <c r="AA163" s="8">
        <v>0</v>
      </c>
      <c r="AB163" s="8">
        <v>0</v>
      </c>
      <c r="AC163" s="8">
        <v>0</v>
      </c>
      <c r="AD163" s="7">
        <f t="shared" si="350"/>
        <v>0</v>
      </c>
      <c r="AE163" s="3" t="str">
        <f t="shared" si="351"/>
        <v>Nem rövidtávú a feladat.</v>
      </c>
      <c r="AG163" s="8">
        <v>0</v>
      </c>
      <c r="AH163" s="8">
        <v>0</v>
      </c>
      <c r="AI163" s="8">
        <v>0</v>
      </c>
      <c r="AJ163" s="8">
        <v>0</v>
      </c>
      <c r="AK163" s="8">
        <v>0</v>
      </c>
      <c r="AL163" s="8">
        <v>0</v>
      </c>
      <c r="AM163" s="8">
        <v>0</v>
      </c>
      <c r="AN163" s="8">
        <v>0</v>
      </c>
      <c r="AO163" s="8">
        <v>0</v>
      </c>
      <c r="AP163" s="8">
        <v>0</v>
      </c>
      <c r="AQ163" s="8">
        <v>0</v>
      </c>
      <c r="AR163" s="7">
        <f t="shared" si="352"/>
        <v>0</v>
      </c>
      <c r="AS163" s="178" t="s">
        <v>654</v>
      </c>
      <c r="AT163" s="3" t="str">
        <f t="shared" si="302"/>
        <v>Forráshiányos a feladat!</v>
      </c>
      <c r="AV163" s="180" t="s">
        <v>0</v>
      </c>
      <c r="AW163" s="180" t="s">
        <v>0</v>
      </c>
      <c r="AX163" s="191">
        <f>COUNTA($G$3:G163)</f>
        <v>144</v>
      </c>
      <c r="AZ163" s="9">
        <f>VLOOKUP($G163,Összesítő!$B:$F,3,FALSE)</f>
        <v>4129</v>
      </c>
      <c r="BA163" s="9">
        <f t="shared" si="303"/>
        <v>0</v>
      </c>
      <c r="BB163" s="5">
        <f t="shared" si="304"/>
        <v>1</v>
      </c>
      <c r="BC163" s="5" t="str">
        <f t="shared" si="305"/>
        <v>H</v>
      </c>
      <c r="BD163" s="5">
        <f t="shared" si="338"/>
        <v>0</v>
      </c>
      <c r="BE163" s="5">
        <f t="shared" si="307"/>
        <v>0</v>
      </c>
      <c r="BF163" s="5">
        <f t="shared" si="308"/>
        <v>0</v>
      </c>
      <c r="BG163" s="9" t="str">
        <f t="shared" si="309"/>
        <v>Nem rövidtávú a feladat.</v>
      </c>
      <c r="BH163" s="5">
        <f t="shared" si="310"/>
        <v>1</v>
      </c>
      <c r="BI163" s="5">
        <f t="shared" si="311"/>
        <v>1</v>
      </c>
      <c r="BJ163" s="5">
        <f t="shared" si="312"/>
        <v>1</v>
      </c>
      <c r="BK163" s="5">
        <f t="shared" si="313"/>
        <v>1</v>
      </c>
      <c r="BL163" s="5">
        <f t="shared" si="353"/>
        <v>1</v>
      </c>
      <c r="BM163" s="4" t="str">
        <f t="shared" si="315"/>
        <v>Forráshiányos a feladat!</v>
      </c>
      <c r="BN163" s="5">
        <f t="shared" si="316"/>
        <v>0</v>
      </c>
      <c r="BO163" s="5">
        <f t="shared" si="317"/>
        <v>1</v>
      </c>
      <c r="BP163" s="5">
        <f t="shared" si="318"/>
        <v>0</v>
      </c>
      <c r="BQ163" s="5">
        <f t="shared" si="319"/>
        <v>0</v>
      </c>
      <c r="BR163" s="5">
        <f t="shared" si="320"/>
        <v>0</v>
      </c>
      <c r="BS163" s="9">
        <f t="shared" si="321"/>
        <v>0</v>
      </c>
      <c r="BT163" s="5">
        <f t="shared" si="322"/>
        <v>0</v>
      </c>
      <c r="BU163" s="5">
        <f t="shared" si="323"/>
        <v>0</v>
      </c>
      <c r="BV163" s="5">
        <f t="shared" si="324"/>
        <v>1</v>
      </c>
      <c r="BW163" s="5">
        <f t="shared" si="325"/>
        <v>1</v>
      </c>
      <c r="BX163" s="5">
        <f t="shared" si="326"/>
        <v>1</v>
      </c>
      <c r="BY163" s="5">
        <f t="shared" si="327"/>
        <v>1</v>
      </c>
      <c r="BZ163" s="5">
        <f t="shared" si="328"/>
        <v>1</v>
      </c>
      <c r="CA163" s="5">
        <f t="shared" si="329"/>
        <v>1</v>
      </c>
      <c r="CB163" s="5">
        <f t="shared" si="330"/>
        <v>1</v>
      </c>
      <c r="CC163" s="5">
        <f t="shared" si="331"/>
        <v>1</v>
      </c>
      <c r="CD163" s="5">
        <f t="shared" si="332"/>
        <v>1</v>
      </c>
      <c r="CE163" s="5" t="str">
        <f t="shared" si="333"/>
        <v>?</v>
      </c>
      <c r="CF163" s="4" t="str">
        <f t="shared" si="354"/>
        <v>Kitöltés rendben!</v>
      </c>
      <c r="CG163" s="5">
        <f t="shared" si="355"/>
        <v>1</v>
      </c>
      <c r="CH163" s="5">
        <f t="shared" si="336"/>
        <v>0</v>
      </c>
      <c r="CI163" s="5">
        <f t="shared" si="337"/>
        <v>1</v>
      </c>
    </row>
    <row r="164" spans="1:87" s="2" customFormat="1" ht="28.8" hidden="1" customHeight="1" x14ac:dyDescent="0.3">
      <c r="A164" s="1" t="str">
        <f t="shared" si="348"/>
        <v>Kitöltés rendben!</v>
      </c>
      <c r="B164" s="179">
        <v>2</v>
      </c>
      <c r="C164" s="178" t="s">
        <v>468</v>
      </c>
      <c r="D164" s="180" t="s">
        <v>505</v>
      </c>
      <c r="E164" s="180" t="s">
        <v>509</v>
      </c>
      <c r="F164" s="181" t="str">
        <f>VLOOKUP($G164,Összesítő!$B:$F,2,FALSE)</f>
        <v>11-05023-1-001-00-11</v>
      </c>
      <c r="G164" s="178" t="s">
        <v>59</v>
      </c>
      <c r="H164" s="181">
        <f>COUNTA($G$3:G164)</f>
        <v>145</v>
      </c>
      <c r="I164" s="181" t="str">
        <f>AZ164&amp;"_"&amp;H164&amp;"_FIV_"&amp;LEFT(Előlap!$B$6,4)</f>
        <v>4129_145_FIV_2026</v>
      </c>
      <c r="J164" s="181" t="str">
        <f>VLOOKUP($G164,Összesítő!$B:$F,5,FALSE)</f>
        <v>Bozsok</v>
      </c>
      <c r="K164" s="181" t="str">
        <f>VLOOKUP($G164,Összesítő!$B:$F,4,FALSE)</f>
        <v>Bozsok Községi Önkormányzat</v>
      </c>
      <c r="L164" s="7">
        <f t="shared" si="349"/>
        <v>15000</v>
      </c>
      <c r="M164" s="179">
        <v>2028</v>
      </c>
      <c r="N164" s="179">
        <v>2029</v>
      </c>
      <c r="O164" s="13">
        <v>0</v>
      </c>
      <c r="P164" s="8">
        <v>15000</v>
      </c>
      <c r="Q164" s="8">
        <v>0</v>
      </c>
      <c r="S164" s="8">
        <v>0</v>
      </c>
      <c r="T164" s="8">
        <v>0</v>
      </c>
      <c r="U164" s="8">
        <v>0</v>
      </c>
      <c r="V164" s="8">
        <v>0</v>
      </c>
      <c r="W164" s="8">
        <v>0</v>
      </c>
      <c r="X164" s="8">
        <v>0</v>
      </c>
      <c r="Y164" s="8">
        <v>0</v>
      </c>
      <c r="Z164" s="8">
        <v>0</v>
      </c>
      <c r="AA164" s="8">
        <v>0</v>
      </c>
      <c r="AB164" s="8">
        <v>0</v>
      </c>
      <c r="AC164" s="8">
        <v>0</v>
      </c>
      <c r="AD164" s="7">
        <f t="shared" si="350"/>
        <v>0</v>
      </c>
      <c r="AE164" s="3" t="str">
        <f t="shared" si="351"/>
        <v>Nem rövidtávú a feladat.</v>
      </c>
      <c r="AG164" s="8">
        <v>0</v>
      </c>
      <c r="AH164" s="8">
        <v>0</v>
      </c>
      <c r="AI164" s="8">
        <v>0</v>
      </c>
      <c r="AJ164" s="8">
        <v>0</v>
      </c>
      <c r="AK164" s="8">
        <v>0</v>
      </c>
      <c r="AL164" s="8">
        <v>0</v>
      </c>
      <c r="AM164" s="8">
        <v>0</v>
      </c>
      <c r="AN164" s="8">
        <v>0</v>
      </c>
      <c r="AO164" s="8">
        <v>0</v>
      </c>
      <c r="AP164" s="8">
        <v>0</v>
      </c>
      <c r="AQ164" s="8">
        <v>0</v>
      </c>
      <c r="AR164" s="7">
        <f t="shared" si="352"/>
        <v>0</v>
      </c>
      <c r="AS164" s="184" t="s">
        <v>654</v>
      </c>
      <c r="AT164" s="3" t="str">
        <f t="shared" si="302"/>
        <v>Forráshiányos a feladat!</v>
      </c>
      <c r="AV164" s="180" t="s">
        <v>0</v>
      </c>
      <c r="AW164" s="180" t="s">
        <v>0</v>
      </c>
      <c r="AX164" s="191">
        <f>COUNTA($G$3:G164)</f>
        <v>145</v>
      </c>
      <c r="AZ164" s="9">
        <f>VLOOKUP($G164,Összesítő!$B:$F,3,FALSE)</f>
        <v>4129</v>
      </c>
      <c r="BA164" s="9">
        <f t="shared" si="303"/>
        <v>0</v>
      </c>
      <c r="BB164" s="5">
        <f t="shared" si="304"/>
        <v>1</v>
      </c>
      <c r="BC164" s="5" t="str">
        <f t="shared" si="305"/>
        <v>H</v>
      </c>
      <c r="BD164" s="5">
        <f t="shared" si="338"/>
        <v>0</v>
      </c>
      <c r="BE164" s="5">
        <f t="shared" si="307"/>
        <v>0</v>
      </c>
      <c r="BF164" s="5">
        <f t="shared" si="308"/>
        <v>0</v>
      </c>
      <c r="BG164" s="9" t="str">
        <f t="shared" si="309"/>
        <v>Nem rövidtávú a feladat.</v>
      </c>
      <c r="BH164" s="5">
        <f t="shared" si="310"/>
        <v>1</v>
      </c>
      <c r="BI164" s="5">
        <f t="shared" si="311"/>
        <v>1</v>
      </c>
      <c r="BJ164" s="5">
        <f t="shared" si="312"/>
        <v>1</v>
      </c>
      <c r="BK164" s="5">
        <f t="shared" si="313"/>
        <v>1</v>
      </c>
      <c r="BL164" s="5">
        <f t="shared" si="353"/>
        <v>1</v>
      </c>
      <c r="BM164" s="4" t="str">
        <f t="shared" si="315"/>
        <v>Forráshiányos a feladat!</v>
      </c>
      <c r="BN164" s="5">
        <f t="shared" si="316"/>
        <v>0</v>
      </c>
      <c r="BO164" s="5">
        <f t="shared" si="317"/>
        <v>1</v>
      </c>
      <c r="BP164" s="5">
        <f t="shared" si="318"/>
        <v>0</v>
      </c>
      <c r="BQ164" s="5">
        <f t="shared" si="319"/>
        <v>0</v>
      </c>
      <c r="BR164" s="5">
        <f t="shared" si="320"/>
        <v>0</v>
      </c>
      <c r="BS164" s="9">
        <f t="shared" si="321"/>
        <v>0</v>
      </c>
      <c r="BT164" s="5">
        <f t="shared" si="322"/>
        <v>0</v>
      </c>
      <c r="BU164" s="5">
        <f t="shared" si="323"/>
        <v>0</v>
      </c>
      <c r="BV164" s="5">
        <f t="shared" si="324"/>
        <v>1</v>
      </c>
      <c r="BW164" s="5">
        <f t="shared" si="325"/>
        <v>1</v>
      </c>
      <c r="BX164" s="5">
        <f t="shared" si="326"/>
        <v>1</v>
      </c>
      <c r="BY164" s="5">
        <f t="shared" si="327"/>
        <v>1</v>
      </c>
      <c r="BZ164" s="5">
        <f t="shared" si="328"/>
        <v>1</v>
      </c>
      <c r="CA164" s="5">
        <f t="shared" si="329"/>
        <v>1</v>
      </c>
      <c r="CB164" s="5">
        <f t="shared" si="330"/>
        <v>1</v>
      </c>
      <c r="CC164" s="5">
        <f t="shared" si="331"/>
        <v>1</v>
      </c>
      <c r="CD164" s="5">
        <f t="shared" si="332"/>
        <v>1</v>
      </c>
      <c r="CE164" s="5" t="str">
        <f t="shared" si="333"/>
        <v>?</v>
      </c>
      <c r="CF164" s="4" t="str">
        <f t="shared" si="354"/>
        <v>Kitöltés rendben!</v>
      </c>
      <c r="CG164" s="5">
        <f t="shared" si="355"/>
        <v>1</v>
      </c>
      <c r="CH164" s="5">
        <f t="shared" si="336"/>
        <v>0</v>
      </c>
      <c r="CI164" s="5">
        <f t="shared" si="337"/>
        <v>1</v>
      </c>
    </row>
    <row r="165" spans="1:87" s="2" customFormat="1" ht="28.8" hidden="1" customHeight="1" x14ac:dyDescent="0.3">
      <c r="A165" s="1" t="str">
        <f t="shared" ref="A165" si="365">IF($G165="","Nincs VKR kiválasztva!",CF165)</f>
        <v>Kitöltés rendben!</v>
      </c>
      <c r="B165" s="194">
        <v>2</v>
      </c>
      <c r="C165" s="193" t="s">
        <v>468</v>
      </c>
      <c r="D165" s="195" t="s">
        <v>504</v>
      </c>
      <c r="E165" s="195" t="s">
        <v>509</v>
      </c>
      <c r="F165" s="196" t="str">
        <f>VLOOKUP($G165,Összesítő!$B:$F,2,FALSE)</f>
        <v>11-05023-1-001-00-11</v>
      </c>
      <c r="G165" s="193" t="s">
        <v>59</v>
      </c>
      <c r="H165" s="196">
        <f>COUNTA($G$3:G165)</f>
        <v>146</v>
      </c>
      <c r="I165" s="196" t="str">
        <f>AZ165&amp;"_"&amp;H165&amp;"_FIV_"&amp;LEFT(Előlap!$B$6,4)</f>
        <v>4129_146_FIV_2026</v>
      </c>
      <c r="J165" s="196" t="str">
        <f>VLOOKUP($G165,Összesítő!$B:$F,5,FALSE)</f>
        <v>Bozsok</v>
      </c>
      <c r="K165" s="196" t="str">
        <f>VLOOKUP($G165,Összesítő!$B:$F,4,FALSE)</f>
        <v>Bozsok Községi Önkormányzat</v>
      </c>
      <c r="L165" s="7">
        <f t="shared" ref="L165" si="366">O165+P165</f>
        <v>1000</v>
      </c>
      <c r="M165" s="194">
        <v>2028</v>
      </c>
      <c r="N165" s="194">
        <v>2028</v>
      </c>
      <c r="O165" s="13">
        <v>0</v>
      </c>
      <c r="P165" s="8">
        <v>1000</v>
      </c>
      <c r="Q165" s="8">
        <v>0</v>
      </c>
      <c r="S165" s="8">
        <v>0</v>
      </c>
      <c r="T165" s="8">
        <v>0</v>
      </c>
      <c r="U165" s="8">
        <v>0</v>
      </c>
      <c r="V165" s="8">
        <v>0</v>
      </c>
      <c r="W165" s="8">
        <v>0</v>
      </c>
      <c r="X165" s="8">
        <v>0</v>
      </c>
      <c r="Y165" s="8">
        <v>0</v>
      </c>
      <c r="Z165" s="8">
        <v>0</v>
      </c>
      <c r="AA165" s="8">
        <v>0</v>
      </c>
      <c r="AB165" s="8">
        <v>0</v>
      </c>
      <c r="AC165" s="8">
        <v>0</v>
      </c>
      <c r="AD165" s="7">
        <f t="shared" ref="AD165" si="367">SUM(S165:AC165)</f>
        <v>0</v>
      </c>
      <c r="AE165" s="3" t="str">
        <f t="shared" ref="AE165" si="368">IF($G165="","Nincs VKR kiválasztva!",IF(BB165=0,"Hiányos kitöltés!",BG165))</f>
        <v>Nem rövidtávú a feladat.</v>
      </c>
      <c r="AG165" s="8">
        <v>0</v>
      </c>
      <c r="AH165" s="8">
        <v>0</v>
      </c>
      <c r="AI165" s="8">
        <v>0</v>
      </c>
      <c r="AJ165" s="8">
        <v>0</v>
      </c>
      <c r="AK165" s="8">
        <v>0</v>
      </c>
      <c r="AL165" s="8">
        <v>0</v>
      </c>
      <c r="AM165" s="8">
        <v>0</v>
      </c>
      <c r="AN165" s="8">
        <v>0</v>
      </c>
      <c r="AO165" s="8">
        <v>0</v>
      </c>
      <c r="AP165" s="8">
        <v>0</v>
      </c>
      <c r="AQ165" s="8">
        <v>0</v>
      </c>
      <c r="AR165" s="7">
        <f t="shared" ref="AR165" si="369">SUM(AG165:AQ165)</f>
        <v>0</v>
      </c>
      <c r="AS165" s="193" t="s">
        <v>654</v>
      </c>
      <c r="AT165" s="3" t="str">
        <f t="shared" si="302"/>
        <v>Forráshiányos a feladat!</v>
      </c>
      <c r="AV165" s="195" t="s">
        <v>0</v>
      </c>
      <c r="AW165" s="195" t="s">
        <v>0</v>
      </c>
      <c r="AX165" s="196">
        <f>COUNTA($G$3:G165)</f>
        <v>146</v>
      </c>
      <c r="AZ165" s="9">
        <f>VLOOKUP($G165,Összesítő!$B:$F,3,FALSE)</f>
        <v>4129</v>
      </c>
      <c r="BA165" s="9">
        <f t="shared" si="303"/>
        <v>0</v>
      </c>
      <c r="BB165" s="5">
        <f t="shared" si="304"/>
        <v>1</v>
      </c>
      <c r="BC165" s="5" t="str">
        <f t="shared" si="305"/>
        <v>H</v>
      </c>
      <c r="BD165" s="5">
        <f t="shared" ref="BD165" si="370">IF(OR(BC165="R",BC165="RH"),1,0)</f>
        <v>0</v>
      </c>
      <c r="BE165" s="5">
        <f t="shared" si="307"/>
        <v>0</v>
      </c>
      <c r="BF165" s="5">
        <f t="shared" si="308"/>
        <v>0</v>
      </c>
      <c r="BG165" s="9" t="str">
        <f t="shared" si="309"/>
        <v>Nem rövidtávú a feladat.</v>
      </c>
      <c r="BH165" s="5">
        <f t="shared" si="310"/>
        <v>1</v>
      </c>
      <c r="BI165" s="5">
        <f t="shared" si="311"/>
        <v>1</v>
      </c>
      <c r="BJ165" s="5">
        <f t="shared" si="312"/>
        <v>1</v>
      </c>
      <c r="BK165" s="5">
        <f t="shared" si="313"/>
        <v>1</v>
      </c>
      <c r="BL165" s="5">
        <f t="shared" ref="BL165" si="371">IF(AND($BK165=1,$P165=$AR165),1,IF(AND($BK165=1,$P165&gt;$AR165,AS165="igen"),1,0))</f>
        <v>1</v>
      </c>
      <c r="BM165" s="4" t="str">
        <f t="shared" si="315"/>
        <v>Forráshiányos a feladat!</v>
      </c>
      <c r="BN165" s="5">
        <f t="shared" si="316"/>
        <v>0</v>
      </c>
      <c r="BO165" s="5">
        <f t="shared" si="317"/>
        <v>1</v>
      </c>
      <c r="BP165" s="5">
        <f t="shared" si="318"/>
        <v>0</v>
      </c>
      <c r="BQ165" s="5">
        <f t="shared" si="319"/>
        <v>0</v>
      </c>
      <c r="BR165" s="5">
        <f t="shared" si="320"/>
        <v>0</v>
      </c>
      <c r="BS165" s="9">
        <f t="shared" si="321"/>
        <v>0</v>
      </c>
      <c r="BT165" s="5">
        <f t="shared" si="322"/>
        <v>0</v>
      </c>
      <c r="BU165" s="5">
        <f t="shared" si="323"/>
        <v>0</v>
      </c>
      <c r="BV165" s="5">
        <f t="shared" si="324"/>
        <v>1</v>
      </c>
      <c r="BW165" s="5">
        <f t="shared" si="325"/>
        <v>1</v>
      </c>
      <c r="BX165" s="5">
        <f t="shared" si="326"/>
        <v>1</v>
      </c>
      <c r="BY165" s="5">
        <f t="shared" si="327"/>
        <v>1</v>
      </c>
      <c r="BZ165" s="5">
        <f t="shared" si="328"/>
        <v>1</v>
      </c>
      <c r="CA165" s="5">
        <f t="shared" si="329"/>
        <v>1</v>
      </c>
      <c r="CB165" s="5">
        <f t="shared" si="330"/>
        <v>1</v>
      </c>
      <c r="CC165" s="5">
        <f t="shared" si="331"/>
        <v>1</v>
      </c>
      <c r="CD165" s="5">
        <f t="shared" si="332"/>
        <v>1</v>
      </c>
      <c r="CE165" s="5" t="str">
        <f t="shared" si="333"/>
        <v>?</v>
      </c>
      <c r="CF165" s="4" t="str">
        <f t="shared" ref="CF165" si="372">IF($BB165=0,$CE165,IF($BH165=0,"I. ütem forrása nincs kitöltve!",IF($BK165=0,"II. ütem forrása nincs kitöltve!",IF($BE165=1,"Költségek üteme nem megfelelő (az időtartam és a költség üteme eltér)!",IF(AND(BI165=0,$BB165=1,$BK165=1,$BE165=1),"Kötelező cellák kitöltve, de az I. ütem forrása hibás!",IF(AND(BK165=0,$BB165=1,$BK165=1,$BE165=1),"Kötelező cellák kitöltve, de a II. ütem forrása hibás!",IF(AND($BP165=1,$BA165&lt;30),"Nullás a rövidtávú feladat és rövid (hiányzik) a hozzá tartozó indoklás!",IF(AND($BQ165=1,$BA165&lt;30),"Nullás a hosszútávú feladat és rövid (hiányzik) a hozzá tartozó indoklás!",IF(AND(BO165=1,C165="1811_RENDKÍVÜLI"),"II. ütemre nem tervezhet Rendkívüli feladatot!",IF(BI165=0,AE165,IF(BL165=0,AT165,IF(AND(BD165=1,$Q165&gt;$O165),"EM rendelet 2. melléklet terhére elszámolt költség nem lehet nagyobb az I. ütemre tervezett tényleges költségnél!",IF($AD165&gt;$O165,"Többlet forrást jelölt meg az I. ütemnél! Kérjük, a többletet az 'Osszesito' fülön tüntesse fel!",IF($AR165&gt;$P165,"Többlet forrást jelölt meg a II. ütemnél! Kérjük, a többletet az 'Osszesito' fülön tüntesse fel!","Kitöltés rendben!"))))))))))))))</f>
        <v>Kitöltés rendben!</v>
      </c>
      <c r="CG165" s="5">
        <f t="shared" ref="CG165" si="373">IF(A165="Kitöltés rendben!",1,0)</f>
        <v>1</v>
      </c>
      <c r="CH165" s="5">
        <f t="shared" si="336"/>
        <v>0</v>
      </c>
      <c r="CI165" s="5">
        <f t="shared" si="337"/>
        <v>1</v>
      </c>
    </row>
    <row r="166" spans="1:87" s="2" customFormat="1" ht="28.8" hidden="1" customHeight="1" x14ac:dyDescent="0.3">
      <c r="A166" s="1" t="str">
        <f t="shared" si="348"/>
        <v>Kitöltés rendben!</v>
      </c>
      <c r="B166" s="179">
        <v>2</v>
      </c>
      <c r="C166" s="178" t="s">
        <v>479</v>
      </c>
      <c r="D166" s="180" t="s">
        <v>552</v>
      </c>
      <c r="E166" s="180" t="s">
        <v>509</v>
      </c>
      <c r="F166" s="181" t="str">
        <f>VLOOKUP($G166,Összesítő!$B:$F,2,FALSE)</f>
        <v>11-05023-1-001-00-11</v>
      </c>
      <c r="G166" s="178" t="s">
        <v>59</v>
      </c>
      <c r="H166" s="181">
        <f>COUNTA($G$3:G166)</f>
        <v>147</v>
      </c>
      <c r="I166" s="181" t="str">
        <f>AZ166&amp;"_"&amp;H166&amp;"_FIV_"&amp;LEFT(Előlap!$B$6,4)</f>
        <v>4129_147_FIV_2026</v>
      </c>
      <c r="J166" s="181" t="str">
        <f>VLOOKUP($G166,Összesítő!$B:$F,5,FALSE)</f>
        <v>Bozsok</v>
      </c>
      <c r="K166" s="181" t="str">
        <f>VLOOKUP($G166,Összesítő!$B:$F,4,FALSE)</f>
        <v>Bozsok Községi Önkormányzat</v>
      </c>
      <c r="L166" s="7">
        <f t="shared" si="349"/>
        <v>100000</v>
      </c>
      <c r="M166" s="179">
        <v>2028</v>
      </c>
      <c r="N166" s="179">
        <v>2036</v>
      </c>
      <c r="O166" s="13">
        <v>0</v>
      </c>
      <c r="P166" s="8">
        <v>100000</v>
      </c>
      <c r="Q166" s="8">
        <v>0</v>
      </c>
      <c r="S166" s="8">
        <v>0</v>
      </c>
      <c r="T166" s="8">
        <v>0</v>
      </c>
      <c r="U166" s="8">
        <v>0</v>
      </c>
      <c r="V166" s="8">
        <v>0</v>
      </c>
      <c r="W166" s="8">
        <v>0</v>
      </c>
      <c r="X166" s="8">
        <v>0</v>
      </c>
      <c r="Y166" s="8">
        <v>0</v>
      </c>
      <c r="Z166" s="8">
        <v>0</v>
      </c>
      <c r="AA166" s="8">
        <v>0</v>
      </c>
      <c r="AB166" s="8">
        <v>0</v>
      </c>
      <c r="AC166" s="8">
        <v>0</v>
      </c>
      <c r="AD166" s="7">
        <f t="shared" si="350"/>
        <v>0</v>
      </c>
      <c r="AE166" s="3" t="str">
        <f t="shared" si="351"/>
        <v>Nem rövidtávú a feladat.</v>
      </c>
      <c r="AG166" s="8">
        <v>5364</v>
      </c>
      <c r="AH166" s="8">
        <v>0</v>
      </c>
      <c r="AI166" s="8">
        <v>0</v>
      </c>
      <c r="AJ166" s="8">
        <v>0</v>
      </c>
      <c r="AK166" s="8">
        <v>0</v>
      </c>
      <c r="AL166" s="8">
        <v>0</v>
      </c>
      <c r="AM166" s="8">
        <v>0</v>
      </c>
      <c r="AN166" s="8">
        <v>0</v>
      </c>
      <c r="AO166" s="8">
        <v>0</v>
      </c>
      <c r="AP166" s="8">
        <v>0</v>
      </c>
      <c r="AQ166" s="8">
        <v>0</v>
      </c>
      <c r="AR166" s="7">
        <f t="shared" si="352"/>
        <v>5364</v>
      </c>
      <c r="AS166" s="184" t="s">
        <v>654</v>
      </c>
      <c r="AT166" s="3" t="str">
        <f t="shared" si="302"/>
        <v>Forráshiányos a feladat!</v>
      </c>
      <c r="AV166" s="180" t="s">
        <v>0</v>
      </c>
      <c r="AW166" s="180" t="s">
        <v>0</v>
      </c>
      <c r="AX166" s="191">
        <f>COUNTA($G$3:G166)</f>
        <v>147</v>
      </c>
      <c r="AZ166" s="9">
        <f>VLOOKUP($G166,Összesítő!$B:$F,3,FALSE)</f>
        <v>4129</v>
      </c>
      <c r="BA166" s="9">
        <f t="shared" si="303"/>
        <v>0</v>
      </c>
      <c r="BB166" s="5">
        <f t="shared" si="304"/>
        <v>1</v>
      </c>
      <c r="BC166" s="5" t="str">
        <f t="shared" si="305"/>
        <v>H</v>
      </c>
      <c r="BD166" s="5">
        <f t="shared" si="338"/>
        <v>0</v>
      </c>
      <c r="BE166" s="5">
        <f t="shared" si="307"/>
        <v>0</v>
      </c>
      <c r="BF166" s="5">
        <f t="shared" si="308"/>
        <v>0</v>
      </c>
      <c r="BG166" s="9" t="str">
        <f t="shared" si="309"/>
        <v>Nem rövidtávú a feladat.</v>
      </c>
      <c r="BH166" s="5">
        <f t="shared" si="310"/>
        <v>1</v>
      </c>
      <c r="BI166" s="5">
        <f t="shared" si="311"/>
        <v>1</v>
      </c>
      <c r="BJ166" s="5">
        <f t="shared" si="312"/>
        <v>1</v>
      </c>
      <c r="BK166" s="5">
        <f t="shared" si="313"/>
        <v>1</v>
      </c>
      <c r="BL166" s="5">
        <f t="shared" si="353"/>
        <v>1</v>
      </c>
      <c r="BM166" s="4" t="str">
        <f t="shared" si="315"/>
        <v>Forráshiányos a feladat!</v>
      </c>
      <c r="BN166" s="5">
        <f t="shared" si="316"/>
        <v>0</v>
      </c>
      <c r="BO166" s="5">
        <f t="shared" si="317"/>
        <v>1</v>
      </c>
      <c r="BP166" s="5">
        <f t="shared" si="318"/>
        <v>0</v>
      </c>
      <c r="BQ166" s="5">
        <f t="shared" si="319"/>
        <v>0</v>
      </c>
      <c r="BR166" s="5">
        <f t="shared" si="320"/>
        <v>0</v>
      </c>
      <c r="BS166" s="9">
        <f t="shared" si="321"/>
        <v>0</v>
      </c>
      <c r="BT166" s="5">
        <f t="shared" si="322"/>
        <v>0</v>
      </c>
      <c r="BU166" s="5">
        <f t="shared" si="323"/>
        <v>0</v>
      </c>
      <c r="BV166" s="5">
        <f t="shared" si="324"/>
        <v>1</v>
      </c>
      <c r="BW166" s="5">
        <f t="shared" si="325"/>
        <v>1</v>
      </c>
      <c r="BX166" s="5">
        <f t="shared" si="326"/>
        <v>1</v>
      </c>
      <c r="BY166" s="5">
        <f t="shared" si="327"/>
        <v>1</v>
      </c>
      <c r="BZ166" s="5">
        <f t="shared" si="328"/>
        <v>1</v>
      </c>
      <c r="CA166" s="5">
        <f t="shared" si="329"/>
        <v>1</v>
      </c>
      <c r="CB166" s="5">
        <f t="shared" si="330"/>
        <v>1</v>
      </c>
      <c r="CC166" s="5">
        <f t="shared" si="331"/>
        <v>1</v>
      </c>
      <c r="CD166" s="5">
        <f t="shared" si="332"/>
        <v>1</v>
      </c>
      <c r="CE166" s="5" t="str">
        <f t="shared" si="333"/>
        <v>?</v>
      </c>
      <c r="CF166" s="4" t="str">
        <f t="shared" si="354"/>
        <v>Kitöltés rendben!</v>
      </c>
      <c r="CG166" s="5">
        <f t="shared" si="355"/>
        <v>1</v>
      </c>
      <c r="CH166" s="5">
        <f t="shared" si="336"/>
        <v>0</v>
      </c>
      <c r="CI166" s="5">
        <f t="shared" si="337"/>
        <v>1</v>
      </c>
    </row>
    <row r="167" spans="1:87" s="2" customFormat="1" ht="29.4" hidden="1" customHeight="1" x14ac:dyDescent="0.3">
      <c r="A167" s="1" t="str">
        <f t="shared" si="348"/>
        <v>Kitöltés rendben!</v>
      </c>
      <c r="B167" s="179">
        <v>1</v>
      </c>
      <c r="C167" s="178" t="s">
        <v>492</v>
      </c>
      <c r="D167" s="180" t="s">
        <v>507</v>
      </c>
      <c r="E167" s="180" t="s">
        <v>509</v>
      </c>
      <c r="F167" s="181" t="str">
        <f>VLOOKUP($G167,Összesítő!$B:$F,2,FALSE)</f>
        <v>11-05023-1-001-00-11</v>
      </c>
      <c r="G167" s="178" t="s">
        <v>59</v>
      </c>
      <c r="H167" s="181">
        <f>COUNTA($G$3:G167)</f>
        <v>148</v>
      </c>
      <c r="I167" s="181" t="str">
        <f>AZ167&amp;"_"&amp;H167&amp;"_FIV_"&amp;LEFT(Előlap!$B$6,4)</f>
        <v>4129_148_FIV_2026</v>
      </c>
      <c r="J167" s="181" t="str">
        <f>VLOOKUP($G167,Összesítő!$B:$F,5,FALSE)</f>
        <v>Bozsok</v>
      </c>
      <c r="K167" s="181" t="str">
        <f>VLOOKUP($G167,Összesítő!$B:$F,4,FALSE)</f>
        <v>Bozsok Községi Önkormányzat</v>
      </c>
      <c r="L167" s="7">
        <f t="shared" si="349"/>
        <v>559</v>
      </c>
      <c r="M167" s="179">
        <v>2027</v>
      </c>
      <c r="N167" s="179">
        <v>2027</v>
      </c>
      <c r="O167" s="13">
        <v>559</v>
      </c>
      <c r="P167" s="8">
        <v>0</v>
      </c>
      <c r="Q167" s="8">
        <v>0</v>
      </c>
      <c r="S167" s="8">
        <v>559</v>
      </c>
      <c r="T167" s="8">
        <v>0</v>
      </c>
      <c r="U167" s="8">
        <v>0</v>
      </c>
      <c r="V167" s="8">
        <v>0</v>
      </c>
      <c r="W167" s="8">
        <v>0</v>
      </c>
      <c r="X167" s="8">
        <v>0</v>
      </c>
      <c r="Y167" s="8">
        <v>0</v>
      </c>
      <c r="Z167" s="8">
        <v>0</v>
      </c>
      <c r="AA167" s="8">
        <v>0</v>
      </c>
      <c r="AB167" s="8">
        <v>0</v>
      </c>
      <c r="AC167" s="8">
        <v>0</v>
      </c>
      <c r="AD167" s="7">
        <f t="shared" si="350"/>
        <v>559</v>
      </c>
      <c r="AE167" s="3" t="str">
        <f t="shared" si="351"/>
        <v>A forrás egyenlő a költséggel (I.ütem).</v>
      </c>
      <c r="AG167" s="8">
        <v>0</v>
      </c>
      <c r="AH167" s="8">
        <v>0</v>
      </c>
      <c r="AI167" s="8">
        <v>0</v>
      </c>
      <c r="AJ167" s="8">
        <v>0</v>
      </c>
      <c r="AK167" s="8">
        <v>0</v>
      </c>
      <c r="AL167" s="8">
        <v>0</v>
      </c>
      <c r="AM167" s="8">
        <v>0</v>
      </c>
      <c r="AN167" s="8">
        <v>0</v>
      </c>
      <c r="AO167" s="8">
        <v>0</v>
      </c>
      <c r="AP167" s="8">
        <v>0</v>
      </c>
      <c r="AQ167" s="8">
        <v>0</v>
      </c>
      <c r="AR167" s="7">
        <f t="shared" si="352"/>
        <v>0</v>
      </c>
      <c r="AS167" s="184" t="s">
        <v>659</v>
      </c>
      <c r="AT167" s="3" t="str">
        <f t="shared" si="302"/>
        <v>Nem hosszútávú a feladat.</v>
      </c>
      <c r="AV167" s="180" t="s">
        <v>0</v>
      </c>
      <c r="AW167" s="180" t="s">
        <v>0</v>
      </c>
      <c r="AX167" s="191">
        <f>COUNTA($G$3:G167)</f>
        <v>148</v>
      </c>
      <c r="AZ167" s="9">
        <f>VLOOKUP($G167,Összesítő!$B:$F,3,FALSE)</f>
        <v>4129</v>
      </c>
      <c r="BA167" s="9">
        <f t="shared" si="303"/>
        <v>0</v>
      </c>
      <c r="BB167" s="5">
        <f t="shared" si="304"/>
        <v>1</v>
      </c>
      <c r="BC167" s="5" t="str">
        <f t="shared" si="305"/>
        <v>R</v>
      </c>
      <c r="BD167" s="5">
        <f t="shared" si="338"/>
        <v>1</v>
      </c>
      <c r="BE167" s="5">
        <f t="shared" si="307"/>
        <v>0</v>
      </c>
      <c r="BF167" s="5">
        <f t="shared" si="308"/>
        <v>0</v>
      </c>
      <c r="BG167" s="9" t="str">
        <f t="shared" si="309"/>
        <v>A forrás egyenlő a költséggel (I.ütem).</v>
      </c>
      <c r="BH167" s="5">
        <f t="shared" si="310"/>
        <v>1</v>
      </c>
      <c r="BI167" s="5">
        <f t="shared" si="311"/>
        <v>1</v>
      </c>
      <c r="BJ167" s="5">
        <f t="shared" si="312"/>
        <v>0</v>
      </c>
      <c r="BK167" s="5">
        <f t="shared" si="313"/>
        <v>1</v>
      </c>
      <c r="BL167" s="5">
        <f t="shared" si="353"/>
        <v>1</v>
      </c>
      <c r="BM167" s="4" t="str">
        <f t="shared" si="315"/>
        <v>Nem hosszútávú a feladat.</v>
      </c>
      <c r="BN167" s="5">
        <f t="shared" si="316"/>
        <v>1</v>
      </c>
      <c r="BO167" s="5">
        <f t="shared" si="317"/>
        <v>0</v>
      </c>
      <c r="BP167" s="5">
        <f t="shared" si="318"/>
        <v>0</v>
      </c>
      <c r="BQ167" s="5">
        <f t="shared" si="319"/>
        <v>0</v>
      </c>
      <c r="BR167" s="5">
        <f t="shared" si="320"/>
        <v>0</v>
      </c>
      <c r="BS167" s="9" t="str">
        <f t="shared" si="321"/>
        <v>Nincs hosszútávú terv!</v>
      </c>
      <c r="BT167" s="5">
        <f t="shared" si="322"/>
        <v>0</v>
      </c>
      <c r="BU167" s="5">
        <f t="shared" si="323"/>
        <v>0</v>
      </c>
      <c r="BV167" s="5">
        <f t="shared" si="324"/>
        <v>1</v>
      </c>
      <c r="BW167" s="5">
        <f t="shared" si="325"/>
        <v>1</v>
      </c>
      <c r="BX167" s="5">
        <f t="shared" si="326"/>
        <v>1</v>
      </c>
      <c r="BY167" s="5">
        <f t="shared" si="327"/>
        <v>1</v>
      </c>
      <c r="BZ167" s="5">
        <f t="shared" si="328"/>
        <v>1</v>
      </c>
      <c r="CA167" s="5">
        <f t="shared" si="329"/>
        <v>1</v>
      </c>
      <c r="CB167" s="5">
        <f t="shared" si="330"/>
        <v>1</v>
      </c>
      <c r="CC167" s="5">
        <f t="shared" si="331"/>
        <v>1</v>
      </c>
      <c r="CD167" s="5">
        <f t="shared" si="332"/>
        <v>1</v>
      </c>
      <c r="CE167" s="5" t="str">
        <f t="shared" si="333"/>
        <v>?</v>
      </c>
      <c r="CF167" s="4" t="str">
        <f t="shared" si="354"/>
        <v>Kitöltés rendben!</v>
      </c>
      <c r="CG167" s="5">
        <f t="shared" si="355"/>
        <v>1</v>
      </c>
      <c r="CH167" s="5">
        <f t="shared" si="336"/>
        <v>1</v>
      </c>
      <c r="CI167" s="5">
        <f t="shared" si="337"/>
        <v>0</v>
      </c>
    </row>
    <row r="168" spans="1:87" s="2" customFormat="1" ht="31.2" hidden="1" customHeight="1" x14ac:dyDescent="0.3">
      <c r="A168" s="1" t="str">
        <f t="shared" ref="A168" si="374">IF($G168="","Nincs VKR kiválasztva!",CF168)</f>
        <v>Kitöltés rendben!</v>
      </c>
      <c r="B168" s="219">
        <v>0</v>
      </c>
      <c r="C168" s="218" t="s">
        <v>489</v>
      </c>
      <c r="D168" s="220" t="s">
        <v>661</v>
      </c>
      <c r="E168" s="220" t="s">
        <v>509</v>
      </c>
      <c r="F168" s="221" t="str">
        <f>VLOOKUP($G168,Összesítő!$B:$F,2,FALSE)</f>
        <v>11-05023-1-001-00-11</v>
      </c>
      <c r="G168" s="218" t="s">
        <v>59</v>
      </c>
      <c r="H168" s="221">
        <f>COUNTA($G$3:G168)</f>
        <v>149</v>
      </c>
      <c r="I168" s="221" t="str">
        <f>AZ168&amp;"_"&amp;H168&amp;"_FIV_"&amp;LEFT(Előlap!$B$6,4)</f>
        <v>4129_149_FIV_2026</v>
      </c>
      <c r="J168" s="221" t="str">
        <f>VLOOKUP($G168,Összesítő!$B:$F,5,FALSE)</f>
        <v>Bozsok</v>
      </c>
      <c r="K168" s="221" t="str">
        <f>VLOOKUP($G168,Összesítő!$B:$F,4,FALSE)</f>
        <v>Bozsok Községi Önkormányzat</v>
      </c>
      <c r="L168" s="7">
        <f t="shared" ref="L168" si="375">O168+P168</f>
        <v>0</v>
      </c>
      <c r="M168" s="219">
        <v>2027</v>
      </c>
      <c r="N168" s="219">
        <v>2027</v>
      </c>
      <c r="O168" s="13">
        <v>0</v>
      </c>
      <c r="P168" s="8">
        <v>0</v>
      </c>
      <c r="Q168" s="8">
        <v>0</v>
      </c>
      <c r="S168" s="8">
        <v>0</v>
      </c>
      <c r="T168" s="8">
        <v>0</v>
      </c>
      <c r="U168" s="8">
        <v>0</v>
      </c>
      <c r="V168" s="8">
        <v>0</v>
      </c>
      <c r="W168" s="8">
        <v>0</v>
      </c>
      <c r="X168" s="8">
        <v>0</v>
      </c>
      <c r="Y168" s="8">
        <v>0</v>
      </c>
      <c r="Z168" s="8">
        <v>0</v>
      </c>
      <c r="AA168" s="8">
        <v>0</v>
      </c>
      <c r="AB168" s="8">
        <v>0</v>
      </c>
      <c r="AC168" s="8">
        <v>0</v>
      </c>
      <c r="AD168" s="7">
        <f t="shared" ref="AD168" si="376">SUM(S168:AC168)</f>
        <v>0</v>
      </c>
      <c r="AE168" s="3" t="str">
        <f t="shared" ref="AE168" si="377">IF($G168="","Nincs VKR kiválasztva!",IF(BB168=0,"Hiányos kitöltés!",BG168))</f>
        <v>A forrás egyenlő a költséggel (I.ütem).</v>
      </c>
      <c r="AG168" s="8">
        <v>0</v>
      </c>
      <c r="AH168" s="8">
        <v>0</v>
      </c>
      <c r="AI168" s="8">
        <v>0</v>
      </c>
      <c r="AJ168" s="8">
        <v>0</v>
      </c>
      <c r="AK168" s="8">
        <v>0</v>
      </c>
      <c r="AL168" s="8">
        <v>0</v>
      </c>
      <c r="AM168" s="8">
        <v>0</v>
      </c>
      <c r="AN168" s="8">
        <v>0</v>
      </c>
      <c r="AO168" s="8">
        <v>0</v>
      </c>
      <c r="AP168" s="8">
        <v>0</v>
      </c>
      <c r="AQ168" s="8">
        <v>0</v>
      </c>
      <c r="AR168" s="7">
        <f t="shared" ref="AR168" si="378">SUM(AG168:AQ168)</f>
        <v>0</v>
      </c>
      <c r="AS168" s="218" t="s">
        <v>659</v>
      </c>
      <c r="AT168" s="3" t="str">
        <f t="shared" si="302"/>
        <v>Nem hosszútávú a feladat.</v>
      </c>
      <c r="AV168" s="220" t="s">
        <v>662</v>
      </c>
      <c r="AW168" s="220" t="s">
        <v>0</v>
      </c>
      <c r="AX168" s="221">
        <f>COUNTA($G$3:G168)</f>
        <v>149</v>
      </c>
      <c r="AZ168" s="9">
        <f>VLOOKUP($G168,Összesítő!$B:$F,3,FALSE)</f>
        <v>4129</v>
      </c>
      <c r="BA168" s="9">
        <f t="shared" si="303"/>
        <v>32</v>
      </c>
      <c r="BB168" s="5">
        <f t="shared" si="304"/>
        <v>1</v>
      </c>
      <c r="BC168" s="5" t="str">
        <f t="shared" si="305"/>
        <v>R</v>
      </c>
      <c r="BD168" s="5">
        <f t="shared" ref="BD168" si="379">IF(OR(BC168="R",BC168="RH"),1,0)</f>
        <v>1</v>
      </c>
      <c r="BE168" s="5">
        <f t="shared" si="307"/>
        <v>0</v>
      </c>
      <c r="BF168" s="5">
        <f t="shared" si="308"/>
        <v>0</v>
      </c>
      <c r="BG168" s="9" t="str">
        <f t="shared" si="309"/>
        <v>A forrás egyenlő a költséggel (I.ütem).</v>
      </c>
      <c r="BH168" s="5">
        <f t="shared" si="310"/>
        <v>1</v>
      </c>
      <c r="BI168" s="5">
        <f t="shared" si="311"/>
        <v>1</v>
      </c>
      <c r="BJ168" s="5">
        <f t="shared" si="312"/>
        <v>0</v>
      </c>
      <c r="BK168" s="5">
        <f t="shared" si="313"/>
        <v>1</v>
      </c>
      <c r="BL168" s="5">
        <f t="shared" ref="BL168" si="380">IF(AND($BK168=1,$P168=$AR168),1,IF(AND($BK168=1,$P168&gt;$AR168,AS168="igen"),1,0))</f>
        <v>1</v>
      </c>
      <c r="BM168" s="4" t="str">
        <f t="shared" si="315"/>
        <v>Nem hosszútávú a feladat.</v>
      </c>
      <c r="BN168" s="5">
        <f t="shared" si="316"/>
        <v>1</v>
      </c>
      <c r="BO168" s="5">
        <f t="shared" si="317"/>
        <v>0</v>
      </c>
      <c r="BP168" s="5">
        <f t="shared" si="318"/>
        <v>1</v>
      </c>
      <c r="BQ168" s="5">
        <f t="shared" si="319"/>
        <v>0</v>
      </c>
      <c r="BR168" s="5">
        <f t="shared" si="320"/>
        <v>1</v>
      </c>
      <c r="BS168" s="9" t="str">
        <f t="shared" si="321"/>
        <v>Nincs hosszútávú terv!</v>
      </c>
      <c r="BT168" s="5">
        <f t="shared" si="322"/>
        <v>1</v>
      </c>
      <c r="BU168" s="5">
        <f t="shared" si="323"/>
        <v>0</v>
      </c>
      <c r="BV168" s="5">
        <f t="shared" si="324"/>
        <v>1</v>
      </c>
      <c r="BW168" s="5">
        <f t="shared" si="325"/>
        <v>1</v>
      </c>
      <c r="BX168" s="5">
        <f t="shared" si="326"/>
        <v>1</v>
      </c>
      <c r="BY168" s="5">
        <f t="shared" si="327"/>
        <v>1</v>
      </c>
      <c r="BZ168" s="5">
        <f t="shared" si="328"/>
        <v>1</v>
      </c>
      <c r="CA168" s="5">
        <f t="shared" si="329"/>
        <v>1</v>
      </c>
      <c r="CB168" s="5">
        <f t="shared" si="330"/>
        <v>1</v>
      </c>
      <c r="CC168" s="5">
        <f t="shared" si="331"/>
        <v>1</v>
      </c>
      <c r="CD168" s="5">
        <f t="shared" si="332"/>
        <v>1</v>
      </c>
      <c r="CE168" s="5" t="str">
        <f t="shared" si="333"/>
        <v>?</v>
      </c>
      <c r="CF168" s="4" t="str">
        <f t="shared" ref="CF168" si="381">IF($BB168=0,$CE168,IF($BH168=0,"I. ütem forrása nincs kitöltve!",IF($BK168=0,"II. ütem forrása nincs kitöltve!",IF($BE168=1,"Költségek üteme nem megfelelő (az időtartam és a költség üteme eltér)!",IF(AND(BI168=0,$BB168=1,$BK168=1,$BE168=1),"Kötelező cellák kitöltve, de az I. ütem forrása hibás!",IF(AND(BK168=0,$BB168=1,$BK168=1,$BE168=1),"Kötelező cellák kitöltve, de a II. ütem forrása hibás!",IF(AND($BP168=1,$BA168&lt;30),"Nullás a rövidtávú feladat és rövid (hiányzik) a hozzá tartozó indoklás!",IF(AND($BQ168=1,$BA168&lt;30),"Nullás a hosszútávú feladat és rövid (hiányzik) a hozzá tartozó indoklás!",IF(AND(BO168=1,C168="1811_RENDKÍVÜLI"),"II. ütemre nem tervezhet Rendkívüli feladatot!",IF(BI168=0,AE168,IF(BL168=0,AT168,IF(AND(BD168=1,$Q168&gt;$O168),"EM rendelet 2. melléklet terhére elszámolt költség nem lehet nagyobb az I. ütemre tervezett tényleges költségnél!",IF($AD168&gt;$O168,"Többlet forrást jelölt meg az I. ütemnél! Kérjük, a többletet az 'Osszesito' fülön tüntesse fel!",IF($AR168&gt;$P168,"Többlet forrást jelölt meg a II. ütemnél! Kérjük, a többletet az 'Osszesito' fülön tüntesse fel!","Kitöltés rendben!"))))))))))))))</f>
        <v>Kitöltés rendben!</v>
      </c>
      <c r="CG168" s="5">
        <f t="shared" ref="CG168" si="382">IF(A168="Kitöltés rendben!",1,0)</f>
        <v>1</v>
      </c>
      <c r="CH168" s="5">
        <f t="shared" si="336"/>
        <v>1</v>
      </c>
      <c r="CI168" s="5">
        <f t="shared" si="337"/>
        <v>0</v>
      </c>
    </row>
    <row r="169" spans="1:87" s="2" customFormat="1" ht="31.2" hidden="1" customHeight="1" x14ac:dyDescent="0.3">
      <c r="A169" s="1" t="str">
        <f t="shared" si="348"/>
        <v>Nincs VKR kiválasztva!</v>
      </c>
      <c r="B169" s="179"/>
      <c r="C169" s="178"/>
      <c r="D169" s="180"/>
      <c r="E169" s="180"/>
      <c r="F169" s="181" t="e">
        <f>VLOOKUP($G169,Összesítő!$B:$F,2,FALSE)</f>
        <v>#N/A</v>
      </c>
      <c r="G169" s="178"/>
      <c r="H169" s="181">
        <f>COUNTA($G$3:G169)</f>
        <v>149</v>
      </c>
      <c r="I169" s="181" t="e">
        <f>AZ169&amp;"_"&amp;H169&amp;"_FIV_"&amp;LEFT(Előlap!$B$6,4)</f>
        <v>#N/A</v>
      </c>
      <c r="J169" s="181" t="e">
        <f>VLOOKUP($G169,Összesítő!$B:$F,5,FALSE)</f>
        <v>#N/A</v>
      </c>
      <c r="K169" s="181" t="e">
        <f>VLOOKUP($G169,Összesítő!$B:$F,4,FALSE)</f>
        <v>#N/A</v>
      </c>
      <c r="L169" s="7">
        <f t="shared" si="349"/>
        <v>0</v>
      </c>
      <c r="M169" s="179"/>
      <c r="N169" s="179"/>
      <c r="O169" s="13"/>
      <c r="P169" s="8"/>
      <c r="Q169" s="8"/>
      <c r="S169" s="8"/>
      <c r="T169" s="8"/>
      <c r="U169" s="8"/>
      <c r="V169" s="8"/>
      <c r="W169" s="8"/>
      <c r="X169" s="8"/>
      <c r="Y169" s="8"/>
      <c r="Z169" s="8"/>
      <c r="AA169" s="8"/>
      <c r="AB169" s="8"/>
      <c r="AC169" s="8"/>
      <c r="AD169" s="7">
        <f t="shared" si="350"/>
        <v>0</v>
      </c>
      <c r="AE169" s="3" t="str">
        <f t="shared" si="351"/>
        <v>Nincs VKR kiválasztva!</v>
      </c>
      <c r="AG169" s="8"/>
      <c r="AH169" s="8"/>
      <c r="AI169" s="8"/>
      <c r="AJ169" s="8"/>
      <c r="AK169" s="8"/>
      <c r="AL169" s="8"/>
      <c r="AM169" s="8"/>
      <c r="AN169" s="8"/>
      <c r="AO169" s="8"/>
      <c r="AP169" s="8"/>
      <c r="AQ169" s="8"/>
      <c r="AR169" s="7">
        <f t="shared" si="352"/>
        <v>0</v>
      </c>
      <c r="AS169" s="178"/>
      <c r="AT169" s="3" t="str">
        <f t="shared" si="302"/>
        <v>Nincs VKR kiválasztva!</v>
      </c>
      <c r="AV169" s="180" t="s">
        <v>0</v>
      </c>
      <c r="AW169" s="180" t="s">
        <v>0</v>
      </c>
      <c r="AX169" s="191">
        <f>COUNTA($G$3:G169)</f>
        <v>149</v>
      </c>
      <c r="AZ169" s="9" t="e">
        <f>VLOOKUP($G169,Összesítő!$B:$F,3,FALSE)</f>
        <v>#N/A</v>
      </c>
      <c r="BA169" s="9">
        <f t="shared" si="303"/>
        <v>0</v>
      </c>
      <c r="BB169" s="5" t="e">
        <f t="shared" si="304"/>
        <v>#N/A</v>
      </c>
      <c r="BC169" s="5" t="e">
        <f t="shared" si="305"/>
        <v>#N/A</v>
      </c>
      <c r="BD169" s="5" t="e">
        <f t="shared" si="338"/>
        <v>#N/A</v>
      </c>
      <c r="BE169" s="5" t="e">
        <f t="shared" si="307"/>
        <v>#N/A</v>
      </c>
      <c r="BF169" s="5">
        <f t="shared" si="308"/>
        <v>0</v>
      </c>
      <c r="BG169" s="9" t="str">
        <f t="shared" si="309"/>
        <v>A forrás egyenlő a költséggel (I.ütem).</v>
      </c>
      <c r="BH169" s="5">
        <f t="shared" si="310"/>
        <v>0</v>
      </c>
      <c r="BI169" s="5">
        <f t="shared" si="311"/>
        <v>0</v>
      </c>
      <c r="BJ169" s="5">
        <f t="shared" si="312"/>
        <v>0</v>
      </c>
      <c r="BK169" s="5">
        <f t="shared" si="313"/>
        <v>0</v>
      </c>
      <c r="BL169" s="5">
        <f t="shared" si="353"/>
        <v>0</v>
      </c>
      <c r="BM169" s="4" t="str">
        <f t="shared" si="315"/>
        <v>Nem hosszútávú a feladat.</v>
      </c>
      <c r="BN169" s="5">
        <f t="shared" si="316"/>
        <v>1</v>
      </c>
      <c r="BO169" s="5">
        <f t="shared" si="317"/>
        <v>0</v>
      </c>
      <c r="BP169" s="5">
        <f t="shared" si="318"/>
        <v>1</v>
      </c>
      <c r="BQ169" s="5">
        <f t="shared" si="319"/>
        <v>0</v>
      </c>
      <c r="BR169" s="5" t="e">
        <f t="shared" si="320"/>
        <v>#N/A</v>
      </c>
      <c r="BS169" s="9" t="str">
        <f t="shared" si="321"/>
        <v>Nincs hosszútávú terv!</v>
      </c>
      <c r="BT169" s="5" t="e">
        <f t="shared" si="322"/>
        <v>#N/A</v>
      </c>
      <c r="BU169" s="5" t="e">
        <f t="shared" si="323"/>
        <v>#N/A</v>
      </c>
      <c r="BV169" s="5">
        <f t="shared" si="324"/>
        <v>0</v>
      </c>
      <c r="BW169" s="5">
        <f t="shared" si="325"/>
        <v>0</v>
      </c>
      <c r="BX169" s="5">
        <f t="shared" si="326"/>
        <v>0</v>
      </c>
      <c r="BY169" s="5">
        <f t="shared" si="327"/>
        <v>0</v>
      </c>
      <c r="BZ169" s="5">
        <f t="shared" si="328"/>
        <v>0</v>
      </c>
      <c r="CA169" s="5">
        <f t="shared" si="329"/>
        <v>0</v>
      </c>
      <c r="CB169" s="5">
        <f t="shared" si="330"/>
        <v>0</v>
      </c>
      <c r="CC169" s="5">
        <f t="shared" si="331"/>
        <v>0</v>
      </c>
      <c r="CD169" s="5">
        <f t="shared" si="332"/>
        <v>0</v>
      </c>
      <c r="CE169" s="5" t="e">
        <f t="shared" si="333"/>
        <v>#N/A</v>
      </c>
      <c r="CF169" s="4" t="e">
        <f t="shared" si="354"/>
        <v>#N/A</v>
      </c>
      <c r="CG169" s="5">
        <f t="shared" si="355"/>
        <v>0</v>
      </c>
      <c r="CH169" s="5" t="e">
        <f t="shared" si="336"/>
        <v>#N/A</v>
      </c>
      <c r="CI169" s="5" t="e">
        <f t="shared" si="337"/>
        <v>#N/A</v>
      </c>
    </row>
    <row r="170" spans="1:87" s="2" customFormat="1" ht="115.2" hidden="1" customHeight="1" x14ac:dyDescent="0.3">
      <c r="A170" s="1" t="str">
        <f t="shared" si="348"/>
        <v>Kitöltés rendben!</v>
      </c>
      <c r="B170" s="179">
        <v>2</v>
      </c>
      <c r="C170" s="178" t="s">
        <v>399</v>
      </c>
      <c r="D170" s="180" t="s">
        <v>520</v>
      </c>
      <c r="E170" s="180" t="s">
        <v>509</v>
      </c>
      <c r="F170" s="181" t="str">
        <f>VLOOKUP($G170,Összesítő!$B:$F,2,FALSE)</f>
        <v>11-12140-1-005-00-04</v>
      </c>
      <c r="G170" s="178" t="s">
        <v>131</v>
      </c>
      <c r="H170" s="181">
        <f>COUNTA($G$3:G170)</f>
        <v>150</v>
      </c>
      <c r="I170" s="181" t="str">
        <f>AZ170&amp;"_"&amp;H170&amp;"_FIV_"&amp;LEFT(Előlap!$B$6,4)</f>
        <v>4147_150_FIV_2026</v>
      </c>
      <c r="J170" s="181" t="str">
        <f>VLOOKUP($G170,Összesítő!$B:$F,5,FALSE)</f>
        <v>Csepreg, Horvátzsidány, Kiszsidány, Ólmod, Peresznye</v>
      </c>
      <c r="K170" s="181" t="str">
        <f>VLOOKUP($G170,Összesítő!$B:$F,4,FALSE)</f>
        <v>Csepreg Város Önkormányzata, Horvátzsidány Község Önkormányzata, Kiszsidány Község Önkormányzata, Ólmod Község Önkormányzata, Peresznye Község Önkormányzata</v>
      </c>
      <c r="L170" s="7">
        <f t="shared" si="349"/>
        <v>140000</v>
      </c>
      <c r="M170" s="179">
        <v>2028</v>
      </c>
      <c r="N170" s="179">
        <v>2030</v>
      </c>
      <c r="O170" s="13">
        <v>0</v>
      </c>
      <c r="P170" s="8">
        <v>140000</v>
      </c>
      <c r="Q170" s="8">
        <v>0</v>
      </c>
      <c r="S170" s="8">
        <v>0</v>
      </c>
      <c r="T170" s="8">
        <v>0</v>
      </c>
      <c r="U170" s="8">
        <v>0</v>
      </c>
      <c r="V170" s="8">
        <v>0</v>
      </c>
      <c r="W170" s="8">
        <v>0</v>
      </c>
      <c r="X170" s="8">
        <v>0</v>
      </c>
      <c r="Y170" s="8">
        <v>0</v>
      </c>
      <c r="Z170" s="8">
        <v>0</v>
      </c>
      <c r="AA170" s="8">
        <v>0</v>
      </c>
      <c r="AB170" s="8">
        <v>0</v>
      </c>
      <c r="AC170" s="8">
        <v>0</v>
      </c>
      <c r="AD170" s="7">
        <f t="shared" si="350"/>
        <v>0</v>
      </c>
      <c r="AE170" s="3" t="str">
        <f t="shared" si="351"/>
        <v>Nem rövidtávú a feladat.</v>
      </c>
      <c r="AG170" s="8">
        <v>0</v>
      </c>
      <c r="AH170" s="8">
        <v>0</v>
      </c>
      <c r="AI170" s="8">
        <v>0</v>
      </c>
      <c r="AJ170" s="8">
        <v>0</v>
      </c>
      <c r="AK170" s="8">
        <v>0</v>
      </c>
      <c r="AL170" s="8">
        <v>0</v>
      </c>
      <c r="AM170" s="8">
        <v>0</v>
      </c>
      <c r="AN170" s="8">
        <v>0</v>
      </c>
      <c r="AO170" s="8">
        <v>0</v>
      </c>
      <c r="AP170" s="8">
        <v>0</v>
      </c>
      <c r="AQ170" s="8">
        <v>0</v>
      </c>
      <c r="AR170" s="7">
        <f t="shared" si="352"/>
        <v>0</v>
      </c>
      <c r="AS170" s="178" t="s">
        <v>654</v>
      </c>
      <c r="AT170" s="3" t="str">
        <f t="shared" si="302"/>
        <v>Forráshiányos a feladat!</v>
      </c>
      <c r="AV170" s="180" t="s">
        <v>0</v>
      </c>
      <c r="AW170" s="180" t="s">
        <v>0</v>
      </c>
      <c r="AX170" s="191">
        <f>COUNTA($G$3:G170)</f>
        <v>150</v>
      </c>
      <c r="AZ170" s="9">
        <f>VLOOKUP($G170,Összesítő!$B:$F,3,FALSE)</f>
        <v>4147</v>
      </c>
      <c r="BA170" s="9">
        <f t="shared" si="303"/>
        <v>0</v>
      </c>
      <c r="BB170" s="5">
        <f t="shared" si="304"/>
        <v>1</v>
      </c>
      <c r="BC170" s="5" t="str">
        <f t="shared" si="305"/>
        <v>H</v>
      </c>
      <c r="BD170" s="5">
        <f t="shared" si="338"/>
        <v>0</v>
      </c>
      <c r="BE170" s="5">
        <f t="shared" si="307"/>
        <v>0</v>
      </c>
      <c r="BF170" s="5">
        <f t="shared" si="308"/>
        <v>0</v>
      </c>
      <c r="BG170" s="9" t="str">
        <f t="shared" si="309"/>
        <v>Nem rövidtávú a feladat.</v>
      </c>
      <c r="BH170" s="5">
        <f t="shared" si="310"/>
        <v>1</v>
      </c>
      <c r="BI170" s="5">
        <f t="shared" si="311"/>
        <v>1</v>
      </c>
      <c r="BJ170" s="5">
        <f t="shared" si="312"/>
        <v>1</v>
      </c>
      <c r="BK170" s="5">
        <f t="shared" si="313"/>
        <v>1</v>
      </c>
      <c r="BL170" s="5">
        <f t="shared" si="353"/>
        <v>1</v>
      </c>
      <c r="BM170" s="4" t="str">
        <f t="shared" si="315"/>
        <v>Forráshiányos a feladat!</v>
      </c>
      <c r="BN170" s="5">
        <f t="shared" si="316"/>
        <v>0</v>
      </c>
      <c r="BO170" s="5">
        <f t="shared" si="317"/>
        <v>1</v>
      </c>
      <c r="BP170" s="5">
        <f t="shared" si="318"/>
        <v>0</v>
      </c>
      <c r="BQ170" s="5">
        <f t="shared" si="319"/>
        <v>0</v>
      </c>
      <c r="BR170" s="5">
        <f t="shared" si="320"/>
        <v>0</v>
      </c>
      <c r="BS170" s="9">
        <f t="shared" si="321"/>
        <v>0</v>
      </c>
      <c r="BT170" s="5">
        <f t="shared" si="322"/>
        <v>0</v>
      </c>
      <c r="BU170" s="5">
        <f t="shared" si="323"/>
        <v>0</v>
      </c>
      <c r="BV170" s="5">
        <f t="shared" si="324"/>
        <v>1</v>
      </c>
      <c r="BW170" s="5">
        <f t="shared" si="325"/>
        <v>1</v>
      </c>
      <c r="BX170" s="5">
        <f t="shared" si="326"/>
        <v>1</v>
      </c>
      <c r="BY170" s="5">
        <f t="shared" si="327"/>
        <v>1</v>
      </c>
      <c r="BZ170" s="5">
        <f t="shared" si="328"/>
        <v>1</v>
      </c>
      <c r="CA170" s="5">
        <f t="shared" si="329"/>
        <v>1</v>
      </c>
      <c r="CB170" s="5">
        <f t="shared" si="330"/>
        <v>1</v>
      </c>
      <c r="CC170" s="5">
        <f t="shared" si="331"/>
        <v>1</v>
      </c>
      <c r="CD170" s="5">
        <f t="shared" si="332"/>
        <v>1</v>
      </c>
      <c r="CE170" s="5" t="str">
        <f t="shared" si="333"/>
        <v>?</v>
      </c>
      <c r="CF170" s="4" t="str">
        <f t="shared" si="354"/>
        <v>Kitöltés rendben!</v>
      </c>
      <c r="CG170" s="5">
        <f t="shared" si="355"/>
        <v>1</v>
      </c>
      <c r="CH170" s="5">
        <f t="shared" si="336"/>
        <v>0</v>
      </c>
      <c r="CI170" s="5">
        <f t="shared" si="337"/>
        <v>1</v>
      </c>
    </row>
    <row r="171" spans="1:87" s="2" customFormat="1" ht="115.2" hidden="1" customHeight="1" x14ac:dyDescent="0.3">
      <c r="A171" s="1" t="str">
        <f t="shared" si="348"/>
        <v>Kitöltés rendben!</v>
      </c>
      <c r="B171" s="179">
        <v>2</v>
      </c>
      <c r="C171" s="178" t="s">
        <v>405</v>
      </c>
      <c r="D171" s="180" t="s">
        <v>553</v>
      </c>
      <c r="E171" s="180" t="s">
        <v>509</v>
      </c>
      <c r="F171" s="181" t="str">
        <f>VLOOKUP($G171,Összesítő!$B:$F,2,FALSE)</f>
        <v>11-12140-1-005-00-04</v>
      </c>
      <c r="G171" s="178" t="s">
        <v>131</v>
      </c>
      <c r="H171" s="181">
        <f>COUNTA($G$3:G171)</f>
        <v>151</v>
      </c>
      <c r="I171" s="181" t="str">
        <f>AZ171&amp;"_"&amp;H171&amp;"_FIV_"&amp;LEFT(Előlap!$B$6,4)</f>
        <v>4147_151_FIV_2026</v>
      </c>
      <c r="J171" s="181" t="str">
        <f>VLOOKUP($G171,Összesítő!$B:$F,5,FALSE)</f>
        <v>Csepreg, Horvátzsidány, Kiszsidány, Ólmod, Peresznye</v>
      </c>
      <c r="K171" s="181" t="str">
        <f>VLOOKUP($G171,Összesítő!$B:$F,4,FALSE)</f>
        <v>Csepreg Város Önkormányzata, Horvátzsidány Község Önkormányzata, Kiszsidány Község Önkormányzata, Ólmod Község Önkormányzata, Peresznye Község Önkormányzata</v>
      </c>
      <c r="L171" s="7">
        <f t="shared" si="349"/>
        <v>20000</v>
      </c>
      <c r="M171" s="179">
        <v>2028</v>
      </c>
      <c r="N171" s="179">
        <v>2031</v>
      </c>
      <c r="O171" s="13">
        <v>0</v>
      </c>
      <c r="P171" s="8">
        <v>20000</v>
      </c>
      <c r="Q171" s="8">
        <v>0</v>
      </c>
      <c r="S171" s="8">
        <v>0</v>
      </c>
      <c r="T171" s="8">
        <v>0</v>
      </c>
      <c r="U171" s="8">
        <v>0</v>
      </c>
      <c r="V171" s="8">
        <v>0</v>
      </c>
      <c r="W171" s="8">
        <v>0</v>
      </c>
      <c r="X171" s="8">
        <v>0</v>
      </c>
      <c r="Y171" s="8">
        <v>0</v>
      </c>
      <c r="Z171" s="8">
        <v>0</v>
      </c>
      <c r="AA171" s="8">
        <v>0</v>
      </c>
      <c r="AB171" s="8">
        <v>0</v>
      </c>
      <c r="AC171" s="8">
        <v>0</v>
      </c>
      <c r="AD171" s="7">
        <f t="shared" si="350"/>
        <v>0</v>
      </c>
      <c r="AE171" s="3" t="str">
        <f t="shared" si="351"/>
        <v>Nem rövidtávú a feladat.</v>
      </c>
      <c r="AG171" s="8">
        <v>0</v>
      </c>
      <c r="AH171" s="8">
        <v>0</v>
      </c>
      <c r="AI171" s="8">
        <v>0</v>
      </c>
      <c r="AJ171" s="8">
        <v>0</v>
      </c>
      <c r="AK171" s="8">
        <v>0</v>
      </c>
      <c r="AL171" s="8">
        <v>0</v>
      </c>
      <c r="AM171" s="8">
        <v>0</v>
      </c>
      <c r="AN171" s="8">
        <v>0</v>
      </c>
      <c r="AO171" s="8">
        <v>0</v>
      </c>
      <c r="AP171" s="8">
        <v>0</v>
      </c>
      <c r="AQ171" s="8">
        <v>0</v>
      </c>
      <c r="AR171" s="7">
        <f t="shared" si="352"/>
        <v>0</v>
      </c>
      <c r="AS171" s="184" t="s">
        <v>654</v>
      </c>
      <c r="AT171" s="3" t="str">
        <f t="shared" si="302"/>
        <v>Forráshiányos a feladat!</v>
      </c>
      <c r="AV171" s="180" t="s">
        <v>0</v>
      </c>
      <c r="AW171" s="180" t="s">
        <v>0</v>
      </c>
      <c r="AX171" s="191">
        <f>COUNTA($G$3:G171)</f>
        <v>151</v>
      </c>
      <c r="AZ171" s="9">
        <f>VLOOKUP($G171,Összesítő!$B:$F,3,FALSE)</f>
        <v>4147</v>
      </c>
      <c r="BA171" s="9">
        <f t="shared" si="303"/>
        <v>0</v>
      </c>
      <c r="BB171" s="5">
        <f t="shared" si="304"/>
        <v>1</v>
      </c>
      <c r="BC171" s="5" t="str">
        <f t="shared" si="305"/>
        <v>H</v>
      </c>
      <c r="BD171" s="5">
        <f t="shared" si="338"/>
        <v>0</v>
      </c>
      <c r="BE171" s="5">
        <f t="shared" si="307"/>
        <v>0</v>
      </c>
      <c r="BF171" s="5">
        <f t="shared" si="308"/>
        <v>0</v>
      </c>
      <c r="BG171" s="9" t="str">
        <f t="shared" si="309"/>
        <v>Nem rövidtávú a feladat.</v>
      </c>
      <c r="BH171" s="5">
        <f t="shared" si="310"/>
        <v>1</v>
      </c>
      <c r="BI171" s="5">
        <f t="shared" si="311"/>
        <v>1</v>
      </c>
      <c r="BJ171" s="5">
        <f t="shared" si="312"/>
        <v>1</v>
      </c>
      <c r="BK171" s="5">
        <f t="shared" si="313"/>
        <v>1</v>
      </c>
      <c r="BL171" s="5">
        <f t="shared" si="353"/>
        <v>1</v>
      </c>
      <c r="BM171" s="4" t="str">
        <f t="shared" si="315"/>
        <v>Forráshiányos a feladat!</v>
      </c>
      <c r="BN171" s="5">
        <f t="shared" si="316"/>
        <v>0</v>
      </c>
      <c r="BO171" s="5">
        <f t="shared" si="317"/>
        <v>1</v>
      </c>
      <c r="BP171" s="5">
        <f t="shared" si="318"/>
        <v>0</v>
      </c>
      <c r="BQ171" s="5">
        <f t="shared" si="319"/>
        <v>0</v>
      </c>
      <c r="BR171" s="5">
        <f t="shared" si="320"/>
        <v>0</v>
      </c>
      <c r="BS171" s="9">
        <f t="shared" si="321"/>
        <v>0</v>
      </c>
      <c r="BT171" s="5">
        <f t="shared" si="322"/>
        <v>0</v>
      </c>
      <c r="BU171" s="5">
        <f t="shared" si="323"/>
        <v>0</v>
      </c>
      <c r="BV171" s="5">
        <f t="shared" si="324"/>
        <v>1</v>
      </c>
      <c r="BW171" s="5">
        <f t="shared" si="325"/>
        <v>1</v>
      </c>
      <c r="BX171" s="5">
        <f t="shared" si="326"/>
        <v>1</v>
      </c>
      <c r="BY171" s="5">
        <f t="shared" si="327"/>
        <v>1</v>
      </c>
      <c r="BZ171" s="5">
        <f t="shared" si="328"/>
        <v>1</v>
      </c>
      <c r="CA171" s="5">
        <f t="shared" si="329"/>
        <v>1</v>
      </c>
      <c r="CB171" s="5">
        <f t="shared" si="330"/>
        <v>1</v>
      </c>
      <c r="CC171" s="5">
        <f t="shared" si="331"/>
        <v>1</v>
      </c>
      <c r="CD171" s="5">
        <f t="shared" si="332"/>
        <v>1</v>
      </c>
      <c r="CE171" s="5" t="str">
        <f t="shared" si="333"/>
        <v>?</v>
      </c>
      <c r="CF171" s="4" t="str">
        <f t="shared" si="354"/>
        <v>Kitöltés rendben!</v>
      </c>
      <c r="CG171" s="5">
        <f t="shared" si="355"/>
        <v>1</v>
      </c>
      <c r="CH171" s="5">
        <f t="shared" si="336"/>
        <v>0</v>
      </c>
      <c r="CI171" s="5">
        <f t="shared" si="337"/>
        <v>1</v>
      </c>
    </row>
    <row r="172" spans="1:87" s="2" customFormat="1" ht="115.2" hidden="1" customHeight="1" x14ac:dyDescent="0.3">
      <c r="A172" s="1" t="str">
        <f t="shared" si="348"/>
        <v>Kitöltés rendben!</v>
      </c>
      <c r="B172" s="179">
        <v>2</v>
      </c>
      <c r="C172" s="178" t="s">
        <v>468</v>
      </c>
      <c r="D172" s="180" t="s">
        <v>504</v>
      </c>
      <c r="E172" s="180" t="s">
        <v>509</v>
      </c>
      <c r="F172" s="181" t="str">
        <f>VLOOKUP($G172,Összesítő!$B:$F,2,FALSE)</f>
        <v>11-12140-1-005-00-04</v>
      </c>
      <c r="G172" s="178" t="s">
        <v>131</v>
      </c>
      <c r="H172" s="181">
        <f>COUNTA($G$3:G172)</f>
        <v>152</v>
      </c>
      <c r="I172" s="181" t="str">
        <f>AZ172&amp;"_"&amp;H172&amp;"_FIV_"&amp;LEFT(Előlap!$B$6,4)</f>
        <v>4147_152_FIV_2026</v>
      </c>
      <c r="J172" s="181" t="str">
        <f>VLOOKUP($G172,Összesítő!$B:$F,5,FALSE)</f>
        <v>Csepreg, Horvátzsidány, Kiszsidány, Ólmod, Peresznye</v>
      </c>
      <c r="K172" s="181" t="str">
        <f>VLOOKUP($G172,Összesítő!$B:$F,4,FALSE)</f>
        <v>Csepreg Város Önkormányzata, Horvátzsidány Község Önkormányzata, Kiszsidány Község Önkormányzata, Ólmod Község Önkormányzata, Peresznye Község Önkormányzata</v>
      </c>
      <c r="L172" s="7">
        <f t="shared" si="349"/>
        <v>1000</v>
      </c>
      <c r="M172" s="179">
        <v>2028</v>
      </c>
      <c r="N172" s="179">
        <v>2028</v>
      </c>
      <c r="O172" s="13">
        <v>0</v>
      </c>
      <c r="P172" s="8">
        <v>1000</v>
      </c>
      <c r="Q172" s="8">
        <v>0</v>
      </c>
      <c r="S172" s="8">
        <v>0</v>
      </c>
      <c r="T172" s="8">
        <v>0</v>
      </c>
      <c r="U172" s="8">
        <v>0</v>
      </c>
      <c r="V172" s="8">
        <v>0</v>
      </c>
      <c r="W172" s="8">
        <v>0</v>
      </c>
      <c r="X172" s="8">
        <v>0</v>
      </c>
      <c r="Y172" s="8">
        <v>0</v>
      </c>
      <c r="Z172" s="8">
        <v>0</v>
      </c>
      <c r="AA172" s="8">
        <v>0</v>
      </c>
      <c r="AB172" s="8">
        <v>0</v>
      </c>
      <c r="AC172" s="8">
        <v>0</v>
      </c>
      <c r="AD172" s="7">
        <f t="shared" si="350"/>
        <v>0</v>
      </c>
      <c r="AE172" s="3" t="str">
        <f t="shared" si="351"/>
        <v>Nem rövidtávú a feladat.</v>
      </c>
      <c r="AG172" s="8">
        <v>0</v>
      </c>
      <c r="AH172" s="8">
        <v>0</v>
      </c>
      <c r="AI172" s="8">
        <v>0</v>
      </c>
      <c r="AJ172" s="8">
        <v>0</v>
      </c>
      <c r="AK172" s="8">
        <v>0</v>
      </c>
      <c r="AL172" s="8">
        <v>0</v>
      </c>
      <c r="AM172" s="8">
        <v>0</v>
      </c>
      <c r="AN172" s="8">
        <v>0</v>
      </c>
      <c r="AO172" s="8">
        <v>0</v>
      </c>
      <c r="AP172" s="8">
        <v>0</v>
      </c>
      <c r="AQ172" s="8">
        <v>0</v>
      </c>
      <c r="AR172" s="7">
        <f t="shared" si="352"/>
        <v>0</v>
      </c>
      <c r="AS172" s="184" t="s">
        <v>654</v>
      </c>
      <c r="AT172" s="3" t="str">
        <f t="shared" si="302"/>
        <v>Forráshiányos a feladat!</v>
      </c>
      <c r="AV172" s="180" t="s">
        <v>0</v>
      </c>
      <c r="AW172" s="180" t="s">
        <v>0</v>
      </c>
      <c r="AX172" s="191">
        <f>COUNTA($G$3:G172)</f>
        <v>152</v>
      </c>
      <c r="AZ172" s="9">
        <f>VLOOKUP($G172,Összesítő!$B:$F,3,FALSE)</f>
        <v>4147</v>
      </c>
      <c r="BA172" s="9">
        <f t="shared" si="303"/>
        <v>0</v>
      </c>
      <c r="BB172" s="5">
        <f t="shared" si="304"/>
        <v>1</v>
      </c>
      <c r="BC172" s="5" t="str">
        <f t="shared" si="305"/>
        <v>H</v>
      </c>
      <c r="BD172" s="5">
        <f t="shared" si="338"/>
        <v>0</v>
      </c>
      <c r="BE172" s="5">
        <f t="shared" si="307"/>
        <v>0</v>
      </c>
      <c r="BF172" s="5">
        <f t="shared" si="308"/>
        <v>0</v>
      </c>
      <c r="BG172" s="9" t="str">
        <f t="shared" si="309"/>
        <v>Nem rövidtávú a feladat.</v>
      </c>
      <c r="BH172" s="5">
        <f t="shared" si="310"/>
        <v>1</v>
      </c>
      <c r="BI172" s="5">
        <f t="shared" si="311"/>
        <v>1</v>
      </c>
      <c r="BJ172" s="5">
        <f t="shared" si="312"/>
        <v>1</v>
      </c>
      <c r="BK172" s="5">
        <f t="shared" si="313"/>
        <v>1</v>
      </c>
      <c r="BL172" s="5">
        <f t="shared" si="353"/>
        <v>1</v>
      </c>
      <c r="BM172" s="4" t="str">
        <f t="shared" si="315"/>
        <v>Forráshiányos a feladat!</v>
      </c>
      <c r="BN172" s="5">
        <f t="shared" si="316"/>
        <v>0</v>
      </c>
      <c r="BO172" s="5">
        <f t="shared" si="317"/>
        <v>1</v>
      </c>
      <c r="BP172" s="5">
        <f t="shared" si="318"/>
        <v>0</v>
      </c>
      <c r="BQ172" s="5">
        <f t="shared" si="319"/>
        <v>0</v>
      </c>
      <c r="BR172" s="5">
        <f t="shared" si="320"/>
        <v>0</v>
      </c>
      <c r="BS172" s="9">
        <f t="shared" si="321"/>
        <v>0</v>
      </c>
      <c r="BT172" s="5">
        <f t="shared" si="322"/>
        <v>0</v>
      </c>
      <c r="BU172" s="5">
        <f t="shared" si="323"/>
        <v>0</v>
      </c>
      <c r="BV172" s="5">
        <f t="shared" si="324"/>
        <v>1</v>
      </c>
      <c r="BW172" s="5">
        <f t="shared" si="325"/>
        <v>1</v>
      </c>
      <c r="BX172" s="5">
        <f t="shared" si="326"/>
        <v>1</v>
      </c>
      <c r="BY172" s="5">
        <f t="shared" si="327"/>
        <v>1</v>
      </c>
      <c r="BZ172" s="5">
        <f t="shared" si="328"/>
        <v>1</v>
      </c>
      <c r="CA172" s="5">
        <f t="shared" si="329"/>
        <v>1</v>
      </c>
      <c r="CB172" s="5">
        <f t="shared" si="330"/>
        <v>1</v>
      </c>
      <c r="CC172" s="5">
        <f t="shared" si="331"/>
        <v>1</v>
      </c>
      <c r="CD172" s="5">
        <f t="shared" si="332"/>
        <v>1</v>
      </c>
      <c r="CE172" s="5" t="str">
        <f t="shared" si="333"/>
        <v>?</v>
      </c>
      <c r="CF172" s="4" t="str">
        <f t="shared" si="354"/>
        <v>Kitöltés rendben!</v>
      </c>
      <c r="CG172" s="5">
        <f t="shared" si="355"/>
        <v>1</v>
      </c>
      <c r="CH172" s="5">
        <f t="shared" si="336"/>
        <v>0</v>
      </c>
      <c r="CI172" s="5">
        <f t="shared" si="337"/>
        <v>1</v>
      </c>
    </row>
    <row r="173" spans="1:87" s="2" customFormat="1" ht="115.2" hidden="1" customHeight="1" x14ac:dyDescent="0.3">
      <c r="A173" s="1" t="str">
        <f t="shared" si="348"/>
        <v>Kitöltés rendben!</v>
      </c>
      <c r="B173" s="179">
        <v>2</v>
      </c>
      <c r="C173" s="178" t="s">
        <v>468</v>
      </c>
      <c r="D173" s="180" t="s">
        <v>505</v>
      </c>
      <c r="E173" s="180" t="s">
        <v>509</v>
      </c>
      <c r="F173" s="181" t="str">
        <f>VLOOKUP($G173,Összesítő!$B:$F,2,FALSE)</f>
        <v>11-12140-1-005-00-04</v>
      </c>
      <c r="G173" s="178" t="s">
        <v>131</v>
      </c>
      <c r="H173" s="181">
        <f>COUNTA($G$3:G173)</f>
        <v>153</v>
      </c>
      <c r="I173" s="181" t="str">
        <f>AZ173&amp;"_"&amp;H173&amp;"_FIV_"&amp;LEFT(Előlap!$B$6,4)</f>
        <v>4147_153_FIV_2026</v>
      </c>
      <c r="J173" s="181" t="str">
        <f>VLOOKUP($G173,Összesítő!$B:$F,5,FALSE)</f>
        <v>Csepreg, Horvátzsidány, Kiszsidány, Ólmod, Peresznye</v>
      </c>
      <c r="K173" s="181" t="str">
        <f>VLOOKUP($G173,Összesítő!$B:$F,4,FALSE)</f>
        <v>Csepreg Város Önkormányzata, Horvátzsidány Község Önkormányzata, Kiszsidány Község Önkormányzata, Ólmod Község Önkormányzata, Peresznye Község Önkormányzata</v>
      </c>
      <c r="L173" s="7">
        <f t="shared" si="349"/>
        <v>30000</v>
      </c>
      <c r="M173" s="179">
        <v>2028</v>
      </c>
      <c r="N173" s="179">
        <v>2028</v>
      </c>
      <c r="O173" s="13">
        <v>0</v>
      </c>
      <c r="P173" s="8">
        <v>30000</v>
      </c>
      <c r="Q173" s="8">
        <v>0</v>
      </c>
      <c r="S173" s="8">
        <v>0</v>
      </c>
      <c r="T173" s="8">
        <v>0</v>
      </c>
      <c r="U173" s="8">
        <v>0</v>
      </c>
      <c r="V173" s="8">
        <v>0</v>
      </c>
      <c r="W173" s="8">
        <v>0</v>
      </c>
      <c r="X173" s="8">
        <v>0</v>
      </c>
      <c r="Y173" s="8">
        <v>0</v>
      </c>
      <c r="Z173" s="8">
        <v>0</v>
      </c>
      <c r="AA173" s="8">
        <v>0</v>
      </c>
      <c r="AB173" s="8">
        <v>0</v>
      </c>
      <c r="AC173" s="8">
        <v>0</v>
      </c>
      <c r="AD173" s="7">
        <f t="shared" si="350"/>
        <v>0</v>
      </c>
      <c r="AE173" s="3" t="str">
        <f t="shared" si="351"/>
        <v>Nem rövidtávú a feladat.</v>
      </c>
      <c r="AG173" s="8">
        <v>0</v>
      </c>
      <c r="AH173" s="8">
        <v>0</v>
      </c>
      <c r="AI173" s="8">
        <v>0</v>
      </c>
      <c r="AJ173" s="8">
        <v>0</v>
      </c>
      <c r="AK173" s="8">
        <v>0</v>
      </c>
      <c r="AL173" s="8">
        <v>0</v>
      </c>
      <c r="AM173" s="8">
        <v>0</v>
      </c>
      <c r="AN173" s="8">
        <v>0</v>
      </c>
      <c r="AO173" s="8">
        <v>0</v>
      </c>
      <c r="AP173" s="8">
        <v>0</v>
      </c>
      <c r="AQ173" s="8">
        <v>0</v>
      </c>
      <c r="AR173" s="7">
        <f t="shared" si="352"/>
        <v>0</v>
      </c>
      <c r="AS173" s="184" t="s">
        <v>654</v>
      </c>
      <c r="AT173" s="3" t="str">
        <f t="shared" si="302"/>
        <v>Forráshiányos a feladat!</v>
      </c>
      <c r="AV173" s="180" t="s">
        <v>0</v>
      </c>
      <c r="AW173" s="180" t="s">
        <v>0</v>
      </c>
      <c r="AX173" s="191">
        <f>COUNTA($G$3:G173)</f>
        <v>153</v>
      </c>
      <c r="AZ173" s="9">
        <f>VLOOKUP($G173,Összesítő!$B:$F,3,FALSE)</f>
        <v>4147</v>
      </c>
      <c r="BA173" s="9">
        <f t="shared" si="303"/>
        <v>0</v>
      </c>
      <c r="BB173" s="5">
        <f t="shared" si="304"/>
        <v>1</v>
      </c>
      <c r="BC173" s="5" t="str">
        <f t="shared" si="305"/>
        <v>H</v>
      </c>
      <c r="BD173" s="5">
        <f t="shared" si="338"/>
        <v>0</v>
      </c>
      <c r="BE173" s="5">
        <f t="shared" si="307"/>
        <v>0</v>
      </c>
      <c r="BF173" s="5">
        <f t="shared" si="308"/>
        <v>0</v>
      </c>
      <c r="BG173" s="9" t="str">
        <f t="shared" si="309"/>
        <v>Nem rövidtávú a feladat.</v>
      </c>
      <c r="BH173" s="5">
        <f t="shared" si="310"/>
        <v>1</v>
      </c>
      <c r="BI173" s="5">
        <f t="shared" si="311"/>
        <v>1</v>
      </c>
      <c r="BJ173" s="5">
        <f t="shared" si="312"/>
        <v>1</v>
      </c>
      <c r="BK173" s="5">
        <f t="shared" si="313"/>
        <v>1</v>
      </c>
      <c r="BL173" s="5">
        <f t="shared" si="353"/>
        <v>1</v>
      </c>
      <c r="BM173" s="4" t="str">
        <f t="shared" si="315"/>
        <v>Forráshiányos a feladat!</v>
      </c>
      <c r="BN173" s="5">
        <f t="shared" si="316"/>
        <v>0</v>
      </c>
      <c r="BO173" s="5">
        <f t="shared" si="317"/>
        <v>1</v>
      </c>
      <c r="BP173" s="5">
        <f t="shared" si="318"/>
        <v>0</v>
      </c>
      <c r="BQ173" s="5">
        <f t="shared" si="319"/>
        <v>0</v>
      </c>
      <c r="BR173" s="5">
        <f t="shared" si="320"/>
        <v>0</v>
      </c>
      <c r="BS173" s="9">
        <f t="shared" si="321"/>
        <v>0</v>
      </c>
      <c r="BT173" s="5">
        <f t="shared" si="322"/>
        <v>0</v>
      </c>
      <c r="BU173" s="5">
        <f t="shared" si="323"/>
        <v>0</v>
      </c>
      <c r="BV173" s="5">
        <f t="shared" si="324"/>
        <v>1</v>
      </c>
      <c r="BW173" s="5">
        <f t="shared" si="325"/>
        <v>1</v>
      </c>
      <c r="BX173" s="5">
        <f t="shared" si="326"/>
        <v>1</v>
      </c>
      <c r="BY173" s="5">
        <f t="shared" si="327"/>
        <v>1</v>
      </c>
      <c r="BZ173" s="5">
        <f t="shared" si="328"/>
        <v>1</v>
      </c>
      <c r="CA173" s="5">
        <f t="shared" si="329"/>
        <v>1</v>
      </c>
      <c r="CB173" s="5">
        <f t="shared" si="330"/>
        <v>1</v>
      </c>
      <c r="CC173" s="5">
        <f t="shared" si="331"/>
        <v>1</v>
      </c>
      <c r="CD173" s="5">
        <f t="shared" si="332"/>
        <v>1</v>
      </c>
      <c r="CE173" s="5" t="str">
        <f t="shared" si="333"/>
        <v>?</v>
      </c>
      <c r="CF173" s="4" t="str">
        <f t="shared" si="354"/>
        <v>Kitöltés rendben!</v>
      </c>
      <c r="CG173" s="5">
        <f t="shared" si="355"/>
        <v>1</v>
      </c>
      <c r="CH173" s="5">
        <f t="shared" si="336"/>
        <v>0</v>
      </c>
      <c r="CI173" s="5">
        <f t="shared" si="337"/>
        <v>1</v>
      </c>
    </row>
    <row r="174" spans="1:87" s="2" customFormat="1" ht="115.2" hidden="1" customHeight="1" x14ac:dyDescent="0.3">
      <c r="A174" s="1" t="str">
        <f t="shared" si="348"/>
        <v>Kitöltés rendben!</v>
      </c>
      <c r="B174" s="179">
        <v>2</v>
      </c>
      <c r="C174" s="178" t="s">
        <v>479</v>
      </c>
      <c r="D174" s="180" t="s">
        <v>554</v>
      </c>
      <c r="E174" s="180" t="s">
        <v>509</v>
      </c>
      <c r="F174" s="181" t="str">
        <f>VLOOKUP($G174,Összesítő!$B:$F,2,FALSE)</f>
        <v>11-12140-1-005-00-04</v>
      </c>
      <c r="G174" s="178" t="s">
        <v>131</v>
      </c>
      <c r="H174" s="181">
        <f>COUNTA($G$3:G174)</f>
        <v>154</v>
      </c>
      <c r="I174" s="181" t="str">
        <f>AZ174&amp;"_"&amp;H174&amp;"_FIV_"&amp;LEFT(Előlap!$B$6,4)</f>
        <v>4147_154_FIV_2026</v>
      </c>
      <c r="J174" s="181" t="str">
        <f>VLOOKUP($G174,Összesítő!$B:$F,5,FALSE)</f>
        <v>Csepreg, Horvátzsidány, Kiszsidány, Ólmod, Peresznye</v>
      </c>
      <c r="K174" s="181" t="str">
        <f>VLOOKUP($G174,Összesítő!$B:$F,4,FALSE)</f>
        <v>Csepreg Város Önkormányzata, Horvátzsidány Község Önkormányzata, Kiszsidány Község Önkormányzata, Ólmod Község Önkormányzata, Peresznye Község Önkormányzata</v>
      </c>
      <c r="L174" s="7">
        <f t="shared" si="349"/>
        <v>360000</v>
      </c>
      <c r="M174" s="179">
        <v>2028</v>
      </c>
      <c r="N174" s="179">
        <v>2035</v>
      </c>
      <c r="O174" s="13">
        <v>0</v>
      </c>
      <c r="P174" s="8">
        <v>360000</v>
      </c>
      <c r="Q174" s="8">
        <v>0</v>
      </c>
      <c r="S174" s="8">
        <v>0</v>
      </c>
      <c r="T174" s="8">
        <v>0</v>
      </c>
      <c r="U174" s="8">
        <v>0</v>
      </c>
      <c r="V174" s="8">
        <v>0</v>
      </c>
      <c r="W174" s="8">
        <v>0</v>
      </c>
      <c r="X174" s="8">
        <v>0</v>
      </c>
      <c r="Y174" s="8">
        <v>0</v>
      </c>
      <c r="Z174" s="8">
        <v>0</v>
      </c>
      <c r="AA174" s="8">
        <v>0</v>
      </c>
      <c r="AB174" s="8">
        <v>0</v>
      </c>
      <c r="AC174" s="8">
        <v>0</v>
      </c>
      <c r="AD174" s="7">
        <f t="shared" si="350"/>
        <v>0</v>
      </c>
      <c r="AE174" s="3" t="str">
        <f t="shared" si="351"/>
        <v>Nem rövidtávú a feladat.</v>
      </c>
      <c r="AG174" s="8">
        <v>28966</v>
      </c>
      <c r="AH174" s="8">
        <v>0</v>
      </c>
      <c r="AI174" s="8">
        <v>0</v>
      </c>
      <c r="AJ174" s="8">
        <v>0</v>
      </c>
      <c r="AK174" s="8">
        <v>0</v>
      </c>
      <c r="AL174" s="8">
        <v>0</v>
      </c>
      <c r="AM174" s="8">
        <v>0</v>
      </c>
      <c r="AN174" s="8">
        <v>0</v>
      </c>
      <c r="AO174" s="8">
        <v>0</v>
      </c>
      <c r="AP174" s="8">
        <v>0</v>
      </c>
      <c r="AQ174" s="8">
        <v>0</v>
      </c>
      <c r="AR174" s="7">
        <f t="shared" si="352"/>
        <v>28966</v>
      </c>
      <c r="AS174" s="184" t="s">
        <v>654</v>
      </c>
      <c r="AT174" s="3" t="str">
        <f t="shared" si="302"/>
        <v>Forráshiányos a feladat!</v>
      </c>
      <c r="AV174" s="180" t="s">
        <v>0</v>
      </c>
      <c r="AW174" s="180" t="s">
        <v>0</v>
      </c>
      <c r="AX174" s="191">
        <f>COUNTA($G$3:G174)</f>
        <v>154</v>
      </c>
      <c r="AZ174" s="9">
        <f>VLOOKUP($G174,Összesítő!$B:$F,3,FALSE)</f>
        <v>4147</v>
      </c>
      <c r="BA174" s="9">
        <f t="shared" si="303"/>
        <v>0</v>
      </c>
      <c r="BB174" s="5">
        <f t="shared" si="304"/>
        <v>1</v>
      </c>
      <c r="BC174" s="5" t="str">
        <f t="shared" si="305"/>
        <v>H</v>
      </c>
      <c r="BD174" s="5">
        <f t="shared" si="338"/>
        <v>0</v>
      </c>
      <c r="BE174" s="5">
        <f t="shared" si="307"/>
        <v>0</v>
      </c>
      <c r="BF174" s="5">
        <f t="shared" si="308"/>
        <v>0</v>
      </c>
      <c r="BG174" s="9" t="str">
        <f t="shared" si="309"/>
        <v>Nem rövidtávú a feladat.</v>
      </c>
      <c r="BH174" s="5">
        <f t="shared" si="310"/>
        <v>1</v>
      </c>
      <c r="BI174" s="5">
        <f t="shared" si="311"/>
        <v>1</v>
      </c>
      <c r="BJ174" s="5">
        <f t="shared" si="312"/>
        <v>1</v>
      </c>
      <c r="BK174" s="5">
        <f t="shared" si="313"/>
        <v>1</v>
      </c>
      <c r="BL174" s="5">
        <f t="shared" si="353"/>
        <v>1</v>
      </c>
      <c r="BM174" s="4" t="str">
        <f t="shared" si="315"/>
        <v>Forráshiányos a feladat!</v>
      </c>
      <c r="BN174" s="5">
        <f t="shared" si="316"/>
        <v>0</v>
      </c>
      <c r="BO174" s="5">
        <f t="shared" si="317"/>
        <v>1</v>
      </c>
      <c r="BP174" s="5">
        <f t="shared" si="318"/>
        <v>0</v>
      </c>
      <c r="BQ174" s="5">
        <f t="shared" si="319"/>
        <v>0</v>
      </c>
      <c r="BR174" s="5">
        <f t="shared" si="320"/>
        <v>0</v>
      </c>
      <c r="BS174" s="9">
        <f t="shared" si="321"/>
        <v>0</v>
      </c>
      <c r="BT174" s="5">
        <f t="shared" si="322"/>
        <v>0</v>
      </c>
      <c r="BU174" s="5">
        <f t="shared" si="323"/>
        <v>0</v>
      </c>
      <c r="BV174" s="5">
        <f t="shared" si="324"/>
        <v>1</v>
      </c>
      <c r="BW174" s="5">
        <f t="shared" si="325"/>
        <v>1</v>
      </c>
      <c r="BX174" s="5">
        <f t="shared" si="326"/>
        <v>1</v>
      </c>
      <c r="BY174" s="5">
        <f t="shared" si="327"/>
        <v>1</v>
      </c>
      <c r="BZ174" s="5">
        <f t="shared" si="328"/>
        <v>1</v>
      </c>
      <c r="CA174" s="5">
        <f t="shared" si="329"/>
        <v>1</v>
      </c>
      <c r="CB174" s="5">
        <f t="shared" si="330"/>
        <v>1</v>
      </c>
      <c r="CC174" s="5">
        <f t="shared" si="331"/>
        <v>1</v>
      </c>
      <c r="CD174" s="5">
        <f t="shared" si="332"/>
        <v>1</v>
      </c>
      <c r="CE174" s="5" t="str">
        <f t="shared" si="333"/>
        <v>?</v>
      </c>
      <c r="CF174" s="4" t="str">
        <f t="shared" si="354"/>
        <v>Kitöltés rendben!</v>
      </c>
      <c r="CG174" s="5">
        <f t="shared" si="355"/>
        <v>1</v>
      </c>
      <c r="CH174" s="5">
        <f t="shared" si="336"/>
        <v>0</v>
      </c>
      <c r="CI174" s="5">
        <f t="shared" si="337"/>
        <v>1</v>
      </c>
    </row>
    <row r="175" spans="1:87" s="2" customFormat="1" ht="115.2" hidden="1" customHeight="1" x14ac:dyDescent="0.3">
      <c r="A175" s="1" t="str">
        <f t="shared" si="348"/>
        <v>Kitöltés rendben!</v>
      </c>
      <c r="B175" s="179">
        <v>1</v>
      </c>
      <c r="C175" s="178" t="s">
        <v>492</v>
      </c>
      <c r="D175" s="180" t="s">
        <v>507</v>
      </c>
      <c r="E175" s="180" t="s">
        <v>509</v>
      </c>
      <c r="F175" s="181" t="str">
        <f>VLOOKUP($G175,Összesítő!$B:$F,2,FALSE)</f>
        <v>11-12140-1-005-00-04</v>
      </c>
      <c r="G175" s="178" t="s">
        <v>131</v>
      </c>
      <c r="H175" s="181">
        <f>COUNTA($G$3:G175)</f>
        <v>155</v>
      </c>
      <c r="I175" s="181" t="str">
        <f>AZ175&amp;"_"&amp;H175&amp;"_FIV_"&amp;LEFT(Előlap!$B$6,4)</f>
        <v>4147_155_FIV_2026</v>
      </c>
      <c r="J175" s="181" t="str">
        <f>VLOOKUP($G175,Összesítő!$B:$F,5,FALSE)</f>
        <v>Csepreg, Horvátzsidány, Kiszsidány, Ólmod, Peresznye</v>
      </c>
      <c r="K175" s="181" t="str">
        <f>VLOOKUP($G175,Összesítő!$B:$F,4,FALSE)</f>
        <v>Csepreg Város Önkormányzata, Horvátzsidány Község Önkormányzata, Kiszsidány Község Önkormányzata, Ólmod Község Önkormányzata, Peresznye Község Önkormányzata</v>
      </c>
      <c r="L175" s="7">
        <f t="shared" si="349"/>
        <v>970</v>
      </c>
      <c r="M175" s="179">
        <v>2027</v>
      </c>
      <c r="N175" s="179">
        <v>2027</v>
      </c>
      <c r="O175" s="13">
        <v>970</v>
      </c>
      <c r="P175" s="8">
        <v>0</v>
      </c>
      <c r="Q175" s="8">
        <v>0</v>
      </c>
      <c r="S175" s="8">
        <v>970</v>
      </c>
      <c r="T175" s="8">
        <v>0</v>
      </c>
      <c r="U175" s="8">
        <v>0</v>
      </c>
      <c r="V175" s="8">
        <v>0</v>
      </c>
      <c r="W175" s="8">
        <v>0</v>
      </c>
      <c r="X175" s="8">
        <v>0</v>
      </c>
      <c r="Y175" s="8">
        <v>0</v>
      </c>
      <c r="Z175" s="8">
        <v>0</v>
      </c>
      <c r="AA175" s="8">
        <v>0</v>
      </c>
      <c r="AB175" s="8">
        <v>0</v>
      </c>
      <c r="AC175" s="8">
        <v>0</v>
      </c>
      <c r="AD175" s="7">
        <f t="shared" si="350"/>
        <v>970</v>
      </c>
      <c r="AE175" s="3" t="str">
        <f t="shared" si="351"/>
        <v>A forrás egyenlő a költséggel (I.ütem).</v>
      </c>
      <c r="AG175" s="8">
        <v>0</v>
      </c>
      <c r="AH175" s="8">
        <v>0</v>
      </c>
      <c r="AI175" s="8">
        <v>0</v>
      </c>
      <c r="AJ175" s="8">
        <v>0</v>
      </c>
      <c r="AK175" s="8">
        <v>0</v>
      </c>
      <c r="AL175" s="8">
        <v>0</v>
      </c>
      <c r="AM175" s="8">
        <v>0</v>
      </c>
      <c r="AN175" s="8">
        <v>0</v>
      </c>
      <c r="AO175" s="8">
        <v>0</v>
      </c>
      <c r="AP175" s="8">
        <v>0</v>
      </c>
      <c r="AQ175" s="8">
        <v>0</v>
      </c>
      <c r="AR175" s="7">
        <f t="shared" si="352"/>
        <v>0</v>
      </c>
      <c r="AS175" s="178" t="s">
        <v>659</v>
      </c>
      <c r="AT175" s="3" t="str">
        <f t="shared" si="302"/>
        <v>Nem hosszútávú a feladat.</v>
      </c>
      <c r="AV175" s="180" t="s">
        <v>0</v>
      </c>
      <c r="AW175" s="180" t="s">
        <v>0</v>
      </c>
      <c r="AX175" s="191">
        <f>COUNTA($G$3:G175)</f>
        <v>155</v>
      </c>
      <c r="AZ175" s="9">
        <f>VLOOKUP($G175,Összesítő!$B:$F,3,FALSE)</f>
        <v>4147</v>
      </c>
      <c r="BA175" s="9">
        <f t="shared" si="303"/>
        <v>0</v>
      </c>
      <c r="BB175" s="5">
        <f t="shared" si="304"/>
        <v>1</v>
      </c>
      <c r="BC175" s="5" t="str">
        <f t="shared" si="305"/>
        <v>R</v>
      </c>
      <c r="BD175" s="5">
        <f t="shared" si="338"/>
        <v>1</v>
      </c>
      <c r="BE175" s="5">
        <f t="shared" si="307"/>
        <v>0</v>
      </c>
      <c r="BF175" s="5">
        <f t="shared" si="308"/>
        <v>0</v>
      </c>
      <c r="BG175" s="9" t="str">
        <f t="shared" si="309"/>
        <v>A forrás egyenlő a költséggel (I.ütem).</v>
      </c>
      <c r="BH175" s="5">
        <f t="shared" si="310"/>
        <v>1</v>
      </c>
      <c r="BI175" s="5">
        <f t="shared" si="311"/>
        <v>1</v>
      </c>
      <c r="BJ175" s="5">
        <f t="shared" si="312"/>
        <v>0</v>
      </c>
      <c r="BK175" s="5">
        <f t="shared" si="313"/>
        <v>1</v>
      </c>
      <c r="BL175" s="5">
        <f t="shared" si="353"/>
        <v>1</v>
      </c>
      <c r="BM175" s="4" t="str">
        <f t="shared" si="315"/>
        <v>Nem hosszútávú a feladat.</v>
      </c>
      <c r="BN175" s="5">
        <f t="shared" si="316"/>
        <v>1</v>
      </c>
      <c r="BO175" s="5">
        <f t="shared" si="317"/>
        <v>0</v>
      </c>
      <c r="BP175" s="5">
        <f t="shared" si="318"/>
        <v>0</v>
      </c>
      <c r="BQ175" s="5">
        <f t="shared" si="319"/>
        <v>0</v>
      </c>
      <c r="BR175" s="5">
        <f t="shared" si="320"/>
        <v>0</v>
      </c>
      <c r="BS175" s="9" t="str">
        <f t="shared" si="321"/>
        <v>Nincs hosszútávú terv!</v>
      </c>
      <c r="BT175" s="5">
        <f t="shared" si="322"/>
        <v>0</v>
      </c>
      <c r="BU175" s="5">
        <f t="shared" si="323"/>
        <v>0</v>
      </c>
      <c r="BV175" s="5">
        <f t="shared" si="324"/>
        <v>1</v>
      </c>
      <c r="BW175" s="5">
        <f t="shared" si="325"/>
        <v>1</v>
      </c>
      <c r="BX175" s="5">
        <f t="shared" si="326"/>
        <v>1</v>
      </c>
      <c r="BY175" s="5">
        <f t="shared" si="327"/>
        <v>1</v>
      </c>
      <c r="BZ175" s="5">
        <f t="shared" si="328"/>
        <v>1</v>
      </c>
      <c r="CA175" s="5">
        <f t="shared" si="329"/>
        <v>1</v>
      </c>
      <c r="CB175" s="5">
        <f t="shared" si="330"/>
        <v>1</v>
      </c>
      <c r="CC175" s="5">
        <f t="shared" si="331"/>
        <v>1</v>
      </c>
      <c r="CD175" s="5">
        <f t="shared" si="332"/>
        <v>1</v>
      </c>
      <c r="CE175" s="5" t="str">
        <f t="shared" si="333"/>
        <v>?</v>
      </c>
      <c r="CF175" s="4" t="str">
        <f t="shared" si="354"/>
        <v>Kitöltés rendben!</v>
      </c>
      <c r="CG175" s="5">
        <f t="shared" si="355"/>
        <v>1</v>
      </c>
      <c r="CH175" s="5">
        <f t="shared" si="336"/>
        <v>1</v>
      </c>
      <c r="CI175" s="5">
        <f t="shared" si="337"/>
        <v>0</v>
      </c>
    </row>
    <row r="176" spans="1:87" s="2" customFormat="1" ht="115.2" hidden="1" customHeight="1" x14ac:dyDescent="0.3">
      <c r="A176" s="1" t="str">
        <f t="shared" ref="A176" si="383">IF($G176="","Nincs VKR kiválasztva!",CF176)</f>
        <v>Kitöltés rendben!</v>
      </c>
      <c r="B176" s="219">
        <v>0</v>
      </c>
      <c r="C176" s="218" t="s">
        <v>489</v>
      </c>
      <c r="D176" s="220" t="s">
        <v>661</v>
      </c>
      <c r="E176" s="220" t="s">
        <v>509</v>
      </c>
      <c r="F176" s="221" t="str">
        <f>VLOOKUP($G176,Összesítő!$B:$F,2,FALSE)</f>
        <v>11-12140-1-005-00-04</v>
      </c>
      <c r="G176" s="218" t="s">
        <v>131</v>
      </c>
      <c r="H176" s="221">
        <f>COUNTA($G$3:G176)</f>
        <v>156</v>
      </c>
      <c r="I176" s="221" t="str">
        <f>AZ176&amp;"_"&amp;H176&amp;"_FIV_"&amp;LEFT(Előlap!$B$6,4)</f>
        <v>4147_156_FIV_2026</v>
      </c>
      <c r="J176" s="221" t="str">
        <f>VLOOKUP($G176,Összesítő!$B:$F,5,FALSE)</f>
        <v>Csepreg, Horvátzsidány, Kiszsidány, Ólmod, Peresznye</v>
      </c>
      <c r="K176" s="221" t="str">
        <f>VLOOKUP($G176,Összesítő!$B:$F,4,FALSE)</f>
        <v>Csepreg Város Önkormányzata, Horvátzsidány Község Önkormányzata, Kiszsidány Község Önkormányzata, Ólmod Község Önkormányzata, Peresznye Község Önkormányzata</v>
      </c>
      <c r="L176" s="7">
        <f t="shared" ref="L176" si="384">O176+P176</f>
        <v>0</v>
      </c>
      <c r="M176" s="219">
        <v>2027</v>
      </c>
      <c r="N176" s="219">
        <v>2027</v>
      </c>
      <c r="O176" s="13">
        <v>0</v>
      </c>
      <c r="P176" s="8">
        <v>0</v>
      </c>
      <c r="Q176" s="8">
        <v>0</v>
      </c>
      <c r="S176" s="8">
        <v>0</v>
      </c>
      <c r="T176" s="8">
        <v>0</v>
      </c>
      <c r="U176" s="8">
        <v>0</v>
      </c>
      <c r="V176" s="8">
        <v>0</v>
      </c>
      <c r="W176" s="8">
        <v>0</v>
      </c>
      <c r="X176" s="8">
        <v>0</v>
      </c>
      <c r="Y176" s="8">
        <v>0</v>
      </c>
      <c r="Z176" s="8">
        <v>0</v>
      </c>
      <c r="AA176" s="8">
        <v>0</v>
      </c>
      <c r="AB176" s="8">
        <v>0</v>
      </c>
      <c r="AC176" s="8">
        <v>0</v>
      </c>
      <c r="AD176" s="7">
        <f t="shared" ref="AD176" si="385">SUM(S176:AC176)</f>
        <v>0</v>
      </c>
      <c r="AE176" s="3" t="str">
        <f t="shared" ref="AE176" si="386">IF($G176="","Nincs VKR kiválasztva!",IF(BB176=0,"Hiányos kitöltés!",BG176))</f>
        <v>A forrás egyenlő a költséggel (I.ütem).</v>
      </c>
      <c r="AG176" s="8">
        <v>0</v>
      </c>
      <c r="AH176" s="8">
        <v>0</v>
      </c>
      <c r="AI176" s="8">
        <v>0</v>
      </c>
      <c r="AJ176" s="8">
        <v>0</v>
      </c>
      <c r="AK176" s="8">
        <v>0</v>
      </c>
      <c r="AL176" s="8">
        <v>0</v>
      </c>
      <c r="AM176" s="8">
        <v>0</v>
      </c>
      <c r="AN176" s="8">
        <v>0</v>
      </c>
      <c r="AO176" s="8">
        <v>0</v>
      </c>
      <c r="AP176" s="8">
        <v>0</v>
      </c>
      <c r="AQ176" s="8">
        <v>0</v>
      </c>
      <c r="AR176" s="7">
        <f t="shared" ref="AR176" si="387">SUM(AG176:AQ176)</f>
        <v>0</v>
      </c>
      <c r="AS176" s="218" t="s">
        <v>659</v>
      </c>
      <c r="AT176" s="3" t="str">
        <f t="shared" si="302"/>
        <v>Nem hosszútávú a feladat.</v>
      </c>
      <c r="AV176" s="220" t="s">
        <v>662</v>
      </c>
      <c r="AW176" s="220" t="s">
        <v>0</v>
      </c>
      <c r="AX176" s="221">
        <f>COUNTA($G$3:G176)</f>
        <v>156</v>
      </c>
      <c r="AZ176" s="9">
        <f>VLOOKUP($G176,Összesítő!$B:$F,3,FALSE)</f>
        <v>4147</v>
      </c>
      <c r="BA176" s="9">
        <f t="shared" si="303"/>
        <v>32</v>
      </c>
      <c r="BB176" s="5">
        <f t="shared" si="304"/>
        <v>1</v>
      </c>
      <c r="BC176" s="5" t="str">
        <f t="shared" si="305"/>
        <v>R</v>
      </c>
      <c r="BD176" s="5">
        <f t="shared" ref="BD176" si="388">IF(OR(BC176="R",BC176="RH"),1,0)</f>
        <v>1</v>
      </c>
      <c r="BE176" s="5">
        <f t="shared" si="307"/>
        <v>0</v>
      </c>
      <c r="BF176" s="5">
        <f t="shared" si="308"/>
        <v>0</v>
      </c>
      <c r="BG176" s="9" t="str">
        <f t="shared" si="309"/>
        <v>A forrás egyenlő a költséggel (I.ütem).</v>
      </c>
      <c r="BH176" s="5">
        <f t="shared" si="310"/>
        <v>1</v>
      </c>
      <c r="BI176" s="5">
        <f t="shared" si="311"/>
        <v>1</v>
      </c>
      <c r="BJ176" s="5">
        <f t="shared" si="312"/>
        <v>0</v>
      </c>
      <c r="BK176" s="5">
        <f t="shared" si="313"/>
        <v>1</v>
      </c>
      <c r="BL176" s="5">
        <f t="shared" ref="BL176" si="389">IF(AND($BK176=1,$P176=$AR176),1,IF(AND($BK176=1,$P176&gt;$AR176,AS176="igen"),1,0))</f>
        <v>1</v>
      </c>
      <c r="BM176" s="4" t="str">
        <f t="shared" si="315"/>
        <v>Nem hosszútávú a feladat.</v>
      </c>
      <c r="BN176" s="5">
        <f t="shared" si="316"/>
        <v>1</v>
      </c>
      <c r="BO176" s="5">
        <f t="shared" si="317"/>
        <v>0</v>
      </c>
      <c r="BP176" s="5">
        <f t="shared" si="318"/>
        <v>1</v>
      </c>
      <c r="BQ176" s="5">
        <f t="shared" si="319"/>
        <v>0</v>
      </c>
      <c r="BR176" s="5">
        <f t="shared" si="320"/>
        <v>1</v>
      </c>
      <c r="BS176" s="9" t="str">
        <f t="shared" si="321"/>
        <v>Nincs hosszútávú terv!</v>
      </c>
      <c r="BT176" s="5">
        <f t="shared" si="322"/>
        <v>1</v>
      </c>
      <c r="BU176" s="5">
        <f t="shared" si="323"/>
        <v>0</v>
      </c>
      <c r="BV176" s="5">
        <f t="shared" si="324"/>
        <v>1</v>
      </c>
      <c r="BW176" s="5">
        <f t="shared" si="325"/>
        <v>1</v>
      </c>
      <c r="BX176" s="5">
        <f t="shared" si="326"/>
        <v>1</v>
      </c>
      <c r="BY176" s="5">
        <f t="shared" si="327"/>
        <v>1</v>
      </c>
      <c r="BZ176" s="5">
        <f t="shared" si="328"/>
        <v>1</v>
      </c>
      <c r="CA176" s="5">
        <f t="shared" si="329"/>
        <v>1</v>
      </c>
      <c r="CB176" s="5">
        <f t="shared" si="330"/>
        <v>1</v>
      </c>
      <c r="CC176" s="5">
        <f t="shared" si="331"/>
        <v>1</v>
      </c>
      <c r="CD176" s="5">
        <f t="shared" si="332"/>
        <v>1</v>
      </c>
      <c r="CE176" s="5" t="str">
        <f t="shared" si="333"/>
        <v>?</v>
      </c>
      <c r="CF176" s="4" t="str">
        <f t="shared" ref="CF176" si="390">IF($BB176=0,$CE176,IF($BH176=0,"I. ütem forrása nincs kitöltve!",IF($BK176=0,"II. ütem forrása nincs kitöltve!",IF($BE176=1,"Költségek üteme nem megfelelő (az időtartam és a költség üteme eltér)!",IF(AND(BI176=0,$BB176=1,$BK176=1,$BE176=1),"Kötelező cellák kitöltve, de az I. ütem forrása hibás!",IF(AND(BK176=0,$BB176=1,$BK176=1,$BE176=1),"Kötelező cellák kitöltve, de a II. ütem forrása hibás!",IF(AND($BP176=1,$BA176&lt;30),"Nullás a rövidtávú feladat és rövid (hiányzik) a hozzá tartozó indoklás!",IF(AND($BQ176=1,$BA176&lt;30),"Nullás a hosszútávú feladat és rövid (hiányzik) a hozzá tartozó indoklás!",IF(AND(BO176=1,C176="1811_RENDKÍVÜLI"),"II. ütemre nem tervezhet Rendkívüli feladatot!",IF(BI176=0,AE176,IF(BL176=0,AT176,IF(AND(BD176=1,$Q176&gt;$O176),"EM rendelet 2. melléklet terhére elszámolt költség nem lehet nagyobb az I. ütemre tervezett tényleges költségnél!",IF($AD176&gt;$O176,"Többlet forrást jelölt meg az I. ütemnél! Kérjük, a többletet az 'Osszesito' fülön tüntesse fel!",IF($AR176&gt;$P176,"Többlet forrást jelölt meg a II. ütemnél! Kérjük, a többletet az 'Osszesito' fülön tüntesse fel!","Kitöltés rendben!"))))))))))))))</f>
        <v>Kitöltés rendben!</v>
      </c>
      <c r="CG176" s="5">
        <f t="shared" ref="CG176" si="391">IF(A176="Kitöltés rendben!",1,0)</f>
        <v>1</v>
      </c>
      <c r="CH176" s="5">
        <f t="shared" si="336"/>
        <v>1</v>
      </c>
      <c r="CI176" s="5">
        <f t="shared" si="337"/>
        <v>0</v>
      </c>
    </row>
    <row r="177" spans="1:87" s="2" customFormat="1" ht="31.2" hidden="1" customHeight="1" x14ac:dyDescent="0.3">
      <c r="A177" s="1" t="str">
        <f t="shared" si="348"/>
        <v>Nincs VKR kiválasztva!</v>
      </c>
      <c r="B177" s="179"/>
      <c r="C177" s="178"/>
      <c r="D177" s="180"/>
      <c r="E177" s="180"/>
      <c r="F177" s="181" t="e">
        <f>VLOOKUP($G177,Összesítő!$B:$F,2,FALSE)</f>
        <v>#N/A</v>
      </c>
      <c r="G177" s="178"/>
      <c r="H177" s="181">
        <f>COUNTA($G$3:G177)</f>
        <v>156</v>
      </c>
      <c r="I177" s="181" t="e">
        <f>AZ177&amp;"_"&amp;H177&amp;"_FIV_"&amp;LEFT(Előlap!$B$6,4)</f>
        <v>#N/A</v>
      </c>
      <c r="J177" s="181" t="e">
        <f>VLOOKUP($G177,Összesítő!$B:$F,5,FALSE)</f>
        <v>#N/A</v>
      </c>
      <c r="K177" s="181" t="e">
        <f>VLOOKUP($G177,Összesítő!$B:$F,4,FALSE)</f>
        <v>#N/A</v>
      </c>
      <c r="L177" s="7">
        <f t="shared" si="349"/>
        <v>0</v>
      </c>
      <c r="M177" s="179"/>
      <c r="N177" s="179"/>
      <c r="O177" s="13"/>
      <c r="P177" s="8"/>
      <c r="Q177" s="8"/>
      <c r="S177" s="8"/>
      <c r="T177" s="8"/>
      <c r="U177" s="8"/>
      <c r="V177" s="8"/>
      <c r="W177" s="8"/>
      <c r="X177" s="8"/>
      <c r="Y177" s="8"/>
      <c r="Z177" s="8"/>
      <c r="AA177" s="8"/>
      <c r="AB177" s="8"/>
      <c r="AC177" s="8"/>
      <c r="AD177" s="7">
        <f t="shared" si="350"/>
        <v>0</v>
      </c>
      <c r="AE177" s="3" t="str">
        <f t="shared" si="351"/>
        <v>Nincs VKR kiválasztva!</v>
      </c>
      <c r="AG177" s="8"/>
      <c r="AH177" s="8"/>
      <c r="AI177" s="8"/>
      <c r="AJ177" s="8"/>
      <c r="AK177" s="8"/>
      <c r="AL177" s="8"/>
      <c r="AM177" s="8"/>
      <c r="AN177" s="8"/>
      <c r="AO177" s="8"/>
      <c r="AP177" s="8"/>
      <c r="AQ177" s="8"/>
      <c r="AR177" s="7">
        <f t="shared" si="352"/>
        <v>0</v>
      </c>
      <c r="AS177" s="178"/>
      <c r="AT177" s="3" t="str">
        <f t="shared" si="302"/>
        <v>Nincs VKR kiválasztva!</v>
      </c>
      <c r="AV177" s="180" t="s">
        <v>0</v>
      </c>
      <c r="AW177" s="180" t="s">
        <v>0</v>
      </c>
      <c r="AX177" s="191">
        <f>COUNTA($G$3:G177)</f>
        <v>156</v>
      </c>
      <c r="AZ177" s="9" t="e">
        <f>VLOOKUP($G177,Összesítő!$B:$F,3,FALSE)</f>
        <v>#N/A</v>
      </c>
      <c r="BA177" s="9">
        <f t="shared" si="303"/>
        <v>0</v>
      </c>
      <c r="BB177" s="5" t="e">
        <f t="shared" si="304"/>
        <v>#N/A</v>
      </c>
      <c r="BC177" s="5" t="e">
        <f t="shared" si="305"/>
        <v>#N/A</v>
      </c>
      <c r="BD177" s="5" t="e">
        <f t="shared" si="338"/>
        <v>#N/A</v>
      </c>
      <c r="BE177" s="5" t="e">
        <f t="shared" si="307"/>
        <v>#N/A</v>
      </c>
      <c r="BF177" s="5">
        <f t="shared" si="308"/>
        <v>0</v>
      </c>
      <c r="BG177" s="9" t="str">
        <f t="shared" si="309"/>
        <v>A forrás egyenlő a költséggel (I.ütem).</v>
      </c>
      <c r="BH177" s="5">
        <f t="shared" si="310"/>
        <v>0</v>
      </c>
      <c r="BI177" s="5">
        <f t="shared" si="311"/>
        <v>0</v>
      </c>
      <c r="BJ177" s="5">
        <f t="shared" si="312"/>
        <v>0</v>
      </c>
      <c r="BK177" s="5">
        <f t="shared" si="313"/>
        <v>0</v>
      </c>
      <c r="BL177" s="5">
        <f t="shared" si="353"/>
        <v>0</v>
      </c>
      <c r="BM177" s="4" t="str">
        <f t="shared" si="315"/>
        <v>Nem hosszútávú a feladat.</v>
      </c>
      <c r="BN177" s="5">
        <f t="shared" si="316"/>
        <v>1</v>
      </c>
      <c r="BO177" s="5">
        <f t="shared" si="317"/>
        <v>0</v>
      </c>
      <c r="BP177" s="5">
        <f t="shared" si="318"/>
        <v>1</v>
      </c>
      <c r="BQ177" s="5">
        <f t="shared" si="319"/>
        <v>0</v>
      </c>
      <c r="BR177" s="5" t="e">
        <f t="shared" si="320"/>
        <v>#N/A</v>
      </c>
      <c r="BS177" s="9" t="str">
        <f t="shared" si="321"/>
        <v>Nincs hosszútávú terv!</v>
      </c>
      <c r="BT177" s="5" t="e">
        <f t="shared" si="322"/>
        <v>#N/A</v>
      </c>
      <c r="BU177" s="5" t="e">
        <f t="shared" si="323"/>
        <v>#N/A</v>
      </c>
      <c r="BV177" s="5">
        <f t="shared" si="324"/>
        <v>0</v>
      </c>
      <c r="BW177" s="5">
        <f t="shared" si="325"/>
        <v>0</v>
      </c>
      <c r="BX177" s="5">
        <f t="shared" si="326"/>
        <v>0</v>
      </c>
      <c r="BY177" s="5">
        <f t="shared" si="327"/>
        <v>0</v>
      </c>
      <c r="BZ177" s="5">
        <f t="shared" si="328"/>
        <v>0</v>
      </c>
      <c r="CA177" s="5">
        <f t="shared" si="329"/>
        <v>0</v>
      </c>
      <c r="CB177" s="5">
        <f t="shared" si="330"/>
        <v>0</v>
      </c>
      <c r="CC177" s="5">
        <f t="shared" si="331"/>
        <v>0</v>
      </c>
      <c r="CD177" s="5">
        <f t="shared" si="332"/>
        <v>0</v>
      </c>
      <c r="CE177" s="5" t="e">
        <f t="shared" si="333"/>
        <v>#N/A</v>
      </c>
      <c r="CF177" s="4" t="e">
        <f t="shared" si="354"/>
        <v>#N/A</v>
      </c>
      <c r="CG177" s="5">
        <f t="shared" si="355"/>
        <v>0</v>
      </c>
      <c r="CH177" s="5" t="e">
        <f t="shared" si="336"/>
        <v>#N/A</v>
      </c>
      <c r="CI177" s="5" t="e">
        <f t="shared" si="337"/>
        <v>#N/A</v>
      </c>
    </row>
    <row r="178" spans="1:87" s="2" customFormat="1" ht="57.6" hidden="1" customHeight="1" x14ac:dyDescent="0.3">
      <c r="A178" s="1" t="str">
        <f t="shared" si="348"/>
        <v>Kitöltés rendben!</v>
      </c>
      <c r="B178" s="179">
        <v>2</v>
      </c>
      <c r="C178" s="178" t="s">
        <v>450</v>
      </c>
      <c r="D178" s="180" t="s">
        <v>510</v>
      </c>
      <c r="E178" s="180" t="s">
        <v>509</v>
      </c>
      <c r="F178" s="181" t="str">
        <f>VLOOKUP($G178,Összesítő!$B:$F,2,FALSE)</f>
        <v>11-34087-1-003-00-02</v>
      </c>
      <c r="G178" s="178" t="s">
        <v>287</v>
      </c>
      <c r="H178" s="181">
        <f>COUNTA($G$3:G178)</f>
        <v>157</v>
      </c>
      <c r="I178" s="181" t="str">
        <f>AZ178&amp;"_"&amp;H178&amp;"_FIV_"&amp;LEFT(Előlap!$B$6,4)</f>
        <v>4188_157_FIV_2026</v>
      </c>
      <c r="J178" s="181" t="str">
        <f>VLOOKUP($G178,Összesítő!$B:$F,5,FALSE)</f>
        <v>Iklanberény, Lócs, Tormásliget</v>
      </c>
      <c r="K178" s="181" t="str">
        <f>VLOOKUP($G178,Összesítő!$B:$F,4,FALSE)</f>
        <v>Iklanberény Községi Önkormányzat, Lócs Községi Önkormányzat, Tormásliget Község Önkormányzata</v>
      </c>
      <c r="L178" s="7">
        <f t="shared" si="349"/>
        <v>30000</v>
      </c>
      <c r="M178" s="179">
        <v>2028</v>
      </c>
      <c r="N178" s="179">
        <v>2028</v>
      </c>
      <c r="O178" s="13">
        <v>0</v>
      </c>
      <c r="P178" s="8">
        <v>30000</v>
      </c>
      <c r="Q178" s="8">
        <v>0</v>
      </c>
      <c r="S178" s="8">
        <v>0</v>
      </c>
      <c r="T178" s="8">
        <v>0</v>
      </c>
      <c r="U178" s="8">
        <v>0</v>
      </c>
      <c r="V178" s="8">
        <v>0</v>
      </c>
      <c r="W178" s="8">
        <v>0</v>
      </c>
      <c r="X178" s="8">
        <v>0</v>
      </c>
      <c r="Y178" s="8">
        <v>0</v>
      </c>
      <c r="Z178" s="8">
        <v>0</v>
      </c>
      <c r="AA178" s="8">
        <v>0</v>
      </c>
      <c r="AB178" s="8">
        <v>0</v>
      </c>
      <c r="AC178" s="8">
        <v>0</v>
      </c>
      <c r="AD178" s="7">
        <f t="shared" si="350"/>
        <v>0</v>
      </c>
      <c r="AE178" s="3" t="str">
        <f t="shared" si="351"/>
        <v>Nem rövidtávú a feladat.</v>
      </c>
      <c r="AG178" s="8">
        <v>0</v>
      </c>
      <c r="AH178" s="8">
        <v>0</v>
      </c>
      <c r="AI178" s="8">
        <v>0</v>
      </c>
      <c r="AJ178" s="8">
        <v>0</v>
      </c>
      <c r="AK178" s="8">
        <v>0</v>
      </c>
      <c r="AL178" s="8">
        <v>0</v>
      </c>
      <c r="AM178" s="8">
        <v>0</v>
      </c>
      <c r="AN178" s="8">
        <v>0</v>
      </c>
      <c r="AO178" s="8">
        <v>0</v>
      </c>
      <c r="AP178" s="8">
        <v>0</v>
      </c>
      <c r="AQ178" s="8">
        <v>0</v>
      </c>
      <c r="AR178" s="7">
        <f t="shared" si="352"/>
        <v>0</v>
      </c>
      <c r="AS178" s="178" t="s">
        <v>654</v>
      </c>
      <c r="AT178" s="3" t="str">
        <f t="shared" si="302"/>
        <v>Forráshiányos a feladat!</v>
      </c>
      <c r="AV178" s="180" t="s">
        <v>0</v>
      </c>
      <c r="AW178" s="180" t="s">
        <v>0</v>
      </c>
      <c r="AX178" s="191">
        <f>COUNTA($G$3:G178)</f>
        <v>157</v>
      </c>
      <c r="AZ178" s="9">
        <f>VLOOKUP($G178,Összesítő!$B:$F,3,FALSE)</f>
        <v>4188</v>
      </c>
      <c r="BA178" s="9">
        <f t="shared" si="303"/>
        <v>0</v>
      </c>
      <c r="BB178" s="5">
        <f t="shared" si="304"/>
        <v>1</v>
      </c>
      <c r="BC178" s="5" t="str">
        <f t="shared" si="305"/>
        <v>H</v>
      </c>
      <c r="BD178" s="5">
        <f t="shared" si="338"/>
        <v>0</v>
      </c>
      <c r="BE178" s="5">
        <f t="shared" si="307"/>
        <v>0</v>
      </c>
      <c r="BF178" s="5">
        <f t="shared" si="308"/>
        <v>0</v>
      </c>
      <c r="BG178" s="9" t="str">
        <f t="shared" si="309"/>
        <v>Nem rövidtávú a feladat.</v>
      </c>
      <c r="BH178" s="5">
        <f t="shared" si="310"/>
        <v>1</v>
      </c>
      <c r="BI178" s="5">
        <f t="shared" si="311"/>
        <v>1</v>
      </c>
      <c r="BJ178" s="5">
        <f t="shared" si="312"/>
        <v>1</v>
      </c>
      <c r="BK178" s="5">
        <f t="shared" si="313"/>
        <v>1</v>
      </c>
      <c r="BL178" s="5">
        <f t="shared" si="353"/>
        <v>1</v>
      </c>
      <c r="BM178" s="4" t="str">
        <f t="shared" si="315"/>
        <v>Forráshiányos a feladat!</v>
      </c>
      <c r="BN178" s="5">
        <f t="shared" si="316"/>
        <v>0</v>
      </c>
      <c r="BO178" s="5">
        <f t="shared" si="317"/>
        <v>1</v>
      </c>
      <c r="BP178" s="5">
        <f t="shared" si="318"/>
        <v>0</v>
      </c>
      <c r="BQ178" s="5">
        <f t="shared" si="319"/>
        <v>0</v>
      </c>
      <c r="BR178" s="5">
        <f t="shared" si="320"/>
        <v>0</v>
      </c>
      <c r="BS178" s="9">
        <f t="shared" si="321"/>
        <v>0</v>
      </c>
      <c r="BT178" s="5">
        <f t="shared" si="322"/>
        <v>0</v>
      </c>
      <c r="BU178" s="5">
        <f t="shared" si="323"/>
        <v>0</v>
      </c>
      <c r="BV178" s="5">
        <f t="shared" si="324"/>
        <v>1</v>
      </c>
      <c r="BW178" s="5">
        <f t="shared" si="325"/>
        <v>1</v>
      </c>
      <c r="BX178" s="5">
        <f t="shared" si="326"/>
        <v>1</v>
      </c>
      <c r="BY178" s="5">
        <f t="shared" si="327"/>
        <v>1</v>
      </c>
      <c r="BZ178" s="5">
        <f t="shared" si="328"/>
        <v>1</v>
      </c>
      <c r="CA178" s="5">
        <f t="shared" si="329"/>
        <v>1</v>
      </c>
      <c r="CB178" s="5">
        <f t="shared" si="330"/>
        <v>1</v>
      </c>
      <c r="CC178" s="5">
        <f t="shared" si="331"/>
        <v>1</v>
      </c>
      <c r="CD178" s="5">
        <f t="shared" si="332"/>
        <v>1</v>
      </c>
      <c r="CE178" s="5" t="str">
        <f t="shared" si="333"/>
        <v>?</v>
      </c>
      <c r="CF178" s="4" t="str">
        <f t="shared" si="354"/>
        <v>Kitöltés rendben!</v>
      </c>
      <c r="CG178" s="5">
        <f t="shared" si="355"/>
        <v>1</v>
      </c>
      <c r="CH178" s="5">
        <f t="shared" si="336"/>
        <v>0</v>
      </c>
      <c r="CI178" s="5">
        <f t="shared" si="337"/>
        <v>1</v>
      </c>
    </row>
    <row r="179" spans="1:87" s="2" customFormat="1" ht="57.6" hidden="1" customHeight="1" x14ac:dyDescent="0.3">
      <c r="A179" s="1" t="str">
        <f t="shared" si="348"/>
        <v>Kitöltés rendben!</v>
      </c>
      <c r="B179" s="179">
        <v>2</v>
      </c>
      <c r="C179" s="178" t="s">
        <v>435</v>
      </c>
      <c r="D179" s="180" t="s">
        <v>526</v>
      </c>
      <c r="E179" s="180" t="s">
        <v>509</v>
      </c>
      <c r="F179" s="181" t="str">
        <f>VLOOKUP($G179,Összesítő!$B:$F,2,FALSE)</f>
        <v>11-34087-1-003-00-02</v>
      </c>
      <c r="G179" s="178" t="s">
        <v>287</v>
      </c>
      <c r="H179" s="181">
        <f>COUNTA($G$3:G179)</f>
        <v>158</v>
      </c>
      <c r="I179" s="181" t="str">
        <f>AZ179&amp;"_"&amp;H179&amp;"_FIV_"&amp;LEFT(Előlap!$B$6,4)</f>
        <v>4188_158_FIV_2026</v>
      </c>
      <c r="J179" s="181" t="str">
        <f>VLOOKUP($G179,Összesítő!$B:$F,5,FALSE)</f>
        <v>Iklanberény, Lócs, Tormásliget</v>
      </c>
      <c r="K179" s="181" t="str">
        <f>VLOOKUP($G179,Összesítő!$B:$F,4,FALSE)</f>
        <v>Iklanberény Községi Önkormányzat, Lócs Községi Önkormányzat, Tormásliget Község Önkormányzata</v>
      </c>
      <c r="L179" s="7">
        <f t="shared" si="349"/>
        <v>45000</v>
      </c>
      <c r="M179" s="179">
        <v>2029</v>
      </c>
      <c r="N179" s="179">
        <v>2029</v>
      </c>
      <c r="O179" s="13">
        <v>0</v>
      </c>
      <c r="P179" s="8">
        <v>45000</v>
      </c>
      <c r="Q179" s="8">
        <v>0</v>
      </c>
      <c r="S179" s="8">
        <v>0</v>
      </c>
      <c r="T179" s="8">
        <v>0</v>
      </c>
      <c r="U179" s="8">
        <v>0</v>
      </c>
      <c r="V179" s="8">
        <v>0</v>
      </c>
      <c r="W179" s="8">
        <v>0</v>
      </c>
      <c r="X179" s="8">
        <v>0</v>
      </c>
      <c r="Y179" s="8">
        <v>0</v>
      </c>
      <c r="Z179" s="8">
        <v>0</v>
      </c>
      <c r="AA179" s="8">
        <v>0</v>
      </c>
      <c r="AB179" s="8">
        <v>0</v>
      </c>
      <c r="AC179" s="8">
        <v>0</v>
      </c>
      <c r="AD179" s="7">
        <f t="shared" si="350"/>
        <v>0</v>
      </c>
      <c r="AE179" s="3" t="str">
        <f t="shared" si="351"/>
        <v>Nem rövidtávú a feladat.</v>
      </c>
      <c r="AG179" s="8">
        <v>0</v>
      </c>
      <c r="AH179" s="8">
        <v>0</v>
      </c>
      <c r="AI179" s="8">
        <v>0</v>
      </c>
      <c r="AJ179" s="8">
        <v>0</v>
      </c>
      <c r="AK179" s="8">
        <v>0</v>
      </c>
      <c r="AL179" s="8">
        <v>0</v>
      </c>
      <c r="AM179" s="8">
        <v>0</v>
      </c>
      <c r="AN179" s="8">
        <v>0</v>
      </c>
      <c r="AO179" s="8">
        <v>0</v>
      </c>
      <c r="AP179" s="8">
        <v>0</v>
      </c>
      <c r="AQ179" s="8">
        <v>0</v>
      </c>
      <c r="AR179" s="7">
        <f t="shared" si="352"/>
        <v>0</v>
      </c>
      <c r="AS179" s="184" t="s">
        <v>654</v>
      </c>
      <c r="AT179" s="3" t="str">
        <f t="shared" si="302"/>
        <v>Forráshiányos a feladat!</v>
      </c>
      <c r="AV179" s="180" t="s">
        <v>0</v>
      </c>
      <c r="AW179" s="180" t="s">
        <v>0</v>
      </c>
      <c r="AX179" s="191">
        <f>COUNTA($G$3:G179)</f>
        <v>158</v>
      </c>
      <c r="AZ179" s="9">
        <f>VLOOKUP($G179,Összesítő!$B:$F,3,FALSE)</f>
        <v>4188</v>
      </c>
      <c r="BA179" s="9">
        <f t="shared" si="303"/>
        <v>0</v>
      </c>
      <c r="BB179" s="5">
        <f t="shared" si="304"/>
        <v>1</v>
      </c>
      <c r="BC179" s="5" t="str">
        <f t="shared" si="305"/>
        <v>H</v>
      </c>
      <c r="BD179" s="5">
        <f t="shared" si="338"/>
        <v>0</v>
      </c>
      <c r="BE179" s="5">
        <f t="shared" si="307"/>
        <v>0</v>
      </c>
      <c r="BF179" s="5">
        <f t="shared" si="308"/>
        <v>0</v>
      </c>
      <c r="BG179" s="9" t="str">
        <f t="shared" si="309"/>
        <v>Nem rövidtávú a feladat.</v>
      </c>
      <c r="BH179" s="5">
        <f t="shared" si="310"/>
        <v>1</v>
      </c>
      <c r="BI179" s="5">
        <f t="shared" si="311"/>
        <v>1</v>
      </c>
      <c r="BJ179" s="5">
        <f t="shared" si="312"/>
        <v>1</v>
      </c>
      <c r="BK179" s="5">
        <f t="shared" si="313"/>
        <v>1</v>
      </c>
      <c r="BL179" s="5">
        <f t="shared" si="353"/>
        <v>1</v>
      </c>
      <c r="BM179" s="4" t="str">
        <f t="shared" si="315"/>
        <v>Forráshiányos a feladat!</v>
      </c>
      <c r="BN179" s="5">
        <f t="shared" si="316"/>
        <v>0</v>
      </c>
      <c r="BO179" s="5">
        <f t="shared" si="317"/>
        <v>1</v>
      </c>
      <c r="BP179" s="5">
        <f t="shared" si="318"/>
        <v>0</v>
      </c>
      <c r="BQ179" s="5">
        <f t="shared" si="319"/>
        <v>0</v>
      </c>
      <c r="BR179" s="5">
        <f t="shared" si="320"/>
        <v>0</v>
      </c>
      <c r="BS179" s="9">
        <f t="shared" si="321"/>
        <v>0</v>
      </c>
      <c r="BT179" s="5">
        <f t="shared" si="322"/>
        <v>0</v>
      </c>
      <c r="BU179" s="5">
        <f t="shared" si="323"/>
        <v>0</v>
      </c>
      <c r="BV179" s="5">
        <f t="shared" si="324"/>
        <v>1</v>
      </c>
      <c r="BW179" s="5">
        <f t="shared" si="325"/>
        <v>1</v>
      </c>
      <c r="BX179" s="5">
        <f t="shared" si="326"/>
        <v>1</v>
      </c>
      <c r="BY179" s="5">
        <f t="shared" si="327"/>
        <v>1</v>
      </c>
      <c r="BZ179" s="5">
        <f t="shared" si="328"/>
        <v>1</v>
      </c>
      <c r="CA179" s="5">
        <f t="shared" si="329"/>
        <v>1</v>
      </c>
      <c r="CB179" s="5">
        <f t="shared" si="330"/>
        <v>1</v>
      </c>
      <c r="CC179" s="5">
        <f t="shared" si="331"/>
        <v>1</v>
      </c>
      <c r="CD179" s="5">
        <f t="shared" si="332"/>
        <v>1</v>
      </c>
      <c r="CE179" s="5" t="str">
        <f t="shared" si="333"/>
        <v>?</v>
      </c>
      <c r="CF179" s="4" t="str">
        <f t="shared" si="354"/>
        <v>Kitöltés rendben!</v>
      </c>
      <c r="CG179" s="5">
        <f t="shared" si="355"/>
        <v>1</v>
      </c>
      <c r="CH179" s="5">
        <f t="shared" si="336"/>
        <v>0</v>
      </c>
      <c r="CI179" s="5">
        <f t="shared" si="337"/>
        <v>1</v>
      </c>
    </row>
    <row r="180" spans="1:87" s="2" customFormat="1" ht="57.6" hidden="1" customHeight="1" x14ac:dyDescent="0.3">
      <c r="A180" s="1" t="str">
        <f t="shared" si="348"/>
        <v>Kitöltés rendben!</v>
      </c>
      <c r="B180" s="179">
        <v>2</v>
      </c>
      <c r="C180" s="178" t="s">
        <v>653</v>
      </c>
      <c r="D180" s="180" t="s">
        <v>555</v>
      </c>
      <c r="E180" s="180" t="s">
        <v>509</v>
      </c>
      <c r="F180" s="181" t="str">
        <f>VLOOKUP($G180,Összesítő!$B:$F,2,FALSE)</f>
        <v>11-34087-1-003-00-02</v>
      </c>
      <c r="G180" s="178" t="s">
        <v>287</v>
      </c>
      <c r="H180" s="181">
        <f>COUNTA($G$3:G180)</f>
        <v>159</v>
      </c>
      <c r="I180" s="181" t="str">
        <f>AZ180&amp;"_"&amp;H180&amp;"_FIV_"&amp;LEFT(Előlap!$B$6,4)</f>
        <v>4188_159_FIV_2026</v>
      </c>
      <c r="J180" s="181" t="str">
        <f>VLOOKUP($G180,Összesítő!$B:$F,5,FALSE)</f>
        <v>Iklanberény, Lócs, Tormásliget</v>
      </c>
      <c r="K180" s="181" t="str">
        <f>VLOOKUP($G180,Összesítő!$B:$F,4,FALSE)</f>
        <v>Iklanberény Községi Önkormányzat, Lócs Községi Önkormányzat, Tormásliget Község Önkormányzata</v>
      </c>
      <c r="L180" s="7">
        <f t="shared" si="349"/>
        <v>2800</v>
      </c>
      <c r="M180" s="179">
        <v>2035</v>
      </c>
      <c r="N180" s="179">
        <v>2035</v>
      </c>
      <c r="O180" s="13">
        <v>0</v>
      </c>
      <c r="P180" s="8">
        <v>2800</v>
      </c>
      <c r="Q180" s="8">
        <v>0</v>
      </c>
      <c r="S180" s="8">
        <v>0</v>
      </c>
      <c r="T180" s="8">
        <v>0</v>
      </c>
      <c r="U180" s="8">
        <v>0</v>
      </c>
      <c r="V180" s="8">
        <v>0</v>
      </c>
      <c r="W180" s="8">
        <v>0</v>
      </c>
      <c r="X180" s="8">
        <v>0</v>
      </c>
      <c r="Y180" s="8">
        <v>0</v>
      </c>
      <c r="Z180" s="8">
        <v>0</v>
      </c>
      <c r="AA180" s="8">
        <v>0</v>
      </c>
      <c r="AB180" s="8">
        <v>0</v>
      </c>
      <c r="AC180" s="8">
        <v>0</v>
      </c>
      <c r="AD180" s="7">
        <f t="shared" si="350"/>
        <v>0</v>
      </c>
      <c r="AE180" s="3" t="str">
        <f t="shared" si="351"/>
        <v>Nem rövidtávú a feladat.</v>
      </c>
      <c r="AG180" s="8">
        <v>0</v>
      </c>
      <c r="AH180" s="8">
        <v>0</v>
      </c>
      <c r="AI180" s="8">
        <v>0</v>
      </c>
      <c r="AJ180" s="8">
        <v>0</v>
      </c>
      <c r="AK180" s="8">
        <v>0</v>
      </c>
      <c r="AL180" s="8">
        <v>0</v>
      </c>
      <c r="AM180" s="8">
        <v>0</v>
      </c>
      <c r="AN180" s="8">
        <v>0</v>
      </c>
      <c r="AO180" s="8">
        <v>0</v>
      </c>
      <c r="AP180" s="8">
        <v>0</v>
      </c>
      <c r="AQ180" s="8">
        <v>0</v>
      </c>
      <c r="AR180" s="7">
        <f t="shared" si="352"/>
        <v>0</v>
      </c>
      <c r="AS180" s="184" t="s">
        <v>654</v>
      </c>
      <c r="AT180" s="3" t="str">
        <f t="shared" si="302"/>
        <v>Forráshiányos a feladat!</v>
      </c>
      <c r="AV180" s="180" t="s">
        <v>0</v>
      </c>
      <c r="AW180" s="180" t="s">
        <v>0</v>
      </c>
      <c r="AX180" s="191">
        <f>COUNTA($G$3:G180)</f>
        <v>159</v>
      </c>
      <c r="AZ180" s="9">
        <f>VLOOKUP($G180,Összesítő!$B:$F,3,FALSE)</f>
        <v>4188</v>
      </c>
      <c r="BA180" s="9">
        <f t="shared" si="303"/>
        <v>0</v>
      </c>
      <c r="BB180" s="5">
        <f t="shared" si="304"/>
        <v>1</v>
      </c>
      <c r="BC180" s="5" t="str">
        <f t="shared" si="305"/>
        <v>H</v>
      </c>
      <c r="BD180" s="5">
        <f t="shared" si="338"/>
        <v>0</v>
      </c>
      <c r="BE180" s="5">
        <f t="shared" si="307"/>
        <v>0</v>
      </c>
      <c r="BF180" s="5">
        <f t="shared" si="308"/>
        <v>0</v>
      </c>
      <c r="BG180" s="9" t="str">
        <f t="shared" si="309"/>
        <v>Nem rövidtávú a feladat.</v>
      </c>
      <c r="BH180" s="5">
        <f t="shared" si="310"/>
        <v>1</v>
      </c>
      <c r="BI180" s="5">
        <f t="shared" si="311"/>
        <v>1</v>
      </c>
      <c r="BJ180" s="5">
        <f t="shared" si="312"/>
        <v>1</v>
      </c>
      <c r="BK180" s="5">
        <f t="shared" si="313"/>
        <v>1</v>
      </c>
      <c r="BL180" s="5">
        <f t="shared" si="353"/>
        <v>1</v>
      </c>
      <c r="BM180" s="4" t="str">
        <f t="shared" si="315"/>
        <v>Forráshiányos a feladat!</v>
      </c>
      <c r="BN180" s="5">
        <f t="shared" si="316"/>
        <v>0</v>
      </c>
      <c r="BO180" s="5">
        <f t="shared" si="317"/>
        <v>1</v>
      </c>
      <c r="BP180" s="5">
        <f t="shared" si="318"/>
        <v>0</v>
      </c>
      <c r="BQ180" s="5">
        <f t="shared" si="319"/>
        <v>0</v>
      </c>
      <c r="BR180" s="5">
        <f t="shared" si="320"/>
        <v>0</v>
      </c>
      <c r="BS180" s="9">
        <f t="shared" si="321"/>
        <v>0</v>
      </c>
      <c r="BT180" s="5">
        <f t="shared" si="322"/>
        <v>0</v>
      </c>
      <c r="BU180" s="5">
        <f t="shared" si="323"/>
        <v>0</v>
      </c>
      <c r="BV180" s="5">
        <f t="shared" si="324"/>
        <v>1</v>
      </c>
      <c r="BW180" s="5">
        <f t="shared" si="325"/>
        <v>1</v>
      </c>
      <c r="BX180" s="5">
        <f t="shared" si="326"/>
        <v>1</v>
      </c>
      <c r="BY180" s="5">
        <f t="shared" si="327"/>
        <v>1</v>
      </c>
      <c r="BZ180" s="5">
        <f t="shared" si="328"/>
        <v>1</v>
      </c>
      <c r="CA180" s="5">
        <f t="shared" si="329"/>
        <v>1</v>
      </c>
      <c r="CB180" s="5">
        <f t="shared" si="330"/>
        <v>1</v>
      </c>
      <c r="CC180" s="5">
        <f t="shared" si="331"/>
        <v>1</v>
      </c>
      <c r="CD180" s="5">
        <f t="shared" si="332"/>
        <v>1</v>
      </c>
      <c r="CE180" s="5" t="str">
        <f t="shared" si="333"/>
        <v>?</v>
      </c>
      <c r="CF180" s="4" t="str">
        <f t="shared" si="354"/>
        <v>Kitöltés rendben!</v>
      </c>
      <c r="CG180" s="5">
        <f t="shared" si="355"/>
        <v>1</v>
      </c>
      <c r="CH180" s="5">
        <f t="shared" si="336"/>
        <v>0</v>
      </c>
      <c r="CI180" s="5">
        <f t="shared" si="337"/>
        <v>1</v>
      </c>
    </row>
    <row r="181" spans="1:87" s="2" customFormat="1" ht="57.6" hidden="1" customHeight="1" x14ac:dyDescent="0.3">
      <c r="A181" s="1" t="str">
        <f t="shared" si="348"/>
        <v>Kitöltés rendben!</v>
      </c>
      <c r="B181" s="179">
        <v>2</v>
      </c>
      <c r="C181" s="178" t="s">
        <v>468</v>
      </c>
      <c r="D181" s="180" t="s">
        <v>505</v>
      </c>
      <c r="E181" s="180" t="s">
        <v>509</v>
      </c>
      <c r="F181" s="181" t="str">
        <f>VLOOKUP($G181,Összesítő!$B:$F,2,FALSE)</f>
        <v>11-34087-1-003-00-02</v>
      </c>
      <c r="G181" s="178" t="s">
        <v>287</v>
      </c>
      <c r="H181" s="181">
        <f>COUNTA($G$3:G181)</f>
        <v>160</v>
      </c>
      <c r="I181" s="181" t="str">
        <f>AZ181&amp;"_"&amp;H181&amp;"_FIV_"&amp;LEFT(Előlap!$B$6,4)</f>
        <v>4188_160_FIV_2026</v>
      </c>
      <c r="J181" s="181" t="str">
        <f>VLOOKUP($G181,Összesítő!$B:$F,5,FALSE)</f>
        <v>Iklanberény, Lócs, Tormásliget</v>
      </c>
      <c r="K181" s="181" t="str">
        <f>VLOOKUP($G181,Összesítő!$B:$F,4,FALSE)</f>
        <v>Iklanberény Községi Önkormányzat, Lócs Községi Önkormányzat, Tormásliget Község Önkormányzata</v>
      </c>
      <c r="L181" s="7">
        <f t="shared" si="349"/>
        <v>15000</v>
      </c>
      <c r="M181" s="179">
        <v>2033</v>
      </c>
      <c r="N181" s="179">
        <v>2033</v>
      </c>
      <c r="O181" s="13">
        <v>0</v>
      </c>
      <c r="P181" s="8">
        <v>15000</v>
      </c>
      <c r="Q181" s="8">
        <v>0</v>
      </c>
      <c r="S181" s="8">
        <v>0</v>
      </c>
      <c r="T181" s="8">
        <v>0</v>
      </c>
      <c r="U181" s="8">
        <v>0</v>
      </c>
      <c r="V181" s="8">
        <v>0</v>
      </c>
      <c r="W181" s="8">
        <v>0</v>
      </c>
      <c r="X181" s="8">
        <v>0</v>
      </c>
      <c r="Y181" s="8">
        <v>0</v>
      </c>
      <c r="Z181" s="8">
        <v>0</v>
      </c>
      <c r="AA181" s="8">
        <v>0</v>
      </c>
      <c r="AB181" s="8">
        <v>0</v>
      </c>
      <c r="AC181" s="8">
        <v>0</v>
      </c>
      <c r="AD181" s="7">
        <f t="shared" si="350"/>
        <v>0</v>
      </c>
      <c r="AE181" s="3" t="str">
        <f t="shared" si="351"/>
        <v>Nem rövidtávú a feladat.</v>
      </c>
      <c r="AG181" s="8">
        <v>0</v>
      </c>
      <c r="AH181" s="8">
        <v>0</v>
      </c>
      <c r="AI181" s="8">
        <v>0</v>
      </c>
      <c r="AJ181" s="8">
        <v>0</v>
      </c>
      <c r="AK181" s="8">
        <v>0</v>
      </c>
      <c r="AL181" s="8">
        <v>0</v>
      </c>
      <c r="AM181" s="8">
        <v>0</v>
      </c>
      <c r="AN181" s="8">
        <v>0</v>
      </c>
      <c r="AO181" s="8">
        <v>0</v>
      </c>
      <c r="AP181" s="8">
        <v>0</v>
      </c>
      <c r="AQ181" s="8">
        <v>0</v>
      </c>
      <c r="AR181" s="7">
        <f t="shared" si="352"/>
        <v>0</v>
      </c>
      <c r="AS181" s="184" t="s">
        <v>654</v>
      </c>
      <c r="AT181" s="3" t="str">
        <f t="shared" si="302"/>
        <v>Forráshiányos a feladat!</v>
      </c>
      <c r="AV181" s="180" t="s">
        <v>0</v>
      </c>
      <c r="AW181" s="180" t="s">
        <v>0</v>
      </c>
      <c r="AX181" s="191">
        <f>COUNTA($G$3:G181)</f>
        <v>160</v>
      </c>
      <c r="AZ181" s="9">
        <f>VLOOKUP($G181,Összesítő!$B:$F,3,FALSE)</f>
        <v>4188</v>
      </c>
      <c r="BA181" s="9">
        <f t="shared" si="303"/>
        <v>0</v>
      </c>
      <c r="BB181" s="5">
        <f t="shared" si="304"/>
        <v>1</v>
      </c>
      <c r="BC181" s="5" t="str">
        <f t="shared" si="305"/>
        <v>H</v>
      </c>
      <c r="BD181" s="5">
        <f t="shared" si="338"/>
        <v>0</v>
      </c>
      <c r="BE181" s="5">
        <f t="shared" si="307"/>
        <v>0</v>
      </c>
      <c r="BF181" s="5">
        <f t="shared" si="308"/>
        <v>0</v>
      </c>
      <c r="BG181" s="9" t="str">
        <f t="shared" si="309"/>
        <v>Nem rövidtávú a feladat.</v>
      </c>
      <c r="BH181" s="5">
        <f t="shared" si="310"/>
        <v>1</v>
      </c>
      <c r="BI181" s="5">
        <f t="shared" si="311"/>
        <v>1</v>
      </c>
      <c r="BJ181" s="5">
        <f t="shared" si="312"/>
        <v>1</v>
      </c>
      <c r="BK181" s="5">
        <f t="shared" si="313"/>
        <v>1</v>
      </c>
      <c r="BL181" s="5">
        <f t="shared" si="353"/>
        <v>1</v>
      </c>
      <c r="BM181" s="4" t="str">
        <f t="shared" si="315"/>
        <v>Forráshiányos a feladat!</v>
      </c>
      <c r="BN181" s="5">
        <f t="shared" si="316"/>
        <v>0</v>
      </c>
      <c r="BO181" s="5">
        <f t="shared" si="317"/>
        <v>1</v>
      </c>
      <c r="BP181" s="5">
        <f t="shared" si="318"/>
        <v>0</v>
      </c>
      <c r="BQ181" s="5">
        <f t="shared" si="319"/>
        <v>0</v>
      </c>
      <c r="BR181" s="5">
        <f t="shared" si="320"/>
        <v>0</v>
      </c>
      <c r="BS181" s="9">
        <f t="shared" si="321"/>
        <v>0</v>
      </c>
      <c r="BT181" s="5">
        <f t="shared" si="322"/>
        <v>0</v>
      </c>
      <c r="BU181" s="5">
        <f t="shared" si="323"/>
        <v>0</v>
      </c>
      <c r="BV181" s="5">
        <f t="shared" si="324"/>
        <v>1</v>
      </c>
      <c r="BW181" s="5">
        <f t="shared" si="325"/>
        <v>1</v>
      </c>
      <c r="BX181" s="5">
        <f t="shared" si="326"/>
        <v>1</v>
      </c>
      <c r="BY181" s="5">
        <f t="shared" si="327"/>
        <v>1</v>
      </c>
      <c r="BZ181" s="5">
        <f t="shared" si="328"/>
        <v>1</v>
      </c>
      <c r="CA181" s="5">
        <f t="shared" si="329"/>
        <v>1</v>
      </c>
      <c r="CB181" s="5">
        <f t="shared" si="330"/>
        <v>1</v>
      </c>
      <c r="CC181" s="5">
        <f t="shared" si="331"/>
        <v>1</v>
      </c>
      <c r="CD181" s="5">
        <f t="shared" si="332"/>
        <v>1</v>
      </c>
      <c r="CE181" s="5" t="str">
        <f t="shared" si="333"/>
        <v>?</v>
      </c>
      <c r="CF181" s="4" t="str">
        <f t="shared" si="354"/>
        <v>Kitöltés rendben!</v>
      </c>
      <c r="CG181" s="5">
        <f t="shared" si="355"/>
        <v>1</v>
      </c>
      <c r="CH181" s="5">
        <f t="shared" si="336"/>
        <v>0</v>
      </c>
      <c r="CI181" s="5">
        <f t="shared" si="337"/>
        <v>1</v>
      </c>
    </row>
    <row r="182" spans="1:87" s="2" customFormat="1" ht="57.6" hidden="1" customHeight="1" x14ac:dyDescent="0.3">
      <c r="A182" s="1" t="str">
        <f t="shared" si="348"/>
        <v>Kitöltés rendben!</v>
      </c>
      <c r="B182" s="179">
        <v>2</v>
      </c>
      <c r="C182" s="178" t="s">
        <v>479</v>
      </c>
      <c r="D182" s="180" t="s">
        <v>556</v>
      </c>
      <c r="E182" s="180" t="s">
        <v>509</v>
      </c>
      <c r="F182" s="181" t="str">
        <f>VLOOKUP($G182,Összesítő!$B:$F,2,FALSE)</f>
        <v>11-34087-1-003-00-02</v>
      </c>
      <c r="G182" s="178" t="s">
        <v>287</v>
      </c>
      <c r="H182" s="181">
        <f>COUNTA($G$3:G182)</f>
        <v>161</v>
      </c>
      <c r="I182" s="181" t="str">
        <f>AZ182&amp;"_"&amp;H182&amp;"_FIV_"&amp;LEFT(Előlap!$B$6,4)</f>
        <v>4188_161_FIV_2026</v>
      </c>
      <c r="J182" s="181" t="str">
        <f>VLOOKUP($G182,Összesítő!$B:$F,5,FALSE)</f>
        <v>Iklanberény, Lócs, Tormásliget</v>
      </c>
      <c r="K182" s="181" t="str">
        <f>VLOOKUP($G182,Összesítő!$B:$F,4,FALSE)</f>
        <v>Iklanberény Községi Önkormányzat, Lócs Községi Önkormányzat, Tormásliget Község Önkormányzata</v>
      </c>
      <c r="L182" s="7">
        <f t="shared" si="349"/>
        <v>200000</v>
      </c>
      <c r="M182" s="179">
        <v>2028</v>
      </c>
      <c r="N182" s="179">
        <v>2036</v>
      </c>
      <c r="O182" s="13">
        <v>0</v>
      </c>
      <c r="P182" s="8">
        <v>200000</v>
      </c>
      <c r="Q182" s="8">
        <v>0</v>
      </c>
      <c r="S182" s="8">
        <v>0</v>
      </c>
      <c r="T182" s="8">
        <v>0</v>
      </c>
      <c r="U182" s="8">
        <v>0</v>
      </c>
      <c r="V182" s="8">
        <v>0</v>
      </c>
      <c r="W182" s="8">
        <v>0</v>
      </c>
      <c r="X182" s="8">
        <v>0</v>
      </c>
      <c r="Y182" s="8">
        <v>0</v>
      </c>
      <c r="Z182" s="8">
        <v>0</v>
      </c>
      <c r="AA182" s="8">
        <v>0</v>
      </c>
      <c r="AB182" s="8">
        <v>0</v>
      </c>
      <c r="AC182" s="8">
        <v>0</v>
      </c>
      <c r="AD182" s="7">
        <f t="shared" si="350"/>
        <v>0</v>
      </c>
      <c r="AE182" s="3" t="str">
        <f t="shared" si="351"/>
        <v>Nem rövidtávú a feladat.</v>
      </c>
      <c r="AG182" s="8">
        <v>4606</v>
      </c>
      <c r="AH182" s="8">
        <v>0</v>
      </c>
      <c r="AI182" s="8">
        <v>0</v>
      </c>
      <c r="AJ182" s="8">
        <v>0</v>
      </c>
      <c r="AK182" s="8">
        <v>0</v>
      </c>
      <c r="AL182" s="8">
        <v>0</v>
      </c>
      <c r="AM182" s="8">
        <v>0</v>
      </c>
      <c r="AN182" s="8">
        <v>0</v>
      </c>
      <c r="AO182" s="8">
        <v>0</v>
      </c>
      <c r="AP182" s="8">
        <v>0</v>
      </c>
      <c r="AQ182" s="8">
        <v>0</v>
      </c>
      <c r="AR182" s="7">
        <f t="shared" si="352"/>
        <v>4606</v>
      </c>
      <c r="AS182" s="184" t="s">
        <v>654</v>
      </c>
      <c r="AT182" s="3" t="str">
        <f t="shared" si="302"/>
        <v>Forráshiányos a feladat!</v>
      </c>
      <c r="AV182" s="180" t="s">
        <v>0</v>
      </c>
      <c r="AW182" s="180" t="s">
        <v>0</v>
      </c>
      <c r="AX182" s="191">
        <f>COUNTA($G$3:G182)</f>
        <v>161</v>
      </c>
      <c r="AZ182" s="9">
        <f>VLOOKUP($G182,Összesítő!$B:$F,3,FALSE)</f>
        <v>4188</v>
      </c>
      <c r="BA182" s="9">
        <f t="shared" si="303"/>
        <v>0</v>
      </c>
      <c r="BB182" s="5">
        <f t="shared" si="304"/>
        <v>1</v>
      </c>
      <c r="BC182" s="5" t="str">
        <f t="shared" si="305"/>
        <v>H</v>
      </c>
      <c r="BD182" s="5">
        <f t="shared" si="338"/>
        <v>0</v>
      </c>
      <c r="BE182" s="5">
        <f t="shared" si="307"/>
        <v>0</v>
      </c>
      <c r="BF182" s="5">
        <f t="shared" si="308"/>
        <v>0</v>
      </c>
      <c r="BG182" s="9" t="str">
        <f t="shared" si="309"/>
        <v>Nem rövidtávú a feladat.</v>
      </c>
      <c r="BH182" s="5">
        <f t="shared" si="310"/>
        <v>1</v>
      </c>
      <c r="BI182" s="5">
        <f t="shared" si="311"/>
        <v>1</v>
      </c>
      <c r="BJ182" s="5">
        <f t="shared" si="312"/>
        <v>1</v>
      </c>
      <c r="BK182" s="5">
        <f t="shared" si="313"/>
        <v>1</v>
      </c>
      <c r="BL182" s="5">
        <f t="shared" si="353"/>
        <v>1</v>
      </c>
      <c r="BM182" s="4" t="str">
        <f t="shared" si="315"/>
        <v>Forráshiányos a feladat!</v>
      </c>
      <c r="BN182" s="5">
        <f t="shared" si="316"/>
        <v>0</v>
      </c>
      <c r="BO182" s="5">
        <f t="shared" si="317"/>
        <v>1</v>
      </c>
      <c r="BP182" s="5">
        <f t="shared" si="318"/>
        <v>0</v>
      </c>
      <c r="BQ182" s="5">
        <f t="shared" si="319"/>
        <v>0</v>
      </c>
      <c r="BR182" s="5">
        <f t="shared" si="320"/>
        <v>0</v>
      </c>
      <c r="BS182" s="9">
        <f t="shared" si="321"/>
        <v>0</v>
      </c>
      <c r="BT182" s="5">
        <f t="shared" si="322"/>
        <v>0</v>
      </c>
      <c r="BU182" s="5">
        <f t="shared" si="323"/>
        <v>0</v>
      </c>
      <c r="BV182" s="5">
        <f t="shared" si="324"/>
        <v>1</v>
      </c>
      <c r="BW182" s="5">
        <f t="shared" si="325"/>
        <v>1</v>
      </c>
      <c r="BX182" s="5">
        <f t="shared" si="326"/>
        <v>1</v>
      </c>
      <c r="BY182" s="5">
        <f t="shared" si="327"/>
        <v>1</v>
      </c>
      <c r="BZ182" s="5">
        <f t="shared" si="328"/>
        <v>1</v>
      </c>
      <c r="CA182" s="5">
        <f t="shared" si="329"/>
        <v>1</v>
      </c>
      <c r="CB182" s="5">
        <f t="shared" si="330"/>
        <v>1</v>
      </c>
      <c r="CC182" s="5">
        <f t="shared" si="331"/>
        <v>1</v>
      </c>
      <c r="CD182" s="5">
        <f t="shared" si="332"/>
        <v>1</v>
      </c>
      <c r="CE182" s="5" t="str">
        <f t="shared" si="333"/>
        <v>?</v>
      </c>
      <c r="CF182" s="4" t="str">
        <f t="shared" si="354"/>
        <v>Kitöltés rendben!</v>
      </c>
      <c r="CG182" s="5">
        <f t="shared" si="355"/>
        <v>1</v>
      </c>
      <c r="CH182" s="5">
        <f t="shared" si="336"/>
        <v>0</v>
      </c>
      <c r="CI182" s="5">
        <f t="shared" si="337"/>
        <v>1</v>
      </c>
    </row>
    <row r="183" spans="1:87" s="2" customFormat="1" ht="57.6" hidden="1" customHeight="1" x14ac:dyDescent="0.3">
      <c r="A183" s="1" t="str">
        <f t="shared" si="348"/>
        <v>Kitöltés rendben!</v>
      </c>
      <c r="B183" s="179">
        <v>1</v>
      </c>
      <c r="C183" s="178" t="s">
        <v>492</v>
      </c>
      <c r="D183" s="180" t="s">
        <v>507</v>
      </c>
      <c r="E183" s="180" t="s">
        <v>509</v>
      </c>
      <c r="F183" s="181" t="str">
        <f>VLOOKUP($G183,Összesítő!$B:$F,2,FALSE)</f>
        <v>11-34087-1-003-00-02</v>
      </c>
      <c r="G183" s="178" t="s">
        <v>287</v>
      </c>
      <c r="H183" s="181">
        <f>COUNTA($G$3:G183)</f>
        <v>162</v>
      </c>
      <c r="I183" s="181" t="str">
        <f>AZ183&amp;"_"&amp;H183&amp;"_FIV_"&amp;LEFT(Előlap!$B$6,4)</f>
        <v>4188_162_FIV_2026</v>
      </c>
      <c r="J183" s="181" t="str">
        <f>VLOOKUP($G183,Összesítő!$B:$F,5,FALSE)</f>
        <v>Iklanberény, Lócs, Tormásliget</v>
      </c>
      <c r="K183" s="181" t="str">
        <f>VLOOKUP($G183,Összesítő!$B:$F,4,FALSE)</f>
        <v>Iklanberény Községi Önkormányzat, Lócs Községi Önkormányzat, Tormásliget Község Önkormányzata</v>
      </c>
      <c r="L183" s="7">
        <f t="shared" si="349"/>
        <v>384</v>
      </c>
      <c r="M183" s="179">
        <v>2027</v>
      </c>
      <c r="N183" s="179">
        <v>2027</v>
      </c>
      <c r="O183" s="13">
        <v>384</v>
      </c>
      <c r="P183" s="8">
        <v>0</v>
      </c>
      <c r="Q183" s="8">
        <v>0</v>
      </c>
      <c r="S183" s="8">
        <v>384</v>
      </c>
      <c r="T183" s="8">
        <v>0</v>
      </c>
      <c r="U183" s="8">
        <v>0</v>
      </c>
      <c r="V183" s="8">
        <v>0</v>
      </c>
      <c r="W183" s="8">
        <v>0</v>
      </c>
      <c r="X183" s="8">
        <v>0</v>
      </c>
      <c r="Y183" s="8">
        <v>0</v>
      </c>
      <c r="Z183" s="8">
        <v>0</v>
      </c>
      <c r="AA183" s="8">
        <v>0</v>
      </c>
      <c r="AB183" s="8">
        <v>0</v>
      </c>
      <c r="AC183" s="8">
        <v>0</v>
      </c>
      <c r="AD183" s="7">
        <f t="shared" si="350"/>
        <v>384</v>
      </c>
      <c r="AE183" s="3" t="str">
        <f t="shared" si="351"/>
        <v>A forrás egyenlő a költséggel (I.ütem).</v>
      </c>
      <c r="AG183" s="8">
        <v>0</v>
      </c>
      <c r="AH183" s="8">
        <v>0</v>
      </c>
      <c r="AI183" s="8">
        <v>0</v>
      </c>
      <c r="AJ183" s="8">
        <v>0</v>
      </c>
      <c r="AK183" s="8">
        <v>0</v>
      </c>
      <c r="AL183" s="8">
        <v>0</v>
      </c>
      <c r="AM183" s="8">
        <v>0</v>
      </c>
      <c r="AN183" s="8">
        <v>0</v>
      </c>
      <c r="AO183" s="8">
        <v>0</v>
      </c>
      <c r="AP183" s="8">
        <v>0</v>
      </c>
      <c r="AQ183" s="8">
        <v>0</v>
      </c>
      <c r="AR183" s="7">
        <f t="shared" si="352"/>
        <v>0</v>
      </c>
      <c r="AS183" s="178" t="s">
        <v>654</v>
      </c>
      <c r="AT183" s="3" t="str">
        <f t="shared" si="302"/>
        <v>Nem hosszútávú a feladat.</v>
      </c>
      <c r="AV183" s="180" t="s">
        <v>0</v>
      </c>
      <c r="AW183" s="180" t="s">
        <v>0</v>
      </c>
      <c r="AX183" s="191">
        <f>COUNTA($G$3:G183)</f>
        <v>162</v>
      </c>
      <c r="AZ183" s="9">
        <f>VLOOKUP($G183,Összesítő!$B:$F,3,FALSE)</f>
        <v>4188</v>
      </c>
      <c r="BA183" s="9">
        <f t="shared" si="303"/>
        <v>0</v>
      </c>
      <c r="BB183" s="5">
        <f t="shared" si="304"/>
        <v>1</v>
      </c>
      <c r="BC183" s="5" t="str">
        <f t="shared" si="305"/>
        <v>R</v>
      </c>
      <c r="BD183" s="5">
        <f t="shared" si="338"/>
        <v>1</v>
      </c>
      <c r="BE183" s="5">
        <f t="shared" si="307"/>
        <v>0</v>
      </c>
      <c r="BF183" s="5">
        <f t="shared" si="308"/>
        <v>0</v>
      </c>
      <c r="BG183" s="9" t="str">
        <f t="shared" si="309"/>
        <v>A forrás egyenlő a költséggel (I.ütem).</v>
      </c>
      <c r="BH183" s="5">
        <f t="shared" si="310"/>
        <v>1</v>
      </c>
      <c r="BI183" s="5">
        <f t="shared" si="311"/>
        <v>1</v>
      </c>
      <c r="BJ183" s="5">
        <f t="shared" si="312"/>
        <v>0</v>
      </c>
      <c r="BK183" s="5">
        <f t="shared" si="313"/>
        <v>1</v>
      </c>
      <c r="BL183" s="5">
        <f t="shared" si="353"/>
        <v>1</v>
      </c>
      <c r="BM183" s="4" t="str">
        <f t="shared" si="315"/>
        <v>Nem hosszútávú a feladat.</v>
      </c>
      <c r="BN183" s="5">
        <f t="shared" si="316"/>
        <v>1</v>
      </c>
      <c r="BO183" s="5">
        <f t="shared" si="317"/>
        <v>0</v>
      </c>
      <c r="BP183" s="5">
        <f t="shared" si="318"/>
        <v>0</v>
      </c>
      <c r="BQ183" s="5">
        <f t="shared" si="319"/>
        <v>0</v>
      </c>
      <c r="BR183" s="5">
        <f t="shared" si="320"/>
        <v>0</v>
      </c>
      <c r="BS183" s="9" t="str">
        <f t="shared" si="321"/>
        <v>Nincs hosszútávú terv!</v>
      </c>
      <c r="BT183" s="5">
        <f t="shared" si="322"/>
        <v>0</v>
      </c>
      <c r="BU183" s="5">
        <f t="shared" si="323"/>
        <v>0</v>
      </c>
      <c r="BV183" s="5">
        <f t="shared" si="324"/>
        <v>1</v>
      </c>
      <c r="BW183" s="5">
        <f t="shared" si="325"/>
        <v>1</v>
      </c>
      <c r="BX183" s="5">
        <f t="shared" si="326"/>
        <v>1</v>
      </c>
      <c r="BY183" s="5">
        <f t="shared" si="327"/>
        <v>1</v>
      </c>
      <c r="BZ183" s="5">
        <f t="shared" si="328"/>
        <v>1</v>
      </c>
      <c r="CA183" s="5">
        <f t="shared" si="329"/>
        <v>1</v>
      </c>
      <c r="CB183" s="5">
        <f t="shared" si="330"/>
        <v>1</v>
      </c>
      <c r="CC183" s="5">
        <f t="shared" si="331"/>
        <v>1</v>
      </c>
      <c r="CD183" s="5">
        <f t="shared" si="332"/>
        <v>1</v>
      </c>
      <c r="CE183" s="5" t="str">
        <f t="shared" si="333"/>
        <v>?</v>
      </c>
      <c r="CF183" s="4" t="str">
        <f t="shared" si="354"/>
        <v>Kitöltés rendben!</v>
      </c>
      <c r="CG183" s="5">
        <f t="shared" si="355"/>
        <v>1</v>
      </c>
      <c r="CH183" s="5">
        <f t="shared" si="336"/>
        <v>1</v>
      </c>
      <c r="CI183" s="5">
        <f t="shared" si="337"/>
        <v>0</v>
      </c>
    </row>
    <row r="184" spans="1:87" s="2" customFormat="1" ht="57.6" hidden="1" customHeight="1" x14ac:dyDescent="0.3">
      <c r="A184" s="1" t="str">
        <f t="shared" ref="A184" si="392">IF($G184="","Nincs VKR kiválasztva!",CF184)</f>
        <v>Kitöltés rendben!</v>
      </c>
      <c r="B184" s="219">
        <v>0</v>
      </c>
      <c r="C184" s="218" t="s">
        <v>489</v>
      </c>
      <c r="D184" s="220" t="s">
        <v>661</v>
      </c>
      <c r="E184" s="220" t="s">
        <v>509</v>
      </c>
      <c r="F184" s="221" t="str">
        <f>VLOOKUP($G184,Összesítő!$B:$F,2,FALSE)</f>
        <v>11-34087-1-003-00-02</v>
      </c>
      <c r="G184" s="218" t="s">
        <v>287</v>
      </c>
      <c r="H184" s="221">
        <f>COUNTA($G$3:G184)</f>
        <v>163</v>
      </c>
      <c r="I184" s="221" t="str">
        <f>AZ184&amp;"_"&amp;H184&amp;"_FIV_"&amp;LEFT(Előlap!$B$6,4)</f>
        <v>4188_163_FIV_2026</v>
      </c>
      <c r="J184" s="221" t="str">
        <f>VLOOKUP($G184,Összesítő!$B:$F,5,FALSE)</f>
        <v>Iklanberény, Lócs, Tormásliget</v>
      </c>
      <c r="K184" s="221" t="str">
        <f>VLOOKUP($G184,Összesítő!$B:$F,4,FALSE)</f>
        <v>Iklanberény Községi Önkormányzat, Lócs Községi Önkormányzat, Tormásliget Község Önkormányzata</v>
      </c>
      <c r="L184" s="7">
        <f t="shared" ref="L184" si="393">O184+P184</f>
        <v>0</v>
      </c>
      <c r="M184" s="219">
        <v>2027</v>
      </c>
      <c r="N184" s="219">
        <v>2027</v>
      </c>
      <c r="O184" s="13">
        <v>0</v>
      </c>
      <c r="P184" s="8">
        <v>0</v>
      </c>
      <c r="Q184" s="8">
        <v>0</v>
      </c>
      <c r="S184" s="8">
        <v>0</v>
      </c>
      <c r="T184" s="8">
        <v>0</v>
      </c>
      <c r="U184" s="8">
        <v>0</v>
      </c>
      <c r="V184" s="8">
        <v>0</v>
      </c>
      <c r="W184" s="8">
        <v>0</v>
      </c>
      <c r="X184" s="8">
        <v>0</v>
      </c>
      <c r="Y184" s="8">
        <v>0</v>
      </c>
      <c r="Z184" s="8">
        <v>0</v>
      </c>
      <c r="AA184" s="8">
        <v>0</v>
      </c>
      <c r="AB184" s="8">
        <v>0</v>
      </c>
      <c r="AC184" s="8">
        <v>0</v>
      </c>
      <c r="AD184" s="7">
        <f t="shared" ref="AD184" si="394">SUM(S184:AC184)</f>
        <v>0</v>
      </c>
      <c r="AE184" s="3" t="str">
        <f t="shared" ref="AE184" si="395">IF($G184="","Nincs VKR kiválasztva!",IF(BB184=0,"Hiányos kitöltés!",BG184))</f>
        <v>A forrás egyenlő a költséggel (I.ütem).</v>
      </c>
      <c r="AG184" s="8">
        <v>0</v>
      </c>
      <c r="AH184" s="8">
        <v>0</v>
      </c>
      <c r="AI184" s="8">
        <v>0</v>
      </c>
      <c r="AJ184" s="8">
        <v>0</v>
      </c>
      <c r="AK184" s="8">
        <v>0</v>
      </c>
      <c r="AL184" s="8">
        <v>0</v>
      </c>
      <c r="AM184" s="8">
        <v>0</v>
      </c>
      <c r="AN184" s="8">
        <v>0</v>
      </c>
      <c r="AO184" s="8">
        <v>0</v>
      </c>
      <c r="AP184" s="8">
        <v>0</v>
      </c>
      <c r="AQ184" s="8">
        <v>0</v>
      </c>
      <c r="AR184" s="7">
        <f t="shared" ref="AR184" si="396">SUM(AG184:AQ184)</f>
        <v>0</v>
      </c>
      <c r="AS184" s="218" t="s">
        <v>659</v>
      </c>
      <c r="AT184" s="3" t="str">
        <f t="shared" si="302"/>
        <v>Nem hosszútávú a feladat.</v>
      </c>
      <c r="AV184" s="220" t="s">
        <v>662</v>
      </c>
      <c r="AW184" s="220" t="s">
        <v>0</v>
      </c>
      <c r="AX184" s="221">
        <f>COUNTA($G$3:G184)</f>
        <v>163</v>
      </c>
      <c r="AZ184" s="9">
        <f>VLOOKUP($G184,Összesítő!$B:$F,3,FALSE)</f>
        <v>4188</v>
      </c>
      <c r="BA184" s="9">
        <f t="shared" si="303"/>
        <v>32</v>
      </c>
      <c r="BB184" s="5">
        <f t="shared" si="304"/>
        <v>1</v>
      </c>
      <c r="BC184" s="5" t="str">
        <f t="shared" si="305"/>
        <v>R</v>
      </c>
      <c r="BD184" s="5">
        <f t="shared" ref="BD184" si="397">IF(OR(BC184="R",BC184="RH"),1,0)</f>
        <v>1</v>
      </c>
      <c r="BE184" s="5">
        <f t="shared" si="307"/>
        <v>0</v>
      </c>
      <c r="BF184" s="5">
        <f t="shared" si="308"/>
        <v>0</v>
      </c>
      <c r="BG184" s="9" t="str">
        <f t="shared" si="309"/>
        <v>A forrás egyenlő a költséggel (I.ütem).</v>
      </c>
      <c r="BH184" s="5">
        <f t="shared" si="310"/>
        <v>1</v>
      </c>
      <c r="BI184" s="5">
        <f t="shared" si="311"/>
        <v>1</v>
      </c>
      <c r="BJ184" s="5">
        <f t="shared" si="312"/>
        <v>0</v>
      </c>
      <c r="BK184" s="5">
        <f t="shared" si="313"/>
        <v>1</v>
      </c>
      <c r="BL184" s="5">
        <f t="shared" ref="BL184" si="398">IF(AND($BK184=1,$P184=$AR184),1,IF(AND($BK184=1,$P184&gt;$AR184,AS184="igen"),1,0))</f>
        <v>1</v>
      </c>
      <c r="BM184" s="4" t="str">
        <f t="shared" si="315"/>
        <v>Nem hosszútávú a feladat.</v>
      </c>
      <c r="BN184" s="5">
        <f t="shared" si="316"/>
        <v>1</v>
      </c>
      <c r="BO184" s="5">
        <f t="shared" si="317"/>
        <v>0</v>
      </c>
      <c r="BP184" s="5">
        <f t="shared" si="318"/>
        <v>1</v>
      </c>
      <c r="BQ184" s="5">
        <f t="shared" si="319"/>
        <v>0</v>
      </c>
      <c r="BR184" s="5">
        <f t="shared" si="320"/>
        <v>1</v>
      </c>
      <c r="BS184" s="9" t="str">
        <f t="shared" si="321"/>
        <v>Nincs hosszútávú terv!</v>
      </c>
      <c r="BT184" s="5">
        <f t="shared" si="322"/>
        <v>1</v>
      </c>
      <c r="BU184" s="5">
        <f t="shared" si="323"/>
        <v>0</v>
      </c>
      <c r="BV184" s="5">
        <f t="shared" si="324"/>
        <v>1</v>
      </c>
      <c r="BW184" s="5">
        <f t="shared" si="325"/>
        <v>1</v>
      </c>
      <c r="BX184" s="5">
        <f t="shared" si="326"/>
        <v>1</v>
      </c>
      <c r="BY184" s="5">
        <f t="shared" si="327"/>
        <v>1</v>
      </c>
      <c r="BZ184" s="5">
        <f t="shared" si="328"/>
        <v>1</v>
      </c>
      <c r="CA184" s="5">
        <f t="shared" si="329"/>
        <v>1</v>
      </c>
      <c r="CB184" s="5">
        <f t="shared" si="330"/>
        <v>1</v>
      </c>
      <c r="CC184" s="5">
        <f t="shared" si="331"/>
        <v>1</v>
      </c>
      <c r="CD184" s="5">
        <f t="shared" si="332"/>
        <v>1</v>
      </c>
      <c r="CE184" s="5" t="str">
        <f t="shared" si="333"/>
        <v>?</v>
      </c>
      <c r="CF184" s="4" t="str">
        <f t="shared" ref="CF184" si="399">IF($BB184=0,$CE184,IF($BH184=0,"I. ütem forrása nincs kitöltve!",IF($BK184=0,"II. ütem forrása nincs kitöltve!",IF($BE184=1,"Költségek üteme nem megfelelő (az időtartam és a költség üteme eltér)!",IF(AND(BI184=0,$BB184=1,$BK184=1,$BE184=1),"Kötelező cellák kitöltve, de az I. ütem forrása hibás!",IF(AND(BK184=0,$BB184=1,$BK184=1,$BE184=1),"Kötelező cellák kitöltve, de a II. ütem forrása hibás!",IF(AND($BP184=1,$BA184&lt;30),"Nullás a rövidtávú feladat és rövid (hiányzik) a hozzá tartozó indoklás!",IF(AND($BQ184=1,$BA184&lt;30),"Nullás a hosszútávú feladat és rövid (hiányzik) a hozzá tartozó indoklás!",IF(AND(BO184=1,C184="1811_RENDKÍVÜLI"),"II. ütemre nem tervezhet Rendkívüli feladatot!",IF(BI184=0,AE184,IF(BL184=0,AT184,IF(AND(BD184=1,$Q184&gt;$O184),"EM rendelet 2. melléklet terhére elszámolt költség nem lehet nagyobb az I. ütemre tervezett tényleges költségnél!",IF($AD184&gt;$O184,"Többlet forrást jelölt meg az I. ütemnél! Kérjük, a többletet az 'Osszesito' fülön tüntesse fel!",IF($AR184&gt;$P184,"Többlet forrást jelölt meg a II. ütemnél! Kérjük, a többletet az 'Osszesito' fülön tüntesse fel!","Kitöltés rendben!"))))))))))))))</f>
        <v>Kitöltés rendben!</v>
      </c>
      <c r="CG184" s="5">
        <f t="shared" ref="CG184" si="400">IF(A184="Kitöltés rendben!",1,0)</f>
        <v>1</v>
      </c>
      <c r="CH184" s="5">
        <f t="shared" si="336"/>
        <v>1</v>
      </c>
      <c r="CI184" s="5">
        <f t="shared" si="337"/>
        <v>0</v>
      </c>
    </row>
    <row r="185" spans="1:87" s="2" customFormat="1" ht="31.2" hidden="1" customHeight="1" x14ac:dyDescent="0.3">
      <c r="A185" s="1" t="str">
        <f t="shared" si="348"/>
        <v>Nincs VKR kiválasztva!</v>
      </c>
      <c r="B185" s="179"/>
      <c r="C185" s="178"/>
      <c r="D185" s="180"/>
      <c r="E185" s="180"/>
      <c r="F185" s="181" t="e">
        <f>VLOOKUP($G185,Összesítő!$B:$F,2,FALSE)</f>
        <v>#N/A</v>
      </c>
      <c r="G185" s="178"/>
      <c r="H185" s="181">
        <f>COUNTA($G$3:G185)</f>
        <v>163</v>
      </c>
      <c r="I185" s="181" t="e">
        <f>AZ185&amp;"_"&amp;H185&amp;"_FIV_"&amp;LEFT(Előlap!$B$6,4)</f>
        <v>#N/A</v>
      </c>
      <c r="J185" s="181" t="e">
        <f>VLOOKUP($G185,Összesítő!$B:$F,5,FALSE)</f>
        <v>#N/A</v>
      </c>
      <c r="K185" s="181" t="e">
        <f>VLOOKUP($G185,Összesítő!$B:$F,4,FALSE)</f>
        <v>#N/A</v>
      </c>
      <c r="L185" s="7">
        <f t="shared" si="349"/>
        <v>0</v>
      </c>
      <c r="M185" s="179"/>
      <c r="N185" s="179"/>
      <c r="O185" s="13"/>
      <c r="P185" s="8"/>
      <c r="Q185" s="8"/>
      <c r="S185" s="8"/>
      <c r="T185" s="8"/>
      <c r="U185" s="8"/>
      <c r="V185" s="8"/>
      <c r="W185" s="8"/>
      <c r="X185" s="8"/>
      <c r="Y185" s="8"/>
      <c r="Z185" s="8"/>
      <c r="AA185" s="8"/>
      <c r="AB185" s="8"/>
      <c r="AC185" s="8"/>
      <c r="AD185" s="7">
        <f t="shared" si="350"/>
        <v>0</v>
      </c>
      <c r="AE185" s="3" t="str">
        <f t="shared" si="351"/>
        <v>Nincs VKR kiválasztva!</v>
      </c>
      <c r="AG185" s="8"/>
      <c r="AH185" s="8"/>
      <c r="AI185" s="8"/>
      <c r="AJ185" s="8"/>
      <c r="AK185" s="8"/>
      <c r="AL185" s="8"/>
      <c r="AM185" s="8"/>
      <c r="AN185" s="8"/>
      <c r="AO185" s="8"/>
      <c r="AP185" s="8"/>
      <c r="AQ185" s="8"/>
      <c r="AR185" s="7">
        <f t="shared" si="352"/>
        <v>0</v>
      </c>
      <c r="AS185" s="178"/>
      <c r="AT185" s="3" t="str">
        <f t="shared" si="302"/>
        <v>Nincs VKR kiválasztva!</v>
      </c>
      <c r="AV185" s="180" t="s">
        <v>0</v>
      </c>
      <c r="AW185" s="180" t="s">
        <v>0</v>
      </c>
      <c r="AX185" s="191">
        <f>COUNTA($G$3:G185)</f>
        <v>163</v>
      </c>
      <c r="AZ185" s="9" t="e">
        <f>VLOOKUP($G185,Összesítő!$B:$F,3,FALSE)</f>
        <v>#N/A</v>
      </c>
      <c r="BA185" s="9">
        <f t="shared" si="303"/>
        <v>0</v>
      </c>
      <c r="BB185" s="5" t="e">
        <f t="shared" si="304"/>
        <v>#N/A</v>
      </c>
      <c r="BC185" s="5" t="e">
        <f t="shared" si="305"/>
        <v>#N/A</v>
      </c>
      <c r="BD185" s="5" t="e">
        <f t="shared" si="338"/>
        <v>#N/A</v>
      </c>
      <c r="BE185" s="5" t="e">
        <f t="shared" si="307"/>
        <v>#N/A</v>
      </c>
      <c r="BF185" s="5">
        <f t="shared" si="308"/>
        <v>0</v>
      </c>
      <c r="BG185" s="9" t="str">
        <f t="shared" si="309"/>
        <v>A forrás egyenlő a költséggel (I.ütem).</v>
      </c>
      <c r="BH185" s="5">
        <f t="shared" si="310"/>
        <v>0</v>
      </c>
      <c r="BI185" s="5">
        <f t="shared" si="311"/>
        <v>0</v>
      </c>
      <c r="BJ185" s="5">
        <f t="shared" si="312"/>
        <v>0</v>
      </c>
      <c r="BK185" s="5">
        <f t="shared" si="313"/>
        <v>0</v>
      </c>
      <c r="BL185" s="5">
        <f t="shared" si="353"/>
        <v>0</v>
      </c>
      <c r="BM185" s="4" t="str">
        <f t="shared" si="315"/>
        <v>Nem hosszútávú a feladat.</v>
      </c>
      <c r="BN185" s="5">
        <f t="shared" si="316"/>
        <v>1</v>
      </c>
      <c r="BO185" s="5">
        <f t="shared" si="317"/>
        <v>0</v>
      </c>
      <c r="BP185" s="5">
        <f t="shared" si="318"/>
        <v>1</v>
      </c>
      <c r="BQ185" s="5">
        <f t="shared" si="319"/>
        <v>0</v>
      </c>
      <c r="BR185" s="5" t="e">
        <f t="shared" si="320"/>
        <v>#N/A</v>
      </c>
      <c r="BS185" s="9" t="str">
        <f t="shared" si="321"/>
        <v>Nincs hosszútávú terv!</v>
      </c>
      <c r="BT185" s="5" t="e">
        <f t="shared" si="322"/>
        <v>#N/A</v>
      </c>
      <c r="BU185" s="5" t="e">
        <f t="shared" si="323"/>
        <v>#N/A</v>
      </c>
      <c r="BV185" s="5">
        <f t="shared" si="324"/>
        <v>0</v>
      </c>
      <c r="BW185" s="5">
        <f t="shared" si="325"/>
        <v>0</v>
      </c>
      <c r="BX185" s="5">
        <f t="shared" si="326"/>
        <v>0</v>
      </c>
      <c r="BY185" s="5">
        <f t="shared" si="327"/>
        <v>0</v>
      </c>
      <c r="BZ185" s="5">
        <f t="shared" si="328"/>
        <v>0</v>
      </c>
      <c r="CA185" s="5">
        <f t="shared" si="329"/>
        <v>0</v>
      </c>
      <c r="CB185" s="5">
        <f t="shared" si="330"/>
        <v>0</v>
      </c>
      <c r="CC185" s="5">
        <f t="shared" si="331"/>
        <v>0</v>
      </c>
      <c r="CD185" s="5">
        <f t="shared" si="332"/>
        <v>0</v>
      </c>
      <c r="CE185" s="5" t="e">
        <f t="shared" si="333"/>
        <v>#N/A</v>
      </c>
      <c r="CF185" s="4" t="e">
        <f t="shared" si="354"/>
        <v>#N/A</v>
      </c>
      <c r="CG185" s="5">
        <f t="shared" si="355"/>
        <v>0</v>
      </c>
      <c r="CH185" s="5" t="e">
        <f t="shared" si="336"/>
        <v>#N/A</v>
      </c>
      <c r="CI185" s="5" t="e">
        <f t="shared" si="337"/>
        <v>#N/A</v>
      </c>
    </row>
    <row r="186" spans="1:87" s="2" customFormat="1" ht="158.4" hidden="1" customHeight="1" x14ac:dyDescent="0.3">
      <c r="A186" s="1" t="str">
        <f t="shared" si="348"/>
        <v>Kitöltés rendben!</v>
      </c>
      <c r="B186" s="179">
        <v>2</v>
      </c>
      <c r="C186" s="178" t="s">
        <v>450</v>
      </c>
      <c r="D186" s="180" t="s">
        <v>500</v>
      </c>
      <c r="E186" s="180" t="s">
        <v>509</v>
      </c>
      <c r="F186" s="181" t="str">
        <f>VLOOKUP($G186,Összesítő!$B:$F,2,FALSE)</f>
        <v>11-24800-1-007-01-11</v>
      </c>
      <c r="G186" s="178" t="s">
        <v>211</v>
      </c>
      <c r="H186" s="181">
        <f>COUNTA($G$3:G186)</f>
        <v>164</v>
      </c>
      <c r="I186" s="181" t="str">
        <f>AZ186&amp;"_"&amp;H186&amp;"_FIV_"&amp;LEFT(Előlap!$B$6,4)</f>
        <v>4167_164_FIV_2026</v>
      </c>
      <c r="J186" s="181" t="str">
        <f>VLOOKUP($G186,Összesítő!$B:$F,5,FALSE)</f>
        <v>Kőszegpaty, Nemescsó, Pusztacsó, Salköveskút, Söpte, Vasasszonyfa, Vassurány</v>
      </c>
      <c r="K186" s="181" t="str">
        <f>VLOOKUP($G186,Összesítő!$B:$F,4,FALSE)</f>
        <v>Kőszegpaty Község Önkormányzata, Nemescsó Község Önkormányzata, Pusztacsó Község Önkormányzata, Salköveskút Község Önkormányzata, Söpte Község Önkormányzata, Vasasszonyfa Község Önkormányzata, Vassurány Község Önkormányzata</v>
      </c>
      <c r="L186" s="7">
        <f t="shared" si="349"/>
        <v>60000</v>
      </c>
      <c r="M186" s="179">
        <v>2028</v>
      </c>
      <c r="N186" s="179">
        <v>2029</v>
      </c>
      <c r="O186" s="13">
        <v>0</v>
      </c>
      <c r="P186" s="8">
        <v>60000</v>
      </c>
      <c r="Q186" s="8">
        <v>0</v>
      </c>
      <c r="S186" s="8">
        <v>0</v>
      </c>
      <c r="T186" s="8">
        <v>0</v>
      </c>
      <c r="U186" s="8">
        <v>0</v>
      </c>
      <c r="V186" s="8">
        <v>0</v>
      </c>
      <c r="W186" s="8">
        <v>0</v>
      </c>
      <c r="X186" s="8">
        <v>0</v>
      </c>
      <c r="Y186" s="8">
        <v>0</v>
      </c>
      <c r="Z186" s="8">
        <v>0</v>
      </c>
      <c r="AA186" s="8">
        <v>0</v>
      </c>
      <c r="AB186" s="8">
        <v>0</v>
      </c>
      <c r="AC186" s="8">
        <v>0</v>
      </c>
      <c r="AD186" s="7">
        <f t="shared" si="350"/>
        <v>0</v>
      </c>
      <c r="AE186" s="3" t="str">
        <f t="shared" si="351"/>
        <v>Nem rövidtávú a feladat.</v>
      </c>
      <c r="AG186" s="8">
        <v>0</v>
      </c>
      <c r="AH186" s="8">
        <v>0</v>
      </c>
      <c r="AI186" s="8">
        <v>0</v>
      </c>
      <c r="AJ186" s="8">
        <v>0</v>
      </c>
      <c r="AK186" s="8">
        <v>0</v>
      </c>
      <c r="AL186" s="8">
        <v>0</v>
      </c>
      <c r="AM186" s="8">
        <v>0</v>
      </c>
      <c r="AN186" s="8">
        <v>0</v>
      </c>
      <c r="AO186" s="8">
        <v>0</v>
      </c>
      <c r="AP186" s="8">
        <v>0</v>
      </c>
      <c r="AQ186" s="8">
        <v>0</v>
      </c>
      <c r="AR186" s="7">
        <f t="shared" si="352"/>
        <v>0</v>
      </c>
      <c r="AS186" s="178" t="s">
        <v>654</v>
      </c>
      <c r="AT186" s="3" t="str">
        <f t="shared" si="302"/>
        <v>Forráshiányos a feladat!</v>
      </c>
      <c r="AV186" s="180" t="s">
        <v>0</v>
      </c>
      <c r="AW186" s="180" t="s">
        <v>0</v>
      </c>
      <c r="AX186" s="191">
        <f>COUNTA($G$3:G186)</f>
        <v>164</v>
      </c>
      <c r="AZ186" s="9">
        <f>VLOOKUP($G186,Összesítő!$B:$F,3,FALSE)</f>
        <v>4167</v>
      </c>
      <c r="BA186" s="9">
        <f t="shared" si="303"/>
        <v>0</v>
      </c>
      <c r="BB186" s="5">
        <f t="shared" si="304"/>
        <v>1</v>
      </c>
      <c r="BC186" s="5" t="str">
        <f t="shared" si="305"/>
        <v>H</v>
      </c>
      <c r="BD186" s="5">
        <f t="shared" si="338"/>
        <v>0</v>
      </c>
      <c r="BE186" s="5">
        <f t="shared" si="307"/>
        <v>0</v>
      </c>
      <c r="BF186" s="5">
        <f t="shared" si="308"/>
        <v>0</v>
      </c>
      <c r="BG186" s="9" t="str">
        <f t="shared" si="309"/>
        <v>Nem rövidtávú a feladat.</v>
      </c>
      <c r="BH186" s="5">
        <f t="shared" si="310"/>
        <v>1</v>
      </c>
      <c r="BI186" s="5">
        <f t="shared" si="311"/>
        <v>1</v>
      </c>
      <c r="BJ186" s="5">
        <f t="shared" si="312"/>
        <v>1</v>
      </c>
      <c r="BK186" s="5">
        <f t="shared" si="313"/>
        <v>1</v>
      </c>
      <c r="BL186" s="5">
        <f t="shared" si="353"/>
        <v>1</v>
      </c>
      <c r="BM186" s="4" t="str">
        <f t="shared" si="315"/>
        <v>Forráshiányos a feladat!</v>
      </c>
      <c r="BN186" s="5">
        <f t="shared" si="316"/>
        <v>0</v>
      </c>
      <c r="BO186" s="5">
        <f t="shared" si="317"/>
        <v>1</v>
      </c>
      <c r="BP186" s="5">
        <f t="shared" si="318"/>
        <v>0</v>
      </c>
      <c r="BQ186" s="5">
        <f t="shared" si="319"/>
        <v>0</v>
      </c>
      <c r="BR186" s="5">
        <f t="shared" si="320"/>
        <v>0</v>
      </c>
      <c r="BS186" s="9">
        <f t="shared" si="321"/>
        <v>0</v>
      </c>
      <c r="BT186" s="5">
        <f t="shared" si="322"/>
        <v>0</v>
      </c>
      <c r="BU186" s="5">
        <f t="shared" si="323"/>
        <v>0</v>
      </c>
      <c r="BV186" s="5">
        <f t="shared" si="324"/>
        <v>1</v>
      </c>
      <c r="BW186" s="5">
        <f t="shared" si="325"/>
        <v>1</v>
      </c>
      <c r="BX186" s="5">
        <f t="shared" si="326"/>
        <v>1</v>
      </c>
      <c r="BY186" s="5">
        <f t="shared" si="327"/>
        <v>1</v>
      </c>
      <c r="BZ186" s="5">
        <f t="shared" si="328"/>
        <v>1</v>
      </c>
      <c r="CA186" s="5">
        <f t="shared" si="329"/>
        <v>1</v>
      </c>
      <c r="CB186" s="5">
        <f t="shared" si="330"/>
        <v>1</v>
      </c>
      <c r="CC186" s="5">
        <f t="shared" si="331"/>
        <v>1</v>
      </c>
      <c r="CD186" s="5">
        <f t="shared" si="332"/>
        <v>1</v>
      </c>
      <c r="CE186" s="5" t="str">
        <f t="shared" si="333"/>
        <v>?</v>
      </c>
      <c r="CF186" s="4" t="str">
        <f t="shared" si="354"/>
        <v>Kitöltés rendben!</v>
      </c>
      <c r="CG186" s="5">
        <f t="shared" si="355"/>
        <v>1</v>
      </c>
      <c r="CH186" s="5">
        <f t="shared" si="336"/>
        <v>0</v>
      </c>
      <c r="CI186" s="5">
        <f t="shared" si="337"/>
        <v>1</v>
      </c>
    </row>
    <row r="187" spans="1:87" s="2" customFormat="1" ht="158.4" hidden="1" customHeight="1" x14ac:dyDescent="0.3">
      <c r="A187" s="1" t="str">
        <f t="shared" si="348"/>
        <v>Kitöltés rendben!</v>
      </c>
      <c r="B187" s="179">
        <v>2</v>
      </c>
      <c r="C187" s="178" t="s">
        <v>399</v>
      </c>
      <c r="D187" s="180" t="s">
        <v>520</v>
      </c>
      <c r="E187" s="180" t="s">
        <v>509</v>
      </c>
      <c r="F187" s="181" t="str">
        <f>VLOOKUP($G187,Összesítő!$B:$F,2,FALSE)</f>
        <v>11-24800-1-007-01-11</v>
      </c>
      <c r="G187" s="178" t="s">
        <v>211</v>
      </c>
      <c r="H187" s="181">
        <f>COUNTA($G$3:G187)</f>
        <v>165</v>
      </c>
      <c r="I187" s="181" t="str">
        <f>AZ187&amp;"_"&amp;H187&amp;"_FIV_"&amp;LEFT(Előlap!$B$6,4)</f>
        <v>4167_165_FIV_2026</v>
      </c>
      <c r="J187" s="181" t="str">
        <f>VLOOKUP($G187,Összesítő!$B:$F,5,FALSE)</f>
        <v>Kőszegpaty, Nemescsó, Pusztacsó, Salköveskút, Söpte, Vasasszonyfa, Vassurány</v>
      </c>
      <c r="K187" s="181" t="str">
        <f>VLOOKUP($G187,Összesítő!$B:$F,4,FALSE)</f>
        <v>Kőszegpaty Község Önkormányzata, Nemescsó Község Önkormányzata, Pusztacsó Község Önkormányzata, Salköveskút Község Önkormányzata, Söpte Község Önkormányzata, Vasasszonyfa Község Önkormányzata, Vassurány Község Önkormányzata</v>
      </c>
      <c r="L187" s="7">
        <f t="shared" si="349"/>
        <v>70000</v>
      </c>
      <c r="M187" s="179">
        <v>2028</v>
      </c>
      <c r="N187" s="179">
        <v>2028</v>
      </c>
      <c r="O187" s="13">
        <v>0</v>
      </c>
      <c r="P187" s="8">
        <v>70000</v>
      </c>
      <c r="Q187" s="8">
        <v>0</v>
      </c>
      <c r="S187" s="8">
        <v>0</v>
      </c>
      <c r="T187" s="8">
        <v>0</v>
      </c>
      <c r="U187" s="8">
        <v>0</v>
      </c>
      <c r="V187" s="8">
        <v>0</v>
      </c>
      <c r="W187" s="8">
        <v>0</v>
      </c>
      <c r="X187" s="8">
        <v>0</v>
      </c>
      <c r="Y187" s="8">
        <v>0</v>
      </c>
      <c r="Z187" s="8">
        <v>0</v>
      </c>
      <c r="AA187" s="8">
        <v>0</v>
      </c>
      <c r="AB187" s="8">
        <v>0</v>
      </c>
      <c r="AC187" s="8">
        <v>0</v>
      </c>
      <c r="AD187" s="7">
        <f t="shared" si="350"/>
        <v>0</v>
      </c>
      <c r="AE187" s="3" t="str">
        <f t="shared" si="351"/>
        <v>Nem rövidtávú a feladat.</v>
      </c>
      <c r="AG187" s="8">
        <v>0</v>
      </c>
      <c r="AH187" s="8">
        <v>0</v>
      </c>
      <c r="AI187" s="8">
        <v>0</v>
      </c>
      <c r="AJ187" s="8">
        <v>0</v>
      </c>
      <c r="AK187" s="8">
        <v>0</v>
      </c>
      <c r="AL187" s="8">
        <v>0</v>
      </c>
      <c r="AM187" s="8">
        <v>0</v>
      </c>
      <c r="AN187" s="8">
        <v>0</v>
      </c>
      <c r="AO187" s="8">
        <v>0</v>
      </c>
      <c r="AP187" s="8">
        <v>0</v>
      </c>
      <c r="AQ187" s="8">
        <v>0</v>
      </c>
      <c r="AR187" s="7">
        <f t="shared" si="352"/>
        <v>0</v>
      </c>
      <c r="AS187" s="185" t="s">
        <v>654</v>
      </c>
      <c r="AT187" s="3" t="str">
        <f t="shared" si="302"/>
        <v>Forráshiányos a feladat!</v>
      </c>
      <c r="AV187" s="180" t="s">
        <v>0</v>
      </c>
      <c r="AW187" s="180" t="s">
        <v>0</v>
      </c>
      <c r="AX187" s="191">
        <f>COUNTA($G$3:G187)</f>
        <v>165</v>
      </c>
      <c r="AZ187" s="9">
        <f>VLOOKUP($G187,Összesítő!$B:$F,3,FALSE)</f>
        <v>4167</v>
      </c>
      <c r="BA187" s="9">
        <f t="shared" si="303"/>
        <v>0</v>
      </c>
      <c r="BB187" s="5">
        <f t="shared" si="304"/>
        <v>1</v>
      </c>
      <c r="BC187" s="5" t="str">
        <f t="shared" si="305"/>
        <v>H</v>
      </c>
      <c r="BD187" s="5">
        <f t="shared" si="338"/>
        <v>0</v>
      </c>
      <c r="BE187" s="5">
        <f t="shared" si="307"/>
        <v>0</v>
      </c>
      <c r="BF187" s="5">
        <f t="shared" si="308"/>
        <v>0</v>
      </c>
      <c r="BG187" s="9" t="str">
        <f t="shared" si="309"/>
        <v>Nem rövidtávú a feladat.</v>
      </c>
      <c r="BH187" s="5">
        <f t="shared" si="310"/>
        <v>1</v>
      </c>
      <c r="BI187" s="5">
        <f t="shared" si="311"/>
        <v>1</v>
      </c>
      <c r="BJ187" s="5">
        <f t="shared" si="312"/>
        <v>1</v>
      </c>
      <c r="BK187" s="5">
        <f t="shared" si="313"/>
        <v>1</v>
      </c>
      <c r="BL187" s="5">
        <f t="shared" si="353"/>
        <v>1</v>
      </c>
      <c r="BM187" s="4" t="str">
        <f t="shared" si="315"/>
        <v>Forráshiányos a feladat!</v>
      </c>
      <c r="BN187" s="5">
        <f t="shared" si="316"/>
        <v>0</v>
      </c>
      <c r="BO187" s="5">
        <f t="shared" si="317"/>
        <v>1</v>
      </c>
      <c r="BP187" s="5">
        <f t="shared" si="318"/>
        <v>0</v>
      </c>
      <c r="BQ187" s="5">
        <f t="shared" si="319"/>
        <v>0</v>
      </c>
      <c r="BR187" s="5">
        <f t="shared" si="320"/>
        <v>0</v>
      </c>
      <c r="BS187" s="9">
        <f t="shared" si="321"/>
        <v>0</v>
      </c>
      <c r="BT187" s="5">
        <f t="shared" si="322"/>
        <v>0</v>
      </c>
      <c r="BU187" s="5">
        <f t="shared" si="323"/>
        <v>0</v>
      </c>
      <c r="BV187" s="5">
        <f t="shared" si="324"/>
        <v>1</v>
      </c>
      <c r="BW187" s="5">
        <f t="shared" si="325"/>
        <v>1</v>
      </c>
      <c r="BX187" s="5">
        <f t="shared" si="326"/>
        <v>1</v>
      </c>
      <c r="BY187" s="5">
        <f t="shared" si="327"/>
        <v>1</v>
      </c>
      <c r="BZ187" s="5">
        <f t="shared" si="328"/>
        <v>1</v>
      </c>
      <c r="CA187" s="5">
        <f t="shared" si="329"/>
        <v>1</v>
      </c>
      <c r="CB187" s="5">
        <f t="shared" si="330"/>
        <v>1</v>
      </c>
      <c r="CC187" s="5">
        <f t="shared" si="331"/>
        <v>1</v>
      </c>
      <c r="CD187" s="5">
        <f t="shared" si="332"/>
        <v>1</v>
      </c>
      <c r="CE187" s="5" t="str">
        <f t="shared" si="333"/>
        <v>?</v>
      </c>
      <c r="CF187" s="4" t="str">
        <f t="shared" si="354"/>
        <v>Kitöltés rendben!</v>
      </c>
      <c r="CG187" s="5">
        <f t="shared" si="355"/>
        <v>1</v>
      </c>
      <c r="CH187" s="5">
        <f t="shared" si="336"/>
        <v>0</v>
      </c>
      <c r="CI187" s="5">
        <f t="shared" si="337"/>
        <v>1</v>
      </c>
    </row>
    <row r="188" spans="1:87" s="2" customFormat="1" ht="158.4" hidden="1" customHeight="1" x14ac:dyDescent="0.3">
      <c r="A188" s="1" t="str">
        <f t="shared" si="348"/>
        <v>Kitöltés rendben!</v>
      </c>
      <c r="B188" s="179">
        <v>2</v>
      </c>
      <c r="C188" s="178" t="s">
        <v>435</v>
      </c>
      <c r="D188" s="180" t="s">
        <v>526</v>
      </c>
      <c r="E188" s="180" t="s">
        <v>509</v>
      </c>
      <c r="F188" s="181" t="str">
        <f>VLOOKUP($G188,Összesítő!$B:$F,2,FALSE)</f>
        <v>11-24800-1-007-01-11</v>
      </c>
      <c r="G188" s="178" t="s">
        <v>211</v>
      </c>
      <c r="H188" s="181">
        <f>COUNTA($G$3:G188)</f>
        <v>166</v>
      </c>
      <c r="I188" s="181" t="str">
        <f>AZ188&amp;"_"&amp;H188&amp;"_FIV_"&amp;LEFT(Előlap!$B$6,4)</f>
        <v>4167_166_FIV_2026</v>
      </c>
      <c r="J188" s="181" t="str">
        <f>VLOOKUP($G188,Összesítő!$B:$F,5,FALSE)</f>
        <v>Kőszegpaty, Nemescsó, Pusztacsó, Salköveskút, Söpte, Vasasszonyfa, Vassurány</v>
      </c>
      <c r="K188" s="181" t="str">
        <f>VLOOKUP($G188,Összesítő!$B:$F,4,FALSE)</f>
        <v>Kőszegpaty Község Önkormányzata, Nemescsó Község Önkormányzata, Pusztacsó Község Önkormányzata, Salköveskút Község Önkormányzata, Söpte Község Önkormányzata, Vasasszonyfa Község Önkormányzata, Vassurány Község Önkormányzata</v>
      </c>
      <c r="L188" s="7">
        <f t="shared" si="349"/>
        <v>45000</v>
      </c>
      <c r="M188" s="179">
        <v>2030</v>
      </c>
      <c r="N188" s="179">
        <v>2030</v>
      </c>
      <c r="O188" s="13">
        <v>0</v>
      </c>
      <c r="P188" s="8">
        <v>45000</v>
      </c>
      <c r="Q188" s="8">
        <v>0</v>
      </c>
      <c r="S188" s="8">
        <v>0</v>
      </c>
      <c r="T188" s="8">
        <v>0</v>
      </c>
      <c r="U188" s="8">
        <v>0</v>
      </c>
      <c r="V188" s="8">
        <v>0</v>
      </c>
      <c r="W188" s="8">
        <v>0</v>
      </c>
      <c r="X188" s="8">
        <v>0</v>
      </c>
      <c r="Y188" s="8">
        <v>0</v>
      </c>
      <c r="Z188" s="8">
        <v>0</v>
      </c>
      <c r="AA188" s="8">
        <v>0</v>
      </c>
      <c r="AB188" s="8">
        <v>0</v>
      </c>
      <c r="AC188" s="8">
        <v>0</v>
      </c>
      <c r="AD188" s="7">
        <f t="shared" si="350"/>
        <v>0</v>
      </c>
      <c r="AE188" s="3" t="str">
        <f t="shared" si="351"/>
        <v>Nem rövidtávú a feladat.</v>
      </c>
      <c r="AG188" s="8">
        <v>0</v>
      </c>
      <c r="AH188" s="8">
        <v>0</v>
      </c>
      <c r="AI188" s="8">
        <v>0</v>
      </c>
      <c r="AJ188" s="8">
        <v>0</v>
      </c>
      <c r="AK188" s="8">
        <v>0</v>
      </c>
      <c r="AL188" s="8">
        <v>0</v>
      </c>
      <c r="AM188" s="8">
        <v>0</v>
      </c>
      <c r="AN188" s="8">
        <v>0</v>
      </c>
      <c r="AO188" s="8">
        <v>0</v>
      </c>
      <c r="AP188" s="8">
        <v>0</v>
      </c>
      <c r="AQ188" s="8">
        <v>0</v>
      </c>
      <c r="AR188" s="7">
        <f t="shared" si="352"/>
        <v>0</v>
      </c>
      <c r="AS188" s="185" t="s">
        <v>654</v>
      </c>
      <c r="AT188" s="3" t="str">
        <f t="shared" si="302"/>
        <v>Forráshiányos a feladat!</v>
      </c>
      <c r="AV188" s="180" t="s">
        <v>0</v>
      </c>
      <c r="AW188" s="180" t="s">
        <v>0</v>
      </c>
      <c r="AX188" s="191">
        <f>COUNTA($G$3:G188)</f>
        <v>166</v>
      </c>
      <c r="AZ188" s="9">
        <f>VLOOKUP($G188,Összesítő!$B:$F,3,FALSE)</f>
        <v>4167</v>
      </c>
      <c r="BA188" s="9">
        <f t="shared" si="303"/>
        <v>0</v>
      </c>
      <c r="BB188" s="5">
        <f t="shared" si="304"/>
        <v>1</v>
      </c>
      <c r="BC188" s="5" t="str">
        <f t="shared" si="305"/>
        <v>H</v>
      </c>
      <c r="BD188" s="5">
        <f t="shared" si="338"/>
        <v>0</v>
      </c>
      <c r="BE188" s="5">
        <f t="shared" si="307"/>
        <v>0</v>
      </c>
      <c r="BF188" s="5">
        <f t="shared" si="308"/>
        <v>0</v>
      </c>
      <c r="BG188" s="9" t="str">
        <f t="shared" si="309"/>
        <v>Nem rövidtávú a feladat.</v>
      </c>
      <c r="BH188" s="5">
        <f t="shared" si="310"/>
        <v>1</v>
      </c>
      <c r="BI188" s="5">
        <f t="shared" si="311"/>
        <v>1</v>
      </c>
      <c r="BJ188" s="5">
        <f t="shared" si="312"/>
        <v>1</v>
      </c>
      <c r="BK188" s="5">
        <f t="shared" si="313"/>
        <v>1</v>
      </c>
      <c r="BL188" s="5">
        <f t="shared" si="353"/>
        <v>1</v>
      </c>
      <c r="BM188" s="4" t="str">
        <f t="shared" si="315"/>
        <v>Forráshiányos a feladat!</v>
      </c>
      <c r="BN188" s="5">
        <f t="shared" si="316"/>
        <v>0</v>
      </c>
      <c r="BO188" s="5">
        <f t="shared" si="317"/>
        <v>1</v>
      </c>
      <c r="BP188" s="5">
        <f t="shared" si="318"/>
        <v>0</v>
      </c>
      <c r="BQ188" s="5">
        <f t="shared" si="319"/>
        <v>0</v>
      </c>
      <c r="BR188" s="5">
        <f t="shared" si="320"/>
        <v>0</v>
      </c>
      <c r="BS188" s="9">
        <f t="shared" si="321"/>
        <v>0</v>
      </c>
      <c r="BT188" s="5">
        <f t="shared" si="322"/>
        <v>0</v>
      </c>
      <c r="BU188" s="5">
        <f t="shared" si="323"/>
        <v>0</v>
      </c>
      <c r="BV188" s="5">
        <f t="shared" si="324"/>
        <v>1</v>
      </c>
      <c r="BW188" s="5">
        <f t="shared" si="325"/>
        <v>1</v>
      </c>
      <c r="BX188" s="5">
        <f t="shared" si="326"/>
        <v>1</v>
      </c>
      <c r="BY188" s="5">
        <f t="shared" si="327"/>
        <v>1</v>
      </c>
      <c r="BZ188" s="5">
        <f t="shared" si="328"/>
        <v>1</v>
      </c>
      <c r="CA188" s="5">
        <f t="shared" si="329"/>
        <v>1</v>
      </c>
      <c r="CB188" s="5">
        <f t="shared" si="330"/>
        <v>1</v>
      </c>
      <c r="CC188" s="5">
        <f t="shared" si="331"/>
        <v>1</v>
      </c>
      <c r="CD188" s="5">
        <f t="shared" si="332"/>
        <v>1</v>
      </c>
      <c r="CE188" s="5" t="str">
        <f t="shared" si="333"/>
        <v>?</v>
      </c>
      <c r="CF188" s="4" t="str">
        <f t="shared" si="354"/>
        <v>Kitöltés rendben!</v>
      </c>
      <c r="CG188" s="5">
        <f t="shared" si="355"/>
        <v>1</v>
      </c>
      <c r="CH188" s="5">
        <f t="shared" si="336"/>
        <v>0</v>
      </c>
      <c r="CI188" s="5">
        <f t="shared" si="337"/>
        <v>1</v>
      </c>
    </row>
    <row r="189" spans="1:87" s="2" customFormat="1" ht="158.4" hidden="1" customHeight="1" x14ac:dyDescent="0.3">
      <c r="A189" s="1" t="str">
        <f t="shared" si="348"/>
        <v>Kitöltés rendben!</v>
      </c>
      <c r="B189" s="179">
        <v>2</v>
      </c>
      <c r="C189" s="178" t="s">
        <v>432</v>
      </c>
      <c r="D189" s="180" t="s">
        <v>557</v>
      </c>
      <c r="E189" s="180" t="s">
        <v>509</v>
      </c>
      <c r="F189" s="181" t="str">
        <f>VLOOKUP($G189,Összesítő!$B:$F,2,FALSE)</f>
        <v>11-24800-1-007-01-11</v>
      </c>
      <c r="G189" s="178" t="s">
        <v>211</v>
      </c>
      <c r="H189" s="181">
        <f>COUNTA($G$3:G189)</f>
        <v>167</v>
      </c>
      <c r="I189" s="181" t="str">
        <f>AZ189&amp;"_"&amp;H189&amp;"_FIV_"&amp;LEFT(Előlap!$B$6,4)</f>
        <v>4167_167_FIV_2026</v>
      </c>
      <c r="J189" s="181" t="str">
        <f>VLOOKUP($G189,Összesítő!$B:$F,5,FALSE)</f>
        <v>Kőszegpaty, Nemescsó, Pusztacsó, Salköveskút, Söpte, Vasasszonyfa, Vassurány</v>
      </c>
      <c r="K189" s="181" t="str">
        <f>VLOOKUP($G189,Összesítő!$B:$F,4,FALSE)</f>
        <v>Kőszegpaty Község Önkormányzata, Nemescsó Község Önkormányzata, Pusztacsó Község Önkormányzata, Salköveskút Község Önkormányzata, Söpte Község Önkormányzata, Vasasszonyfa Község Önkormányzata, Vassurány Község Önkormányzata</v>
      </c>
      <c r="L189" s="7">
        <f t="shared" si="349"/>
        <v>30000</v>
      </c>
      <c r="M189" s="179">
        <v>2029</v>
      </c>
      <c r="N189" s="179">
        <v>2029</v>
      </c>
      <c r="O189" s="13">
        <v>0</v>
      </c>
      <c r="P189" s="8">
        <v>30000</v>
      </c>
      <c r="Q189" s="8">
        <v>0</v>
      </c>
      <c r="S189" s="8">
        <v>0</v>
      </c>
      <c r="T189" s="8">
        <v>0</v>
      </c>
      <c r="U189" s="8">
        <v>0</v>
      </c>
      <c r="V189" s="8">
        <v>0</v>
      </c>
      <c r="W189" s="8">
        <v>0</v>
      </c>
      <c r="X189" s="8">
        <v>0</v>
      </c>
      <c r="Y189" s="8">
        <v>0</v>
      </c>
      <c r="Z189" s="8">
        <v>0</v>
      </c>
      <c r="AA189" s="8">
        <v>0</v>
      </c>
      <c r="AB189" s="8">
        <v>0</v>
      </c>
      <c r="AC189" s="8">
        <v>0</v>
      </c>
      <c r="AD189" s="7">
        <f t="shared" si="350"/>
        <v>0</v>
      </c>
      <c r="AE189" s="3" t="str">
        <f t="shared" si="351"/>
        <v>Nem rövidtávú a feladat.</v>
      </c>
      <c r="AG189" s="8">
        <v>0</v>
      </c>
      <c r="AH189" s="8">
        <v>0</v>
      </c>
      <c r="AI189" s="8">
        <v>0</v>
      </c>
      <c r="AJ189" s="8">
        <v>0</v>
      </c>
      <c r="AK189" s="8">
        <v>0</v>
      </c>
      <c r="AL189" s="8">
        <v>0</v>
      </c>
      <c r="AM189" s="8">
        <v>0</v>
      </c>
      <c r="AN189" s="8">
        <v>0</v>
      </c>
      <c r="AO189" s="8">
        <v>0</v>
      </c>
      <c r="AP189" s="8">
        <v>0</v>
      </c>
      <c r="AQ189" s="8">
        <v>0</v>
      </c>
      <c r="AR189" s="7">
        <f t="shared" si="352"/>
        <v>0</v>
      </c>
      <c r="AS189" s="185" t="s">
        <v>654</v>
      </c>
      <c r="AT189" s="3" t="str">
        <f t="shared" si="302"/>
        <v>Forráshiányos a feladat!</v>
      </c>
      <c r="AV189" s="180" t="s">
        <v>0</v>
      </c>
      <c r="AW189" s="180" t="s">
        <v>0</v>
      </c>
      <c r="AX189" s="191">
        <f>COUNTA($G$3:G189)</f>
        <v>167</v>
      </c>
      <c r="AZ189" s="9">
        <f>VLOOKUP($G189,Összesítő!$B:$F,3,FALSE)</f>
        <v>4167</v>
      </c>
      <c r="BA189" s="9">
        <f t="shared" si="303"/>
        <v>0</v>
      </c>
      <c r="BB189" s="5">
        <f t="shared" si="304"/>
        <v>1</v>
      </c>
      <c r="BC189" s="5" t="str">
        <f t="shared" si="305"/>
        <v>H</v>
      </c>
      <c r="BD189" s="5">
        <f t="shared" si="338"/>
        <v>0</v>
      </c>
      <c r="BE189" s="5">
        <f t="shared" si="307"/>
        <v>0</v>
      </c>
      <c r="BF189" s="5">
        <f t="shared" si="308"/>
        <v>0</v>
      </c>
      <c r="BG189" s="9" t="str">
        <f t="shared" si="309"/>
        <v>Nem rövidtávú a feladat.</v>
      </c>
      <c r="BH189" s="5">
        <f t="shared" si="310"/>
        <v>1</v>
      </c>
      <c r="BI189" s="5">
        <f t="shared" si="311"/>
        <v>1</v>
      </c>
      <c r="BJ189" s="5">
        <f t="shared" si="312"/>
        <v>1</v>
      </c>
      <c r="BK189" s="5">
        <f t="shared" si="313"/>
        <v>1</v>
      </c>
      <c r="BL189" s="5">
        <f t="shared" si="353"/>
        <v>1</v>
      </c>
      <c r="BM189" s="4" t="str">
        <f t="shared" si="315"/>
        <v>Forráshiányos a feladat!</v>
      </c>
      <c r="BN189" s="5">
        <f t="shared" si="316"/>
        <v>0</v>
      </c>
      <c r="BO189" s="5">
        <f t="shared" si="317"/>
        <v>1</v>
      </c>
      <c r="BP189" s="5">
        <f t="shared" si="318"/>
        <v>0</v>
      </c>
      <c r="BQ189" s="5">
        <f t="shared" si="319"/>
        <v>0</v>
      </c>
      <c r="BR189" s="5">
        <f t="shared" si="320"/>
        <v>0</v>
      </c>
      <c r="BS189" s="9">
        <f t="shared" si="321"/>
        <v>0</v>
      </c>
      <c r="BT189" s="5">
        <f t="shared" si="322"/>
        <v>0</v>
      </c>
      <c r="BU189" s="5">
        <f t="shared" si="323"/>
        <v>0</v>
      </c>
      <c r="BV189" s="5">
        <f t="shared" si="324"/>
        <v>1</v>
      </c>
      <c r="BW189" s="5">
        <f t="shared" si="325"/>
        <v>1</v>
      </c>
      <c r="BX189" s="5">
        <f t="shared" si="326"/>
        <v>1</v>
      </c>
      <c r="BY189" s="5">
        <f t="shared" si="327"/>
        <v>1</v>
      </c>
      <c r="BZ189" s="5">
        <f t="shared" si="328"/>
        <v>1</v>
      </c>
      <c r="CA189" s="5">
        <f t="shared" si="329"/>
        <v>1</v>
      </c>
      <c r="CB189" s="5">
        <f t="shared" si="330"/>
        <v>1</v>
      </c>
      <c r="CC189" s="5">
        <f t="shared" si="331"/>
        <v>1</v>
      </c>
      <c r="CD189" s="5">
        <f t="shared" si="332"/>
        <v>1</v>
      </c>
      <c r="CE189" s="5" t="str">
        <f t="shared" si="333"/>
        <v>?</v>
      </c>
      <c r="CF189" s="4" t="str">
        <f t="shared" si="354"/>
        <v>Kitöltés rendben!</v>
      </c>
      <c r="CG189" s="5">
        <f t="shared" si="355"/>
        <v>1</v>
      </c>
      <c r="CH189" s="5">
        <f t="shared" si="336"/>
        <v>0</v>
      </c>
      <c r="CI189" s="5">
        <f t="shared" si="337"/>
        <v>1</v>
      </c>
    </row>
    <row r="190" spans="1:87" s="2" customFormat="1" ht="158.4" hidden="1" customHeight="1" x14ac:dyDescent="0.3">
      <c r="A190" s="1" t="str">
        <f t="shared" si="348"/>
        <v>Kitöltés rendben!</v>
      </c>
      <c r="B190" s="179">
        <v>2</v>
      </c>
      <c r="C190" s="178" t="s">
        <v>405</v>
      </c>
      <c r="D190" s="180" t="s">
        <v>558</v>
      </c>
      <c r="E190" s="180" t="s">
        <v>509</v>
      </c>
      <c r="F190" s="181" t="str">
        <f>VLOOKUP($G190,Összesítő!$B:$F,2,FALSE)</f>
        <v>11-24800-1-007-01-11</v>
      </c>
      <c r="G190" s="178" t="s">
        <v>211</v>
      </c>
      <c r="H190" s="181">
        <f>COUNTA($G$3:G190)</f>
        <v>168</v>
      </c>
      <c r="I190" s="181" t="str">
        <f>AZ190&amp;"_"&amp;H190&amp;"_FIV_"&amp;LEFT(Előlap!$B$6,4)</f>
        <v>4167_168_FIV_2026</v>
      </c>
      <c r="J190" s="181" t="str">
        <f>VLOOKUP($G190,Összesítő!$B:$F,5,FALSE)</f>
        <v>Kőszegpaty, Nemescsó, Pusztacsó, Salköveskút, Söpte, Vasasszonyfa, Vassurány</v>
      </c>
      <c r="K190" s="181" t="str">
        <f>VLOOKUP($G190,Összesítő!$B:$F,4,FALSE)</f>
        <v>Kőszegpaty Község Önkormányzata, Nemescsó Község Önkormányzata, Pusztacsó Község Önkormányzata, Salköveskút Község Önkormányzata, Söpte Község Önkormányzata, Vasasszonyfa Község Önkormányzata, Vassurány Község Önkormányzata</v>
      </c>
      <c r="L190" s="7">
        <f t="shared" si="349"/>
        <v>40000</v>
      </c>
      <c r="M190" s="179">
        <v>2031</v>
      </c>
      <c r="N190" s="179">
        <v>2031</v>
      </c>
      <c r="O190" s="13">
        <v>0</v>
      </c>
      <c r="P190" s="8">
        <v>40000</v>
      </c>
      <c r="Q190" s="8">
        <v>0</v>
      </c>
      <c r="S190" s="8">
        <v>0</v>
      </c>
      <c r="T190" s="8">
        <v>0</v>
      </c>
      <c r="U190" s="8">
        <v>0</v>
      </c>
      <c r="V190" s="8">
        <v>0</v>
      </c>
      <c r="W190" s="8">
        <v>0</v>
      </c>
      <c r="X190" s="8">
        <v>0</v>
      </c>
      <c r="Y190" s="8">
        <v>0</v>
      </c>
      <c r="Z190" s="8">
        <v>0</v>
      </c>
      <c r="AA190" s="8">
        <v>0</v>
      </c>
      <c r="AB190" s="8">
        <v>0</v>
      </c>
      <c r="AC190" s="8">
        <v>0</v>
      </c>
      <c r="AD190" s="7">
        <f t="shared" si="350"/>
        <v>0</v>
      </c>
      <c r="AE190" s="3" t="str">
        <f t="shared" si="351"/>
        <v>Nem rövidtávú a feladat.</v>
      </c>
      <c r="AG190" s="8">
        <v>0</v>
      </c>
      <c r="AH190" s="8">
        <v>0</v>
      </c>
      <c r="AI190" s="8">
        <v>0</v>
      </c>
      <c r="AJ190" s="8">
        <v>0</v>
      </c>
      <c r="AK190" s="8">
        <v>0</v>
      </c>
      <c r="AL190" s="8">
        <v>0</v>
      </c>
      <c r="AM190" s="8">
        <v>0</v>
      </c>
      <c r="AN190" s="8">
        <v>0</v>
      </c>
      <c r="AO190" s="8">
        <v>0</v>
      </c>
      <c r="AP190" s="8">
        <v>0</v>
      </c>
      <c r="AQ190" s="8">
        <v>0</v>
      </c>
      <c r="AR190" s="7">
        <f t="shared" si="352"/>
        <v>0</v>
      </c>
      <c r="AS190" s="185" t="s">
        <v>654</v>
      </c>
      <c r="AT190" s="3" t="str">
        <f t="shared" si="302"/>
        <v>Forráshiányos a feladat!</v>
      </c>
      <c r="AV190" s="180" t="s">
        <v>0</v>
      </c>
      <c r="AW190" s="180" t="s">
        <v>0</v>
      </c>
      <c r="AX190" s="191">
        <f>COUNTA($G$3:G190)</f>
        <v>168</v>
      </c>
      <c r="AZ190" s="9">
        <f>VLOOKUP($G190,Összesítő!$B:$F,3,FALSE)</f>
        <v>4167</v>
      </c>
      <c r="BA190" s="9">
        <f t="shared" si="303"/>
        <v>0</v>
      </c>
      <c r="BB190" s="5">
        <f t="shared" si="304"/>
        <v>1</v>
      </c>
      <c r="BC190" s="5" t="str">
        <f t="shared" si="305"/>
        <v>H</v>
      </c>
      <c r="BD190" s="5">
        <f t="shared" si="338"/>
        <v>0</v>
      </c>
      <c r="BE190" s="5">
        <f t="shared" si="307"/>
        <v>0</v>
      </c>
      <c r="BF190" s="5">
        <f t="shared" si="308"/>
        <v>0</v>
      </c>
      <c r="BG190" s="9" t="str">
        <f t="shared" si="309"/>
        <v>Nem rövidtávú a feladat.</v>
      </c>
      <c r="BH190" s="5">
        <f t="shared" si="310"/>
        <v>1</v>
      </c>
      <c r="BI190" s="5">
        <f t="shared" si="311"/>
        <v>1</v>
      </c>
      <c r="BJ190" s="5">
        <f t="shared" si="312"/>
        <v>1</v>
      </c>
      <c r="BK190" s="5">
        <f t="shared" si="313"/>
        <v>1</v>
      </c>
      <c r="BL190" s="5">
        <f t="shared" si="353"/>
        <v>1</v>
      </c>
      <c r="BM190" s="4" t="str">
        <f t="shared" si="315"/>
        <v>Forráshiányos a feladat!</v>
      </c>
      <c r="BN190" s="5">
        <f t="shared" si="316"/>
        <v>0</v>
      </c>
      <c r="BO190" s="5">
        <f t="shared" si="317"/>
        <v>1</v>
      </c>
      <c r="BP190" s="5">
        <f t="shared" si="318"/>
        <v>0</v>
      </c>
      <c r="BQ190" s="5">
        <f t="shared" si="319"/>
        <v>0</v>
      </c>
      <c r="BR190" s="5">
        <f t="shared" si="320"/>
        <v>0</v>
      </c>
      <c r="BS190" s="9">
        <f t="shared" si="321"/>
        <v>0</v>
      </c>
      <c r="BT190" s="5">
        <f t="shared" si="322"/>
        <v>0</v>
      </c>
      <c r="BU190" s="5">
        <f t="shared" si="323"/>
        <v>0</v>
      </c>
      <c r="BV190" s="5">
        <f t="shared" si="324"/>
        <v>1</v>
      </c>
      <c r="BW190" s="5">
        <f t="shared" si="325"/>
        <v>1</v>
      </c>
      <c r="BX190" s="5">
        <f t="shared" si="326"/>
        <v>1</v>
      </c>
      <c r="BY190" s="5">
        <f t="shared" si="327"/>
        <v>1</v>
      </c>
      <c r="BZ190" s="5">
        <f t="shared" si="328"/>
        <v>1</v>
      </c>
      <c r="CA190" s="5">
        <f t="shared" si="329"/>
        <v>1</v>
      </c>
      <c r="CB190" s="5">
        <f t="shared" si="330"/>
        <v>1</v>
      </c>
      <c r="CC190" s="5">
        <f t="shared" si="331"/>
        <v>1</v>
      </c>
      <c r="CD190" s="5">
        <f t="shared" si="332"/>
        <v>1</v>
      </c>
      <c r="CE190" s="5" t="str">
        <f t="shared" si="333"/>
        <v>?</v>
      </c>
      <c r="CF190" s="4" t="str">
        <f t="shared" si="354"/>
        <v>Kitöltés rendben!</v>
      </c>
      <c r="CG190" s="5">
        <f t="shared" si="355"/>
        <v>1</v>
      </c>
      <c r="CH190" s="5">
        <f t="shared" si="336"/>
        <v>0</v>
      </c>
      <c r="CI190" s="5">
        <f t="shared" si="337"/>
        <v>1</v>
      </c>
    </row>
    <row r="191" spans="1:87" s="2" customFormat="1" ht="158.4" hidden="1" customHeight="1" x14ac:dyDescent="0.3">
      <c r="A191" s="1" t="str">
        <f t="shared" si="348"/>
        <v>Kitöltés rendben!</v>
      </c>
      <c r="B191" s="179">
        <v>2</v>
      </c>
      <c r="C191" s="178" t="s">
        <v>468</v>
      </c>
      <c r="D191" s="180" t="s">
        <v>504</v>
      </c>
      <c r="E191" s="180" t="s">
        <v>509</v>
      </c>
      <c r="F191" s="181" t="str">
        <f>VLOOKUP($G191,Összesítő!$B:$F,2,FALSE)</f>
        <v>11-24800-1-007-01-11</v>
      </c>
      <c r="G191" s="178" t="s">
        <v>211</v>
      </c>
      <c r="H191" s="181">
        <f>COUNTA($G$3:G191)</f>
        <v>169</v>
      </c>
      <c r="I191" s="181" t="str">
        <f>AZ191&amp;"_"&amp;H191&amp;"_FIV_"&amp;LEFT(Előlap!$B$6,4)</f>
        <v>4167_169_FIV_2026</v>
      </c>
      <c r="J191" s="181" t="str">
        <f>VLOOKUP($G191,Összesítő!$B:$F,5,FALSE)</f>
        <v>Kőszegpaty, Nemescsó, Pusztacsó, Salköveskút, Söpte, Vasasszonyfa, Vassurány</v>
      </c>
      <c r="K191" s="181" t="str">
        <f>VLOOKUP($G191,Összesítő!$B:$F,4,FALSE)</f>
        <v>Kőszegpaty Község Önkormányzata, Nemescsó Község Önkormányzata, Pusztacsó Község Önkormányzata, Salköveskút Község Önkormányzata, Söpte Község Önkormányzata, Vasasszonyfa Község Önkormányzata, Vassurány Község Önkormányzata</v>
      </c>
      <c r="L191" s="7">
        <f t="shared" si="349"/>
        <v>1000</v>
      </c>
      <c r="M191" s="179">
        <v>2035</v>
      </c>
      <c r="N191" s="179">
        <v>2035</v>
      </c>
      <c r="O191" s="13">
        <v>0</v>
      </c>
      <c r="P191" s="8">
        <v>1000</v>
      </c>
      <c r="Q191" s="8">
        <v>0</v>
      </c>
      <c r="S191" s="8">
        <v>0</v>
      </c>
      <c r="T191" s="8">
        <v>0</v>
      </c>
      <c r="U191" s="8">
        <v>0</v>
      </c>
      <c r="V191" s="8">
        <v>0</v>
      </c>
      <c r="W191" s="8">
        <v>0</v>
      </c>
      <c r="X191" s="8">
        <v>0</v>
      </c>
      <c r="Y191" s="8">
        <v>0</v>
      </c>
      <c r="Z191" s="8">
        <v>0</v>
      </c>
      <c r="AA191" s="8">
        <v>0</v>
      </c>
      <c r="AB191" s="8">
        <v>0</v>
      </c>
      <c r="AC191" s="8">
        <v>0</v>
      </c>
      <c r="AD191" s="7">
        <f t="shared" si="350"/>
        <v>0</v>
      </c>
      <c r="AE191" s="3" t="str">
        <f t="shared" si="351"/>
        <v>Nem rövidtávú a feladat.</v>
      </c>
      <c r="AG191" s="8">
        <v>0</v>
      </c>
      <c r="AH191" s="8">
        <v>0</v>
      </c>
      <c r="AI191" s="8">
        <v>0</v>
      </c>
      <c r="AJ191" s="8">
        <v>0</v>
      </c>
      <c r="AK191" s="8">
        <v>0</v>
      </c>
      <c r="AL191" s="8">
        <v>0</v>
      </c>
      <c r="AM191" s="8">
        <v>0</v>
      </c>
      <c r="AN191" s="8">
        <v>0</v>
      </c>
      <c r="AO191" s="8">
        <v>0</v>
      </c>
      <c r="AP191" s="8">
        <v>0</v>
      </c>
      <c r="AQ191" s="8">
        <v>0</v>
      </c>
      <c r="AR191" s="7">
        <f t="shared" si="352"/>
        <v>0</v>
      </c>
      <c r="AS191" s="185" t="s">
        <v>654</v>
      </c>
      <c r="AT191" s="3" t="str">
        <f t="shared" si="302"/>
        <v>Forráshiányos a feladat!</v>
      </c>
      <c r="AV191" s="180" t="s">
        <v>0</v>
      </c>
      <c r="AW191" s="180" t="s">
        <v>0</v>
      </c>
      <c r="AX191" s="191">
        <f>COUNTA($G$3:G191)</f>
        <v>169</v>
      </c>
      <c r="AZ191" s="9">
        <f>VLOOKUP($G191,Összesítő!$B:$F,3,FALSE)</f>
        <v>4167</v>
      </c>
      <c r="BA191" s="9">
        <f t="shared" si="303"/>
        <v>0</v>
      </c>
      <c r="BB191" s="5">
        <f t="shared" si="304"/>
        <v>1</v>
      </c>
      <c r="BC191" s="5" t="str">
        <f t="shared" si="305"/>
        <v>H</v>
      </c>
      <c r="BD191" s="5">
        <f t="shared" si="338"/>
        <v>0</v>
      </c>
      <c r="BE191" s="5">
        <f t="shared" si="307"/>
        <v>0</v>
      </c>
      <c r="BF191" s="5">
        <f t="shared" si="308"/>
        <v>0</v>
      </c>
      <c r="BG191" s="9" t="str">
        <f t="shared" si="309"/>
        <v>Nem rövidtávú a feladat.</v>
      </c>
      <c r="BH191" s="5">
        <f t="shared" si="310"/>
        <v>1</v>
      </c>
      <c r="BI191" s="5">
        <f t="shared" si="311"/>
        <v>1</v>
      </c>
      <c r="BJ191" s="5">
        <f t="shared" si="312"/>
        <v>1</v>
      </c>
      <c r="BK191" s="5">
        <f t="shared" si="313"/>
        <v>1</v>
      </c>
      <c r="BL191" s="5">
        <f t="shared" si="353"/>
        <v>1</v>
      </c>
      <c r="BM191" s="4" t="str">
        <f t="shared" si="315"/>
        <v>Forráshiányos a feladat!</v>
      </c>
      <c r="BN191" s="5">
        <f t="shared" si="316"/>
        <v>0</v>
      </c>
      <c r="BO191" s="5">
        <f t="shared" si="317"/>
        <v>1</v>
      </c>
      <c r="BP191" s="5">
        <f t="shared" si="318"/>
        <v>0</v>
      </c>
      <c r="BQ191" s="5">
        <f t="shared" si="319"/>
        <v>0</v>
      </c>
      <c r="BR191" s="5">
        <f t="shared" si="320"/>
        <v>0</v>
      </c>
      <c r="BS191" s="9">
        <f t="shared" si="321"/>
        <v>0</v>
      </c>
      <c r="BT191" s="5">
        <f t="shared" si="322"/>
        <v>0</v>
      </c>
      <c r="BU191" s="5">
        <f t="shared" si="323"/>
        <v>0</v>
      </c>
      <c r="BV191" s="5">
        <f t="shared" si="324"/>
        <v>1</v>
      </c>
      <c r="BW191" s="5">
        <f t="shared" si="325"/>
        <v>1</v>
      </c>
      <c r="BX191" s="5">
        <f t="shared" si="326"/>
        <v>1</v>
      </c>
      <c r="BY191" s="5">
        <f t="shared" si="327"/>
        <v>1</v>
      </c>
      <c r="BZ191" s="5">
        <f t="shared" si="328"/>
        <v>1</v>
      </c>
      <c r="CA191" s="5">
        <f t="shared" si="329"/>
        <v>1</v>
      </c>
      <c r="CB191" s="5">
        <f t="shared" si="330"/>
        <v>1</v>
      </c>
      <c r="CC191" s="5">
        <f t="shared" si="331"/>
        <v>1</v>
      </c>
      <c r="CD191" s="5">
        <f t="shared" si="332"/>
        <v>1</v>
      </c>
      <c r="CE191" s="5" t="str">
        <f t="shared" si="333"/>
        <v>?</v>
      </c>
      <c r="CF191" s="4" t="str">
        <f t="shared" si="354"/>
        <v>Kitöltés rendben!</v>
      </c>
      <c r="CG191" s="5">
        <f t="shared" si="355"/>
        <v>1</v>
      </c>
      <c r="CH191" s="5">
        <f t="shared" si="336"/>
        <v>0</v>
      </c>
      <c r="CI191" s="5">
        <f t="shared" si="337"/>
        <v>1</v>
      </c>
    </row>
    <row r="192" spans="1:87" s="2" customFormat="1" ht="158.4" hidden="1" customHeight="1" x14ac:dyDescent="0.3">
      <c r="A192" s="1" t="str">
        <f t="shared" si="348"/>
        <v>Kitöltés rendben!</v>
      </c>
      <c r="B192" s="179">
        <v>2</v>
      </c>
      <c r="C192" s="178" t="s">
        <v>468</v>
      </c>
      <c r="D192" s="180" t="s">
        <v>505</v>
      </c>
      <c r="E192" s="180" t="s">
        <v>509</v>
      </c>
      <c r="F192" s="181" t="str">
        <f>VLOOKUP($G192,Összesítő!$B:$F,2,FALSE)</f>
        <v>11-24800-1-007-01-11</v>
      </c>
      <c r="G192" s="178" t="s">
        <v>211</v>
      </c>
      <c r="H192" s="181">
        <f>COUNTA($G$3:G192)</f>
        <v>170</v>
      </c>
      <c r="I192" s="181" t="str">
        <f>AZ192&amp;"_"&amp;H192&amp;"_FIV_"&amp;LEFT(Előlap!$B$6,4)</f>
        <v>4167_170_FIV_2026</v>
      </c>
      <c r="J192" s="181" t="str">
        <f>VLOOKUP($G192,Összesítő!$B:$F,5,FALSE)</f>
        <v>Kőszegpaty, Nemescsó, Pusztacsó, Salköveskút, Söpte, Vasasszonyfa, Vassurány</v>
      </c>
      <c r="K192" s="181" t="str">
        <f>VLOOKUP($G192,Összesítő!$B:$F,4,FALSE)</f>
        <v>Kőszegpaty Község Önkormányzata, Nemescsó Község Önkormányzata, Pusztacsó Község Önkormányzata, Salköveskút Község Önkormányzata, Söpte Község Önkormányzata, Vasasszonyfa Község Önkormányzata, Vassurány Község Önkormányzata</v>
      </c>
      <c r="L192" s="7">
        <f t="shared" si="349"/>
        <v>25000</v>
      </c>
      <c r="M192" s="179">
        <v>2029</v>
      </c>
      <c r="N192" s="179">
        <v>2029</v>
      </c>
      <c r="O192" s="13">
        <v>0</v>
      </c>
      <c r="P192" s="8">
        <v>25000</v>
      </c>
      <c r="Q192" s="8">
        <v>0</v>
      </c>
      <c r="S192" s="8">
        <v>0</v>
      </c>
      <c r="T192" s="8">
        <v>0</v>
      </c>
      <c r="U192" s="8">
        <v>0</v>
      </c>
      <c r="V192" s="8">
        <v>0</v>
      </c>
      <c r="W192" s="8">
        <v>0</v>
      </c>
      <c r="X192" s="8">
        <v>0</v>
      </c>
      <c r="Y192" s="8">
        <v>0</v>
      </c>
      <c r="Z192" s="8">
        <v>0</v>
      </c>
      <c r="AA192" s="8">
        <v>0</v>
      </c>
      <c r="AB192" s="8">
        <v>0</v>
      </c>
      <c r="AC192" s="8">
        <v>0</v>
      </c>
      <c r="AD192" s="7">
        <f t="shared" si="350"/>
        <v>0</v>
      </c>
      <c r="AE192" s="3" t="str">
        <f t="shared" si="351"/>
        <v>Nem rövidtávú a feladat.</v>
      </c>
      <c r="AG192" s="8">
        <v>0</v>
      </c>
      <c r="AH192" s="8">
        <v>0</v>
      </c>
      <c r="AI192" s="8">
        <v>0</v>
      </c>
      <c r="AJ192" s="8">
        <v>0</v>
      </c>
      <c r="AK192" s="8">
        <v>0</v>
      </c>
      <c r="AL192" s="8">
        <v>0</v>
      </c>
      <c r="AM192" s="8">
        <v>0</v>
      </c>
      <c r="AN192" s="8">
        <v>0</v>
      </c>
      <c r="AO192" s="8">
        <v>0</v>
      </c>
      <c r="AP192" s="8">
        <v>0</v>
      </c>
      <c r="AQ192" s="8">
        <v>0</v>
      </c>
      <c r="AR192" s="7">
        <f t="shared" si="352"/>
        <v>0</v>
      </c>
      <c r="AS192" s="185" t="s">
        <v>654</v>
      </c>
      <c r="AT192" s="3" t="str">
        <f t="shared" si="302"/>
        <v>Forráshiányos a feladat!</v>
      </c>
      <c r="AV192" s="180" t="s">
        <v>0</v>
      </c>
      <c r="AW192" s="180" t="s">
        <v>0</v>
      </c>
      <c r="AX192" s="191">
        <f>COUNTA($G$3:G192)</f>
        <v>170</v>
      </c>
      <c r="AZ192" s="9">
        <f>VLOOKUP($G192,Összesítő!$B:$F,3,FALSE)</f>
        <v>4167</v>
      </c>
      <c r="BA192" s="9">
        <f t="shared" si="303"/>
        <v>0</v>
      </c>
      <c r="BB192" s="5">
        <f t="shared" si="304"/>
        <v>1</v>
      </c>
      <c r="BC192" s="5" t="str">
        <f t="shared" si="305"/>
        <v>H</v>
      </c>
      <c r="BD192" s="5">
        <f t="shared" si="338"/>
        <v>0</v>
      </c>
      <c r="BE192" s="5">
        <f t="shared" si="307"/>
        <v>0</v>
      </c>
      <c r="BF192" s="5">
        <f t="shared" si="308"/>
        <v>0</v>
      </c>
      <c r="BG192" s="9" t="str">
        <f t="shared" si="309"/>
        <v>Nem rövidtávú a feladat.</v>
      </c>
      <c r="BH192" s="5">
        <f t="shared" si="310"/>
        <v>1</v>
      </c>
      <c r="BI192" s="5">
        <f t="shared" si="311"/>
        <v>1</v>
      </c>
      <c r="BJ192" s="5">
        <f t="shared" si="312"/>
        <v>1</v>
      </c>
      <c r="BK192" s="5">
        <f t="shared" si="313"/>
        <v>1</v>
      </c>
      <c r="BL192" s="5">
        <f t="shared" si="353"/>
        <v>1</v>
      </c>
      <c r="BM192" s="4" t="str">
        <f t="shared" si="315"/>
        <v>Forráshiányos a feladat!</v>
      </c>
      <c r="BN192" s="5">
        <f t="shared" si="316"/>
        <v>0</v>
      </c>
      <c r="BO192" s="5">
        <f t="shared" si="317"/>
        <v>1</v>
      </c>
      <c r="BP192" s="5">
        <f t="shared" si="318"/>
        <v>0</v>
      </c>
      <c r="BQ192" s="5">
        <f t="shared" si="319"/>
        <v>0</v>
      </c>
      <c r="BR192" s="5">
        <f t="shared" si="320"/>
        <v>0</v>
      </c>
      <c r="BS192" s="9">
        <f t="shared" si="321"/>
        <v>0</v>
      </c>
      <c r="BT192" s="5">
        <f t="shared" si="322"/>
        <v>0</v>
      </c>
      <c r="BU192" s="5">
        <f t="shared" si="323"/>
        <v>0</v>
      </c>
      <c r="BV192" s="5">
        <f t="shared" si="324"/>
        <v>1</v>
      </c>
      <c r="BW192" s="5">
        <f t="shared" si="325"/>
        <v>1</v>
      </c>
      <c r="BX192" s="5">
        <f t="shared" si="326"/>
        <v>1</v>
      </c>
      <c r="BY192" s="5">
        <f t="shared" si="327"/>
        <v>1</v>
      </c>
      <c r="BZ192" s="5">
        <f t="shared" si="328"/>
        <v>1</v>
      </c>
      <c r="CA192" s="5">
        <f t="shared" si="329"/>
        <v>1</v>
      </c>
      <c r="CB192" s="5">
        <f t="shared" si="330"/>
        <v>1</v>
      </c>
      <c r="CC192" s="5">
        <f t="shared" si="331"/>
        <v>1</v>
      </c>
      <c r="CD192" s="5">
        <f t="shared" si="332"/>
        <v>1</v>
      </c>
      <c r="CE192" s="5" t="str">
        <f t="shared" si="333"/>
        <v>?</v>
      </c>
      <c r="CF192" s="4" t="str">
        <f t="shared" si="354"/>
        <v>Kitöltés rendben!</v>
      </c>
      <c r="CG192" s="5">
        <f t="shared" si="355"/>
        <v>1</v>
      </c>
      <c r="CH192" s="5">
        <f t="shared" si="336"/>
        <v>0</v>
      </c>
      <c r="CI192" s="5">
        <f t="shared" si="337"/>
        <v>1</v>
      </c>
    </row>
    <row r="193" spans="1:87" s="2" customFormat="1" ht="158.4" hidden="1" customHeight="1" x14ac:dyDescent="0.3">
      <c r="A193" s="1" t="str">
        <f t="shared" si="348"/>
        <v>Kitöltés rendben!</v>
      </c>
      <c r="B193" s="179">
        <v>2</v>
      </c>
      <c r="C193" s="178" t="s">
        <v>479</v>
      </c>
      <c r="D193" s="180" t="s">
        <v>559</v>
      </c>
      <c r="E193" s="180" t="s">
        <v>509</v>
      </c>
      <c r="F193" s="181" t="str">
        <f>VLOOKUP($G193,Összesítő!$B:$F,2,FALSE)</f>
        <v>11-24800-1-007-01-11</v>
      </c>
      <c r="G193" s="178" t="s">
        <v>211</v>
      </c>
      <c r="H193" s="181">
        <f>COUNTA($G$3:G193)</f>
        <v>171</v>
      </c>
      <c r="I193" s="181" t="str">
        <f>AZ193&amp;"_"&amp;H193&amp;"_FIV_"&amp;LEFT(Előlap!$B$6,4)</f>
        <v>4167_171_FIV_2026</v>
      </c>
      <c r="J193" s="181" t="str">
        <f>VLOOKUP($G193,Összesítő!$B:$F,5,FALSE)</f>
        <v>Kőszegpaty, Nemescsó, Pusztacsó, Salköveskút, Söpte, Vasasszonyfa, Vassurány</v>
      </c>
      <c r="K193" s="181" t="str">
        <f>VLOOKUP($G193,Összesítő!$B:$F,4,FALSE)</f>
        <v>Kőszegpaty Község Önkormányzata, Nemescsó Község Önkormányzata, Pusztacsó Község Önkormányzata, Salköveskút Község Önkormányzata, Söpte Község Önkormányzata, Vasasszonyfa Község Önkormányzata, Vassurány Község Önkormányzata</v>
      </c>
      <c r="L193" s="7">
        <f t="shared" si="349"/>
        <v>1500000</v>
      </c>
      <c r="M193" s="179">
        <v>2028</v>
      </c>
      <c r="N193" s="179">
        <v>2035</v>
      </c>
      <c r="O193" s="13">
        <v>0</v>
      </c>
      <c r="P193" s="8">
        <v>1500000</v>
      </c>
      <c r="Q193" s="8">
        <v>0</v>
      </c>
      <c r="S193" s="8">
        <v>0</v>
      </c>
      <c r="T193" s="8">
        <v>0</v>
      </c>
      <c r="U193" s="8">
        <v>0</v>
      </c>
      <c r="V193" s="8">
        <v>0</v>
      </c>
      <c r="W193" s="8">
        <v>0</v>
      </c>
      <c r="X193" s="8">
        <v>0</v>
      </c>
      <c r="Y193" s="8">
        <v>0</v>
      </c>
      <c r="Z193" s="8">
        <v>0</v>
      </c>
      <c r="AA193" s="8">
        <v>0</v>
      </c>
      <c r="AB193" s="8">
        <v>0</v>
      </c>
      <c r="AC193" s="8">
        <v>0</v>
      </c>
      <c r="AD193" s="7">
        <f t="shared" si="350"/>
        <v>0</v>
      </c>
      <c r="AE193" s="3" t="str">
        <f t="shared" si="351"/>
        <v>Nem rövidtávú a feladat.</v>
      </c>
      <c r="AG193" s="8">
        <v>20605</v>
      </c>
      <c r="AH193" s="8">
        <v>0</v>
      </c>
      <c r="AI193" s="8">
        <v>0</v>
      </c>
      <c r="AJ193" s="8">
        <v>0</v>
      </c>
      <c r="AK193" s="8">
        <v>0</v>
      </c>
      <c r="AL193" s="8">
        <v>0</v>
      </c>
      <c r="AM193" s="8">
        <v>0</v>
      </c>
      <c r="AN193" s="8">
        <v>0</v>
      </c>
      <c r="AO193" s="8">
        <v>0</v>
      </c>
      <c r="AP193" s="8">
        <v>0</v>
      </c>
      <c r="AQ193" s="8">
        <v>0</v>
      </c>
      <c r="AR193" s="7">
        <f t="shared" si="352"/>
        <v>20605</v>
      </c>
      <c r="AS193" s="185" t="s">
        <v>654</v>
      </c>
      <c r="AT193" s="3" t="str">
        <f t="shared" si="302"/>
        <v>Forráshiányos a feladat!</v>
      </c>
      <c r="AV193" s="180" t="s">
        <v>0</v>
      </c>
      <c r="AW193" s="180" t="s">
        <v>0</v>
      </c>
      <c r="AX193" s="191">
        <f>COUNTA($G$3:G193)</f>
        <v>171</v>
      </c>
      <c r="AZ193" s="9">
        <f>VLOOKUP($G193,Összesítő!$B:$F,3,FALSE)</f>
        <v>4167</v>
      </c>
      <c r="BA193" s="9">
        <f t="shared" si="303"/>
        <v>0</v>
      </c>
      <c r="BB193" s="5">
        <f t="shared" si="304"/>
        <v>1</v>
      </c>
      <c r="BC193" s="5" t="str">
        <f t="shared" si="305"/>
        <v>H</v>
      </c>
      <c r="BD193" s="5">
        <f t="shared" si="338"/>
        <v>0</v>
      </c>
      <c r="BE193" s="5">
        <f t="shared" si="307"/>
        <v>0</v>
      </c>
      <c r="BF193" s="5">
        <f t="shared" si="308"/>
        <v>0</v>
      </c>
      <c r="BG193" s="9" t="str">
        <f t="shared" si="309"/>
        <v>Nem rövidtávú a feladat.</v>
      </c>
      <c r="BH193" s="5">
        <f t="shared" si="310"/>
        <v>1</v>
      </c>
      <c r="BI193" s="5">
        <f t="shared" si="311"/>
        <v>1</v>
      </c>
      <c r="BJ193" s="5">
        <f t="shared" si="312"/>
        <v>1</v>
      </c>
      <c r="BK193" s="5">
        <f t="shared" si="313"/>
        <v>1</v>
      </c>
      <c r="BL193" s="5">
        <f t="shared" si="353"/>
        <v>1</v>
      </c>
      <c r="BM193" s="4" t="str">
        <f t="shared" si="315"/>
        <v>Forráshiányos a feladat!</v>
      </c>
      <c r="BN193" s="5">
        <f t="shared" si="316"/>
        <v>0</v>
      </c>
      <c r="BO193" s="5">
        <f t="shared" si="317"/>
        <v>1</v>
      </c>
      <c r="BP193" s="5">
        <f t="shared" si="318"/>
        <v>0</v>
      </c>
      <c r="BQ193" s="5">
        <f t="shared" si="319"/>
        <v>0</v>
      </c>
      <c r="BR193" s="5">
        <f t="shared" si="320"/>
        <v>0</v>
      </c>
      <c r="BS193" s="9">
        <f t="shared" si="321"/>
        <v>0</v>
      </c>
      <c r="BT193" s="5">
        <f t="shared" si="322"/>
        <v>0</v>
      </c>
      <c r="BU193" s="5">
        <f t="shared" si="323"/>
        <v>0</v>
      </c>
      <c r="BV193" s="5">
        <f t="shared" si="324"/>
        <v>1</v>
      </c>
      <c r="BW193" s="5">
        <f t="shared" si="325"/>
        <v>1</v>
      </c>
      <c r="BX193" s="5">
        <f t="shared" si="326"/>
        <v>1</v>
      </c>
      <c r="BY193" s="5">
        <f t="shared" si="327"/>
        <v>1</v>
      </c>
      <c r="BZ193" s="5">
        <f t="shared" si="328"/>
        <v>1</v>
      </c>
      <c r="CA193" s="5">
        <f t="shared" si="329"/>
        <v>1</v>
      </c>
      <c r="CB193" s="5">
        <f t="shared" si="330"/>
        <v>1</v>
      </c>
      <c r="CC193" s="5">
        <f t="shared" si="331"/>
        <v>1</v>
      </c>
      <c r="CD193" s="5">
        <f t="shared" si="332"/>
        <v>1</v>
      </c>
      <c r="CE193" s="5" t="str">
        <f t="shared" si="333"/>
        <v>?</v>
      </c>
      <c r="CF193" s="4" t="str">
        <f t="shared" si="354"/>
        <v>Kitöltés rendben!</v>
      </c>
      <c r="CG193" s="5">
        <f t="shared" si="355"/>
        <v>1</v>
      </c>
      <c r="CH193" s="5">
        <f t="shared" si="336"/>
        <v>0</v>
      </c>
      <c r="CI193" s="5">
        <f t="shared" si="337"/>
        <v>1</v>
      </c>
    </row>
    <row r="194" spans="1:87" s="2" customFormat="1" ht="158.4" hidden="1" customHeight="1" x14ac:dyDescent="0.3">
      <c r="A194" s="1" t="str">
        <f t="shared" si="348"/>
        <v>Kitöltés rendben!</v>
      </c>
      <c r="B194" s="179">
        <v>1</v>
      </c>
      <c r="C194" s="178" t="s">
        <v>492</v>
      </c>
      <c r="D194" s="180" t="s">
        <v>507</v>
      </c>
      <c r="E194" s="180" t="s">
        <v>509</v>
      </c>
      <c r="F194" s="181" t="str">
        <f>VLOOKUP($G194,Összesítő!$B:$F,2,FALSE)</f>
        <v>11-24800-1-007-01-11</v>
      </c>
      <c r="G194" s="178" t="s">
        <v>211</v>
      </c>
      <c r="H194" s="181">
        <f>COUNTA($G$3:G194)</f>
        <v>172</v>
      </c>
      <c r="I194" s="181" t="str">
        <f>AZ194&amp;"_"&amp;H194&amp;"_FIV_"&amp;LEFT(Előlap!$B$6,4)</f>
        <v>4167_172_FIV_2026</v>
      </c>
      <c r="J194" s="181" t="str">
        <f>VLOOKUP($G194,Összesítő!$B:$F,5,FALSE)</f>
        <v>Kőszegpaty, Nemescsó, Pusztacsó, Salköveskút, Söpte, Vasasszonyfa, Vassurány</v>
      </c>
      <c r="K194" s="181" t="str">
        <f>VLOOKUP($G194,Összesítő!$B:$F,4,FALSE)</f>
        <v>Kőszegpaty Község Önkormányzata, Nemescsó Község Önkormányzata, Pusztacsó Község Önkormányzata, Salköveskút Község Önkormányzata, Söpte Község Önkormányzata, Vasasszonyfa Község Önkormányzata, Vassurány Község Önkormányzata</v>
      </c>
      <c r="L194" s="7">
        <f t="shared" si="349"/>
        <v>817</v>
      </c>
      <c r="M194" s="179">
        <v>2027</v>
      </c>
      <c r="N194" s="179">
        <v>2027</v>
      </c>
      <c r="O194" s="13">
        <v>817</v>
      </c>
      <c r="P194" s="8">
        <v>0</v>
      </c>
      <c r="Q194" s="8">
        <v>0</v>
      </c>
      <c r="S194" s="8">
        <v>817</v>
      </c>
      <c r="T194" s="8">
        <v>0</v>
      </c>
      <c r="U194" s="8">
        <v>0</v>
      </c>
      <c r="V194" s="8">
        <v>0</v>
      </c>
      <c r="W194" s="8">
        <v>0</v>
      </c>
      <c r="X194" s="8">
        <v>0</v>
      </c>
      <c r="Y194" s="8">
        <v>0</v>
      </c>
      <c r="Z194" s="8">
        <v>0</v>
      </c>
      <c r="AA194" s="8">
        <v>0</v>
      </c>
      <c r="AB194" s="8">
        <v>0</v>
      </c>
      <c r="AC194" s="8">
        <v>0</v>
      </c>
      <c r="AD194" s="7">
        <f t="shared" si="350"/>
        <v>817</v>
      </c>
      <c r="AE194" s="3" t="str">
        <f t="shared" si="351"/>
        <v>A forrás egyenlő a költséggel (I.ütem).</v>
      </c>
      <c r="AG194" s="8">
        <v>0</v>
      </c>
      <c r="AH194" s="8">
        <v>0</v>
      </c>
      <c r="AI194" s="8">
        <v>0</v>
      </c>
      <c r="AJ194" s="8">
        <v>0</v>
      </c>
      <c r="AK194" s="8">
        <v>0</v>
      </c>
      <c r="AL194" s="8">
        <v>0</v>
      </c>
      <c r="AM194" s="8">
        <v>0</v>
      </c>
      <c r="AN194" s="8">
        <v>0</v>
      </c>
      <c r="AO194" s="8">
        <v>0</v>
      </c>
      <c r="AP194" s="8">
        <v>0</v>
      </c>
      <c r="AQ194" s="8">
        <v>0</v>
      </c>
      <c r="AR194" s="7">
        <f t="shared" si="352"/>
        <v>0</v>
      </c>
      <c r="AS194" s="178" t="s">
        <v>659</v>
      </c>
      <c r="AT194" s="3" t="str">
        <f t="shared" si="302"/>
        <v>Nem hosszútávú a feladat.</v>
      </c>
      <c r="AV194" s="180" t="s">
        <v>0</v>
      </c>
      <c r="AW194" s="180" t="s">
        <v>0</v>
      </c>
      <c r="AX194" s="191">
        <f>COUNTA($G$3:G194)</f>
        <v>172</v>
      </c>
      <c r="AZ194" s="9">
        <f>VLOOKUP($G194,Összesítő!$B:$F,3,FALSE)</f>
        <v>4167</v>
      </c>
      <c r="BA194" s="9">
        <f t="shared" si="303"/>
        <v>0</v>
      </c>
      <c r="BB194" s="5">
        <f t="shared" si="304"/>
        <v>1</v>
      </c>
      <c r="BC194" s="5" t="str">
        <f t="shared" si="305"/>
        <v>R</v>
      </c>
      <c r="BD194" s="5">
        <f t="shared" si="338"/>
        <v>1</v>
      </c>
      <c r="BE194" s="5">
        <f t="shared" si="307"/>
        <v>0</v>
      </c>
      <c r="BF194" s="5">
        <f t="shared" si="308"/>
        <v>0</v>
      </c>
      <c r="BG194" s="9" t="str">
        <f t="shared" si="309"/>
        <v>A forrás egyenlő a költséggel (I.ütem).</v>
      </c>
      <c r="BH194" s="5">
        <f t="shared" si="310"/>
        <v>1</v>
      </c>
      <c r="BI194" s="5">
        <f t="shared" si="311"/>
        <v>1</v>
      </c>
      <c r="BJ194" s="5">
        <f t="shared" si="312"/>
        <v>0</v>
      </c>
      <c r="BK194" s="5">
        <f t="shared" si="313"/>
        <v>1</v>
      </c>
      <c r="BL194" s="5">
        <f t="shared" si="353"/>
        <v>1</v>
      </c>
      <c r="BM194" s="4" t="str">
        <f t="shared" si="315"/>
        <v>Nem hosszútávú a feladat.</v>
      </c>
      <c r="BN194" s="5">
        <f t="shared" si="316"/>
        <v>1</v>
      </c>
      <c r="BO194" s="5">
        <f t="shared" si="317"/>
        <v>0</v>
      </c>
      <c r="BP194" s="5">
        <f t="shared" si="318"/>
        <v>0</v>
      </c>
      <c r="BQ194" s="5">
        <f t="shared" si="319"/>
        <v>0</v>
      </c>
      <c r="BR194" s="5">
        <f t="shared" si="320"/>
        <v>0</v>
      </c>
      <c r="BS194" s="9" t="str">
        <f t="shared" si="321"/>
        <v>Nincs hosszútávú terv!</v>
      </c>
      <c r="BT194" s="5">
        <f t="shared" si="322"/>
        <v>0</v>
      </c>
      <c r="BU194" s="5">
        <f t="shared" si="323"/>
        <v>0</v>
      </c>
      <c r="BV194" s="5">
        <f t="shared" si="324"/>
        <v>1</v>
      </c>
      <c r="BW194" s="5">
        <f t="shared" si="325"/>
        <v>1</v>
      </c>
      <c r="BX194" s="5">
        <f t="shared" si="326"/>
        <v>1</v>
      </c>
      <c r="BY194" s="5">
        <f t="shared" si="327"/>
        <v>1</v>
      </c>
      <c r="BZ194" s="5">
        <f t="shared" si="328"/>
        <v>1</v>
      </c>
      <c r="CA194" s="5">
        <f t="shared" si="329"/>
        <v>1</v>
      </c>
      <c r="CB194" s="5">
        <f t="shared" si="330"/>
        <v>1</v>
      </c>
      <c r="CC194" s="5">
        <f t="shared" si="331"/>
        <v>1</v>
      </c>
      <c r="CD194" s="5">
        <f t="shared" si="332"/>
        <v>1</v>
      </c>
      <c r="CE194" s="5" t="str">
        <f t="shared" si="333"/>
        <v>?</v>
      </c>
      <c r="CF194" s="4" t="str">
        <f t="shared" si="354"/>
        <v>Kitöltés rendben!</v>
      </c>
      <c r="CG194" s="5">
        <f t="shared" si="355"/>
        <v>1</v>
      </c>
      <c r="CH194" s="5">
        <f t="shared" si="336"/>
        <v>1</v>
      </c>
      <c r="CI194" s="5">
        <f t="shared" si="337"/>
        <v>0</v>
      </c>
    </row>
    <row r="195" spans="1:87" s="2" customFormat="1" ht="158.4" hidden="1" customHeight="1" x14ac:dyDescent="0.3">
      <c r="A195" s="1" t="str">
        <f t="shared" ref="A195" si="401">IF($G195="","Nincs VKR kiválasztva!",CF195)</f>
        <v>Kitöltés rendben!</v>
      </c>
      <c r="B195" s="219">
        <v>0</v>
      </c>
      <c r="C195" s="218" t="s">
        <v>489</v>
      </c>
      <c r="D195" s="220" t="s">
        <v>661</v>
      </c>
      <c r="E195" s="220" t="s">
        <v>509</v>
      </c>
      <c r="F195" s="221" t="str">
        <f>VLOOKUP($G195,Összesítő!$B:$F,2,FALSE)</f>
        <v>11-24800-1-007-01-11</v>
      </c>
      <c r="G195" s="218" t="s">
        <v>211</v>
      </c>
      <c r="H195" s="221">
        <f>COUNTA($G$3:G195)</f>
        <v>173</v>
      </c>
      <c r="I195" s="221" t="str">
        <f>AZ195&amp;"_"&amp;H195&amp;"_FIV_"&amp;LEFT(Előlap!$B$6,4)</f>
        <v>4167_173_FIV_2026</v>
      </c>
      <c r="J195" s="221" t="str">
        <f>VLOOKUP($G195,Összesítő!$B:$F,5,FALSE)</f>
        <v>Kőszegpaty, Nemescsó, Pusztacsó, Salköveskút, Söpte, Vasasszonyfa, Vassurány</v>
      </c>
      <c r="K195" s="221" t="str">
        <f>VLOOKUP($G195,Összesítő!$B:$F,4,FALSE)</f>
        <v>Kőszegpaty Község Önkormányzata, Nemescsó Község Önkormányzata, Pusztacsó Község Önkormányzata, Salköveskút Község Önkormányzata, Söpte Község Önkormányzata, Vasasszonyfa Község Önkormányzata, Vassurány Község Önkormányzata</v>
      </c>
      <c r="L195" s="7">
        <f t="shared" ref="L195" si="402">O195+P195</f>
        <v>0</v>
      </c>
      <c r="M195" s="219">
        <v>2027</v>
      </c>
      <c r="N195" s="219">
        <v>2027</v>
      </c>
      <c r="O195" s="13">
        <v>0</v>
      </c>
      <c r="P195" s="8">
        <v>0</v>
      </c>
      <c r="Q195" s="8">
        <v>0</v>
      </c>
      <c r="S195" s="8">
        <v>0</v>
      </c>
      <c r="T195" s="8">
        <v>0</v>
      </c>
      <c r="U195" s="8">
        <v>0</v>
      </c>
      <c r="V195" s="8">
        <v>0</v>
      </c>
      <c r="W195" s="8">
        <v>0</v>
      </c>
      <c r="X195" s="8">
        <v>0</v>
      </c>
      <c r="Y195" s="8">
        <v>0</v>
      </c>
      <c r="Z195" s="8">
        <v>0</v>
      </c>
      <c r="AA195" s="8">
        <v>0</v>
      </c>
      <c r="AB195" s="8">
        <v>0</v>
      </c>
      <c r="AC195" s="8">
        <v>0</v>
      </c>
      <c r="AD195" s="7">
        <f t="shared" ref="AD195" si="403">SUM(S195:AC195)</f>
        <v>0</v>
      </c>
      <c r="AE195" s="3" t="str">
        <f t="shared" ref="AE195" si="404">IF($G195="","Nincs VKR kiválasztva!",IF(BB195=0,"Hiányos kitöltés!",BG195))</f>
        <v>A forrás egyenlő a költséggel (I.ütem).</v>
      </c>
      <c r="AG195" s="8">
        <v>0</v>
      </c>
      <c r="AH195" s="8">
        <v>0</v>
      </c>
      <c r="AI195" s="8">
        <v>0</v>
      </c>
      <c r="AJ195" s="8">
        <v>0</v>
      </c>
      <c r="AK195" s="8">
        <v>0</v>
      </c>
      <c r="AL195" s="8">
        <v>0</v>
      </c>
      <c r="AM195" s="8">
        <v>0</v>
      </c>
      <c r="AN195" s="8">
        <v>0</v>
      </c>
      <c r="AO195" s="8">
        <v>0</v>
      </c>
      <c r="AP195" s="8">
        <v>0</v>
      </c>
      <c r="AQ195" s="8">
        <v>0</v>
      </c>
      <c r="AR195" s="7">
        <f t="shared" ref="AR195" si="405">SUM(AG195:AQ195)</f>
        <v>0</v>
      </c>
      <c r="AS195" s="218" t="s">
        <v>659</v>
      </c>
      <c r="AT195" s="3" t="str">
        <f t="shared" si="302"/>
        <v>Nem hosszútávú a feladat.</v>
      </c>
      <c r="AV195" s="220" t="s">
        <v>662</v>
      </c>
      <c r="AW195" s="220" t="s">
        <v>0</v>
      </c>
      <c r="AX195" s="221">
        <f>COUNTA($G$3:G195)</f>
        <v>173</v>
      </c>
      <c r="AZ195" s="9">
        <f>VLOOKUP($G195,Összesítő!$B:$F,3,FALSE)</f>
        <v>4167</v>
      </c>
      <c r="BA195" s="9">
        <f t="shared" si="303"/>
        <v>32</v>
      </c>
      <c r="BB195" s="5">
        <f t="shared" si="304"/>
        <v>1</v>
      </c>
      <c r="BC195" s="5" t="str">
        <f t="shared" si="305"/>
        <v>R</v>
      </c>
      <c r="BD195" s="5">
        <f t="shared" ref="BD195" si="406">IF(OR(BC195="R",BC195="RH"),1,0)</f>
        <v>1</v>
      </c>
      <c r="BE195" s="5">
        <f t="shared" si="307"/>
        <v>0</v>
      </c>
      <c r="BF195" s="5">
        <f t="shared" si="308"/>
        <v>0</v>
      </c>
      <c r="BG195" s="9" t="str">
        <f t="shared" si="309"/>
        <v>A forrás egyenlő a költséggel (I.ütem).</v>
      </c>
      <c r="BH195" s="5">
        <f t="shared" si="310"/>
        <v>1</v>
      </c>
      <c r="BI195" s="5">
        <f t="shared" si="311"/>
        <v>1</v>
      </c>
      <c r="BJ195" s="5">
        <f t="shared" si="312"/>
        <v>0</v>
      </c>
      <c r="BK195" s="5">
        <f t="shared" si="313"/>
        <v>1</v>
      </c>
      <c r="BL195" s="5">
        <f t="shared" ref="BL195" si="407">IF(AND($BK195=1,$P195=$AR195),1,IF(AND($BK195=1,$P195&gt;$AR195,AS195="igen"),1,0))</f>
        <v>1</v>
      </c>
      <c r="BM195" s="4" t="str">
        <f t="shared" si="315"/>
        <v>Nem hosszútávú a feladat.</v>
      </c>
      <c r="BN195" s="5">
        <f t="shared" si="316"/>
        <v>1</v>
      </c>
      <c r="BO195" s="5">
        <f t="shared" si="317"/>
        <v>0</v>
      </c>
      <c r="BP195" s="5">
        <f t="shared" si="318"/>
        <v>1</v>
      </c>
      <c r="BQ195" s="5">
        <f t="shared" si="319"/>
        <v>0</v>
      </c>
      <c r="BR195" s="5">
        <f t="shared" si="320"/>
        <v>1</v>
      </c>
      <c r="BS195" s="9" t="str">
        <f t="shared" si="321"/>
        <v>Nincs hosszútávú terv!</v>
      </c>
      <c r="BT195" s="5">
        <f t="shared" si="322"/>
        <v>1</v>
      </c>
      <c r="BU195" s="5">
        <f t="shared" si="323"/>
        <v>0</v>
      </c>
      <c r="BV195" s="5">
        <f t="shared" si="324"/>
        <v>1</v>
      </c>
      <c r="BW195" s="5">
        <f t="shared" si="325"/>
        <v>1</v>
      </c>
      <c r="BX195" s="5">
        <f t="shared" si="326"/>
        <v>1</v>
      </c>
      <c r="BY195" s="5">
        <f t="shared" si="327"/>
        <v>1</v>
      </c>
      <c r="BZ195" s="5">
        <f t="shared" si="328"/>
        <v>1</v>
      </c>
      <c r="CA195" s="5">
        <f t="shared" si="329"/>
        <v>1</v>
      </c>
      <c r="CB195" s="5">
        <f t="shared" si="330"/>
        <v>1</v>
      </c>
      <c r="CC195" s="5">
        <f t="shared" si="331"/>
        <v>1</v>
      </c>
      <c r="CD195" s="5">
        <f t="shared" si="332"/>
        <v>1</v>
      </c>
      <c r="CE195" s="5" t="str">
        <f t="shared" si="333"/>
        <v>?</v>
      </c>
      <c r="CF195" s="4" t="str">
        <f t="shared" ref="CF195" si="408">IF($BB195=0,$CE195,IF($BH195=0,"I. ütem forrása nincs kitöltve!",IF($BK195=0,"II. ütem forrása nincs kitöltve!",IF($BE195=1,"Költségek üteme nem megfelelő (az időtartam és a költség üteme eltér)!",IF(AND(BI195=0,$BB195=1,$BK195=1,$BE195=1),"Kötelező cellák kitöltve, de az I. ütem forrása hibás!",IF(AND(BK195=0,$BB195=1,$BK195=1,$BE195=1),"Kötelező cellák kitöltve, de a II. ütem forrása hibás!",IF(AND($BP195=1,$BA195&lt;30),"Nullás a rövidtávú feladat és rövid (hiányzik) a hozzá tartozó indoklás!",IF(AND($BQ195=1,$BA195&lt;30),"Nullás a hosszútávú feladat és rövid (hiányzik) a hozzá tartozó indoklás!",IF(AND(BO195=1,C195="1811_RENDKÍVÜLI"),"II. ütemre nem tervezhet Rendkívüli feladatot!",IF(BI195=0,AE195,IF(BL195=0,AT195,IF(AND(BD195=1,$Q195&gt;$O195),"EM rendelet 2. melléklet terhére elszámolt költség nem lehet nagyobb az I. ütemre tervezett tényleges költségnél!",IF($AD195&gt;$O195,"Többlet forrást jelölt meg az I. ütemnél! Kérjük, a többletet az 'Osszesito' fülön tüntesse fel!",IF($AR195&gt;$P195,"Többlet forrást jelölt meg a II. ütemnél! Kérjük, a többletet az 'Osszesito' fülön tüntesse fel!","Kitöltés rendben!"))))))))))))))</f>
        <v>Kitöltés rendben!</v>
      </c>
      <c r="CG195" s="5">
        <f t="shared" ref="CG195" si="409">IF(A195="Kitöltés rendben!",1,0)</f>
        <v>1</v>
      </c>
      <c r="CH195" s="5">
        <f t="shared" si="336"/>
        <v>1</v>
      </c>
      <c r="CI195" s="5">
        <f t="shared" si="337"/>
        <v>0</v>
      </c>
    </row>
    <row r="196" spans="1:87" s="2" customFormat="1" ht="31.2" hidden="1" customHeight="1" x14ac:dyDescent="0.3">
      <c r="A196" s="1" t="str">
        <f t="shared" si="348"/>
        <v>Nincs VKR kiválasztva!</v>
      </c>
      <c r="B196" s="179"/>
      <c r="C196" s="178"/>
      <c r="D196" s="180"/>
      <c r="E196" s="180"/>
      <c r="F196" s="181" t="e">
        <f>VLOOKUP($G196,Összesítő!$B:$F,2,FALSE)</f>
        <v>#N/A</v>
      </c>
      <c r="G196" s="178"/>
      <c r="H196" s="181">
        <f>COUNTA($G$3:G196)</f>
        <v>173</v>
      </c>
      <c r="I196" s="181" t="e">
        <f>AZ196&amp;"_"&amp;H196&amp;"_FIV_"&amp;LEFT(Előlap!$B$6,4)</f>
        <v>#N/A</v>
      </c>
      <c r="J196" s="181" t="e">
        <f>VLOOKUP($G196,Összesítő!$B:$F,5,FALSE)</f>
        <v>#N/A</v>
      </c>
      <c r="K196" s="181" t="e">
        <f>VLOOKUP($G196,Összesítő!$B:$F,4,FALSE)</f>
        <v>#N/A</v>
      </c>
      <c r="L196" s="7">
        <f t="shared" si="349"/>
        <v>0</v>
      </c>
      <c r="M196" s="179"/>
      <c r="N196" s="179"/>
      <c r="O196" s="13"/>
      <c r="P196" s="8"/>
      <c r="Q196" s="8"/>
      <c r="S196" s="8"/>
      <c r="T196" s="8"/>
      <c r="U196" s="8"/>
      <c r="V196" s="8"/>
      <c r="W196" s="8"/>
      <c r="X196" s="8"/>
      <c r="Y196" s="8"/>
      <c r="Z196" s="8"/>
      <c r="AA196" s="8"/>
      <c r="AB196" s="8"/>
      <c r="AC196" s="8"/>
      <c r="AD196" s="7">
        <f t="shared" si="350"/>
        <v>0</v>
      </c>
      <c r="AE196" s="3" t="str">
        <f t="shared" si="351"/>
        <v>Nincs VKR kiválasztva!</v>
      </c>
      <c r="AG196" s="8"/>
      <c r="AH196" s="8"/>
      <c r="AI196" s="8"/>
      <c r="AJ196" s="8"/>
      <c r="AK196" s="8"/>
      <c r="AL196" s="8"/>
      <c r="AM196" s="8"/>
      <c r="AN196" s="8"/>
      <c r="AO196" s="8"/>
      <c r="AP196" s="8"/>
      <c r="AQ196" s="8"/>
      <c r="AR196" s="7">
        <f t="shared" si="352"/>
        <v>0</v>
      </c>
      <c r="AS196" s="178"/>
      <c r="AT196" s="3" t="str">
        <f t="shared" si="302"/>
        <v>Nincs VKR kiválasztva!</v>
      </c>
      <c r="AV196" s="180" t="s">
        <v>0</v>
      </c>
      <c r="AW196" s="180" t="s">
        <v>0</v>
      </c>
      <c r="AX196" s="191">
        <f>COUNTA($G$3:G196)</f>
        <v>173</v>
      </c>
      <c r="AZ196" s="9" t="e">
        <f>VLOOKUP($G196,Összesítő!$B:$F,3,FALSE)</f>
        <v>#N/A</v>
      </c>
      <c r="BA196" s="9">
        <f t="shared" si="303"/>
        <v>0</v>
      </c>
      <c r="BB196" s="5" t="e">
        <f t="shared" si="304"/>
        <v>#N/A</v>
      </c>
      <c r="BC196" s="5" t="e">
        <f t="shared" si="305"/>
        <v>#N/A</v>
      </c>
      <c r="BD196" s="5" t="e">
        <f t="shared" si="338"/>
        <v>#N/A</v>
      </c>
      <c r="BE196" s="5" t="e">
        <f t="shared" si="307"/>
        <v>#N/A</v>
      </c>
      <c r="BF196" s="5">
        <f t="shared" si="308"/>
        <v>0</v>
      </c>
      <c r="BG196" s="9" t="str">
        <f t="shared" si="309"/>
        <v>A forrás egyenlő a költséggel (I.ütem).</v>
      </c>
      <c r="BH196" s="5">
        <f t="shared" si="310"/>
        <v>0</v>
      </c>
      <c r="BI196" s="5">
        <f t="shared" si="311"/>
        <v>0</v>
      </c>
      <c r="BJ196" s="5">
        <f t="shared" si="312"/>
        <v>0</v>
      </c>
      <c r="BK196" s="5">
        <f t="shared" si="313"/>
        <v>0</v>
      </c>
      <c r="BL196" s="5">
        <f t="shared" si="353"/>
        <v>0</v>
      </c>
      <c r="BM196" s="4" t="str">
        <f t="shared" si="315"/>
        <v>Nem hosszútávú a feladat.</v>
      </c>
      <c r="BN196" s="5">
        <f t="shared" si="316"/>
        <v>1</v>
      </c>
      <c r="BO196" s="5">
        <f t="shared" si="317"/>
        <v>0</v>
      </c>
      <c r="BP196" s="5">
        <f t="shared" si="318"/>
        <v>1</v>
      </c>
      <c r="BQ196" s="5">
        <f t="shared" si="319"/>
        <v>0</v>
      </c>
      <c r="BR196" s="5" t="e">
        <f t="shared" si="320"/>
        <v>#N/A</v>
      </c>
      <c r="BS196" s="9" t="str">
        <f t="shared" si="321"/>
        <v>Nincs hosszútávú terv!</v>
      </c>
      <c r="BT196" s="5" t="e">
        <f t="shared" si="322"/>
        <v>#N/A</v>
      </c>
      <c r="BU196" s="5" t="e">
        <f t="shared" si="323"/>
        <v>#N/A</v>
      </c>
      <c r="BV196" s="5">
        <f t="shared" si="324"/>
        <v>0</v>
      </c>
      <c r="BW196" s="5">
        <f t="shared" si="325"/>
        <v>0</v>
      </c>
      <c r="BX196" s="5">
        <f t="shared" si="326"/>
        <v>0</v>
      </c>
      <c r="BY196" s="5">
        <f t="shared" si="327"/>
        <v>0</v>
      </c>
      <c r="BZ196" s="5">
        <f t="shared" si="328"/>
        <v>0</v>
      </c>
      <c r="CA196" s="5">
        <f t="shared" si="329"/>
        <v>0</v>
      </c>
      <c r="CB196" s="5">
        <f t="shared" si="330"/>
        <v>0</v>
      </c>
      <c r="CC196" s="5">
        <f t="shared" si="331"/>
        <v>0</v>
      </c>
      <c r="CD196" s="5">
        <f t="shared" si="332"/>
        <v>0</v>
      </c>
      <c r="CE196" s="5" t="e">
        <f t="shared" si="333"/>
        <v>#N/A</v>
      </c>
      <c r="CF196" s="4" t="e">
        <f t="shared" si="354"/>
        <v>#N/A</v>
      </c>
      <c r="CG196" s="5">
        <f t="shared" si="355"/>
        <v>0</v>
      </c>
      <c r="CH196" s="5" t="e">
        <f t="shared" si="336"/>
        <v>#N/A</v>
      </c>
      <c r="CI196" s="5" t="e">
        <f t="shared" si="337"/>
        <v>#N/A</v>
      </c>
    </row>
    <row r="197" spans="1:87" s="2" customFormat="1" ht="28.8" hidden="1" customHeight="1" x14ac:dyDescent="0.3">
      <c r="A197" s="1" t="str">
        <f t="shared" si="348"/>
        <v>Kitöltés rendben!</v>
      </c>
      <c r="B197" s="179">
        <v>2</v>
      </c>
      <c r="C197" s="178" t="s">
        <v>450</v>
      </c>
      <c r="D197" s="180" t="s">
        <v>537</v>
      </c>
      <c r="E197" s="180" t="s">
        <v>509</v>
      </c>
      <c r="F197" s="181" t="str">
        <f>VLOOKUP($G197,Összesítő!$B:$F,2,FALSE)</f>
        <v>11-05166-1-001-00-07</v>
      </c>
      <c r="G197" s="178" t="s">
        <v>63</v>
      </c>
      <c r="H197" s="181">
        <f>COUNTA($G$3:G197)</f>
        <v>174</v>
      </c>
      <c r="I197" s="181" t="str">
        <f>AZ197&amp;"_"&amp;H197&amp;"_FIV_"&amp;LEFT(Előlap!$B$6,4)</f>
        <v>4130_174_FIV_2026</v>
      </c>
      <c r="J197" s="181" t="str">
        <f>VLOOKUP($G197,Összesítő!$B:$F,5,FALSE)</f>
        <v>Tömörd</v>
      </c>
      <c r="K197" s="181" t="str">
        <f>VLOOKUP($G197,Összesítő!$B:$F,4,FALSE)</f>
        <v>Tömörd Község Önkormányzata</v>
      </c>
      <c r="L197" s="7">
        <f t="shared" si="349"/>
        <v>30000</v>
      </c>
      <c r="M197" s="179">
        <v>2028</v>
      </c>
      <c r="N197" s="179">
        <v>2028</v>
      </c>
      <c r="O197" s="13">
        <v>0</v>
      </c>
      <c r="P197" s="8">
        <v>30000</v>
      </c>
      <c r="Q197" s="8">
        <v>0</v>
      </c>
      <c r="S197" s="8">
        <v>0</v>
      </c>
      <c r="T197" s="8">
        <v>0</v>
      </c>
      <c r="U197" s="8">
        <v>0</v>
      </c>
      <c r="V197" s="8">
        <v>0</v>
      </c>
      <c r="W197" s="8">
        <v>0</v>
      </c>
      <c r="X197" s="8">
        <v>0</v>
      </c>
      <c r="Y197" s="8">
        <v>0</v>
      </c>
      <c r="Z197" s="8">
        <v>0</v>
      </c>
      <c r="AA197" s="8">
        <v>0</v>
      </c>
      <c r="AB197" s="8">
        <v>0</v>
      </c>
      <c r="AC197" s="8">
        <v>0</v>
      </c>
      <c r="AD197" s="7">
        <f t="shared" si="350"/>
        <v>0</v>
      </c>
      <c r="AE197" s="3" t="str">
        <f t="shared" si="351"/>
        <v>Nem rövidtávú a feladat.</v>
      </c>
      <c r="AG197" s="8">
        <v>0</v>
      </c>
      <c r="AH197" s="8">
        <v>0</v>
      </c>
      <c r="AI197" s="8">
        <v>0</v>
      </c>
      <c r="AJ197" s="8">
        <v>0</v>
      </c>
      <c r="AK197" s="8">
        <v>0</v>
      </c>
      <c r="AL197" s="8">
        <v>0</v>
      </c>
      <c r="AM197" s="8">
        <v>0</v>
      </c>
      <c r="AN197" s="8">
        <v>0</v>
      </c>
      <c r="AO197" s="8">
        <v>0</v>
      </c>
      <c r="AP197" s="8">
        <v>0</v>
      </c>
      <c r="AQ197" s="8">
        <v>0</v>
      </c>
      <c r="AR197" s="7">
        <f t="shared" si="352"/>
        <v>0</v>
      </c>
      <c r="AS197" s="178" t="s">
        <v>654</v>
      </c>
      <c r="AT197" s="3" t="str">
        <f t="shared" si="302"/>
        <v>Forráshiányos a feladat!</v>
      </c>
      <c r="AV197" s="180" t="s">
        <v>0</v>
      </c>
      <c r="AW197" s="180" t="s">
        <v>0</v>
      </c>
      <c r="AX197" s="191">
        <f>COUNTA($G$3:G197)</f>
        <v>174</v>
      </c>
      <c r="AZ197" s="9">
        <f>VLOOKUP($G197,Összesítő!$B:$F,3,FALSE)</f>
        <v>4130</v>
      </c>
      <c r="BA197" s="9">
        <f t="shared" si="303"/>
        <v>0</v>
      </c>
      <c r="BB197" s="5">
        <f t="shared" si="304"/>
        <v>1</v>
      </c>
      <c r="BC197" s="5" t="str">
        <f t="shared" si="305"/>
        <v>H</v>
      </c>
      <c r="BD197" s="5">
        <f t="shared" si="338"/>
        <v>0</v>
      </c>
      <c r="BE197" s="5">
        <f t="shared" si="307"/>
        <v>0</v>
      </c>
      <c r="BF197" s="5">
        <f t="shared" si="308"/>
        <v>0</v>
      </c>
      <c r="BG197" s="9" t="str">
        <f t="shared" si="309"/>
        <v>Nem rövidtávú a feladat.</v>
      </c>
      <c r="BH197" s="5">
        <f t="shared" si="310"/>
        <v>1</v>
      </c>
      <c r="BI197" s="5">
        <f t="shared" si="311"/>
        <v>1</v>
      </c>
      <c r="BJ197" s="5">
        <f t="shared" si="312"/>
        <v>1</v>
      </c>
      <c r="BK197" s="5">
        <f t="shared" si="313"/>
        <v>1</v>
      </c>
      <c r="BL197" s="5">
        <f t="shared" si="353"/>
        <v>1</v>
      </c>
      <c r="BM197" s="4" t="str">
        <f t="shared" si="315"/>
        <v>Forráshiányos a feladat!</v>
      </c>
      <c r="BN197" s="5">
        <f t="shared" si="316"/>
        <v>0</v>
      </c>
      <c r="BO197" s="5">
        <f t="shared" si="317"/>
        <v>1</v>
      </c>
      <c r="BP197" s="5">
        <f t="shared" si="318"/>
        <v>0</v>
      </c>
      <c r="BQ197" s="5">
        <f t="shared" si="319"/>
        <v>0</v>
      </c>
      <c r="BR197" s="5">
        <f t="shared" si="320"/>
        <v>0</v>
      </c>
      <c r="BS197" s="9">
        <f t="shared" si="321"/>
        <v>0</v>
      </c>
      <c r="BT197" s="5">
        <f t="shared" si="322"/>
        <v>0</v>
      </c>
      <c r="BU197" s="5">
        <f t="shared" si="323"/>
        <v>0</v>
      </c>
      <c r="BV197" s="5">
        <f t="shared" si="324"/>
        <v>1</v>
      </c>
      <c r="BW197" s="5">
        <f t="shared" si="325"/>
        <v>1</v>
      </c>
      <c r="BX197" s="5">
        <f t="shared" si="326"/>
        <v>1</v>
      </c>
      <c r="BY197" s="5">
        <f t="shared" si="327"/>
        <v>1</v>
      </c>
      <c r="BZ197" s="5">
        <f t="shared" si="328"/>
        <v>1</v>
      </c>
      <c r="CA197" s="5">
        <f t="shared" si="329"/>
        <v>1</v>
      </c>
      <c r="CB197" s="5">
        <f t="shared" si="330"/>
        <v>1</v>
      </c>
      <c r="CC197" s="5">
        <f t="shared" si="331"/>
        <v>1</v>
      </c>
      <c r="CD197" s="5">
        <f t="shared" si="332"/>
        <v>1</v>
      </c>
      <c r="CE197" s="5" t="str">
        <f t="shared" si="333"/>
        <v>?</v>
      </c>
      <c r="CF197" s="4" t="str">
        <f t="shared" si="354"/>
        <v>Kitöltés rendben!</v>
      </c>
      <c r="CG197" s="5">
        <f t="shared" si="355"/>
        <v>1</v>
      </c>
      <c r="CH197" s="5">
        <f t="shared" si="336"/>
        <v>0</v>
      </c>
      <c r="CI197" s="5">
        <f t="shared" si="337"/>
        <v>1</v>
      </c>
    </row>
    <row r="198" spans="1:87" s="2" customFormat="1" ht="28.8" hidden="1" customHeight="1" x14ac:dyDescent="0.3">
      <c r="A198" s="1" t="str">
        <f t="shared" si="348"/>
        <v>Kitöltés rendben!</v>
      </c>
      <c r="B198" s="179">
        <v>2</v>
      </c>
      <c r="C198" s="178" t="s">
        <v>468</v>
      </c>
      <c r="D198" s="180" t="s">
        <v>505</v>
      </c>
      <c r="E198" s="180" t="s">
        <v>509</v>
      </c>
      <c r="F198" s="181" t="str">
        <f>VLOOKUP($G198,Összesítő!$B:$F,2,FALSE)</f>
        <v>11-05166-1-001-00-07</v>
      </c>
      <c r="G198" s="178" t="s">
        <v>63</v>
      </c>
      <c r="H198" s="181">
        <f>COUNTA($G$3:G198)</f>
        <v>175</v>
      </c>
      <c r="I198" s="181" t="str">
        <f>AZ198&amp;"_"&amp;H198&amp;"_FIV_"&amp;LEFT(Előlap!$B$6,4)</f>
        <v>4130_175_FIV_2026</v>
      </c>
      <c r="J198" s="181" t="str">
        <f>VLOOKUP($G198,Összesítő!$B:$F,5,FALSE)</f>
        <v>Tömörd</v>
      </c>
      <c r="K198" s="181" t="str">
        <f>VLOOKUP($G198,Összesítő!$B:$F,4,FALSE)</f>
        <v>Tömörd Község Önkormányzata</v>
      </c>
      <c r="L198" s="7">
        <f t="shared" si="349"/>
        <v>10000</v>
      </c>
      <c r="M198" s="179">
        <v>2029</v>
      </c>
      <c r="N198" s="179">
        <v>2030</v>
      </c>
      <c r="O198" s="13">
        <v>0</v>
      </c>
      <c r="P198" s="8">
        <v>10000</v>
      </c>
      <c r="Q198" s="8">
        <v>0</v>
      </c>
      <c r="S198" s="8">
        <v>0</v>
      </c>
      <c r="T198" s="8">
        <v>0</v>
      </c>
      <c r="U198" s="8">
        <v>0</v>
      </c>
      <c r="V198" s="8">
        <v>0</v>
      </c>
      <c r="W198" s="8">
        <v>0</v>
      </c>
      <c r="X198" s="8">
        <v>0</v>
      </c>
      <c r="Y198" s="8">
        <v>0</v>
      </c>
      <c r="Z198" s="8">
        <v>0</v>
      </c>
      <c r="AA198" s="8">
        <v>0</v>
      </c>
      <c r="AB198" s="8">
        <v>0</v>
      </c>
      <c r="AC198" s="8">
        <v>0</v>
      </c>
      <c r="AD198" s="7">
        <f t="shared" si="350"/>
        <v>0</v>
      </c>
      <c r="AE198" s="3" t="str">
        <f t="shared" si="351"/>
        <v>Nem rövidtávú a feladat.</v>
      </c>
      <c r="AG198" s="8">
        <v>0</v>
      </c>
      <c r="AH198" s="8">
        <v>0</v>
      </c>
      <c r="AI198" s="8">
        <v>0</v>
      </c>
      <c r="AJ198" s="8">
        <v>0</v>
      </c>
      <c r="AK198" s="8">
        <v>0</v>
      </c>
      <c r="AL198" s="8">
        <v>0</v>
      </c>
      <c r="AM198" s="8">
        <v>0</v>
      </c>
      <c r="AN198" s="8">
        <v>0</v>
      </c>
      <c r="AO198" s="8">
        <v>0</v>
      </c>
      <c r="AP198" s="8">
        <v>0</v>
      </c>
      <c r="AQ198" s="8">
        <v>0</v>
      </c>
      <c r="AR198" s="7">
        <f t="shared" si="352"/>
        <v>0</v>
      </c>
      <c r="AS198" s="185" t="s">
        <v>654</v>
      </c>
      <c r="AT198" s="3" t="str">
        <f t="shared" si="302"/>
        <v>Forráshiányos a feladat!</v>
      </c>
      <c r="AV198" s="180" t="s">
        <v>0</v>
      </c>
      <c r="AW198" s="180" t="s">
        <v>0</v>
      </c>
      <c r="AX198" s="191">
        <f>COUNTA($G$3:G198)</f>
        <v>175</v>
      </c>
      <c r="AZ198" s="9">
        <f>VLOOKUP($G198,Összesítő!$B:$F,3,FALSE)</f>
        <v>4130</v>
      </c>
      <c r="BA198" s="9">
        <f t="shared" si="303"/>
        <v>0</v>
      </c>
      <c r="BB198" s="5">
        <f t="shared" si="304"/>
        <v>1</v>
      </c>
      <c r="BC198" s="5" t="str">
        <f t="shared" si="305"/>
        <v>H</v>
      </c>
      <c r="BD198" s="5">
        <f t="shared" si="338"/>
        <v>0</v>
      </c>
      <c r="BE198" s="5">
        <f t="shared" si="307"/>
        <v>0</v>
      </c>
      <c r="BF198" s="5">
        <f t="shared" si="308"/>
        <v>0</v>
      </c>
      <c r="BG198" s="9" t="str">
        <f t="shared" si="309"/>
        <v>Nem rövidtávú a feladat.</v>
      </c>
      <c r="BH198" s="5">
        <f t="shared" si="310"/>
        <v>1</v>
      </c>
      <c r="BI198" s="5">
        <f t="shared" si="311"/>
        <v>1</v>
      </c>
      <c r="BJ198" s="5">
        <f t="shared" si="312"/>
        <v>1</v>
      </c>
      <c r="BK198" s="5">
        <f t="shared" si="313"/>
        <v>1</v>
      </c>
      <c r="BL198" s="5">
        <f t="shared" si="353"/>
        <v>1</v>
      </c>
      <c r="BM198" s="4" t="str">
        <f t="shared" si="315"/>
        <v>Forráshiányos a feladat!</v>
      </c>
      <c r="BN198" s="5">
        <f t="shared" si="316"/>
        <v>0</v>
      </c>
      <c r="BO198" s="5">
        <f t="shared" si="317"/>
        <v>1</v>
      </c>
      <c r="BP198" s="5">
        <f t="shared" si="318"/>
        <v>0</v>
      </c>
      <c r="BQ198" s="5">
        <f t="shared" si="319"/>
        <v>0</v>
      </c>
      <c r="BR198" s="5">
        <f t="shared" si="320"/>
        <v>0</v>
      </c>
      <c r="BS198" s="9">
        <f t="shared" si="321"/>
        <v>0</v>
      </c>
      <c r="BT198" s="5">
        <f t="shared" si="322"/>
        <v>0</v>
      </c>
      <c r="BU198" s="5">
        <f t="shared" si="323"/>
        <v>0</v>
      </c>
      <c r="BV198" s="5">
        <f t="shared" si="324"/>
        <v>1</v>
      </c>
      <c r="BW198" s="5">
        <f t="shared" si="325"/>
        <v>1</v>
      </c>
      <c r="BX198" s="5">
        <f t="shared" si="326"/>
        <v>1</v>
      </c>
      <c r="BY198" s="5">
        <f t="shared" si="327"/>
        <v>1</v>
      </c>
      <c r="BZ198" s="5">
        <f t="shared" si="328"/>
        <v>1</v>
      </c>
      <c r="CA198" s="5">
        <f t="shared" si="329"/>
        <v>1</v>
      </c>
      <c r="CB198" s="5">
        <f t="shared" si="330"/>
        <v>1</v>
      </c>
      <c r="CC198" s="5">
        <f t="shared" si="331"/>
        <v>1</v>
      </c>
      <c r="CD198" s="5">
        <f t="shared" si="332"/>
        <v>1</v>
      </c>
      <c r="CE198" s="5" t="str">
        <f t="shared" si="333"/>
        <v>?</v>
      </c>
      <c r="CF198" s="4" t="str">
        <f t="shared" si="354"/>
        <v>Kitöltés rendben!</v>
      </c>
      <c r="CG198" s="5">
        <f t="shared" si="355"/>
        <v>1</v>
      </c>
      <c r="CH198" s="5">
        <f t="shared" si="336"/>
        <v>0</v>
      </c>
      <c r="CI198" s="5">
        <f t="shared" si="337"/>
        <v>1</v>
      </c>
    </row>
    <row r="199" spans="1:87" s="2" customFormat="1" ht="55.8" hidden="1" customHeight="1" x14ac:dyDescent="0.3">
      <c r="A199" s="1" t="str">
        <f t="shared" si="348"/>
        <v>Kitöltés rendben!</v>
      </c>
      <c r="B199" s="179">
        <v>2</v>
      </c>
      <c r="C199" s="178" t="s">
        <v>479</v>
      </c>
      <c r="D199" s="180" t="s">
        <v>517</v>
      </c>
      <c r="E199" s="180" t="s">
        <v>509</v>
      </c>
      <c r="F199" s="181" t="str">
        <f>VLOOKUP($G199,Összesítő!$B:$F,2,FALSE)</f>
        <v>11-05166-1-001-00-07</v>
      </c>
      <c r="G199" s="178" t="s">
        <v>63</v>
      </c>
      <c r="H199" s="181">
        <f>COUNTA($G$3:G199)</f>
        <v>176</v>
      </c>
      <c r="I199" s="181" t="str">
        <f>AZ199&amp;"_"&amp;H199&amp;"_FIV_"&amp;LEFT(Előlap!$B$6,4)</f>
        <v>4130_176_FIV_2026</v>
      </c>
      <c r="J199" s="181" t="str">
        <f>VLOOKUP($G199,Összesítő!$B:$F,5,FALSE)</f>
        <v>Tömörd</v>
      </c>
      <c r="K199" s="181" t="str">
        <f>VLOOKUP($G199,Összesítő!$B:$F,4,FALSE)</f>
        <v>Tömörd Község Önkormányzata</v>
      </c>
      <c r="L199" s="7">
        <f t="shared" si="349"/>
        <v>100000</v>
      </c>
      <c r="M199" s="179">
        <v>2028</v>
      </c>
      <c r="N199" s="179">
        <v>2036</v>
      </c>
      <c r="O199" s="13">
        <v>0</v>
      </c>
      <c r="P199" s="8">
        <v>100000</v>
      </c>
      <c r="Q199" s="8">
        <v>0</v>
      </c>
      <c r="S199" s="8">
        <v>0</v>
      </c>
      <c r="T199" s="8">
        <v>0</v>
      </c>
      <c r="U199" s="8">
        <v>0</v>
      </c>
      <c r="V199" s="8">
        <v>0</v>
      </c>
      <c r="W199" s="8">
        <v>0</v>
      </c>
      <c r="X199" s="8">
        <v>0</v>
      </c>
      <c r="Y199" s="8">
        <v>0</v>
      </c>
      <c r="Z199" s="8">
        <v>0</v>
      </c>
      <c r="AA199" s="8">
        <v>0</v>
      </c>
      <c r="AB199" s="8">
        <v>0</v>
      </c>
      <c r="AC199" s="8">
        <v>0</v>
      </c>
      <c r="AD199" s="7">
        <f t="shared" si="350"/>
        <v>0</v>
      </c>
      <c r="AE199" s="3" t="str">
        <f t="shared" si="351"/>
        <v>Nem rövidtávú a feladat.</v>
      </c>
      <c r="AG199" s="8">
        <v>3653</v>
      </c>
      <c r="AH199" s="8">
        <v>0</v>
      </c>
      <c r="AI199" s="8">
        <v>0</v>
      </c>
      <c r="AJ199" s="8">
        <v>0</v>
      </c>
      <c r="AK199" s="8">
        <v>0</v>
      </c>
      <c r="AL199" s="8">
        <v>0</v>
      </c>
      <c r="AM199" s="8">
        <v>0</v>
      </c>
      <c r="AN199" s="8">
        <v>0</v>
      </c>
      <c r="AO199" s="8">
        <v>0</v>
      </c>
      <c r="AP199" s="8">
        <v>0</v>
      </c>
      <c r="AQ199" s="8">
        <v>0</v>
      </c>
      <c r="AR199" s="7">
        <f t="shared" si="352"/>
        <v>3653</v>
      </c>
      <c r="AS199" s="185" t="s">
        <v>654</v>
      </c>
      <c r="AT199" s="3" t="str">
        <f t="shared" si="302"/>
        <v>Forráshiányos a feladat!</v>
      </c>
      <c r="AV199" s="180" t="s">
        <v>0</v>
      </c>
      <c r="AW199" s="180" t="s">
        <v>0</v>
      </c>
      <c r="AX199" s="191">
        <f>COUNTA($G$3:G199)</f>
        <v>176</v>
      </c>
      <c r="AZ199" s="9">
        <f>VLOOKUP($G199,Összesítő!$B:$F,3,FALSE)</f>
        <v>4130</v>
      </c>
      <c r="BA199" s="9">
        <f t="shared" si="303"/>
        <v>0</v>
      </c>
      <c r="BB199" s="5">
        <f t="shared" si="304"/>
        <v>1</v>
      </c>
      <c r="BC199" s="5" t="str">
        <f t="shared" si="305"/>
        <v>H</v>
      </c>
      <c r="BD199" s="5">
        <f t="shared" si="338"/>
        <v>0</v>
      </c>
      <c r="BE199" s="5">
        <f t="shared" si="307"/>
        <v>0</v>
      </c>
      <c r="BF199" s="5">
        <f t="shared" si="308"/>
        <v>0</v>
      </c>
      <c r="BG199" s="9" t="str">
        <f t="shared" si="309"/>
        <v>Nem rövidtávú a feladat.</v>
      </c>
      <c r="BH199" s="5">
        <f t="shared" si="310"/>
        <v>1</v>
      </c>
      <c r="BI199" s="5">
        <f t="shared" si="311"/>
        <v>1</v>
      </c>
      <c r="BJ199" s="5">
        <f t="shared" si="312"/>
        <v>1</v>
      </c>
      <c r="BK199" s="5">
        <f t="shared" si="313"/>
        <v>1</v>
      </c>
      <c r="BL199" s="5">
        <f t="shared" si="353"/>
        <v>1</v>
      </c>
      <c r="BM199" s="4" t="str">
        <f t="shared" si="315"/>
        <v>Forráshiányos a feladat!</v>
      </c>
      <c r="BN199" s="5">
        <f t="shared" si="316"/>
        <v>0</v>
      </c>
      <c r="BO199" s="5">
        <f t="shared" si="317"/>
        <v>1</v>
      </c>
      <c r="BP199" s="5">
        <f t="shared" si="318"/>
        <v>0</v>
      </c>
      <c r="BQ199" s="5">
        <f t="shared" si="319"/>
        <v>0</v>
      </c>
      <c r="BR199" s="5">
        <f t="shared" si="320"/>
        <v>0</v>
      </c>
      <c r="BS199" s="9">
        <f t="shared" si="321"/>
        <v>0</v>
      </c>
      <c r="BT199" s="5">
        <f t="shared" si="322"/>
        <v>0</v>
      </c>
      <c r="BU199" s="5">
        <f t="shared" si="323"/>
        <v>0</v>
      </c>
      <c r="BV199" s="5">
        <f t="shared" si="324"/>
        <v>1</v>
      </c>
      <c r="BW199" s="5">
        <f t="shared" si="325"/>
        <v>1</v>
      </c>
      <c r="BX199" s="5">
        <f t="shared" si="326"/>
        <v>1</v>
      </c>
      <c r="BY199" s="5">
        <f t="shared" si="327"/>
        <v>1</v>
      </c>
      <c r="BZ199" s="5">
        <f t="shared" si="328"/>
        <v>1</v>
      </c>
      <c r="CA199" s="5">
        <f t="shared" si="329"/>
        <v>1</v>
      </c>
      <c r="CB199" s="5">
        <f t="shared" si="330"/>
        <v>1</v>
      </c>
      <c r="CC199" s="5">
        <f t="shared" si="331"/>
        <v>1</v>
      </c>
      <c r="CD199" s="5">
        <f t="shared" si="332"/>
        <v>1</v>
      </c>
      <c r="CE199" s="5" t="str">
        <f t="shared" si="333"/>
        <v>?</v>
      </c>
      <c r="CF199" s="4" t="str">
        <f t="shared" si="354"/>
        <v>Kitöltés rendben!</v>
      </c>
      <c r="CG199" s="5">
        <f t="shared" si="355"/>
        <v>1</v>
      </c>
      <c r="CH199" s="5">
        <f t="shared" si="336"/>
        <v>0</v>
      </c>
      <c r="CI199" s="5">
        <f t="shared" si="337"/>
        <v>1</v>
      </c>
    </row>
    <row r="200" spans="1:87" s="2" customFormat="1" ht="31.2" hidden="1" customHeight="1" x14ac:dyDescent="0.3">
      <c r="A200" s="1" t="str">
        <f t="shared" si="348"/>
        <v>Kitöltés rendben!</v>
      </c>
      <c r="B200" s="179">
        <v>1</v>
      </c>
      <c r="C200" s="178" t="s">
        <v>492</v>
      </c>
      <c r="D200" s="180" t="s">
        <v>507</v>
      </c>
      <c r="E200" s="180" t="s">
        <v>509</v>
      </c>
      <c r="F200" s="181" t="str">
        <f>VLOOKUP($G200,Összesítő!$B:$F,2,FALSE)</f>
        <v>11-05166-1-001-00-07</v>
      </c>
      <c r="G200" s="178" t="s">
        <v>63</v>
      </c>
      <c r="H200" s="181">
        <f>COUNTA($G$3:G200)</f>
        <v>177</v>
      </c>
      <c r="I200" s="181" t="str">
        <f>AZ200&amp;"_"&amp;H200&amp;"_FIV_"&amp;LEFT(Előlap!$B$6,4)</f>
        <v>4130_177_FIV_2026</v>
      </c>
      <c r="J200" s="181" t="str">
        <f>VLOOKUP($G200,Összesítő!$B:$F,5,FALSE)</f>
        <v>Tömörd</v>
      </c>
      <c r="K200" s="181" t="str">
        <f>VLOOKUP($G200,Összesítő!$B:$F,4,FALSE)</f>
        <v>Tömörd Község Önkormányzata</v>
      </c>
      <c r="L200" s="7">
        <f t="shared" si="349"/>
        <v>345</v>
      </c>
      <c r="M200" s="179">
        <v>2027</v>
      </c>
      <c r="N200" s="179">
        <v>2027</v>
      </c>
      <c r="O200" s="13">
        <v>345</v>
      </c>
      <c r="P200" s="8">
        <v>0</v>
      </c>
      <c r="Q200" s="8">
        <v>0</v>
      </c>
      <c r="S200" s="8">
        <v>345</v>
      </c>
      <c r="T200" s="8">
        <v>0</v>
      </c>
      <c r="U200" s="8">
        <v>0</v>
      </c>
      <c r="V200" s="8">
        <v>0</v>
      </c>
      <c r="W200" s="8">
        <v>0</v>
      </c>
      <c r="X200" s="8">
        <v>0</v>
      </c>
      <c r="Y200" s="8">
        <v>0</v>
      </c>
      <c r="Z200" s="8">
        <v>0</v>
      </c>
      <c r="AA200" s="8">
        <v>0</v>
      </c>
      <c r="AB200" s="8">
        <v>0</v>
      </c>
      <c r="AC200" s="8">
        <v>0</v>
      </c>
      <c r="AD200" s="7">
        <f t="shared" si="350"/>
        <v>345</v>
      </c>
      <c r="AE200" s="3" t="str">
        <f t="shared" si="351"/>
        <v>A forrás egyenlő a költséggel (I.ütem).</v>
      </c>
      <c r="AG200" s="8">
        <v>0</v>
      </c>
      <c r="AH200" s="8">
        <v>0</v>
      </c>
      <c r="AI200" s="8">
        <v>0</v>
      </c>
      <c r="AJ200" s="8">
        <v>0</v>
      </c>
      <c r="AK200" s="8">
        <v>0</v>
      </c>
      <c r="AL200" s="8">
        <v>0</v>
      </c>
      <c r="AM200" s="8">
        <v>0</v>
      </c>
      <c r="AN200" s="8">
        <v>0</v>
      </c>
      <c r="AO200" s="8">
        <v>0</v>
      </c>
      <c r="AP200" s="8">
        <v>0</v>
      </c>
      <c r="AQ200" s="8">
        <v>0</v>
      </c>
      <c r="AR200" s="7">
        <f t="shared" si="352"/>
        <v>0</v>
      </c>
      <c r="AS200" s="178" t="s">
        <v>659</v>
      </c>
      <c r="AT200" s="3" t="str">
        <f t="shared" si="302"/>
        <v>Nem hosszútávú a feladat.</v>
      </c>
      <c r="AV200" s="180" t="s">
        <v>0</v>
      </c>
      <c r="AW200" s="180" t="s">
        <v>0</v>
      </c>
      <c r="AX200" s="191">
        <f>COUNTA($G$3:G200)</f>
        <v>177</v>
      </c>
      <c r="AZ200" s="9">
        <f>VLOOKUP($G200,Összesítő!$B:$F,3,FALSE)</f>
        <v>4130</v>
      </c>
      <c r="BA200" s="9">
        <f t="shared" si="303"/>
        <v>0</v>
      </c>
      <c r="BB200" s="5">
        <f t="shared" si="304"/>
        <v>1</v>
      </c>
      <c r="BC200" s="5" t="str">
        <f t="shared" si="305"/>
        <v>R</v>
      </c>
      <c r="BD200" s="5">
        <f t="shared" si="338"/>
        <v>1</v>
      </c>
      <c r="BE200" s="5">
        <f t="shared" si="307"/>
        <v>0</v>
      </c>
      <c r="BF200" s="5">
        <f t="shared" si="308"/>
        <v>0</v>
      </c>
      <c r="BG200" s="9" t="str">
        <f t="shared" si="309"/>
        <v>A forrás egyenlő a költséggel (I.ütem).</v>
      </c>
      <c r="BH200" s="5">
        <f t="shared" si="310"/>
        <v>1</v>
      </c>
      <c r="BI200" s="5">
        <f t="shared" si="311"/>
        <v>1</v>
      </c>
      <c r="BJ200" s="5">
        <f t="shared" si="312"/>
        <v>0</v>
      </c>
      <c r="BK200" s="5">
        <f t="shared" si="313"/>
        <v>1</v>
      </c>
      <c r="BL200" s="5">
        <f t="shared" si="353"/>
        <v>1</v>
      </c>
      <c r="BM200" s="4" t="str">
        <f t="shared" si="315"/>
        <v>Nem hosszútávú a feladat.</v>
      </c>
      <c r="BN200" s="5">
        <f t="shared" si="316"/>
        <v>1</v>
      </c>
      <c r="BO200" s="5">
        <f t="shared" si="317"/>
        <v>0</v>
      </c>
      <c r="BP200" s="5">
        <f t="shared" si="318"/>
        <v>0</v>
      </c>
      <c r="BQ200" s="5">
        <f t="shared" si="319"/>
        <v>0</v>
      </c>
      <c r="BR200" s="5">
        <f t="shared" si="320"/>
        <v>0</v>
      </c>
      <c r="BS200" s="9" t="str">
        <f t="shared" si="321"/>
        <v>Nincs hosszútávú terv!</v>
      </c>
      <c r="BT200" s="5">
        <f t="shared" si="322"/>
        <v>0</v>
      </c>
      <c r="BU200" s="5">
        <f t="shared" si="323"/>
        <v>0</v>
      </c>
      <c r="BV200" s="5">
        <f t="shared" si="324"/>
        <v>1</v>
      </c>
      <c r="BW200" s="5">
        <f t="shared" si="325"/>
        <v>1</v>
      </c>
      <c r="BX200" s="5">
        <f t="shared" si="326"/>
        <v>1</v>
      </c>
      <c r="BY200" s="5">
        <f t="shared" si="327"/>
        <v>1</v>
      </c>
      <c r="BZ200" s="5">
        <f t="shared" si="328"/>
        <v>1</v>
      </c>
      <c r="CA200" s="5">
        <f t="shared" si="329"/>
        <v>1</v>
      </c>
      <c r="CB200" s="5">
        <f t="shared" si="330"/>
        <v>1</v>
      </c>
      <c r="CC200" s="5">
        <f t="shared" si="331"/>
        <v>1</v>
      </c>
      <c r="CD200" s="5">
        <f t="shared" si="332"/>
        <v>1</v>
      </c>
      <c r="CE200" s="5" t="str">
        <f t="shared" si="333"/>
        <v>?</v>
      </c>
      <c r="CF200" s="4" t="str">
        <f t="shared" si="354"/>
        <v>Kitöltés rendben!</v>
      </c>
      <c r="CG200" s="5">
        <f t="shared" si="355"/>
        <v>1</v>
      </c>
      <c r="CH200" s="5">
        <f t="shared" si="336"/>
        <v>1</v>
      </c>
      <c r="CI200" s="5">
        <f t="shared" si="337"/>
        <v>0</v>
      </c>
    </row>
    <row r="201" spans="1:87" s="2" customFormat="1" ht="31.2" hidden="1" customHeight="1" x14ac:dyDescent="0.3">
      <c r="A201" s="1" t="str">
        <f t="shared" ref="A201" si="410">IF($G201="","Nincs VKR kiválasztva!",CF201)</f>
        <v>Kitöltés rendben!</v>
      </c>
      <c r="B201" s="224">
        <v>0</v>
      </c>
      <c r="C201" s="223" t="s">
        <v>489</v>
      </c>
      <c r="D201" s="225" t="s">
        <v>661</v>
      </c>
      <c r="E201" s="225" t="s">
        <v>509</v>
      </c>
      <c r="F201" s="226" t="str">
        <f>VLOOKUP($G201,Összesítő!$B:$F,2,FALSE)</f>
        <v>11-05166-1-001-00-07</v>
      </c>
      <c r="G201" s="223" t="s">
        <v>63</v>
      </c>
      <c r="H201" s="226">
        <f>COUNTA($G$3:G201)</f>
        <v>178</v>
      </c>
      <c r="I201" s="226" t="str">
        <f>AZ201&amp;"_"&amp;H201&amp;"_FIV_"&amp;LEFT(Előlap!$B$6,4)</f>
        <v>4130_178_FIV_2026</v>
      </c>
      <c r="J201" s="226" t="str">
        <f>VLOOKUP($G201,Összesítő!$B:$F,5,FALSE)</f>
        <v>Tömörd</v>
      </c>
      <c r="K201" s="226" t="str">
        <f>VLOOKUP($G201,Összesítő!$B:$F,4,FALSE)</f>
        <v>Tömörd Község Önkormányzata</v>
      </c>
      <c r="L201" s="7">
        <f t="shared" ref="L201" si="411">O201+P201</f>
        <v>0</v>
      </c>
      <c r="M201" s="224">
        <v>2027</v>
      </c>
      <c r="N201" s="224">
        <v>2027</v>
      </c>
      <c r="O201" s="13">
        <v>0</v>
      </c>
      <c r="P201" s="8">
        <v>0</v>
      </c>
      <c r="Q201" s="8">
        <v>0</v>
      </c>
      <c r="S201" s="8">
        <v>0</v>
      </c>
      <c r="T201" s="8">
        <v>0</v>
      </c>
      <c r="U201" s="8">
        <v>0</v>
      </c>
      <c r="V201" s="8">
        <v>0</v>
      </c>
      <c r="W201" s="8">
        <v>0</v>
      </c>
      <c r="X201" s="8">
        <v>0</v>
      </c>
      <c r="Y201" s="8">
        <v>0</v>
      </c>
      <c r="Z201" s="8">
        <v>0</v>
      </c>
      <c r="AA201" s="8">
        <v>0</v>
      </c>
      <c r="AB201" s="8">
        <v>0</v>
      </c>
      <c r="AC201" s="8">
        <v>0</v>
      </c>
      <c r="AD201" s="7">
        <f t="shared" ref="AD201" si="412">SUM(S201:AC201)</f>
        <v>0</v>
      </c>
      <c r="AE201" s="3" t="str">
        <f t="shared" ref="AE201" si="413">IF($G201="","Nincs VKR kiválasztva!",IF(BB201=0,"Hiányos kitöltés!",BG201))</f>
        <v>A forrás egyenlő a költséggel (I.ütem).</v>
      </c>
      <c r="AG201" s="8">
        <v>0</v>
      </c>
      <c r="AH201" s="8">
        <v>0</v>
      </c>
      <c r="AI201" s="8">
        <v>0</v>
      </c>
      <c r="AJ201" s="8">
        <v>0</v>
      </c>
      <c r="AK201" s="8">
        <v>0</v>
      </c>
      <c r="AL201" s="8">
        <v>0</v>
      </c>
      <c r="AM201" s="8">
        <v>0</v>
      </c>
      <c r="AN201" s="8">
        <v>0</v>
      </c>
      <c r="AO201" s="8">
        <v>0</v>
      </c>
      <c r="AP201" s="8">
        <v>0</v>
      </c>
      <c r="AQ201" s="8">
        <v>0</v>
      </c>
      <c r="AR201" s="7">
        <f t="shared" ref="AR201" si="414">SUM(AG201:AQ201)</f>
        <v>0</v>
      </c>
      <c r="AS201" s="223" t="s">
        <v>659</v>
      </c>
      <c r="AT201" s="3" t="str">
        <f t="shared" si="302"/>
        <v>Nem hosszútávú a feladat.</v>
      </c>
      <c r="AV201" s="225" t="s">
        <v>662</v>
      </c>
      <c r="AW201" s="225" t="s">
        <v>0</v>
      </c>
      <c r="AX201" s="226">
        <f>COUNTA($G$3:G201)</f>
        <v>178</v>
      </c>
      <c r="AZ201" s="9">
        <f>VLOOKUP($G201,Összesítő!$B:$F,3,FALSE)</f>
        <v>4130</v>
      </c>
      <c r="BA201" s="9">
        <f t="shared" si="303"/>
        <v>32</v>
      </c>
      <c r="BB201" s="5">
        <f t="shared" si="304"/>
        <v>1</v>
      </c>
      <c r="BC201" s="5" t="str">
        <f t="shared" si="305"/>
        <v>R</v>
      </c>
      <c r="BD201" s="5">
        <f t="shared" ref="BD201" si="415">IF(OR(BC201="R",BC201="RH"),1,0)</f>
        <v>1</v>
      </c>
      <c r="BE201" s="5">
        <f t="shared" si="307"/>
        <v>0</v>
      </c>
      <c r="BF201" s="5">
        <f t="shared" si="308"/>
        <v>0</v>
      </c>
      <c r="BG201" s="9" t="str">
        <f t="shared" si="309"/>
        <v>A forrás egyenlő a költséggel (I.ütem).</v>
      </c>
      <c r="BH201" s="5">
        <f t="shared" si="310"/>
        <v>1</v>
      </c>
      <c r="BI201" s="5">
        <f t="shared" si="311"/>
        <v>1</v>
      </c>
      <c r="BJ201" s="5">
        <f t="shared" si="312"/>
        <v>0</v>
      </c>
      <c r="BK201" s="5">
        <f t="shared" si="313"/>
        <v>1</v>
      </c>
      <c r="BL201" s="5">
        <f t="shared" ref="BL201" si="416">IF(AND($BK201=1,$P201=$AR201),1,IF(AND($BK201=1,$P201&gt;$AR201,AS201="igen"),1,0))</f>
        <v>1</v>
      </c>
      <c r="BM201" s="4" t="str">
        <f t="shared" si="315"/>
        <v>Nem hosszútávú a feladat.</v>
      </c>
      <c r="BN201" s="5">
        <f t="shared" si="316"/>
        <v>1</v>
      </c>
      <c r="BO201" s="5">
        <f t="shared" si="317"/>
        <v>0</v>
      </c>
      <c r="BP201" s="5">
        <f t="shared" si="318"/>
        <v>1</v>
      </c>
      <c r="BQ201" s="5">
        <f t="shared" si="319"/>
        <v>0</v>
      </c>
      <c r="BR201" s="5">
        <f t="shared" si="320"/>
        <v>1</v>
      </c>
      <c r="BS201" s="9" t="str">
        <f t="shared" si="321"/>
        <v>Nincs hosszútávú terv!</v>
      </c>
      <c r="BT201" s="5">
        <f t="shared" si="322"/>
        <v>1</v>
      </c>
      <c r="BU201" s="5">
        <f t="shared" si="323"/>
        <v>0</v>
      </c>
      <c r="BV201" s="5">
        <f t="shared" si="324"/>
        <v>1</v>
      </c>
      <c r="BW201" s="5">
        <f t="shared" si="325"/>
        <v>1</v>
      </c>
      <c r="BX201" s="5">
        <f t="shared" si="326"/>
        <v>1</v>
      </c>
      <c r="BY201" s="5">
        <f t="shared" si="327"/>
        <v>1</v>
      </c>
      <c r="BZ201" s="5">
        <f t="shared" si="328"/>
        <v>1</v>
      </c>
      <c r="CA201" s="5">
        <f t="shared" si="329"/>
        <v>1</v>
      </c>
      <c r="CB201" s="5">
        <f t="shared" si="330"/>
        <v>1</v>
      </c>
      <c r="CC201" s="5">
        <f t="shared" si="331"/>
        <v>1</v>
      </c>
      <c r="CD201" s="5">
        <f t="shared" si="332"/>
        <v>1</v>
      </c>
      <c r="CE201" s="5" t="str">
        <f t="shared" si="333"/>
        <v>?</v>
      </c>
      <c r="CF201" s="4" t="str">
        <f t="shared" ref="CF201" si="417">IF($BB201=0,$CE201,IF($BH201=0,"I. ütem forrása nincs kitöltve!",IF($BK201=0,"II. ütem forrása nincs kitöltve!",IF($BE201=1,"Költségek üteme nem megfelelő (az időtartam és a költség üteme eltér)!",IF(AND(BI201=0,$BB201=1,$BK201=1,$BE201=1),"Kötelező cellák kitöltve, de az I. ütem forrása hibás!",IF(AND(BK201=0,$BB201=1,$BK201=1,$BE201=1),"Kötelező cellák kitöltve, de a II. ütem forrása hibás!",IF(AND($BP201=1,$BA201&lt;30),"Nullás a rövidtávú feladat és rövid (hiányzik) a hozzá tartozó indoklás!",IF(AND($BQ201=1,$BA201&lt;30),"Nullás a hosszútávú feladat és rövid (hiányzik) a hozzá tartozó indoklás!",IF(AND(BO201=1,C201="1811_RENDKÍVÜLI"),"II. ütemre nem tervezhet Rendkívüli feladatot!",IF(BI201=0,AE201,IF(BL201=0,AT201,IF(AND(BD201=1,$Q201&gt;$O201),"EM rendelet 2. melléklet terhére elszámolt költség nem lehet nagyobb az I. ütemre tervezett tényleges költségnél!",IF($AD201&gt;$O201,"Többlet forrást jelölt meg az I. ütemnél! Kérjük, a többletet az 'Osszesito' fülön tüntesse fel!",IF($AR201&gt;$P201,"Többlet forrást jelölt meg a II. ütemnél! Kérjük, a többletet az 'Osszesito' fülön tüntesse fel!","Kitöltés rendben!"))))))))))))))</f>
        <v>Kitöltés rendben!</v>
      </c>
      <c r="CG201" s="5">
        <f t="shared" ref="CG201" si="418">IF(A201="Kitöltés rendben!",1,0)</f>
        <v>1</v>
      </c>
      <c r="CH201" s="5">
        <f t="shared" si="336"/>
        <v>1</v>
      </c>
      <c r="CI201" s="5">
        <f t="shared" si="337"/>
        <v>0</v>
      </c>
    </row>
    <row r="202" spans="1:87" s="2" customFormat="1" ht="31.2" hidden="1" customHeight="1" x14ac:dyDescent="0.3">
      <c r="A202" s="1" t="str">
        <f t="shared" si="348"/>
        <v>Nincs VKR kiválasztva!</v>
      </c>
      <c r="B202" s="179"/>
      <c r="C202" s="178"/>
      <c r="D202" s="180"/>
      <c r="E202" s="180"/>
      <c r="F202" s="181" t="e">
        <f>VLOOKUP($G202,Összesítő!$B:$F,2,FALSE)</f>
        <v>#N/A</v>
      </c>
      <c r="G202" s="178"/>
      <c r="H202" s="181">
        <f>COUNTA($G$3:G202)</f>
        <v>178</v>
      </c>
      <c r="I202" s="181" t="e">
        <f>AZ202&amp;"_"&amp;H202&amp;"_FIV_"&amp;LEFT(Előlap!$B$6,4)</f>
        <v>#N/A</v>
      </c>
      <c r="J202" s="181" t="e">
        <f>VLOOKUP($G202,Összesítő!$B:$F,5,FALSE)</f>
        <v>#N/A</v>
      </c>
      <c r="K202" s="181" t="e">
        <f>VLOOKUP($G202,Összesítő!$B:$F,4,FALSE)</f>
        <v>#N/A</v>
      </c>
      <c r="L202" s="7">
        <f t="shared" si="349"/>
        <v>0</v>
      </c>
      <c r="M202" s="179"/>
      <c r="N202" s="179"/>
      <c r="O202" s="13"/>
      <c r="P202" s="8"/>
      <c r="Q202" s="8"/>
      <c r="S202" s="8"/>
      <c r="T202" s="8"/>
      <c r="U202" s="8"/>
      <c r="V202" s="8"/>
      <c r="W202" s="8"/>
      <c r="X202" s="8"/>
      <c r="Y202" s="8"/>
      <c r="Z202" s="8"/>
      <c r="AA202" s="8"/>
      <c r="AB202" s="8"/>
      <c r="AC202" s="8"/>
      <c r="AD202" s="7">
        <f t="shared" si="350"/>
        <v>0</v>
      </c>
      <c r="AE202" s="3" t="str">
        <f t="shared" si="351"/>
        <v>Nincs VKR kiválasztva!</v>
      </c>
      <c r="AG202" s="8"/>
      <c r="AH202" s="8"/>
      <c r="AI202" s="8"/>
      <c r="AJ202" s="8"/>
      <c r="AK202" s="8"/>
      <c r="AL202" s="8"/>
      <c r="AM202" s="8"/>
      <c r="AN202" s="8"/>
      <c r="AO202" s="8"/>
      <c r="AP202" s="8"/>
      <c r="AQ202" s="8"/>
      <c r="AR202" s="7">
        <f t="shared" si="352"/>
        <v>0</v>
      </c>
      <c r="AS202" s="178"/>
      <c r="AT202" s="3" t="str">
        <f t="shared" si="302"/>
        <v>Nincs VKR kiválasztva!</v>
      </c>
      <c r="AV202" s="180" t="s">
        <v>0</v>
      </c>
      <c r="AW202" s="180" t="s">
        <v>0</v>
      </c>
      <c r="AX202" s="191">
        <f>COUNTA($G$3:G202)</f>
        <v>178</v>
      </c>
      <c r="AZ202" s="9" t="e">
        <f>VLOOKUP($G202,Összesítő!$B:$F,3,FALSE)</f>
        <v>#N/A</v>
      </c>
      <c r="BA202" s="9">
        <f t="shared" si="303"/>
        <v>0</v>
      </c>
      <c r="BB202" s="5" t="e">
        <f t="shared" si="304"/>
        <v>#N/A</v>
      </c>
      <c r="BC202" s="5" t="e">
        <f t="shared" si="305"/>
        <v>#N/A</v>
      </c>
      <c r="BD202" s="5" t="e">
        <f t="shared" si="338"/>
        <v>#N/A</v>
      </c>
      <c r="BE202" s="5" t="e">
        <f t="shared" si="307"/>
        <v>#N/A</v>
      </c>
      <c r="BF202" s="5">
        <f t="shared" si="308"/>
        <v>0</v>
      </c>
      <c r="BG202" s="9" t="str">
        <f t="shared" si="309"/>
        <v>A forrás egyenlő a költséggel (I.ütem).</v>
      </c>
      <c r="BH202" s="5">
        <f t="shared" si="310"/>
        <v>0</v>
      </c>
      <c r="BI202" s="5">
        <f t="shared" si="311"/>
        <v>0</v>
      </c>
      <c r="BJ202" s="5">
        <f t="shared" si="312"/>
        <v>0</v>
      </c>
      <c r="BK202" s="5">
        <f t="shared" si="313"/>
        <v>0</v>
      </c>
      <c r="BL202" s="5">
        <f t="shared" si="353"/>
        <v>0</v>
      </c>
      <c r="BM202" s="4" t="str">
        <f t="shared" si="315"/>
        <v>Nem hosszútávú a feladat.</v>
      </c>
      <c r="BN202" s="5">
        <f t="shared" si="316"/>
        <v>1</v>
      </c>
      <c r="BO202" s="5">
        <f t="shared" si="317"/>
        <v>0</v>
      </c>
      <c r="BP202" s="5">
        <f t="shared" si="318"/>
        <v>1</v>
      </c>
      <c r="BQ202" s="5">
        <f t="shared" si="319"/>
        <v>0</v>
      </c>
      <c r="BR202" s="5" t="e">
        <f t="shared" si="320"/>
        <v>#N/A</v>
      </c>
      <c r="BS202" s="9" t="str">
        <f t="shared" si="321"/>
        <v>Nincs hosszútávú terv!</v>
      </c>
      <c r="BT202" s="5" t="e">
        <f t="shared" si="322"/>
        <v>#N/A</v>
      </c>
      <c r="BU202" s="5" t="e">
        <f t="shared" si="323"/>
        <v>#N/A</v>
      </c>
      <c r="BV202" s="5">
        <f t="shared" si="324"/>
        <v>0</v>
      </c>
      <c r="BW202" s="5">
        <f t="shared" si="325"/>
        <v>0</v>
      </c>
      <c r="BX202" s="5">
        <f t="shared" si="326"/>
        <v>0</v>
      </c>
      <c r="BY202" s="5">
        <f t="shared" si="327"/>
        <v>0</v>
      </c>
      <c r="BZ202" s="5">
        <f t="shared" si="328"/>
        <v>0</v>
      </c>
      <c r="CA202" s="5">
        <f t="shared" si="329"/>
        <v>0</v>
      </c>
      <c r="CB202" s="5">
        <f t="shared" si="330"/>
        <v>0</v>
      </c>
      <c r="CC202" s="5">
        <f t="shared" si="331"/>
        <v>0</v>
      </c>
      <c r="CD202" s="5">
        <f t="shared" si="332"/>
        <v>0</v>
      </c>
      <c r="CE202" s="5" t="e">
        <f t="shared" si="333"/>
        <v>#N/A</v>
      </c>
      <c r="CF202" s="4" t="e">
        <f t="shared" si="354"/>
        <v>#N/A</v>
      </c>
      <c r="CG202" s="5">
        <f t="shared" si="355"/>
        <v>0</v>
      </c>
      <c r="CH202" s="5" t="e">
        <f t="shared" si="336"/>
        <v>#N/A</v>
      </c>
      <c r="CI202" s="5" t="e">
        <f t="shared" si="337"/>
        <v>#N/A</v>
      </c>
    </row>
    <row r="203" spans="1:87" s="2" customFormat="1" ht="44.4" hidden="1" customHeight="1" x14ac:dyDescent="0.3">
      <c r="A203" s="1" t="str">
        <f t="shared" si="348"/>
        <v>Kitöltés rendben!</v>
      </c>
      <c r="B203" s="179">
        <v>2</v>
      </c>
      <c r="C203" s="178" t="s">
        <v>484</v>
      </c>
      <c r="D203" s="180" t="s">
        <v>616</v>
      </c>
      <c r="E203" s="180" t="s">
        <v>509</v>
      </c>
      <c r="F203" s="181" t="str">
        <f>VLOOKUP($G203,Összesítő!$B:$F,2,FALSE)</f>
        <v>11-04695-1-002-00-15</v>
      </c>
      <c r="G203" s="178" t="s">
        <v>55</v>
      </c>
      <c r="H203" s="181">
        <f>COUNTA($G$3:G203)</f>
        <v>179</v>
      </c>
      <c r="I203" s="181" t="str">
        <f>AZ203&amp;"_"&amp;H203&amp;"_FIV_"&amp;LEFT(Előlap!$B$6,4)</f>
        <v>4128_179_FIV_2026</v>
      </c>
      <c r="J203" s="181" t="str">
        <f>VLOOKUP($G203,Összesítő!$B:$F,5,FALSE)</f>
        <v>Alsóújlak, Vasvár</v>
      </c>
      <c r="K203" s="181" t="str">
        <f>VLOOKUP($G203,Összesítő!$B:$F,4,FALSE)</f>
        <v>Alsóújlak Község Önkormányzata, Vasvár Város Önkormányzata</v>
      </c>
      <c r="L203" s="7">
        <f t="shared" si="349"/>
        <v>10000</v>
      </c>
      <c r="M203" s="179">
        <v>2031</v>
      </c>
      <c r="N203" s="179">
        <v>2031</v>
      </c>
      <c r="O203" s="13">
        <v>0</v>
      </c>
      <c r="P203" s="8">
        <v>10000</v>
      </c>
      <c r="Q203" s="8">
        <v>0</v>
      </c>
      <c r="S203" s="8">
        <v>0</v>
      </c>
      <c r="T203" s="8">
        <v>0</v>
      </c>
      <c r="U203" s="8">
        <v>0</v>
      </c>
      <c r="V203" s="8">
        <v>0</v>
      </c>
      <c r="W203" s="8">
        <v>0</v>
      </c>
      <c r="X203" s="8">
        <v>0</v>
      </c>
      <c r="Y203" s="8">
        <v>0</v>
      </c>
      <c r="Z203" s="8">
        <v>0</v>
      </c>
      <c r="AA203" s="8">
        <v>0</v>
      </c>
      <c r="AB203" s="8">
        <v>0</v>
      </c>
      <c r="AC203" s="8">
        <v>0</v>
      </c>
      <c r="AD203" s="7">
        <f t="shared" si="350"/>
        <v>0</v>
      </c>
      <c r="AE203" s="3" t="str">
        <f t="shared" si="351"/>
        <v>Nem rövidtávú a feladat.</v>
      </c>
      <c r="AG203" s="8">
        <v>0</v>
      </c>
      <c r="AH203" s="8">
        <v>0</v>
      </c>
      <c r="AI203" s="8">
        <v>0</v>
      </c>
      <c r="AJ203" s="8">
        <v>0</v>
      </c>
      <c r="AK203" s="8">
        <v>0</v>
      </c>
      <c r="AL203" s="8">
        <v>0</v>
      </c>
      <c r="AM203" s="8">
        <v>0</v>
      </c>
      <c r="AN203" s="8">
        <v>0</v>
      </c>
      <c r="AO203" s="8">
        <v>0</v>
      </c>
      <c r="AP203" s="8">
        <v>0</v>
      </c>
      <c r="AQ203" s="8">
        <v>0</v>
      </c>
      <c r="AR203" s="7">
        <f t="shared" si="352"/>
        <v>0</v>
      </c>
      <c r="AS203" s="178" t="s">
        <v>654</v>
      </c>
      <c r="AT203" s="3" t="str">
        <f t="shared" si="302"/>
        <v>Forráshiányos a feladat!</v>
      </c>
      <c r="AV203" s="180" t="s">
        <v>0</v>
      </c>
      <c r="AW203" s="180" t="s">
        <v>0</v>
      </c>
      <c r="AX203" s="191">
        <f>COUNTA($G$3:G203)</f>
        <v>179</v>
      </c>
      <c r="AZ203" s="9">
        <f>VLOOKUP($G203,Összesítő!$B:$F,3,FALSE)</f>
        <v>4128</v>
      </c>
      <c r="BA203" s="9">
        <f t="shared" si="303"/>
        <v>0</v>
      </c>
      <c r="BB203" s="5">
        <f t="shared" si="304"/>
        <v>1</v>
      </c>
      <c r="BC203" s="5" t="str">
        <f t="shared" si="305"/>
        <v>H</v>
      </c>
      <c r="BD203" s="5">
        <f t="shared" si="338"/>
        <v>0</v>
      </c>
      <c r="BE203" s="5">
        <f t="shared" si="307"/>
        <v>0</v>
      </c>
      <c r="BF203" s="5">
        <f t="shared" si="308"/>
        <v>0</v>
      </c>
      <c r="BG203" s="9" t="str">
        <f t="shared" si="309"/>
        <v>Nem rövidtávú a feladat.</v>
      </c>
      <c r="BH203" s="5">
        <f t="shared" si="310"/>
        <v>1</v>
      </c>
      <c r="BI203" s="5">
        <f t="shared" si="311"/>
        <v>1</v>
      </c>
      <c r="BJ203" s="5">
        <f t="shared" si="312"/>
        <v>1</v>
      </c>
      <c r="BK203" s="5">
        <f t="shared" si="313"/>
        <v>1</v>
      </c>
      <c r="BL203" s="5">
        <f t="shared" si="353"/>
        <v>1</v>
      </c>
      <c r="BM203" s="4" t="str">
        <f t="shared" si="315"/>
        <v>Forráshiányos a feladat!</v>
      </c>
      <c r="BN203" s="5">
        <f t="shared" si="316"/>
        <v>0</v>
      </c>
      <c r="BO203" s="5">
        <f t="shared" si="317"/>
        <v>1</v>
      </c>
      <c r="BP203" s="5">
        <f t="shared" si="318"/>
        <v>0</v>
      </c>
      <c r="BQ203" s="5">
        <f t="shared" si="319"/>
        <v>0</v>
      </c>
      <c r="BR203" s="5">
        <f t="shared" si="320"/>
        <v>0</v>
      </c>
      <c r="BS203" s="9">
        <f t="shared" si="321"/>
        <v>0</v>
      </c>
      <c r="BT203" s="5">
        <f t="shared" si="322"/>
        <v>0</v>
      </c>
      <c r="BU203" s="5">
        <f t="shared" si="323"/>
        <v>0</v>
      </c>
      <c r="BV203" s="5">
        <f t="shared" si="324"/>
        <v>1</v>
      </c>
      <c r="BW203" s="5">
        <f t="shared" si="325"/>
        <v>1</v>
      </c>
      <c r="BX203" s="5">
        <f t="shared" si="326"/>
        <v>1</v>
      </c>
      <c r="BY203" s="5">
        <f t="shared" si="327"/>
        <v>1</v>
      </c>
      <c r="BZ203" s="5">
        <f t="shared" si="328"/>
        <v>1</v>
      </c>
      <c r="CA203" s="5">
        <f t="shared" si="329"/>
        <v>1</v>
      </c>
      <c r="CB203" s="5">
        <f t="shared" si="330"/>
        <v>1</v>
      </c>
      <c r="CC203" s="5">
        <f t="shared" si="331"/>
        <v>1</v>
      </c>
      <c r="CD203" s="5">
        <f t="shared" si="332"/>
        <v>1</v>
      </c>
      <c r="CE203" s="5" t="str">
        <f t="shared" si="333"/>
        <v>?</v>
      </c>
      <c r="CF203" s="4" t="str">
        <f t="shared" si="354"/>
        <v>Kitöltés rendben!</v>
      </c>
      <c r="CG203" s="5">
        <f t="shared" si="355"/>
        <v>1</v>
      </c>
      <c r="CH203" s="5">
        <f t="shared" si="336"/>
        <v>0</v>
      </c>
      <c r="CI203" s="5">
        <f t="shared" si="337"/>
        <v>1</v>
      </c>
    </row>
    <row r="204" spans="1:87" s="2" customFormat="1" ht="43.2" hidden="1" customHeight="1" x14ac:dyDescent="0.3">
      <c r="A204" s="1" t="str">
        <f t="shared" si="348"/>
        <v>Kitöltés rendben!</v>
      </c>
      <c r="B204" s="179">
        <v>2</v>
      </c>
      <c r="C204" s="178" t="s">
        <v>468</v>
      </c>
      <c r="D204" s="180" t="s">
        <v>504</v>
      </c>
      <c r="E204" s="180" t="s">
        <v>509</v>
      </c>
      <c r="F204" s="181" t="str">
        <f>VLOOKUP($G204,Összesítő!$B:$F,2,FALSE)</f>
        <v>11-04695-1-002-00-15</v>
      </c>
      <c r="G204" s="178" t="s">
        <v>55</v>
      </c>
      <c r="H204" s="181">
        <f>COUNTA($G$3:G204)</f>
        <v>180</v>
      </c>
      <c r="I204" s="181" t="str">
        <f>AZ204&amp;"_"&amp;H204&amp;"_FIV_"&amp;LEFT(Előlap!$B$6,4)</f>
        <v>4128_180_FIV_2026</v>
      </c>
      <c r="J204" s="181" t="str">
        <f>VLOOKUP($G204,Összesítő!$B:$F,5,FALSE)</f>
        <v>Alsóújlak, Vasvár</v>
      </c>
      <c r="K204" s="181" t="str">
        <f>VLOOKUP($G204,Összesítő!$B:$F,4,FALSE)</f>
        <v>Alsóújlak Község Önkormányzata, Vasvár Város Önkormányzata</v>
      </c>
      <c r="L204" s="7">
        <f t="shared" si="349"/>
        <v>3000</v>
      </c>
      <c r="M204" s="179">
        <v>2028</v>
      </c>
      <c r="N204" s="179">
        <v>2028</v>
      </c>
      <c r="O204" s="13">
        <v>0</v>
      </c>
      <c r="P204" s="8">
        <v>3000</v>
      </c>
      <c r="Q204" s="8">
        <v>0</v>
      </c>
      <c r="S204" s="8">
        <v>0</v>
      </c>
      <c r="T204" s="8">
        <v>0</v>
      </c>
      <c r="U204" s="8">
        <v>0</v>
      </c>
      <c r="V204" s="8">
        <v>0</v>
      </c>
      <c r="W204" s="8">
        <v>0</v>
      </c>
      <c r="X204" s="8">
        <v>0</v>
      </c>
      <c r="Y204" s="8">
        <v>0</v>
      </c>
      <c r="Z204" s="8">
        <v>0</v>
      </c>
      <c r="AA204" s="8">
        <v>0</v>
      </c>
      <c r="AB204" s="8">
        <v>0</v>
      </c>
      <c r="AC204" s="8">
        <v>0</v>
      </c>
      <c r="AD204" s="7">
        <f t="shared" si="350"/>
        <v>0</v>
      </c>
      <c r="AE204" s="3" t="str">
        <f t="shared" si="351"/>
        <v>Nem rövidtávú a feladat.</v>
      </c>
      <c r="AG204" s="8">
        <v>0</v>
      </c>
      <c r="AH204" s="8">
        <v>0</v>
      </c>
      <c r="AI204" s="8">
        <v>0</v>
      </c>
      <c r="AJ204" s="8">
        <v>0</v>
      </c>
      <c r="AK204" s="8">
        <v>0</v>
      </c>
      <c r="AL204" s="8">
        <v>0</v>
      </c>
      <c r="AM204" s="8">
        <v>0</v>
      </c>
      <c r="AN204" s="8">
        <v>0</v>
      </c>
      <c r="AO204" s="8">
        <v>0</v>
      </c>
      <c r="AP204" s="8">
        <v>0</v>
      </c>
      <c r="AQ204" s="8">
        <v>0</v>
      </c>
      <c r="AR204" s="7">
        <f t="shared" si="352"/>
        <v>0</v>
      </c>
      <c r="AS204" s="185" t="s">
        <v>654</v>
      </c>
      <c r="AT204" s="3" t="str">
        <f t="shared" si="302"/>
        <v>Forráshiányos a feladat!</v>
      </c>
      <c r="AV204" s="180" t="s">
        <v>0</v>
      </c>
      <c r="AW204" s="180" t="s">
        <v>0</v>
      </c>
      <c r="AX204" s="191">
        <f>COUNTA($G$3:G204)</f>
        <v>180</v>
      </c>
      <c r="AZ204" s="9">
        <f>VLOOKUP($G204,Összesítő!$B:$F,3,FALSE)</f>
        <v>4128</v>
      </c>
      <c r="BA204" s="9">
        <f t="shared" si="303"/>
        <v>0</v>
      </c>
      <c r="BB204" s="5">
        <f t="shared" si="304"/>
        <v>1</v>
      </c>
      <c r="BC204" s="5" t="str">
        <f t="shared" si="305"/>
        <v>H</v>
      </c>
      <c r="BD204" s="5">
        <f t="shared" si="338"/>
        <v>0</v>
      </c>
      <c r="BE204" s="5">
        <f t="shared" si="307"/>
        <v>0</v>
      </c>
      <c r="BF204" s="5">
        <f t="shared" si="308"/>
        <v>0</v>
      </c>
      <c r="BG204" s="9" t="str">
        <f t="shared" si="309"/>
        <v>Nem rövidtávú a feladat.</v>
      </c>
      <c r="BH204" s="5">
        <f t="shared" si="310"/>
        <v>1</v>
      </c>
      <c r="BI204" s="5">
        <f t="shared" si="311"/>
        <v>1</v>
      </c>
      <c r="BJ204" s="5">
        <f t="shared" si="312"/>
        <v>1</v>
      </c>
      <c r="BK204" s="5">
        <f t="shared" si="313"/>
        <v>1</v>
      </c>
      <c r="BL204" s="5">
        <f t="shared" si="353"/>
        <v>1</v>
      </c>
      <c r="BM204" s="4" t="str">
        <f t="shared" si="315"/>
        <v>Forráshiányos a feladat!</v>
      </c>
      <c r="BN204" s="5">
        <f t="shared" si="316"/>
        <v>0</v>
      </c>
      <c r="BO204" s="5">
        <f t="shared" si="317"/>
        <v>1</v>
      </c>
      <c r="BP204" s="5">
        <f t="shared" si="318"/>
        <v>0</v>
      </c>
      <c r="BQ204" s="5">
        <f t="shared" si="319"/>
        <v>0</v>
      </c>
      <c r="BR204" s="5">
        <f t="shared" si="320"/>
        <v>0</v>
      </c>
      <c r="BS204" s="9">
        <f t="shared" si="321"/>
        <v>0</v>
      </c>
      <c r="BT204" s="5">
        <f t="shared" si="322"/>
        <v>0</v>
      </c>
      <c r="BU204" s="5">
        <f t="shared" si="323"/>
        <v>0</v>
      </c>
      <c r="BV204" s="5">
        <f t="shared" si="324"/>
        <v>1</v>
      </c>
      <c r="BW204" s="5">
        <f t="shared" si="325"/>
        <v>1</v>
      </c>
      <c r="BX204" s="5">
        <f t="shared" si="326"/>
        <v>1</v>
      </c>
      <c r="BY204" s="5">
        <f t="shared" si="327"/>
        <v>1</v>
      </c>
      <c r="BZ204" s="5">
        <f t="shared" si="328"/>
        <v>1</v>
      </c>
      <c r="CA204" s="5">
        <f t="shared" si="329"/>
        <v>1</v>
      </c>
      <c r="CB204" s="5">
        <f t="shared" si="330"/>
        <v>1</v>
      </c>
      <c r="CC204" s="5">
        <f t="shared" si="331"/>
        <v>1</v>
      </c>
      <c r="CD204" s="5">
        <f t="shared" si="332"/>
        <v>1</v>
      </c>
      <c r="CE204" s="5" t="str">
        <f t="shared" si="333"/>
        <v>?</v>
      </c>
      <c r="CF204" s="4" t="str">
        <f t="shared" si="354"/>
        <v>Kitöltés rendben!</v>
      </c>
      <c r="CG204" s="5">
        <f t="shared" si="355"/>
        <v>1</v>
      </c>
      <c r="CH204" s="5">
        <f t="shared" si="336"/>
        <v>0</v>
      </c>
      <c r="CI204" s="5">
        <f t="shared" si="337"/>
        <v>1</v>
      </c>
    </row>
    <row r="205" spans="1:87" s="2" customFormat="1" ht="43.2" hidden="1" customHeight="1" x14ac:dyDescent="0.3">
      <c r="A205" s="1" t="str">
        <f t="shared" si="348"/>
        <v>Kitöltés rendben!</v>
      </c>
      <c r="B205" s="179">
        <v>2</v>
      </c>
      <c r="C205" s="178" t="s">
        <v>399</v>
      </c>
      <c r="D205" s="180" t="s">
        <v>520</v>
      </c>
      <c r="E205" s="180" t="s">
        <v>509</v>
      </c>
      <c r="F205" s="181" t="str">
        <f>VLOOKUP($G205,Összesítő!$B:$F,2,FALSE)</f>
        <v>11-04695-1-002-00-15</v>
      </c>
      <c r="G205" s="178" t="s">
        <v>55</v>
      </c>
      <c r="H205" s="181">
        <f>COUNTA($G$3:G205)</f>
        <v>181</v>
      </c>
      <c r="I205" s="181" t="str">
        <f>AZ205&amp;"_"&amp;H205&amp;"_FIV_"&amp;LEFT(Előlap!$B$6,4)</f>
        <v>4128_181_FIV_2026</v>
      </c>
      <c r="J205" s="181" t="str">
        <f>VLOOKUP($G205,Összesítő!$B:$F,5,FALSE)</f>
        <v>Alsóújlak, Vasvár</v>
      </c>
      <c r="K205" s="181" t="str">
        <f>VLOOKUP($G205,Összesítő!$B:$F,4,FALSE)</f>
        <v>Alsóújlak Község Önkormányzata, Vasvár Város Önkormányzata</v>
      </c>
      <c r="L205" s="7">
        <f t="shared" si="349"/>
        <v>140000</v>
      </c>
      <c r="M205" s="179">
        <v>2028</v>
      </c>
      <c r="N205" s="179">
        <v>2031</v>
      </c>
      <c r="O205" s="13">
        <v>0</v>
      </c>
      <c r="P205" s="8">
        <v>140000</v>
      </c>
      <c r="Q205" s="8">
        <v>0</v>
      </c>
      <c r="S205" s="8">
        <v>0</v>
      </c>
      <c r="T205" s="8">
        <v>0</v>
      </c>
      <c r="U205" s="8">
        <v>0</v>
      </c>
      <c r="V205" s="8">
        <v>0</v>
      </c>
      <c r="W205" s="8">
        <v>0</v>
      </c>
      <c r="X205" s="8">
        <v>0</v>
      </c>
      <c r="Y205" s="8">
        <v>0</v>
      </c>
      <c r="Z205" s="8">
        <v>0</v>
      </c>
      <c r="AA205" s="8">
        <v>0</v>
      </c>
      <c r="AB205" s="8">
        <v>0</v>
      </c>
      <c r="AC205" s="8">
        <v>0</v>
      </c>
      <c r="AD205" s="7">
        <f t="shared" si="350"/>
        <v>0</v>
      </c>
      <c r="AE205" s="3" t="str">
        <f t="shared" si="351"/>
        <v>Nem rövidtávú a feladat.</v>
      </c>
      <c r="AG205" s="8">
        <v>0</v>
      </c>
      <c r="AH205" s="8">
        <v>0</v>
      </c>
      <c r="AI205" s="8">
        <v>0</v>
      </c>
      <c r="AJ205" s="8">
        <v>0</v>
      </c>
      <c r="AK205" s="8">
        <v>0</v>
      </c>
      <c r="AL205" s="8">
        <v>0</v>
      </c>
      <c r="AM205" s="8">
        <v>0</v>
      </c>
      <c r="AN205" s="8">
        <v>0</v>
      </c>
      <c r="AO205" s="8">
        <v>0</v>
      </c>
      <c r="AP205" s="8">
        <v>0</v>
      </c>
      <c r="AQ205" s="8">
        <v>0</v>
      </c>
      <c r="AR205" s="7">
        <f t="shared" si="352"/>
        <v>0</v>
      </c>
      <c r="AS205" s="185" t="s">
        <v>654</v>
      </c>
      <c r="AT205" s="3" t="str">
        <f t="shared" si="302"/>
        <v>Forráshiányos a feladat!</v>
      </c>
      <c r="AV205" s="180" t="s">
        <v>0</v>
      </c>
      <c r="AW205" s="180" t="s">
        <v>0</v>
      </c>
      <c r="AX205" s="191">
        <f>COUNTA($G$3:G205)</f>
        <v>181</v>
      </c>
      <c r="AZ205" s="9">
        <f>VLOOKUP($G205,Összesítő!$B:$F,3,FALSE)</f>
        <v>4128</v>
      </c>
      <c r="BA205" s="9">
        <f t="shared" si="303"/>
        <v>0</v>
      </c>
      <c r="BB205" s="5">
        <f t="shared" si="304"/>
        <v>1</v>
      </c>
      <c r="BC205" s="5" t="str">
        <f t="shared" si="305"/>
        <v>H</v>
      </c>
      <c r="BD205" s="5">
        <f t="shared" si="338"/>
        <v>0</v>
      </c>
      <c r="BE205" s="5">
        <f t="shared" si="307"/>
        <v>0</v>
      </c>
      <c r="BF205" s="5">
        <f t="shared" si="308"/>
        <v>0</v>
      </c>
      <c r="BG205" s="9" t="str">
        <f t="shared" si="309"/>
        <v>Nem rövidtávú a feladat.</v>
      </c>
      <c r="BH205" s="5">
        <f t="shared" si="310"/>
        <v>1</v>
      </c>
      <c r="BI205" s="5">
        <f t="shared" si="311"/>
        <v>1</v>
      </c>
      <c r="BJ205" s="5">
        <f t="shared" si="312"/>
        <v>1</v>
      </c>
      <c r="BK205" s="5">
        <f t="shared" si="313"/>
        <v>1</v>
      </c>
      <c r="BL205" s="5">
        <f t="shared" si="353"/>
        <v>1</v>
      </c>
      <c r="BM205" s="4" t="str">
        <f t="shared" si="315"/>
        <v>Forráshiányos a feladat!</v>
      </c>
      <c r="BN205" s="5">
        <f t="shared" si="316"/>
        <v>0</v>
      </c>
      <c r="BO205" s="5">
        <f t="shared" si="317"/>
        <v>1</v>
      </c>
      <c r="BP205" s="5">
        <f t="shared" si="318"/>
        <v>0</v>
      </c>
      <c r="BQ205" s="5">
        <f t="shared" si="319"/>
        <v>0</v>
      </c>
      <c r="BR205" s="5">
        <f t="shared" si="320"/>
        <v>0</v>
      </c>
      <c r="BS205" s="9">
        <f t="shared" si="321"/>
        <v>0</v>
      </c>
      <c r="BT205" s="5">
        <f t="shared" si="322"/>
        <v>0</v>
      </c>
      <c r="BU205" s="5">
        <f t="shared" si="323"/>
        <v>0</v>
      </c>
      <c r="BV205" s="5">
        <f t="shared" si="324"/>
        <v>1</v>
      </c>
      <c r="BW205" s="5">
        <f t="shared" si="325"/>
        <v>1</v>
      </c>
      <c r="BX205" s="5">
        <f t="shared" si="326"/>
        <v>1</v>
      </c>
      <c r="BY205" s="5">
        <f t="shared" si="327"/>
        <v>1</v>
      </c>
      <c r="BZ205" s="5">
        <f t="shared" si="328"/>
        <v>1</v>
      </c>
      <c r="CA205" s="5">
        <f t="shared" si="329"/>
        <v>1</v>
      </c>
      <c r="CB205" s="5">
        <f t="shared" si="330"/>
        <v>1</v>
      </c>
      <c r="CC205" s="5">
        <f t="shared" si="331"/>
        <v>1</v>
      </c>
      <c r="CD205" s="5">
        <f t="shared" si="332"/>
        <v>1</v>
      </c>
      <c r="CE205" s="5" t="str">
        <f t="shared" si="333"/>
        <v>?</v>
      </c>
      <c r="CF205" s="4" t="str">
        <f t="shared" si="354"/>
        <v>Kitöltés rendben!</v>
      </c>
      <c r="CG205" s="5">
        <f t="shared" si="355"/>
        <v>1</v>
      </c>
      <c r="CH205" s="5">
        <f t="shared" si="336"/>
        <v>0</v>
      </c>
      <c r="CI205" s="5">
        <f t="shared" si="337"/>
        <v>1</v>
      </c>
    </row>
    <row r="206" spans="1:87" s="2" customFormat="1" ht="43.2" hidden="1" customHeight="1" x14ac:dyDescent="0.3">
      <c r="A206" s="1" t="str">
        <f t="shared" si="348"/>
        <v>Kitöltés rendben!</v>
      </c>
      <c r="B206" s="179">
        <v>2</v>
      </c>
      <c r="C206" s="178" t="s">
        <v>432</v>
      </c>
      <c r="D206" s="180" t="s">
        <v>560</v>
      </c>
      <c r="E206" s="180" t="s">
        <v>509</v>
      </c>
      <c r="F206" s="181" t="str">
        <f>VLOOKUP($G206,Összesítő!$B:$F,2,FALSE)</f>
        <v>11-04695-1-002-00-15</v>
      </c>
      <c r="G206" s="178" t="s">
        <v>55</v>
      </c>
      <c r="H206" s="181">
        <f>COUNTA($G$3:G206)</f>
        <v>182</v>
      </c>
      <c r="I206" s="181" t="str">
        <f>AZ206&amp;"_"&amp;H206&amp;"_FIV_"&amp;LEFT(Előlap!$B$6,4)</f>
        <v>4128_182_FIV_2026</v>
      </c>
      <c r="J206" s="181" t="str">
        <f>VLOOKUP($G206,Összesítő!$B:$F,5,FALSE)</f>
        <v>Alsóújlak, Vasvár</v>
      </c>
      <c r="K206" s="181" t="str">
        <f>VLOOKUP($G206,Összesítő!$B:$F,4,FALSE)</f>
        <v>Alsóújlak Község Önkormányzata, Vasvár Város Önkormányzata</v>
      </c>
      <c r="L206" s="7">
        <f t="shared" si="349"/>
        <v>30000</v>
      </c>
      <c r="M206" s="179">
        <v>2028</v>
      </c>
      <c r="N206" s="179">
        <v>2028</v>
      </c>
      <c r="O206" s="13">
        <v>0</v>
      </c>
      <c r="P206" s="8">
        <v>30000</v>
      </c>
      <c r="Q206" s="8">
        <v>0</v>
      </c>
      <c r="S206" s="8">
        <v>0</v>
      </c>
      <c r="T206" s="8">
        <v>0</v>
      </c>
      <c r="U206" s="8">
        <v>0</v>
      </c>
      <c r="V206" s="8">
        <v>0</v>
      </c>
      <c r="W206" s="8">
        <v>0</v>
      </c>
      <c r="X206" s="8">
        <v>0</v>
      </c>
      <c r="Y206" s="8">
        <v>0</v>
      </c>
      <c r="Z206" s="8">
        <v>0</v>
      </c>
      <c r="AA206" s="8">
        <v>0</v>
      </c>
      <c r="AB206" s="8">
        <v>0</v>
      </c>
      <c r="AC206" s="8">
        <v>0</v>
      </c>
      <c r="AD206" s="7">
        <f t="shared" si="350"/>
        <v>0</v>
      </c>
      <c r="AE206" s="3" t="str">
        <f t="shared" si="351"/>
        <v>Nem rövidtávú a feladat.</v>
      </c>
      <c r="AG206" s="8">
        <v>0</v>
      </c>
      <c r="AH206" s="8">
        <v>0</v>
      </c>
      <c r="AI206" s="8">
        <v>0</v>
      </c>
      <c r="AJ206" s="8">
        <v>0</v>
      </c>
      <c r="AK206" s="8">
        <v>0</v>
      </c>
      <c r="AL206" s="8">
        <v>0</v>
      </c>
      <c r="AM206" s="8">
        <v>0</v>
      </c>
      <c r="AN206" s="8">
        <v>0</v>
      </c>
      <c r="AO206" s="8">
        <v>0</v>
      </c>
      <c r="AP206" s="8">
        <v>0</v>
      </c>
      <c r="AQ206" s="8">
        <v>0</v>
      </c>
      <c r="AR206" s="7">
        <f t="shared" si="352"/>
        <v>0</v>
      </c>
      <c r="AS206" s="185" t="s">
        <v>654</v>
      </c>
      <c r="AT206" s="3" t="str">
        <f t="shared" si="302"/>
        <v>Forráshiányos a feladat!</v>
      </c>
      <c r="AV206" s="180" t="s">
        <v>0</v>
      </c>
      <c r="AW206" s="180" t="s">
        <v>0</v>
      </c>
      <c r="AX206" s="191">
        <f>COUNTA($G$3:G206)</f>
        <v>182</v>
      </c>
      <c r="AZ206" s="9">
        <f>VLOOKUP($G206,Összesítő!$B:$F,3,FALSE)</f>
        <v>4128</v>
      </c>
      <c r="BA206" s="9">
        <f t="shared" si="303"/>
        <v>0</v>
      </c>
      <c r="BB206" s="5">
        <f t="shared" si="304"/>
        <v>1</v>
      </c>
      <c r="BC206" s="5" t="str">
        <f t="shared" si="305"/>
        <v>H</v>
      </c>
      <c r="BD206" s="5">
        <f t="shared" si="338"/>
        <v>0</v>
      </c>
      <c r="BE206" s="5">
        <f t="shared" si="307"/>
        <v>0</v>
      </c>
      <c r="BF206" s="5">
        <f t="shared" si="308"/>
        <v>0</v>
      </c>
      <c r="BG206" s="9" t="str">
        <f t="shared" si="309"/>
        <v>Nem rövidtávú a feladat.</v>
      </c>
      <c r="BH206" s="5">
        <f t="shared" si="310"/>
        <v>1</v>
      </c>
      <c r="BI206" s="5">
        <f t="shared" si="311"/>
        <v>1</v>
      </c>
      <c r="BJ206" s="5">
        <f t="shared" si="312"/>
        <v>1</v>
      </c>
      <c r="BK206" s="5">
        <f t="shared" si="313"/>
        <v>1</v>
      </c>
      <c r="BL206" s="5">
        <f t="shared" si="353"/>
        <v>1</v>
      </c>
      <c r="BM206" s="4" t="str">
        <f t="shared" si="315"/>
        <v>Forráshiányos a feladat!</v>
      </c>
      <c r="BN206" s="5">
        <f t="shared" si="316"/>
        <v>0</v>
      </c>
      <c r="BO206" s="5">
        <f t="shared" si="317"/>
        <v>1</v>
      </c>
      <c r="BP206" s="5">
        <f t="shared" si="318"/>
        <v>0</v>
      </c>
      <c r="BQ206" s="5">
        <f t="shared" si="319"/>
        <v>0</v>
      </c>
      <c r="BR206" s="5">
        <f t="shared" si="320"/>
        <v>0</v>
      </c>
      <c r="BS206" s="9">
        <f t="shared" si="321"/>
        <v>0</v>
      </c>
      <c r="BT206" s="5">
        <f t="shared" si="322"/>
        <v>0</v>
      </c>
      <c r="BU206" s="5">
        <f t="shared" si="323"/>
        <v>0</v>
      </c>
      <c r="BV206" s="5">
        <f t="shared" si="324"/>
        <v>1</v>
      </c>
      <c r="BW206" s="5">
        <f t="shared" si="325"/>
        <v>1</v>
      </c>
      <c r="BX206" s="5">
        <f t="shared" si="326"/>
        <v>1</v>
      </c>
      <c r="BY206" s="5">
        <f t="shared" si="327"/>
        <v>1</v>
      </c>
      <c r="BZ206" s="5">
        <f t="shared" si="328"/>
        <v>1</v>
      </c>
      <c r="CA206" s="5">
        <f t="shared" si="329"/>
        <v>1</v>
      </c>
      <c r="CB206" s="5">
        <f t="shared" si="330"/>
        <v>1</v>
      </c>
      <c r="CC206" s="5">
        <f t="shared" si="331"/>
        <v>1</v>
      </c>
      <c r="CD206" s="5">
        <f t="shared" si="332"/>
        <v>1</v>
      </c>
      <c r="CE206" s="5" t="str">
        <f t="shared" si="333"/>
        <v>?</v>
      </c>
      <c r="CF206" s="4" t="str">
        <f t="shared" si="354"/>
        <v>Kitöltés rendben!</v>
      </c>
      <c r="CG206" s="5">
        <f t="shared" si="355"/>
        <v>1</v>
      </c>
      <c r="CH206" s="5">
        <f t="shared" si="336"/>
        <v>0</v>
      </c>
      <c r="CI206" s="5">
        <f t="shared" si="337"/>
        <v>1</v>
      </c>
    </row>
    <row r="207" spans="1:87" s="2" customFormat="1" ht="43.2" hidden="1" customHeight="1" x14ac:dyDescent="0.3">
      <c r="A207" s="1" t="str">
        <f t="shared" si="348"/>
        <v>Kitöltés rendben!</v>
      </c>
      <c r="B207" s="179">
        <v>2</v>
      </c>
      <c r="C207" s="178" t="s">
        <v>435</v>
      </c>
      <c r="D207" s="180" t="s">
        <v>561</v>
      </c>
      <c r="E207" s="180" t="s">
        <v>509</v>
      </c>
      <c r="F207" s="181" t="str">
        <f>VLOOKUP($G207,Összesítő!$B:$F,2,FALSE)</f>
        <v>11-04695-1-002-00-15</v>
      </c>
      <c r="G207" s="178" t="s">
        <v>55</v>
      </c>
      <c r="H207" s="181">
        <f>COUNTA($G$3:G207)</f>
        <v>183</v>
      </c>
      <c r="I207" s="181" t="str">
        <f>AZ207&amp;"_"&amp;H207&amp;"_FIV_"&amp;LEFT(Előlap!$B$6,4)</f>
        <v>4128_183_FIV_2026</v>
      </c>
      <c r="J207" s="181" t="str">
        <f>VLOOKUP($G207,Összesítő!$B:$F,5,FALSE)</f>
        <v>Alsóújlak, Vasvár</v>
      </c>
      <c r="K207" s="181" t="str">
        <f>VLOOKUP($G207,Összesítő!$B:$F,4,FALSE)</f>
        <v>Alsóújlak Község Önkormányzata, Vasvár Város Önkormányzata</v>
      </c>
      <c r="L207" s="7">
        <f t="shared" si="349"/>
        <v>45000</v>
      </c>
      <c r="M207" s="179">
        <v>2029</v>
      </c>
      <c r="N207" s="179">
        <v>2029</v>
      </c>
      <c r="O207" s="13">
        <v>0</v>
      </c>
      <c r="P207" s="8">
        <v>45000</v>
      </c>
      <c r="Q207" s="8">
        <v>0</v>
      </c>
      <c r="S207" s="8">
        <v>0</v>
      </c>
      <c r="T207" s="8">
        <v>0</v>
      </c>
      <c r="U207" s="8">
        <v>0</v>
      </c>
      <c r="V207" s="8">
        <v>0</v>
      </c>
      <c r="W207" s="8">
        <v>0</v>
      </c>
      <c r="X207" s="8">
        <v>0</v>
      </c>
      <c r="Y207" s="8">
        <v>0</v>
      </c>
      <c r="Z207" s="8">
        <v>0</v>
      </c>
      <c r="AA207" s="8">
        <v>0</v>
      </c>
      <c r="AB207" s="8">
        <v>0</v>
      </c>
      <c r="AC207" s="8">
        <v>0</v>
      </c>
      <c r="AD207" s="7">
        <f t="shared" si="350"/>
        <v>0</v>
      </c>
      <c r="AE207" s="3" t="str">
        <f t="shared" si="351"/>
        <v>Nem rövidtávú a feladat.</v>
      </c>
      <c r="AG207" s="8">
        <v>0</v>
      </c>
      <c r="AH207" s="8">
        <v>0</v>
      </c>
      <c r="AI207" s="8">
        <v>0</v>
      </c>
      <c r="AJ207" s="8">
        <v>0</v>
      </c>
      <c r="AK207" s="8">
        <v>0</v>
      </c>
      <c r="AL207" s="8">
        <v>0</v>
      </c>
      <c r="AM207" s="8">
        <v>0</v>
      </c>
      <c r="AN207" s="8">
        <v>0</v>
      </c>
      <c r="AO207" s="8">
        <v>0</v>
      </c>
      <c r="AP207" s="8">
        <v>0</v>
      </c>
      <c r="AQ207" s="8">
        <v>0</v>
      </c>
      <c r="AR207" s="7">
        <f t="shared" si="352"/>
        <v>0</v>
      </c>
      <c r="AS207" s="185" t="s">
        <v>654</v>
      </c>
      <c r="AT207" s="3" t="str">
        <f t="shared" si="302"/>
        <v>Forráshiányos a feladat!</v>
      </c>
      <c r="AV207" s="180" t="s">
        <v>0</v>
      </c>
      <c r="AW207" s="180" t="s">
        <v>0</v>
      </c>
      <c r="AX207" s="191">
        <f>COUNTA($G$3:G207)</f>
        <v>183</v>
      </c>
      <c r="AZ207" s="9">
        <f>VLOOKUP($G207,Összesítő!$B:$F,3,FALSE)</f>
        <v>4128</v>
      </c>
      <c r="BA207" s="9">
        <f t="shared" si="303"/>
        <v>0</v>
      </c>
      <c r="BB207" s="5">
        <f t="shared" si="304"/>
        <v>1</v>
      </c>
      <c r="BC207" s="5" t="str">
        <f t="shared" si="305"/>
        <v>H</v>
      </c>
      <c r="BD207" s="5">
        <f t="shared" si="338"/>
        <v>0</v>
      </c>
      <c r="BE207" s="5">
        <f t="shared" si="307"/>
        <v>0</v>
      </c>
      <c r="BF207" s="5">
        <f t="shared" si="308"/>
        <v>0</v>
      </c>
      <c r="BG207" s="9" t="str">
        <f t="shared" si="309"/>
        <v>Nem rövidtávú a feladat.</v>
      </c>
      <c r="BH207" s="5">
        <f t="shared" si="310"/>
        <v>1</v>
      </c>
      <c r="BI207" s="5">
        <f t="shared" si="311"/>
        <v>1</v>
      </c>
      <c r="BJ207" s="5">
        <f t="shared" si="312"/>
        <v>1</v>
      </c>
      <c r="BK207" s="5">
        <f t="shared" si="313"/>
        <v>1</v>
      </c>
      <c r="BL207" s="5">
        <f t="shared" si="353"/>
        <v>1</v>
      </c>
      <c r="BM207" s="4" t="str">
        <f t="shared" si="315"/>
        <v>Forráshiányos a feladat!</v>
      </c>
      <c r="BN207" s="5">
        <f t="shared" si="316"/>
        <v>0</v>
      </c>
      <c r="BO207" s="5">
        <f t="shared" si="317"/>
        <v>1</v>
      </c>
      <c r="BP207" s="5">
        <f t="shared" si="318"/>
        <v>0</v>
      </c>
      <c r="BQ207" s="5">
        <f t="shared" si="319"/>
        <v>0</v>
      </c>
      <c r="BR207" s="5">
        <f t="shared" si="320"/>
        <v>0</v>
      </c>
      <c r="BS207" s="9">
        <f t="shared" si="321"/>
        <v>0</v>
      </c>
      <c r="BT207" s="5">
        <f t="shared" si="322"/>
        <v>0</v>
      </c>
      <c r="BU207" s="5">
        <f t="shared" si="323"/>
        <v>0</v>
      </c>
      <c r="BV207" s="5">
        <f t="shared" si="324"/>
        <v>1</v>
      </c>
      <c r="BW207" s="5">
        <f t="shared" si="325"/>
        <v>1</v>
      </c>
      <c r="BX207" s="5">
        <f t="shared" si="326"/>
        <v>1</v>
      </c>
      <c r="BY207" s="5">
        <f t="shared" si="327"/>
        <v>1</v>
      </c>
      <c r="BZ207" s="5">
        <f t="shared" si="328"/>
        <v>1</v>
      </c>
      <c r="CA207" s="5">
        <f t="shared" si="329"/>
        <v>1</v>
      </c>
      <c r="CB207" s="5">
        <f t="shared" si="330"/>
        <v>1</v>
      </c>
      <c r="CC207" s="5">
        <f t="shared" si="331"/>
        <v>1</v>
      </c>
      <c r="CD207" s="5">
        <f t="shared" si="332"/>
        <v>1</v>
      </c>
      <c r="CE207" s="5" t="str">
        <f t="shared" si="333"/>
        <v>?</v>
      </c>
      <c r="CF207" s="4" t="str">
        <f t="shared" si="354"/>
        <v>Kitöltés rendben!</v>
      </c>
      <c r="CG207" s="5">
        <f t="shared" si="355"/>
        <v>1</v>
      </c>
      <c r="CH207" s="5">
        <f t="shared" si="336"/>
        <v>0</v>
      </c>
      <c r="CI207" s="5">
        <f t="shared" si="337"/>
        <v>1</v>
      </c>
    </row>
    <row r="208" spans="1:87" s="2" customFormat="1" ht="43.2" hidden="1" customHeight="1" x14ac:dyDescent="0.3">
      <c r="A208" s="1" t="str">
        <f t="shared" si="348"/>
        <v>Kitöltés rendben!</v>
      </c>
      <c r="B208" s="179">
        <v>2</v>
      </c>
      <c r="C208" s="178" t="s">
        <v>405</v>
      </c>
      <c r="D208" s="180" t="s">
        <v>562</v>
      </c>
      <c r="E208" s="180" t="s">
        <v>509</v>
      </c>
      <c r="F208" s="181" t="str">
        <f>VLOOKUP($G208,Összesítő!$B:$F,2,FALSE)</f>
        <v>11-04695-1-002-00-15</v>
      </c>
      <c r="G208" s="178" t="s">
        <v>55</v>
      </c>
      <c r="H208" s="181">
        <f>COUNTA($G$3:G208)</f>
        <v>184</v>
      </c>
      <c r="I208" s="181" t="str">
        <f>AZ208&amp;"_"&amp;H208&amp;"_FIV_"&amp;LEFT(Előlap!$B$6,4)</f>
        <v>4128_184_FIV_2026</v>
      </c>
      <c r="J208" s="181" t="str">
        <f>VLOOKUP($G208,Összesítő!$B:$F,5,FALSE)</f>
        <v>Alsóújlak, Vasvár</v>
      </c>
      <c r="K208" s="181" t="str">
        <f>VLOOKUP($G208,Összesítő!$B:$F,4,FALSE)</f>
        <v>Alsóújlak Község Önkormányzata, Vasvár Város Önkormányzata</v>
      </c>
      <c r="L208" s="7">
        <f t="shared" si="349"/>
        <v>50000</v>
      </c>
      <c r="M208" s="179">
        <v>2030</v>
      </c>
      <c r="N208" s="179">
        <v>2030</v>
      </c>
      <c r="O208" s="13">
        <v>0</v>
      </c>
      <c r="P208" s="8">
        <v>50000</v>
      </c>
      <c r="Q208" s="8">
        <v>0</v>
      </c>
      <c r="S208" s="8">
        <v>0</v>
      </c>
      <c r="T208" s="8">
        <v>0</v>
      </c>
      <c r="U208" s="8">
        <v>0</v>
      </c>
      <c r="V208" s="8">
        <v>0</v>
      </c>
      <c r="W208" s="8">
        <v>0</v>
      </c>
      <c r="X208" s="8">
        <v>0</v>
      </c>
      <c r="Y208" s="8">
        <v>0</v>
      </c>
      <c r="Z208" s="8">
        <v>0</v>
      </c>
      <c r="AA208" s="8">
        <v>0</v>
      </c>
      <c r="AB208" s="8">
        <v>0</v>
      </c>
      <c r="AC208" s="8">
        <v>0</v>
      </c>
      <c r="AD208" s="7">
        <f t="shared" si="350"/>
        <v>0</v>
      </c>
      <c r="AE208" s="3" t="str">
        <f t="shared" si="351"/>
        <v>Nem rövidtávú a feladat.</v>
      </c>
      <c r="AG208" s="8">
        <v>0</v>
      </c>
      <c r="AH208" s="8">
        <v>0</v>
      </c>
      <c r="AI208" s="8">
        <v>0</v>
      </c>
      <c r="AJ208" s="8">
        <v>0</v>
      </c>
      <c r="AK208" s="8">
        <v>0</v>
      </c>
      <c r="AL208" s="8">
        <v>0</v>
      </c>
      <c r="AM208" s="8">
        <v>0</v>
      </c>
      <c r="AN208" s="8">
        <v>0</v>
      </c>
      <c r="AO208" s="8">
        <v>0</v>
      </c>
      <c r="AP208" s="8">
        <v>0</v>
      </c>
      <c r="AQ208" s="8">
        <v>0</v>
      </c>
      <c r="AR208" s="7">
        <f t="shared" si="352"/>
        <v>0</v>
      </c>
      <c r="AS208" s="185" t="s">
        <v>654</v>
      </c>
      <c r="AT208" s="3" t="str">
        <f t="shared" si="302"/>
        <v>Forráshiányos a feladat!</v>
      </c>
      <c r="AV208" s="180" t="s">
        <v>0</v>
      </c>
      <c r="AW208" s="180" t="s">
        <v>0</v>
      </c>
      <c r="AX208" s="191">
        <f>COUNTA($G$3:G208)</f>
        <v>184</v>
      </c>
      <c r="AZ208" s="9">
        <f>VLOOKUP($G208,Összesítő!$B:$F,3,FALSE)</f>
        <v>4128</v>
      </c>
      <c r="BA208" s="9">
        <f t="shared" si="303"/>
        <v>0</v>
      </c>
      <c r="BB208" s="5">
        <f t="shared" si="304"/>
        <v>1</v>
      </c>
      <c r="BC208" s="5" t="str">
        <f t="shared" si="305"/>
        <v>H</v>
      </c>
      <c r="BD208" s="5">
        <f t="shared" si="338"/>
        <v>0</v>
      </c>
      <c r="BE208" s="5">
        <f t="shared" si="307"/>
        <v>0</v>
      </c>
      <c r="BF208" s="5">
        <f t="shared" si="308"/>
        <v>0</v>
      </c>
      <c r="BG208" s="9" t="str">
        <f t="shared" si="309"/>
        <v>Nem rövidtávú a feladat.</v>
      </c>
      <c r="BH208" s="5">
        <f t="shared" si="310"/>
        <v>1</v>
      </c>
      <c r="BI208" s="5">
        <f t="shared" si="311"/>
        <v>1</v>
      </c>
      <c r="BJ208" s="5">
        <f t="shared" si="312"/>
        <v>1</v>
      </c>
      <c r="BK208" s="5">
        <f t="shared" si="313"/>
        <v>1</v>
      </c>
      <c r="BL208" s="5">
        <f t="shared" si="353"/>
        <v>1</v>
      </c>
      <c r="BM208" s="4" t="str">
        <f t="shared" si="315"/>
        <v>Forráshiányos a feladat!</v>
      </c>
      <c r="BN208" s="5">
        <f t="shared" si="316"/>
        <v>0</v>
      </c>
      <c r="BO208" s="5">
        <f t="shared" si="317"/>
        <v>1</v>
      </c>
      <c r="BP208" s="5">
        <f t="shared" si="318"/>
        <v>0</v>
      </c>
      <c r="BQ208" s="5">
        <f t="shared" si="319"/>
        <v>0</v>
      </c>
      <c r="BR208" s="5">
        <f t="shared" si="320"/>
        <v>0</v>
      </c>
      <c r="BS208" s="9">
        <f t="shared" si="321"/>
        <v>0</v>
      </c>
      <c r="BT208" s="5">
        <f t="shared" si="322"/>
        <v>0</v>
      </c>
      <c r="BU208" s="5">
        <f t="shared" si="323"/>
        <v>0</v>
      </c>
      <c r="BV208" s="5">
        <f t="shared" si="324"/>
        <v>1</v>
      </c>
      <c r="BW208" s="5">
        <f t="shared" si="325"/>
        <v>1</v>
      </c>
      <c r="BX208" s="5">
        <f t="shared" si="326"/>
        <v>1</v>
      </c>
      <c r="BY208" s="5">
        <f t="shared" si="327"/>
        <v>1</v>
      </c>
      <c r="BZ208" s="5">
        <f t="shared" si="328"/>
        <v>1</v>
      </c>
      <c r="CA208" s="5">
        <f t="shared" si="329"/>
        <v>1</v>
      </c>
      <c r="CB208" s="5">
        <f t="shared" si="330"/>
        <v>1</v>
      </c>
      <c r="CC208" s="5">
        <f t="shared" si="331"/>
        <v>1</v>
      </c>
      <c r="CD208" s="5">
        <f t="shared" si="332"/>
        <v>1</v>
      </c>
      <c r="CE208" s="5" t="str">
        <f t="shared" si="333"/>
        <v>?</v>
      </c>
      <c r="CF208" s="4" t="str">
        <f t="shared" si="354"/>
        <v>Kitöltés rendben!</v>
      </c>
      <c r="CG208" s="5">
        <f t="shared" si="355"/>
        <v>1</v>
      </c>
      <c r="CH208" s="5">
        <f t="shared" si="336"/>
        <v>0</v>
      </c>
      <c r="CI208" s="5">
        <f t="shared" si="337"/>
        <v>1</v>
      </c>
    </row>
    <row r="209" spans="1:87" s="2" customFormat="1" ht="43.2" hidden="1" customHeight="1" x14ac:dyDescent="0.3">
      <c r="A209" s="1" t="str">
        <f t="shared" si="348"/>
        <v>Kitöltés rendben!</v>
      </c>
      <c r="B209" s="179">
        <v>2</v>
      </c>
      <c r="C209" s="178" t="s">
        <v>468</v>
      </c>
      <c r="D209" s="180" t="s">
        <v>505</v>
      </c>
      <c r="E209" s="180" t="s">
        <v>509</v>
      </c>
      <c r="F209" s="181" t="str">
        <f>VLOOKUP($G209,Összesítő!$B:$F,2,FALSE)</f>
        <v>11-04695-1-002-00-15</v>
      </c>
      <c r="G209" s="178" t="s">
        <v>55</v>
      </c>
      <c r="H209" s="181">
        <f>COUNTA($G$3:G209)</f>
        <v>185</v>
      </c>
      <c r="I209" s="181" t="str">
        <f>AZ209&amp;"_"&amp;H209&amp;"_FIV_"&amp;LEFT(Előlap!$B$6,4)</f>
        <v>4128_185_FIV_2026</v>
      </c>
      <c r="J209" s="181" t="str">
        <f>VLOOKUP($G209,Összesítő!$B:$F,5,FALSE)</f>
        <v>Alsóújlak, Vasvár</v>
      </c>
      <c r="K209" s="181" t="str">
        <f>VLOOKUP($G209,Összesítő!$B:$F,4,FALSE)</f>
        <v>Alsóújlak Község Önkormányzata, Vasvár Város Önkormányzata</v>
      </c>
      <c r="L209" s="7">
        <f t="shared" si="349"/>
        <v>30000</v>
      </c>
      <c r="M209" s="179">
        <v>2028</v>
      </c>
      <c r="N209" s="179">
        <v>2029</v>
      </c>
      <c r="O209" s="13">
        <v>0</v>
      </c>
      <c r="P209" s="8">
        <v>30000</v>
      </c>
      <c r="Q209" s="8">
        <v>0</v>
      </c>
      <c r="S209" s="8">
        <v>0</v>
      </c>
      <c r="T209" s="8">
        <v>0</v>
      </c>
      <c r="U209" s="8">
        <v>0</v>
      </c>
      <c r="V209" s="8">
        <v>0</v>
      </c>
      <c r="W209" s="8">
        <v>0</v>
      </c>
      <c r="X209" s="8">
        <v>0</v>
      </c>
      <c r="Y209" s="8">
        <v>0</v>
      </c>
      <c r="Z209" s="8">
        <v>0</v>
      </c>
      <c r="AA209" s="8">
        <v>0</v>
      </c>
      <c r="AB209" s="8">
        <v>0</v>
      </c>
      <c r="AC209" s="8">
        <v>0</v>
      </c>
      <c r="AD209" s="7">
        <f t="shared" si="350"/>
        <v>0</v>
      </c>
      <c r="AE209" s="3" t="str">
        <f t="shared" si="351"/>
        <v>Nem rövidtávú a feladat.</v>
      </c>
      <c r="AG209" s="8">
        <v>0</v>
      </c>
      <c r="AH209" s="8">
        <v>0</v>
      </c>
      <c r="AI209" s="8">
        <v>0</v>
      </c>
      <c r="AJ209" s="8">
        <v>0</v>
      </c>
      <c r="AK209" s="8">
        <v>0</v>
      </c>
      <c r="AL209" s="8">
        <v>0</v>
      </c>
      <c r="AM209" s="8">
        <v>0</v>
      </c>
      <c r="AN209" s="8">
        <v>0</v>
      </c>
      <c r="AO209" s="8">
        <v>0</v>
      </c>
      <c r="AP209" s="8">
        <v>0</v>
      </c>
      <c r="AQ209" s="8">
        <v>0</v>
      </c>
      <c r="AR209" s="7">
        <f t="shared" si="352"/>
        <v>0</v>
      </c>
      <c r="AS209" s="185" t="s">
        <v>654</v>
      </c>
      <c r="AT209" s="3" t="str">
        <f t="shared" si="302"/>
        <v>Forráshiányos a feladat!</v>
      </c>
      <c r="AV209" s="180" t="s">
        <v>0</v>
      </c>
      <c r="AW209" s="180" t="s">
        <v>0</v>
      </c>
      <c r="AX209" s="191">
        <f>COUNTA($G$3:G209)</f>
        <v>185</v>
      </c>
      <c r="AZ209" s="9">
        <f>VLOOKUP($G209,Összesítő!$B:$F,3,FALSE)</f>
        <v>4128</v>
      </c>
      <c r="BA209" s="9">
        <f t="shared" si="303"/>
        <v>0</v>
      </c>
      <c r="BB209" s="5">
        <f t="shared" si="304"/>
        <v>1</v>
      </c>
      <c r="BC209" s="5" t="str">
        <f t="shared" si="305"/>
        <v>H</v>
      </c>
      <c r="BD209" s="5">
        <f t="shared" si="338"/>
        <v>0</v>
      </c>
      <c r="BE209" s="5">
        <f t="shared" si="307"/>
        <v>0</v>
      </c>
      <c r="BF209" s="5">
        <f t="shared" si="308"/>
        <v>0</v>
      </c>
      <c r="BG209" s="9" t="str">
        <f t="shared" si="309"/>
        <v>Nem rövidtávú a feladat.</v>
      </c>
      <c r="BH209" s="5">
        <f t="shared" si="310"/>
        <v>1</v>
      </c>
      <c r="BI209" s="5">
        <f t="shared" si="311"/>
        <v>1</v>
      </c>
      <c r="BJ209" s="5">
        <f t="shared" si="312"/>
        <v>1</v>
      </c>
      <c r="BK209" s="5">
        <f t="shared" si="313"/>
        <v>1</v>
      </c>
      <c r="BL209" s="5">
        <f t="shared" si="353"/>
        <v>1</v>
      </c>
      <c r="BM209" s="4" t="str">
        <f t="shared" si="315"/>
        <v>Forráshiányos a feladat!</v>
      </c>
      <c r="BN209" s="5">
        <f t="shared" si="316"/>
        <v>0</v>
      </c>
      <c r="BO209" s="5">
        <f t="shared" si="317"/>
        <v>1</v>
      </c>
      <c r="BP209" s="5">
        <f t="shared" si="318"/>
        <v>0</v>
      </c>
      <c r="BQ209" s="5">
        <f t="shared" si="319"/>
        <v>0</v>
      </c>
      <c r="BR209" s="5">
        <f t="shared" si="320"/>
        <v>0</v>
      </c>
      <c r="BS209" s="9">
        <f t="shared" si="321"/>
        <v>0</v>
      </c>
      <c r="BT209" s="5">
        <f t="shared" si="322"/>
        <v>0</v>
      </c>
      <c r="BU209" s="5">
        <f t="shared" si="323"/>
        <v>0</v>
      </c>
      <c r="BV209" s="5">
        <f t="shared" si="324"/>
        <v>1</v>
      </c>
      <c r="BW209" s="5">
        <f t="shared" si="325"/>
        <v>1</v>
      </c>
      <c r="BX209" s="5">
        <f t="shared" si="326"/>
        <v>1</v>
      </c>
      <c r="BY209" s="5">
        <f t="shared" si="327"/>
        <v>1</v>
      </c>
      <c r="BZ209" s="5">
        <f t="shared" si="328"/>
        <v>1</v>
      </c>
      <c r="CA209" s="5">
        <f t="shared" si="329"/>
        <v>1</v>
      </c>
      <c r="CB209" s="5">
        <f t="shared" si="330"/>
        <v>1</v>
      </c>
      <c r="CC209" s="5">
        <f t="shared" si="331"/>
        <v>1</v>
      </c>
      <c r="CD209" s="5">
        <f t="shared" si="332"/>
        <v>1</v>
      </c>
      <c r="CE209" s="5" t="str">
        <f t="shared" si="333"/>
        <v>?</v>
      </c>
      <c r="CF209" s="4" t="str">
        <f t="shared" si="354"/>
        <v>Kitöltés rendben!</v>
      </c>
      <c r="CG209" s="5">
        <f t="shared" si="355"/>
        <v>1</v>
      </c>
      <c r="CH209" s="5">
        <f t="shared" si="336"/>
        <v>0</v>
      </c>
      <c r="CI209" s="5">
        <f t="shared" si="337"/>
        <v>1</v>
      </c>
    </row>
    <row r="210" spans="1:87" s="2" customFormat="1" ht="55.8" hidden="1" customHeight="1" x14ac:dyDescent="0.3">
      <c r="A210" s="1" t="str">
        <f t="shared" si="348"/>
        <v>Kitöltés rendben!</v>
      </c>
      <c r="B210" s="179">
        <v>1</v>
      </c>
      <c r="C210" s="178" t="s">
        <v>479</v>
      </c>
      <c r="D210" s="180" t="s">
        <v>563</v>
      </c>
      <c r="E210" s="180" t="s">
        <v>509</v>
      </c>
      <c r="F210" s="181" t="str">
        <f>VLOOKUP($G210,Összesítő!$B:$F,2,FALSE)</f>
        <v>11-04695-1-002-00-15</v>
      </c>
      <c r="G210" s="178" t="s">
        <v>55</v>
      </c>
      <c r="H210" s="181">
        <f>COUNTA($G$3:G210)</f>
        <v>186</v>
      </c>
      <c r="I210" s="181" t="str">
        <f>AZ210&amp;"_"&amp;H210&amp;"_FIV_"&amp;LEFT(Előlap!$B$6,4)</f>
        <v>4128_186_FIV_2026</v>
      </c>
      <c r="J210" s="181" t="str">
        <f>VLOOKUP($G210,Összesítő!$B:$F,5,FALSE)</f>
        <v>Alsóújlak, Vasvár</v>
      </c>
      <c r="K210" s="181" t="str">
        <f>VLOOKUP($G210,Összesítő!$B:$F,4,FALSE)</f>
        <v>Alsóújlak Község Önkormányzata, Vasvár Város Önkormányzata</v>
      </c>
      <c r="L210" s="7">
        <f t="shared" si="349"/>
        <v>156000</v>
      </c>
      <c r="M210" s="179">
        <v>2027</v>
      </c>
      <c r="N210" s="179">
        <v>2036</v>
      </c>
      <c r="O210" s="13">
        <v>6000</v>
      </c>
      <c r="P210" s="8">
        <v>150000</v>
      </c>
      <c r="Q210" s="8">
        <v>0</v>
      </c>
      <c r="S210" s="8">
        <v>6000</v>
      </c>
      <c r="T210" s="8">
        <v>0</v>
      </c>
      <c r="U210" s="8">
        <v>0</v>
      </c>
      <c r="V210" s="8">
        <v>0</v>
      </c>
      <c r="W210" s="8">
        <v>0</v>
      </c>
      <c r="X210" s="8">
        <v>0</v>
      </c>
      <c r="Y210" s="8">
        <v>0</v>
      </c>
      <c r="Z210" s="8">
        <v>0</v>
      </c>
      <c r="AA210" s="8">
        <v>0</v>
      </c>
      <c r="AB210" s="8">
        <v>0</v>
      </c>
      <c r="AC210" s="8">
        <v>0</v>
      </c>
      <c r="AD210" s="7">
        <f t="shared" si="350"/>
        <v>6000</v>
      </c>
      <c r="AE210" s="3" t="str">
        <f t="shared" si="351"/>
        <v>A forrás egyenlő a költséggel (I.ütem).</v>
      </c>
      <c r="AG210" s="8">
        <v>33034</v>
      </c>
      <c r="AH210" s="8">
        <v>0</v>
      </c>
      <c r="AI210" s="8">
        <v>0</v>
      </c>
      <c r="AJ210" s="8">
        <v>0</v>
      </c>
      <c r="AK210" s="8">
        <v>0</v>
      </c>
      <c r="AL210" s="8">
        <v>0</v>
      </c>
      <c r="AM210" s="8">
        <v>0</v>
      </c>
      <c r="AN210" s="8">
        <v>0</v>
      </c>
      <c r="AO210" s="8">
        <v>0</v>
      </c>
      <c r="AP210" s="8">
        <v>0</v>
      </c>
      <c r="AQ210" s="8">
        <v>0</v>
      </c>
      <c r="AR210" s="7">
        <f t="shared" si="352"/>
        <v>33034</v>
      </c>
      <c r="AS210" s="185" t="s">
        <v>654</v>
      </c>
      <c r="AT210" s="3" t="str">
        <f t="shared" si="302"/>
        <v>Forráshiányos a feladat!</v>
      </c>
      <c r="AV210" s="180" t="s">
        <v>0</v>
      </c>
      <c r="AW210" s="180" t="s">
        <v>675</v>
      </c>
      <c r="AX210" s="191">
        <f>COUNTA($G$3:G210)</f>
        <v>186</v>
      </c>
      <c r="AZ210" s="9">
        <f>VLOOKUP($G210,Összesítő!$B:$F,3,FALSE)</f>
        <v>4128</v>
      </c>
      <c r="BA210" s="9">
        <f t="shared" si="303"/>
        <v>0</v>
      </c>
      <c r="BB210" s="5">
        <f t="shared" si="304"/>
        <v>1</v>
      </c>
      <c r="BC210" s="5" t="str">
        <f t="shared" si="305"/>
        <v>RH</v>
      </c>
      <c r="BD210" s="5">
        <f t="shared" si="338"/>
        <v>1</v>
      </c>
      <c r="BE210" s="5">
        <f t="shared" si="307"/>
        <v>0</v>
      </c>
      <c r="BF210" s="5">
        <f t="shared" si="308"/>
        <v>0</v>
      </c>
      <c r="BG210" s="9" t="str">
        <f t="shared" si="309"/>
        <v>A forrás egyenlő a költséggel (I.ütem).</v>
      </c>
      <c r="BH210" s="5">
        <f t="shared" si="310"/>
        <v>1</v>
      </c>
      <c r="BI210" s="5">
        <f t="shared" si="311"/>
        <v>1</v>
      </c>
      <c r="BJ210" s="5">
        <f t="shared" si="312"/>
        <v>1</v>
      </c>
      <c r="BK210" s="5">
        <f t="shared" si="313"/>
        <v>1</v>
      </c>
      <c r="BL210" s="5">
        <f t="shared" si="353"/>
        <v>1</v>
      </c>
      <c r="BM210" s="4" t="str">
        <f t="shared" si="315"/>
        <v>Forráshiányos a feladat!</v>
      </c>
      <c r="BN210" s="5">
        <f t="shared" si="316"/>
        <v>0</v>
      </c>
      <c r="BO210" s="5">
        <f t="shared" si="317"/>
        <v>1</v>
      </c>
      <c r="BP210" s="5">
        <f t="shared" si="318"/>
        <v>0</v>
      </c>
      <c r="BQ210" s="5">
        <f t="shared" si="319"/>
        <v>0</v>
      </c>
      <c r="BR210" s="5">
        <f t="shared" si="320"/>
        <v>0</v>
      </c>
      <c r="BS210" s="9">
        <f t="shared" si="321"/>
        <v>0</v>
      </c>
      <c r="BT210" s="5">
        <f t="shared" si="322"/>
        <v>0</v>
      </c>
      <c r="BU210" s="5">
        <f t="shared" si="323"/>
        <v>0</v>
      </c>
      <c r="BV210" s="5">
        <f t="shared" si="324"/>
        <v>1</v>
      </c>
      <c r="BW210" s="5">
        <f t="shared" si="325"/>
        <v>1</v>
      </c>
      <c r="BX210" s="5">
        <f t="shared" si="326"/>
        <v>1</v>
      </c>
      <c r="BY210" s="5">
        <f t="shared" si="327"/>
        <v>1</v>
      </c>
      <c r="BZ210" s="5">
        <f t="shared" si="328"/>
        <v>1</v>
      </c>
      <c r="CA210" s="5">
        <f t="shared" si="329"/>
        <v>1</v>
      </c>
      <c r="CB210" s="5">
        <f t="shared" si="330"/>
        <v>1</v>
      </c>
      <c r="CC210" s="5">
        <f t="shared" si="331"/>
        <v>1</v>
      </c>
      <c r="CD210" s="5">
        <f t="shared" si="332"/>
        <v>1</v>
      </c>
      <c r="CE210" s="5" t="str">
        <f t="shared" si="333"/>
        <v>?</v>
      </c>
      <c r="CF210" s="4" t="str">
        <f t="shared" si="354"/>
        <v>Kitöltés rendben!</v>
      </c>
      <c r="CG210" s="5">
        <f t="shared" si="355"/>
        <v>1</v>
      </c>
      <c r="CH210" s="5">
        <f t="shared" si="336"/>
        <v>1</v>
      </c>
      <c r="CI210" s="5">
        <f t="shared" si="337"/>
        <v>1</v>
      </c>
    </row>
    <row r="211" spans="1:87" s="2" customFormat="1" ht="43.2" hidden="1" customHeight="1" x14ac:dyDescent="0.3">
      <c r="A211" s="1" t="str">
        <f t="shared" si="348"/>
        <v>Kitöltés rendben!</v>
      </c>
      <c r="B211" s="179">
        <v>1</v>
      </c>
      <c r="C211" s="178" t="s">
        <v>492</v>
      </c>
      <c r="D211" s="180" t="s">
        <v>507</v>
      </c>
      <c r="E211" s="180" t="s">
        <v>509</v>
      </c>
      <c r="F211" s="181" t="str">
        <f>VLOOKUP($G211,Összesítő!$B:$F,2,FALSE)</f>
        <v>11-04695-1-002-00-15</v>
      </c>
      <c r="G211" s="178" t="s">
        <v>55</v>
      </c>
      <c r="H211" s="181">
        <f>COUNTA($G$3:G211)</f>
        <v>187</v>
      </c>
      <c r="I211" s="181" t="str">
        <f>AZ211&amp;"_"&amp;H211&amp;"_FIV_"&amp;LEFT(Előlap!$B$6,4)</f>
        <v>4128_187_FIV_2026</v>
      </c>
      <c r="J211" s="181" t="str">
        <f>VLOOKUP($G211,Összesítő!$B:$F,5,FALSE)</f>
        <v>Alsóújlak, Vasvár</v>
      </c>
      <c r="K211" s="181" t="str">
        <f>VLOOKUP($G211,Összesítő!$B:$F,4,FALSE)</f>
        <v>Alsóújlak Község Önkormányzata, Vasvár Város Önkormányzata</v>
      </c>
      <c r="L211" s="7">
        <f t="shared" si="349"/>
        <v>1963</v>
      </c>
      <c r="M211" s="179">
        <v>2027</v>
      </c>
      <c r="N211" s="179">
        <v>2027</v>
      </c>
      <c r="O211" s="13">
        <v>1963</v>
      </c>
      <c r="P211" s="8">
        <v>0</v>
      </c>
      <c r="Q211" s="8">
        <v>0</v>
      </c>
      <c r="S211" s="8">
        <v>1963</v>
      </c>
      <c r="T211" s="8">
        <v>0</v>
      </c>
      <c r="U211" s="8">
        <v>0</v>
      </c>
      <c r="V211" s="8">
        <v>0</v>
      </c>
      <c r="W211" s="8">
        <v>0</v>
      </c>
      <c r="X211" s="8">
        <v>0</v>
      </c>
      <c r="Y211" s="8">
        <v>0</v>
      </c>
      <c r="Z211" s="8">
        <v>0</v>
      </c>
      <c r="AA211" s="8">
        <v>0</v>
      </c>
      <c r="AB211" s="8">
        <v>0</v>
      </c>
      <c r="AC211" s="8">
        <v>0</v>
      </c>
      <c r="AD211" s="7">
        <f t="shared" si="350"/>
        <v>1963</v>
      </c>
      <c r="AE211" s="3" t="str">
        <f t="shared" si="351"/>
        <v>A forrás egyenlő a költséggel (I.ütem).</v>
      </c>
      <c r="AG211" s="8">
        <v>0</v>
      </c>
      <c r="AH211" s="8">
        <v>0</v>
      </c>
      <c r="AI211" s="8">
        <v>0</v>
      </c>
      <c r="AJ211" s="8">
        <v>0</v>
      </c>
      <c r="AK211" s="8">
        <v>0</v>
      </c>
      <c r="AL211" s="8">
        <v>0</v>
      </c>
      <c r="AM211" s="8">
        <v>0</v>
      </c>
      <c r="AN211" s="8">
        <v>0</v>
      </c>
      <c r="AO211" s="8">
        <v>0</v>
      </c>
      <c r="AP211" s="8">
        <v>0</v>
      </c>
      <c r="AQ211" s="8">
        <v>0</v>
      </c>
      <c r="AR211" s="7">
        <f t="shared" si="352"/>
        <v>0</v>
      </c>
      <c r="AS211" s="178" t="s">
        <v>659</v>
      </c>
      <c r="AT211" s="3" t="str">
        <f t="shared" si="302"/>
        <v>Nem hosszútávú a feladat.</v>
      </c>
      <c r="AV211" s="180" t="s">
        <v>0</v>
      </c>
      <c r="AW211" s="180" t="s">
        <v>0</v>
      </c>
      <c r="AX211" s="191">
        <f>COUNTA($G$3:G211)</f>
        <v>187</v>
      </c>
      <c r="AZ211" s="9">
        <f>VLOOKUP($G211,Összesítő!$B:$F,3,FALSE)</f>
        <v>4128</v>
      </c>
      <c r="BA211" s="9">
        <f t="shared" si="303"/>
        <v>0</v>
      </c>
      <c r="BB211" s="5">
        <f t="shared" si="304"/>
        <v>1</v>
      </c>
      <c r="BC211" s="5" t="str">
        <f t="shared" si="305"/>
        <v>R</v>
      </c>
      <c r="BD211" s="5">
        <f t="shared" si="338"/>
        <v>1</v>
      </c>
      <c r="BE211" s="5">
        <f t="shared" si="307"/>
        <v>0</v>
      </c>
      <c r="BF211" s="5">
        <f t="shared" si="308"/>
        <v>0</v>
      </c>
      <c r="BG211" s="9" t="str">
        <f t="shared" si="309"/>
        <v>A forrás egyenlő a költséggel (I.ütem).</v>
      </c>
      <c r="BH211" s="5">
        <f t="shared" si="310"/>
        <v>1</v>
      </c>
      <c r="BI211" s="5">
        <f t="shared" si="311"/>
        <v>1</v>
      </c>
      <c r="BJ211" s="5">
        <f t="shared" si="312"/>
        <v>0</v>
      </c>
      <c r="BK211" s="5">
        <f t="shared" si="313"/>
        <v>1</v>
      </c>
      <c r="BL211" s="5">
        <f t="shared" si="353"/>
        <v>1</v>
      </c>
      <c r="BM211" s="4" t="str">
        <f t="shared" si="315"/>
        <v>Nem hosszútávú a feladat.</v>
      </c>
      <c r="BN211" s="5">
        <f t="shared" si="316"/>
        <v>1</v>
      </c>
      <c r="BO211" s="5">
        <f t="shared" si="317"/>
        <v>0</v>
      </c>
      <c r="BP211" s="5">
        <f t="shared" si="318"/>
        <v>0</v>
      </c>
      <c r="BQ211" s="5">
        <f t="shared" si="319"/>
        <v>0</v>
      </c>
      <c r="BR211" s="5">
        <f t="shared" si="320"/>
        <v>0</v>
      </c>
      <c r="BS211" s="9" t="str">
        <f t="shared" si="321"/>
        <v>Nincs hosszútávú terv!</v>
      </c>
      <c r="BT211" s="5">
        <f t="shared" si="322"/>
        <v>0</v>
      </c>
      <c r="BU211" s="5">
        <f t="shared" si="323"/>
        <v>0</v>
      </c>
      <c r="BV211" s="5">
        <f t="shared" si="324"/>
        <v>1</v>
      </c>
      <c r="BW211" s="5">
        <f t="shared" si="325"/>
        <v>1</v>
      </c>
      <c r="BX211" s="5">
        <f t="shared" si="326"/>
        <v>1</v>
      </c>
      <c r="BY211" s="5">
        <f t="shared" si="327"/>
        <v>1</v>
      </c>
      <c r="BZ211" s="5">
        <f t="shared" si="328"/>
        <v>1</v>
      </c>
      <c r="CA211" s="5">
        <f t="shared" si="329"/>
        <v>1</v>
      </c>
      <c r="CB211" s="5">
        <f t="shared" si="330"/>
        <v>1</v>
      </c>
      <c r="CC211" s="5">
        <f t="shared" si="331"/>
        <v>1</v>
      </c>
      <c r="CD211" s="5">
        <f t="shared" si="332"/>
        <v>1</v>
      </c>
      <c r="CE211" s="5" t="str">
        <f t="shared" si="333"/>
        <v>?</v>
      </c>
      <c r="CF211" s="4" t="str">
        <f t="shared" si="354"/>
        <v>Kitöltés rendben!</v>
      </c>
      <c r="CG211" s="5">
        <f t="shared" si="355"/>
        <v>1</v>
      </c>
      <c r="CH211" s="5">
        <f t="shared" si="336"/>
        <v>1</v>
      </c>
      <c r="CI211" s="5">
        <f t="shared" si="337"/>
        <v>0</v>
      </c>
    </row>
    <row r="212" spans="1:87" s="2" customFormat="1" ht="45" hidden="1" customHeight="1" x14ac:dyDescent="0.3">
      <c r="A212" s="1" t="str">
        <f t="shared" si="348"/>
        <v>Nincs VKR kiválasztva!</v>
      </c>
      <c r="B212" s="179"/>
      <c r="C212" s="178"/>
      <c r="D212" s="180"/>
      <c r="E212" s="180" t="s">
        <v>509</v>
      </c>
      <c r="F212" s="181" t="e">
        <f>VLOOKUP($G212,Összesítő!$B:$F,2,FALSE)</f>
        <v>#N/A</v>
      </c>
      <c r="G212" s="178"/>
      <c r="H212" s="181">
        <f>COUNTA($G$3:G212)</f>
        <v>187</v>
      </c>
      <c r="I212" s="181" t="e">
        <f>AZ212&amp;"_"&amp;H212&amp;"_FIV_"&amp;LEFT(Előlap!$B$6,4)</f>
        <v>#N/A</v>
      </c>
      <c r="J212" s="181" t="e">
        <f>VLOOKUP($G212,Összesítő!$B:$F,5,FALSE)</f>
        <v>#N/A</v>
      </c>
      <c r="K212" s="181" t="e">
        <f>VLOOKUP($G212,Összesítő!$B:$F,4,FALSE)</f>
        <v>#N/A</v>
      </c>
      <c r="L212" s="7">
        <f t="shared" si="349"/>
        <v>0</v>
      </c>
      <c r="M212" s="179"/>
      <c r="N212" s="179"/>
      <c r="O212" s="13"/>
      <c r="P212" s="8"/>
      <c r="Q212" s="8"/>
      <c r="S212" s="8"/>
      <c r="T212" s="8"/>
      <c r="U212" s="8"/>
      <c r="V212" s="8"/>
      <c r="W212" s="8"/>
      <c r="X212" s="8"/>
      <c r="Y212" s="8"/>
      <c r="Z212" s="8"/>
      <c r="AA212" s="8"/>
      <c r="AB212" s="8"/>
      <c r="AC212" s="8"/>
      <c r="AD212" s="7">
        <f t="shared" si="350"/>
        <v>0</v>
      </c>
      <c r="AE212" s="3" t="str">
        <f t="shared" si="351"/>
        <v>Nincs VKR kiválasztva!</v>
      </c>
      <c r="AG212" s="8"/>
      <c r="AH212" s="8"/>
      <c r="AI212" s="8"/>
      <c r="AJ212" s="8"/>
      <c r="AK212" s="8"/>
      <c r="AL212" s="8"/>
      <c r="AM212" s="8"/>
      <c r="AN212" s="8"/>
      <c r="AO212" s="8"/>
      <c r="AP212" s="8"/>
      <c r="AQ212" s="8"/>
      <c r="AR212" s="7">
        <f t="shared" si="352"/>
        <v>0</v>
      </c>
      <c r="AS212" s="178"/>
      <c r="AT212" s="3" t="str">
        <f t="shared" si="302"/>
        <v>Nincs VKR kiválasztva!</v>
      </c>
      <c r="AV212" s="180" t="s">
        <v>0</v>
      </c>
      <c r="AW212" s="180" t="s">
        <v>0</v>
      </c>
      <c r="AX212" s="191">
        <f>COUNTA($G$3:G212)</f>
        <v>187</v>
      </c>
      <c r="AZ212" s="9" t="e">
        <f>VLOOKUP($G212,Összesítő!$B:$F,3,FALSE)</f>
        <v>#N/A</v>
      </c>
      <c r="BA212" s="9">
        <f t="shared" si="303"/>
        <v>0</v>
      </c>
      <c r="BB212" s="5" t="e">
        <f t="shared" si="304"/>
        <v>#N/A</v>
      </c>
      <c r="BC212" s="5" t="e">
        <f t="shared" si="305"/>
        <v>#N/A</v>
      </c>
      <c r="BD212" s="5" t="e">
        <f t="shared" si="338"/>
        <v>#N/A</v>
      </c>
      <c r="BE212" s="5" t="e">
        <f t="shared" si="307"/>
        <v>#N/A</v>
      </c>
      <c r="BF212" s="5">
        <f t="shared" si="308"/>
        <v>0</v>
      </c>
      <c r="BG212" s="9" t="str">
        <f t="shared" si="309"/>
        <v>A forrás egyenlő a költséggel (I.ütem).</v>
      </c>
      <c r="BH212" s="5">
        <f t="shared" si="310"/>
        <v>0</v>
      </c>
      <c r="BI212" s="5">
        <f t="shared" si="311"/>
        <v>0</v>
      </c>
      <c r="BJ212" s="5">
        <f t="shared" si="312"/>
        <v>0</v>
      </c>
      <c r="BK212" s="5">
        <f t="shared" si="313"/>
        <v>0</v>
      </c>
      <c r="BL212" s="5">
        <f t="shared" si="353"/>
        <v>0</v>
      </c>
      <c r="BM212" s="4" t="str">
        <f t="shared" si="315"/>
        <v>Nem hosszútávú a feladat.</v>
      </c>
      <c r="BN212" s="5">
        <f t="shared" si="316"/>
        <v>1</v>
      </c>
      <c r="BO212" s="5">
        <f t="shared" si="317"/>
        <v>0</v>
      </c>
      <c r="BP212" s="5">
        <f t="shared" si="318"/>
        <v>1</v>
      </c>
      <c r="BQ212" s="5">
        <f t="shared" si="319"/>
        <v>0</v>
      </c>
      <c r="BR212" s="5" t="e">
        <f t="shared" si="320"/>
        <v>#N/A</v>
      </c>
      <c r="BS212" s="9" t="str">
        <f t="shared" si="321"/>
        <v>Nincs hosszútávú terv!</v>
      </c>
      <c r="BT212" s="5" t="e">
        <f t="shared" si="322"/>
        <v>#N/A</v>
      </c>
      <c r="BU212" s="5" t="e">
        <f t="shared" si="323"/>
        <v>#N/A</v>
      </c>
      <c r="BV212" s="5">
        <f t="shared" si="324"/>
        <v>0</v>
      </c>
      <c r="BW212" s="5">
        <f t="shared" si="325"/>
        <v>0</v>
      </c>
      <c r="BX212" s="5">
        <f t="shared" si="326"/>
        <v>0</v>
      </c>
      <c r="BY212" s="5">
        <f t="shared" si="327"/>
        <v>1</v>
      </c>
      <c r="BZ212" s="5">
        <f t="shared" si="328"/>
        <v>0</v>
      </c>
      <c r="CA212" s="5">
        <f t="shared" si="329"/>
        <v>0</v>
      </c>
      <c r="CB212" s="5">
        <f t="shared" si="330"/>
        <v>0</v>
      </c>
      <c r="CC212" s="5">
        <f t="shared" si="331"/>
        <v>0</v>
      </c>
      <c r="CD212" s="5">
        <f t="shared" si="332"/>
        <v>0</v>
      </c>
      <c r="CE212" s="5" t="e">
        <f t="shared" si="333"/>
        <v>#N/A</v>
      </c>
      <c r="CF212" s="4" t="e">
        <f t="shared" si="354"/>
        <v>#N/A</v>
      </c>
      <c r="CG212" s="5">
        <f t="shared" si="355"/>
        <v>0</v>
      </c>
      <c r="CH212" s="5" t="e">
        <f t="shared" si="336"/>
        <v>#N/A</v>
      </c>
      <c r="CI212" s="5" t="e">
        <f t="shared" si="337"/>
        <v>#N/A</v>
      </c>
    </row>
    <row r="213" spans="1:87" s="2" customFormat="1" ht="115.2" hidden="1" customHeight="1" x14ac:dyDescent="0.3">
      <c r="A213" s="1" t="str">
        <f t="shared" si="348"/>
        <v>Kitöltés rendben!</v>
      </c>
      <c r="B213" s="179">
        <v>2</v>
      </c>
      <c r="C213" s="178" t="s">
        <v>399</v>
      </c>
      <c r="D213" s="180" t="s">
        <v>513</v>
      </c>
      <c r="E213" s="180" t="s">
        <v>509</v>
      </c>
      <c r="F213" s="181" t="str">
        <f>VLOOKUP($G213,Összesítő!$B:$F,2,FALSE)</f>
        <v>11-09724-1-005-00-03</v>
      </c>
      <c r="G213" s="178" t="s">
        <v>91</v>
      </c>
      <c r="H213" s="181">
        <f>COUNTA($G$3:G213)</f>
        <v>188</v>
      </c>
      <c r="I213" s="181" t="str">
        <f>AZ213&amp;"_"&amp;H213&amp;"_FIV_"&amp;LEFT(Előlap!$B$6,4)</f>
        <v>4137_188_FIV_2026</v>
      </c>
      <c r="J213" s="181" t="str">
        <f>VLOOKUP($G213,Összesítő!$B:$F,5,FALSE)</f>
        <v>Andrásfa, Győrvár, Hegyhátszentpéter, Petőmihályfa, Telekes</v>
      </c>
      <c r="K213" s="181" t="str">
        <f>VLOOKUP($G213,Összesítő!$B:$F,4,FALSE)</f>
        <v>Andrásfa Község Önkormányzata, Győrvár Község Önkormányzata, Hegyhátszentpéter Község Önkormányzata, Petőmihályfa Község Önkormányzata, Telekes Község Önkormányzata</v>
      </c>
      <c r="L213" s="7">
        <f t="shared" si="349"/>
        <v>80000</v>
      </c>
      <c r="M213" s="179">
        <v>2036</v>
      </c>
      <c r="N213" s="179">
        <v>2036</v>
      </c>
      <c r="O213" s="13">
        <v>0</v>
      </c>
      <c r="P213" s="8">
        <v>80000</v>
      </c>
      <c r="Q213" s="8">
        <v>0</v>
      </c>
      <c r="S213" s="8">
        <v>0</v>
      </c>
      <c r="T213" s="8">
        <v>0</v>
      </c>
      <c r="U213" s="8">
        <v>0</v>
      </c>
      <c r="V213" s="8">
        <v>0</v>
      </c>
      <c r="W213" s="8">
        <v>0</v>
      </c>
      <c r="X213" s="8">
        <v>0</v>
      </c>
      <c r="Y213" s="8">
        <v>0</v>
      </c>
      <c r="Z213" s="8">
        <v>0</v>
      </c>
      <c r="AA213" s="8">
        <v>0</v>
      </c>
      <c r="AB213" s="8">
        <v>0</v>
      </c>
      <c r="AC213" s="8">
        <v>0</v>
      </c>
      <c r="AD213" s="7">
        <f t="shared" si="350"/>
        <v>0</v>
      </c>
      <c r="AE213" s="3" t="str">
        <f t="shared" si="351"/>
        <v>Nem rövidtávú a feladat.</v>
      </c>
      <c r="AG213" s="8">
        <v>0</v>
      </c>
      <c r="AH213" s="8">
        <v>0</v>
      </c>
      <c r="AI213" s="8">
        <v>0</v>
      </c>
      <c r="AJ213" s="8">
        <v>0</v>
      </c>
      <c r="AK213" s="8">
        <v>0</v>
      </c>
      <c r="AL213" s="8">
        <v>0</v>
      </c>
      <c r="AM213" s="8">
        <v>0</v>
      </c>
      <c r="AN213" s="8">
        <v>0</v>
      </c>
      <c r="AO213" s="8">
        <v>0</v>
      </c>
      <c r="AP213" s="8">
        <v>0</v>
      </c>
      <c r="AQ213" s="8">
        <v>0</v>
      </c>
      <c r="AR213" s="7">
        <f t="shared" si="352"/>
        <v>0</v>
      </c>
      <c r="AS213" s="178" t="s">
        <v>654</v>
      </c>
      <c r="AT213" s="3" t="str">
        <f t="shared" si="302"/>
        <v>Forráshiányos a feladat!</v>
      </c>
      <c r="AV213" s="180" t="s">
        <v>0</v>
      </c>
      <c r="AW213" s="180" t="s">
        <v>0</v>
      </c>
      <c r="AX213" s="191">
        <f>COUNTA($G$3:G213)</f>
        <v>188</v>
      </c>
      <c r="AZ213" s="9">
        <f>VLOOKUP($G213,Összesítő!$B:$F,3,FALSE)</f>
        <v>4137</v>
      </c>
      <c r="BA213" s="9">
        <f t="shared" si="303"/>
        <v>0</v>
      </c>
      <c r="BB213" s="5">
        <f t="shared" si="304"/>
        <v>1</v>
      </c>
      <c r="BC213" s="5" t="str">
        <f t="shared" si="305"/>
        <v>H</v>
      </c>
      <c r="BD213" s="5">
        <f t="shared" si="338"/>
        <v>0</v>
      </c>
      <c r="BE213" s="5">
        <f t="shared" si="307"/>
        <v>0</v>
      </c>
      <c r="BF213" s="5">
        <f t="shared" si="308"/>
        <v>0</v>
      </c>
      <c r="BG213" s="9" t="str">
        <f t="shared" si="309"/>
        <v>Nem rövidtávú a feladat.</v>
      </c>
      <c r="BH213" s="5">
        <f t="shared" si="310"/>
        <v>1</v>
      </c>
      <c r="BI213" s="5">
        <f t="shared" si="311"/>
        <v>1</v>
      </c>
      <c r="BJ213" s="5">
        <f t="shared" si="312"/>
        <v>1</v>
      </c>
      <c r="BK213" s="5">
        <f t="shared" si="313"/>
        <v>1</v>
      </c>
      <c r="BL213" s="5">
        <f t="shared" si="353"/>
        <v>1</v>
      </c>
      <c r="BM213" s="4" t="str">
        <f t="shared" si="315"/>
        <v>Forráshiányos a feladat!</v>
      </c>
      <c r="BN213" s="5">
        <f t="shared" si="316"/>
        <v>0</v>
      </c>
      <c r="BO213" s="5">
        <f t="shared" si="317"/>
        <v>1</v>
      </c>
      <c r="BP213" s="5">
        <f t="shared" si="318"/>
        <v>0</v>
      </c>
      <c r="BQ213" s="5">
        <f t="shared" si="319"/>
        <v>0</v>
      </c>
      <c r="BR213" s="5">
        <f t="shared" si="320"/>
        <v>0</v>
      </c>
      <c r="BS213" s="9">
        <f t="shared" si="321"/>
        <v>0</v>
      </c>
      <c r="BT213" s="5">
        <f t="shared" si="322"/>
        <v>0</v>
      </c>
      <c r="BU213" s="5">
        <f t="shared" si="323"/>
        <v>0</v>
      </c>
      <c r="BV213" s="5">
        <f t="shared" si="324"/>
        <v>1</v>
      </c>
      <c r="BW213" s="5">
        <f t="shared" si="325"/>
        <v>1</v>
      </c>
      <c r="BX213" s="5">
        <f t="shared" si="326"/>
        <v>1</v>
      </c>
      <c r="BY213" s="5">
        <f t="shared" si="327"/>
        <v>1</v>
      </c>
      <c r="BZ213" s="5">
        <f t="shared" si="328"/>
        <v>1</v>
      </c>
      <c r="CA213" s="5">
        <f t="shared" si="329"/>
        <v>1</v>
      </c>
      <c r="CB213" s="5">
        <f t="shared" si="330"/>
        <v>1</v>
      </c>
      <c r="CC213" s="5">
        <f t="shared" si="331"/>
        <v>1</v>
      </c>
      <c r="CD213" s="5">
        <f t="shared" si="332"/>
        <v>1</v>
      </c>
      <c r="CE213" s="5" t="str">
        <f t="shared" si="333"/>
        <v>?</v>
      </c>
      <c r="CF213" s="4" t="str">
        <f t="shared" si="354"/>
        <v>Kitöltés rendben!</v>
      </c>
      <c r="CG213" s="5">
        <f t="shared" si="355"/>
        <v>1</v>
      </c>
      <c r="CH213" s="5">
        <f t="shared" si="336"/>
        <v>0</v>
      </c>
      <c r="CI213" s="5">
        <f t="shared" si="337"/>
        <v>1</v>
      </c>
    </row>
    <row r="214" spans="1:87" s="2" customFormat="1" ht="115.2" hidden="1" customHeight="1" x14ac:dyDescent="0.3">
      <c r="A214" s="1" t="str">
        <f t="shared" si="348"/>
        <v>Kitöltés rendben!</v>
      </c>
      <c r="B214" s="179">
        <v>2</v>
      </c>
      <c r="C214" s="178" t="s">
        <v>450</v>
      </c>
      <c r="D214" s="180" t="s">
        <v>537</v>
      </c>
      <c r="E214" s="180" t="s">
        <v>509</v>
      </c>
      <c r="F214" s="181" t="str">
        <f>VLOOKUP($G214,Összesítő!$B:$F,2,FALSE)</f>
        <v>11-09724-1-005-00-03</v>
      </c>
      <c r="G214" s="178" t="s">
        <v>91</v>
      </c>
      <c r="H214" s="181">
        <f>COUNTA($G$3:G214)</f>
        <v>189</v>
      </c>
      <c r="I214" s="181" t="str">
        <f>AZ214&amp;"_"&amp;H214&amp;"_FIV_"&amp;LEFT(Előlap!$B$6,4)</f>
        <v>4137_189_FIV_2026</v>
      </c>
      <c r="J214" s="181" t="str">
        <f>VLOOKUP($G214,Összesítő!$B:$F,5,FALSE)</f>
        <v>Andrásfa, Győrvár, Hegyhátszentpéter, Petőmihályfa, Telekes</v>
      </c>
      <c r="K214" s="181" t="str">
        <f>VLOOKUP($G214,Összesítő!$B:$F,4,FALSE)</f>
        <v>Andrásfa Község Önkormányzata, Győrvár Község Önkormányzata, Hegyhátszentpéter Község Önkormányzata, Petőmihályfa Község Önkormányzata, Telekes Község Önkormányzata</v>
      </c>
      <c r="L214" s="7">
        <f t="shared" si="349"/>
        <v>30000</v>
      </c>
      <c r="M214" s="179">
        <v>2028</v>
      </c>
      <c r="N214" s="179">
        <v>2028</v>
      </c>
      <c r="O214" s="13">
        <v>0</v>
      </c>
      <c r="P214" s="8">
        <v>30000</v>
      </c>
      <c r="Q214" s="8">
        <v>0</v>
      </c>
      <c r="S214" s="8">
        <v>0</v>
      </c>
      <c r="T214" s="8">
        <v>0</v>
      </c>
      <c r="U214" s="8">
        <v>0</v>
      </c>
      <c r="V214" s="8">
        <v>0</v>
      </c>
      <c r="W214" s="8">
        <v>0</v>
      </c>
      <c r="X214" s="8">
        <v>0</v>
      </c>
      <c r="Y214" s="8">
        <v>0</v>
      </c>
      <c r="Z214" s="8">
        <v>0</v>
      </c>
      <c r="AA214" s="8">
        <v>0</v>
      </c>
      <c r="AB214" s="8">
        <v>0</v>
      </c>
      <c r="AC214" s="8">
        <v>0</v>
      </c>
      <c r="AD214" s="7">
        <f t="shared" si="350"/>
        <v>0</v>
      </c>
      <c r="AE214" s="3" t="str">
        <f t="shared" si="351"/>
        <v>Nem rövidtávú a feladat.</v>
      </c>
      <c r="AG214" s="8">
        <v>0</v>
      </c>
      <c r="AH214" s="8">
        <v>0</v>
      </c>
      <c r="AI214" s="8">
        <v>0</v>
      </c>
      <c r="AJ214" s="8">
        <v>0</v>
      </c>
      <c r="AK214" s="8">
        <v>0</v>
      </c>
      <c r="AL214" s="8">
        <v>0</v>
      </c>
      <c r="AM214" s="8">
        <v>0</v>
      </c>
      <c r="AN214" s="8">
        <v>0</v>
      </c>
      <c r="AO214" s="8">
        <v>0</v>
      </c>
      <c r="AP214" s="8">
        <v>0</v>
      </c>
      <c r="AQ214" s="8">
        <v>0</v>
      </c>
      <c r="AR214" s="7">
        <f t="shared" si="352"/>
        <v>0</v>
      </c>
      <c r="AS214" s="178" t="s">
        <v>654</v>
      </c>
      <c r="AT214" s="3" t="str">
        <f t="shared" si="302"/>
        <v>Forráshiányos a feladat!</v>
      </c>
      <c r="AV214" s="180" t="s">
        <v>0</v>
      </c>
      <c r="AW214" s="180" t="s">
        <v>0</v>
      </c>
      <c r="AX214" s="191">
        <f>COUNTA($G$3:G214)</f>
        <v>189</v>
      </c>
      <c r="AZ214" s="9">
        <f>VLOOKUP($G214,Összesítő!$B:$F,3,FALSE)</f>
        <v>4137</v>
      </c>
      <c r="BA214" s="9">
        <f t="shared" si="303"/>
        <v>0</v>
      </c>
      <c r="BB214" s="5">
        <f t="shared" si="304"/>
        <v>1</v>
      </c>
      <c r="BC214" s="5" t="str">
        <f t="shared" si="305"/>
        <v>H</v>
      </c>
      <c r="BD214" s="5">
        <f t="shared" si="338"/>
        <v>0</v>
      </c>
      <c r="BE214" s="5">
        <f t="shared" si="307"/>
        <v>0</v>
      </c>
      <c r="BF214" s="5">
        <f t="shared" si="308"/>
        <v>0</v>
      </c>
      <c r="BG214" s="9" t="str">
        <f t="shared" si="309"/>
        <v>Nem rövidtávú a feladat.</v>
      </c>
      <c r="BH214" s="5">
        <f t="shared" si="310"/>
        <v>1</v>
      </c>
      <c r="BI214" s="5">
        <f t="shared" si="311"/>
        <v>1</v>
      </c>
      <c r="BJ214" s="5">
        <f t="shared" si="312"/>
        <v>1</v>
      </c>
      <c r="BK214" s="5">
        <f t="shared" si="313"/>
        <v>1</v>
      </c>
      <c r="BL214" s="5">
        <f t="shared" si="353"/>
        <v>1</v>
      </c>
      <c r="BM214" s="4" t="str">
        <f t="shared" si="315"/>
        <v>Forráshiányos a feladat!</v>
      </c>
      <c r="BN214" s="5">
        <f t="shared" si="316"/>
        <v>0</v>
      </c>
      <c r="BO214" s="5">
        <f t="shared" si="317"/>
        <v>1</v>
      </c>
      <c r="BP214" s="5">
        <f t="shared" si="318"/>
        <v>0</v>
      </c>
      <c r="BQ214" s="5">
        <f t="shared" si="319"/>
        <v>0</v>
      </c>
      <c r="BR214" s="5">
        <f t="shared" si="320"/>
        <v>0</v>
      </c>
      <c r="BS214" s="9">
        <f t="shared" si="321"/>
        <v>0</v>
      </c>
      <c r="BT214" s="5">
        <f t="shared" si="322"/>
        <v>0</v>
      </c>
      <c r="BU214" s="5">
        <f t="shared" si="323"/>
        <v>0</v>
      </c>
      <c r="BV214" s="5">
        <f t="shared" si="324"/>
        <v>1</v>
      </c>
      <c r="BW214" s="5">
        <f t="shared" si="325"/>
        <v>1</v>
      </c>
      <c r="BX214" s="5">
        <f t="shared" si="326"/>
        <v>1</v>
      </c>
      <c r="BY214" s="5">
        <f t="shared" si="327"/>
        <v>1</v>
      </c>
      <c r="BZ214" s="5">
        <f t="shared" si="328"/>
        <v>1</v>
      </c>
      <c r="CA214" s="5">
        <f t="shared" si="329"/>
        <v>1</v>
      </c>
      <c r="CB214" s="5">
        <f t="shared" si="330"/>
        <v>1</v>
      </c>
      <c r="CC214" s="5">
        <f t="shared" si="331"/>
        <v>1</v>
      </c>
      <c r="CD214" s="5">
        <f t="shared" si="332"/>
        <v>1</v>
      </c>
      <c r="CE214" s="5" t="str">
        <f t="shared" si="333"/>
        <v>?</v>
      </c>
      <c r="CF214" s="4" t="str">
        <f t="shared" si="354"/>
        <v>Kitöltés rendben!</v>
      </c>
      <c r="CG214" s="5">
        <f t="shared" si="355"/>
        <v>1</v>
      </c>
      <c r="CH214" s="5">
        <f t="shared" si="336"/>
        <v>0</v>
      </c>
      <c r="CI214" s="5">
        <f t="shared" si="337"/>
        <v>1</v>
      </c>
    </row>
    <row r="215" spans="1:87" s="2" customFormat="1" ht="115.2" hidden="1" customHeight="1" x14ac:dyDescent="0.3">
      <c r="A215" s="1" t="str">
        <f t="shared" si="348"/>
        <v>Kitöltés rendben!</v>
      </c>
      <c r="B215" s="179">
        <v>2</v>
      </c>
      <c r="C215" s="178" t="s">
        <v>432</v>
      </c>
      <c r="D215" s="180" t="s">
        <v>564</v>
      </c>
      <c r="E215" s="180" t="s">
        <v>509</v>
      </c>
      <c r="F215" s="181" t="str">
        <f>VLOOKUP($G215,Összesítő!$B:$F,2,FALSE)</f>
        <v>11-09724-1-005-00-03</v>
      </c>
      <c r="G215" s="178" t="s">
        <v>91</v>
      </c>
      <c r="H215" s="181">
        <f>COUNTA($G$3:G215)</f>
        <v>190</v>
      </c>
      <c r="I215" s="181" t="str">
        <f>AZ215&amp;"_"&amp;H215&amp;"_FIV_"&amp;LEFT(Előlap!$B$6,4)</f>
        <v>4137_190_FIV_2026</v>
      </c>
      <c r="J215" s="181" t="str">
        <f>VLOOKUP($G215,Összesítő!$B:$F,5,FALSE)</f>
        <v>Andrásfa, Győrvár, Hegyhátszentpéter, Petőmihályfa, Telekes</v>
      </c>
      <c r="K215" s="181" t="str">
        <f>VLOOKUP($G215,Összesítő!$B:$F,4,FALSE)</f>
        <v>Andrásfa Község Önkormányzata, Győrvár Község Önkormányzata, Hegyhátszentpéter Község Önkormányzata, Petőmihályfa Község Önkormányzata, Telekes Község Önkormányzata</v>
      </c>
      <c r="L215" s="7">
        <f t="shared" si="349"/>
        <v>30000</v>
      </c>
      <c r="M215" s="179">
        <v>2029</v>
      </c>
      <c r="N215" s="179">
        <v>2029</v>
      </c>
      <c r="O215" s="13">
        <v>0</v>
      </c>
      <c r="P215" s="8">
        <v>30000</v>
      </c>
      <c r="Q215" s="8">
        <v>0</v>
      </c>
      <c r="S215" s="8">
        <v>0</v>
      </c>
      <c r="T215" s="8">
        <v>0</v>
      </c>
      <c r="U215" s="8">
        <v>0</v>
      </c>
      <c r="V215" s="8">
        <v>0</v>
      </c>
      <c r="W215" s="8">
        <v>0</v>
      </c>
      <c r="X215" s="8">
        <v>0</v>
      </c>
      <c r="Y215" s="8">
        <v>0</v>
      </c>
      <c r="Z215" s="8">
        <v>0</v>
      </c>
      <c r="AA215" s="8">
        <v>0</v>
      </c>
      <c r="AB215" s="8">
        <v>0</v>
      </c>
      <c r="AC215" s="8">
        <v>0</v>
      </c>
      <c r="AD215" s="7">
        <f t="shared" si="350"/>
        <v>0</v>
      </c>
      <c r="AE215" s="3" t="str">
        <f t="shared" si="351"/>
        <v>Nem rövidtávú a feladat.</v>
      </c>
      <c r="AG215" s="8">
        <v>0</v>
      </c>
      <c r="AH215" s="8">
        <v>0</v>
      </c>
      <c r="AI215" s="8">
        <v>0</v>
      </c>
      <c r="AJ215" s="8">
        <v>0</v>
      </c>
      <c r="AK215" s="8">
        <v>0</v>
      </c>
      <c r="AL215" s="8">
        <v>0</v>
      </c>
      <c r="AM215" s="8">
        <v>0</v>
      </c>
      <c r="AN215" s="8">
        <v>0</v>
      </c>
      <c r="AO215" s="8">
        <v>0</v>
      </c>
      <c r="AP215" s="8">
        <v>0</v>
      </c>
      <c r="AQ215" s="8">
        <v>0</v>
      </c>
      <c r="AR215" s="7">
        <f t="shared" si="352"/>
        <v>0</v>
      </c>
      <c r="AS215" s="178" t="s">
        <v>654</v>
      </c>
      <c r="AT215" s="3" t="str">
        <f t="shared" si="302"/>
        <v>Forráshiányos a feladat!</v>
      </c>
      <c r="AV215" s="180" t="s">
        <v>0</v>
      </c>
      <c r="AW215" s="180" t="s">
        <v>0</v>
      </c>
      <c r="AX215" s="191">
        <f>COUNTA($G$3:G215)</f>
        <v>190</v>
      </c>
      <c r="AZ215" s="9">
        <f>VLOOKUP($G215,Összesítő!$B:$F,3,FALSE)</f>
        <v>4137</v>
      </c>
      <c r="BA215" s="9">
        <f t="shared" si="303"/>
        <v>0</v>
      </c>
      <c r="BB215" s="5">
        <f t="shared" si="304"/>
        <v>1</v>
      </c>
      <c r="BC215" s="5" t="str">
        <f t="shared" si="305"/>
        <v>H</v>
      </c>
      <c r="BD215" s="5">
        <f t="shared" si="338"/>
        <v>0</v>
      </c>
      <c r="BE215" s="5">
        <f t="shared" si="307"/>
        <v>0</v>
      </c>
      <c r="BF215" s="5">
        <f t="shared" si="308"/>
        <v>0</v>
      </c>
      <c r="BG215" s="9" t="str">
        <f t="shared" si="309"/>
        <v>Nem rövidtávú a feladat.</v>
      </c>
      <c r="BH215" s="5">
        <f t="shared" si="310"/>
        <v>1</v>
      </c>
      <c r="BI215" s="5">
        <f t="shared" si="311"/>
        <v>1</v>
      </c>
      <c r="BJ215" s="5">
        <f t="shared" si="312"/>
        <v>1</v>
      </c>
      <c r="BK215" s="5">
        <f t="shared" si="313"/>
        <v>1</v>
      </c>
      <c r="BL215" s="5">
        <f t="shared" si="353"/>
        <v>1</v>
      </c>
      <c r="BM215" s="4" t="str">
        <f t="shared" si="315"/>
        <v>Forráshiányos a feladat!</v>
      </c>
      <c r="BN215" s="5">
        <f t="shared" si="316"/>
        <v>0</v>
      </c>
      <c r="BO215" s="5">
        <f t="shared" si="317"/>
        <v>1</v>
      </c>
      <c r="BP215" s="5">
        <f t="shared" si="318"/>
        <v>0</v>
      </c>
      <c r="BQ215" s="5">
        <f t="shared" si="319"/>
        <v>0</v>
      </c>
      <c r="BR215" s="5">
        <f t="shared" si="320"/>
        <v>0</v>
      </c>
      <c r="BS215" s="9">
        <f t="shared" si="321"/>
        <v>0</v>
      </c>
      <c r="BT215" s="5">
        <f t="shared" si="322"/>
        <v>0</v>
      </c>
      <c r="BU215" s="5">
        <f t="shared" si="323"/>
        <v>0</v>
      </c>
      <c r="BV215" s="5">
        <f t="shared" si="324"/>
        <v>1</v>
      </c>
      <c r="BW215" s="5">
        <f t="shared" si="325"/>
        <v>1</v>
      </c>
      <c r="BX215" s="5">
        <f t="shared" si="326"/>
        <v>1</v>
      </c>
      <c r="BY215" s="5">
        <f t="shared" si="327"/>
        <v>1</v>
      </c>
      <c r="BZ215" s="5">
        <f t="shared" si="328"/>
        <v>1</v>
      </c>
      <c r="CA215" s="5">
        <f t="shared" si="329"/>
        <v>1</v>
      </c>
      <c r="CB215" s="5">
        <f t="shared" si="330"/>
        <v>1</v>
      </c>
      <c r="CC215" s="5">
        <f t="shared" si="331"/>
        <v>1</v>
      </c>
      <c r="CD215" s="5">
        <f t="shared" si="332"/>
        <v>1</v>
      </c>
      <c r="CE215" s="5" t="str">
        <f t="shared" si="333"/>
        <v>?</v>
      </c>
      <c r="CF215" s="4" t="str">
        <f t="shared" si="354"/>
        <v>Kitöltés rendben!</v>
      </c>
      <c r="CG215" s="5">
        <f t="shared" si="355"/>
        <v>1</v>
      </c>
      <c r="CH215" s="5">
        <f t="shared" si="336"/>
        <v>0</v>
      </c>
      <c r="CI215" s="5">
        <f t="shared" si="337"/>
        <v>1</v>
      </c>
    </row>
    <row r="216" spans="1:87" s="2" customFormat="1" ht="115.2" hidden="1" customHeight="1" x14ac:dyDescent="0.3">
      <c r="A216" s="1" t="str">
        <f t="shared" si="348"/>
        <v>Kitöltés rendben!</v>
      </c>
      <c r="B216" s="179">
        <v>2</v>
      </c>
      <c r="C216" s="178" t="s">
        <v>468</v>
      </c>
      <c r="D216" s="180" t="s">
        <v>504</v>
      </c>
      <c r="E216" s="180" t="s">
        <v>509</v>
      </c>
      <c r="F216" s="181" t="str">
        <f>VLOOKUP($G216,Összesítő!$B:$F,2,FALSE)</f>
        <v>11-09724-1-005-00-03</v>
      </c>
      <c r="G216" s="178" t="s">
        <v>91</v>
      </c>
      <c r="H216" s="181">
        <f>COUNTA($G$3:G216)</f>
        <v>191</v>
      </c>
      <c r="I216" s="181" t="str">
        <f>AZ216&amp;"_"&amp;H216&amp;"_FIV_"&amp;LEFT(Előlap!$B$6,4)</f>
        <v>4137_191_FIV_2026</v>
      </c>
      <c r="J216" s="181" t="str">
        <f>VLOOKUP($G216,Összesítő!$B:$F,5,FALSE)</f>
        <v>Andrásfa, Győrvár, Hegyhátszentpéter, Petőmihályfa, Telekes</v>
      </c>
      <c r="K216" s="181" t="str">
        <f>VLOOKUP($G216,Összesítő!$B:$F,4,FALSE)</f>
        <v>Andrásfa Község Önkormányzata, Győrvár Község Önkormányzata, Hegyhátszentpéter Község Önkormányzata, Petőmihályfa Község Önkormányzata, Telekes Község Önkormányzata</v>
      </c>
      <c r="L216" s="7">
        <f t="shared" si="349"/>
        <v>10000</v>
      </c>
      <c r="M216" s="179">
        <v>2028</v>
      </c>
      <c r="N216" s="179">
        <v>2029</v>
      </c>
      <c r="O216" s="13">
        <v>0</v>
      </c>
      <c r="P216" s="8">
        <v>10000</v>
      </c>
      <c r="Q216" s="8">
        <v>0</v>
      </c>
      <c r="S216" s="8">
        <v>0</v>
      </c>
      <c r="T216" s="8">
        <v>0</v>
      </c>
      <c r="U216" s="8">
        <v>0</v>
      </c>
      <c r="V216" s="8">
        <v>0</v>
      </c>
      <c r="W216" s="8">
        <v>0</v>
      </c>
      <c r="X216" s="8">
        <v>0</v>
      </c>
      <c r="Y216" s="8">
        <v>0</v>
      </c>
      <c r="Z216" s="8">
        <v>0</v>
      </c>
      <c r="AA216" s="8">
        <v>0</v>
      </c>
      <c r="AB216" s="8">
        <v>0</v>
      </c>
      <c r="AC216" s="8">
        <v>0</v>
      </c>
      <c r="AD216" s="7">
        <f t="shared" si="350"/>
        <v>0</v>
      </c>
      <c r="AE216" s="3" t="str">
        <f t="shared" si="351"/>
        <v>Nem rövidtávú a feladat.</v>
      </c>
      <c r="AG216" s="8">
        <v>0</v>
      </c>
      <c r="AH216" s="8">
        <v>0</v>
      </c>
      <c r="AI216" s="8">
        <v>0</v>
      </c>
      <c r="AJ216" s="8">
        <v>0</v>
      </c>
      <c r="AK216" s="8">
        <v>0</v>
      </c>
      <c r="AL216" s="8">
        <v>0</v>
      </c>
      <c r="AM216" s="8">
        <v>0</v>
      </c>
      <c r="AN216" s="8">
        <v>0</v>
      </c>
      <c r="AO216" s="8">
        <v>0</v>
      </c>
      <c r="AP216" s="8">
        <v>0</v>
      </c>
      <c r="AQ216" s="8">
        <v>0</v>
      </c>
      <c r="AR216" s="7">
        <f t="shared" si="352"/>
        <v>0</v>
      </c>
      <c r="AS216" s="185" t="s">
        <v>654</v>
      </c>
      <c r="AT216" s="3" t="str">
        <f t="shared" si="302"/>
        <v>Forráshiányos a feladat!</v>
      </c>
      <c r="AV216" s="180" t="s">
        <v>0</v>
      </c>
      <c r="AW216" s="180" t="s">
        <v>0</v>
      </c>
      <c r="AX216" s="191">
        <f>COUNTA($G$3:G216)</f>
        <v>191</v>
      </c>
      <c r="AZ216" s="9">
        <f>VLOOKUP($G216,Összesítő!$B:$F,3,FALSE)</f>
        <v>4137</v>
      </c>
      <c r="BA216" s="9">
        <f t="shared" si="303"/>
        <v>0</v>
      </c>
      <c r="BB216" s="5">
        <f t="shared" si="304"/>
        <v>1</v>
      </c>
      <c r="BC216" s="5" t="str">
        <f t="shared" si="305"/>
        <v>H</v>
      </c>
      <c r="BD216" s="5">
        <f t="shared" si="338"/>
        <v>0</v>
      </c>
      <c r="BE216" s="5">
        <f t="shared" si="307"/>
        <v>0</v>
      </c>
      <c r="BF216" s="5">
        <f t="shared" si="308"/>
        <v>0</v>
      </c>
      <c r="BG216" s="9" t="str">
        <f t="shared" si="309"/>
        <v>Nem rövidtávú a feladat.</v>
      </c>
      <c r="BH216" s="5">
        <f t="shared" si="310"/>
        <v>1</v>
      </c>
      <c r="BI216" s="5">
        <f t="shared" si="311"/>
        <v>1</v>
      </c>
      <c r="BJ216" s="5">
        <f t="shared" si="312"/>
        <v>1</v>
      </c>
      <c r="BK216" s="5">
        <f t="shared" si="313"/>
        <v>1</v>
      </c>
      <c r="BL216" s="5">
        <f t="shared" si="353"/>
        <v>1</v>
      </c>
      <c r="BM216" s="4" t="str">
        <f t="shared" si="315"/>
        <v>Forráshiányos a feladat!</v>
      </c>
      <c r="BN216" s="5">
        <f t="shared" si="316"/>
        <v>0</v>
      </c>
      <c r="BO216" s="5">
        <f t="shared" si="317"/>
        <v>1</v>
      </c>
      <c r="BP216" s="5">
        <f t="shared" si="318"/>
        <v>0</v>
      </c>
      <c r="BQ216" s="5">
        <f t="shared" si="319"/>
        <v>0</v>
      </c>
      <c r="BR216" s="5">
        <f t="shared" si="320"/>
        <v>0</v>
      </c>
      <c r="BS216" s="9">
        <f t="shared" si="321"/>
        <v>0</v>
      </c>
      <c r="BT216" s="5">
        <f t="shared" si="322"/>
        <v>0</v>
      </c>
      <c r="BU216" s="5">
        <f t="shared" si="323"/>
        <v>0</v>
      </c>
      <c r="BV216" s="5">
        <f t="shared" si="324"/>
        <v>1</v>
      </c>
      <c r="BW216" s="5">
        <f t="shared" si="325"/>
        <v>1</v>
      </c>
      <c r="BX216" s="5">
        <f t="shared" si="326"/>
        <v>1</v>
      </c>
      <c r="BY216" s="5">
        <f t="shared" si="327"/>
        <v>1</v>
      </c>
      <c r="BZ216" s="5">
        <f t="shared" si="328"/>
        <v>1</v>
      </c>
      <c r="CA216" s="5">
        <f t="shared" si="329"/>
        <v>1</v>
      </c>
      <c r="CB216" s="5">
        <f t="shared" si="330"/>
        <v>1</v>
      </c>
      <c r="CC216" s="5">
        <f t="shared" si="331"/>
        <v>1</v>
      </c>
      <c r="CD216" s="5">
        <f t="shared" si="332"/>
        <v>1</v>
      </c>
      <c r="CE216" s="5" t="str">
        <f t="shared" si="333"/>
        <v>?</v>
      </c>
      <c r="CF216" s="4" t="str">
        <f t="shared" si="354"/>
        <v>Kitöltés rendben!</v>
      </c>
      <c r="CG216" s="5">
        <f t="shared" si="355"/>
        <v>1</v>
      </c>
      <c r="CH216" s="5">
        <f t="shared" si="336"/>
        <v>0</v>
      </c>
      <c r="CI216" s="5">
        <f t="shared" si="337"/>
        <v>1</v>
      </c>
    </row>
    <row r="217" spans="1:87" s="2" customFormat="1" ht="115.2" hidden="1" customHeight="1" x14ac:dyDescent="0.3">
      <c r="A217" s="1" t="str">
        <f t="shared" si="348"/>
        <v>Kitöltés rendben!</v>
      </c>
      <c r="B217" s="179">
        <v>2</v>
      </c>
      <c r="C217" s="178" t="s">
        <v>468</v>
      </c>
      <c r="D217" s="180" t="s">
        <v>505</v>
      </c>
      <c r="E217" s="180" t="s">
        <v>509</v>
      </c>
      <c r="F217" s="181" t="str">
        <f>VLOOKUP($G217,Összesítő!$B:$F,2,FALSE)</f>
        <v>11-09724-1-005-00-03</v>
      </c>
      <c r="G217" s="178" t="s">
        <v>91</v>
      </c>
      <c r="H217" s="181">
        <f>COUNTA($G$3:G217)</f>
        <v>192</v>
      </c>
      <c r="I217" s="181" t="str">
        <f>AZ217&amp;"_"&amp;H217&amp;"_FIV_"&amp;LEFT(Előlap!$B$6,4)</f>
        <v>4137_192_FIV_2026</v>
      </c>
      <c r="J217" s="181" t="str">
        <f>VLOOKUP($G217,Összesítő!$B:$F,5,FALSE)</f>
        <v>Andrásfa, Győrvár, Hegyhátszentpéter, Petőmihályfa, Telekes</v>
      </c>
      <c r="K217" s="181" t="str">
        <f>VLOOKUP($G217,Összesítő!$B:$F,4,FALSE)</f>
        <v>Andrásfa Község Önkormányzata, Győrvár Község Önkormányzata, Hegyhátszentpéter Község Önkormányzata, Petőmihályfa Község Önkormányzata, Telekes Község Önkormányzata</v>
      </c>
      <c r="L217" s="7">
        <f t="shared" si="349"/>
        <v>20000</v>
      </c>
      <c r="M217" s="179">
        <v>2028</v>
      </c>
      <c r="N217" s="179">
        <v>2029</v>
      </c>
      <c r="O217" s="13">
        <v>0</v>
      </c>
      <c r="P217" s="8">
        <v>20000</v>
      </c>
      <c r="Q217" s="8">
        <v>0</v>
      </c>
      <c r="S217" s="8">
        <v>0</v>
      </c>
      <c r="T217" s="8">
        <v>0</v>
      </c>
      <c r="U217" s="8">
        <v>0</v>
      </c>
      <c r="V217" s="8">
        <v>0</v>
      </c>
      <c r="W217" s="8">
        <v>0</v>
      </c>
      <c r="X217" s="8">
        <v>0</v>
      </c>
      <c r="Y217" s="8">
        <v>0</v>
      </c>
      <c r="Z217" s="8">
        <v>0</v>
      </c>
      <c r="AA217" s="8">
        <v>0</v>
      </c>
      <c r="AB217" s="8">
        <v>0</v>
      </c>
      <c r="AC217" s="8">
        <v>0</v>
      </c>
      <c r="AD217" s="7">
        <f t="shared" si="350"/>
        <v>0</v>
      </c>
      <c r="AE217" s="3" t="str">
        <f t="shared" si="351"/>
        <v>Nem rövidtávú a feladat.</v>
      </c>
      <c r="AG217" s="8">
        <v>0</v>
      </c>
      <c r="AH217" s="8">
        <v>0</v>
      </c>
      <c r="AI217" s="8">
        <v>0</v>
      </c>
      <c r="AJ217" s="8">
        <v>0</v>
      </c>
      <c r="AK217" s="8">
        <v>0</v>
      </c>
      <c r="AL217" s="8">
        <v>0</v>
      </c>
      <c r="AM217" s="8">
        <v>0</v>
      </c>
      <c r="AN217" s="8">
        <v>0</v>
      </c>
      <c r="AO217" s="8">
        <v>0</v>
      </c>
      <c r="AP217" s="8">
        <v>0</v>
      </c>
      <c r="AQ217" s="8">
        <v>0</v>
      </c>
      <c r="AR217" s="7">
        <f t="shared" si="352"/>
        <v>0</v>
      </c>
      <c r="AS217" s="185" t="s">
        <v>654</v>
      </c>
      <c r="AT217" s="3" t="str">
        <f t="shared" si="302"/>
        <v>Forráshiányos a feladat!</v>
      </c>
      <c r="AV217" s="180" t="s">
        <v>0</v>
      </c>
      <c r="AW217" s="180" t="s">
        <v>0</v>
      </c>
      <c r="AX217" s="191">
        <f>COUNTA($G$3:G217)</f>
        <v>192</v>
      </c>
      <c r="AZ217" s="9">
        <f>VLOOKUP($G217,Összesítő!$B:$F,3,FALSE)</f>
        <v>4137</v>
      </c>
      <c r="BA217" s="9">
        <f t="shared" si="303"/>
        <v>0</v>
      </c>
      <c r="BB217" s="5">
        <f t="shared" si="304"/>
        <v>1</v>
      </c>
      <c r="BC217" s="5" t="str">
        <f t="shared" si="305"/>
        <v>H</v>
      </c>
      <c r="BD217" s="5">
        <f t="shared" si="338"/>
        <v>0</v>
      </c>
      <c r="BE217" s="5">
        <f t="shared" si="307"/>
        <v>0</v>
      </c>
      <c r="BF217" s="5">
        <f t="shared" si="308"/>
        <v>0</v>
      </c>
      <c r="BG217" s="9" t="str">
        <f t="shared" si="309"/>
        <v>Nem rövidtávú a feladat.</v>
      </c>
      <c r="BH217" s="5">
        <f t="shared" si="310"/>
        <v>1</v>
      </c>
      <c r="BI217" s="5">
        <f t="shared" si="311"/>
        <v>1</v>
      </c>
      <c r="BJ217" s="5">
        <f t="shared" si="312"/>
        <v>1</v>
      </c>
      <c r="BK217" s="5">
        <f t="shared" si="313"/>
        <v>1</v>
      </c>
      <c r="BL217" s="5">
        <f t="shared" si="353"/>
        <v>1</v>
      </c>
      <c r="BM217" s="4" t="str">
        <f t="shared" si="315"/>
        <v>Forráshiányos a feladat!</v>
      </c>
      <c r="BN217" s="5">
        <f t="shared" si="316"/>
        <v>0</v>
      </c>
      <c r="BO217" s="5">
        <f t="shared" si="317"/>
        <v>1</v>
      </c>
      <c r="BP217" s="5">
        <f t="shared" si="318"/>
        <v>0</v>
      </c>
      <c r="BQ217" s="5">
        <f t="shared" si="319"/>
        <v>0</v>
      </c>
      <c r="BR217" s="5">
        <f t="shared" si="320"/>
        <v>0</v>
      </c>
      <c r="BS217" s="9">
        <f t="shared" si="321"/>
        <v>0</v>
      </c>
      <c r="BT217" s="5">
        <f t="shared" si="322"/>
        <v>0</v>
      </c>
      <c r="BU217" s="5">
        <f t="shared" si="323"/>
        <v>0</v>
      </c>
      <c r="BV217" s="5">
        <f t="shared" si="324"/>
        <v>1</v>
      </c>
      <c r="BW217" s="5">
        <f t="shared" si="325"/>
        <v>1</v>
      </c>
      <c r="BX217" s="5">
        <f t="shared" si="326"/>
        <v>1</v>
      </c>
      <c r="BY217" s="5">
        <f t="shared" si="327"/>
        <v>1</v>
      </c>
      <c r="BZ217" s="5">
        <f t="shared" si="328"/>
        <v>1</v>
      </c>
      <c r="CA217" s="5">
        <f t="shared" si="329"/>
        <v>1</v>
      </c>
      <c r="CB217" s="5">
        <f t="shared" si="330"/>
        <v>1</v>
      </c>
      <c r="CC217" s="5">
        <f t="shared" si="331"/>
        <v>1</v>
      </c>
      <c r="CD217" s="5">
        <f t="shared" si="332"/>
        <v>1</v>
      </c>
      <c r="CE217" s="5" t="str">
        <f t="shared" si="333"/>
        <v>?</v>
      </c>
      <c r="CF217" s="4" t="str">
        <f t="shared" si="354"/>
        <v>Kitöltés rendben!</v>
      </c>
      <c r="CG217" s="5">
        <f t="shared" si="355"/>
        <v>1</v>
      </c>
      <c r="CH217" s="5">
        <f t="shared" si="336"/>
        <v>0</v>
      </c>
      <c r="CI217" s="5">
        <f t="shared" si="337"/>
        <v>1</v>
      </c>
    </row>
    <row r="218" spans="1:87" s="2" customFormat="1" ht="115.2" hidden="1" customHeight="1" x14ac:dyDescent="0.3">
      <c r="A218" s="1" t="str">
        <f t="shared" si="348"/>
        <v>Kitöltés rendben!</v>
      </c>
      <c r="B218" s="179">
        <v>2</v>
      </c>
      <c r="C218" s="178" t="s">
        <v>479</v>
      </c>
      <c r="D218" s="180" t="s">
        <v>565</v>
      </c>
      <c r="E218" s="180" t="s">
        <v>509</v>
      </c>
      <c r="F218" s="181" t="str">
        <f>VLOOKUP($G218,Összesítő!$B:$F,2,FALSE)</f>
        <v>11-09724-1-005-00-03</v>
      </c>
      <c r="G218" s="178" t="s">
        <v>91</v>
      </c>
      <c r="H218" s="181">
        <f>COUNTA($G$3:G218)</f>
        <v>193</v>
      </c>
      <c r="I218" s="181" t="str">
        <f>AZ218&amp;"_"&amp;H218&amp;"_FIV_"&amp;LEFT(Előlap!$B$6,4)</f>
        <v>4137_193_FIV_2026</v>
      </c>
      <c r="J218" s="181" t="str">
        <f>VLOOKUP($G218,Összesítő!$B:$F,5,FALSE)</f>
        <v>Andrásfa, Győrvár, Hegyhátszentpéter, Petőmihályfa, Telekes</v>
      </c>
      <c r="K218" s="181" t="str">
        <f>VLOOKUP($G218,Összesítő!$B:$F,4,FALSE)</f>
        <v>Andrásfa Község Önkormányzata, Győrvár Község Önkormányzata, Hegyhátszentpéter Község Önkormányzata, Petőmihályfa Község Önkormányzata, Telekes Község Önkormányzata</v>
      </c>
      <c r="L218" s="7">
        <f t="shared" si="349"/>
        <v>550000</v>
      </c>
      <c r="M218" s="179">
        <v>2028</v>
      </c>
      <c r="N218" s="179">
        <v>2036</v>
      </c>
      <c r="O218" s="13">
        <v>0</v>
      </c>
      <c r="P218" s="8">
        <v>550000</v>
      </c>
      <c r="Q218" s="8">
        <v>0</v>
      </c>
      <c r="S218" s="8">
        <v>0</v>
      </c>
      <c r="T218" s="8">
        <v>0</v>
      </c>
      <c r="U218" s="8">
        <v>0</v>
      </c>
      <c r="V218" s="8">
        <v>0</v>
      </c>
      <c r="W218" s="8">
        <v>0</v>
      </c>
      <c r="X218" s="8">
        <v>0</v>
      </c>
      <c r="Y218" s="8">
        <v>0</v>
      </c>
      <c r="Z218" s="8">
        <v>0</v>
      </c>
      <c r="AA218" s="8">
        <v>0</v>
      </c>
      <c r="AB218" s="8">
        <v>0</v>
      </c>
      <c r="AC218" s="8">
        <v>0</v>
      </c>
      <c r="AD218" s="7">
        <f t="shared" si="350"/>
        <v>0</v>
      </c>
      <c r="AE218" s="3" t="str">
        <f t="shared" si="351"/>
        <v>Nem rövidtávú a feladat.</v>
      </c>
      <c r="AG218" s="8">
        <v>11673</v>
      </c>
      <c r="AH218" s="8">
        <v>0</v>
      </c>
      <c r="AI218" s="8">
        <v>0</v>
      </c>
      <c r="AJ218" s="8">
        <v>0</v>
      </c>
      <c r="AK218" s="8">
        <v>0</v>
      </c>
      <c r="AL218" s="8">
        <v>0</v>
      </c>
      <c r="AM218" s="8">
        <v>0</v>
      </c>
      <c r="AN218" s="8">
        <v>0</v>
      </c>
      <c r="AO218" s="8">
        <v>0</v>
      </c>
      <c r="AP218" s="8">
        <v>0</v>
      </c>
      <c r="AQ218" s="8">
        <v>0</v>
      </c>
      <c r="AR218" s="7">
        <f t="shared" si="352"/>
        <v>11673</v>
      </c>
      <c r="AS218" s="185" t="s">
        <v>654</v>
      </c>
      <c r="AT218" s="3" t="str">
        <f t="shared" si="302"/>
        <v>Forráshiányos a feladat!</v>
      </c>
      <c r="AV218" s="180" t="s">
        <v>0</v>
      </c>
      <c r="AW218" s="222" t="s">
        <v>669</v>
      </c>
      <c r="AX218" s="191">
        <f>COUNTA($G$3:G218)</f>
        <v>193</v>
      </c>
      <c r="AZ218" s="9">
        <f>VLOOKUP($G218,Összesítő!$B:$F,3,FALSE)</f>
        <v>4137</v>
      </c>
      <c r="BA218" s="9">
        <f t="shared" si="303"/>
        <v>0</v>
      </c>
      <c r="BB218" s="5">
        <f t="shared" si="304"/>
        <v>1</v>
      </c>
      <c r="BC218" s="5" t="str">
        <f t="shared" si="305"/>
        <v>H</v>
      </c>
      <c r="BD218" s="5">
        <f t="shared" si="338"/>
        <v>0</v>
      </c>
      <c r="BE218" s="5">
        <f t="shared" si="307"/>
        <v>0</v>
      </c>
      <c r="BF218" s="5">
        <f t="shared" si="308"/>
        <v>0</v>
      </c>
      <c r="BG218" s="9" t="str">
        <f t="shared" si="309"/>
        <v>Nem rövidtávú a feladat.</v>
      </c>
      <c r="BH218" s="5">
        <f t="shared" si="310"/>
        <v>1</v>
      </c>
      <c r="BI218" s="5">
        <f t="shared" si="311"/>
        <v>1</v>
      </c>
      <c r="BJ218" s="5">
        <f t="shared" si="312"/>
        <v>1</v>
      </c>
      <c r="BK218" s="5">
        <f t="shared" si="313"/>
        <v>1</v>
      </c>
      <c r="BL218" s="5">
        <f t="shared" si="353"/>
        <v>1</v>
      </c>
      <c r="BM218" s="4" t="str">
        <f t="shared" si="315"/>
        <v>Forráshiányos a feladat!</v>
      </c>
      <c r="BN218" s="5">
        <f t="shared" si="316"/>
        <v>0</v>
      </c>
      <c r="BO218" s="5">
        <f t="shared" si="317"/>
        <v>1</v>
      </c>
      <c r="BP218" s="5">
        <f t="shared" si="318"/>
        <v>0</v>
      </c>
      <c r="BQ218" s="5">
        <f t="shared" si="319"/>
        <v>0</v>
      </c>
      <c r="BR218" s="5">
        <f t="shared" si="320"/>
        <v>0</v>
      </c>
      <c r="BS218" s="9">
        <f t="shared" si="321"/>
        <v>0</v>
      </c>
      <c r="BT218" s="5">
        <f t="shared" si="322"/>
        <v>0</v>
      </c>
      <c r="BU218" s="5">
        <f t="shared" si="323"/>
        <v>0</v>
      </c>
      <c r="BV218" s="5">
        <f t="shared" si="324"/>
        <v>1</v>
      </c>
      <c r="BW218" s="5">
        <f t="shared" si="325"/>
        <v>1</v>
      </c>
      <c r="BX218" s="5">
        <f t="shared" si="326"/>
        <v>1</v>
      </c>
      <c r="BY218" s="5">
        <f t="shared" si="327"/>
        <v>1</v>
      </c>
      <c r="BZ218" s="5">
        <f t="shared" si="328"/>
        <v>1</v>
      </c>
      <c r="CA218" s="5">
        <f t="shared" si="329"/>
        <v>1</v>
      </c>
      <c r="CB218" s="5">
        <f t="shared" si="330"/>
        <v>1</v>
      </c>
      <c r="CC218" s="5">
        <f t="shared" si="331"/>
        <v>1</v>
      </c>
      <c r="CD218" s="5">
        <f t="shared" si="332"/>
        <v>1</v>
      </c>
      <c r="CE218" s="5" t="str">
        <f t="shared" si="333"/>
        <v>?</v>
      </c>
      <c r="CF218" s="4" t="str">
        <f t="shared" si="354"/>
        <v>Kitöltés rendben!</v>
      </c>
      <c r="CG218" s="5">
        <f t="shared" si="355"/>
        <v>1</v>
      </c>
      <c r="CH218" s="5">
        <f t="shared" si="336"/>
        <v>0</v>
      </c>
      <c r="CI218" s="5">
        <f t="shared" si="337"/>
        <v>1</v>
      </c>
    </row>
    <row r="219" spans="1:87" s="2" customFormat="1" ht="115.2" hidden="1" customHeight="1" x14ac:dyDescent="0.3">
      <c r="A219" s="1" t="str">
        <f t="shared" si="348"/>
        <v>Kitöltés rendben!</v>
      </c>
      <c r="B219" s="179">
        <v>1</v>
      </c>
      <c r="C219" s="178" t="s">
        <v>492</v>
      </c>
      <c r="D219" s="180" t="s">
        <v>507</v>
      </c>
      <c r="E219" s="180" t="s">
        <v>509</v>
      </c>
      <c r="F219" s="181" t="str">
        <f>VLOOKUP($G219,Összesítő!$B:$F,2,FALSE)</f>
        <v>11-09724-1-005-00-03</v>
      </c>
      <c r="G219" s="178" t="s">
        <v>91</v>
      </c>
      <c r="H219" s="181">
        <f>COUNTA($G$3:G219)</f>
        <v>194</v>
      </c>
      <c r="I219" s="181" t="str">
        <f>AZ219&amp;"_"&amp;H219&amp;"_FIV_"&amp;LEFT(Előlap!$B$6,4)</f>
        <v>4137_194_FIV_2026</v>
      </c>
      <c r="J219" s="181" t="str">
        <f>VLOOKUP($G219,Összesítő!$B:$F,5,FALSE)</f>
        <v>Andrásfa, Győrvár, Hegyhátszentpéter, Petőmihályfa, Telekes</v>
      </c>
      <c r="K219" s="181" t="str">
        <f>VLOOKUP($G219,Összesítő!$B:$F,4,FALSE)</f>
        <v>Andrásfa Község Önkormányzata, Győrvár Község Önkormányzata, Hegyhátszentpéter Község Önkormányzata, Petőmihályfa Község Önkormányzata, Telekes Község Önkormányzata</v>
      </c>
      <c r="L219" s="7">
        <f t="shared" si="349"/>
        <v>546</v>
      </c>
      <c r="M219" s="179">
        <v>2027</v>
      </c>
      <c r="N219" s="179">
        <v>2027</v>
      </c>
      <c r="O219" s="13">
        <v>546</v>
      </c>
      <c r="P219" s="8">
        <v>0</v>
      </c>
      <c r="Q219" s="8">
        <v>0</v>
      </c>
      <c r="S219" s="8">
        <v>546</v>
      </c>
      <c r="T219" s="8">
        <v>0</v>
      </c>
      <c r="U219" s="8">
        <v>0</v>
      </c>
      <c r="V219" s="8">
        <v>0</v>
      </c>
      <c r="W219" s="8">
        <v>0</v>
      </c>
      <c r="X219" s="8">
        <v>0</v>
      </c>
      <c r="Y219" s="8">
        <v>0</v>
      </c>
      <c r="Z219" s="8">
        <v>0</v>
      </c>
      <c r="AA219" s="8">
        <v>0</v>
      </c>
      <c r="AB219" s="8">
        <v>0</v>
      </c>
      <c r="AC219" s="8">
        <v>0</v>
      </c>
      <c r="AD219" s="7">
        <f t="shared" si="350"/>
        <v>546</v>
      </c>
      <c r="AE219" s="3" t="str">
        <f t="shared" si="351"/>
        <v>A forrás egyenlő a költséggel (I.ütem).</v>
      </c>
      <c r="AG219" s="8">
        <v>0</v>
      </c>
      <c r="AH219" s="8">
        <v>0</v>
      </c>
      <c r="AI219" s="8">
        <v>0</v>
      </c>
      <c r="AJ219" s="8">
        <v>0</v>
      </c>
      <c r="AK219" s="8">
        <v>0</v>
      </c>
      <c r="AL219" s="8">
        <v>0</v>
      </c>
      <c r="AM219" s="8">
        <v>0</v>
      </c>
      <c r="AN219" s="8">
        <v>0</v>
      </c>
      <c r="AO219" s="8">
        <v>0</v>
      </c>
      <c r="AP219" s="8">
        <v>0</v>
      </c>
      <c r="AQ219" s="8">
        <v>0</v>
      </c>
      <c r="AR219" s="7">
        <f t="shared" si="352"/>
        <v>0</v>
      </c>
      <c r="AS219" s="178" t="s">
        <v>659</v>
      </c>
      <c r="AT219" s="3" t="str">
        <f t="shared" si="302"/>
        <v>Nem hosszútávú a feladat.</v>
      </c>
      <c r="AV219" s="180" t="s">
        <v>0</v>
      </c>
      <c r="AW219" s="180" t="s">
        <v>0</v>
      </c>
      <c r="AX219" s="191">
        <f>COUNTA($G$3:G219)</f>
        <v>194</v>
      </c>
      <c r="AZ219" s="9">
        <f>VLOOKUP($G219,Összesítő!$B:$F,3,FALSE)</f>
        <v>4137</v>
      </c>
      <c r="BA219" s="9">
        <f t="shared" si="303"/>
        <v>0</v>
      </c>
      <c r="BB219" s="5">
        <f t="shared" si="304"/>
        <v>1</v>
      </c>
      <c r="BC219" s="5" t="str">
        <f t="shared" si="305"/>
        <v>R</v>
      </c>
      <c r="BD219" s="5">
        <f t="shared" si="338"/>
        <v>1</v>
      </c>
      <c r="BE219" s="5">
        <f t="shared" si="307"/>
        <v>0</v>
      </c>
      <c r="BF219" s="5">
        <f t="shared" si="308"/>
        <v>0</v>
      </c>
      <c r="BG219" s="9" t="str">
        <f t="shared" si="309"/>
        <v>A forrás egyenlő a költséggel (I.ütem).</v>
      </c>
      <c r="BH219" s="5">
        <f t="shared" si="310"/>
        <v>1</v>
      </c>
      <c r="BI219" s="5">
        <f t="shared" si="311"/>
        <v>1</v>
      </c>
      <c r="BJ219" s="5">
        <f t="shared" si="312"/>
        <v>0</v>
      </c>
      <c r="BK219" s="5">
        <f t="shared" si="313"/>
        <v>1</v>
      </c>
      <c r="BL219" s="5">
        <f t="shared" si="353"/>
        <v>1</v>
      </c>
      <c r="BM219" s="4" t="str">
        <f t="shared" si="315"/>
        <v>Nem hosszútávú a feladat.</v>
      </c>
      <c r="BN219" s="5">
        <f t="shared" si="316"/>
        <v>1</v>
      </c>
      <c r="BO219" s="5">
        <f t="shared" si="317"/>
        <v>0</v>
      </c>
      <c r="BP219" s="5">
        <f t="shared" si="318"/>
        <v>0</v>
      </c>
      <c r="BQ219" s="5">
        <f t="shared" si="319"/>
        <v>0</v>
      </c>
      <c r="BR219" s="5">
        <f t="shared" si="320"/>
        <v>0</v>
      </c>
      <c r="BS219" s="9" t="str">
        <f t="shared" si="321"/>
        <v>Nincs hosszútávú terv!</v>
      </c>
      <c r="BT219" s="5">
        <f t="shared" si="322"/>
        <v>0</v>
      </c>
      <c r="BU219" s="5">
        <f t="shared" si="323"/>
        <v>0</v>
      </c>
      <c r="BV219" s="5">
        <f t="shared" si="324"/>
        <v>1</v>
      </c>
      <c r="BW219" s="5">
        <f t="shared" si="325"/>
        <v>1</v>
      </c>
      <c r="BX219" s="5">
        <f t="shared" si="326"/>
        <v>1</v>
      </c>
      <c r="BY219" s="5">
        <f t="shared" si="327"/>
        <v>1</v>
      </c>
      <c r="BZ219" s="5">
        <f t="shared" si="328"/>
        <v>1</v>
      </c>
      <c r="CA219" s="5">
        <f t="shared" si="329"/>
        <v>1</v>
      </c>
      <c r="CB219" s="5">
        <f t="shared" si="330"/>
        <v>1</v>
      </c>
      <c r="CC219" s="5">
        <f t="shared" si="331"/>
        <v>1</v>
      </c>
      <c r="CD219" s="5">
        <f t="shared" si="332"/>
        <v>1</v>
      </c>
      <c r="CE219" s="5" t="str">
        <f t="shared" si="333"/>
        <v>?</v>
      </c>
      <c r="CF219" s="4" t="str">
        <f t="shared" si="354"/>
        <v>Kitöltés rendben!</v>
      </c>
      <c r="CG219" s="5">
        <f t="shared" si="355"/>
        <v>1</v>
      </c>
      <c r="CH219" s="5">
        <f t="shared" si="336"/>
        <v>1</v>
      </c>
      <c r="CI219" s="5">
        <f t="shared" si="337"/>
        <v>0</v>
      </c>
    </row>
    <row r="220" spans="1:87" s="2" customFormat="1" ht="115.2" hidden="1" customHeight="1" x14ac:dyDescent="0.3">
      <c r="A220" s="1" t="str">
        <f t="shared" ref="A220" si="419">IF($G220="","Nincs VKR kiválasztva!",CF220)</f>
        <v>Kitöltés rendben!</v>
      </c>
      <c r="B220" s="224">
        <v>0</v>
      </c>
      <c r="C220" s="223" t="s">
        <v>489</v>
      </c>
      <c r="D220" s="225" t="s">
        <v>661</v>
      </c>
      <c r="E220" s="225" t="s">
        <v>509</v>
      </c>
      <c r="F220" s="226" t="str">
        <f>VLOOKUP($G220,Összesítő!$B:$F,2,FALSE)</f>
        <v>11-09724-1-005-00-03</v>
      </c>
      <c r="G220" s="223" t="s">
        <v>91</v>
      </c>
      <c r="H220" s="226">
        <f>COUNTA($G$3:G220)</f>
        <v>195</v>
      </c>
      <c r="I220" s="226" t="str">
        <f>AZ220&amp;"_"&amp;H220&amp;"_FIV_"&amp;LEFT(Előlap!$B$6,4)</f>
        <v>4137_195_FIV_2026</v>
      </c>
      <c r="J220" s="226" t="str">
        <f>VLOOKUP($G220,Összesítő!$B:$F,5,FALSE)</f>
        <v>Andrásfa, Győrvár, Hegyhátszentpéter, Petőmihályfa, Telekes</v>
      </c>
      <c r="K220" s="226" t="str">
        <f>VLOOKUP($G220,Összesítő!$B:$F,4,FALSE)</f>
        <v>Andrásfa Község Önkormányzata, Győrvár Község Önkormányzata, Hegyhátszentpéter Község Önkormányzata, Petőmihályfa Község Önkormányzata, Telekes Község Önkormányzata</v>
      </c>
      <c r="L220" s="7">
        <f t="shared" ref="L220" si="420">O220+P220</f>
        <v>0</v>
      </c>
      <c r="M220" s="224">
        <v>2027</v>
      </c>
      <c r="N220" s="224">
        <v>2027</v>
      </c>
      <c r="O220" s="13">
        <v>0</v>
      </c>
      <c r="P220" s="8">
        <v>0</v>
      </c>
      <c r="Q220" s="8">
        <v>0</v>
      </c>
      <c r="S220" s="8">
        <v>0</v>
      </c>
      <c r="T220" s="8">
        <v>0</v>
      </c>
      <c r="U220" s="8">
        <v>0</v>
      </c>
      <c r="V220" s="8">
        <v>0</v>
      </c>
      <c r="W220" s="8">
        <v>0</v>
      </c>
      <c r="X220" s="8">
        <v>0</v>
      </c>
      <c r="Y220" s="8">
        <v>0</v>
      </c>
      <c r="Z220" s="8">
        <v>0</v>
      </c>
      <c r="AA220" s="8">
        <v>0</v>
      </c>
      <c r="AB220" s="8">
        <v>0</v>
      </c>
      <c r="AC220" s="8">
        <v>0</v>
      </c>
      <c r="AD220" s="7">
        <f t="shared" ref="AD220" si="421">SUM(S220:AC220)</f>
        <v>0</v>
      </c>
      <c r="AE220" s="3" t="str">
        <f t="shared" ref="AE220" si="422">IF($G220="","Nincs VKR kiválasztva!",IF(BB220=0,"Hiányos kitöltés!",BG220))</f>
        <v>A forrás egyenlő a költséggel (I.ütem).</v>
      </c>
      <c r="AG220" s="8">
        <v>0</v>
      </c>
      <c r="AH220" s="8">
        <v>0</v>
      </c>
      <c r="AI220" s="8">
        <v>0</v>
      </c>
      <c r="AJ220" s="8">
        <v>0</v>
      </c>
      <c r="AK220" s="8">
        <v>0</v>
      </c>
      <c r="AL220" s="8">
        <v>0</v>
      </c>
      <c r="AM220" s="8">
        <v>0</v>
      </c>
      <c r="AN220" s="8">
        <v>0</v>
      </c>
      <c r="AO220" s="8">
        <v>0</v>
      </c>
      <c r="AP220" s="8">
        <v>0</v>
      </c>
      <c r="AQ220" s="8">
        <v>0</v>
      </c>
      <c r="AR220" s="7">
        <f t="shared" ref="AR220" si="423">SUM(AG220:AQ220)</f>
        <v>0</v>
      </c>
      <c r="AS220" s="223" t="s">
        <v>659</v>
      </c>
      <c r="AT220" s="3" t="str">
        <f t="shared" si="302"/>
        <v>Nem hosszútávú a feladat.</v>
      </c>
      <c r="AV220" s="225" t="s">
        <v>662</v>
      </c>
      <c r="AW220" s="225" t="s">
        <v>0</v>
      </c>
      <c r="AX220" s="226">
        <f>COUNTA($G$3:G220)</f>
        <v>195</v>
      </c>
      <c r="AZ220" s="9">
        <f>VLOOKUP($G220,Összesítő!$B:$F,3,FALSE)</f>
        <v>4137</v>
      </c>
      <c r="BA220" s="9">
        <f t="shared" si="303"/>
        <v>32</v>
      </c>
      <c r="BB220" s="5">
        <f t="shared" si="304"/>
        <v>1</v>
      </c>
      <c r="BC220" s="5" t="str">
        <f t="shared" si="305"/>
        <v>R</v>
      </c>
      <c r="BD220" s="5">
        <f t="shared" ref="BD220" si="424">IF(OR(BC220="R",BC220="RH"),1,0)</f>
        <v>1</v>
      </c>
      <c r="BE220" s="5">
        <f t="shared" si="307"/>
        <v>0</v>
      </c>
      <c r="BF220" s="5">
        <f t="shared" si="308"/>
        <v>0</v>
      </c>
      <c r="BG220" s="9" t="str">
        <f t="shared" si="309"/>
        <v>A forrás egyenlő a költséggel (I.ütem).</v>
      </c>
      <c r="BH220" s="5">
        <f t="shared" si="310"/>
        <v>1</v>
      </c>
      <c r="BI220" s="5">
        <f t="shared" si="311"/>
        <v>1</v>
      </c>
      <c r="BJ220" s="5">
        <f t="shared" si="312"/>
        <v>0</v>
      </c>
      <c r="BK220" s="5">
        <f t="shared" si="313"/>
        <v>1</v>
      </c>
      <c r="BL220" s="5">
        <f t="shared" ref="BL220" si="425">IF(AND($BK220=1,$P220=$AR220),1,IF(AND($BK220=1,$P220&gt;$AR220,AS220="igen"),1,0))</f>
        <v>1</v>
      </c>
      <c r="BM220" s="4" t="str">
        <f t="shared" si="315"/>
        <v>Nem hosszútávú a feladat.</v>
      </c>
      <c r="BN220" s="5">
        <f t="shared" si="316"/>
        <v>1</v>
      </c>
      <c r="BO220" s="5">
        <f t="shared" si="317"/>
        <v>0</v>
      </c>
      <c r="BP220" s="5">
        <f t="shared" si="318"/>
        <v>1</v>
      </c>
      <c r="BQ220" s="5">
        <f t="shared" si="319"/>
        <v>0</v>
      </c>
      <c r="BR220" s="5">
        <f t="shared" si="320"/>
        <v>1</v>
      </c>
      <c r="BS220" s="9" t="str">
        <f t="shared" si="321"/>
        <v>Nincs hosszútávú terv!</v>
      </c>
      <c r="BT220" s="5">
        <f t="shared" si="322"/>
        <v>1</v>
      </c>
      <c r="BU220" s="5">
        <f t="shared" si="323"/>
        <v>0</v>
      </c>
      <c r="BV220" s="5">
        <f t="shared" si="324"/>
        <v>1</v>
      </c>
      <c r="BW220" s="5">
        <f t="shared" si="325"/>
        <v>1</v>
      </c>
      <c r="BX220" s="5">
        <f t="shared" si="326"/>
        <v>1</v>
      </c>
      <c r="BY220" s="5">
        <f t="shared" si="327"/>
        <v>1</v>
      </c>
      <c r="BZ220" s="5">
        <f t="shared" si="328"/>
        <v>1</v>
      </c>
      <c r="CA220" s="5">
        <f t="shared" si="329"/>
        <v>1</v>
      </c>
      <c r="CB220" s="5">
        <f t="shared" si="330"/>
        <v>1</v>
      </c>
      <c r="CC220" s="5">
        <f t="shared" si="331"/>
        <v>1</v>
      </c>
      <c r="CD220" s="5">
        <f t="shared" si="332"/>
        <v>1</v>
      </c>
      <c r="CE220" s="5" t="str">
        <f t="shared" si="333"/>
        <v>?</v>
      </c>
      <c r="CF220" s="4" t="str">
        <f t="shared" ref="CF220" si="426">IF($BB220=0,$CE220,IF($BH220=0,"I. ütem forrása nincs kitöltve!",IF($BK220=0,"II. ütem forrása nincs kitöltve!",IF($BE220=1,"Költségek üteme nem megfelelő (az időtartam és a költség üteme eltér)!",IF(AND(BI220=0,$BB220=1,$BK220=1,$BE220=1),"Kötelező cellák kitöltve, de az I. ütem forrása hibás!",IF(AND(BK220=0,$BB220=1,$BK220=1,$BE220=1),"Kötelező cellák kitöltve, de a II. ütem forrása hibás!",IF(AND($BP220=1,$BA220&lt;30),"Nullás a rövidtávú feladat és rövid (hiányzik) a hozzá tartozó indoklás!",IF(AND($BQ220=1,$BA220&lt;30),"Nullás a hosszútávú feladat és rövid (hiányzik) a hozzá tartozó indoklás!",IF(AND(BO220=1,C220="1811_RENDKÍVÜLI"),"II. ütemre nem tervezhet Rendkívüli feladatot!",IF(BI220=0,AE220,IF(BL220=0,AT220,IF(AND(BD220=1,$Q220&gt;$O220),"EM rendelet 2. melléklet terhére elszámolt költség nem lehet nagyobb az I. ütemre tervezett tényleges költségnél!",IF($AD220&gt;$O220,"Többlet forrást jelölt meg az I. ütemnél! Kérjük, a többletet az 'Osszesito' fülön tüntesse fel!",IF($AR220&gt;$P220,"Többlet forrást jelölt meg a II. ütemnél! Kérjük, a többletet az 'Osszesito' fülön tüntesse fel!","Kitöltés rendben!"))))))))))))))</f>
        <v>Kitöltés rendben!</v>
      </c>
      <c r="CG220" s="5">
        <f t="shared" ref="CG220" si="427">IF(A220="Kitöltés rendben!",1,0)</f>
        <v>1</v>
      </c>
      <c r="CH220" s="5">
        <f t="shared" si="336"/>
        <v>1</v>
      </c>
      <c r="CI220" s="5">
        <f t="shared" si="337"/>
        <v>0</v>
      </c>
    </row>
    <row r="221" spans="1:87" s="2" customFormat="1" ht="31.2" hidden="1" customHeight="1" x14ac:dyDescent="0.3">
      <c r="A221" s="1" t="str">
        <f t="shared" si="348"/>
        <v>Nincs VKR kiválasztva!</v>
      </c>
      <c r="B221" s="179"/>
      <c r="C221" s="178"/>
      <c r="D221" s="180"/>
      <c r="E221" s="180"/>
      <c r="F221" s="181" t="e">
        <f>VLOOKUP($G221,Összesítő!$B:$F,2,FALSE)</f>
        <v>#N/A</v>
      </c>
      <c r="G221" s="178"/>
      <c r="H221" s="181">
        <f>COUNTA($G$3:G221)</f>
        <v>195</v>
      </c>
      <c r="I221" s="181" t="e">
        <f>AZ221&amp;"_"&amp;H221&amp;"_FIV_"&amp;LEFT(Előlap!$B$6,4)</f>
        <v>#N/A</v>
      </c>
      <c r="J221" s="181" t="e">
        <f>VLOOKUP($G221,Összesítő!$B:$F,5,FALSE)</f>
        <v>#N/A</v>
      </c>
      <c r="K221" s="181" t="e">
        <f>VLOOKUP($G221,Összesítő!$B:$F,4,FALSE)</f>
        <v>#N/A</v>
      </c>
      <c r="L221" s="7">
        <f t="shared" si="349"/>
        <v>0</v>
      </c>
      <c r="M221" s="179"/>
      <c r="N221" s="179"/>
      <c r="O221" s="13"/>
      <c r="P221" s="8"/>
      <c r="Q221" s="8"/>
      <c r="S221" s="8"/>
      <c r="T221" s="8"/>
      <c r="U221" s="8"/>
      <c r="V221" s="8"/>
      <c r="W221" s="8"/>
      <c r="X221" s="8"/>
      <c r="Y221" s="8"/>
      <c r="Z221" s="8"/>
      <c r="AA221" s="8"/>
      <c r="AB221" s="8"/>
      <c r="AC221" s="8"/>
      <c r="AD221" s="7">
        <f t="shared" si="350"/>
        <v>0</v>
      </c>
      <c r="AE221" s="3" t="str">
        <f t="shared" si="351"/>
        <v>Nincs VKR kiválasztva!</v>
      </c>
      <c r="AG221" s="8"/>
      <c r="AH221" s="8"/>
      <c r="AI221" s="8"/>
      <c r="AJ221" s="8"/>
      <c r="AK221" s="8"/>
      <c r="AL221" s="8"/>
      <c r="AM221" s="8"/>
      <c r="AN221" s="8"/>
      <c r="AO221" s="8"/>
      <c r="AP221" s="8"/>
      <c r="AQ221" s="8"/>
      <c r="AR221" s="7">
        <f t="shared" si="352"/>
        <v>0</v>
      </c>
      <c r="AS221" s="178"/>
      <c r="AT221" s="3" t="str">
        <f t="shared" si="302"/>
        <v>Nincs VKR kiválasztva!</v>
      </c>
      <c r="AV221" s="180" t="s">
        <v>0</v>
      </c>
      <c r="AW221" s="180" t="s">
        <v>0</v>
      </c>
      <c r="AX221" s="191">
        <f>COUNTA($G$3:G221)</f>
        <v>195</v>
      </c>
      <c r="AZ221" s="9" t="e">
        <f>VLOOKUP($G221,Összesítő!$B:$F,3,FALSE)</f>
        <v>#N/A</v>
      </c>
      <c r="BA221" s="9">
        <f t="shared" si="303"/>
        <v>0</v>
      </c>
      <c r="BB221" s="5" t="e">
        <f t="shared" si="304"/>
        <v>#N/A</v>
      </c>
      <c r="BC221" s="5" t="e">
        <f t="shared" si="305"/>
        <v>#N/A</v>
      </c>
      <c r="BD221" s="5" t="e">
        <f t="shared" si="338"/>
        <v>#N/A</v>
      </c>
      <c r="BE221" s="5" t="e">
        <f t="shared" si="307"/>
        <v>#N/A</v>
      </c>
      <c r="BF221" s="5">
        <f t="shared" si="308"/>
        <v>0</v>
      </c>
      <c r="BG221" s="9" t="str">
        <f t="shared" si="309"/>
        <v>A forrás egyenlő a költséggel (I.ütem).</v>
      </c>
      <c r="BH221" s="5">
        <f t="shared" si="310"/>
        <v>0</v>
      </c>
      <c r="BI221" s="5">
        <f t="shared" si="311"/>
        <v>0</v>
      </c>
      <c r="BJ221" s="5">
        <f t="shared" si="312"/>
        <v>0</v>
      </c>
      <c r="BK221" s="5">
        <f t="shared" si="313"/>
        <v>0</v>
      </c>
      <c r="BL221" s="5">
        <f t="shared" si="353"/>
        <v>0</v>
      </c>
      <c r="BM221" s="4" t="str">
        <f t="shared" si="315"/>
        <v>Nem hosszútávú a feladat.</v>
      </c>
      <c r="BN221" s="5">
        <f t="shared" si="316"/>
        <v>1</v>
      </c>
      <c r="BO221" s="5">
        <f t="shared" si="317"/>
        <v>0</v>
      </c>
      <c r="BP221" s="5">
        <f t="shared" si="318"/>
        <v>1</v>
      </c>
      <c r="BQ221" s="5">
        <f t="shared" si="319"/>
        <v>0</v>
      </c>
      <c r="BR221" s="5" t="e">
        <f t="shared" si="320"/>
        <v>#N/A</v>
      </c>
      <c r="BS221" s="9" t="str">
        <f t="shared" si="321"/>
        <v>Nincs hosszútávú terv!</v>
      </c>
      <c r="BT221" s="5" t="e">
        <f t="shared" si="322"/>
        <v>#N/A</v>
      </c>
      <c r="BU221" s="5" t="e">
        <f t="shared" si="323"/>
        <v>#N/A</v>
      </c>
      <c r="BV221" s="5">
        <f t="shared" si="324"/>
        <v>0</v>
      </c>
      <c r="BW221" s="5">
        <f t="shared" si="325"/>
        <v>0</v>
      </c>
      <c r="BX221" s="5">
        <f t="shared" si="326"/>
        <v>0</v>
      </c>
      <c r="BY221" s="5">
        <f t="shared" si="327"/>
        <v>0</v>
      </c>
      <c r="BZ221" s="5">
        <f t="shared" si="328"/>
        <v>0</v>
      </c>
      <c r="CA221" s="5">
        <f t="shared" si="329"/>
        <v>0</v>
      </c>
      <c r="CB221" s="5">
        <f t="shared" si="330"/>
        <v>0</v>
      </c>
      <c r="CC221" s="5">
        <f t="shared" si="331"/>
        <v>0</v>
      </c>
      <c r="CD221" s="5">
        <f t="shared" si="332"/>
        <v>0</v>
      </c>
      <c r="CE221" s="5" t="e">
        <f t="shared" si="333"/>
        <v>#N/A</v>
      </c>
      <c r="CF221" s="4" t="e">
        <f t="shared" si="354"/>
        <v>#N/A</v>
      </c>
      <c r="CG221" s="5">
        <f t="shared" si="355"/>
        <v>0</v>
      </c>
      <c r="CH221" s="5" t="e">
        <f t="shared" si="336"/>
        <v>#N/A</v>
      </c>
      <c r="CI221" s="5" t="e">
        <f t="shared" si="337"/>
        <v>#N/A</v>
      </c>
    </row>
    <row r="222" spans="1:87" s="2" customFormat="1" ht="43.2" hidden="1" customHeight="1" x14ac:dyDescent="0.3">
      <c r="A222" s="1" t="str">
        <f t="shared" si="348"/>
        <v>Kitöltés rendben!</v>
      </c>
      <c r="B222" s="179">
        <v>2</v>
      </c>
      <c r="C222" s="178" t="s">
        <v>450</v>
      </c>
      <c r="D222" s="180" t="s">
        <v>510</v>
      </c>
      <c r="E222" s="180" t="s">
        <v>509</v>
      </c>
      <c r="F222" s="181" t="str">
        <f>VLOOKUP($G222,Összesítő!$B:$F,2,FALSE)</f>
        <v>11-07278-1-002-00-14</v>
      </c>
      <c r="G222" s="178" t="s">
        <v>75</v>
      </c>
      <c r="H222" s="181">
        <f>COUNTA($G$3:G222)</f>
        <v>196</v>
      </c>
      <c r="I222" s="181" t="str">
        <f>AZ222&amp;"_"&amp;H222&amp;"_FIV_"&amp;LEFT(Előlap!$B$6,4)</f>
        <v>4133_196_FIV_2026</v>
      </c>
      <c r="J222" s="181" t="str">
        <f>VLOOKUP($G222,Összesítő!$B:$F,5,FALSE)</f>
        <v>Püspökmolnári, Rábahídvég</v>
      </c>
      <c r="K222" s="181" t="str">
        <f>VLOOKUP($G222,Összesítő!$B:$F,4,FALSE)</f>
        <v>Püspökmolnári Község Önkormányzata, Rábahídvég Község Önkormányzata</v>
      </c>
      <c r="L222" s="7">
        <f t="shared" si="349"/>
        <v>30000</v>
      </c>
      <c r="M222" s="179">
        <v>2028</v>
      </c>
      <c r="N222" s="179">
        <v>2028</v>
      </c>
      <c r="O222" s="13">
        <v>0</v>
      </c>
      <c r="P222" s="8">
        <v>30000</v>
      </c>
      <c r="Q222" s="8">
        <v>0</v>
      </c>
      <c r="S222" s="8">
        <v>0</v>
      </c>
      <c r="T222" s="8">
        <v>0</v>
      </c>
      <c r="U222" s="8">
        <v>0</v>
      </c>
      <c r="V222" s="8">
        <v>0</v>
      </c>
      <c r="W222" s="8">
        <v>0</v>
      </c>
      <c r="X222" s="8">
        <v>0</v>
      </c>
      <c r="Y222" s="8">
        <v>0</v>
      </c>
      <c r="Z222" s="8">
        <v>0</v>
      </c>
      <c r="AA222" s="8">
        <v>0</v>
      </c>
      <c r="AB222" s="8">
        <v>0</v>
      </c>
      <c r="AC222" s="8">
        <v>0</v>
      </c>
      <c r="AD222" s="7">
        <f t="shared" si="350"/>
        <v>0</v>
      </c>
      <c r="AE222" s="3" t="str">
        <f t="shared" si="351"/>
        <v>Nem rövidtávú a feladat.</v>
      </c>
      <c r="AG222" s="8">
        <v>0</v>
      </c>
      <c r="AH222" s="8">
        <v>0</v>
      </c>
      <c r="AI222" s="8">
        <v>0</v>
      </c>
      <c r="AJ222" s="8">
        <v>0</v>
      </c>
      <c r="AK222" s="8">
        <v>0</v>
      </c>
      <c r="AL222" s="8">
        <v>0</v>
      </c>
      <c r="AM222" s="8">
        <v>0</v>
      </c>
      <c r="AN222" s="8">
        <v>0</v>
      </c>
      <c r="AO222" s="8">
        <v>0</v>
      </c>
      <c r="AP222" s="8">
        <v>0</v>
      </c>
      <c r="AQ222" s="8">
        <v>0</v>
      </c>
      <c r="AR222" s="7">
        <f t="shared" si="352"/>
        <v>0</v>
      </c>
      <c r="AS222" s="178" t="s">
        <v>654</v>
      </c>
      <c r="AT222" s="3" t="str">
        <f t="shared" si="302"/>
        <v>Forráshiányos a feladat!</v>
      </c>
      <c r="AV222" s="180" t="s">
        <v>0</v>
      </c>
      <c r="AW222" s="180" t="s">
        <v>0</v>
      </c>
      <c r="AX222" s="191">
        <f>COUNTA($G$3:G222)</f>
        <v>196</v>
      </c>
      <c r="AZ222" s="9">
        <f>VLOOKUP($G222,Összesítő!$B:$F,3,FALSE)</f>
        <v>4133</v>
      </c>
      <c r="BA222" s="9">
        <f t="shared" si="303"/>
        <v>0</v>
      </c>
      <c r="BB222" s="5">
        <f t="shared" si="304"/>
        <v>1</v>
      </c>
      <c r="BC222" s="5" t="str">
        <f t="shared" si="305"/>
        <v>H</v>
      </c>
      <c r="BD222" s="5">
        <f t="shared" si="338"/>
        <v>0</v>
      </c>
      <c r="BE222" s="5">
        <f t="shared" si="307"/>
        <v>0</v>
      </c>
      <c r="BF222" s="5">
        <f t="shared" si="308"/>
        <v>0</v>
      </c>
      <c r="BG222" s="9" t="str">
        <f t="shared" si="309"/>
        <v>Nem rövidtávú a feladat.</v>
      </c>
      <c r="BH222" s="5">
        <f t="shared" si="310"/>
        <v>1</v>
      </c>
      <c r="BI222" s="5">
        <f t="shared" si="311"/>
        <v>1</v>
      </c>
      <c r="BJ222" s="5">
        <f t="shared" si="312"/>
        <v>1</v>
      </c>
      <c r="BK222" s="5">
        <f t="shared" si="313"/>
        <v>1</v>
      </c>
      <c r="BL222" s="5">
        <f t="shared" si="353"/>
        <v>1</v>
      </c>
      <c r="BM222" s="4" t="str">
        <f t="shared" si="315"/>
        <v>Forráshiányos a feladat!</v>
      </c>
      <c r="BN222" s="5">
        <f t="shared" si="316"/>
        <v>0</v>
      </c>
      <c r="BO222" s="5">
        <f t="shared" si="317"/>
        <v>1</v>
      </c>
      <c r="BP222" s="5">
        <f t="shared" si="318"/>
        <v>0</v>
      </c>
      <c r="BQ222" s="5">
        <f t="shared" si="319"/>
        <v>0</v>
      </c>
      <c r="BR222" s="5">
        <f t="shared" si="320"/>
        <v>0</v>
      </c>
      <c r="BS222" s="9">
        <f t="shared" si="321"/>
        <v>0</v>
      </c>
      <c r="BT222" s="5">
        <f t="shared" si="322"/>
        <v>0</v>
      </c>
      <c r="BU222" s="5">
        <f t="shared" si="323"/>
        <v>0</v>
      </c>
      <c r="BV222" s="5">
        <f t="shared" si="324"/>
        <v>1</v>
      </c>
      <c r="BW222" s="5">
        <f t="shared" si="325"/>
        <v>1</v>
      </c>
      <c r="BX222" s="5">
        <f t="shared" si="326"/>
        <v>1</v>
      </c>
      <c r="BY222" s="5">
        <f t="shared" si="327"/>
        <v>1</v>
      </c>
      <c r="BZ222" s="5">
        <f t="shared" si="328"/>
        <v>1</v>
      </c>
      <c r="CA222" s="5">
        <f t="shared" si="329"/>
        <v>1</v>
      </c>
      <c r="CB222" s="5">
        <f t="shared" si="330"/>
        <v>1</v>
      </c>
      <c r="CC222" s="5">
        <f t="shared" si="331"/>
        <v>1</v>
      </c>
      <c r="CD222" s="5">
        <f t="shared" si="332"/>
        <v>1</v>
      </c>
      <c r="CE222" s="5" t="str">
        <f t="shared" si="333"/>
        <v>?</v>
      </c>
      <c r="CF222" s="4" t="str">
        <f t="shared" si="354"/>
        <v>Kitöltés rendben!</v>
      </c>
      <c r="CG222" s="5">
        <f t="shared" si="355"/>
        <v>1</v>
      </c>
      <c r="CH222" s="5">
        <f t="shared" si="336"/>
        <v>0</v>
      </c>
      <c r="CI222" s="5">
        <f t="shared" si="337"/>
        <v>1</v>
      </c>
    </row>
    <row r="223" spans="1:87" s="2" customFormat="1" ht="43.2" hidden="1" customHeight="1" x14ac:dyDescent="0.3">
      <c r="A223" s="1" t="str">
        <f t="shared" si="348"/>
        <v>Kitöltés rendben!</v>
      </c>
      <c r="B223" s="179">
        <v>2</v>
      </c>
      <c r="C223" s="178" t="s">
        <v>435</v>
      </c>
      <c r="D223" s="180" t="s">
        <v>566</v>
      </c>
      <c r="E223" s="180" t="s">
        <v>509</v>
      </c>
      <c r="F223" s="181" t="str">
        <f>VLOOKUP($G223,Összesítő!$B:$F,2,FALSE)</f>
        <v>11-07278-1-002-00-14</v>
      </c>
      <c r="G223" s="178" t="s">
        <v>75</v>
      </c>
      <c r="H223" s="181">
        <f>COUNTA($G$3:G223)</f>
        <v>197</v>
      </c>
      <c r="I223" s="181" t="str">
        <f>AZ223&amp;"_"&amp;H223&amp;"_FIV_"&amp;LEFT(Előlap!$B$6,4)</f>
        <v>4133_197_FIV_2026</v>
      </c>
      <c r="J223" s="181" t="str">
        <f>VLOOKUP($G223,Összesítő!$B:$F,5,FALSE)</f>
        <v>Püspökmolnári, Rábahídvég</v>
      </c>
      <c r="K223" s="181" t="str">
        <f>VLOOKUP($G223,Összesítő!$B:$F,4,FALSE)</f>
        <v>Püspökmolnári Község Önkormányzata, Rábahídvég Község Önkormányzata</v>
      </c>
      <c r="L223" s="7">
        <f t="shared" si="349"/>
        <v>20000</v>
      </c>
      <c r="M223" s="179">
        <v>2029</v>
      </c>
      <c r="N223" s="179">
        <v>2029</v>
      </c>
      <c r="O223" s="13">
        <v>0</v>
      </c>
      <c r="P223" s="8">
        <v>20000</v>
      </c>
      <c r="Q223" s="8">
        <v>0</v>
      </c>
      <c r="S223" s="8">
        <v>0</v>
      </c>
      <c r="T223" s="8">
        <v>0</v>
      </c>
      <c r="U223" s="8">
        <v>0</v>
      </c>
      <c r="V223" s="8">
        <v>0</v>
      </c>
      <c r="W223" s="8">
        <v>0</v>
      </c>
      <c r="X223" s="8">
        <v>0</v>
      </c>
      <c r="Y223" s="8">
        <v>0</v>
      </c>
      <c r="Z223" s="8">
        <v>0</v>
      </c>
      <c r="AA223" s="8">
        <v>0</v>
      </c>
      <c r="AB223" s="8">
        <v>0</v>
      </c>
      <c r="AC223" s="8">
        <v>0</v>
      </c>
      <c r="AD223" s="7">
        <f t="shared" si="350"/>
        <v>0</v>
      </c>
      <c r="AE223" s="3" t="str">
        <f t="shared" si="351"/>
        <v>Nem rövidtávú a feladat.</v>
      </c>
      <c r="AG223" s="8">
        <v>0</v>
      </c>
      <c r="AH223" s="8">
        <v>0</v>
      </c>
      <c r="AI223" s="8">
        <v>0</v>
      </c>
      <c r="AJ223" s="8">
        <v>0</v>
      </c>
      <c r="AK223" s="8">
        <v>0</v>
      </c>
      <c r="AL223" s="8">
        <v>0</v>
      </c>
      <c r="AM223" s="8">
        <v>0</v>
      </c>
      <c r="AN223" s="8">
        <v>0</v>
      </c>
      <c r="AO223" s="8">
        <v>0</v>
      </c>
      <c r="AP223" s="8">
        <v>0</v>
      </c>
      <c r="AQ223" s="8">
        <v>0</v>
      </c>
      <c r="AR223" s="7">
        <f t="shared" si="352"/>
        <v>0</v>
      </c>
      <c r="AS223" s="185" t="s">
        <v>654</v>
      </c>
      <c r="AT223" s="3" t="str">
        <f t="shared" si="302"/>
        <v>Forráshiányos a feladat!</v>
      </c>
      <c r="AV223" s="180" t="s">
        <v>0</v>
      </c>
      <c r="AW223" s="180" t="s">
        <v>0</v>
      </c>
      <c r="AX223" s="191">
        <f>COUNTA($G$3:G223)</f>
        <v>197</v>
      </c>
      <c r="AZ223" s="9">
        <f>VLOOKUP($G223,Összesítő!$B:$F,3,FALSE)</f>
        <v>4133</v>
      </c>
      <c r="BA223" s="9">
        <f t="shared" si="303"/>
        <v>0</v>
      </c>
      <c r="BB223" s="5">
        <f t="shared" si="304"/>
        <v>1</v>
      </c>
      <c r="BC223" s="5" t="str">
        <f t="shared" si="305"/>
        <v>H</v>
      </c>
      <c r="BD223" s="5">
        <f t="shared" si="338"/>
        <v>0</v>
      </c>
      <c r="BE223" s="5">
        <f t="shared" si="307"/>
        <v>0</v>
      </c>
      <c r="BF223" s="5">
        <f t="shared" si="308"/>
        <v>0</v>
      </c>
      <c r="BG223" s="9" t="str">
        <f t="shared" si="309"/>
        <v>Nem rövidtávú a feladat.</v>
      </c>
      <c r="BH223" s="5">
        <f t="shared" si="310"/>
        <v>1</v>
      </c>
      <c r="BI223" s="5">
        <f t="shared" si="311"/>
        <v>1</v>
      </c>
      <c r="BJ223" s="5">
        <f t="shared" si="312"/>
        <v>1</v>
      </c>
      <c r="BK223" s="5">
        <f t="shared" si="313"/>
        <v>1</v>
      </c>
      <c r="BL223" s="5">
        <f t="shared" si="353"/>
        <v>1</v>
      </c>
      <c r="BM223" s="4" t="str">
        <f t="shared" si="315"/>
        <v>Forráshiányos a feladat!</v>
      </c>
      <c r="BN223" s="5">
        <f t="shared" si="316"/>
        <v>0</v>
      </c>
      <c r="BO223" s="5">
        <f t="shared" si="317"/>
        <v>1</v>
      </c>
      <c r="BP223" s="5">
        <f t="shared" si="318"/>
        <v>0</v>
      </c>
      <c r="BQ223" s="5">
        <f t="shared" si="319"/>
        <v>0</v>
      </c>
      <c r="BR223" s="5">
        <f t="shared" si="320"/>
        <v>0</v>
      </c>
      <c r="BS223" s="9">
        <f t="shared" si="321"/>
        <v>0</v>
      </c>
      <c r="BT223" s="5">
        <f t="shared" si="322"/>
        <v>0</v>
      </c>
      <c r="BU223" s="5">
        <f t="shared" si="323"/>
        <v>0</v>
      </c>
      <c r="BV223" s="5">
        <f t="shared" si="324"/>
        <v>1</v>
      </c>
      <c r="BW223" s="5">
        <f t="shared" si="325"/>
        <v>1</v>
      </c>
      <c r="BX223" s="5">
        <f t="shared" si="326"/>
        <v>1</v>
      </c>
      <c r="BY223" s="5">
        <f t="shared" si="327"/>
        <v>1</v>
      </c>
      <c r="BZ223" s="5">
        <f t="shared" si="328"/>
        <v>1</v>
      </c>
      <c r="CA223" s="5">
        <f t="shared" si="329"/>
        <v>1</v>
      </c>
      <c r="CB223" s="5">
        <f t="shared" si="330"/>
        <v>1</v>
      </c>
      <c r="CC223" s="5">
        <f t="shared" si="331"/>
        <v>1</v>
      </c>
      <c r="CD223" s="5">
        <f t="shared" si="332"/>
        <v>1</v>
      </c>
      <c r="CE223" s="5" t="str">
        <f t="shared" si="333"/>
        <v>?</v>
      </c>
      <c r="CF223" s="4" t="str">
        <f t="shared" si="354"/>
        <v>Kitöltés rendben!</v>
      </c>
      <c r="CG223" s="5">
        <f t="shared" si="355"/>
        <v>1</v>
      </c>
      <c r="CH223" s="5">
        <f t="shared" si="336"/>
        <v>0</v>
      </c>
      <c r="CI223" s="5">
        <f t="shared" si="337"/>
        <v>1</v>
      </c>
    </row>
    <row r="224" spans="1:87" s="2" customFormat="1" ht="43.2" hidden="1" customHeight="1" x14ac:dyDescent="0.3">
      <c r="A224" s="1" t="str">
        <f t="shared" si="348"/>
        <v>Kitöltés rendben!</v>
      </c>
      <c r="B224" s="179">
        <v>2</v>
      </c>
      <c r="C224" s="178" t="s">
        <v>399</v>
      </c>
      <c r="D224" s="180" t="s">
        <v>520</v>
      </c>
      <c r="E224" s="180" t="s">
        <v>509</v>
      </c>
      <c r="F224" s="181" t="str">
        <f>VLOOKUP($G224,Összesítő!$B:$F,2,FALSE)</f>
        <v>11-07278-1-002-00-14</v>
      </c>
      <c r="G224" s="178" t="s">
        <v>75</v>
      </c>
      <c r="H224" s="181">
        <f>COUNTA($G$3:G224)</f>
        <v>198</v>
      </c>
      <c r="I224" s="181" t="str">
        <f>AZ224&amp;"_"&amp;H224&amp;"_FIV_"&amp;LEFT(Előlap!$B$6,4)</f>
        <v>4133_198_FIV_2026</v>
      </c>
      <c r="J224" s="181" t="str">
        <f>VLOOKUP($G224,Összesítő!$B:$F,5,FALSE)</f>
        <v>Püspökmolnári, Rábahídvég</v>
      </c>
      <c r="K224" s="181" t="str">
        <f>VLOOKUP($G224,Összesítő!$B:$F,4,FALSE)</f>
        <v>Püspökmolnári Község Önkormányzata, Rábahídvég Község Önkormányzata</v>
      </c>
      <c r="L224" s="7">
        <f t="shared" si="349"/>
        <v>70000</v>
      </c>
      <c r="M224" s="179">
        <v>2028</v>
      </c>
      <c r="N224" s="179">
        <v>2028</v>
      </c>
      <c r="O224" s="13">
        <v>0</v>
      </c>
      <c r="P224" s="8">
        <v>70000</v>
      </c>
      <c r="Q224" s="8">
        <v>0</v>
      </c>
      <c r="S224" s="8">
        <v>0</v>
      </c>
      <c r="T224" s="8">
        <v>0</v>
      </c>
      <c r="U224" s="8">
        <v>0</v>
      </c>
      <c r="V224" s="8">
        <v>0</v>
      </c>
      <c r="W224" s="8">
        <v>0</v>
      </c>
      <c r="X224" s="8">
        <v>0</v>
      </c>
      <c r="Y224" s="8">
        <v>0</v>
      </c>
      <c r="Z224" s="8">
        <v>0</v>
      </c>
      <c r="AA224" s="8">
        <v>0</v>
      </c>
      <c r="AB224" s="8">
        <v>0</v>
      </c>
      <c r="AC224" s="8">
        <v>0</v>
      </c>
      <c r="AD224" s="7">
        <f t="shared" si="350"/>
        <v>0</v>
      </c>
      <c r="AE224" s="3" t="str">
        <f t="shared" si="351"/>
        <v>Nem rövidtávú a feladat.</v>
      </c>
      <c r="AG224" s="8">
        <v>0</v>
      </c>
      <c r="AH224" s="8">
        <v>0</v>
      </c>
      <c r="AI224" s="8">
        <v>0</v>
      </c>
      <c r="AJ224" s="8">
        <v>0</v>
      </c>
      <c r="AK224" s="8">
        <v>0</v>
      </c>
      <c r="AL224" s="8">
        <v>0</v>
      </c>
      <c r="AM224" s="8">
        <v>0</v>
      </c>
      <c r="AN224" s="8">
        <v>0</v>
      </c>
      <c r="AO224" s="8">
        <v>0</v>
      </c>
      <c r="AP224" s="8">
        <v>0</v>
      </c>
      <c r="AQ224" s="8">
        <v>0</v>
      </c>
      <c r="AR224" s="7">
        <f t="shared" si="352"/>
        <v>0</v>
      </c>
      <c r="AS224" s="185" t="s">
        <v>654</v>
      </c>
      <c r="AT224" s="3" t="str">
        <f t="shared" si="302"/>
        <v>Forráshiányos a feladat!</v>
      </c>
      <c r="AV224" s="180" t="s">
        <v>0</v>
      </c>
      <c r="AW224" s="180" t="s">
        <v>0</v>
      </c>
      <c r="AX224" s="191">
        <f>COUNTA($G$3:G224)</f>
        <v>198</v>
      </c>
      <c r="AZ224" s="9">
        <f>VLOOKUP($G224,Összesítő!$B:$F,3,FALSE)</f>
        <v>4133</v>
      </c>
      <c r="BA224" s="9">
        <f t="shared" si="303"/>
        <v>0</v>
      </c>
      <c r="BB224" s="5">
        <f t="shared" si="304"/>
        <v>1</v>
      </c>
      <c r="BC224" s="5" t="str">
        <f t="shared" si="305"/>
        <v>H</v>
      </c>
      <c r="BD224" s="5">
        <f t="shared" si="338"/>
        <v>0</v>
      </c>
      <c r="BE224" s="5">
        <f t="shared" si="307"/>
        <v>0</v>
      </c>
      <c r="BF224" s="5">
        <f t="shared" si="308"/>
        <v>0</v>
      </c>
      <c r="BG224" s="9" t="str">
        <f t="shared" si="309"/>
        <v>Nem rövidtávú a feladat.</v>
      </c>
      <c r="BH224" s="5">
        <f t="shared" si="310"/>
        <v>1</v>
      </c>
      <c r="BI224" s="5">
        <f t="shared" si="311"/>
        <v>1</v>
      </c>
      <c r="BJ224" s="5">
        <f t="shared" si="312"/>
        <v>1</v>
      </c>
      <c r="BK224" s="5">
        <f t="shared" si="313"/>
        <v>1</v>
      </c>
      <c r="BL224" s="5">
        <f t="shared" si="353"/>
        <v>1</v>
      </c>
      <c r="BM224" s="4" t="str">
        <f t="shared" si="315"/>
        <v>Forráshiányos a feladat!</v>
      </c>
      <c r="BN224" s="5">
        <f t="shared" si="316"/>
        <v>0</v>
      </c>
      <c r="BO224" s="5">
        <f t="shared" si="317"/>
        <v>1</v>
      </c>
      <c r="BP224" s="5">
        <f t="shared" si="318"/>
        <v>0</v>
      </c>
      <c r="BQ224" s="5">
        <f t="shared" si="319"/>
        <v>0</v>
      </c>
      <c r="BR224" s="5">
        <f t="shared" si="320"/>
        <v>0</v>
      </c>
      <c r="BS224" s="9">
        <f t="shared" si="321"/>
        <v>0</v>
      </c>
      <c r="BT224" s="5">
        <f t="shared" si="322"/>
        <v>0</v>
      </c>
      <c r="BU224" s="5">
        <f t="shared" si="323"/>
        <v>0</v>
      </c>
      <c r="BV224" s="5">
        <f t="shared" si="324"/>
        <v>1</v>
      </c>
      <c r="BW224" s="5">
        <f t="shared" si="325"/>
        <v>1</v>
      </c>
      <c r="BX224" s="5">
        <f t="shared" si="326"/>
        <v>1</v>
      </c>
      <c r="BY224" s="5">
        <f t="shared" si="327"/>
        <v>1</v>
      </c>
      <c r="BZ224" s="5">
        <f t="shared" si="328"/>
        <v>1</v>
      </c>
      <c r="CA224" s="5">
        <f t="shared" si="329"/>
        <v>1</v>
      </c>
      <c r="CB224" s="5">
        <f t="shared" si="330"/>
        <v>1</v>
      </c>
      <c r="CC224" s="5">
        <f t="shared" si="331"/>
        <v>1</v>
      </c>
      <c r="CD224" s="5">
        <f t="shared" si="332"/>
        <v>1</v>
      </c>
      <c r="CE224" s="5" t="str">
        <f t="shared" si="333"/>
        <v>?</v>
      </c>
      <c r="CF224" s="4" t="str">
        <f t="shared" si="354"/>
        <v>Kitöltés rendben!</v>
      </c>
      <c r="CG224" s="5">
        <f t="shared" si="355"/>
        <v>1</v>
      </c>
      <c r="CH224" s="5">
        <f t="shared" si="336"/>
        <v>0</v>
      </c>
      <c r="CI224" s="5">
        <f t="shared" si="337"/>
        <v>1</v>
      </c>
    </row>
    <row r="225" spans="1:87" s="2" customFormat="1" ht="43.2" hidden="1" customHeight="1" x14ac:dyDescent="0.3">
      <c r="A225" s="1" t="str">
        <f t="shared" si="348"/>
        <v>Kitöltés rendben!</v>
      </c>
      <c r="B225" s="179">
        <v>2</v>
      </c>
      <c r="C225" s="178" t="s">
        <v>468</v>
      </c>
      <c r="D225" s="180" t="s">
        <v>505</v>
      </c>
      <c r="E225" s="180" t="s">
        <v>509</v>
      </c>
      <c r="F225" s="181" t="str">
        <f>VLOOKUP($G225,Összesítő!$B:$F,2,FALSE)</f>
        <v>11-07278-1-002-00-14</v>
      </c>
      <c r="G225" s="178" t="s">
        <v>75</v>
      </c>
      <c r="H225" s="181">
        <f>COUNTA($G$3:G225)</f>
        <v>199</v>
      </c>
      <c r="I225" s="181" t="str">
        <f>AZ225&amp;"_"&amp;H225&amp;"_FIV_"&amp;LEFT(Előlap!$B$6,4)</f>
        <v>4133_199_FIV_2026</v>
      </c>
      <c r="J225" s="181" t="str">
        <f>VLOOKUP($G225,Összesítő!$B:$F,5,FALSE)</f>
        <v>Püspökmolnári, Rábahídvég</v>
      </c>
      <c r="K225" s="181" t="str">
        <f>VLOOKUP($G225,Összesítő!$B:$F,4,FALSE)</f>
        <v>Püspökmolnári Község Önkormányzata, Rábahídvég Község Önkormányzata</v>
      </c>
      <c r="L225" s="7">
        <f t="shared" si="349"/>
        <v>15000</v>
      </c>
      <c r="M225" s="179">
        <v>2029</v>
      </c>
      <c r="N225" s="179">
        <v>2030</v>
      </c>
      <c r="O225" s="13">
        <v>0</v>
      </c>
      <c r="P225" s="8">
        <v>15000</v>
      </c>
      <c r="Q225" s="8">
        <v>0</v>
      </c>
      <c r="S225" s="8">
        <v>0</v>
      </c>
      <c r="T225" s="8">
        <v>0</v>
      </c>
      <c r="U225" s="8">
        <v>0</v>
      </c>
      <c r="V225" s="8">
        <v>0</v>
      </c>
      <c r="W225" s="8">
        <v>0</v>
      </c>
      <c r="X225" s="8">
        <v>0</v>
      </c>
      <c r="Y225" s="8">
        <v>0</v>
      </c>
      <c r="Z225" s="8">
        <v>0</v>
      </c>
      <c r="AA225" s="8">
        <v>0</v>
      </c>
      <c r="AB225" s="8">
        <v>0</v>
      </c>
      <c r="AC225" s="8">
        <v>0</v>
      </c>
      <c r="AD225" s="7">
        <f t="shared" si="350"/>
        <v>0</v>
      </c>
      <c r="AE225" s="3" t="str">
        <f t="shared" si="351"/>
        <v>Nem rövidtávú a feladat.</v>
      </c>
      <c r="AG225" s="8">
        <v>0</v>
      </c>
      <c r="AH225" s="8">
        <v>0</v>
      </c>
      <c r="AI225" s="8">
        <v>0</v>
      </c>
      <c r="AJ225" s="8">
        <v>0</v>
      </c>
      <c r="AK225" s="8">
        <v>0</v>
      </c>
      <c r="AL225" s="8">
        <v>0</v>
      </c>
      <c r="AM225" s="8">
        <v>0</v>
      </c>
      <c r="AN225" s="8">
        <v>0</v>
      </c>
      <c r="AO225" s="8">
        <v>0</v>
      </c>
      <c r="AP225" s="8">
        <v>0</v>
      </c>
      <c r="AQ225" s="8">
        <v>0</v>
      </c>
      <c r="AR225" s="7">
        <f t="shared" si="352"/>
        <v>0</v>
      </c>
      <c r="AS225" s="185" t="s">
        <v>654</v>
      </c>
      <c r="AT225" s="3" t="str">
        <f t="shared" si="302"/>
        <v>Forráshiányos a feladat!</v>
      </c>
      <c r="AV225" s="180" t="s">
        <v>0</v>
      </c>
      <c r="AW225" s="180" t="s">
        <v>0</v>
      </c>
      <c r="AX225" s="191">
        <f>COUNTA($G$3:G225)</f>
        <v>199</v>
      </c>
      <c r="AZ225" s="9">
        <f>VLOOKUP($G225,Összesítő!$B:$F,3,FALSE)</f>
        <v>4133</v>
      </c>
      <c r="BA225" s="9">
        <f t="shared" si="303"/>
        <v>0</v>
      </c>
      <c r="BB225" s="5">
        <f t="shared" si="304"/>
        <v>1</v>
      </c>
      <c r="BC225" s="5" t="str">
        <f t="shared" si="305"/>
        <v>H</v>
      </c>
      <c r="BD225" s="5">
        <f t="shared" si="338"/>
        <v>0</v>
      </c>
      <c r="BE225" s="5">
        <f t="shared" si="307"/>
        <v>0</v>
      </c>
      <c r="BF225" s="5">
        <f t="shared" si="308"/>
        <v>0</v>
      </c>
      <c r="BG225" s="9" t="str">
        <f t="shared" si="309"/>
        <v>Nem rövidtávú a feladat.</v>
      </c>
      <c r="BH225" s="5">
        <f t="shared" si="310"/>
        <v>1</v>
      </c>
      <c r="BI225" s="5">
        <f t="shared" si="311"/>
        <v>1</v>
      </c>
      <c r="BJ225" s="5">
        <f t="shared" si="312"/>
        <v>1</v>
      </c>
      <c r="BK225" s="5">
        <f t="shared" si="313"/>
        <v>1</v>
      </c>
      <c r="BL225" s="5">
        <f t="shared" si="353"/>
        <v>1</v>
      </c>
      <c r="BM225" s="4" t="str">
        <f t="shared" si="315"/>
        <v>Forráshiányos a feladat!</v>
      </c>
      <c r="BN225" s="5">
        <f t="shared" si="316"/>
        <v>0</v>
      </c>
      <c r="BO225" s="5">
        <f t="shared" si="317"/>
        <v>1</v>
      </c>
      <c r="BP225" s="5">
        <f t="shared" si="318"/>
        <v>0</v>
      </c>
      <c r="BQ225" s="5">
        <f t="shared" si="319"/>
        <v>0</v>
      </c>
      <c r="BR225" s="5">
        <f t="shared" si="320"/>
        <v>0</v>
      </c>
      <c r="BS225" s="9">
        <f t="shared" si="321"/>
        <v>0</v>
      </c>
      <c r="BT225" s="5">
        <f t="shared" si="322"/>
        <v>0</v>
      </c>
      <c r="BU225" s="5">
        <f t="shared" si="323"/>
        <v>0</v>
      </c>
      <c r="BV225" s="5">
        <f t="shared" si="324"/>
        <v>1</v>
      </c>
      <c r="BW225" s="5">
        <f t="shared" si="325"/>
        <v>1</v>
      </c>
      <c r="BX225" s="5">
        <f t="shared" si="326"/>
        <v>1</v>
      </c>
      <c r="BY225" s="5">
        <f t="shared" si="327"/>
        <v>1</v>
      </c>
      <c r="BZ225" s="5">
        <f t="shared" si="328"/>
        <v>1</v>
      </c>
      <c r="CA225" s="5">
        <f t="shared" si="329"/>
        <v>1</v>
      </c>
      <c r="CB225" s="5">
        <f t="shared" si="330"/>
        <v>1</v>
      </c>
      <c r="CC225" s="5">
        <f t="shared" si="331"/>
        <v>1</v>
      </c>
      <c r="CD225" s="5">
        <f t="shared" si="332"/>
        <v>1</v>
      </c>
      <c r="CE225" s="5" t="str">
        <f t="shared" si="333"/>
        <v>?</v>
      </c>
      <c r="CF225" s="4" t="str">
        <f t="shared" si="354"/>
        <v>Kitöltés rendben!</v>
      </c>
      <c r="CG225" s="5">
        <f t="shared" si="355"/>
        <v>1</v>
      </c>
      <c r="CH225" s="5">
        <f t="shared" si="336"/>
        <v>0</v>
      </c>
      <c r="CI225" s="5">
        <f t="shared" si="337"/>
        <v>1</v>
      </c>
    </row>
    <row r="226" spans="1:87" s="2" customFormat="1" ht="31.2" hidden="1" customHeight="1" x14ac:dyDescent="0.3">
      <c r="A226" s="1" t="str">
        <f t="shared" ref="A226" si="428">IF($G226="","Nincs VKR kiválasztva!",CF226)</f>
        <v>Kitöltés rendben!</v>
      </c>
      <c r="B226" s="228">
        <v>2</v>
      </c>
      <c r="C226" s="227" t="s">
        <v>468</v>
      </c>
      <c r="D226" s="229" t="s">
        <v>684</v>
      </c>
      <c r="E226" s="229" t="s">
        <v>509</v>
      </c>
      <c r="F226" s="230" t="str">
        <f>VLOOKUP($G226,Összesítő!$B:$F,2,FALSE)</f>
        <v>11-07278-1-002-00-14</v>
      </c>
      <c r="G226" s="227" t="s">
        <v>75</v>
      </c>
      <c r="H226" s="230">
        <f>COUNTA($G$3:G226)</f>
        <v>200</v>
      </c>
      <c r="I226" s="230" t="str">
        <f>AZ226&amp;"_"&amp;H226&amp;"_FIV_"&amp;LEFT(Előlap!$B$6,4)</f>
        <v>4133_200_FIV_2026</v>
      </c>
      <c r="J226" s="230" t="str">
        <f>VLOOKUP($G226,Összesítő!$B:$F,5,FALSE)</f>
        <v>Püspökmolnári, Rábahídvég</v>
      </c>
      <c r="K226" s="230" t="str">
        <f>VLOOKUP($G226,Összesítő!$B:$F,4,FALSE)</f>
        <v>Püspökmolnári Község Önkormányzata, Rábahídvég Község Önkormányzata</v>
      </c>
      <c r="L226" s="7">
        <f t="shared" ref="L226" si="429">O226+P226</f>
        <v>1000</v>
      </c>
      <c r="M226" s="228">
        <v>2028</v>
      </c>
      <c r="N226" s="228">
        <v>2028</v>
      </c>
      <c r="O226" s="13">
        <v>0</v>
      </c>
      <c r="P226" s="8">
        <v>1000</v>
      </c>
      <c r="Q226" s="8">
        <v>0</v>
      </c>
      <c r="S226" s="8">
        <v>0</v>
      </c>
      <c r="T226" s="8">
        <v>0</v>
      </c>
      <c r="U226" s="8">
        <v>0</v>
      </c>
      <c r="V226" s="8">
        <v>0</v>
      </c>
      <c r="W226" s="8">
        <v>0</v>
      </c>
      <c r="X226" s="8">
        <v>0</v>
      </c>
      <c r="Y226" s="8">
        <v>0</v>
      </c>
      <c r="Z226" s="8">
        <v>0</v>
      </c>
      <c r="AA226" s="8">
        <v>0</v>
      </c>
      <c r="AB226" s="8">
        <v>0</v>
      </c>
      <c r="AC226" s="8">
        <v>0</v>
      </c>
      <c r="AD226" s="7">
        <f t="shared" ref="AD226" si="430">SUM(S226:AC226)</f>
        <v>0</v>
      </c>
      <c r="AE226" s="3" t="str">
        <f t="shared" ref="AE226" si="431">IF($G226="","Nincs VKR kiválasztva!",IF(BB226=0,"Hiányos kitöltés!",BG226))</f>
        <v>Nem rövidtávú a feladat.</v>
      </c>
      <c r="AG226" s="8">
        <v>0</v>
      </c>
      <c r="AH226" s="8">
        <v>0</v>
      </c>
      <c r="AI226" s="8">
        <v>0</v>
      </c>
      <c r="AJ226" s="8">
        <v>0</v>
      </c>
      <c r="AK226" s="8">
        <v>0</v>
      </c>
      <c r="AL226" s="8">
        <v>0</v>
      </c>
      <c r="AM226" s="8">
        <v>0</v>
      </c>
      <c r="AN226" s="8">
        <v>0</v>
      </c>
      <c r="AO226" s="8">
        <v>0</v>
      </c>
      <c r="AP226" s="8">
        <v>0</v>
      </c>
      <c r="AQ226" s="8">
        <v>0</v>
      </c>
      <c r="AR226" s="7">
        <f t="shared" ref="AR226" si="432">SUM(AG226:AQ226)</f>
        <v>0</v>
      </c>
      <c r="AS226" s="227" t="s">
        <v>654</v>
      </c>
      <c r="AT226" s="3" t="str">
        <f t="shared" si="302"/>
        <v>Forráshiányos a feladat!</v>
      </c>
      <c r="AV226" s="229" t="s">
        <v>0</v>
      </c>
      <c r="AW226" s="229" t="s">
        <v>0</v>
      </c>
      <c r="AX226" s="230">
        <f>COUNTA($G$3:G226)</f>
        <v>200</v>
      </c>
      <c r="AZ226" s="9">
        <f>VLOOKUP($G226,Összesítő!$B:$F,3,FALSE)</f>
        <v>4133</v>
      </c>
      <c r="BA226" s="9">
        <f t="shared" si="303"/>
        <v>0</v>
      </c>
      <c r="BB226" s="5">
        <f t="shared" si="304"/>
        <v>1</v>
      </c>
      <c r="BC226" s="5" t="str">
        <f t="shared" si="305"/>
        <v>H</v>
      </c>
      <c r="BD226" s="5">
        <f t="shared" ref="BD226" si="433">IF(OR(BC226="R",BC226="RH"),1,0)</f>
        <v>0</v>
      </c>
      <c r="BE226" s="5">
        <f t="shared" si="307"/>
        <v>0</v>
      </c>
      <c r="BF226" s="5">
        <f t="shared" si="308"/>
        <v>0</v>
      </c>
      <c r="BG226" s="9" t="str">
        <f t="shared" si="309"/>
        <v>Nem rövidtávú a feladat.</v>
      </c>
      <c r="BH226" s="5">
        <f t="shared" si="310"/>
        <v>1</v>
      </c>
      <c r="BI226" s="5">
        <f t="shared" si="311"/>
        <v>1</v>
      </c>
      <c r="BJ226" s="5">
        <f t="shared" si="312"/>
        <v>1</v>
      </c>
      <c r="BK226" s="5">
        <f t="shared" si="313"/>
        <v>1</v>
      </c>
      <c r="BL226" s="5">
        <f t="shared" ref="BL226" si="434">IF(AND($BK226=1,$P226=$AR226),1,IF(AND($BK226=1,$P226&gt;$AR226,AS226="igen"),1,0))</f>
        <v>1</v>
      </c>
      <c r="BM226" s="4" t="str">
        <f t="shared" si="315"/>
        <v>Forráshiányos a feladat!</v>
      </c>
      <c r="BN226" s="5">
        <f t="shared" si="316"/>
        <v>0</v>
      </c>
      <c r="BO226" s="5">
        <f t="shared" si="317"/>
        <v>1</v>
      </c>
      <c r="BP226" s="5">
        <f t="shared" si="318"/>
        <v>0</v>
      </c>
      <c r="BQ226" s="5">
        <f t="shared" si="319"/>
        <v>0</v>
      </c>
      <c r="BR226" s="5">
        <f t="shared" si="320"/>
        <v>0</v>
      </c>
      <c r="BS226" s="9">
        <f t="shared" si="321"/>
        <v>0</v>
      </c>
      <c r="BT226" s="5">
        <f t="shared" si="322"/>
        <v>0</v>
      </c>
      <c r="BU226" s="5">
        <f t="shared" si="323"/>
        <v>0</v>
      </c>
      <c r="BV226" s="5">
        <f t="shared" si="324"/>
        <v>1</v>
      </c>
      <c r="BW226" s="5">
        <f t="shared" si="325"/>
        <v>1</v>
      </c>
      <c r="BX226" s="5">
        <f t="shared" si="326"/>
        <v>1</v>
      </c>
      <c r="BY226" s="5">
        <f t="shared" si="327"/>
        <v>1</v>
      </c>
      <c r="BZ226" s="5">
        <f t="shared" si="328"/>
        <v>1</v>
      </c>
      <c r="CA226" s="5">
        <f t="shared" si="329"/>
        <v>1</v>
      </c>
      <c r="CB226" s="5">
        <f t="shared" si="330"/>
        <v>1</v>
      </c>
      <c r="CC226" s="5">
        <f t="shared" si="331"/>
        <v>1</v>
      </c>
      <c r="CD226" s="5">
        <f t="shared" si="332"/>
        <v>1</v>
      </c>
      <c r="CE226" s="5" t="str">
        <f t="shared" si="333"/>
        <v>?</v>
      </c>
      <c r="CF226" s="4" t="str">
        <f t="shared" ref="CF226" si="435">IF($BB226=0,$CE226,IF($BH226=0,"I. ütem forrása nincs kitöltve!",IF($BK226=0,"II. ütem forrása nincs kitöltve!",IF($BE226=1,"Költségek üteme nem megfelelő (az időtartam és a költség üteme eltér)!",IF(AND(BI226=0,$BB226=1,$BK226=1,$BE226=1),"Kötelező cellák kitöltve, de az I. ütem forrása hibás!",IF(AND(BK226=0,$BB226=1,$BK226=1,$BE226=1),"Kötelező cellák kitöltve, de a II. ütem forrása hibás!",IF(AND($BP226=1,$BA226&lt;30),"Nullás a rövidtávú feladat és rövid (hiányzik) a hozzá tartozó indoklás!",IF(AND($BQ226=1,$BA226&lt;30),"Nullás a hosszútávú feladat és rövid (hiányzik) a hozzá tartozó indoklás!",IF(AND(BO226=1,C226="1811_RENDKÍVÜLI"),"II. ütemre nem tervezhet Rendkívüli feladatot!",IF(BI226=0,AE226,IF(BL226=0,AT226,IF(AND(BD226=1,$Q226&gt;$O226),"EM rendelet 2. melléklet terhére elszámolt költség nem lehet nagyobb az I. ütemre tervezett tényleges költségnél!",IF($AD226&gt;$O226,"Többlet forrást jelölt meg az I. ütemnél! Kérjük, a többletet az 'Osszesito' fülön tüntesse fel!",IF($AR226&gt;$P226,"Többlet forrást jelölt meg a II. ütemnél! Kérjük, a többletet az 'Osszesito' fülön tüntesse fel!","Kitöltés rendben!"))))))))))))))</f>
        <v>Kitöltés rendben!</v>
      </c>
      <c r="CG226" s="5">
        <f t="shared" ref="CG226" si="436">IF(A226="Kitöltés rendben!",1,0)</f>
        <v>1</v>
      </c>
      <c r="CH226" s="5">
        <f t="shared" si="336"/>
        <v>0</v>
      </c>
      <c r="CI226" s="5">
        <f t="shared" si="337"/>
        <v>1</v>
      </c>
    </row>
    <row r="227" spans="1:87" s="2" customFormat="1" ht="55.8" hidden="1" customHeight="1" x14ac:dyDescent="0.3">
      <c r="A227" s="1" t="str">
        <f t="shared" si="348"/>
        <v>Kitöltés rendben!</v>
      </c>
      <c r="B227" s="179">
        <v>2</v>
      </c>
      <c r="C227" s="178" t="s">
        <v>479</v>
      </c>
      <c r="D227" s="180" t="s">
        <v>567</v>
      </c>
      <c r="E227" s="180" t="s">
        <v>509</v>
      </c>
      <c r="F227" s="181" t="str">
        <f>VLOOKUP($G227,Összesítő!$B:$F,2,FALSE)</f>
        <v>11-07278-1-002-00-14</v>
      </c>
      <c r="G227" s="178" t="s">
        <v>75</v>
      </c>
      <c r="H227" s="181">
        <f>COUNTA($G$3:G227)</f>
        <v>201</v>
      </c>
      <c r="I227" s="181" t="str">
        <f>AZ227&amp;"_"&amp;H227&amp;"_FIV_"&amp;LEFT(Előlap!$B$6,4)</f>
        <v>4133_201_FIV_2026</v>
      </c>
      <c r="J227" s="181" t="str">
        <f>VLOOKUP($G227,Összesítő!$B:$F,5,FALSE)</f>
        <v>Püspökmolnári, Rábahídvég</v>
      </c>
      <c r="K227" s="181" t="str">
        <f>VLOOKUP($G227,Összesítő!$B:$F,4,FALSE)</f>
        <v>Püspökmolnári Község Önkormányzata, Rábahídvég Község Önkormányzata</v>
      </c>
      <c r="L227" s="7">
        <f t="shared" si="349"/>
        <v>200000</v>
      </c>
      <c r="M227" s="179">
        <v>2028</v>
      </c>
      <c r="N227" s="179">
        <v>2036</v>
      </c>
      <c r="O227" s="13">
        <v>0</v>
      </c>
      <c r="P227" s="8">
        <v>200000</v>
      </c>
      <c r="Q227" s="8">
        <v>0</v>
      </c>
      <c r="S227" s="8">
        <v>0</v>
      </c>
      <c r="T227" s="8">
        <v>0</v>
      </c>
      <c r="U227" s="8">
        <v>0</v>
      </c>
      <c r="V227" s="8">
        <v>0</v>
      </c>
      <c r="W227" s="8">
        <v>0</v>
      </c>
      <c r="X227" s="8">
        <v>0</v>
      </c>
      <c r="Y227" s="8">
        <v>0</v>
      </c>
      <c r="Z227" s="8">
        <v>0</v>
      </c>
      <c r="AA227" s="8">
        <v>0</v>
      </c>
      <c r="AB227" s="8">
        <v>0</v>
      </c>
      <c r="AC227" s="8">
        <v>0</v>
      </c>
      <c r="AD227" s="7">
        <f t="shared" si="350"/>
        <v>0</v>
      </c>
      <c r="AE227" s="3" t="str">
        <f t="shared" si="351"/>
        <v>Nem rövidtávú a feladat.</v>
      </c>
      <c r="AG227" s="8">
        <v>17503</v>
      </c>
      <c r="AH227" s="8">
        <v>0</v>
      </c>
      <c r="AI227" s="8">
        <v>0</v>
      </c>
      <c r="AJ227" s="8">
        <v>0</v>
      </c>
      <c r="AK227" s="8">
        <v>0</v>
      </c>
      <c r="AL227" s="8">
        <v>0</v>
      </c>
      <c r="AM227" s="8">
        <v>0</v>
      </c>
      <c r="AN227" s="8">
        <v>0</v>
      </c>
      <c r="AO227" s="8">
        <v>0</v>
      </c>
      <c r="AP227" s="8">
        <v>0</v>
      </c>
      <c r="AQ227" s="8">
        <v>0</v>
      </c>
      <c r="AR227" s="7">
        <f t="shared" si="352"/>
        <v>17503</v>
      </c>
      <c r="AS227" s="185" t="s">
        <v>654</v>
      </c>
      <c r="AT227" s="3" t="str">
        <f t="shared" si="302"/>
        <v>Forráshiányos a feladat!</v>
      </c>
      <c r="AV227" s="180" t="s">
        <v>0</v>
      </c>
      <c r="AW227" s="180" t="s">
        <v>0</v>
      </c>
      <c r="AX227" s="191">
        <f>COUNTA($G$3:G227)</f>
        <v>201</v>
      </c>
      <c r="AZ227" s="9">
        <f>VLOOKUP($G227,Összesítő!$B:$F,3,FALSE)</f>
        <v>4133</v>
      </c>
      <c r="BA227" s="9">
        <f t="shared" si="303"/>
        <v>0</v>
      </c>
      <c r="BB227" s="5">
        <f t="shared" si="304"/>
        <v>1</v>
      </c>
      <c r="BC227" s="5" t="str">
        <f t="shared" si="305"/>
        <v>H</v>
      </c>
      <c r="BD227" s="5">
        <f t="shared" si="338"/>
        <v>0</v>
      </c>
      <c r="BE227" s="5">
        <f t="shared" si="307"/>
        <v>0</v>
      </c>
      <c r="BF227" s="5">
        <f t="shared" si="308"/>
        <v>0</v>
      </c>
      <c r="BG227" s="9" t="str">
        <f t="shared" si="309"/>
        <v>Nem rövidtávú a feladat.</v>
      </c>
      <c r="BH227" s="5">
        <f t="shared" si="310"/>
        <v>1</v>
      </c>
      <c r="BI227" s="5">
        <f t="shared" si="311"/>
        <v>1</v>
      </c>
      <c r="BJ227" s="5">
        <f t="shared" si="312"/>
        <v>1</v>
      </c>
      <c r="BK227" s="5">
        <f t="shared" si="313"/>
        <v>1</v>
      </c>
      <c r="BL227" s="5">
        <f t="shared" si="353"/>
        <v>1</v>
      </c>
      <c r="BM227" s="4" t="str">
        <f t="shared" si="315"/>
        <v>Forráshiányos a feladat!</v>
      </c>
      <c r="BN227" s="5">
        <f t="shared" si="316"/>
        <v>0</v>
      </c>
      <c r="BO227" s="5">
        <f t="shared" si="317"/>
        <v>1</v>
      </c>
      <c r="BP227" s="5">
        <f t="shared" si="318"/>
        <v>0</v>
      </c>
      <c r="BQ227" s="5">
        <f t="shared" si="319"/>
        <v>0</v>
      </c>
      <c r="BR227" s="5">
        <f t="shared" si="320"/>
        <v>0</v>
      </c>
      <c r="BS227" s="9">
        <f t="shared" si="321"/>
        <v>0</v>
      </c>
      <c r="BT227" s="5">
        <f t="shared" si="322"/>
        <v>0</v>
      </c>
      <c r="BU227" s="5">
        <f t="shared" si="323"/>
        <v>0</v>
      </c>
      <c r="BV227" s="5">
        <f t="shared" si="324"/>
        <v>1</v>
      </c>
      <c r="BW227" s="5">
        <f t="shared" si="325"/>
        <v>1</v>
      </c>
      <c r="BX227" s="5">
        <f t="shared" si="326"/>
        <v>1</v>
      </c>
      <c r="BY227" s="5">
        <f t="shared" si="327"/>
        <v>1</v>
      </c>
      <c r="BZ227" s="5">
        <f t="shared" si="328"/>
        <v>1</v>
      </c>
      <c r="CA227" s="5">
        <f t="shared" si="329"/>
        <v>1</v>
      </c>
      <c r="CB227" s="5">
        <f t="shared" si="330"/>
        <v>1</v>
      </c>
      <c r="CC227" s="5">
        <f t="shared" si="331"/>
        <v>1</v>
      </c>
      <c r="CD227" s="5">
        <f t="shared" si="332"/>
        <v>1</v>
      </c>
      <c r="CE227" s="5" t="str">
        <f t="shared" si="333"/>
        <v>?</v>
      </c>
      <c r="CF227" s="4" t="str">
        <f t="shared" si="354"/>
        <v>Kitöltés rendben!</v>
      </c>
      <c r="CG227" s="5">
        <f t="shared" si="355"/>
        <v>1</v>
      </c>
      <c r="CH227" s="5">
        <f t="shared" si="336"/>
        <v>0</v>
      </c>
      <c r="CI227" s="5">
        <f t="shared" si="337"/>
        <v>1</v>
      </c>
    </row>
    <row r="228" spans="1:87" s="2" customFormat="1" ht="43.2" hidden="1" customHeight="1" x14ac:dyDescent="0.3">
      <c r="A228" s="1" t="str">
        <f t="shared" si="348"/>
        <v>Kitöltés rendben!</v>
      </c>
      <c r="B228" s="179">
        <v>1</v>
      </c>
      <c r="C228" s="178" t="s">
        <v>492</v>
      </c>
      <c r="D228" s="180" t="s">
        <v>507</v>
      </c>
      <c r="E228" s="180" t="s">
        <v>509</v>
      </c>
      <c r="F228" s="181" t="str">
        <f>VLOOKUP($G228,Összesítő!$B:$F,2,FALSE)</f>
        <v>11-07278-1-002-00-14</v>
      </c>
      <c r="G228" s="178" t="s">
        <v>75</v>
      </c>
      <c r="H228" s="181">
        <f>COUNTA($G$3:G228)</f>
        <v>202</v>
      </c>
      <c r="I228" s="181" t="str">
        <f>AZ228&amp;"_"&amp;H228&amp;"_FIV_"&amp;LEFT(Előlap!$B$6,4)</f>
        <v>4133_202_FIV_2026</v>
      </c>
      <c r="J228" s="181" t="str">
        <f>VLOOKUP($G228,Összesítő!$B:$F,5,FALSE)</f>
        <v>Püspökmolnári, Rábahídvég</v>
      </c>
      <c r="K228" s="181" t="str">
        <f>VLOOKUP($G228,Összesítő!$B:$F,4,FALSE)</f>
        <v>Püspökmolnári Község Önkormányzata, Rábahídvég Község Önkormányzata</v>
      </c>
      <c r="L228" s="7">
        <f t="shared" si="349"/>
        <v>1429</v>
      </c>
      <c r="M228" s="179">
        <v>2027</v>
      </c>
      <c r="N228" s="179">
        <v>2027</v>
      </c>
      <c r="O228" s="13">
        <v>1429</v>
      </c>
      <c r="P228" s="8">
        <v>0</v>
      </c>
      <c r="Q228" s="8">
        <v>0</v>
      </c>
      <c r="S228" s="8">
        <v>1429</v>
      </c>
      <c r="T228" s="8">
        <v>0</v>
      </c>
      <c r="U228" s="8">
        <v>0</v>
      </c>
      <c r="V228" s="8">
        <v>0</v>
      </c>
      <c r="W228" s="8">
        <v>0</v>
      </c>
      <c r="X228" s="8">
        <v>0</v>
      </c>
      <c r="Y228" s="8">
        <v>0</v>
      </c>
      <c r="Z228" s="8">
        <v>0</v>
      </c>
      <c r="AA228" s="8">
        <v>0</v>
      </c>
      <c r="AB228" s="8">
        <v>0</v>
      </c>
      <c r="AC228" s="8">
        <v>0</v>
      </c>
      <c r="AD228" s="7">
        <f t="shared" si="350"/>
        <v>1429</v>
      </c>
      <c r="AE228" s="3" t="str">
        <f t="shared" si="351"/>
        <v>A forrás egyenlő a költséggel (I.ütem).</v>
      </c>
      <c r="AG228" s="8">
        <v>0</v>
      </c>
      <c r="AH228" s="8">
        <v>0</v>
      </c>
      <c r="AI228" s="8">
        <v>0</v>
      </c>
      <c r="AJ228" s="8">
        <v>0</v>
      </c>
      <c r="AK228" s="8">
        <v>0</v>
      </c>
      <c r="AL228" s="8">
        <v>0</v>
      </c>
      <c r="AM228" s="8">
        <v>0</v>
      </c>
      <c r="AN228" s="8">
        <v>0</v>
      </c>
      <c r="AO228" s="8">
        <v>0</v>
      </c>
      <c r="AP228" s="8">
        <v>0</v>
      </c>
      <c r="AQ228" s="8">
        <v>0</v>
      </c>
      <c r="AR228" s="7">
        <f t="shared" si="352"/>
        <v>0</v>
      </c>
      <c r="AS228" s="178" t="s">
        <v>659</v>
      </c>
      <c r="AT228" s="3" t="str">
        <f t="shared" si="302"/>
        <v>Nem hosszútávú a feladat.</v>
      </c>
      <c r="AV228" s="180" t="s">
        <v>0</v>
      </c>
      <c r="AW228" s="180" t="s">
        <v>0</v>
      </c>
      <c r="AX228" s="191">
        <f>COUNTA($G$3:G228)</f>
        <v>202</v>
      </c>
      <c r="AZ228" s="9">
        <f>VLOOKUP($G228,Összesítő!$B:$F,3,FALSE)</f>
        <v>4133</v>
      </c>
      <c r="BA228" s="9">
        <f t="shared" si="303"/>
        <v>0</v>
      </c>
      <c r="BB228" s="5">
        <f t="shared" si="304"/>
        <v>1</v>
      </c>
      <c r="BC228" s="5" t="str">
        <f t="shared" si="305"/>
        <v>R</v>
      </c>
      <c r="BD228" s="5">
        <f t="shared" si="338"/>
        <v>1</v>
      </c>
      <c r="BE228" s="5">
        <f t="shared" si="307"/>
        <v>0</v>
      </c>
      <c r="BF228" s="5">
        <f t="shared" si="308"/>
        <v>0</v>
      </c>
      <c r="BG228" s="9" t="str">
        <f t="shared" si="309"/>
        <v>A forrás egyenlő a költséggel (I.ütem).</v>
      </c>
      <c r="BH228" s="5">
        <f t="shared" si="310"/>
        <v>1</v>
      </c>
      <c r="BI228" s="5">
        <f t="shared" si="311"/>
        <v>1</v>
      </c>
      <c r="BJ228" s="5">
        <f t="shared" si="312"/>
        <v>0</v>
      </c>
      <c r="BK228" s="5">
        <f t="shared" si="313"/>
        <v>1</v>
      </c>
      <c r="BL228" s="5">
        <f t="shared" si="353"/>
        <v>1</v>
      </c>
      <c r="BM228" s="4" t="str">
        <f t="shared" si="315"/>
        <v>Nem hosszútávú a feladat.</v>
      </c>
      <c r="BN228" s="5">
        <f t="shared" si="316"/>
        <v>1</v>
      </c>
      <c r="BO228" s="5">
        <f t="shared" si="317"/>
        <v>0</v>
      </c>
      <c r="BP228" s="5">
        <f t="shared" si="318"/>
        <v>0</v>
      </c>
      <c r="BQ228" s="5">
        <f t="shared" si="319"/>
        <v>0</v>
      </c>
      <c r="BR228" s="5">
        <f t="shared" si="320"/>
        <v>0</v>
      </c>
      <c r="BS228" s="9" t="str">
        <f t="shared" si="321"/>
        <v>Nincs hosszútávú terv!</v>
      </c>
      <c r="BT228" s="5">
        <f t="shared" si="322"/>
        <v>0</v>
      </c>
      <c r="BU228" s="5">
        <f t="shared" si="323"/>
        <v>0</v>
      </c>
      <c r="BV228" s="5">
        <f t="shared" si="324"/>
        <v>1</v>
      </c>
      <c r="BW228" s="5">
        <f t="shared" si="325"/>
        <v>1</v>
      </c>
      <c r="BX228" s="5">
        <f t="shared" si="326"/>
        <v>1</v>
      </c>
      <c r="BY228" s="5">
        <f t="shared" si="327"/>
        <v>1</v>
      </c>
      <c r="BZ228" s="5">
        <f t="shared" si="328"/>
        <v>1</v>
      </c>
      <c r="CA228" s="5">
        <f t="shared" si="329"/>
        <v>1</v>
      </c>
      <c r="CB228" s="5">
        <f t="shared" si="330"/>
        <v>1</v>
      </c>
      <c r="CC228" s="5">
        <f t="shared" si="331"/>
        <v>1</v>
      </c>
      <c r="CD228" s="5">
        <f t="shared" si="332"/>
        <v>1</v>
      </c>
      <c r="CE228" s="5" t="str">
        <f t="shared" si="333"/>
        <v>?</v>
      </c>
      <c r="CF228" s="4" t="str">
        <f t="shared" si="354"/>
        <v>Kitöltés rendben!</v>
      </c>
      <c r="CG228" s="5">
        <f t="shared" si="355"/>
        <v>1</v>
      </c>
      <c r="CH228" s="5">
        <f t="shared" si="336"/>
        <v>1</v>
      </c>
      <c r="CI228" s="5">
        <f t="shared" si="337"/>
        <v>0</v>
      </c>
    </row>
    <row r="229" spans="1:87" s="2" customFormat="1" ht="43.2" hidden="1" customHeight="1" x14ac:dyDescent="0.3">
      <c r="A229" s="1" t="str">
        <f t="shared" ref="A229" si="437">IF($G229="","Nincs VKR kiválasztva!",CF229)</f>
        <v>Kitöltés rendben!</v>
      </c>
      <c r="B229" s="224">
        <v>0</v>
      </c>
      <c r="C229" s="223" t="s">
        <v>489</v>
      </c>
      <c r="D229" s="225" t="s">
        <v>661</v>
      </c>
      <c r="E229" s="225" t="s">
        <v>509</v>
      </c>
      <c r="F229" s="226" t="str">
        <f>VLOOKUP($G229,Összesítő!$B:$F,2,FALSE)</f>
        <v>11-07278-1-002-00-14</v>
      </c>
      <c r="G229" s="223" t="s">
        <v>75</v>
      </c>
      <c r="H229" s="226">
        <f>COUNTA($G$3:G229)</f>
        <v>203</v>
      </c>
      <c r="I229" s="226" t="str">
        <f>AZ229&amp;"_"&amp;H229&amp;"_FIV_"&amp;LEFT(Előlap!$B$6,4)</f>
        <v>4133_203_FIV_2026</v>
      </c>
      <c r="J229" s="226" t="str">
        <f>VLOOKUP($G229,Összesítő!$B:$F,5,FALSE)</f>
        <v>Püspökmolnári, Rábahídvég</v>
      </c>
      <c r="K229" s="226" t="str">
        <f>VLOOKUP($G229,Összesítő!$B:$F,4,FALSE)</f>
        <v>Püspökmolnári Község Önkormányzata, Rábahídvég Község Önkormányzata</v>
      </c>
      <c r="L229" s="7">
        <f t="shared" ref="L229" si="438">O229+P229</f>
        <v>0</v>
      </c>
      <c r="M229" s="224">
        <v>2027</v>
      </c>
      <c r="N229" s="224">
        <v>2027</v>
      </c>
      <c r="O229" s="13">
        <v>0</v>
      </c>
      <c r="P229" s="8">
        <v>0</v>
      </c>
      <c r="Q229" s="8">
        <v>0</v>
      </c>
      <c r="S229" s="8">
        <v>0</v>
      </c>
      <c r="T229" s="8">
        <v>0</v>
      </c>
      <c r="U229" s="8">
        <v>0</v>
      </c>
      <c r="V229" s="8">
        <v>0</v>
      </c>
      <c r="W229" s="8">
        <v>0</v>
      </c>
      <c r="X229" s="8">
        <v>0</v>
      </c>
      <c r="Y229" s="8">
        <v>0</v>
      </c>
      <c r="Z229" s="8">
        <v>0</v>
      </c>
      <c r="AA229" s="8">
        <v>0</v>
      </c>
      <c r="AB229" s="8">
        <v>0</v>
      </c>
      <c r="AC229" s="8">
        <v>0</v>
      </c>
      <c r="AD229" s="7">
        <f t="shared" ref="AD229" si="439">SUM(S229:AC229)</f>
        <v>0</v>
      </c>
      <c r="AE229" s="3" t="str">
        <f t="shared" ref="AE229" si="440">IF($G229="","Nincs VKR kiválasztva!",IF(BB229=0,"Hiányos kitöltés!",BG229))</f>
        <v>A forrás egyenlő a költséggel (I.ütem).</v>
      </c>
      <c r="AG229" s="8">
        <v>0</v>
      </c>
      <c r="AH229" s="8">
        <v>0</v>
      </c>
      <c r="AI229" s="8">
        <v>0</v>
      </c>
      <c r="AJ229" s="8">
        <v>0</v>
      </c>
      <c r="AK229" s="8">
        <v>0</v>
      </c>
      <c r="AL229" s="8">
        <v>0</v>
      </c>
      <c r="AM229" s="8">
        <v>0</v>
      </c>
      <c r="AN229" s="8">
        <v>0</v>
      </c>
      <c r="AO229" s="8">
        <v>0</v>
      </c>
      <c r="AP229" s="8">
        <v>0</v>
      </c>
      <c r="AQ229" s="8">
        <v>0</v>
      </c>
      <c r="AR229" s="7">
        <f t="shared" ref="AR229" si="441">SUM(AG229:AQ229)</f>
        <v>0</v>
      </c>
      <c r="AS229" s="223" t="s">
        <v>659</v>
      </c>
      <c r="AT229" s="3" t="str">
        <f t="shared" si="302"/>
        <v>Nem hosszútávú a feladat.</v>
      </c>
      <c r="AV229" s="225" t="s">
        <v>662</v>
      </c>
      <c r="AW229" s="225" t="s">
        <v>0</v>
      </c>
      <c r="AX229" s="226">
        <f>COUNTA($G$3:G229)</f>
        <v>203</v>
      </c>
      <c r="AZ229" s="9">
        <f>VLOOKUP($G229,Összesítő!$B:$F,3,FALSE)</f>
        <v>4133</v>
      </c>
      <c r="BA229" s="9">
        <f t="shared" si="303"/>
        <v>32</v>
      </c>
      <c r="BB229" s="5">
        <f t="shared" si="304"/>
        <v>1</v>
      </c>
      <c r="BC229" s="5" t="str">
        <f t="shared" si="305"/>
        <v>R</v>
      </c>
      <c r="BD229" s="5">
        <f t="shared" ref="BD229" si="442">IF(OR(BC229="R",BC229="RH"),1,0)</f>
        <v>1</v>
      </c>
      <c r="BE229" s="5">
        <f t="shared" si="307"/>
        <v>0</v>
      </c>
      <c r="BF229" s="5">
        <f t="shared" si="308"/>
        <v>0</v>
      </c>
      <c r="BG229" s="9" t="str">
        <f t="shared" si="309"/>
        <v>A forrás egyenlő a költséggel (I.ütem).</v>
      </c>
      <c r="BH229" s="5">
        <f t="shared" si="310"/>
        <v>1</v>
      </c>
      <c r="BI229" s="5">
        <f t="shared" si="311"/>
        <v>1</v>
      </c>
      <c r="BJ229" s="5">
        <f t="shared" si="312"/>
        <v>0</v>
      </c>
      <c r="BK229" s="5">
        <f t="shared" si="313"/>
        <v>1</v>
      </c>
      <c r="BL229" s="5">
        <f t="shared" ref="BL229" si="443">IF(AND($BK229=1,$P229=$AR229),1,IF(AND($BK229=1,$P229&gt;$AR229,AS229="igen"),1,0))</f>
        <v>1</v>
      </c>
      <c r="BM229" s="4" t="str">
        <f t="shared" si="315"/>
        <v>Nem hosszútávú a feladat.</v>
      </c>
      <c r="BN229" s="5">
        <f t="shared" si="316"/>
        <v>1</v>
      </c>
      <c r="BO229" s="5">
        <f t="shared" si="317"/>
        <v>0</v>
      </c>
      <c r="BP229" s="5">
        <f t="shared" si="318"/>
        <v>1</v>
      </c>
      <c r="BQ229" s="5">
        <f t="shared" si="319"/>
        <v>0</v>
      </c>
      <c r="BR229" s="5">
        <f t="shared" si="320"/>
        <v>1</v>
      </c>
      <c r="BS229" s="9" t="str">
        <f t="shared" si="321"/>
        <v>Nincs hosszútávú terv!</v>
      </c>
      <c r="BT229" s="5">
        <f t="shared" si="322"/>
        <v>1</v>
      </c>
      <c r="BU229" s="5">
        <f t="shared" si="323"/>
        <v>0</v>
      </c>
      <c r="BV229" s="5">
        <f t="shared" si="324"/>
        <v>1</v>
      </c>
      <c r="BW229" s="5">
        <f t="shared" si="325"/>
        <v>1</v>
      </c>
      <c r="BX229" s="5">
        <f t="shared" si="326"/>
        <v>1</v>
      </c>
      <c r="BY229" s="5">
        <f t="shared" si="327"/>
        <v>1</v>
      </c>
      <c r="BZ229" s="5">
        <f t="shared" si="328"/>
        <v>1</v>
      </c>
      <c r="CA229" s="5">
        <f t="shared" si="329"/>
        <v>1</v>
      </c>
      <c r="CB229" s="5">
        <f t="shared" si="330"/>
        <v>1</v>
      </c>
      <c r="CC229" s="5">
        <f t="shared" si="331"/>
        <v>1</v>
      </c>
      <c r="CD229" s="5">
        <f t="shared" si="332"/>
        <v>1</v>
      </c>
      <c r="CE229" s="5" t="str">
        <f t="shared" si="333"/>
        <v>?</v>
      </c>
      <c r="CF229" s="4" t="str">
        <f t="shared" ref="CF229" si="444">IF($BB229=0,$CE229,IF($BH229=0,"I. ütem forrása nincs kitöltve!",IF($BK229=0,"II. ütem forrása nincs kitöltve!",IF($BE229=1,"Költségek üteme nem megfelelő (az időtartam és a költség üteme eltér)!",IF(AND(BI229=0,$BB229=1,$BK229=1,$BE229=1),"Kötelező cellák kitöltve, de az I. ütem forrása hibás!",IF(AND(BK229=0,$BB229=1,$BK229=1,$BE229=1),"Kötelező cellák kitöltve, de a II. ütem forrása hibás!",IF(AND($BP229=1,$BA229&lt;30),"Nullás a rövidtávú feladat és rövid (hiányzik) a hozzá tartozó indoklás!",IF(AND($BQ229=1,$BA229&lt;30),"Nullás a hosszútávú feladat és rövid (hiányzik) a hozzá tartozó indoklás!",IF(AND(BO229=1,C229="1811_RENDKÍVÜLI"),"II. ütemre nem tervezhet Rendkívüli feladatot!",IF(BI229=0,AE229,IF(BL229=0,AT229,IF(AND(BD229=1,$Q229&gt;$O229),"EM rendelet 2. melléklet terhére elszámolt költség nem lehet nagyobb az I. ütemre tervezett tényleges költségnél!",IF($AD229&gt;$O229,"Többlet forrást jelölt meg az I. ütemnél! Kérjük, a többletet az 'Osszesito' fülön tüntesse fel!",IF($AR229&gt;$P229,"Többlet forrást jelölt meg a II. ütemnél! Kérjük, a többletet az 'Osszesito' fülön tüntesse fel!","Kitöltés rendben!"))))))))))))))</f>
        <v>Kitöltés rendben!</v>
      </c>
      <c r="CG229" s="5">
        <f t="shared" ref="CG229" si="445">IF(A229="Kitöltés rendben!",1,0)</f>
        <v>1</v>
      </c>
      <c r="CH229" s="5">
        <f t="shared" si="336"/>
        <v>1</v>
      </c>
      <c r="CI229" s="5">
        <f t="shared" si="337"/>
        <v>0</v>
      </c>
    </row>
    <row r="230" spans="1:87" s="2" customFormat="1" ht="31.2" hidden="1" customHeight="1" x14ac:dyDescent="0.3">
      <c r="A230" s="1" t="str">
        <f t="shared" si="348"/>
        <v>Nincs VKR kiválasztva!</v>
      </c>
      <c r="B230" s="179"/>
      <c r="C230" s="178"/>
      <c r="D230" s="180"/>
      <c r="E230" s="180"/>
      <c r="F230" s="181" t="e">
        <f>VLOOKUP($G230,Összesítő!$B:$F,2,FALSE)</f>
        <v>#N/A</v>
      </c>
      <c r="G230" s="178"/>
      <c r="H230" s="181">
        <f>COUNTA($G$3:G230)</f>
        <v>203</v>
      </c>
      <c r="I230" s="181" t="e">
        <f>AZ230&amp;"_"&amp;H230&amp;"_FIV_"&amp;LEFT(Előlap!$B$6,4)</f>
        <v>#N/A</v>
      </c>
      <c r="J230" s="181" t="e">
        <f>VLOOKUP($G230,Összesítő!$B:$F,5,FALSE)</f>
        <v>#N/A</v>
      </c>
      <c r="K230" s="181" t="e">
        <f>VLOOKUP($G230,Összesítő!$B:$F,4,FALSE)</f>
        <v>#N/A</v>
      </c>
      <c r="L230" s="7">
        <f t="shared" si="349"/>
        <v>0</v>
      </c>
      <c r="M230" s="179"/>
      <c r="N230" s="179"/>
      <c r="O230" s="13"/>
      <c r="P230" s="8"/>
      <c r="Q230" s="8"/>
      <c r="S230" s="8"/>
      <c r="T230" s="8"/>
      <c r="U230" s="8"/>
      <c r="V230" s="8"/>
      <c r="W230" s="8"/>
      <c r="X230" s="8"/>
      <c r="Y230" s="8"/>
      <c r="Z230" s="8"/>
      <c r="AA230" s="8"/>
      <c r="AB230" s="8"/>
      <c r="AC230" s="8"/>
      <c r="AD230" s="7">
        <f t="shared" si="350"/>
        <v>0</v>
      </c>
      <c r="AE230" s="3" t="str">
        <f t="shared" si="351"/>
        <v>Nincs VKR kiválasztva!</v>
      </c>
      <c r="AG230" s="8"/>
      <c r="AH230" s="8"/>
      <c r="AI230" s="8"/>
      <c r="AJ230" s="8"/>
      <c r="AK230" s="8"/>
      <c r="AL230" s="8"/>
      <c r="AM230" s="8"/>
      <c r="AN230" s="8"/>
      <c r="AO230" s="8"/>
      <c r="AP230" s="8"/>
      <c r="AQ230" s="8"/>
      <c r="AR230" s="7">
        <f t="shared" si="352"/>
        <v>0</v>
      </c>
      <c r="AS230" s="178"/>
      <c r="AT230" s="3" t="str">
        <f t="shared" si="302"/>
        <v>Nincs VKR kiválasztva!</v>
      </c>
      <c r="AV230" s="180" t="s">
        <v>0</v>
      </c>
      <c r="AW230" s="180" t="s">
        <v>0</v>
      </c>
      <c r="AX230" s="191">
        <f>COUNTA($G$3:G230)</f>
        <v>203</v>
      </c>
      <c r="AZ230" s="9" t="e">
        <f>VLOOKUP($G230,Összesítő!$B:$F,3,FALSE)</f>
        <v>#N/A</v>
      </c>
      <c r="BA230" s="9">
        <f t="shared" si="303"/>
        <v>0</v>
      </c>
      <c r="BB230" s="5" t="e">
        <f t="shared" si="304"/>
        <v>#N/A</v>
      </c>
      <c r="BC230" s="5" t="e">
        <f t="shared" si="305"/>
        <v>#N/A</v>
      </c>
      <c r="BD230" s="5" t="e">
        <f t="shared" si="338"/>
        <v>#N/A</v>
      </c>
      <c r="BE230" s="5" t="e">
        <f t="shared" si="307"/>
        <v>#N/A</v>
      </c>
      <c r="BF230" s="5">
        <f t="shared" si="308"/>
        <v>0</v>
      </c>
      <c r="BG230" s="9" t="str">
        <f t="shared" si="309"/>
        <v>A forrás egyenlő a költséggel (I.ütem).</v>
      </c>
      <c r="BH230" s="5">
        <f t="shared" si="310"/>
        <v>0</v>
      </c>
      <c r="BI230" s="5">
        <f t="shared" si="311"/>
        <v>0</v>
      </c>
      <c r="BJ230" s="5">
        <f t="shared" si="312"/>
        <v>0</v>
      </c>
      <c r="BK230" s="5">
        <f t="shared" si="313"/>
        <v>0</v>
      </c>
      <c r="BL230" s="5">
        <f t="shared" si="353"/>
        <v>0</v>
      </c>
      <c r="BM230" s="4" t="str">
        <f t="shared" si="315"/>
        <v>Nem hosszútávú a feladat.</v>
      </c>
      <c r="BN230" s="5">
        <f t="shared" si="316"/>
        <v>1</v>
      </c>
      <c r="BO230" s="5">
        <f t="shared" si="317"/>
        <v>0</v>
      </c>
      <c r="BP230" s="5">
        <f t="shared" si="318"/>
        <v>1</v>
      </c>
      <c r="BQ230" s="5">
        <f t="shared" si="319"/>
        <v>0</v>
      </c>
      <c r="BR230" s="5" t="e">
        <f t="shared" si="320"/>
        <v>#N/A</v>
      </c>
      <c r="BS230" s="9" t="str">
        <f t="shared" si="321"/>
        <v>Nincs hosszútávú terv!</v>
      </c>
      <c r="BT230" s="5" t="e">
        <f t="shared" si="322"/>
        <v>#N/A</v>
      </c>
      <c r="BU230" s="5" t="e">
        <f t="shared" si="323"/>
        <v>#N/A</v>
      </c>
      <c r="BV230" s="5">
        <f t="shared" si="324"/>
        <v>0</v>
      </c>
      <c r="BW230" s="5">
        <f t="shared" si="325"/>
        <v>0</v>
      </c>
      <c r="BX230" s="5">
        <f t="shared" si="326"/>
        <v>0</v>
      </c>
      <c r="BY230" s="5">
        <f t="shared" si="327"/>
        <v>0</v>
      </c>
      <c r="BZ230" s="5">
        <f t="shared" si="328"/>
        <v>0</v>
      </c>
      <c r="CA230" s="5">
        <f t="shared" si="329"/>
        <v>0</v>
      </c>
      <c r="CB230" s="5">
        <f t="shared" si="330"/>
        <v>0</v>
      </c>
      <c r="CC230" s="5">
        <f t="shared" si="331"/>
        <v>0</v>
      </c>
      <c r="CD230" s="5">
        <f t="shared" si="332"/>
        <v>0</v>
      </c>
      <c r="CE230" s="5" t="e">
        <f t="shared" si="333"/>
        <v>#N/A</v>
      </c>
      <c r="CF230" s="4" t="e">
        <f t="shared" si="354"/>
        <v>#N/A</v>
      </c>
      <c r="CG230" s="5">
        <f t="shared" si="355"/>
        <v>0</v>
      </c>
      <c r="CH230" s="5" t="e">
        <f t="shared" si="336"/>
        <v>#N/A</v>
      </c>
      <c r="CI230" s="5" t="e">
        <f t="shared" si="337"/>
        <v>#N/A</v>
      </c>
    </row>
    <row r="231" spans="1:87" s="2" customFormat="1" ht="86.4" hidden="1" customHeight="1" x14ac:dyDescent="0.3">
      <c r="A231" s="1" t="str">
        <f t="shared" si="348"/>
        <v>Kitöltés rendben!</v>
      </c>
      <c r="B231" s="179">
        <v>2</v>
      </c>
      <c r="C231" s="178" t="s">
        <v>450</v>
      </c>
      <c r="D231" s="180" t="s">
        <v>510</v>
      </c>
      <c r="E231" s="180" t="s">
        <v>509</v>
      </c>
      <c r="F231" s="181" t="str">
        <f>VLOOKUP($G231,Összesítő!$B:$F,2,FALSE)</f>
        <v>11-25760-1-004-00-03</v>
      </c>
      <c r="G231" s="178" t="s">
        <v>219</v>
      </c>
      <c r="H231" s="181">
        <f>COUNTA($G$3:G231)</f>
        <v>204</v>
      </c>
      <c r="I231" s="181" t="str">
        <f>AZ231&amp;"_"&amp;H231&amp;"_FIV_"&amp;LEFT(Előlap!$B$6,4)</f>
        <v>4169_204_FIV_2026</v>
      </c>
      <c r="J231" s="181" t="str">
        <f>VLOOKUP($G231,Összesítő!$B:$F,5,FALSE)</f>
        <v>Meggyeskovácsi, Rábatöttös, Rum, Zsennye</v>
      </c>
      <c r="K231" s="181" t="str">
        <f>VLOOKUP($G231,Összesítő!$B:$F,4,FALSE)</f>
        <v>Meggyeskovácsi Község Önkormányzata, Rábatöttös Község Önkormányzata, Rum Község Önkormányzata, Zsennye Község Önkormányzata</v>
      </c>
      <c r="L231" s="7">
        <f t="shared" si="349"/>
        <v>90000</v>
      </c>
      <c r="M231" s="179">
        <v>2034</v>
      </c>
      <c r="N231" s="179">
        <v>2034</v>
      </c>
      <c r="O231" s="13">
        <v>0</v>
      </c>
      <c r="P231" s="8">
        <v>90000</v>
      </c>
      <c r="Q231" s="8">
        <v>0</v>
      </c>
      <c r="S231" s="8">
        <v>0</v>
      </c>
      <c r="T231" s="8">
        <v>0</v>
      </c>
      <c r="U231" s="8">
        <v>0</v>
      </c>
      <c r="V231" s="8">
        <v>0</v>
      </c>
      <c r="W231" s="8">
        <v>0</v>
      </c>
      <c r="X231" s="8">
        <v>0</v>
      </c>
      <c r="Y231" s="8">
        <v>0</v>
      </c>
      <c r="Z231" s="8">
        <v>0</v>
      </c>
      <c r="AA231" s="8">
        <v>0</v>
      </c>
      <c r="AB231" s="8">
        <v>0</v>
      </c>
      <c r="AC231" s="8">
        <v>0</v>
      </c>
      <c r="AD231" s="7">
        <f t="shared" si="350"/>
        <v>0</v>
      </c>
      <c r="AE231" s="3" t="str">
        <f t="shared" si="351"/>
        <v>Nem rövidtávú a feladat.</v>
      </c>
      <c r="AG231" s="8">
        <v>0</v>
      </c>
      <c r="AH231" s="8">
        <v>0</v>
      </c>
      <c r="AI231" s="8">
        <v>0</v>
      </c>
      <c r="AJ231" s="8">
        <v>0</v>
      </c>
      <c r="AK231" s="8">
        <v>0</v>
      </c>
      <c r="AL231" s="8">
        <v>0</v>
      </c>
      <c r="AM231" s="8">
        <v>0</v>
      </c>
      <c r="AN231" s="8">
        <v>0</v>
      </c>
      <c r="AO231" s="8">
        <v>0</v>
      </c>
      <c r="AP231" s="8">
        <v>0</v>
      </c>
      <c r="AQ231" s="8">
        <v>0</v>
      </c>
      <c r="AR231" s="7">
        <f t="shared" si="352"/>
        <v>0</v>
      </c>
      <c r="AS231" s="178" t="s">
        <v>654</v>
      </c>
      <c r="AT231" s="3" t="str">
        <f t="shared" ref="AT231:AT304" si="446">IF($G231="","Nincs VKR kiválasztva!",IF($BB231=0,"Hiányos kitöltés!",IF($BO231=0,"Nem hosszútávú a feladat.",$BM231)))</f>
        <v>Forráshiányos a feladat!</v>
      </c>
      <c r="AV231" s="180" t="s">
        <v>0</v>
      </c>
      <c r="AW231" s="180" t="s">
        <v>0</v>
      </c>
      <c r="AX231" s="191">
        <f>COUNTA($G$3:G231)</f>
        <v>204</v>
      </c>
      <c r="AZ231" s="9">
        <f>VLOOKUP($G231,Összesítő!$B:$F,3,FALSE)</f>
        <v>4169</v>
      </c>
      <c r="BA231" s="9">
        <f t="shared" ref="BA231:BA304" si="447">LEN($AV231)</f>
        <v>0</v>
      </c>
      <c r="BB231" s="5">
        <f t="shared" ref="BB231:BB304" si="448">IF(OR($B231="",$C231="",$D231="",$E231="",$F231="",$M231="",$N231="",$O231="",$P231="",$Q231=""),0,1)</f>
        <v>1</v>
      </c>
      <c r="BC231" s="5" t="str">
        <f t="shared" ref="BC231:BC304" si="449">IF($F231="",0,IF(AND($M231=2027,$N231=2027),"R",IF(AND($M231=2027,$N231&gt;2027),"RH",IF(AND($M231&gt;2027,$N231&gt;2027),"H","x"))))</f>
        <v>H</v>
      </c>
      <c r="BD231" s="5">
        <f t="shared" ref="BD231:BD304" si="450">IF(OR(BC231="R",BC231="RH"),1,0)</f>
        <v>0</v>
      </c>
      <c r="BE231" s="5">
        <f t="shared" ref="BE231:BE304" si="451">IF(AND($BC231="R",$P231&gt;0),1,IF(AND($BC231="H",$O231&gt;0),1,0))</f>
        <v>0</v>
      </c>
      <c r="BF231" s="5">
        <f t="shared" ref="BF231:BF304" si="452">IF($AD231&lt;$O231,1,IF($AD231=$O231,0))</f>
        <v>0</v>
      </c>
      <c r="BG231" s="9" t="str">
        <f t="shared" ref="BG231:BG304" si="453">IF($M231&gt;2027,"Nem rövidtávú a feladat.",IF($BF231=1,"Az I. ütem nem lehet forráshiányos!",IF($AD231&gt;$O231,"Többlet forrást jelölt meg az I.ütemnél! Kérjük, a többletet az 'Osszesito' fülön tüntesse fel!",IF($AD231=$O231,"A forrás egyenlő a költséggel (I.ütem).",0))))</f>
        <v>Nem rövidtávú a feladat.</v>
      </c>
      <c r="BH231" s="5">
        <f t="shared" ref="BH231:BH304" si="454">IF(AND($S231&lt;&gt;"",$T231&lt;&gt;"",$U231&lt;&gt;"",$V231&lt;&gt;"",$W231&lt;&gt;"",$X231&lt;&gt;"",$Y231&lt;&gt;"",$Z231&lt;&gt;"",$AA231&lt;&gt;"",$AB231&lt;&gt;"",$AC231&lt;&gt;""),1,0)</f>
        <v>1</v>
      </c>
      <c r="BI231" s="5">
        <f t="shared" ref="BI231:BI304" si="455">IF(AND($BH231=1,$O231=$AD231),1,0)</f>
        <v>1</v>
      </c>
      <c r="BJ231" s="5">
        <f t="shared" ref="BJ231:BJ304" si="456">IF($AR231&lt;$P231,1,0)</f>
        <v>1</v>
      </c>
      <c r="BK231" s="5">
        <f t="shared" ref="BK231:BK304" si="457">IF(AND($AG231&lt;&gt;"",$AH231&lt;&gt;"",$AI231&lt;&gt;"",$AJ231&lt;&gt;"",$AK231&lt;&gt;"",$AL231&lt;&gt;"",$AM231&lt;&gt;"",$AN231&lt;&gt;"",$AO231&lt;&gt;"",$AP231&lt;&gt;"",$AQ231&lt;&gt;""),1,0)</f>
        <v>1</v>
      </c>
      <c r="BL231" s="5">
        <f t="shared" si="353"/>
        <v>1</v>
      </c>
      <c r="BM231" s="4" t="str">
        <f t="shared" ref="BM231:BM304" si="458">IF($N231&lt;2028,"Nem hosszútávú a feladat.",IF(AND($BJ231=1,$AS231="nem"),"Forráshiányos a feladat? Jelölje az AR-oszlopban!",IF(AND($BJ231=0,$AS231="igen"),"Forráshiányosnak jelölte a feladat az AR-oszlopban, de a forrás költség adatok alapnján nem az!",IF(AND($BJ231=1,$AS231="igen"),"Forráshiányos a feladat!",IF($AR231&gt;$P231,"Többlet forrást jelölt meg az II.ütemnél! Kérjük, a többletet az 'Osszesito' fülön tüntesse fel!",IF($AR231=$P231,"A forrás egyenlő a költséggel (II.ütem).",0))))))</f>
        <v>Forráshiányos a feladat!</v>
      </c>
      <c r="BN231" s="5">
        <f t="shared" ref="BN231:BN304" si="459">IF($N231&lt;2028,1,0)</f>
        <v>0</v>
      </c>
      <c r="BO231" s="5">
        <f t="shared" ref="BO231:BO304" si="460">IF($N231&gt;2027,1,0)</f>
        <v>1</v>
      </c>
      <c r="BP231" s="5">
        <f t="shared" ref="BP231:BP304" si="461">IF(AND($BN231=1,$O231=0),1,0)</f>
        <v>0</v>
      </c>
      <c r="BQ231" s="5">
        <f t="shared" ref="BQ231:BQ304" si="462">IF(AND($BO231=1,$P231=0),1,0)</f>
        <v>0</v>
      </c>
      <c r="BR231" s="5">
        <f t="shared" ref="BR231:BR304" si="463">IF(AND($BC231="R",$O231=0,$BA231&gt;29),1,IF(AND($BC231="RH",$O231=0,$BA231&gt;29),1,0))</f>
        <v>0</v>
      </c>
      <c r="BS231" s="9">
        <f t="shared" ref="BS231:BS304" si="464">IF($BO231=0,"Nincs hosszútávú terv!",IF(AND($BC231="H",$P231=0,$BA231=0),"Nullás a hosszútávú feladat és nincs hozzá indoklás!",IF(AND($BC231="RH",$P231=0,$BA231=0),"Nullás a hosszútávú feladat és nincs hozzá indoklás!",IF(AND($BC231="R",$P231=0,$BA231&lt;300),"Nullás a hosszútávú feladat és rövid hozzá az indoklás!",IF(AND($BC231="RH",$P231=0,$BA231&lt;300),"Nullás a hosszútávú feladat és rövid hozzá az indoklás!",0)))))</f>
        <v>0</v>
      </c>
      <c r="BT231" s="5">
        <f t="shared" ref="BT231:BT304" si="465">IF(AND($BC231="R",$O231=0,$BA231&gt;29),1,IF(AND($BC231="RH",$O231=0,$BA231&gt;29),1,0))</f>
        <v>0</v>
      </c>
      <c r="BU231" s="5">
        <f t="shared" ref="BU231:BU304" si="466">IF(AND($BC231="H",$P231=0,$BA231&gt;29),1,IF(AND($BC231="RH",$P231=0,$BA231&gt;29),1,0))</f>
        <v>0</v>
      </c>
      <c r="BV231" s="5">
        <f t="shared" ref="BV231:BV304" si="467">IF($B231="",0,1)</f>
        <v>1</v>
      </c>
      <c r="BW231" s="5">
        <f t="shared" ref="BW231:BW304" si="468">IF($C231="",0,1)</f>
        <v>1</v>
      </c>
      <c r="BX231" s="5">
        <f t="shared" ref="BX231:BX304" si="469">IF($D231="",0,1)</f>
        <v>1</v>
      </c>
      <c r="BY231" s="5">
        <f t="shared" ref="BY231:BY304" si="470">IF($E231="",0,1)</f>
        <v>1</v>
      </c>
      <c r="BZ231" s="5">
        <f t="shared" ref="BZ231:BZ304" si="471">IF($M231="",0,1)</f>
        <v>1</v>
      </c>
      <c r="CA231" s="5">
        <f t="shared" ref="CA231:CA304" si="472">IF($N231="",0,1)</f>
        <v>1</v>
      </c>
      <c r="CB231" s="5">
        <f t="shared" ref="CB231:CB304" si="473">IF($O231="",0,1)</f>
        <v>1</v>
      </c>
      <c r="CC231" s="5">
        <f t="shared" ref="CC231:CC304" si="474">IF($P231="",0,1)</f>
        <v>1</v>
      </c>
      <c r="CD231" s="5">
        <f t="shared" ref="CD231:CD304" si="475">IF($Q231="",0,1)</f>
        <v>1</v>
      </c>
      <c r="CE231" s="5" t="str">
        <f t="shared" ref="CE231:CE304" si="476">IF(AND($BB231=0,$BV231=0),"Hiányos kitöltés! (B-oszlop üres)",IF(AND($BB231=0,$BW231=0),"Hiányos kitöltés! (C-oszlop üres)",IF(AND($BB231=0,$BX231=0),"Hiányos kitöltés! (D-oszlop üres)",IF(AND($BB231=0,$BY231=0),"Hiányos kitöltés! (E-oszlop üres)",IF(AND($BB231=0,$BZ231=0),"Hiányos kitöltés! (L-oszlop üres)",IF(AND($BB231=0,$CA231=0),"Hiányos kitöltés! (M-oszlop üres)",IF(AND($BB231=0,$CB231=0),"Hiányos kitöltés! (N-oszlop üres)",IF(AND($BB231=0,$CC231=0),"Hiányos kitöltés! (O-oszlop üres)",IF(AND($BB231=0,$CD231=0),"Hiányos kitöltés! (P-oszlop üres)",IF(AND($BB231=0,$BH231=0),"Hiányos kitöltés! (I.ütem forrása hiányos!","?"))))))))))</f>
        <v>?</v>
      </c>
      <c r="CF231" s="4" t="str">
        <f t="shared" si="354"/>
        <v>Kitöltés rendben!</v>
      </c>
      <c r="CG231" s="5">
        <f t="shared" si="355"/>
        <v>1</v>
      </c>
      <c r="CH231" s="5">
        <f t="shared" ref="CH231:CH304" si="477">IF(AND($BC231="R",$CG231=1),1,IF(AND($BC231="RH",$CG231=1),1,0))</f>
        <v>0</v>
      </c>
      <c r="CI231" s="5">
        <f t="shared" ref="CI231:CI304" si="478">IF(AND($BC231="H",$CG231=1),1,IF(AND($BC231="RH",$CG231=1),1,0))</f>
        <v>1</v>
      </c>
    </row>
    <row r="232" spans="1:87" s="2" customFormat="1" ht="86.4" hidden="1" customHeight="1" x14ac:dyDescent="0.3">
      <c r="A232" s="1" t="str">
        <f t="shared" ref="A232:A305" si="479">IF($G232="","Nincs VKR kiválasztva!",CF232)</f>
        <v>Kitöltés rendben!</v>
      </c>
      <c r="B232" s="179">
        <v>2</v>
      </c>
      <c r="C232" s="178" t="s">
        <v>399</v>
      </c>
      <c r="D232" s="180" t="s">
        <v>520</v>
      </c>
      <c r="E232" s="180" t="s">
        <v>509</v>
      </c>
      <c r="F232" s="181" t="str">
        <f>VLOOKUP($G232,Összesítő!$B:$F,2,FALSE)</f>
        <v>11-25760-1-004-00-03</v>
      </c>
      <c r="G232" s="178" t="s">
        <v>219</v>
      </c>
      <c r="H232" s="181">
        <f>COUNTA($G$3:G232)</f>
        <v>205</v>
      </c>
      <c r="I232" s="181" t="str">
        <f>AZ232&amp;"_"&amp;H232&amp;"_FIV_"&amp;LEFT(Előlap!$B$6,4)</f>
        <v>4169_205_FIV_2026</v>
      </c>
      <c r="J232" s="181" t="str">
        <f>VLOOKUP($G232,Összesítő!$B:$F,5,FALSE)</f>
        <v>Meggyeskovácsi, Rábatöttös, Rum, Zsennye</v>
      </c>
      <c r="K232" s="181" t="str">
        <f>VLOOKUP($G232,Összesítő!$B:$F,4,FALSE)</f>
        <v>Meggyeskovácsi Község Önkormányzata, Rábatöttös Község Önkormányzata, Rum Község Önkormányzata, Zsennye Község Önkormányzata</v>
      </c>
      <c r="L232" s="7">
        <f t="shared" ref="L232:L305" si="480">O232+P232</f>
        <v>70000</v>
      </c>
      <c r="M232" s="179">
        <v>2028</v>
      </c>
      <c r="N232" s="179">
        <v>2028</v>
      </c>
      <c r="O232" s="13">
        <v>0</v>
      </c>
      <c r="P232" s="8">
        <v>70000</v>
      </c>
      <c r="Q232" s="8">
        <v>0</v>
      </c>
      <c r="S232" s="8">
        <v>0</v>
      </c>
      <c r="T232" s="8">
        <v>0</v>
      </c>
      <c r="U232" s="8">
        <v>0</v>
      </c>
      <c r="V232" s="8">
        <v>0</v>
      </c>
      <c r="W232" s="8">
        <v>0</v>
      </c>
      <c r="X232" s="8">
        <v>0</v>
      </c>
      <c r="Y232" s="8">
        <v>0</v>
      </c>
      <c r="Z232" s="8">
        <v>0</v>
      </c>
      <c r="AA232" s="8">
        <v>0</v>
      </c>
      <c r="AB232" s="8">
        <v>0</v>
      </c>
      <c r="AC232" s="8">
        <v>0</v>
      </c>
      <c r="AD232" s="7">
        <f t="shared" ref="AD232:AD305" si="481">SUM(S232:AC232)</f>
        <v>0</v>
      </c>
      <c r="AE232" s="3" t="str">
        <f t="shared" ref="AE232:AE305" si="482">IF($G232="","Nincs VKR kiválasztva!",IF(BB232=0,"Hiányos kitöltés!",BG232))</f>
        <v>Nem rövidtávú a feladat.</v>
      </c>
      <c r="AG232" s="8">
        <v>0</v>
      </c>
      <c r="AH232" s="8">
        <v>0</v>
      </c>
      <c r="AI232" s="8">
        <v>0</v>
      </c>
      <c r="AJ232" s="8">
        <v>0</v>
      </c>
      <c r="AK232" s="8">
        <v>0</v>
      </c>
      <c r="AL232" s="8">
        <v>0</v>
      </c>
      <c r="AM232" s="8">
        <v>0</v>
      </c>
      <c r="AN232" s="8">
        <v>0</v>
      </c>
      <c r="AO232" s="8">
        <v>0</v>
      </c>
      <c r="AP232" s="8">
        <v>0</v>
      </c>
      <c r="AQ232" s="8">
        <v>0</v>
      </c>
      <c r="AR232" s="7">
        <f t="shared" ref="AR232:AR305" si="483">SUM(AG232:AQ232)</f>
        <v>0</v>
      </c>
      <c r="AS232" s="185" t="s">
        <v>654</v>
      </c>
      <c r="AT232" s="3" t="str">
        <f t="shared" si="446"/>
        <v>Forráshiányos a feladat!</v>
      </c>
      <c r="AV232" s="180" t="s">
        <v>0</v>
      </c>
      <c r="AW232" s="180" t="s">
        <v>0</v>
      </c>
      <c r="AX232" s="191">
        <f>COUNTA($G$3:G232)</f>
        <v>205</v>
      </c>
      <c r="AZ232" s="9">
        <f>VLOOKUP($G232,Összesítő!$B:$F,3,FALSE)</f>
        <v>4169</v>
      </c>
      <c r="BA232" s="9">
        <f t="shared" si="447"/>
        <v>0</v>
      </c>
      <c r="BB232" s="5">
        <f t="shared" si="448"/>
        <v>1</v>
      </c>
      <c r="BC232" s="5" t="str">
        <f t="shared" si="449"/>
        <v>H</v>
      </c>
      <c r="BD232" s="5">
        <f t="shared" si="450"/>
        <v>0</v>
      </c>
      <c r="BE232" s="5">
        <f t="shared" si="451"/>
        <v>0</v>
      </c>
      <c r="BF232" s="5">
        <f t="shared" si="452"/>
        <v>0</v>
      </c>
      <c r="BG232" s="9" t="str">
        <f t="shared" si="453"/>
        <v>Nem rövidtávú a feladat.</v>
      </c>
      <c r="BH232" s="5">
        <f t="shared" si="454"/>
        <v>1</v>
      </c>
      <c r="BI232" s="5">
        <f t="shared" si="455"/>
        <v>1</v>
      </c>
      <c r="BJ232" s="5">
        <f t="shared" si="456"/>
        <v>1</v>
      </c>
      <c r="BK232" s="5">
        <f t="shared" si="457"/>
        <v>1</v>
      </c>
      <c r="BL232" s="5">
        <f t="shared" ref="BL232:BL305" si="484">IF(AND($BK232=1,$P232=$AR232),1,IF(AND($BK232=1,$P232&gt;$AR232,AS232="igen"),1,0))</f>
        <v>1</v>
      </c>
      <c r="BM232" s="4" t="str">
        <f t="shared" si="458"/>
        <v>Forráshiányos a feladat!</v>
      </c>
      <c r="BN232" s="5">
        <f t="shared" si="459"/>
        <v>0</v>
      </c>
      <c r="BO232" s="5">
        <f t="shared" si="460"/>
        <v>1</v>
      </c>
      <c r="BP232" s="5">
        <f t="shared" si="461"/>
        <v>0</v>
      </c>
      <c r="BQ232" s="5">
        <f t="shared" si="462"/>
        <v>0</v>
      </c>
      <c r="BR232" s="5">
        <f t="shared" si="463"/>
        <v>0</v>
      </c>
      <c r="BS232" s="9">
        <f t="shared" si="464"/>
        <v>0</v>
      </c>
      <c r="BT232" s="5">
        <f t="shared" si="465"/>
        <v>0</v>
      </c>
      <c r="BU232" s="5">
        <f t="shared" si="466"/>
        <v>0</v>
      </c>
      <c r="BV232" s="5">
        <f t="shared" si="467"/>
        <v>1</v>
      </c>
      <c r="BW232" s="5">
        <f t="shared" si="468"/>
        <v>1</v>
      </c>
      <c r="BX232" s="5">
        <f t="shared" si="469"/>
        <v>1</v>
      </c>
      <c r="BY232" s="5">
        <f t="shared" si="470"/>
        <v>1</v>
      </c>
      <c r="BZ232" s="5">
        <f t="shared" si="471"/>
        <v>1</v>
      </c>
      <c r="CA232" s="5">
        <f t="shared" si="472"/>
        <v>1</v>
      </c>
      <c r="CB232" s="5">
        <f t="shared" si="473"/>
        <v>1</v>
      </c>
      <c r="CC232" s="5">
        <f t="shared" si="474"/>
        <v>1</v>
      </c>
      <c r="CD232" s="5">
        <f t="shared" si="475"/>
        <v>1</v>
      </c>
      <c r="CE232" s="5" t="str">
        <f t="shared" si="476"/>
        <v>?</v>
      </c>
      <c r="CF232" s="4" t="str">
        <f t="shared" ref="CF232:CF305" si="485">IF($BB232=0,$CE232,IF($BH232=0,"I. ütem forrása nincs kitöltve!",IF($BK232=0,"II. ütem forrása nincs kitöltve!",IF($BE232=1,"Költségek üteme nem megfelelő (az időtartam és a költség üteme eltér)!",IF(AND(BI232=0,$BB232=1,$BK232=1,$BE232=1),"Kötelező cellák kitöltve, de az I. ütem forrása hibás!",IF(AND(BK232=0,$BB232=1,$BK232=1,$BE232=1),"Kötelező cellák kitöltve, de a II. ütem forrása hibás!",IF(AND($BP232=1,$BA232&lt;30),"Nullás a rövidtávú feladat és rövid (hiányzik) a hozzá tartozó indoklás!",IF(AND($BQ232=1,$BA232&lt;30),"Nullás a hosszútávú feladat és rövid (hiányzik) a hozzá tartozó indoklás!",IF(AND(BO232=1,C232="1811_RENDKÍVÜLI"),"II. ütemre nem tervezhet Rendkívüli feladatot!",IF(BI232=0,AE232,IF(BL232=0,AT232,IF(AND(BD232=1,$Q232&gt;$O232),"EM rendelet 2. melléklet terhére elszámolt költség nem lehet nagyobb az I. ütemre tervezett tényleges költségnél!",IF($AD232&gt;$O232,"Többlet forrást jelölt meg az I. ütemnél! Kérjük, a többletet az 'Osszesito' fülön tüntesse fel!",IF($AR232&gt;$P232,"Többlet forrást jelölt meg a II. ütemnél! Kérjük, a többletet az 'Osszesito' fülön tüntesse fel!","Kitöltés rendben!"))))))))))))))</f>
        <v>Kitöltés rendben!</v>
      </c>
      <c r="CG232" s="5">
        <f t="shared" ref="CG232:CG305" si="486">IF(A232="Kitöltés rendben!",1,0)</f>
        <v>1</v>
      </c>
      <c r="CH232" s="5">
        <f t="shared" si="477"/>
        <v>0</v>
      </c>
      <c r="CI232" s="5">
        <f t="shared" si="478"/>
        <v>1</v>
      </c>
    </row>
    <row r="233" spans="1:87" s="2" customFormat="1" ht="86.4" hidden="1" customHeight="1" x14ac:dyDescent="0.3">
      <c r="A233" s="1" t="str">
        <f t="shared" si="479"/>
        <v>Kitöltés rendben!</v>
      </c>
      <c r="B233" s="179">
        <v>2</v>
      </c>
      <c r="C233" s="178" t="s">
        <v>435</v>
      </c>
      <c r="D233" s="180" t="s">
        <v>526</v>
      </c>
      <c r="E233" s="180" t="s">
        <v>509</v>
      </c>
      <c r="F233" s="181" t="str">
        <f>VLOOKUP($G233,Összesítő!$B:$F,2,FALSE)</f>
        <v>11-25760-1-004-00-03</v>
      </c>
      <c r="G233" s="178" t="s">
        <v>219</v>
      </c>
      <c r="H233" s="181">
        <f>COUNTA($G$3:G233)</f>
        <v>206</v>
      </c>
      <c r="I233" s="181" t="str">
        <f>AZ233&amp;"_"&amp;H233&amp;"_FIV_"&amp;LEFT(Előlap!$B$6,4)</f>
        <v>4169_206_FIV_2026</v>
      </c>
      <c r="J233" s="181" t="str">
        <f>VLOOKUP($G233,Összesítő!$B:$F,5,FALSE)</f>
        <v>Meggyeskovácsi, Rábatöttös, Rum, Zsennye</v>
      </c>
      <c r="K233" s="181" t="str">
        <f>VLOOKUP($G233,Összesítő!$B:$F,4,FALSE)</f>
        <v>Meggyeskovácsi Község Önkormányzata, Rábatöttös Község Önkormányzata, Rum Község Önkormányzata, Zsennye Község Önkormányzata</v>
      </c>
      <c r="L233" s="7">
        <f t="shared" si="480"/>
        <v>90000</v>
      </c>
      <c r="M233" s="179">
        <v>2031</v>
      </c>
      <c r="N233" s="179">
        <v>2031</v>
      </c>
      <c r="O233" s="13">
        <v>0</v>
      </c>
      <c r="P233" s="8">
        <v>90000</v>
      </c>
      <c r="Q233" s="8">
        <v>0</v>
      </c>
      <c r="S233" s="8">
        <v>0</v>
      </c>
      <c r="T233" s="8">
        <v>0</v>
      </c>
      <c r="U233" s="8">
        <v>0</v>
      </c>
      <c r="V233" s="8">
        <v>0</v>
      </c>
      <c r="W233" s="8">
        <v>0</v>
      </c>
      <c r="X233" s="8">
        <v>0</v>
      </c>
      <c r="Y233" s="8">
        <v>0</v>
      </c>
      <c r="Z233" s="8">
        <v>0</v>
      </c>
      <c r="AA233" s="8">
        <v>0</v>
      </c>
      <c r="AB233" s="8">
        <v>0</v>
      </c>
      <c r="AC233" s="8">
        <v>0</v>
      </c>
      <c r="AD233" s="7">
        <f t="shared" si="481"/>
        <v>0</v>
      </c>
      <c r="AE233" s="3" t="str">
        <f t="shared" si="482"/>
        <v>Nem rövidtávú a feladat.</v>
      </c>
      <c r="AG233" s="8">
        <v>0</v>
      </c>
      <c r="AH233" s="8">
        <v>0</v>
      </c>
      <c r="AI233" s="8">
        <v>0</v>
      </c>
      <c r="AJ233" s="8">
        <v>0</v>
      </c>
      <c r="AK233" s="8">
        <v>0</v>
      </c>
      <c r="AL233" s="8">
        <v>0</v>
      </c>
      <c r="AM233" s="8">
        <v>0</v>
      </c>
      <c r="AN233" s="8">
        <v>0</v>
      </c>
      <c r="AO233" s="8">
        <v>0</v>
      </c>
      <c r="AP233" s="8">
        <v>0</v>
      </c>
      <c r="AQ233" s="8">
        <v>0</v>
      </c>
      <c r="AR233" s="7">
        <f t="shared" si="483"/>
        <v>0</v>
      </c>
      <c r="AS233" s="185" t="s">
        <v>654</v>
      </c>
      <c r="AT233" s="3" t="str">
        <f t="shared" si="446"/>
        <v>Forráshiányos a feladat!</v>
      </c>
      <c r="AV233" s="180" t="s">
        <v>0</v>
      </c>
      <c r="AW233" s="180" t="s">
        <v>0</v>
      </c>
      <c r="AX233" s="191">
        <f>COUNTA($G$3:G233)</f>
        <v>206</v>
      </c>
      <c r="AZ233" s="9">
        <f>VLOOKUP($G233,Összesítő!$B:$F,3,FALSE)</f>
        <v>4169</v>
      </c>
      <c r="BA233" s="9">
        <f t="shared" si="447"/>
        <v>0</v>
      </c>
      <c r="BB233" s="5">
        <f t="shared" si="448"/>
        <v>1</v>
      </c>
      <c r="BC233" s="5" t="str">
        <f t="shared" si="449"/>
        <v>H</v>
      </c>
      <c r="BD233" s="5">
        <f t="shared" si="450"/>
        <v>0</v>
      </c>
      <c r="BE233" s="5">
        <f t="shared" si="451"/>
        <v>0</v>
      </c>
      <c r="BF233" s="5">
        <f t="shared" si="452"/>
        <v>0</v>
      </c>
      <c r="BG233" s="9" t="str">
        <f t="shared" si="453"/>
        <v>Nem rövidtávú a feladat.</v>
      </c>
      <c r="BH233" s="5">
        <f t="shared" si="454"/>
        <v>1</v>
      </c>
      <c r="BI233" s="5">
        <f t="shared" si="455"/>
        <v>1</v>
      </c>
      <c r="BJ233" s="5">
        <f t="shared" si="456"/>
        <v>1</v>
      </c>
      <c r="BK233" s="5">
        <f t="shared" si="457"/>
        <v>1</v>
      </c>
      <c r="BL233" s="5">
        <f t="shared" si="484"/>
        <v>1</v>
      </c>
      <c r="BM233" s="4" t="str">
        <f t="shared" si="458"/>
        <v>Forráshiányos a feladat!</v>
      </c>
      <c r="BN233" s="5">
        <f t="shared" si="459"/>
        <v>0</v>
      </c>
      <c r="BO233" s="5">
        <f t="shared" si="460"/>
        <v>1</v>
      </c>
      <c r="BP233" s="5">
        <f t="shared" si="461"/>
        <v>0</v>
      </c>
      <c r="BQ233" s="5">
        <f t="shared" si="462"/>
        <v>0</v>
      </c>
      <c r="BR233" s="5">
        <f t="shared" si="463"/>
        <v>0</v>
      </c>
      <c r="BS233" s="9">
        <f t="shared" si="464"/>
        <v>0</v>
      </c>
      <c r="BT233" s="5">
        <f t="shared" si="465"/>
        <v>0</v>
      </c>
      <c r="BU233" s="5">
        <f t="shared" si="466"/>
        <v>0</v>
      </c>
      <c r="BV233" s="5">
        <f t="shared" si="467"/>
        <v>1</v>
      </c>
      <c r="BW233" s="5">
        <f t="shared" si="468"/>
        <v>1</v>
      </c>
      <c r="BX233" s="5">
        <f t="shared" si="469"/>
        <v>1</v>
      </c>
      <c r="BY233" s="5">
        <f t="shared" si="470"/>
        <v>1</v>
      </c>
      <c r="BZ233" s="5">
        <f t="shared" si="471"/>
        <v>1</v>
      </c>
      <c r="CA233" s="5">
        <f t="shared" si="472"/>
        <v>1</v>
      </c>
      <c r="CB233" s="5">
        <f t="shared" si="473"/>
        <v>1</v>
      </c>
      <c r="CC233" s="5">
        <f t="shared" si="474"/>
        <v>1</v>
      </c>
      <c r="CD233" s="5">
        <f t="shared" si="475"/>
        <v>1</v>
      </c>
      <c r="CE233" s="5" t="str">
        <f t="shared" si="476"/>
        <v>?</v>
      </c>
      <c r="CF233" s="4" t="str">
        <f t="shared" si="485"/>
        <v>Kitöltés rendben!</v>
      </c>
      <c r="CG233" s="5">
        <f t="shared" si="486"/>
        <v>1</v>
      </c>
      <c r="CH233" s="5">
        <f t="shared" si="477"/>
        <v>0</v>
      </c>
      <c r="CI233" s="5">
        <f t="shared" si="478"/>
        <v>1</v>
      </c>
    </row>
    <row r="234" spans="1:87" s="2" customFormat="1" ht="86.4" hidden="1" customHeight="1" x14ac:dyDescent="0.3">
      <c r="A234" s="1" t="str">
        <f t="shared" si="479"/>
        <v>Kitöltés rendben!</v>
      </c>
      <c r="B234" s="179">
        <v>2</v>
      </c>
      <c r="C234" s="178" t="s">
        <v>405</v>
      </c>
      <c r="D234" s="180" t="s">
        <v>568</v>
      </c>
      <c r="E234" s="180" t="s">
        <v>509</v>
      </c>
      <c r="F234" s="181" t="str">
        <f>VLOOKUP($G234,Összesítő!$B:$F,2,FALSE)</f>
        <v>11-25760-1-004-00-03</v>
      </c>
      <c r="G234" s="178" t="s">
        <v>219</v>
      </c>
      <c r="H234" s="181">
        <f>COUNTA($G$3:G234)</f>
        <v>207</v>
      </c>
      <c r="I234" s="181" t="str">
        <f>AZ234&amp;"_"&amp;H234&amp;"_FIV_"&amp;LEFT(Előlap!$B$6,4)</f>
        <v>4169_207_FIV_2026</v>
      </c>
      <c r="J234" s="181" t="str">
        <f>VLOOKUP($G234,Összesítő!$B:$F,5,FALSE)</f>
        <v>Meggyeskovácsi, Rábatöttös, Rum, Zsennye</v>
      </c>
      <c r="K234" s="181" t="str">
        <f>VLOOKUP($G234,Összesítő!$B:$F,4,FALSE)</f>
        <v>Meggyeskovácsi Község Önkormányzata, Rábatöttös Község Önkormányzata, Rum Község Önkormányzata, Zsennye Község Önkormányzata</v>
      </c>
      <c r="L234" s="7">
        <f t="shared" si="480"/>
        <v>40000</v>
      </c>
      <c r="M234" s="179">
        <v>2033</v>
      </c>
      <c r="N234" s="179">
        <v>2033</v>
      </c>
      <c r="O234" s="13">
        <v>0</v>
      </c>
      <c r="P234" s="8">
        <v>40000</v>
      </c>
      <c r="Q234" s="8">
        <v>0</v>
      </c>
      <c r="S234" s="8">
        <v>0</v>
      </c>
      <c r="T234" s="8">
        <v>0</v>
      </c>
      <c r="U234" s="8">
        <v>0</v>
      </c>
      <c r="V234" s="8">
        <v>0</v>
      </c>
      <c r="W234" s="8">
        <v>0</v>
      </c>
      <c r="X234" s="8">
        <v>0</v>
      </c>
      <c r="Y234" s="8">
        <v>0</v>
      </c>
      <c r="Z234" s="8">
        <v>0</v>
      </c>
      <c r="AA234" s="8">
        <v>0</v>
      </c>
      <c r="AB234" s="8">
        <v>0</v>
      </c>
      <c r="AC234" s="8">
        <v>0</v>
      </c>
      <c r="AD234" s="7">
        <f t="shared" si="481"/>
        <v>0</v>
      </c>
      <c r="AE234" s="3" t="str">
        <f t="shared" si="482"/>
        <v>Nem rövidtávú a feladat.</v>
      </c>
      <c r="AG234" s="8">
        <v>0</v>
      </c>
      <c r="AH234" s="8">
        <v>0</v>
      </c>
      <c r="AI234" s="8">
        <v>0</v>
      </c>
      <c r="AJ234" s="8">
        <v>0</v>
      </c>
      <c r="AK234" s="8">
        <v>0</v>
      </c>
      <c r="AL234" s="8">
        <v>0</v>
      </c>
      <c r="AM234" s="8">
        <v>0</v>
      </c>
      <c r="AN234" s="8">
        <v>0</v>
      </c>
      <c r="AO234" s="8">
        <v>0</v>
      </c>
      <c r="AP234" s="8">
        <v>0</v>
      </c>
      <c r="AQ234" s="8">
        <v>0</v>
      </c>
      <c r="AR234" s="7">
        <f t="shared" si="483"/>
        <v>0</v>
      </c>
      <c r="AS234" s="185" t="s">
        <v>654</v>
      </c>
      <c r="AT234" s="3" t="str">
        <f t="shared" si="446"/>
        <v>Forráshiányos a feladat!</v>
      </c>
      <c r="AV234" s="180" t="s">
        <v>0</v>
      </c>
      <c r="AW234" s="180" t="s">
        <v>0</v>
      </c>
      <c r="AX234" s="191">
        <f>COUNTA($G$3:G234)</f>
        <v>207</v>
      </c>
      <c r="AZ234" s="9">
        <f>VLOOKUP($G234,Összesítő!$B:$F,3,FALSE)</f>
        <v>4169</v>
      </c>
      <c r="BA234" s="9">
        <f t="shared" si="447"/>
        <v>0</v>
      </c>
      <c r="BB234" s="5">
        <f t="shared" si="448"/>
        <v>1</v>
      </c>
      <c r="BC234" s="5" t="str">
        <f t="shared" si="449"/>
        <v>H</v>
      </c>
      <c r="BD234" s="5">
        <f t="shared" si="450"/>
        <v>0</v>
      </c>
      <c r="BE234" s="5">
        <f t="shared" si="451"/>
        <v>0</v>
      </c>
      <c r="BF234" s="5">
        <f t="shared" si="452"/>
        <v>0</v>
      </c>
      <c r="BG234" s="9" t="str">
        <f t="shared" si="453"/>
        <v>Nem rövidtávú a feladat.</v>
      </c>
      <c r="BH234" s="5">
        <f t="shared" si="454"/>
        <v>1</v>
      </c>
      <c r="BI234" s="5">
        <f t="shared" si="455"/>
        <v>1</v>
      </c>
      <c r="BJ234" s="5">
        <f t="shared" si="456"/>
        <v>1</v>
      </c>
      <c r="BK234" s="5">
        <f t="shared" si="457"/>
        <v>1</v>
      </c>
      <c r="BL234" s="5">
        <f t="shared" si="484"/>
        <v>1</v>
      </c>
      <c r="BM234" s="4" t="str">
        <f t="shared" si="458"/>
        <v>Forráshiányos a feladat!</v>
      </c>
      <c r="BN234" s="5">
        <f t="shared" si="459"/>
        <v>0</v>
      </c>
      <c r="BO234" s="5">
        <f t="shared" si="460"/>
        <v>1</v>
      </c>
      <c r="BP234" s="5">
        <f t="shared" si="461"/>
        <v>0</v>
      </c>
      <c r="BQ234" s="5">
        <f t="shared" si="462"/>
        <v>0</v>
      </c>
      <c r="BR234" s="5">
        <f t="shared" si="463"/>
        <v>0</v>
      </c>
      <c r="BS234" s="9">
        <f t="shared" si="464"/>
        <v>0</v>
      </c>
      <c r="BT234" s="5">
        <f t="shared" si="465"/>
        <v>0</v>
      </c>
      <c r="BU234" s="5">
        <f t="shared" si="466"/>
        <v>0</v>
      </c>
      <c r="BV234" s="5">
        <f t="shared" si="467"/>
        <v>1</v>
      </c>
      <c r="BW234" s="5">
        <f t="shared" si="468"/>
        <v>1</v>
      </c>
      <c r="BX234" s="5">
        <f t="shared" si="469"/>
        <v>1</v>
      </c>
      <c r="BY234" s="5">
        <f t="shared" si="470"/>
        <v>1</v>
      </c>
      <c r="BZ234" s="5">
        <f t="shared" si="471"/>
        <v>1</v>
      </c>
      <c r="CA234" s="5">
        <f t="shared" si="472"/>
        <v>1</v>
      </c>
      <c r="CB234" s="5">
        <f t="shared" si="473"/>
        <v>1</v>
      </c>
      <c r="CC234" s="5">
        <f t="shared" si="474"/>
        <v>1</v>
      </c>
      <c r="CD234" s="5">
        <f t="shared" si="475"/>
        <v>1</v>
      </c>
      <c r="CE234" s="5" t="str">
        <f t="shared" si="476"/>
        <v>?</v>
      </c>
      <c r="CF234" s="4" t="str">
        <f t="shared" si="485"/>
        <v>Kitöltés rendben!</v>
      </c>
      <c r="CG234" s="5">
        <f t="shared" si="486"/>
        <v>1</v>
      </c>
      <c r="CH234" s="5">
        <f t="shared" si="477"/>
        <v>0</v>
      </c>
      <c r="CI234" s="5">
        <f t="shared" si="478"/>
        <v>1</v>
      </c>
    </row>
    <row r="235" spans="1:87" s="2" customFormat="1" ht="86.4" hidden="1" customHeight="1" x14ac:dyDescent="0.3">
      <c r="A235" s="1" t="str">
        <f t="shared" si="479"/>
        <v>Kitöltés rendben!</v>
      </c>
      <c r="B235" s="179">
        <v>2</v>
      </c>
      <c r="C235" s="178" t="s">
        <v>653</v>
      </c>
      <c r="D235" s="180" t="s">
        <v>555</v>
      </c>
      <c r="E235" s="180" t="s">
        <v>509</v>
      </c>
      <c r="F235" s="181" t="str">
        <f>VLOOKUP($G235,Összesítő!$B:$F,2,FALSE)</f>
        <v>11-25760-1-004-00-03</v>
      </c>
      <c r="G235" s="178" t="s">
        <v>219</v>
      </c>
      <c r="H235" s="181">
        <f>COUNTA($G$3:G235)</f>
        <v>208</v>
      </c>
      <c r="I235" s="181" t="str">
        <f>AZ235&amp;"_"&amp;H235&amp;"_FIV_"&amp;LEFT(Előlap!$B$6,4)</f>
        <v>4169_208_FIV_2026</v>
      </c>
      <c r="J235" s="181" t="str">
        <f>VLOOKUP($G235,Összesítő!$B:$F,5,FALSE)</f>
        <v>Meggyeskovácsi, Rábatöttös, Rum, Zsennye</v>
      </c>
      <c r="K235" s="181" t="str">
        <f>VLOOKUP($G235,Összesítő!$B:$F,4,FALSE)</f>
        <v>Meggyeskovácsi Község Önkormányzata, Rábatöttös Község Önkormányzata, Rum Község Önkormányzata, Zsennye Község Önkormányzata</v>
      </c>
      <c r="L235" s="7">
        <f t="shared" si="480"/>
        <v>40000</v>
      </c>
      <c r="M235" s="179">
        <v>2029</v>
      </c>
      <c r="N235" s="179">
        <v>2030</v>
      </c>
      <c r="O235" s="13">
        <v>0</v>
      </c>
      <c r="P235" s="8">
        <v>40000</v>
      </c>
      <c r="Q235" s="8">
        <v>0</v>
      </c>
      <c r="S235" s="8">
        <v>0</v>
      </c>
      <c r="T235" s="8">
        <v>0</v>
      </c>
      <c r="U235" s="8">
        <v>0</v>
      </c>
      <c r="V235" s="8">
        <v>0</v>
      </c>
      <c r="W235" s="8">
        <v>0</v>
      </c>
      <c r="X235" s="8">
        <v>0</v>
      </c>
      <c r="Y235" s="8">
        <v>0</v>
      </c>
      <c r="Z235" s="8">
        <v>0</v>
      </c>
      <c r="AA235" s="8">
        <v>0</v>
      </c>
      <c r="AB235" s="8">
        <v>0</v>
      </c>
      <c r="AC235" s="8">
        <v>0</v>
      </c>
      <c r="AD235" s="7">
        <f t="shared" si="481"/>
        <v>0</v>
      </c>
      <c r="AE235" s="3" t="str">
        <f t="shared" si="482"/>
        <v>Nem rövidtávú a feladat.</v>
      </c>
      <c r="AG235" s="8">
        <v>0</v>
      </c>
      <c r="AH235" s="8">
        <v>0</v>
      </c>
      <c r="AI235" s="8">
        <v>0</v>
      </c>
      <c r="AJ235" s="8">
        <v>0</v>
      </c>
      <c r="AK235" s="8">
        <v>0</v>
      </c>
      <c r="AL235" s="8">
        <v>0</v>
      </c>
      <c r="AM235" s="8">
        <v>0</v>
      </c>
      <c r="AN235" s="8">
        <v>0</v>
      </c>
      <c r="AO235" s="8">
        <v>0</v>
      </c>
      <c r="AP235" s="8">
        <v>0</v>
      </c>
      <c r="AQ235" s="8">
        <v>0</v>
      </c>
      <c r="AR235" s="7">
        <f t="shared" si="483"/>
        <v>0</v>
      </c>
      <c r="AS235" s="185" t="s">
        <v>654</v>
      </c>
      <c r="AT235" s="3" t="str">
        <f t="shared" si="446"/>
        <v>Forráshiányos a feladat!</v>
      </c>
      <c r="AV235" s="180" t="s">
        <v>0</v>
      </c>
      <c r="AW235" s="180" t="s">
        <v>0</v>
      </c>
      <c r="AX235" s="191">
        <f>COUNTA($G$3:G235)</f>
        <v>208</v>
      </c>
      <c r="AZ235" s="9">
        <f>VLOOKUP($G235,Összesítő!$B:$F,3,FALSE)</f>
        <v>4169</v>
      </c>
      <c r="BA235" s="9">
        <f t="shared" si="447"/>
        <v>0</v>
      </c>
      <c r="BB235" s="5">
        <f t="shared" si="448"/>
        <v>1</v>
      </c>
      <c r="BC235" s="5" t="str">
        <f t="shared" si="449"/>
        <v>H</v>
      </c>
      <c r="BD235" s="5">
        <f t="shared" si="450"/>
        <v>0</v>
      </c>
      <c r="BE235" s="5">
        <f t="shared" si="451"/>
        <v>0</v>
      </c>
      <c r="BF235" s="5">
        <f t="shared" si="452"/>
        <v>0</v>
      </c>
      <c r="BG235" s="9" t="str">
        <f t="shared" si="453"/>
        <v>Nem rövidtávú a feladat.</v>
      </c>
      <c r="BH235" s="5">
        <f t="shared" si="454"/>
        <v>1</v>
      </c>
      <c r="BI235" s="5">
        <f t="shared" si="455"/>
        <v>1</v>
      </c>
      <c r="BJ235" s="5">
        <f t="shared" si="456"/>
        <v>1</v>
      </c>
      <c r="BK235" s="5">
        <f t="shared" si="457"/>
        <v>1</v>
      </c>
      <c r="BL235" s="5">
        <f t="shared" si="484"/>
        <v>1</v>
      </c>
      <c r="BM235" s="4" t="str">
        <f t="shared" si="458"/>
        <v>Forráshiányos a feladat!</v>
      </c>
      <c r="BN235" s="5">
        <f t="shared" si="459"/>
        <v>0</v>
      </c>
      <c r="BO235" s="5">
        <f t="shared" si="460"/>
        <v>1</v>
      </c>
      <c r="BP235" s="5">
        <f t="shared" si="461"/>
        <v>0</v>
      </c>
      <c r="BQ235" s="5">
        <f t="shared" si="462"/>
        <v>0</v>
      </c>
      <c r="BR235" s="5">
        <f t="shared" si="463"/>
        <v>0</v>
      </c>
      <c r="BS235" s="9">
        <f t="shared" si="464"/>
        <v>0</v>
      </c>
      <c r="BT235" s="5">
        <f t="shared" si="465"/>
        <v>0</v>
      </c>
      <c r="BU235" s="5">
        <f t="shared" si="466"/>
        <v>0</v>
      </c>
      <c r="BV235" s="5">
        <f t="shared" si="467"/>
        <v>1</v>
      </c>
      <c r="BW235" s="5">
        <f t="shared" si="468"/>
        <v>1</v>
      </c>
      <c r="BX235" s="5">
        <f t="shared" si="469"/>
        <v>1</v>
      </c>
      <c r="BY235" s="5">
        <f t="shared" si="470"/>
        <v>1</v>
      </c>
      <c r="BZ235" s="5">
        <f t="shared" si="471"/>
        <v>1</v>
      </c>
      <c r="CA235" s="5">
        <f t="shared" si="472"/>
        <v>1</v>
      </c>
      <c r="CB235" s="5">
        <f t="shared" si="473"/>
        <v>1</v>
      </c>
      <c r="CC235" s="5">
        <f t="shared" si="474"/>
        <v>1</v>
      </c>
      <c r="CD235" s="5">
        <f t="shared" si="475"/>
        <v>1</v>
      </c>
      <c r="CE235" s="5" t="str">
        <f t="shared" si="476"/>
        <v>?</v>
      </c>
      <c r="CF235" s="4" t="str">
        <f t="shared" si="485"/>
        <v>Kitöltés rendben!</v>
      </c>
      <c r="CG235" s="5">
        <f t="shared" si="486"/>
        <v>1</v>
      </c>
      <c r="CH235" s="5">
        <f t="shared" si="477"/>
        <v>0</v>
      </c>
      <c r="CI235" s="5">
        <f t="shared" si="478"/>
        <v>1</v>
      </c>
    </row>
    <row r="236" spans="1:87" s="2" customFormat="1" ht="86.4" hidden="1" customHeight="1" x14ac:dyDescent="0.3">
      <c r="A236" s="1" t="str">
        <f t="shared" si="479"/>
        <v>Kitöltés rendben!</v>
      </c>
      <c r="B236" s="179">
        <v>2</v>
      </c>
      <c r="C236" s="178" t="s">
        <v>468</v>
      </c>
      <c r="D236" s="180" t="s">
        <v>569</v>
      </c>
      <c r="E236" s="180" t="s">
        <v>509</v>
      </c>
      <c r="F236" s="181" t="str">
        <f>VLOOKUP($G236,Összesítő!$B:$F,2,FALSE)</f>
        <v>11-25760-1-004-00-03</v>
      </c>
      <c r="G236" s="178" t="s">
        <v>219</v>
      </c>
      <c r="H236" s="181">
        <f>COUNTA($G$3:G236)</f>
        <v>209</v>
      </c>
      <c r="I236" s="181" t="str">
        <f>AZ236&amp;"_"&amp;H236&amp;"_FIV_"&amp;LEFT(Előlap!$B$6,4)</f>
        <v>4169_209_FIV_2026</v>
      </c>
      <c r="J236" s="181" t="str">
        <f>VLOOKUP($G236,Összesítő!$B:$F,5,FALSE)</f>
        <v>Meggyeskovácsi, Rábatöttös, Rum, Zsennye</v>
      </c>
      <c r="K236" s="181" t="str">
        <f>VLOOKUP($G236,Összesítő!$B:$F,4,FALSE)</f>
        <v>Meggyeskovácsi Község Önkormányzata, Rábatöttös Község Önkormányzata, Rum Község Önkormányzata, Zsennye Község Önkormányzata</v>
      </c>
      <c r="L236" s="7">
        <f t="shared" si="480"/>
        <v>90000</v>
      </c>
      <c r="M236" s="179">
        <v>2028</v>
      </c>
      <c r="N236" s="179">
        <v>2029</v>
      </c>
      <c r="O236" s="13">
        <v>0</v>
      </c>
      <c r="P236" s="8">
        <v>90000</v>
      </c>
      <c r="Q236" s="8">
        <v>0</v>
      </c>
      <c r="S236" s="8">
        <v>0</v>
      </c>
      <c r="T236" s="8">
        <v>0</v>
      </c>
      <c r="U236" s="8">
        <v>0</v>
      </c>
      <c r="V236" s="8">
        <v>0</v>
      </c>
      <c r="W236" s="8">
        <v>0</v>
      </c>
      <c r="X236" s="8">
        <v>0</v>
      </c>
      <c r="Y236" s="8">
        <v>0</v>
      </c>
      <c r="Z236" s="8">
        <v>0</v>
      </c>
      <c r="AA236" s="8">
        <v>0</v>
      </c>
      <c r="AB236" s="8">
        <v>0</v>
      </c>
      <c r="AC236" s="8">
        <v>0</v>
      </c>
      <c r="AD236" s="7">
        <f t="shared" si="481"/>
        <v>0</v>
      </c>
      <c r="AE236" s="3" t="str">
        <f t="shared" si="482"/>
        <v>Nem rövidtávú a feladat.</v>
      </c>
      <c r="AG236" s="8">
        <v>0</v>
      </c>
      <c r="AH236" s="8">
        <v>0</v>
      </c>
      <c r="AI236" s="8">
        <v>0</v>
      </c>
      <c r="AJ236" s="8">
        <v>0</v>
      </c>
      <c r="AK236" s="8">
        <v>0</v>
      </c>
      <c r="AL236" s="8">
        <v>0</v>
      </c>
      <c r="AM236" s="8">
        <v>0</v>
      </c>
      <c r="AN236" s="8">
        <v>0</v>
      </c>
      <c r="AO236" s="8">
        <v>0</v>
      </c>
      <c r="AP236" s="8">
        <v>0</v>
      </c>
      <c r="AQ236" s="8">
        <v>0</v>
      </c>
      <c r="AR236" s="7">
        <f t="shared" si="483"/>
        <v>0</v>
      </c>
      <c r="AS236" s="185" t="s">
        <v>654</v>
      </c>
      <c r="AT236" s="3" t="str">
        <f t="shared" si="446"/>
        <v>Forráshiányos a feladat!</v>
      </c>
      <c r="AV236" s="180" t="s">
        <v>0</v>
      </c>
      <c r="AW236" s="180" t="s">
        <v>0</v>
      </c>
      <c r="AX236" s="191">
        <f>COUNTA($G$3:G236)</f>
        <v>209</v>
      </c>
      <c r="AZ236" s="9">
        <f>VLOOKUP($G236,Összesítő!$B:$F,3,FALSE)</f>
        <v>4169</v>
      </c>
      <c r="BA236" s="9">
        <f t="shared" si="447"/>
        <v>0</v>
      </c>
      <c r="BB236" s="5">
        <f t="shared" si="448"/>
        <v>1</v>
      </c>
      <c r="BC236" s="5" t="str">
        <f t="shared" si="449"/>
        <v>H</v>
      </c>
      <c r="BD236" s="5">
        <f t="shared" si="450"/>
        <v>0</v>
      </c>
      <c r="BE236" s="5">
        <f t="shared" si="451"/>
        <v>0</v>
      </c>
      <c r="BF236" s="5">
        <f t="shared" si="452"/>
        <v>0</v>
      </c>
      <c r="BG236" s="9" t="str">
        <f t="shared" si="453"/>
        <v>Nem rövidtávú a feladat.</v>
      </c>
      <c r="BH236" s="5">
        <f t="shared" si="454"/>
        <v>1</v>
      </c>
      <c r="BI236" s="5">
        <f t="shared" si="455"/>
        <v>1</v>
      </c>
      <c r="BJ236" s="5">
        <f t="shared" si="456"/>
        <v>1</v>
      </c>
      <c r="BK236" s="5">
        <f t="shared" si="457"/>
        <v>1</v>
      </c>
      <c r="BL236" s="5">
        <f t="shared" si="484"/>
        <v>1</v>
      </c>
      <c r="BM236" s="4" t="str">
        <f t="shared" si="458"/>
        <v>Forráshiányos a feladat!</v>
      </c>
      <c r="BN236" s="5">
        <f t="shared" si="459"/>
        <v>0</v>
      </c>
      <c r="BO236" s="5">
        <f t="shared" si="460"/>
        <v>1</v>
      </c>
      <c r="BP236" s="5">
        <f t="shared" si="461"/>
        <v>0</v>
      </c>
      <c r="BQ236" s="5">
        <f t="shared" si="462"/>
        <v>0</v>
      </c>
      <c r="BR236" s="5">
        <f t="shared" si="463"/>
        <v>0</v>
      </c>
      <c r="BS236" s="9">
        <f t="shared" si="464"/>
        <v>0</v>
      </c>
      <c r="BT236" s="5">
        <f t="shared" si="465"/>
        <v>0</v>
      </c>
      <c r="BU236" s="5">
        <f t="shared" si="466"/>
        <v>0</v>
      </c>
      <c r="BV236" s="5">
        <f t="shared" si="467"/>
        <v>1</v>
      </c>
      <c r="BW236" s="5">
        <f t="shared" si="468"/>
        <v>1</v>
      </c>
      <c r="BX236" s="5">
        <f t="shared" si="469"/>
        <v>1</v>
      </c>
      <c r="BY236" s="5">
        <f t="shared" si="470"/>
        <v>1</v>
      </c>
      <c r="BZ236" s="5">
        <f t="shared" si="471"/>
        <v>1</v>
      </c>
      <c r="CA236" s="5">
        <f t="shared" si="472"/>
        <v>1</v>
      </c>
      <c r="CB236" s="5">
        <f t="shared" si="473"/>
        <v>1</v>
      </c>
      <c r="CC236" s="5">
        <f t="shared" si="474"/>
        <v>1</v>
      </c>
      <c r="CD236" s="5">
        <f t="shared" si="475"/>
        <v>1</v>
      </c>
      <c r="CE236" s="5" t="str">
        <f t="shared" si="476"/>
        <v>?</v>
      </c>
      <c r="CF236" s="4" t="str">
        <f t="shared" si="485"/>
        <v>Kitöltés rendben!</v>
      </c>
      <c r="CG236" s="5">
        <f t="shared" si="486"/>
        <v>1</v>
      </c>
      <c r="CH236" s="5">
        <f t="shared" si="477"/>
        <v>0</v>
      </c>
      <c r="CI236" s="5">
        <f t="shared" si="478"/>
        <v>1</v>
      </c>
    </row>
    <row r="237" spans="1:87" s="2" customFormat="1" ht="86.4" hidden="1" customHeight="1" x14ac:dyDescent="0.3">
      <c r="A237" s="1" t="str">
        <f t="shared" si="479"/>
        <v>Kitöltés rendben!</v>
      </c>
      <c r="B237" s="179">
        <v>2</v>
      </c>
      <c r="C237" s="178" t="s">
        <v>479</v>
      </c>
      <c r="D237" s="180" t="s">
        <v>570</v>
      </c>
      <c r="E237" s="180" t="s">
        <v>509</v>
      </c>
      <c r="F237" s="181" t="str">
        <f>VLOOKUP($G237,Összesítő!$B:$F,2,FALSE)</f>
        <v>11-25760-1-004-00-03</v>
      </c>
      <c r="G237" s="178" t="s">
        <v>219</v>
      </c>
      <c r="H237" s="181">
        <f>COUNTA($G$3:G237)</f>
        <v>210</v>
      </c>
      <c r="I237" s="181" t="str">
        <f>AZ237&amp;"_"&amp;H237&amp;"_FIV_"&amp;LEFT(Előlap!$B$6,4)</f>
        <v>4169_210_FIV_2026</v>
      </c>
      <c r="J237" s="181" t="str">
        <f>VLOOKUP($G237,Összesítő!$B:$F,5,FALSE)</f>
        <v>Meggyeskovácsi, Rábatöttös, Rum, Zsennye</v>
      </c>
      <c r="K237" s="181" t="str">
        <f>VLOOKUP($G237,Összesítő!$B:$F,4,FALSE)</f>
        <v>Meggyeskovácsi Község Önkormányzata, Rábatöttös Község Önkormányzata, Rum Község Önkormányzata, Zsennye Község Önkormányzata</v>
      </c>
      <c r="L237" s="7">
        <f t="shared" si="480"/>
        <v>450000</v>
      </c>
      <c r="M237" s="179">
        <v>2028</v>
      </c>
      <c r="N237" s="179">
        <v>2035</v>
      </c>
      <c r="O237" s="13">
        <v>0</v>
      </c>
      <c r="P237" s="8">
        <v>450000</v>
      </c>
      <c r="Q237" s="8">
        <v>0</v>
      </c>
      <c r="S237" s="8">
        <v>0</v>
      </c>
      <c r="T237" s="8">
        <v>0</v>
      </c>
      <c r="U237" s="8">
        <v>0</v>
      </c>
      <c r="V237" s="8">
        <v>0</v>
      </c>
      <c r="W237" s="8">
        <v>0</v>
      </c>
      <c r="X237" s="8">
        <v>0</v>
      </c>
      <c r="Y237" s="8">
        <v>0</v>
      </c>
      <c r="Z237" s="8">
        <v>0</v>
      </c>
      <c r="AA237" s="8">
        <v>0</v>
      </c>
      <c r="AB237" s="8">
        <v>0</v>
      </c>
      <c r="AC237" s="8">
        <v>0</v>
      </c>
      <c r="AD237" s="7">
        <f t="shared" si="481"/>
        <v>0</v>
      </c>
      <c r="AE237" s="3" t="str">
        <f t="shared" si="482"/>
        <v>Nem rövidtávú a feladat.</v>
      </c>
      <c r="AG237" s="8">
        <v>12358</v>
      </c>
      <c r="AH237" s="8">
        <v>0</v>
      </c>
      <c r="AI237" s="8">
        <v>0</v>
      </c>
      <c r="AJ237" s="8">
        <v>0</v>
      </c>
      <c r="AK237" s="8">
        <v>0</v>
      </c>
      <c r="AL237" s="8">
        <v>0</v>
      </c>
      <c r="AM237" s="8">
        <v>0</v>
      </c>
      <c r="AN237" s="8">
        <v>0</v>
      </c>
      <c r="AO237" s="8">
        <v>0</v>
      </c>
      <c r="AP237" s="8">
        <v>0</v>
      </c>
      <c r="AQ237" s="8">
        <v>0</v>
      </c>
      <c r="AR237" s="7">
        <f t="shared" si="483"/>
        <v>12358</v>
      </c>
      <c r="AS237" s="185" t="s">
        <v>654</v>
      </c>
      <c r="AT237" s="3" t="str">
        <f t="shared" si="446"/>
        <v>Forráshiányos a feladat!</v>
      </c>
      <c r="AV237" s="180" t="s">
        <v>0</v>
      </c>
      <c r="AW237" s="180" t="s">
        <v>0</v>
      </c>
      <c r="AX237" s="191">
        <f>COUNTA($G$3:G237)</f>
        <v>210</v>
      </c>
      <c r="AZ237" s="9">
        <f>VLOOKUP($G237,Összesítő!$B:$F,3,FALSE)</f>
        <v>4169</v>
      </c>
      <c r="BA237" s="9">
        <f t="shared" si="447"/>
        <v>0</v>
      </c>
      <c r="BB237" s="5">
        <f t="shared" si="448"/>
        <v>1</v>
      </c>
      <c r="BC237" s="5" t="str">
        <f t="shared" si="449"/>
        <v>H</v>
      </c>
      <c r="BD237" s="5">
        <f t="shared" si="450"/>
        <v>0</v>
      </c>
      <c r="BE237" s="5">
        <f t="shared" si="451"/>
        <v>0</v>
      </c>
      <c r="BF237" s="5">
        <f t="shared" si="452"/>
        <v>0</v>
      </c>
      <c r="BG237" s="9" t="str">
        <f t="shared" si="453"/>
        <v>Nem rövidtávú a feladat.</v>
      </c>
      <c r="BH237" s="5">
        <f t="shared" si="454"/>
        <v>1</v>
      </c>
      <c r="BI237" s="5">
        <f t="shared" si="455"/>
        <v>1</v>
      </c>
      <c r="BJ237" s="5">
        <f t="shared" si="456"/>
        <v>1</v>
      </c>
      <c r="BK237" s="5">
        <f t="shared" si="457"/>
        <v>1</v>
      </c>
      <c r="BL237" s="5">
        <f t="shared" si="484"/>
        <v>1</v>
      </c>
      <c r="BM237" s="4" t="str">
        <f t="shared" si="458"/>
        <v>Forráshiányos a feladat!</v>
      </c>
      <c r="BN237" s="5">
        <f t="shared" si="459"/>
        <v>0</v>
      </c>
      <c r="BO237" s="5">
        <f t="shared" si="460"/>
        <v>1</v>
      </c>
      <c r="BP237" s="5">
        <f t="shared" si="461"/>
        <v>0</v>
      </c>
      <c r="BQ237" s="5">
        <f t="shared" si="462"/>
        <v>0</v>
      </c>
      <c r="BR237" s="5">
        <f t="shared" si="463"/>
        <v>0</v>
      </c>
      <c r="BS237" s="9">
        <f t="shared" si="464"/>
        <v>0</v>
      </c>
      <c r="BT237" s="5">
        <f t="shared" si="465"/>
        <v>0</v>
      </c>
      <c r="BU237" s="5">
        <f t="shared" si="466"/>
        <v>0</v>
      </c>
      <c r="BV237" s="5">
        <f t="shared" si="467"/>
        <v>1</v>
      </c>
      <c r="BW237" s="5">
        <f t="shared" si="468"/>
        <v>1</v>
      </c>
      <c r="BX237" s="5">
        <f t="shared" si="469"/>
        <v>1</v>
      </c>
      <c r="BY237" s="5">
        <f t="shared" si="470"/>
        <v>1</v>
      </c>
      <c r="BZ237" s="5">
        <f t="shared" si="471"/>
        <v>1</v>
      </c>
      <c r="CA237" s="5">
        <f t="shared" si="472"/>
        <v>1</v>
      </c>
      <c r="CB237" s="5">
        <f t="shared" si="473"/>
        <v>1</v>
      </c>
      <c r="CC237" s="5">
        <f t="shared" si="474"/>
        <v>1</v>
      </c>
      <c r="CD237" s="5">
        <f t="shared" si="475"/>
        <v>1</v>
      </c>
      <c r="CE237" s="5" t="str">
        <f t="shared" si="476"/>
        <v>?</v>
      </c>
      <c r="CF237" s="4" t="str">
        <f t="shared" si="485"/>
        <v>Kitöltés rendben!</v>
      </c>
      <c r="CG237" s="5">
        <f t="shared" si="486"/>
        <v>1</v>
      </c>
      <c r="CH237" s="5">
        <f t="shared" si="477"/>
        <v>0</v>
      </c>
      <c r="CI237" s="5">
        <f t="shared" si="478"/>
        <v>1</v>
      </c>
    </row>
    <row r="238" spans="1:87" s="2" customFormat="1" ht="103.5" hidden="1" customHeight="1" x14ac:dyDescent="0.3">
      <c r="A238" s="1" t="str">
        <f t="shared" si="479"/>
        <v>Kitöltés rendben!</v>
      </c>
      <c r="B238" s="179">
        <v>1</v>
      </c>
      <c r="C238" s="178" t="s">
        <v>492</v>
      </c>
      <c r="D238" s="180" t="s">
        <v>507</v>
      </c>
      <c r="E238" s="180" t="s">
        <v>509</v>
      </c>
      <c r="F238" s="181" t="str">
        <f>VLOOKUP($G238,Összesítő!$B:$F,2,FALSE)</f>
        <v>11-25760-1-004-00-03</v>
      </c>
      <c r="G238" s="178" t="s">
        <v>219</v>
      </c>
      <c r="H238" s="181">
        <f>COUNTA($G$3:G238)</f>
        <v>211</v>
      </c>
      <c r="I238" s="181" t="str">
        <f>AZ238&amp;"_"&amp;H238&amp;"_FIV_"&amp;LEFT(Előlap!$B$6,4)</f>
        <v>4169_211_FIV_2026</v>
      </c>
      <c r="J238" s="181" t="str">
        <f>VLOOKUP($G238,Összesítő!$B:$F,5,FALSE)</f>
        <v>Meggyeskovácsi, Rábatöttös, Rum, Zsennye</v>
      </c>
      <c r="K238" s="181" t="str">
        <f>VLOOKUP($G238,Összesítő!$B:$F,4,FALSE)</f>
        <v>Meggyeskovácsi Község Önkormányzata, Rábatöttös Község Önkormányzata, Rum Község Önkormányzata, Zsennye Község Önkormányzata</v>
      </c>
      <c r="L238" s="7">
        <f t="shared" si="480"/>
        <v>491</v>
      </c>
      <c r="M238" s="179">
        <v>2027</v>
      </c>
      <c r="N238" s="179">
        <v>2027</v>
      </c>
      <c r="O238" s="13">
        <v>491</v>
      </c>
      <c r="P238" s="8">
        <v>0</v>
      </c>
      <c r="Q238" s="8">
        <v>0</v>
      </c>
      <c r="S238" s="8">
        <v>491</v>
      </c>
      <c r="T238" s="8">
        <v>0</v>
      </c>
      <c r="U238" s="8">
        <v>0</v>
      </c>
      <c r="V238" s="8">
        <v>0</v>
      </c>
      <c r="W238" s="8">
        <v>0</v>
      </c>
      <c r="X238" s="8">
        <v>0</v>
      </c>
      <c r="Y238" s="8">
        <v>0</v>
      </c>
      <c r="Z238" s="8">
        <v>0</v>
      </c>
      <c r="AA238" s="8">
        <v>0</v>
      </c>
      <c r="AB238" s="8">
        <v>0</v>
      </c>
      <c r="AC238" s="8">
        <v>0</v>
      </c>
      <c r="AD238" s="7">
        <f t="shared" si="481"/>
        <v>491</v>
      </c>
      <c r="AE238" s="3" t="str">
        <f t="shared" si="482"/>
        <v>A forrás egyenlő a költséggel (I.ütem).</v>
      </c>
      <c r="AG238" s="8">
        <v>0</v>
      </c>
      <c r="AH238" s="8">
        <v>0</v>
      </c>
      <c r="AI238" s="8">
        <v>0</v>
      </c>
      <c r="AJ238" s="8">
        <v>0</v>
      </c>
      <c r="AK238" s="8">
        <v>0</v>
      </c>
      <c r="AL238" s="8">
        <v>0</v>
      </c>
      <c r="AM238" s="8">
        <v>0</v>
      </c>
      <c r="AN238" s="8">
        <v>0</v>
      </c>
      <c r="AO238" s="8">
        <v>0</v>
      </c>
      <c r="AP238" s="8">
        <v>0</v>
      </c>
      <c r="AQ238" s="8">
        <v>0</v>
      </c>
      <c r="AR238" s="7">
        <f t="shared" si="483"/>
        <v>0</v>
      </c>
      <c r="AS238" s="178" t="s">
        <v>659</v>
      </c>
      <c r="AT238" s="3" t="str">
        <f t="shared" si="446"/>
        <v>Nem hosszútávú a feladat.</v>
      </c>
      <c r="AV238" s="180" t="s">
        <v>0</v>
      </c>
      <c r="AW238" s="180" t="s">
        <v>0</v>
      </c>
      <c r="AX238" s="191">
        <f>COUNTA($G$3:G238)</f>
        <v>211</v>
      </c>
      <c r="AZ238" s="9">
        <f>VLOOKUP($G238,Összesítő!$B:$F,3,FALSE)</f>
        <v>4169</v>
      </c>
      <c r="BA238" s="9">
        <f t="shared" si="447"/>
        <v>0</v>
      </c>
      <c r="BB238" s="5">
        <f t="shared" si="448"/>
        <v>1</v>
      </c>
      <c r="BC238" s="5" t="str">
        <f t="shared" si="449"/>
        <v>R</v>
      </c>
      <c r="BD238" s="5">
        <f t="shared" si="450"/>
        <v>1</v>
      </c>
      <c r="BE238" s="5">
        <f t="shared" si="451"/>
        <v>0</v>
      </c>
      <c r="BF238" s="5">
        <f t="shared" si="452"/>
        <v>0</v>
      </c>
      <c r="BG238" s="9" t="str">
        <f t="shared" si="453"/>
        <v>A forrás egyenlő a költséggel (I.ütem).</v>
      </c>
      <c r="BH238" s="5">
        <f t="shared" si="454"/>
        <v>1</v>
      </c>
      <c r="BI238" s="5">
        <f t="shared" si="455"/>
        <v>1</v>
      </c>
      <c r="BJ238" s="5">
        <f t="shared" si="456"/>
        <v>0</v>
      </c>
      <c r="BK238" s="5">
        <f t="shared" si="457"/>
        <v>1</v>
      </c>
      <c r="BL238" s="5">
        <f t="shared" si="484"/>
        <v>1</v>
      </c>
      <c r="BM238" s="4" t="str">
        <f t="shared" si="458"/>
        <v>Nem hosszútávú a feladat.</v>
      </c>
      <c r="BN238" s="5">
        <f t="shared" si="459"/>
        <v>1</v>
      </c>
      <c r="BO238" s="5">
        <f t="shared" si="460"/>
        <v>0</v>
      </c>
      <c r="BP238" s="5">
        <f t="shared" si="461"/>
        <v>0</v>
      </c>
      <c r="BQ238" s="5">
        <f t="shared" si="462"/>
        <v>0</v>
      </c>
      <c r="BR238" s="5">
        <f t="shared" si="463"/>
        <v>0</v>
      </c>
      <c r="BS238" s="9" t="str">
        <f t="shared" si="464"/>
        <v>Nincs hosszútávú terv!</v>
      </c>
      <c r="BT238" s="5">
        <f t="shared" si="465"/>
        <v>0</v>
      </c>
      <c r="BU238" s="5">
        <f t="shared" si="466"/>
        <v>0</v>
      </c>
      <c r="BV238" s="5">
        <f t="shared" si="467"/>
        <v>1</v>
      </c>
      <c r="BW238" s="5">
        <f t="shared" si="468"/>
        <v>1</v>
      </c>
      <c r="BX238" s="5">
        <f t="shared" si="469"/>
        <v>1</v>
      </c>
      <c r="BY238" s="5">
        <f t="shared" si="470"/>
        <v>1</v>
      </c>
      <c r="BZ238" s="5">
        <f t="shared" si="471"/>
        <v>1</v>
      </c>
      <c r="CA238" s="5">
        <f t="shared" si="472"/>
        <v>1</v>
      </c>
      <c r="CB238" s="5">
        <f t="shared" si="473"/>
        <v>1</v>
      </c>
      <c r="CC238" s="5">
        <f t="shared" si="474"/>
        <v>1</v>
      </c>
      <c r="CD238" s="5">
        <f t="shared" si="475"/>
        <v>1</v>
      </c>
      <c r="CE238" s="5" t="str">
        <f t="shared" si="476"/>
        <v>?</v>
      </c>
      <c r="CF238" s="4" t="str">
        <f t="shared" si="485"/>
        <v>Kitöltés rendben!</v>
      </c>
      <c r="CG238" s="5">
        <f t="shared" si="486"/>
        <v>1</v>
      </c>
      <c r="CH238" s="5">
        <f t="shared" si="477"/>
        <v>1</v>
      </c>
      <c r="CI238" s="5">
        <f t="shared" si="478"/>
        <v>0</v>
      </c>
    </row>
    <row r="239" spans="1:87" s="2" customFormat="1" ht="86.4" hidden="1" customHeight="1" x14ac:dyDescent="0.3">
      <c r="A239" s="1" t="str">
        <f t="shared" ref="A239" si="487">IF($G239="","Nincs VKR kiválasztva!",CF239)</f>
        <v>Kitöltés rendben!</v>
      </c>
      <c r="B239" s="224">
        <v>0</v>
      </c>
      <c r="C239" s="223" t="s">
        <v>489</v>
      </c>
      <c r="D239" s="225" t="s">
        <v>661</v>
      </c>
      <c r="E239" s="225" t="s">
        <v>509</v>
      </c>
      <c r="F239" s="226" t="str">
        <f>VLOOKUP($G239,Összesítő!$B:$F,2,FALSE)</f>
        <v>11-25760-1-004-00-03</v>
      </c>
      <c r="G239" s="223" t="s">
        <v>219</v>
      </c>
      <c r="H239" s="226">
        <f>COUNTA($G$3:G239)</f>
        <v>212</v>
      </c>
      <c r="I239" s="226" t="str">
        <f>AZ239&amp;"_"&amp;H239&amp;"_FIV_"&amp;LEFT(Előlap!$B$6,4)</f>
        <v>4169_212_FIV_2026</v>
      </c>
      <c r="J239" s="226" t="str">
        <f>VLOOKUP($G239,Összesítő!$B:$F,5,FALSE)</f>
        <v>Meggyeskovácsi, Rábatöttös, Rum, Zsennye</v>
      </c>
      <c r="K239" s="226" t="str">
        <f>VLOOKUP($G239,Összesítő!$B:$F,4,FALSE)</f>
        <v>Meggyeskovácsi Község Önkormányzata, Rábatöttös Község Önkormányzata, Rum Község Önkormányzata, Zsennye Község Önkormányzata</v>
      </c>
      <c r="L239" s="7">
        <f t="shared" ref="L239" si="488">O239+P239</f>
        <v>0</v>
      </c>
      <c r="M239" s="224">
        <v>2027</v>
      </c>
      <c r="N239" s="224">
        <v>2027</v>
      </c>
      <c r="O239" s="13">
        <v>0</v>
      </c>
      <c r="P239" s="8">
        <v>0</v>
      </c>
      <c r="Q239" s="8">
        <v>0</v>
      </c>
      <c r="S239" s="8">
        <v>0</v>
      </c>
      <c r="T239" s="8">
        <v>0</v>
      </c>
      <c r="U239" s="8">
        <v>0</v>
      </c>
      <c r="V239" s="8">
        <v>0</v>
      </c>
      <c r="W239" s="8">
        <v>0</v>
      </c>
      <c r="X239" s="8">
        <v>0</v>
      </c>
      <c r="Y239" s="8">
        <v>0</v>
      </c>
      <c r="Z239" s="8">
        <v>0</v>
      </c>
      <c r="AA239" s="8">
        <v>0</v>
      </c>
      <c r="AB239" s="8">
        <v>0</v>
      </c>
      <c r="AC239" s="8">
        <v>0</v>
      </c>
      <c r="AD239" s="7">
        <f t="shared" ref="AD239" si="489">SUM(S239:AC239)</f>
        <v>0</v>
      </c>
      <c r="AE239" s="3" t="str">
        <f t="shared" ref="AE239" si="490">IF($G239="","Nincs VKR kiválasztva!",IF(BB239=0,"Hiányos kitöltés!",BG239))</f>
        <v>A forrás egyenlő a költséggel (I.ütem).</v>
      </c>
      <c r="AG239" s="8">
        <v>0</v>
      </c>
      <c r="AH239" s="8">
        <v>0</v>
      </c>
      <c r="AI239" s="8">
        <v>0</v>
      </c>
      <c r="AJ239" s="8">
        <v>0</v>
      </c>
      <c r="AK239" s="8">
        <v>0</v>
      </c>
      <c r="AL239" s="8">
        <v>0</v>
      </c>
      <c r="AM239" s="8">
        <v>0</v>
      </c>
      <c r="AN239" s="8">
        <v>0</v>
      </c>
      <c r="AO239" s="8">
        <v>0</v>
      </c>
      <c r="AP239" s="8">
        <v>0</v>
      </c>
      <c r="AQ239" s="8">
        <v>0</v>
      </c>
      <c r="AR239" s="7">
        <f t="shared" ref="AR239" si="491">SUM(AG239:AQ239)</f>
        <v>0</v>
      </c>
      <c r="AS239" s="223" t="s">
        <v>659</v>
      </c>
      <c r="AT239" s="3" t="str">
        <f t="shared" si="446"/>
        <v>Nem hosszútávú a feladat.</v>
      </c>
      <c r="AV239" s="225" t="s">
        <v>662</v>
      </c>
      <c r="AW239" s="225" t="s">
        <v>0</v>
      </c>
      <c r="AX239" s="226">
        <f>COUNTA($G$3:G239)</f>
        <v>212</v>
      </c>
      <c r="AZ239" s="9">
        <f>VLOOKUP($G239,Összesítő!$B:$F,3,FALSE)</f>
        <v>4169</v>
      </c>
      <c r="BA239" s="9">
        <f t="shared" si="447"/>
        <v>32</v>
      </c>
      <c r="BB239" s="5">
        <f t="shared" si="448"/>
        <v>1</v>
      </c>
      <c r="BC239" s="5" t="str">
        <f t="shared" si="449"/>
        <v>R</v>
      </c>
      <c r="BD239" s="5">
        <f t="shared" ref="BD239" si="492">IF(OR(BC239="R",BC239="RH"),1,0)</f>
        <v>1</v>
      </c>
      <c r="BE239" s="5">
        <f t="shared" si="451"/>
        <v>0</v>
      </c>
      <c r="BF239" s="5">
        <f t="shared" si="452"/>
        <v>0</v>
      </c>
      <c r="BG239" s="9" t="str">
        <f t="shared" si="453"/>
        <v>A forrás egyenlő a költséggel (I.ütem).</v>
      </c>
      <c r="BH239" s="5">
        <f t="shared" si="454"/>
        <v>1</v>
      </c>
      <c r="BI239" s="5">
        <f t="shared" si="455"/>
        <v>1</v>
      </c>
      <c r="BJ239" s="5">
        <f t="shared" si="456"/>
        <v>0</v>
      </c>
      <c r="BK239" s="5">
        <f t="shared" si="457"/>
        <v>1</v>
      </c>
      <c r="BL239" s="5">
        <f t="shared" ref="BL239" si="493">IF(AND($BK239=1,$P239=$AR239),1,IF(AND($BK239=1,$P239&gt;$AR239,AS239="igen"),1,0))</f>
        <v>1</v>
      </c>
      <c r="BM239" s="4" t="str">
        <f t="shared" si="458"/>
        <v>Nem hosszútávú a feladat.</v>
      </c>
      <c r="BN239" s="5">
        <f t="shared" si="459"/>
        <v>1</v>
      </c>
      <c r="BO239" s="5">
        <f t="shared" si="460"/>
        <v>0</v>
      </c>
      <c r="BP239" s="5">
        <f t="shared" si="461"/>
        <v>1</v>
      </c>
      <c r="BQ239" s="5">
        <f t="shared" si="462"/>
        <v>0</v>
      </c>
      <c r="BR239" s="5">
        <f t="shared" si="463"/>
        <v>1</v>
      </c>
      <c r="BS239" s="9" t="str">
        <f t="shared" si="464"/>
        <v>Nincs hosszútávú terv!</v>
      </c>
      <c r="BT239" s="5">
        <f t="shared" si="465"/>
        <v>1</v>
      </c>
      <c r="BU239" s="5">
        <f t="shared" si="466"/>
        <v>0</v>
      </c>
      <c r="BV239" s="5">
        <f t="shared" si="467"/>
        <v>1</v>
      </c>
      <c r="BW239" s="5">
        <f t="shared" si="468"/>
        <v>1</v>
      </c>
      <c r="BX239" s="5">
        <f t="shared" si="469"/>
        <v>1</v>
      </c>
      <c r="BY239" s="5">
        <f t="shared" si="470"/>
        <v>1</v>
      </c>
      <c r="BZ239" s="5">
        <f t="shared" si="471"/>
        <v>1</v>
      </c>
      <c r="CA239" s="5">
        <f t="shared" si="472"/>
        <v>1</v>
      </c>
      <c r="CB239" s="5">
        <f t="shared" si="473"/>
        <v>1</v>
      </c>
      <c r="CC239" s="5">
        <f t="shared" si="474"/>
        <v>1</v>
      </c>
      <c r="CD239" s="5">
        <f t="shared" si="475"/>
        <v>1</v>
      </c>
      <c r="CE239" s="5" t="str">
        <f t="shared" si="476"/>
        <v>?</v>
      </c>
      <c r="CF239" s="4" t="str">
        <f t="shared" ref="CF239" si="494">IF($BB239=0,$CE239,IF($BH239=0,"I. ütem forrása nincs kitöltve!",IF($BK239=0,"II. ütem forrása nincs kitöltve!",IF($BE239=1,"Költségek üteme nem megfelelő (az időtartam és a költség üteme eltér)!",IF(AND(BI239=0,$BB239=1,$BK239=1,$BE239=1),"Kötelező cellák kitöltve, de az I. ütem forrása hibás!",IF(AND(BK239=0,$BB239=1,$BK239=1,$BE239=1),"Kötelező cellák kitöltve, de a II. ütem forrása hibás!",IF(AND($BP239=1,$BA239&lt;30),"Nullás a rövidtávú feladat és rövid (hiányzik) a hozzá tartozó indoklás!",IF(AND($BQ239=1,$BA239&lt;30),"Nullás a hosszútávú feladat és rövid (hiányzik) a hozzá tartozó indoklás!",IF(AND(BO239=1,C239="1811_RENDKÍVÜLI"),"II. ütemre nem tervezhet Rendkívüli feladatot!",IF(BI239=0,AE239,IF(BL239=0,AT239,IF(AND(BD239=1,$Q239&gt;$O239),"EM rendelet 2. melléklet terhére elszámolt költség nem lehet nagyobb az I. ütemre tervezett tényleges költségnél!",IF($AD239&gt;$O239,"Többlet forrást jelölt meg az I. ütemnél! Kérjük, a többletet az 'Osszesito' fülön tüntesse fel!",IF($AR239&gt;$P239,"Többlet forrást jelölt meg a II. ütemnél! Kérjük, a többletet az 'Osszesito' fülön tüntesse fel!","Kitöltés rendben!"))))))))))))))</f>
        <v>Kitöltés rendben!</v>
      </c>
      <c r="CG239" s="5">
        <f t="shared" ref="CG239" si="495">IF(A239="Kitöltés rendben!",1,0)</f>
        <v>1</v>
      </c>
      <c r="CH239" s="5">
        <f t="shared" si="477"/>
        <v>1</v>
      </c>
      <c r="CI239" s="5">
        <f t="shared" si="478"/>
        <v>0</v>
      </c>
    </row>
    <row r="240" spans="1:87" s="2" customFormat="1" ht="31.2" hidden="1" customHeight="1" x14ac:dyDescent="0.3">
      <c r="A240" s="1" t="str">
        <f t="shared" si="479"/>
        <v>Nincs VKR kiválasztva!</v>
      </c>
      <c r="B240" s="179"/>
      <c r="C240" s="178"/>
      <c r="D240" s="180"/>
      <c r="E240" s="180"/>
      <c r="F240" s="181" t="e">
        <f>VLOOKUP($G240,Összesítő!$B:$F,2,FALSE)</f>
        <v>#N/A</v>
      </c>
      <c r="G240" s="178"/>
      <c r="H240" s="181">
        <f>COUNTA($G$3:G240)</f>
        <v>212</v>
      </c>
      <c r="I240" s="181" t="e">
        <f>AZ240&amp;"_"&amp;H240&amp;"_FIV_"&amp;LEFT(Előlap!$B$6,4)</f>
        <v>#N/A</v>
      </c>
      <c r="J240" s="181" t="e">
        <f>VLOOKUP($G240,Összesítő!$B:$F,5,FALSE)</f>
        <v>#N/A</v>
      </c>
      <c r="K240" s="181" t="e">
        <f>VLOOKUP($G240,Összesítő!$B:$F,4,FALSE)</f>
        <v>#N/A</v>
      </c>
      <c r="L240" s="7">
        <f t="shared" si="480"/>
        <v>0</v>
      </c>
      <c r="M240" s="179"/>
      <c r="N240" s="179"/>
      <c r="O240" s="13"/>
      <c r="P240" s="8"/>
      <c r="Q240" s="8"/>
      <c r="S240" s="8"/>
      <c r="T240" s="8"/>
      <c r="U240" s="8"/>
      <c r="V240" s="8"/>
      <c r="W240" s="8"/>
      <c r="X240" s="8"/>
      <c r="Y240" s="8"/>
      <c r="Z240" s="8"/>
      <c r="AA240" s="8"/>
      <c r="AB240" s="8"/>
      <c r="AC240" s="8"/>
      <c r="AD240" s="7">
        <f t="shared" si="481"/>
        <v>0</v>
      </c>
      <c r="AE240" s="3" t="str">
        <f t="shared" si="482"/>
        <v>Nincs VKR kiválasztva!</v>
      </c>
      <c r="AG240" s="8"/>
      <c r="AH240" s="8"/>
      <c r="AI240" s="8"/>
      <c r="AJ240" s="8"/>
      <c r="AK240" s="8"/>
      <c r="AL240" s="8"/>
      <c r="AM240" s="8"/>
      <c r="AN240" s="8"/>
      <c r="AO240" s="8"/>
      <c r="AP240" s="8"/>
      <c r="AQ240" s="8"/>
      <c r="AR240" s="7">
        <f t="shared" si="483"/>
        <v>0</v>
      </c>
      <c r="AS240" s="178"/>
      <c r="AT240" s="3" t="str">
        <f t="shared" si="446"/>
        <v>Nincs VKR kiválasztva!</v>
      </c>
      <c r="AV240" s="180" t="s">
        <v>0</v>
      </c>
      <c r="AW240" s="180" t="s">
        <v>0</v>
      </c>
      <c r="AX240" s="191">
        <f>COUNTA($G$3:G240)</f>
        <v>212</v>
      </c>
      <c r="AZ240" s="9" t="e">
        <f>VLOOKUP($G240,Összesítő!$B:$F,3,FALSE)</f>
        <v>#N/A</v>
      </c>
      <c r="BA240" s="9">
        <f t="shared" si="447"/>
        <v>0</v>
      </c>
      <c r="BB240" s="5" t="e">
        <f t="shared" si="448"/>
        <v>#N/A</v>
      </c>
      <c r="BC240" s="5" t="e">
        <f t="shared" si="449"/>
        <v>#N/A</v>
      </c>
      <c r="BD240" s="5" t="e">
        <f t="shared" si="450"/>
        <v>#N/A</v>
      </c>
      <c r="BE240" s="5" t="e">
        <f t="shared" si="451"/>
        <v>#N/A</v>
      </c>
      <c r="BF240" s="5">
        <f t="shared" si="452"/>
        <v>0</v>
      </c>
      <c r="BG240" s="9" t="str">
        <f t="shared" si="453"/>
        <v>A forrás egyenlő a költséggel (I.ütem).</v>
      </c>
      <c r="BH240" s="5">
        <f t="shared" si="454"/>
        <v>0</v>
      </c>
      <c r="BI240" s="5">
        <f t="shared" si="455"/>
        <v>0</v>
      </c>
      <c r="BJ240" s="5">
        <f t="shared" si="456"/>
        <v>0</v>
      </c>
      <c r="BK240" s="5">
        <f t="shared" si="457"/>
        <v>0</v>
      </c>
      <c r="BL240" s="5">
        <f t="shared" si="484"/>
        <v>0</v>
      </c>
      <c r="BM240" s="4" t="str">
        <f t="shared" si="458"/>
        <v>Nem hosszútávú a feladat.</v>
      </c>
      <c r="BN240" s="5">
        <f t="shared" si="459"/>
        <v>1</v>
      </c>
      <c r="BO240" s="5">
        <f t="shared" si="460"/>
        <v>0</v>
      </c>
      <c r="BP240" s="5">
        <f t="shared" si="461"/>
        <v>1</v>
      </c>
      <c r="BQ240" s="5">
        <f t="shared" si="462"/>
        <v>0</v>
      </c>
      <c r="BR240" s="5" t="e">
        <f t="shared" si="463"/>
        <v>#N/A</v>
      </c>
      <c r="BS240" s="9" t="str">
        <f t="shared" si="464"/>
        <v>Nincs hosszútávú terv!</v>
      </c>
      <c r="BT240" s="5" t="e">
        <f t="shared" si="465"/>
        <v>#N/A</v>
      </c>
      <c r="BU240" s="5" t="e">
        <f t="shared" si="466"/>
        <v>#N/A</v>
      </c>
      <c r="BV240" s="5">
        <f t="shared" si="467"/>
        <v>0</v>
      </c>
      <c r="BW240" s="5">
        <f t="shared" si="468"/>
        <v>0</v>
      </c>
      <c r="BX240" s="5">
        <f t="shared" si="469"/>
        <v>0</v>
      </c>
      <c r="BY240" s="5">
        <f t="shared" si="470"/>
        <v>0</v>
      </c>
      <c r="BZ240" s="5">
        <f t="shared" si="471"/>
        <v>0</v>
      </c>
      <c r="CA240" s="5">
        <f t="shared" si="472"/>
        <v>0</v>
      </c>
      <c r="CB240" s="5">
        <f t="shared" si="473"/>
        <v>0</v>
      </c>
      <c r="CC240" s="5">
        <f t="shared" si="474"/>
        <v>0</v>
      </c>
      <c r="CD240" s="5">
        <f t="shared" si="475"/>
        <v>0</v>
      </c>
      <c r="CE240" s="5" t="e">
        <f t="shared" si="476"/>
        <v>#N/A</v>
      </c>
      <c r="CF240" s="4" t="e">
        <f t="shared" si="485"/>
        <v>#N/A</v>
      </c>
      <c r="CG240" s="5">
        <f t="shared" si="486"/>
        <v>0</v>
      </c>
      <c r="CH240" s="5" t="e">
        <f t="shared" si="477"/>
        <v>#N/A</v>
      </c>
      <c r="CI240" s="5" t="e">
        <f t="shared" si="478"/>
        <v>#N/A</v>
      </c>
    </row>
    <row r="241" spans="1:87" s="2" customFormat="1" ht="57.6" hidden="1" customHeight="1" x14ac:dyDescent="0.3">
      <c r="A241" s="1" t="str">
        <f t="shared" si="479"/>
        <v>Kitöltés rendben!</v>
      </c>
      <c r="B241" s="179">
        <v>2</v>
      </c>
      <c r="C241" s="178" t="s">
        <v>435</v>
      </c>
      <c r="D241" s="180" t="s">
        <v>571</v>
      </c>
      <c r="E241" s="180" t="s">
        <v>509</v>
      </c>
      <c r="F241" s="181" t="str">
        <f>VLOOKUP($G241,Összesítő!$B:$F,2,FALSE)</f>
        <v>11-28796-1-003-00-01</v>
      </c>
      <c r="G241" s="178" t="s">
        <v>239</v>
      </c>
      <c r="H241" s="181">
        <f>COUNTA($G$3:G241)</f>
        <v>213</v>
      </c>
      <c r="I241" s="181" t="str">
        <f>AZ241&amp;"_"&amp;H241&amp;"_FIV_"&amp;LEFT(Előlap!$B$6,4)</f>
        <v>4175_213_FIV_2026</v>
      </c>
      <c r="J241" s="181" t="str">
        <f>VLOOKUP($G241,Összesítő!$B:$F,5,FALSE)</f>
        <v>Egervölgy, Kám, Szemenye</v>
      </c>
      <c r="K241" s="181" t="str">
        <f>VLOOKUP($G241,Összesítő!$B:$F,4,FALSE)</f>
        <v>Egervölgy Község Önkormányzata, Kám Község Önkormányzata, Szemenye Község Önkormányzata</v>
      </c>
      <c r="L241" s="7">
        <f t="shared" si="480"/>
        <v>45000</v>
      </c>
      <c r="M241" s="179">
        <v>2028</v>
      </c>
      <c r="N241" s="179">
        <v>2028</v>
      </c>
      <c r="O241" s="13">
        <v>0</v>
      </c>
      <c r="P241" s="8">
        <v>45000</v>
      </c>
      <c r="Q241" s="8">
        <v>0</v>
      </c>
      <c r="S241" s="8">
        <v>0</v>
      </c>
      <c r="T241" s="8">
        <v>0</v>
      </c>
      <c r="U241" s="8">
        <v>0</v>
      </c>
      <c r="V241" s="8">
        <v>0</v>
      </c>
      <c r="W241" s="8">
        <v>0</v>
      </c>
      <c r="X241" s="8">
        <v>0</v>
      </c>
      <c r="Y241" s="8">
        <v>0</v>
      </c>
      <c r="Z241" s="8">
        <v>0</v>
      </c>
      <c r="AA241" s="8">
        <v>0</v>
      </c>
      <c r="AB241" s="8">
        <v>0</v>
      </c>
      <c r="AC241" s="8">
        <v>0</v>
      </c>
      <c r="AD241" s="7">
        <f t="shared" si="481"/>
        <v>0</v>
      </c>
      <c r="AE241" s="3" t="str">
        <f t="shared" si="482"/>
        <v>Nem rövidtávú a feladat.</v>
      </c>
      <c r="AG241" s="8">
        <v>0</v>
      </c>
      <c r="AH241" s="8">
        <v>0</v>
      </c>
      <c r="AI241" s="8">
        <v>0</v>
      </c>
      <c r="AJ241" s="8">
        <v>0</v>
      </c>
      <c r="AK241" s="8">
        <v>0</v>
      </c>
      <c r="AL241" s="8">
        <v>0</v>
      </c>
      <c r="AM241" s="8">
        <v>0</v>
      </c>
      <c r="AN241" s="8">
        <v>0</v>
      </c>
      <c r="AO241" s="8">
        <v>0</v>
      </c>
      <c r="AP241" s="8">
        <v>0</v>
      </c>
      <c r="AQ241" s="8">
        <v>0</v>
      </c>
      <c r="AR241" s="7">
        <f t="shared" si="483"/>
        <v>0</v>
      </c>
      <c r="AS241" s="178" t="s">
        <v>654</v>
      </c>
      <c r="AT241" s="3" t="str">
        <f t="shared" si="446"/>
        <v>Forráshiányos a feladat!</v>
      </c>
      <c r="AV241" s="180" t="s">
        <v>0</v>
      </c>
      <c r="AW241" s="180" t="s">
        <v>0</v>
      </c>
      <c r="AX241" s="191">
        <f>COUNTA($G$3:G241)</f>
        <v>213</v>
      </c>
      <c r="AZ241" s="9">
        <f>VLOOKUP($G241,Összesítő!$B:$F,3,FALSE)</f>
        <v>4175</v>
      </c>
      <c r="BA241" s="9">
        <f t="shared" si="447"/>
        <v>0</v>
      </c>
      <c r="BB241" s="5">
        <f t="shared" si="448"/>
        <v>1</v>
      </c>
      <c r="BC241" s="5" t="str">
        <f t="shared" si="449"/>
        <v>H</v>
      </c>
      <c r="BD241" s="5">
        <f t="shared" si="450"/>
        <v>0</v>
      </c>
      <c r="BE241" s="5">
        <f t="shared" si="451"/>
        <v>0</v>
      </c>
      <c r="BF241" s="5">
        <f t="shared" si="452"/>
        <v>0</v>
      </c>
      <c r="BG241" s="9" t="str">
        <f t="shared" si="453"/>
        <v>Nem rövidtávú a feladat.</v>
      </c>
      <c r="BH241" s="5">
        <f t="shared" si="454"/>
        <v>1</v>
      </c>
      <c r="BI241" s="5">
        <f t="shared" si="455"/>
        <v>1</v>
      </c>
      <c r="BJ241" s="5">
        <f t="shared" si="456"/>
        <v>1</v>
      </c>
      <c r="BK241" s="5">
        <f t="shared" si="457"/>
        <v>1</v>
      </c>
      <c r="BL241" s="5">
        <f t="shared" si="484"/>
        <v>1</v>
      </c>
      <c r="BM241" s="4" t="str">
        <f t="shared" si="458"/>
        <v>Forráshiányos a feladat!</v>
      </c>
      <c r="BN241" s="5">
        <f t="shared" si="459"/>
        <v>0</v>
      </c>
      <c r="BO241" s="5">
        <f t="shared" si="460"/>
        <v>1</v>
      </c>
      <c r="BP241" s="5">
        <f t="shared" si="461"/>
        <v>0</v>
      </c>
      <c r="BQ241" s="5">
        <f t="shared" si="462"/>
        <v>0</v>
      </c>
      <c r="BR241" s="5">
        <f t="shared" si="463"/>
        <v>0</v>
      </c>
      <c r="BS241" s="9">
        <f t="shared" si="464"/>
        <v>0</v>
      </c>
      <c r="BT241" s="5">
        <f t="shared" si="465"/>
        <v>0</v>
      </c>
      <c r="BU241" s="5">
        <f t="shared" si="466"/>
        <v>0</v>
      </c>
      <c r="BV241" s="5">
        <f t="shared" si="467"/>
        <v>1</v>
      </c>
      <c r="BW241" s="5">
        <f t="shared" si="468"/>
        <v>1</v>
      </c>
      <c r="BX241" s="5">
        <f t="shared" si="469"/>
        <v>1</v>
      </c>
      <c r="BY241" s="5">
        <f t="shared" si="470"/>
        <v>1</v>
      </c>
      <c r="BZ241" s="5">
        <f t="shared" si="471"/>
        <v>1</v>
      </c>
      <c r="CA241" s="5">
        <f t="shared" si="472"/>
        <v>1</v>
      </c>
      <c r="CB241" s="5">
        <f t="shared" si="473"/>
        <v>1</v>
      </c>
      <c r="CC241" s="5">
        <f t="shared" si="474"/>
        <v>1</v>
      </c>
      <c r="CD241" s="5">
        <f t="shared" si="475"/>
        <v>1</v>
      </c>
      <c r="CE241" s="5" t="str">
        <f t="shared" si="476"/>
        <v>?</v>
      </c>
      <c r="CF241" s="4" t="str">
        <f t="shared" si="485"/>
        <v>Kitöltés rendben!</v>
      </c>
      <c r="CG241" s="5">
        <f t="shared" si="486"/>
        <v>1</v>
      </c>
      <c r="CH241" s="5">
        <f t="shared" si="477"/>
        <v>0</v>
      </c>
      <c r="CI241" s="5">
        <f t="shared" si="478"/>
        <v>1</v>
      </c>
    </row>
    <row r="242" spans="1:87" s="2" customFormat="1" ht="57.6" hidden="1" customHeight="1" x14ac:dyDescent="0.3">
      <c r="A242" s="1" t="str">
        <f t="shared" si="479"/>
        <v>Kitöltés rendben!</v>
      </c>
      <c r="B242" s="179">
        <v>2</v>
      </c>
      <c r="C242" s="178" t="s">
        <v>405</v>
      </c>
      <c r="D242" s="180" t="s">
        <v>523</v>
      </c>
      <c r="E242" s="180" t="s">
        <v>509</v>
      </c>
      <c r="F242" s="181" t="str">
        <f>VLOOKUP($G242,Összesítő!$B:$F,2,FALSE)</f>
        <v>11-28796-1-003-00-01</v>
      </c>
      <c r="G242" s="178" t="s">
        <v>239</v>
      </c>
      <c r="H242" s="181">
        <f>COUNTA($G$3:G242)</f>
        <v>214</v>
      </c>
      <c r="I242" s="181" t="str">
        <f>AZ242&amp;"_"&amp;H242&amp;"_FIV_"&amp;LEFT(Előlap!$B$6,4)</f>
        <v>4175_214_FIV_2026</v>
      </c>
      <c r="J242" s="181" t="str">
        <f>VLOOKUP($G242,Összesítő!$B:$F,5,FALSE)</f>
        <v>Egervölgy, Kám, Szemenye</v>
      </c>
      <c r="K242" s="181" t="str">
        <f>VLOOKUP($G242,Összesítő!$B:$F,4,FALSE)</f>
        <v>Egervölgy Község Önkormányzata, Kám Község Önkormányzata, Szemenye Község Önkormányzata</v>
      </c>
      <c r="L242" s="7">
        <f t="shared" si="480"/>
        <v>20000</v>
      </c>
      <c r="M242" s="179">
        <v>2029</v>
      </c>
      <c r="N242" s="179">
        <v>2029</v>
      </c>
      <c r="O242" s="13">
        <v>0</v>
      </c>
      <c r="P242" s="8">
        <v>20000</v>
      </c>
      <c r="Q242" s="8">
        <v>0</v>
      </c>
      <c r="S242" s="8">
        <v>0</v>
      </c>
      <c r="T242" s="8">
        <v>0</v>
      </c>
      <c r="U242" s="8">
        <v>0</v>
      </c>
      <c r="V242" s="8">
        <v>0</v>
      </c>
      <c r="W242" s="8">
        <v>0</v>
      </c>
      <c r="X242" s="8">
        <v>0</v>
      </c>
      <c r="Y242" s="8">
        <v>0</v>
      </c>
      <c r="Z242" s="8">
        <v>0</v>
      </c>
      <c r="AA242" s="8">
        <v>0</v>
      </c>
      <c r="AB242" s="8">
        <v>0</v>
      </c>
      <c r="AC242" s="8">
        <v>0</v>
      </c>
      <c r="AD242" s="7">
        <f t="shared" si="481"/>
        <v>0</v>
      </c>
      <c r="AE242" s="3" t="str">
        <f t="shared" si="482"/>
        <v>Nem rövidtávú a feladat.</v>
      </c>
      <c r="AG242" s="8">
        <v>0</v>
      </c>
      <c r="AH242" s="8">
        <v>0</v>
      </c>
      <c r="AI242" s="8">
        <v>0</v>
      </c>
      <c r="AJ242" s="8">
        <v>0</v>
      </c>
      <c r="AK242" s="8">
        <v>0</v>
      </c>
      <c r="AL242" s="8">
        <v>0</v>
      </c>
      <c r="AM242" s="8">
        <v>0</v>
      </c>
      <c r="AN242" s="8">
        <v>0</v>
      </c>
      <c r="AO242" s="8">
        <v>0</v>
      </c>
      <c r="AP242" s="8">
        <v>0</v>
      </c>
      <c r="AQ242" s="8">
        <v>0</v>
      </c>
      <c r="AR242" s="7">
        <f t="shared" si="483"/>
        <v>0</v>
      </c>
      <c r="AS242" s="185" t="s">
        <v>654</v>
      </c>
      <c r="AT242" s="3" t="str">
        <f t="shared" si="446"/>
        <v>Forráshiányos a feladat!</v>
      </c>
      <c r="AV242" s="180" t="s">
        <v>0</v>
      </c>
      <c r="AW242" s="180" t="s">
        <v>0</v>
      </c>
      <c r="AX242" s="191">
        <f>COUNTA($G$3:G242)</f>
        <v>214</v>
      </c>
      <c r="AZ242" s="9">
        <f>VLOOKUP($G242,Összesítő!$B:$F,3,FALSE)</f>
        <v>4175</v>
      </c>
      <c r="BA242" s="9">
        <f t="shared" si="447"/>
        <v>0</v>
      </c>
      <c r="BB242" s="5">
        <f t="shared" si="448"/>
        <v>1</v>
      </c>
      <c r="BC242" s="5" t="str">
        <f t="shared" si="449"/>
        <v>H</v>
      </c>
      <c r="BD242" s="5">
        <f t="shared" si="450"/>
        <v>0</v>
      </c>
      <c r="BE242" s="5">
        <f t="shared" si="451"/>
        <v>0</v>
      </c>
      <c r="BF242" s="5">
        <f t="shared" si="452"/>
        <v>0</v>
      </c>
      <c r="BG242" s="9" t="str">
        <f t="shared" si="453"/>
        <v>Nem rövidtávú a feladat.</v>
      </c>
      <c r="BH242" s="5">
        <f t="shared" si="454"/>
        <v>1</v>
      </c>
      <c r="BI242" s="5">
        <f t="shared" si="455"/>
        <v>1</v>
      </c>
      <c r="BJ242" s="5">
        <f t="shared" si="456"/>
        <v>1</v>
      </c>
      <c r="BK242" s="5">
        <f t="shared" si="457"/>
        <v>1</v>
      </c>
      <c r="BL242" s="5">
        <f t="shared" si="484"/>
        <v>1</v>
      </c>
      <c r="BM242" s="4" t="str">
        <f t="shared" si="458"/>
        <v>Forráshiányos a feladat!</v>
      </c>
      <c r="BN242" s="5">
        <f t="shared" si="459"/>
        <v>0</v>
      </c>
      <c r="BO242" s="5">
        <f t="shared" si="460"/>
        <v>1</v>
      </c>
      <c r="BP242" s="5">
        <f t="shared" si="461"/>
        <v>0</v>
      </c>
      <c r="BQ242" s="5">
        <f t="shared" si="462"/>
        <v>0</v>
      </c>
      <c r="BR242" s="5">
        <f t="shared" si="463"/>
        <v>0</v>
      </c>
      <c r="BS242" s="9">
        <f t="shared" si="464"/>
        <v>0</v>
      </c>
      <c r="BT242" s="5">
        <f t="shared" si="465"/>
        <v>0</v>
      </c>
      <c r="BU242" s="5">
        <f t="shared" si="466"/>
        <v>0</v>
      </c>
      <c r="BV242" s="5">
        <f t="shared" si="467"/>
        <v>1</v>
      </c>
      <c r="BW242" s="5">
        <f t="shared" si="468"/>
        <v>1</v>
      </c>
      <c r="BX242" s="5">
        <f t="shared" si="469"/>
        <v>1</v>
      </c>
      <c r="BY242" s="5">
        <f t="shared" si="470"/>
        <v>1</v>
      </c>
      <c r="BZ242" s="5">
        <f t="shared" si="471"/>
        <v>1</v>
      </c>
      <c r="CA242" s="5">
        <f t="shared" si="472"/>
        <v>1</v>
      </c>
      <c r="CB242" s="5">
        <f t="shared" si="473"/>
        <v>1</v>
      </c>
      <c r="CC242" s="5">
        <f t="shared" si="474"/>
        <v>1</v>
      </c>
      <c r="CD242" s="5">
        <f t="shared" si="475"/>
        <v>1</v>
      </c>
      <c r="CE242" s="5" t="str">
        <f t="shared" si="476"/>
        <v>?</v>
      </c>
      <c r="CF242" s="4" t="str">
        <f t="shared" si="485"/>
        <v>Kitöltés rendben!</v>
      </c>
      <c r="CG242" s="5">
        <f t="shared" si="486"/>
        <v>1</v>
      </c>
      <c r="CH242" s="5">
        <f t="shared" si="477"/>
        <v>0</v>
      </c>
      <c r="CI242" s="5">
        <f t="shared" si="478"/>
        <v>1</v>
      </c>
    </row>
    <row r="243" spans="1:87" s="2" customFormat="1" ht="57.6" hidden="1" customHeight="1" x14ac:dyDescent="0.3">
      <c r="A243" s="1" t="str">
        <f t="shared" si="479"/>
        <v>Kitöltés rendben!</v>
      </c>
      <c r="B243" s="179">
        <v>2</v>
      </c>
      <c r="C243" s="178" t="s">
        <v>417</v>
      </c>
      <c r="D243" s="180" t="s">
        <v>541</v>
      </c>
      <c r="E243" s="180" t="s">
        <v>509</v>
      </c>
      <c r="F243" s="181" t="str">
        <f>VLOOKUP($G243,Összesítő!$B:$F,2,FALSE)</f>
        <v>11-28796-1-003-00-01</v>
      </c>
      <c r="G243" s="178" t="s">
        <v>239</v>
      </c>
      <c r="H243" s="181">
        <f>COUNTA($G$3:G243)</f>
        <v>215</v>
      </c>
      <c r="I243" s="181" t="str">
        <f>AZ243&amp;"_"&amp;H243&amp;"_FIV_"&amp;LEFT(Előlap!$B$6,4)</f>
        <v>4175_215_FIV_2026</v>
      </c>
      <c r="J243" s="181" t="str">
        <f>VLOOKUP($G243,Összesítő!$B:$F,5,FALSE)</f>
        <v>Egervölgy, Kám, Szemenye</v>
      </c>
      <c r="K243" s="181" t="str">
        <f>VLOOKUP($G243,Összesítő!$B:$F,4,FALSE)</f>
        <v>Egervölgy Község Önkormányzata, Kám Község Önkormányzata, Szemenye Község Önkormányzata</v>
      </c>
      <c r="L243" s="7">
        <f t="shared" si="480"/>
        <v>25000</v>
      </c>
      <c r="M243" s="179">
        <v>2030</v>
      </c>
      <c r="N243" s="179">
        <v>2030</v>
      </c>
      <c r="O243" s="13">
        <v>0</v>
      </c>
      <c r="P243" s="8">
        <v>25000</v>
      </c>
      <c r="Q243" s="8">
        <v>0</v>
      </c>
      <c r="S243" s="8">
        <v>0</v>
      </c>
      <c r="T243" s="8">
        <v>0</v>
      </c>
      <c r="U243" s="8">
        <v>0</v>
      </c>
      <c r="V243" s="8">
        <v>0</v>
      </c>
      <c r="W243" s="8">
        <v>0</v>
      </c>
      <c r="X243" s="8">
        <v>0</v>
      </c>
      <c r="Y243" s="8">
        <v>0</v>
      </c>
      <c r="Z243" s="8">
        <v>0</v>
      </c>
      <c r="AA243" s="8">
        <v>0</v>
      </c>
      <c r="AB243" s="8">
        <v>0</v>
      </c>
      <c r="AC243" s="8">
        <v>0</v>
      </c>
      <c r="AD243" s="7">
        <f t="shared" si="481"/>
        <v>0</v>
      </c>
      <c r="AE243" s="3" t="str">
        <f t="shared" si="482"/>
        <v>Nem rövidtávú a feladat.</v>
      </c>
      <c r="AG243" s="8">
        <v>0</v>
      </c>
      <c r="AH243" s="8">
        <v>0</v>
      </c>
      <c r="AI243" s="8">
        <v>0</v>
      </c>
      <c r="AJ243" s="8">
        <v>0</v>
      </c>
      <c r="AK243" s="8">
        <v>0</v>
      </c>
      <c r="AL243" s="8">
        <v>0</v>
      </c>
      <c r="AM243" s="8">
        <v>0</v>
      </c>
      <c r="AN243" s="8">
        <v>0</v>
      </c>
      <c r="AO243" s="8">
        <v>0</v>
      </c>
      <c r="AP243" s="8">
        <v>0</v>
      </c>
      <c r="AQ243" s="8">
        <v>0</v>
      </c>
      <c r="AR243" s="7">
        <f t="shared" si="483"/>
        <v>0</v>
      </c>
      <c r="AS243" s="185" t="s">
        <v>654</v>
      </c>
      <c r="AT243" s="3" t="str">
        <f t="shared" si="446"/>
        <v>Forráshiányos a feladat!</v>
      </c>
      <c r="AV243" s="180" t="s">
        <v>0</v>
      </c>
      <c r="AW243" s="180" t="s">
        <v>0</v>
      </c>
      <c r="AX243" s="191">
        <f>COUNTA($G$3:G243)</f>
        <v>215</v>
      </c>
      <c r="AZ243" s="9">
        <f>VLOOKUP($G243,Összesítő!$B:$F,3,FALSE)</f>
        <v>4175</v>
      </c>
      <c r="BA243" s="9">
        <f t="shared" si="447"/>
        <v>0</v>
      </c>
      <c r="BB243" s="5">
        <f t="shared" si="448"/>
        <v>1</v>
      </c>
      <c r="BC243" s="5" t="str">
        <f t="shared" si="449"/>
        <v>H</v>
      </c>
      <c r="BD243" s="5">
        <f t="shared" si="450"/>
        <v>0</v>
      </c>
      <c r="BE243" s="5">
        <f t="shared" si="451"/>
        <v>0</v>
      </c>
      <c r="BF243" s="5">
        <f t="shared" si="452"/>
        <v>0</v>
      </c>
      <c r="BG243" s="9" t="str">
        <f t="shared" si="453"/>
        <v>Nem rövidtávú a feladat.</v>
      </c>
      <c r="BH243" s="5">
        <f t="shared" si="454"/>
        <v>1</v>
      </c>
      <c r="BI243" s="5">
        <f t="shared" si="455"/>
        <v>1</v>
      </c>
      <c r="BJ243" s="5">
        <f t="shared" si="456"/>
        <v>1</v>
      </c>
      <c r="BK243" s="5">
        <f t="shared" si="457"/>
        <v>1</v>
      </c>
      <c r="BL243" s="5">
        <f t="shared" si="484"/>
        <v>1</v>
      </c>
      <c r="BM243" s="4" t="str">
        <f t="shared" si="458"/>
        <v>Forráshiányos a feladat!</v>
      </c>
      <c r="BN243" s="5">
        <f t="shared" si="459"/>
        <v>0</v>
      </c>
      <c r="BO243" s="5">
        <f t="shared" si="460"/>
        <v>1</v>
      </c>
      <c r="BP243" s="5">
        <f t="shared" si="461"/>
        <v>0</v>
      </c>
      <c r="BQ243" s="5">
        <f t="shared" si="462"/>
        <v>0</v>
      </c>
      <c r="BR243" s="5">
        <f t="shared" si="463"/>
        <v>0</v>
      </c>
      <c r="BS243" s="9">
        <f t="shared" si="464"/>
        <v>0</v>
      </c>
      <c r="BT243" s="5">
        <f t="shared" si="465"/>
        <v>0</v>
      </c>
      <c r="BU243" s="5">
        <f t="shared" si="466"/>
        <v>0</v>
      </c>
      <c r="BV243" s="5">
        <f t="shared" si="467"/>
        <v>1</v>
      </c>
      <c r="BW243" s="5">
        <f t="shared" si="468"/>
        <v>1</v>
      </c>
      <c r="BX243" s="5">
        <f t="shared" si="469"/>
        <v>1</v>
      </c>
      <c r="BY243" s="5">
        <f t="shared" si="470"/>
        <v>1</v>
      </c>
      <c r="BZ243" s="5">
        <f t="shared" si="471"/>
        <v>1</v>
      </c>
      <c r="CA243" s="5">
        <f t="shared" si="472"/>
        <v>1</v>
      </c>
      <c r="CB243" s="5">
        <f t="shared" si="473"/>
        <v>1</v>
      </c>
      <c r="CC243" s="5">
        <f t="shared" si="474"/>
        <v>1</v>
      </c>
      <c r="CD243" s="5">
        <f t="shared" si="475"/>
        <v>1</v>
      </c>
      <c r="CE243" s="5" t="str">
        <f t="shared" si="476"/>
        <v>?</v>
      </c>
      <c r="CF243" s="4" t="str">
        <f t="shared" si="485"/>
        <v>Kitöltés rendben!</v>
      </c>
      <c r="CG243" s="5">
        <f t="shared" si="486"/>
        <v>1</v>
      </c>
      <c r="CH243" s="5">
        <f t="shared" si="477"/>
        <v>0</v>
      </c>
      <c r="CI243" s="5">
        <f t="shared" si="478"/>
        <v>1</v>
      </c>
    </row>
    <row r="244" spans="1:87" s="2" customFormat="1" ht="57.6" hidden="1" customHeight="1" x14ac:dyDescent="0.3">
      <c r="A244" s="1" t="str">
        <f t="shared" si="479"/>
        <v>Kitöltés rendben!</v>
      </c>
      <c r="B244" s="179">
        <v>2</v>
      </c>
      <c r="C244" s="178" t="s">
        <v>484</v>
      </c>
      <c r="D244" s="180" t="s">
        <v>572</v>
      </c>
      <c r="E244" s="180" t="s">
        <v>509</v>
      </c>
      <c r="F244" s="181" t="str">
        <f>VLOOKUP($G244,Összesítő!$B:$F,2,FALSE)</f>
        <v>11-28796-1-003-00-01</v>
      </c>
      <c r="G244" s="178" t="s">
        <v>239</v>
      </c>
      <c r="H244" s="181">
        <f>COUNTA($G$3:G244)</f>
        <v>216</v>
      </c>
      <c r="I244" s="181" t="str">
        <f>AZ244&amp;"_"&amp;H244&amp;"_FIV_"&amp;LEFT(Előlap!$B$6,4)</f>
        <v>4175_216_FIV_2026</v>
      </c>
      <c r="J244" s="181" t="str">
        <f>VLOOKUP($G244,Összesítő!$B:$F,5,FALSE)</f>
        <v>Egervölgy, Kám, Szemenye</v>
      </c>
      <c r="K244" s="181" t="str">
        <f>VLOOKUP($G244,Összesítő!$B:$F,4,FALSE)</f>
        <v>Egervölgy Község Önkormányzata, Kám Község Önkormányzata, Szemenye Község Önkormányzata</v>
      </c>
      <c r="L244" s="7">
        <f t="shared" si="480"/>
        <v>4000</v>
      </c>
      <c r="M244" s="179">
        <v>2029</v>
      </c>
      <c r="N244" s="179">
        <v>2029</v>
      </c>
      <c r="O244" s="13">
        <v>0</v>
      </c>
      <c r="P244" s="8">
        <v>4000</v>
      </c>
      <c r="Q244" s="8">
        <v>0</v>
      </c>
      <c r="S244" s="8">
        <v>0</v>
      </c>
      <c r="T244" s="8">
        <v>0</v>
      </c>
      <c r="U244" s="8">
        <v>0</v>
      </c>
      <c r="V244" s="8">
        <v>0</v>
      </c>
      <c r="W244" s="8">
        <v>0</v>
      </c>
      <c r="X244" s="8">
        <v>0</v>
      </c>
      <c r="Y244" s="8">
        <v>0</v>
      </c>
      <c r="Z244" s="8">
        <v>0</v>
      </c>
      <c r="AA244" s="8">
        <v>0</v>
      </c>
      <c r="AB244" s="8">
        <v>0</v>
      </c>
      <c r="AC244" s="8">
        <v>0</v>
      </c>
      <c r="AD244" s="7">
        <f t="shared" si="481"/>
        <v>0</v>
      </c>
      <c r="AE244" s="3" t="str">
        <f t="shared" si="482"/>
        <v>Nem rövidtávú a feladat.</v>
      </c>
      <c r="AG244" s="8">
        <v>0</v>
      </c>
      <c r="AH244" s="8">
        <v>0</v>
      </c>
      <c r="AI244" s="8">
        <v>0</v>
      </c>
      <c r="AJ244" s="8">
        <v>0</v>
      </c>
      <c r="AK244" s="8">
        <v>0</v>
      </c>
      <c r="AL244" s="8">
        <v>0</v>
      </c>
      <c r="AM244" s="8">
        <v>0</v>
      </c>
      <c r="AN244" s="8">
        <v>0</v>
      </c>
      <c r="AO244" s="8">
        <v>0</v>
      </c>
      <c r="AP244" s="8">
        <v>0</v>
      </c>
      <c r="AQ244" s="8">
        <v>0</v>
      </c>
      <c r="AR244" s="7">
        <f t="shared" si="483"/>
        <v>0</v>
      </c>
      <c r="AS244" s="185" t="s">
        <v>654</v>
      </c>
      <c r="AT244" s="3" t="str">
        <f t="shared" si="446"/>
        <v>Forráshiányos a feladat!</v>
      </c>
      <c r="AV244" s="180" t="s">
        <v>0</v>
      </c>
      <c r="AW244" s="180" t="s">
        <v>0</v>
      </c>
      <c r="AX244" s="191">
        <f>COUNTA($G$3:G244)</f>
        <v>216</v>
      </c>
      <c r="AZ244" s="9">
        <f>VLOOKUP($G244,Összesítő!$B:$F,3,FALSE)</f>
        <v>4175</v>
      </c>
      <c r="BA244" s="9">
        <f t="shared" si="447"/>
        <v>0</v>
      </c>
      <c r="BB244" s="5">
        <f t="shared" si="448"/>
        <v>1</v>
      </c>
      <c r="BC244" s="5" t="str">
        <f t="shared" si="449"/>
        <v>H</v>
      </c>
      <c r="BD244" s="5">
        <f t="shared" si="450"/>
        <v>0</v>
      </c>
      <c r="BE244" s="5">
        <f t="shared" si="451"/>
        <v>0</v>
      </c>
      <c r="BF244" s="5">
        <f t="shared" si="452"/>
        <v>0</v>
      </c>
      <c r="BG244" s="9" t="str">
        <f t="shared" si="453"/>
        <v>Nem rövidtávú a feladat.</v>
      </c>
      <c r="BH244" s="5">
        <f t="shared" si="454"/>
        <v>1</v>
      </c>
      <c r="BI244" s="5">
        <f t="shared" si="455"/>
        <v>1</v>
      </c>
      <c r="BJ244" s="5">
        <f t="shared" si="456"/>
        <v>1</v>
      </c>
      <c r="BK244" s="5">
        <f t="shared" si="457"/>
        <v>1</v>
      </c>
      <c r="BL244" s="5">
        <f t="shared" si="484"/>
        <v>1</v>
      </c>
      <c r="BM244" s="4" t="str">
        <f t="shared" si="458"/>
        <v>Forráshiányos a feladat!</v>
      </c>
      <c r="BN244" s="5">
        <f t="shared" si="459"/>
        <v>0</v>
      </c>
      <c r="BO244" s="5">
        <f t="shared" si="460"/>
        <v>1</v>
      </c>
      <c r="BP244" s="5">
        <f t="shared" si="461"/>
        <v>0</v>
      </c>
      <c r="BQ244" s="5">
        <f t="shared" si="462"/>
        <v>0</v>
      </c>
      <c r="BR244" s="5">
        <f t="shared" si="463"/>
        <v>0</v>
      </c>
      <c r="BS244" s="9">
        <f t="shared" si="464"/>
        <v>0</v>
      </c>
      <c r="BT244" s="5">
        <f t="shared" si="465"/>
        <v>0</v>
      </c>
      <c r="BU244" s="5">
        <f t="shared" si="466"/>
        <v>0</v>
      </c>
      <c r="BV244" s="5">
        <f t="shared" si="467"/>
        <v>1</v>
      </c>
      <c r="BW244" s="5">
        <f t="shared" si="468"/>
        <v>1</v>
      </c>
      <c r="BX244" s="5">
        <f t="shared" si="469"/>
        <v>1</v>
      </c>
      <c r="BY244" s="5">
        <f t="shared" si="470"/>
        <v>1</v>
      </c>
      <c r="BZ244" s="5">
        <f t="shared" si="471"/>
        <v>1</v>
      </c>
      <c r="CA244" s="5">
        <f t="shared" si="472"/>
        <v>1</v>
      </c>
      <c r="CB244" s="5">
        <f t="shared" si="473"/>
        <v>1</v>
      </c>
      <c r="CC244" s="5">
        <f t="shared" si="474"/>
        <v>1</v>
      </c>
      <c r="CD244" s="5">
        <f t="shared" si="475"/>
        <v>1</v>
      </c>
      <c r="CE244" s="5" t="str">
        <f t="shared" si="476"/>
        <v>?</v>
      </c>
      <c r="CF244" s="4" t="str">
        <f t="shared" si="485"/>
        <v>Kitöltés rendben!</v>
      </c>
      <c r="CG244" s="5">
        <f t="shared" si="486"/>
        <v>1</v>
      </c>
      <c r="CH244" s="5">
        <f t="shared" si="477"/>
        <v>0</v>
      </c>
      <c r="CI244" s="5">
        <f t="shared" si="478"/>
        <v>1</v>
      </c>
    </row>
    <row r="245" spans="1:87" s="2" customFormat="1" ht="57.6" hidden="1" customHeight="1" x14ac:dyDescent="0.3">
      <c r="A245" s="1" t="str">
        <f t="shared" si="479"/>
        <v>Kitöltés rendben!</v>
      </c>
      <c r="B245" s="179">
        <v>2</v>
      </c>
      <c r="C245" s="178" t="s">
        <v>399</v>
      </c>
      <c r="D245" s="180" t="s">
        <v>520</v>
      </c>
      <c r="E245" s="180" t="s">
        <v>509</v>
      </c>
      <c r="F245" s="181" t="str">
        <f>VLOOKUP($G245,Összesítő!$B:$F,2,FALSE)</f>
        <v>11-28796-1-003-00-01</v>
      </c>
      <c r="G245" s="178" t="s">
        <v>239</v>
      </c>
      <c r="H245" s="181">
        <f>COUNTA($G$3:G245)</f>
        <v>217</v>
      </c>
      <c r="I245" s="181" t="str">
        <f>AZ245&amp;"_"&amp;H245&amp;"_FIV_"&amp;LEFT(Előlap!$B$6,4)</f>
        <v>4175_217_FIV_2026</v>
      </c>
      <c r="J245" s="181" t="str">
        <f>VLOOKUP($G245,Összesítő!$B:$F,5,FALSE)</f>
        <v>Egervölgy, Kám, Szemenye</v>
      </c>
      <c r="K245" s="181" t="str">
        <f>VLOOKUP($G245,Összesítő!$B:$F,4,FALSE)</f>
        <v>Egervölgy Község Önkormányzata, Kám Község Önkormányzata, Szemenye Község Önkormányzata</v>
      </c>
      <c r="L245" s="7">
        <f t="shared" si="480"/>
        <v>65000</v>
      </c>
      <c r="M245" s="179">
        <v>2028</v>
      </c>
      <c r="N245" s="179">
        <v>2028</v>
      </c>
      <c r="O245" s="13">
        <v>0</v>
      </c>
      <c r="P245" s="8">
        <v>65000</v>
      </c>
      <c r="Q245" s="8">
        <v>0</v>
      </c>
      <c r="S245" s="8">
        <v>0</v>
      </c>
      <c r="T245" s="8">
        <v>0</v>
      </c>
      <c r="U245" s="8">
        <v>0</v>
      </c>
      <c r="V245" s="8">
        <v>0</v>
      </c>
      <c r="W245" s="8">
        <v>0</v>
      </c>
      <c r="X245" s="8">
        <v>0</v>
      </c>
      <c r="Y245" s="8">
        <v>0</v>
      </c>
      <c r="Z245" s="8">
        <v>0</v>
      </c>
      <c r="AA245" s="8">
        <v>0</v>
      </c>
      <c r="AB245" s="8">
        <v>0</v>
      </c>
      <c r="AC245" s="8">
        <v>0</v>
      </c>
      <c r="AD245" s="7">
        <f t="shared" si="481"/>
        <v>0</v>
      </c>
      <c r="AE245" s="3" t="str">
        <f t="shared" si="482"/>
        <v>Nem rövidtávú a feladat.</v>
      </c>
      <c r="AG245" s="8">
        <v>0</v>
      </c>
      <c r="AH245" s="8">
        <v>0</v>
      </c>
      <c r="AI245" s="8">
        <v>0</v>
      </c>
      <c r="AJ245" s="8">
        <v>0</v>
      </c>
      <c r="AK245" s="8">
        <v>0</v>
      </c>
      <c r="AL245" s="8">
        <v>0</v>
      </c>
      <c r="AM245" s="8">
        <v>0</v>
      </c>
      <c r="AN245" s="8">
        <v>0</v>
      </c>
      <c r="AO245" s="8">
        <v>0</v>
      </c>
      <c r="AP245" s="8">
        <v>0</v>
      </c>
      <c r="AQ245" s="8">
        <v>0</v>
      </c>
      <c r="AR245" s="7">
        <f t="shared" si="483"/>
        <v>0</v>
      </c>
      <c r="AS245" s="185" t="s">
        <v>654</v>
      </c>
      <c r="AT245" s="3" t="str">
        <f t="shared" si="446"/>
        <v>Forráshiányos a feladat!</v>
      </c>
      <c r="AV245" s="180" t="s">
        <v>0</v>
      </c>
      <c r="AW245" s="180" t="s">
        <v>0</v>
      </c>
      <c r="AX245" s="191">
        <f>COUNTA($G$3:G245)</f>
        <v>217</v>
      </c>
      <c r="AZ245" s="9">
        <f>VLOOKUP($G245,Összesítő!$B:$F,3,FALSE)</f>
        <v>4175</v>
      </c>
      <c r="BA245" s="9">
        <f t="shared" si="447"/>
        <v>0</v>
      </c>
      <c r="BB245" s="5">
        <f t="shared" si="448"/>
        <v>1</v>
      </c>
      <c r="BC245" s="5" t="str">
        <f t="shared" si="449"/>
        <v>H</v>
      </c>
      <c r="BD245" s="5">
        <f t="shared" si="450"/>
        <v>0</v>
      </c>
      <c r="BE245" s="5">
        <f t="shared" si="451"/>
        <v>0</v>
      </c>
      <c r="BF245" s="5">
        <f t="shared" si="452"/>
        <v>0</v>
      </c>
      <c r="BG245" s="9" t="str">
        <f t="shared" si="453"/>
        <v>Nem rövidtávú a feladat.</v>
      </c>
      <c r="BH245" s="5">
        <f t="shared" si="454"/>
        <v>1</v>
      </c>
      <c r="BI245" s="5">
        <f t="shared" si="455"/>
        <v>1</v>
      </c>
      <c r="BJ245" s="5">
        <f t="shared" si="456"/>
        <v>1</v>
      </c>
      <c r="BK245" s="5">
        <f t="shared" si="457"/>
        <v>1</v>
      </c>
      <c r="BL245" s="5">
        <f t="shared" si="484"/>
        <v>1</v>
      </c>
      <c r="BM245" s="4" t="str">
        <f t="shared" si="458"/>
        <v>Forráshiányos a feladat!</v>
      </c>
      <c r="BN245" s="5">
        <f t="shared" si="459"/>
        <v>0</v>
      </c>
      <c r="BO245" s="5">
        <f t="shared" si="460"/>
        <v>1</v>
      </c>
      <c r="BP245" s="5">
        <f t="shared" si="461"/>
        <v>0</v>
      </c>
      <c r="BQ245" s="5">
        <f t="shared" si="462"/>
        <v>0</v>
      </c>
      <c r="BR245" s="5">
        <f t="shared" si="463"/>
        <v>0</v>
      </c>
      <c r="BS245" s="9">
        <f t="shared" si="464"/>
        <v>0</v>
      </c>
      <c r="BT245" s="5">
        <f t="shared" si="465"/>
        <v>0</v>
      </c>
      <c r="BU245" s="5">
        <f t="shared" si="466"/>
        <v>0</v>
      </c>
      <c r="BV245" s="5">
        <f t="shared" si="467"/>
        <v>1</v>
      </c>
      <c r="BW245" s="5">
        <f t="shared" si="468"/>
        <v>1</v>
      </c>
      <c r="BX245" s="5">
        <f t="shared" si="469"/>
        <v>1</v>
      </c>
      <c r="BY245" s="5">
        <f t="shared" si="470"/>
        <v>1</v>
      </c>
      <c r="BZ245" s="5">
        <f t="shared" si="471"/>
        <v>1</v>
      </c>
      <c r="CA245" s="5">
        <f t="shared" si="472"/>
        <v>1</v>
      </c>
      <c r="CB245" s="5">
        <f t="shared" si="473"/>
        <v>1</v>
      </c>
      <c r="CC245" s="5">
        <f t="shared" si="474"/>
        <v>1</v>
      </c>
      <c r="CD245" s="5">
        <f t="shared" si="475"/>
        <v>1</v>
      </c>
      <c r="CE245" s="5" t="str">
        <f t="shared" si="476"/>
        <v>?</v>
      </c>
      <c r="CF245" s="4" t="str">
        <f t="shared" si="485"/>
        <v>Kitöltés rendben!</v>
      </c>
      <c r="CG245" s="5">
        <f t="shared" si="486"/>
        <v>1</v>
      </c>
      <c r="CH245" s="5">
        <f t="shared" si="477"/>
        <v>0</v>
      </c>
      <c r="CI245" s="5">
        <f t="shared" si="478"/>
        <v>1</v>
      </c>
    </row>
    <row r="246" spans="1:87" s="2" customFormat="1" ht="57.6" hidden="1" customHeight="1" x14ac:dyDescent="0.3">
      <c r="A246" s="1" t="str">
        <f t="shared" si="479"/>
        <v>Kitöltés rendben!</v>
      </c>
      <c r="B246" s="179">
        <v>2</v>
      </c>
      <c r="C246" s="178" t="s">
        <v>450</v>
      </c>
      <c r="D246" s="180" t="s">
        <v>537</v>
      </c>
      <c r="E246" s="180" t="s">
        <v>509</v>
      </c>
      <c r="F246" s="181" t="str">
        <f>VLOOKUP($G246,Összesítő!$B:$F,2,FALSE)</f>
        <v>11-28796-1-003-00-01</v>
      </c>
      <c r="G246" s="178" t="s">
        <v>239</v>
      </c>
      <c r="H246" s="181">
        <f>COUNTA($G$3:G246)</f>
        <v>218</v>
      </c>
      <c r="I246" s="181" t="str">
        <f>AZ246&amp;"_"&amp;H246&amp;"_FIV_"&amp;LEFT(Előlap!$B$6,4)</f>
        <v>4175_218_FIV_2026</v>
      </c>
      <c r="J246" s="181" t="str">
        <f>VLOOKUP($G246,Összesítő!$B:$F,5,FALSE)</f>
        <v>Egervölgy, Kám, Szemenye</v>
      </c>
      <c r="K246" s="181" t="str">
        <f>VLOOKUP($G246,Összesítő!$B:$F,4,FALSE)</f>
        <v>Egervölgy Község Önkormányzata, Kám Község Önkormányzata, Szemenye Község Önkormányzata</v>
      </c>
      <c r="L246" s="7">
        <f t="shared" si="480"/>
        <v>30000</v>
      </c>
      <c r="M246" s="179">
        <v>2028</v>
      </c>
      <c r="N246" s="179">
        <v>2028</v>
      </c>
      <c r="O246" s="13">
        <v>0</v>
      </c>
      <c r="P246" s="8">
        <v>30000</v>
      </c>
      <c r="Q246" s="8">
        <v>0</v>
      </c>
      <c r="S246" s="8">
        <v>0</v>
      </c>
      <c r="T246" s="8">
        <v>0</v>
      </c>
      <c r="U246" s="8">
        <v>0</v>
      </c>
      <c r="V246" s="8">
        <v>0</v>
      </c>
      <c r="W246" s="8">
        <v>0</v>
      </c>
      <c r="X246" s="8">
        <v>0</v>
      </c>
      <c r="Y246" s="8">
        <v>0</v>
      </c>
      <c r="Z246" s="8">
        <v>0</v>
      </c>
      <c r="AA246" s="8">
        <v>0</v>
      </c>
      <c r="AB246" s="8">
        <v>0</v>
      </c>
      <c r="AC246" s="8">
        <v>0</v>
      </c>
      <c r="AD246" s="7">
        <f t="shared" si="481"/>
        <v>0</v>
      </c>
      <c r="AE246" s="3" t="str">
        <f t="shared" si="482"/>
        <v>Nem rövidtávú a feladat.</v>
      </c>
      <c r="AG246" s="8">
        <v>0</v>
      </c>
      <c r="AH246" s="8">
        <v>0</v>
      </c>
      <c r="AI246" s="8">
        <v>0</v>
      </c>
      <c r="AJ246" s="8">
        <v>0</v>
      </c>
      <c r="AK246" s="8">
        <v>0</v>
      </c>
      <c r="AL246" s="8">
        <v>0</v>
      </c>
      <c r="AM246" s="8">
        <v>0</v>
      </c>
      <c r="AN246" s="8">
        <v>0</v>
      </c>
      <c r="AO246" s="8">
        <v>0</v>
      </c>
      <c r="AP246" s="8">
        <v>0</v>
      </c>
      <c r="AQ246" s="8">
        <v>0</v>
      </c>
      <c r="AR246" s="7">
        <f t="shared" si="483"/>
        <v>0</v>
      </c>
      <c r="AS246" s="185" t="s">
        <v>654</v>
      </c>
      <c r="AT246" s="3" t="str">
        <f t="shared" si="446"/>
        <v>Forráshiányos a feladat!</v>
      </c>
      <c r="AV246" s="180" t="s">
        <v>0</v>
      </c>
      <c r="AW246" s="180" t="s">
        <v>0</v>
      </c>
      <c r="AX246" s="191">
        <f>COUNTA($G$3:G246)</f>
        <v>218</v>
      </c>
      <c r="AZ246" s="9">
        <f>VLOOKUP($G246,Összesítő!$B:$F,3,FALSE)</f>
        <v>4175</v>
      </c>
      <c r="BA246" s="9">
        <f t="shared" si="447"/>
        <v>0</v>
      </c>
      <c r="BB246" s="5">
        <f t="shared" si="448"/>
        <v>1</v>
      </c>
      <c r="BC246" s="5" t="str">
        <f t="shared" si="449"/>
        <v>H</v>
      </c>
      <c r="BD246" s="5">
        <f t="shared" si="450"/>
        <v>0</v>
      </c>
      <c r="BE246" s="5">
        <f t="shared" si="451"/>
        <v>0</v>
      </c>
      <c r="BF246" s="5">
        <f t="shared" si="452"/>
        <v>0</v>
      </c>
      <c r="BG246" s="9" t="str">
        <f t="shared" si="453"/>
        <v>Nem rövidtávú a feladat.</v>
      </c>
      <c r="BH246" s="5">
        <f t="shared" si="454"/>
        <v>1</v>
      </c>
      <c r="BI246" s="5">
        <f t="shared" si="455"/>
        <v>1</v>
      </c>
      <c r="BJ246" s="5">
        <f t="shared" si="456"/>
        <v>1</v>
      </c>
      <c r="BK246" s="5">
        <f t="shared" si="457"/>
        <v>1</v>
      </c>
      <c r="BL246" s="5">
        <f t="shared" si="484"/>
        <v>1</v>
      </c>
      <c r="BM246" s="4" t="str">
        <f t="shared" si="458"/>
        <v>Forráshiányos a feladat!</v>
      </c>
      <c r="BN246" s="5">
        <f t="shared" si="459"/>
        <v>0</v>
      </c>
      <c r="BO246" s="5">
        <f t="shared" si="460"/>
        <v>1</v>
      </c>
      <c r="BP246" s="5">
        <f t="shared" si="461"/>
        <v>0</v>
      </c>
      <c r="BQ246" s="5">
        <f t="shared" si="462"/>
        <v>0</v>
      </c>
      <c r="BR246" s="5">
        <f t="shared" si="463"/>
        <v>0</v>
      </c>
      <c r="BS246" s="9">
        <f t="shared" si="464"/>
        <v>0</v>
      </c>
      <c r="BT246" s="5">
        <f t="shared" si="465"/>
        <v>0</v>
      </c>
      <c r="BU246" s="5">
        <f t="shared" si="466"/>
        <v>0</v>
      </c>
      <c r="BV246" s="5">
        <f t="shared" si="467"/>
        <v>1</v>
      </c>
      <c r="BW246" s="5">
        <f t="shared" si="468"/>
        <v>1</v>
      </c>
      <c r="BX246" s="5">
        <f t="shared" si="469"/>
        <v>1</v>
      </c>
      <c r="BY246" s="5">
        <f t="shared" si="470"/>
        <v>1</v>
      </c>
      <c r="BZ246" s="5">
        <f t="shared" si="471"/>
        <v>1</v>
      </c>
      <c r="CA246" s="5">
        <f t="shared" si="472"/>
        <v>1</v>
      </c>
      <c r="CB246" s="5">
        <f t="shared" si="473"/>
        <v>1</v>
      </c>
      <c r="CC246" s="5">
        <f t="shared" si="474"/>
        <v>1</v>
      </c>
      <c r="CD246" s="5">
        <f t="shared" si="475"/>
        <v>1</v>
      </c>
      <c r="CE246" s="5" t="str">
        <f t="shared" si="476"/>
        <v>?</v>
      </c>
      <c r="CF246" s="4" t="str">
        <f t="shared" si="485"/>
        <v>Kitöltés rendben!</v>
      </c>
      <c r="CG246" s="5">
        <f t="shared" si="486"/>
        <v>1</v>
      </c>
      <c r="CH246" s="5">
        <f t="shared" si="477"/>
        <v>0</v>
      </c>
      <c r="CI246" s="5">
        <f t="shared" si="478"/>
        <v>1</v>
      </c>
    </row>
    <row r="247" spans="1:87" s="2" customFormat="1" ht="57.6" hidden="1" customHeight="1" x14ac:dyDescent="0.3">
      <c r="A247" s="1" t="str">
        <f t="shared" si="479"/>
        <v>Kitöltés rendben!</v>
      </c>
      <c r="B247" s="179">
        <v>2</v>
      </c>
      <c r="C247" s="178" t="s">
        <v>468</v>
      </c>
      <c r="D247" s="180" t="s">
        <v>505</v>
      </c>
      <c r="E247" s="180" t="s">
        <v>509</v>
      </c>
      <c r="F247" s="181" t="str">
        <f>VLOOKUP($G247,Összesítő!$B:$F,2,FALSE)</f>
        <v>11-28796-1-003-00-01</v>
      </c>
      <c r="G247" s="178" t="s">
        <v>239</v>
      </c>
      <c r="H247" s="181">
        <f>COUNTA($G$3:G247)</f>
        <v>219</v>
      </c>
      <c r="I247" s="181" t="str">
        <f>AZ247&amp;"_"&amp;H247&amp;"_FIV_"&amp;LEFT(Előlap!$B$6,4)</f>
        <v>4175_219_FIV_2026</v>
      </c>
      <c r="J247" s="181" t="str">
        <f>VLOOKUP($G247,Összesítő!$B:$F,5,FALSE)</f>
        <v>Egervölgy, Kám, Szemenye</v>
      </c>
      <c r="K247" s="181" t="str">
        <f>VLOOKUP($G247,Összesítő!$B:$F,4,FALSE)</f>
        <v>Egervölgy Község Önkormányzata, Kám Község Önkormányzata, Szemenye Község Önkormányzata</v>
      </c>
      <c r="L247" s="7">
        <f t="shared" si="480"/>
        <v>20000</v>
      </c>
      <c r="M247" s="179">
        <v>2029</v>
      </c>
      <c r="N247" s="179">
        <v>2030</v>
      </c>
      <c r="O247" s="13">
        <v>0</v>
      </c>
      <c r="P247" s="8">
        <v>20000</v>
      </c>
      <c r="Q247" s="8">
        <v>0</v>
      </c>
      <c r="S247" s="8">
        <v>0</v>
      </c>
      <c r="T247" s="8">
        <v>0</v>
      </c>
      <c r="U247" s="8">
        <v>0</v>
      </c>
      <c r="V247" s="8">
        <v>0</v>
      </c>
      <c r="W247" s="8">
        <v>0</v>
      </c>
      <c r="X247" s="8">
        <v>0</v>
      </c>
      <c r="Y247" s="8">
        <v>0</v>
      </c>
      <c r="Z247" s="8">
        <v>0</v>
      </c>
      <c r="AA247" s="8">
        <v>0</v>
      </c>
      <c r="AB247" s="8">
        <v>0</v>
      </c>
      <c r="AC247" s="8">
        <v>0</v>
      </c>
      <c r="AD247" s="7">
        <f t="shared" si="481"/>
        <v>0</v>
      </c>
      <c r="AE247" s="3" t="str">
        <f t="shared" si="482"/>
        <v>Nem rövidtávú a feladat.</v>
      </c>
      <c r="AG247" s="8">
        <v>0</v>
      </c>
      <c r="AH247" s="8">
        <v>0</v>
      </c>
      <c r="AI247" s="8">
        <v>0</v>
      </c>
      <c r="AJ247" s="8">
        <v>0</v>
      </c>
      <c r="AK247" s="8">
        <v>0</v>
      </c>
      <c r="AL247" s="8">
        <v>0</v>
      </c>
      <c r="AM247" s="8">
        <v>0</v>
      </c>
      <c r="AN247" s="8">
        <v>0</v>
      </c>
      <c r="AO247" s="8">
        <v>0</v>
      </c>
      <c r="AP247" s="8">
        <v>0</v>
      </c>
      <c r="AQ247" s="8">
        <v>0</v>
      </c>
      <c r="AR247" s="7">
        <f t="shared" si="483"/>
        <v>0</v>
      </c>
      <c r="AS247" s="185" t="s">
        <v>654</v>
      </c>
      <c r="AT247" s="3" t="str">
        <f t="shared" si="446"/>
        <v>Forráshiányos a feladat!</v>
      </c>
      <c r="AV247" s="180" t="s">
        <v>0</v>
      </c>
      <c r="AW247" s="180" t="s">
        <v>0</v>
      </c>
      <c r="AX247" s="191">
        <f>COUNTA($G$3:G247)</f>
        <v>219</v>
      </c>
      <c r="AZ247" s="9">
        <f>VLOOKUP($G247,Összesítő!$B:$F,3,FALSE)</f>
        <v>4175</v>
      </c>
      <c r="BA247" s="9">
        <f t="shared" si="447"/>
        <v>0</v>
      </c>
      <c r="BB247" s="5">
        <f t="shared" si="448"/>
        <v>1</v>
      </c>
      <c r="BC247" s="5" t="str">
        <f t="shared" si="449"/>
        <v>H</v>
      </c>
      <c r="BD247" s="5">
        <f t="shared" si="450"/>
        <v>0</v>
      </c>
      <c r="BE247" s="5">
        <f t="shared" si="451"/>
        <v>0</v>
      </c>
      <c r="BF247" s="5">
        <f t="shared" si="452"/>
        <v>0</v>
      </c>
      <c r="BG247" s="9" t="str">
        <f t="shared" si="453"/>
        <v>Nem rövidtávú a feladat.</v>
      </c>
      <c r="BH247" s="5">
        <f t="shared" si="454"/>
        <v>1</v>
      </c>
      <c r="BI247" s="5">
        <f t="shared" si="455"/>
        <v>1</v>
      </c>
      <c r="BJ247" s="5">
        <f t="shared" si="456"/>
        <v>1</v>
      </c>
      <c r="BK247" s="5">
        <f t="shared" si="457"/>
        <v>1</v>
      </c>
      <c r="BL247" s="5">
        <f t="shared" si="484"/>
        <v>1</v>
      </c>
      <c r="BM247" s="4" t="str">
        <f t="shared" si="458"/>
        <v>Forráshiányos a feladat!</v>
      </c>
      <c r="BN247" s="5">
        <f t="shared" si="459"/>
        <v>0</v>
      </c>
      <c r="BO247" s="5">
        <f t="shared" si="460"/>
        <v>1</v>
      </c>
      <c r="BP247" s="5">
        <f t="shared" si="461"/>
        <v>0</v>
      </c>
      <c r="BQ247" s="5">
        <f t="shared" si="462"/>
        <v>0</v>
      </c>
      <c r="BR247" s="5">
        <f t="shared" si="463"/>
        <v>0</v>
      </c>
      <c r="BS247" s="9">
        <f t="shared" si="464"/>
        <v>0</v>
      </c>
      <c r="BT247" s="5">
        <f t="shared" si="465"/>
        <v>0</v>
      </c>
      <c r="BU247" s="5">
        <f t="shared" si="466"/>
        <v>0</v>
      </c>
      <c r="BV247" s="5">
        <f t="shared" si="467"/>
        <v>1</v>
      </c>
      <c r="BW247" s="5">
        <f t="shared" si="468"/>
        <v>1</v>
      </c>
      <c r="BX247" s="5">
        <f t="shared" si="469"/>
        <v>1</v>
      </c>
      <c r="BY247" s="5">
        <f t="shared" si="470"/>
        <v>1</v>
      </c>
      <c r="BZ247" s="5">
        <f t="shared" si="471"/>
        <v>1</v>
      </c>
      <c r="CA247" s="5">
        <f t="shared" si="472"/>
        <v>1</v>
      </c>
      <c r="CB247" s="5">
        <f t="shared" si="473"/>
        <v>1</v>
      </c>
      <c r="CC247" s="5">
        <f t="shared" si="474"/>
        <v>1</v>
      </c>
      <c r="CD247" s="5">
        <f t="shared" si="475"/>
        <v>1</v>
      </c>
      <c r="CE247" s="5" t="str">
        <f t="shared" si="476"/>
        <v>?</v>
      </c>
      <c r="CF247" s="4" t="str">
        <f t="shared" si="485"/>
        <v>Kitöltés rendben!</v>
      </c>
      <c r="CG247" s="5">
        <f t="shared" si="486"/>
        <v>1</v>
      </c>
      <c r="CH247" s="5">
        <f t="shared" si="477"/>
        <v>0</v>
      </c>
      <c r="CI247" s="5">
        <f t="shared" si="478"/>
        <v>1</v>
      </c>
    </row>
    <row r="248" spans="1:87" s="2" customFormat="1" ht="31.2" hidden="1" customHeight="1" x14ac:dyDescent="0.3">
      <c r="A248" s="1" t="str">
        <f t="shared" ref="A248" si="496">IF($G248="","Nincs VKR kiválasztva!",CF248)</f>
        <v>Kitöltés rendben!</v>
      </c>
      <c r="B248" s="228">
        <v>2</v>
      </c>
      <c r="C248" s="227" t="s">
        <v>468</v>
      </c>
      <c r="D248" s="229" t="s">
        <v>684</v>
      </c>
      <c r="E248" s="229" t="s">
        <v>509</v>
      </c>
      <c r="F248" s="230" t="str">
        <f>VLOOKUP($G248,Összesítő!$B:$F,2,FALSE)</f>
        <v>11-28796-1-003-00-01</v>
      </c>
      <c r="G248" s="227" t="s">
        <v>239</v>
      </c>
      <c r="H248" s="230">
        <f>COUNTA($G$3:G248)</f>
        <v>220</v>
      </c>
      <c r="I248" s="230" t="str">
        <f>AZ248&amp;"_"&amp;H248&amp;"_FIV_"&amp;LEFT(Előlap!$B$6,4)</f>
        <v>4175_220_FIV_2026</v>
      </c>
      <c r="J248" s="230" t="str">
        <f>VLOOKUP($G248,Összesítő!$B:$F,5,FALSE)</f>
        <v>Egervölgy, Kám, Szemenye</v>
      </c>
      <c r="K248" s="230" t="str">
        <f>VLOOKUP($G248,Összesítő!$B:$F,4,FALSE)</f>
        <v>Egervölgy Község Önkormányzata, Kám Község Önkormányzata, Szemenye Község Önkormányzata</v>
      </c>
      <c r="L248" s="7">
        <f t="shared" ref="L248" si="497">O248+P248</f>
        <v>1000</v>
      </c>
      <c r="M248" s="228">
        <v>2028</v>
      </c>
      <c r="N248" s="228">
        <v>2028</v>
      </c>
      <c r="O248" s="13">
        <v>0</v>
      </c>
      <c r="P248" s="8">
        <v>1000</v>
      </c>
      <c r="Q248" s="8">
        <v>0</v>
      </c>
      <c r="S248" s="8">
        <v>0</v>
      </c>
      <c r="T248" s="8">
        <v>0</v>
      </c>
      <c r="U248" s="8">
        <v>0</v>
      </c>
      <c r="V248" s="8">
        <v>0</v>
      </c>
      <c r="W248" s="8">
        <v>0</v>
      </c>
      <c r="X248" s="8">
        <v>0</v>
      </c>
      <c r="Y248" s="8">
        <v>0</v>
      </c>
      <c r="Z248" s="8">
        <v>0</v>
      </c>
      <c r="AA248" s="8">
        <v>0</v>
      </c>
      <c r="AB248" s="8">
        <v>0</v>
      </c>
      <c r="AC248" s="8">
        <v>0</v>
      </c>
      <c r="AD248" s="7">
        <f t="shared" ref="AD248" si="498">SUM(S248:AC248)</f>
        <v>0</v>
      </c>
      <c r="AE248" s="3" t="str">
        <f t="shared" ref="AE248" si="499">IF($G248="","Nincs VKR kiválasztva!",IF(BB248=0,"Hiányos kitöltés!",BG248))</f>
        <v>Nem rövidtávú a feladat.</v>
      </c>
      <c r="AG248" s="8">
        <v>0</v>
      </c>
      <c r="AH248" s="8">
        <v>0</v>
      </c>
      <c r="AI248" s="8">
        <v>0</v>
      </c>
      <c r="AJ248" s="8">
        <v>0</v>
      </c>
      <c r="AK248" s="8">
        <v>0</v>
      </c>
      <c r="AL248" s="8">
        <v>0</v>
      </c>
      <c r="AM248" s="8">
        <v>0</v>
      </c>
      <c r="AN248" s="8">
        <v>0</v>
      </c>
      <c r="AO248" s="8">
        <v>0</v>
      </c>
      <c r="AP248" s="8">
        <v>0</v>
      </c>
      <c r="AQ248" s="8">
        <v>0</v>
      </c>
      <c r="AR248" s="7">
        <f t="shared" ref="AR248" si="500">SUM(AG248:AQ248)</f>
        <v>0</v>
      </c>
      <c r="AS248" s="227" t="s">
        <v>654</v>
      </c>
      <c r="AT248" s="3" t="str">
        <f t="shared" si="446"/>
        <v>Forráshiányos a feladat!</v>
      </c>
      <c r="AV248" s="229" t="s">
        <v>0</v>
      </c>
      <c r="AW248" s="229" t="s">
        <v>0</v>
      </c>
      <c r="AX248" s="230">
        <f>COUNTA($G$3:G248)</f>
        <v>220</v>
      </c>
      <c r="AZ248" s="9">
        <f>VLOOKUP($G248,Összesítő!$B:$F,3,FALSE)</f>
        <v>4175</v>
      </c>
      <c r="BA248" s="9">
        <f t="shared" si="447"/>
        <v>0</v>
      </c>
      <c r="BB248" s="5">
        <f t="shared" si="448"/>
        <v>1</v>
      </c>
      <c r="BC248" s="5" t="str">
        <f t="shared" si="449"/>
        <v>H</v>
      </c>
      <c r="BD248" s="5">
        <f t="shared" ref="BD248" si="501">IF(OR(BC248="R",BC248="RH"),1,0)</f>
        <v>0</v>
      </c>
      <c r="BE248" s="5">
        <f t="shared" si="451"/>
        <v>0</v>
      </c>
      <c r="BF248" s="5">
        <f t="shared" si="452"/>
        <v>0</v>
      </c>
      <c r="BG248" s="9" t="str">
        <f t="shared" si="453"/>
        <v>Nem rövidtávú a feladat.</v>
      </c>
      <c r="BH248" s="5">
        <f t="shared" si="454"/>
        <v>1</v>
      </c>
      <c r="BI248" s="5">
        <f t="shared" si="455"/>
        <v>1</v>
      </c>
      <c r="BJ248" s="5">
        <f t="shared" si="456"/>
        <v>1</v>
      </c>
      <c r="BK248" s="5">
        <f t="shared" si="457"/>
        <v>1</v>
      </c>
      <c r="BL248" s="5">
        <f t="shared" ref="BL248" si="502">IF(AND($BK248=1,$P248=$AR248),1,IF(AND($BK248=1,$P248&gt;$AR248,AS248="igen"),1,0))</f>
        <v>1</v>
      </c>
      <c r="BM248" s="4" t="str">
        <f t="shared" si="458"/>
        <v>Forráshiányos a feladat!</v>
      </c>
      <c r="BN248" s="5">
        <f t="shared" si="459"/>
        <v>0</v>
      </c>
      <c r="BO248" s="5">
        <f t="shared" si="460"/>
        <v>1</v>
      </c>
      <c r="BP248" s="5">
        <f t="shared" si="461"/>
        <v>0</v>
      </c>
      <c r="BQ248" s="5">
        <f t="shared" si="462"/>
        <v>0</v>
      </c>
      <c r="BR248" s="5">
        <f t="shared" si="463"/>
        <v>0</v>
      </c>
      <c r="BS248" s="9">
        <f t="shared" si="464"/>
        <v>0</v>
      </c>
      <c r="BT248" s="5">
        <f t="shared" si="465"/>
        <v>0</v>
      </c>
      <c r="BU248" s="5">
        <f t="shared" si="466"/>
        <v>0</v>
      </c>
      <c r="BV248" s="5">
        <f t="shared" si="467"/>
        <v>1</v>
      </c>
      <c r="BW248" s="5">
        <f t="shared" si="468"/>
        <v>1</v>
      </c>
      <c r="BX248" s="5">
        <f t="shared" si="469"/>
        <v>1</v>
      </c>
      <c r="BY248" s="5">
        <f t="shared" si="470"/>
        <v>1</v>
      </c>
      <c r="BZ248" s="5">
        <f t="shared" si="471"/>
        <v>1</v>
      </c>
      <c r="CA248" s="5">
        <f t="shared" si="472"/>
        <v>1</v>
      </c>
      <c r="CB248" s="5">
        <f t="shared" si="473"/>
        <v>1</v>
      </c>
      <c r="CC248" s="5">
        <f t="shared" si="474"/>
        <v>1</v>
      </c>
      <c r="CD248" s="5">
        <f t="shared" si="475"/>
        <v>1</v>
      </c>
      <c r="CE248" s="5" t="str">
        <f t="shared" si="476"/>
        <v>?</v>
      </c>
      <c r="CF248" s="4" t="str">
        <f t="shared" ref="CF248" si="503">IF($BB248=0,$CE248,IF($BH248=0,"I. ütem forrása nincs kitöltve!",IF($BK248=0,"II. ütem forrása nincs kitöltve!",IF($BE248=1,"Költségek üteme nem megfelelő (az időtartam és a költség üteme eltér)!",IF(AND(BI248=0,$BB248=1,$BK248=1,$BE248=1),"Kötelező cellák kitöltve, de az I. ütem forrása hibás!",IF(AND(BK248=0,$BB248=1,$BK248=1,$BE248=1),"Kötelező cellák kitöltve, de a II. ütem forrása hibás!",IF(AND($BP248=1,$BA248&lt;30),"Nullás a rövidtávú feladat és rövid (hiányzik) a hozzá tartozó indoklás!",IF(AND($BQ248=1,$BA248&lt;30),"Nullás a hosszútávú feladat és rövid (hiányzik) a hozzá tartozó indoklás!",IF(AND(BO248=1,C248="1811_RENDKÍVÜLI"),"II. ütemre nem tervezhet Rendkívüli feladatot!",IF(BI248=0,AE248,IF(BL248=0,AT248,IF(AND(BD248=1,$Q248&gt;$O248),"EM rendelet 2. melléklet terhére elszámolt költség nem lehet nagyobb az I. ütemre tervezett tényleges költségnél!",IF($AD248&gt;$O248,"Többlet forrást jelölt meg az I. ütemnél! Kérjük, a többletet az 'Osszesito' fülön tüntesse fel!",IF($AR248&gt;$P248,"Többlet forrást jelölt meg a II. ütemnél! Kérjük, a többletet az 'Osszesito' fülön tüntesse fel!","Kitöltés rendben!"))))))))))))))</f>
        <v>Kitöltés rendben!</v>
      </c>
      <c r="CG248" s="5">
        <f t="shared" ref="CG248" si="504">IF(A248="Kitöltés rendben!",1,0)</f>
        <v>1</v>
      </c>
      <c r="CH248" s="5">
        <f t="shared" si="477"/>
        <v>0</v>
      </c>
      <c r="CI248" s="5">
        <f t="shared" si="478"/>
        <v>1</v>
      </c>
    </row>
    <row r="249" spans="1:87" s="2" customFormat="1" ht="57.6" hidden="1" customHeight="1" x14ac:dyDescent="0.3">
      <c r="A249" s="1" t="str">
        <f t="shared" si="479"/>
        <v>Kitöltés rendben!</v>
      </c>
      <c r="B249" s="179">
        <v>2</v>
      </c>
      <c r="C249" s="178" t="s">
        <v>479</v>
      </c>
      <c r="D249" s="180" t="s">
        <v>573</v>
      </c>
      <c r="E249" s="180" t="s">
        <v>509</v>
      </c>
      <c r="F249" s="181" t="str">
        <f>VLOOKUP($G249,Összesítő!$B:$F,2,FALSE)</f>
        <v>11-28796-1-003-00-01</v>
      </c>
      <c r="G249" s="178" t="s">
        <v>239</v>
      </c>
      <c r="H249" s="181">
        <f>COUNTA($G$3:G249)</f>
        <v>221</v>
      </c>
      <c r="I249" s="181" t="str">
        <f>AZ249&amp;"_"&amp;H249&amp;"_FIV_"&amp;LEFT(Előlap!$B$6,4)</f>
        <v>4175_221_FIV_2026</v>
      </c>
      <c r="J249" s="181" t="str">
        <f>VLOOKUP($G249,Összesítő!$B:$F,5,FALSE)</f>
        <v>Egervölgy, Kám, Szemenye</v>
      </c>
      <c r="K249" s="181" t="str">
        <f>VLOOKUP($G249,Összesítő!$B:$F,4,FALSE)</f>
        <v>Egervölgy Község Önkormányzata, Kám Község Önkormányzata, Szemenye Község Önkormányzata</v>
      </c>
      <c r="L249" s="7">
        <f t="shared" si="480"/>
        <v>100000</v>
      </c>
      <c r="M249" s="179">
        <v>2028</v>
      </c>
      <c r="N249" s="179">
        <v>2036</v>
      </c>
      <c r="O249" s="13">
        <v>0</v>
      </c>
      <c r="P249" s="8">
        <v>100000</v>
      </c>
      <c r="Q249" s="8">
        <v>0</v>
      </c>
      <c r="S249" s="8">
        <v>0</v>
      </c>
      <c r="T249" s="8">
        <v>0</v>
      </c>
      <c r="U249" s="8">
        <v>0</v>
      </c>
      <c r="V249" s="8">
        <v>0</v>
      </c>
      <c r="W249" s="8">
        <v>0</v>
      </c>
      <c r="X249" s="8">
        <v>0</v>
      </c>
      <c r="Y249" s="8">
        <v>0</v>
      </c>
      <c r="Z249" s="8">
        <v>0</v>
      </c>
      <c r="AA249" s="8">
        <v>0</v>
      </c>
      <c r="AB249" s="8">
        <v>0</v>
      </c>
      <c r="AC249" s="8">
        <v>0</v>
      </c>
      <c r="AD249" s="7">
        <f t="shared" si="481"/>
        <v>0</v>
      </c>
      <c r="AE249" s="3" t="str">
        <f t="shared" si="482"/>
        <v>Nem rövidtávú a feladat.</v>
      </c>
      <c r="AG249" s="8">
        <v>7367</v>
      </c>
      <c r="AH249" s="8">
        <v>0</v>
      </c>
      <c r="AI249" s="8">
        <v>0</v>
      </c>
      <c r="AJ249" s="8">
        <v>0</v>
      </c>
      <c r="AK249" s="8">
        <v>0</v>
      </c>
      <c r="AL249" s="8">
        <v>0</v>
      </c>
      <c r="AM249" s="8">
        <v>0</v>
      </c>
      <c r="AN249" s="8">
        <v>0</v>
      </c>
      <c r="AO249" s="8">
        <v>0</v>
      </c>
      <c r="AP249" s="8">
        <v>0</v>
      </c>
      <c r="AQ249" s="8">
        <v>0</v>
      </c>
      <c r="AR249" s="7">
        <f t="shared" si="483"/>
        <v>7367</v>
      </c>
      <c r="AS249" s="185" t="s">
        <v>654</v>
      </c>
      <c r="AT249" s="3" t="str">
        <f t="shared" si="446"/>
        <v>Forráshiányos a feladat!</v>
      </c>
      <c r="AV249" s="180" t="s">
        <v>0</v>
      </c>
      <c r="AW249" s="180" t="s">
        <v>0</v>
      </c>
      <c r="AX249" s="191">
        <f>COUNTA($G$3:G249)</f>
        <v>221</v>
      </c>
      <c r="AZ249" s="9">
        <f>VLOOKUP($G249,Összesítő!$B:$F,3,FALSE)</f>
        <v>4175</v>
      </c>
      <c r="BA249" s="9">
        <f t="shared" si="447"/>
        <v>0</v>
      </c>
      <c r="BB249" s="5">
        <f t="shared" si="448"/>
        <v>1</v>
      </c>
      <c r="BC249" s="5" t="str">
        <f t="shared" si="449"/>
        <v>H</v>
      </c>
      <c r="BD249" s="5">
        <f t="shared" si="450"/>
        <v>0</v>
      </c>
      <c r="BE249" s="5">
        <f t="shared" si="451"/>
        <v>0</v>
      </c>
      <c r="BF249" s="5">
        <f t="shared" si="452"/>
        <v>0</v>
      </c>
      <c r="BG249" s="9" t="str">
        <f t="shared" si="453"/>
        <v>Nem rövidtávú a feladat.</v>
      </c>
      <c r="BH249" s="5">
        <f t="shared" si="454"/>
        <v>1</v>
      </c>
      <c r="BI249" s="5">
        <f t="shared" si="455"/>
        <v>1</v>
      </c>
      <c r="BJ249" s="5">
        <f t="shared" si="456"/>
        <v>1</v>
      </c>
      <c r="BK249" s="5">
        <f t="shared" si="457"/>
        <v>1</v>
      </c>
      <c r="BL249" s="5">
        <f t="shared" si="484"/>
        <v>1</v>
      </c>
      <c r="BM249" s="4" t="str">
        <f t="shared" si="458"/>
        <v>Forráshiányos a feladat!</v>
      </c>
      <c r="BN249" s="5">
        <f t="shared" si="459"/>
        <v>0</v>
      </c>
      <c r="BO249" s="5">
        <f t="shared" si="460"/>
        <v>1</v>
      </c>
      <c r="BP249" s="5">
        <f t="shared" si="461"/>
        <v>0</v>
      </c>
      <c r="BQ249" s="5">
        <f t="shared" si="462"/>
        <v>0</v>
      </c>
      <c r="BR249" s="5">
        <f t="shared" si="463"/>
        <v>0</v>
      </c>
      <c r="BS249" s="9">
        <f t="shared" si="464"/>
        <v>0</v>
      </c>
      <c r="BT249" s="5">
        <f t="shared" si="465"/>
        <v>0</v>
      </c>
      <c r="BU249" s="5">
        <f t="shared" si="466"/>
        <v>0</v>
      </c>
      <c r="BV249" s="5">
        <f t="shared" si="467"/>
        <v>1</v>
      </c>
      <c r="BW249" s="5">
        <f t="shared" si="468"/>
        <v>1</v>
      </c>
      <c r="BX249" s="5">
        <f t="shared" si="469"/>
        <v>1</v>
      </c>
      <c r="BY249" s="5">
        <f t="shared" si="470"/>
        <v>1</v>
      </c>
      <c r="BZ249" s="5">
        <f t="shared" si="471"/>
        <v>1</v>
      </c>
      <c r="CA249" s="5">
        <f t="shared" si="472"/>
        <v>1</v>
      </c>
      <c r="CB249" s="5">
        <f t="shared" si="473"/>
        <v>1</v>
      </c>
      <c r="CC249" s="5">
        <f t="shared" si="474"/>
        <v>1</v>
      </c>
      <c r="CD249" s="5">
        <f t="shared" si="475"/>
        <v>1</v>
      </c>
      <c r="CE249" s="5" t="str">
        <f t="shared" si="476"/>
        <v>?</v>
      </c>
      <c r="CF249" s="4" t="str">
        <f t="shared" si="485"/>
        <v>Kitöltés rendben!</v>
      </c>
      <c r="CG249" s="5">
        <f t="shared" si="486"/>
        <v>1</v>
      </c>
      <c r="CH249" s="5">
        <f t="shared" si="477"/>
        <v>0</v>
      </c>
      <c r="CI249" s="5">
        <f t="shared" si="478"/>
        <v>1</v>
      </c>
    </row>
    <row r="250" spans="1:87" s="2" customFormat="1" ht="57.6" hidden="1" customHeight="1" x14ac:dyDescent="0.3">
      <c r="A250" s="1" t="str">
        <f t="shared" si="479"/>
        <v>Kitöltés rendben!</v>
      </c>
      <c r="B250" s="179">
        <v>1</v>
      </c>
      <c r="C250" s="178" t="s">
        <v>492</v>
      </c>
      <c r="D250" s="180" t="s">
        <v>507</v>
      </c>
      <c r="E250" s="180" t="s">
        <v>509</v>
      </c>
      <c r="F250" s="181" t="str">
        <f>VLOOKUP($G250,Összesítő!$B:$F,2,FALSE)</f>
        <v>11-28796-1-003-00-01</v>
      </c>
      <c r="G250" s="178" t="s">
        <v>239</v>
      </c>
      <c r="H250" s="181">
        <f>COUNTA($G$3:G250)</f>
        <v>222</v>
      </c>
      <c r="I250" s="181" t="str">
        <f>AZ250&amp;"_"&amp;H250&amp;"_FIV_"&amp;LEFT(Előlap!$B$6,4)</f>
        <v>4175_222_FIV_2026</v>
      </c>
      <c r="J250" s="181" t="str">
        <f>VLOOKUP($G250,Összesítő!$B:$F,5,FALSE)</f>
        <v>Egervölgy, Kám, Szemenye</v>
      </c>
      <c r="K250" s="181" t="str">
        <f>VLOOKUP($G250,Összesítő!$B:$F,4,FALSE)</f>
        <v>Egervölgy Község Önkormányzata, Kám Község Önkormányzata, Szemenye Község Önkormányzata</v>
      </c>
      <c r="L250" s="7">
        <f t="shared" si="480"/>
        <v>362</v>
      </c>
      <c r="M250" s="179">
        <v>2027</v>
      </c>
      <c r="N250" s="179">
        <v>2027</v>
      </c>
      <c r="O250" s="13">
        <v>362</v>
      </c>
      <c r="P250" s="8">
        <v>0</v>
      </c>
      <c r="Q250" s="8">
        <v>0</v>
      </c>
      <c r="S250" s="8">
        <v>362</v>
      </c>
      <c r="T250" s="8">
        <v>0</v>
      </c>
      <c r="U250" s="8">
        <v>0</v>
      </c>
      <c r="V250" s="8">
        <v>0</v>
      </c>
      <c r="W250" s="8">
        <v>0</v>
      </c>
      <c r="X250" s="8">
        <v>0</v>
      </c>
      <c r="Y250" s="8">
        <v>0</v>
      </c>
      <c r="Z250" s="8">
        <v>0</v>
      </c>
      <c r="AA250" s="8">
        <v>0</v>
      </c>
      <c r="AB250" s="8">
        <v>0</v>
      </c>
      <c r="AC250" s="8">
        <v>0</v>
      </c>
      <c r="AD250" s="7">
        <f t="shared" si="481"/>
        <v>362</v>
      </c>
      <c r="AE250" s="3" t="str">
        <f t="shared" si="482"/>
        <v>A forrás egyenlő a költséggel (I.ütem).</v>
      </c>
      <c r="AG250" s="8">
        <v>0</v>
      </c>
      <c r="AH250" s="8">
        <v>0</v>
      </c>
      <c r="AI250" s="8">
        <v>0</v>
      </c>
      <c r="AJ250" s="8">
        <v>0</v>
      </c>
      <c r="AK250" s="8">
        <v>0</v>
      </c>
      <c r="AL250" s="8">
        <v>0</v>
      </c>
      <c r="AM250" s="8">
        <v>0</v>
      </c>
      <c r="AN250" s="8">
        <v>0</v>
      </c>
      <c r="AO250" s="8">
        <v>0</v>
      </c>
      <c r="AP250" s="8">
        <v>0</v>
      </c>
      <c r="AQ250" s="8">
        <v>0</v>
      </c>
      <c r="AR250" s="7">
        <f t="shared" si="483"/>
        <v>0</v>
      </c>
      <c r="AS250" s="178" t="s">
        <v>659</v>
      </c>
      <c r="AT250" s="3" t="str">
        <f t="shared" si="446"/>
        <v>Nem hosszútávú a feladat.</v>
      </c>
      <c r="AV250" s="180" t="s">
        <v>0</v>
      </c>
      <c r="AW250" s="180" t="s">
        <v>0</v>
      </c>
      <c r="AX250" s="191">
        <f>COUNTA($G$3:G250)</f>
        <v>222</v>
      </c>
      <c r="AZ250" s="9">
        <f>VLOOKUP($G250,Összesítő!$B:$F,3,FALSE)</f>
        <v>4175</v>
      </c>
      <c r="BA250" s="9">
        <f t="shared" si="447"/>
        <v>0</v>
      </c>
      <c r="BB250" s="5">
        <f t="shared" si="448"/>
        <v>1</v>
      </c>
      <c r="BC250" s="5" t="str">
        <f t="shared" si="449"/>
        <v>R</v>
      </c>
      <c r="BD250" s="5">
        <f t="shared" si="450"/>
        <v>1</v>
      </c>
      <c r="BE250" s="5">
        <f t="shared" si="451"/>
        <v>0</v>
      </c>
      <c r="BF250" s="5">
        <f t="shared" si="452"/>
        <v>0</v>
      </c>
      <c r="BG250" s="9" t="str">
        <f t="shared" si="453"/>
        <v>A forrás egyenlő a költséggel (I.ütem).</v>
      </c>
      <c r="BH250" s="5">
        <f t="shared" si="454"/>
        <v>1</v>
      </c>
      <c r="BI250" s="5">
        <f t="shared" si="455"/>
        <v>1</v>
      </c>
      <c r="BJ250" s="5">
        <f t="shared" si="456"/>
        <v>0</v>
      </c>
      <c r="BK250" s="5">
        <f t="shared" si="457"/>
        <v>1</v>
      </c>
      <c r="BL250" s="5">
        <f t="shared" si="484"/>
        <v>1</v>
      </c>
      <c r="BM250" s="4" t="str">
        <f t="shared" si="458"/>
        <v>Nem hosszútávú a feladat.</v>
      </c>
      <c r="BN250" s="5">
        <f t="shared" si="459"/>
        <v>1</v>
      </c>
      <c r="BO250" s="5">
        <f t="shared" si="460"/>
        <v>0</v>
      </c>
      <c r="BP250" s="5">
        <f t="shared" si="461"/>
        <v>0</v>
      </c>
      <c r="BQ250" s="5">
        <f t="shared" si="462"/>
        <v>0</v>
      </c>
      <c r="BR250" s="5">
        <f t="shared" si="463"/>
        <v>0</v>
      </c>
      <c r="BS250" s="9" t="str">
        <f t="shared" si="464"/>
        <v>Nincs hosszútávú terv!</v>
      </c>
      <c r="BT250" s="5">
        <f t="shared" si="465"/>
        <v>0</v>
      </c>
      <c r="BU250" s="5">
        <f t="shared" si="466"/>
        <v>0</v>
      </c>
      <c r="BV250" s="5">
        <f t="shared" si="467"/>
        <v>1</v>
      </c>
      <c r="BW250" s="5">
        <f t="shared" si="468"/>
        <v>1</v>
      </c>
      <c r="BX250" s="5">
        <f t="shared" si="469"/>
        <v>1</v>
      </c>
      <c r="BY250" s="5">
        <f t="shared" si="470"/>
        <v>1</v>
      </c>
      <c r="BZ250" s="5">
        <f t="shared" si="471"/>
        <v>1</v>
      </c>
      <c r="CA250" s="5">
        <f t="shared" si="472"/>
        <v>1</v>
      </c>
      <c r="CB250" s="5">
        <f t="shared" si="473"/>
        <v>1</v>
      </c>
      <c r="CC250" s="5">
        <f t="shared" si="474"/>
        <v>1</v>
      </c>
      <c r="CD250" s="5">
        <f t="shared" si="475"/>
        <v>1</v>
      </c>
      <c r="CE250" s="5" t="str">
        <f t="shared" si="476"/>
        <v>?</v>
      </c>
      <c r="CF250" s="4" t="str">
        <f t="shared" si="485"/>
        <v>Kitöltés rendben!</v>
      </c>
      <c r="CG250" s="5">
        <f t="shared" si="486"/>
        <v>1</v>
      </c>
      <c r="CH250" s="5">
        <f t="shared" si="477"/>
        <v>1</v>
      </c>
      <c r="CI250" s="5">
        <f t="shared" si="478"/>
        <v>0</v>
      </c>
    </row>
    <row r="251" spans="1:87" s="2" customFormat="1" ht="57.6" hidden="1" customHeight="1" x14ac:dyDescent="0.3">
      <c r="A251" s="1" t="str">
        <f t="shared" ref="A251" si="505">IF($G251="","Nincs VKR kiválasztva!",CF251)</f>
        <v>Kitöltés rendben!</v>
      </c>
      <c r="B251" s="224">
        <v>0</v>
      </c>
      <c r="C251" s="223" t="s">
        <v>489</v>
      </c>
      <c r="D251" s="225" t="s">
        <v>661</v>
      </c>
      <c r="E251" s="225" t="s">
        <v>509</v>
      </c>
      <c r="F251" s="226" t="str">
        <f>VLOOKUP($G251,Összesítő!$B:$F,2,FALSE)</f>
        <v>11-28796-1-003-00-01</v>
      </c>
      <c r="G251" s="223" t="s">
        <v>239</v>
      </c>
      <c r="H251" s="226">
        <f>COUNTA($G$3:G251)</f>
        <v>223</v>
      </c>
      <c r="I251" s="226" t="str">
        <f>AZ251&amp;"_"&amp;H251&amp;"_FIV_"&amp;LEFT(Előlap!$B$6,4)</f>
        <v>4175_223_FIV_2026</v>
      </c>
      <c r="J251" s="226" t="str">
        <f>VLOOKUP($G251,Összesítő!$B:$F,5,FALSE)</f>
        <v>Egervölgy, Kám, Szemenye</v>
      </c>
      <c r="K251" s="226" t="str">
        <f>VLOOKUP($G251,Összesítő!$B:$F,4,FALSE)</f>
        <v>Egervölgy Község Önkormányzata, Kám Község Önkormányzata, Szemenye Község Önkormányzata</v>
      </c>
      <c r="L251" s="7">
        <f t="shared" ref="L251" si="506">O251+P251</f>
        <v>0</v>
      </c>
      <c r="M251" s="224">
        <v>2027</v>
      </c>
      <c r="N251" s="224">
        <v>2027</v>
      </c>
      <c r="O251" s="13">
        <v>0</v>
      </c>
      <c r="P251" s="8">
        <v>0</v>
      </c>
      <c r="Q251" s="8">
        <v>0</v>
      </c>
      <c r="S251" s="8">
        <v>0</v>
      </c>
      <c r="T251" s="8">
        <v>0</v>
      </c>
      <c r="U251" s="8">
        <v>0</v>
      </c>
      <c r="V251" s="8">
        <v>0</v>
      </c>
      <c r="W251" s="8">
        <v>0</v>
      </c>
      <c r="X251" s="8">
        <v>0</v>
      </c>
      <c r="Y251" s="8">
        <v>0</v>
      </c>
      <c r="Z251" s="8">
        <v>0</v>
      </c>
      <c r="AA251" s="8">
        <v>0</v>
      </c>
      <c r="AB251" s="8">
        <v>0</v>
      </c>
      <c r="AC251" s="8">
        <v>0</v>
      </c>
      <c r="AD251" s="7">
        <f t="shared" ref="AD251" si="507">SUM(S251:AC251)</f>
        <v>0</v>
      </c>
      <c r="AE251" s="3" t="str">
        <f t="shared" ref="AE251" si="508">IF($G251="","Nincs VKR kiválasztva!",IF(BB251=0,"Hiányos kitöltés!",BG251))</f>
        <v>A forrás egyenlő a költséggel (I.ütem).</v>
      </c>
      <c r="AG251" s="8">
        <v>0</v>
      </c>
      <c r="AH251" s="8">
        <v>0</v>
      </c>
      <c r="AI251" s="8">
        <v>0</v>
      </c>
      <c r="AJ251" s="8">
        <v>0</v>
      </c>
      <c r="AK251" s="8">
        <v>0</v>
      </c>
      <c r="AL251" s="8">
        <v>0</v>
      </c>
      <c r="AM251" s="8">
        <v>0</v>
      </c>
      <c r="AN251" s="8">
        <v>0</v>
      </c>
      <c r="AO251" s="8">
        <v>0</v>
      </c>
      <c r="AP251" s="8">
        <v>0</v>
      </c>
      <c r="AQ251" s="8">
        <v>0</v>
      </c>
      <c r="AR251" s="7">
        <f t="shared" ref="AR251" si="509">SUM(AG251:AQ251)</f>
        <v>0</v>
      </c>
      <c r="AS251" s="223" t="s">
        <v>659</v>
      </c>
      <c r="AT251" s="3" t="str">
        <f t="shared" si="446"/>
        <v>Nem hosszútávú a feladat.</v>
      </c>
      <c r="AV251" s="225" t="s">
        <v>662</v>
      </c>
      <c r="AW251" s="225" t="s">
        <v>0</v>
      </c>
      <c r="AX251" s="226">
        <f>COUNTA($G$3:G251)</f>
        <v>223</v>
      </c>
      <c r="AZ251" s="9">
        <f>VLOOKUP($G251,Összesítő!$B:$F,3,FALSE)</f>
        <v>4175</v>
      </c>
      <c r="BA251" s="9">
        <f t="shared" si="447"/>
        <v>32</v>
      </c>
      <c r="BB251" s="5">
        <f t="shared" si="448"/>
        <v>1</v>
      </c>
      <c r="BC251" s="5" t="str">
        <f t="shared" si="449"/>
        <v>R</v>
      </c>
      <c r="BD251" s="5">
        <f t="shared" ref="BD251" si="510">IF(OR(BC251="R",BC251="RH"),1,0)</f>
        <v>1</v>
      </c>
      <c r="BE251" s="5">
        <f t="shared" si="451"/>
        <v>0</v>
      </c>
      <c r="BF251" s="5">
        <f t="shared" si="452"/>
        <v>0</v>
      </c>
      <c r="BG251" s="9" t="str">
        <f t="shared" si="453"/>
        <v>A forrás egyenlő a költséggel (I.ütem).</v>
      </c>
      <c r="BH251" s="5">
        <f t="shared" si="454"/>
        <v>1</v>
      </c>
      <c r="BI251" s="5">
        <f t="shared" si="455"/>
        <v>1</v>
      </c>
      <c r="BJ251" s="5">
        <f t="shared" si="456"/>
        <v>0</v>
      </c>
      <c r="BK251" s="5">
        <f t="shared" si="457"/>
        <v>1</v>
      </c>
      <c r="BL251" s="5">
        <f t="shared" ref="BL251" si="511">IF(AND($BK251=1,$P251=$AR251),1,IF(AND($BK251=1,$P251&gt;$AR251,AS251="igen"),1,0))</f>
        <v>1</v>
      </c>
      <c r="BM251" s="4" t="str">
        <f t="shared" si="458"/>
        <v>Nem hosszútávú a feladat.</v>
      </c>
      <c r="BN251" s="5">
        <f t="shared" si="459"/>
        <v>1</v>
      </c>
      <c r="BO251" s="5">
        <f t="shared" si="460"/>
        <v>0</v>
      </c>
      <c r="BP251" s="5">
        <f t="shared" si="461"/>
        <v>1</v>
      </c>
      <c r="BQ251" s="5">
        <f t="shared" si="462"/>
        <v>0</v>
      </c>
      <c r="BR251" s="5">
        <f t="shared" si="463"/>
        <v>1</v>
      </c>
      <c r="BS251" s="9" t="str">
        <f t="shared" si="464"/>
        <v>Nincs hosszútávú terv!</v>
      </c>
      <c r="BT251" s="5">
        <f t="shared" si="465"/>
        <v>1</v>
      </c>
      <c r="BU251" s="5">
        <f t="shared" si="466"/>
        <v>0</v>
      </c>
      <c r="BV251" s="5">
        <f t="shared" si="467"/>
        <v>1</v>
      </c>
      <c r="BW251" s="5">
        <f t="shared" si="468"/>
        <v>1</v>
      </c>
      <c r="BX251" s="5">
        <f t="shared" si="469"/>
        <v>1</v>
      </c>
      <c r="BY251" s="5">
        <f t="shared" si="470"/>
        <v>1</v>
      </c>
      <c r="BZ251" s="5">
        <f t="shared" si="471"/>
        <v>1</v>
      </c>
      <c r="CA251" s="5">
        <f t="shared" si="472"/>
        <v>1</v>
      </c>
      <c r="CB251" s="5">
        <f t="shared" si="473"/>
        <v>1</v>
      </c>
      <c r="CC251" s="5">
        <f t="shared" si="474"/>
        <v>1</v>
      </c>
      <c r="CD251" s="5">
        <f t="shared" si="475"/>
        <v>1</v>
      </c>
      <c r="CE251" s="5" t="str">
        <f t="shared" si="476"/>
        <v>?</v>
      </c>
      <c r="CF251" s="4" t="str">
        <f t="shared" ref="CF251" si="512">IF($BB251=0,$CE251,IF($BH251=0,"I. ütem forrása nincs kitöltve!",IF($BK251=0,"II. ütem forrása nincs kitöltve!",IF($BE251=1,"Költségek üteme nem megfelelő (az időtartam és a költség üteme eltér)!",IF(AND(BI251=0,$BB251=1,$BK251=1,$BE251=1),"Kötelező cellák kitöltve, de az I. ütem forrása hibás!",IF(AND(BK251=0,$BB251=1,$BK251=1,$BE251=1),"Kötelező cellák kitöltve, de a II. ütem forrása hibás!",IF(AND($BP251=1,$BA251&lt;30),"Nullás a rövidtávú feladat és rövid (hiányzik) a hozzá tartozó indoklás!",IF(AND($BQ251=1,$BA251&lt;30),"Nullás a hosszútávú feladat és rövid (hiányzik) a hozzá tartozó indoklás!",IF(AND(BO251=1,C251="1811_RENDKÍVÜLI"),"II. ütemre nem tervezhet Rendkívüli feladatot!",IF(BI251=0,AE251,IF(BL251=0,AT251,IF(AND(BD251=1,$Q251&gt;$O251),"EM rendelet 2. melléklet terhére elszámolt költség nem lehet nagyobb az I. ütemre tervezett tényleges költségnél!",IF($AD251&gt;$O251,"Többlet forrást jelölt meg az I. ütemnél! Kérjük, a többletet az 'Osszesito' fülön tüntesse fel!",IF($AR251&gt;$P251,"Többlet forrást jelölt meg a II. ütemnél! Kérjük, a többletet az 'Osszesito' fülön tüntesse fel!","Kitöltés rendben!"))))))))))))))</f>
        <v>Kitöltés rendben!</v>
      </c>
      <c r="CG251" s="5">
        <f t="shared" ref="CG251" si="513">IF(A251="Kitöltés rendben!",1,0)</f>
        <v>1</v>
      </c>
      <c r="CH251" s="5">
        <f t="shared" si="477"/>
        <v>1</v>
      </c>
      <c r="CI251" s="5">
        <f t="shared" si="478"/>
        <v>0</v>
      </c>
    </row>
    <row r="252" spans="1:87" s="2" customFormat="1" ht="31.2" hidden="1" customHeight="1" x14ac:dyDescent="0.3">
      <c r="A252" s="1" t="str">
        <f t="shared" si="479"/>
        <v>Nincs VKR kiválasztva!</v>
      </c>
      <c r="B252" s="179"/>
      <c r="C252" s="178"/>
      <c r="D252" s="180"/>
      <c r="E252" s="180"/>
      <c r="F252" s="181" t="e">
        <f>VLOOKUP($G252,Összesítő!$B:$F,2,FALSE)</f>
        <v>#N/A</v>
      </c>
      <c r="G252" s="178"/>
      <c r="H252" s="181">
        <f>COUNTA($G$3:G252)</f>
        <v>223</v>
      </c>
      <c r="I252" s="181" t="e">
        <f>AZ252&amp;"_"&amp;H252&amp;"_FIV_"&amp;LEFT(Előlap!$B$6,4)</f>
        <v>#N/A</v>
      </c>
      <c r="J252" s="181" t="e">
        <f>VLOOKUP($G252,Összesítő!$B:$F,5,FALSE)</f>
        <v>#N/A</v>
      </c>
      <c r="K252" s="181" t="e">
        <f>VLOOKUP($G252,Összesítő!$B:$F,4,FALSE)</f>
        <v>#N/A</v>
      </c>
      <c r="L252" s="7">
        <f t="shared" si="480"/>
        <v>0</v>
      </c>
      <c r="M252" s="179"/>
      <c r="N252" s="179"/>
      <c r="O252" s="13"/>
      <c r="P252" s="8"/>
      <c r="Q252" s="8"/>
      <c r="S252" s="8"/>
      <c r="T252" s="8"/>
      <c r="U252" s="8"/>
      <c r="V252" s="8"/>
      <c r="W252" s="8"/>
      <c r="X252" s="8"/>
      <c r="Y252" s="8"/>
      <c r="Z252" s="8"/>
      <c r="AA252" s="8"/>
      <c r="AB252" s="8"/>
      <c r="AC252" s="8"/>
      <c r="AD252" s="7">
        <f t="shared" si="481"/>
        <v>0</v>
      </c>
      <c r="AE252" s="3" t="str">
        <f t="shared" si="482"/>
        <v>Nincs VKR kiválasztva!</v>
      </c>
      <c r="AG252" s="8"/>
      <c r="AH252" s="8"/>
      <c r="AI252" s="8"/>
      <c r="AJ252" s="8"/>
      <c r="AK252" s="8"/>
      <c r="AL252" s="8"/>
      <c r="AM252" s="8"/>
      <c r="AN252" s="8"/>
      <c r="AO252" s="8"/>
      <c r="AP252" s="8"/>
      <c r="AQ252" s="8"/>
      <c r="AR252" s="7">
        <f t="shared" si="483"/>
        <v>0</v>
      </c>
      <c r="AS252" s="178"/>
      <c r="AT252" s="3" t="str">
        <f t="shared" si="446"/>
        <v>Nincs VKR kiválasztva!</v>
      </c>
      <c r="AV252" s="180" t="s">
        <v>0</v>
      </c>
      <c r="AW252" s="180" t="s">
        <v>0</v>
      </c>
      <c r="AX252" s="191">
        <f>COUNTA($G$3:G252)</f>
        <v>223</v>
      </c>
      <c r="AZ252" s="9" t="e">
        <f>VLOOKUP($G252,Összesítő!$B:$F,3,FALSE)</f>
        <v>#N/A</v>
      </c>
      <c r="BA252" s="9">
        <f t="shared" si="447"/>
        <v>0</v>
      </c>
      <c r="BB252" s="5" t="e">
        <f t="shared" si="448"/>
        <v>#N/A</v>
      </c>
      <c r="BC252" s="5" t="e">
        <f t="shared" si="449"/>
        <v>#N/A</v>
      </c>
      <c r="BD252" s="5" t="e">
        <f t="shared" si="450"/>
        <v>#N/A</v>
      </c>
      <c r="BE252" s="5" t="e">
        <f t="shared" si="451"/>
        <v>#N/A</v>
      </c>
      <c r="BF252" s="5">
        <f t="shared" si="452"/>
        <v>0</v>
      </c>
      <c r="BG252" s="9" t="str">
        <f t="shared" si="453"/>
        <v>A forrás egyenlő a költséggel (I.ütem).</v>
      </c>
      <c r="BH252" s="5">
        <f t="shared" si="454"/>
        <v>0</v>
      </c>
      <c r="BI252" s="5">
        <f t="shared" si="455"/>
        <v>0</v>
      </c>
      <c r="BJ252" s="5">
        <f t="shared" si="456"/>
        <v>0</v>
      </c>
      <c r="BK252" s="5">
        <f t="shared" si="457"/>
        <v>0</v>
      </c>
      <c r="BL252" s="5">
        <f t="shared" si="484"/>
        <v>0</v>
      </c>
      <c r="BM252" s="4" t="str">
        <f t="shared" si="458"/>
        <v>Nem hosszútávú a feladat.</v>
      </c>
      <c r="BN252" s="5">
        <f t="shared" si="459"/>
        <v>1</v>
      </c>
      <c r="BO252" s="5">
        <f t="shared" si="460"/>
        <v>0</v>
      </c>
      <c r="BP252" s="5">
        <f t="shared" si="461"/>
        <v>1</v>
      </c>
      <c r="BQ252" s="5">
        <f t="shared" si="462"/>
        <v>0</v>
      </c>
      <c r="BR252" s="5" t="e">
        <f t="shared" si="463"/>
        <v>#N/A</v>
      </c>
      <c r="BS252" s="9" t="str">
        <f t="shared" si="464"/>
        <v>Nincs hosszútávú terv!</v>
      </c>
      <c r="BT252" s="5" t="e">
        <f t="shared" si="465"/>
        <v>#N/A</v>
      </c>
      <c r="BU252" s="5" t="e">
        <f t="shared" si="466"/>
        <v>#N/A</v>
      </c>
      <c r="BV252" s="5">
        <f t="shared" si="467"/>
        <v>0</v>
      </c>
      <c r="BW252" s="5">
        <f t="shared" si="468"/>
        <v>0</v>
      </c>
      <c r="BX252" s="5">
        <f t="shared" si="469"/>
        <v>0</v>
      </c>
      <c r="BY252" s="5">
        <f t="shared" si="470"/>
        <v>0</v>
      </c>
      <c r="BZ252" s="5">
        <f t="shared" si="471"/>
        <v>0</v>
      </c>
      <c r="CA252" s="5">
        <f t="shared" si="472"/>
        <v>0</v>
      </c>
      <c r="CB252" s="5">
        <f t="shared" si="473"/>
        <v>0</v>
      </c>
      <c r="CC252" s="5">
        <f t="shared" si="474"/>
        <v>0</v>
      </c>
      <c r="CD252" s="5">
        <f t="shared" si="475"/>
        <v>0</v>
      </c>
      <c r="CE252" s="5" t="e">
        <f t="shared" si="476"/>
        <v>#N/A</v>
      </c>
      <c r="CF252" s="4" t="e">
        <f t="shared" si="485"/>
        <v>#N/A</v>
      </c>
      <c r="CG252" s="5">
        <f t="shared" si="486"/>
        <v>0</v>
      </c>
      <c r="CH252" s="5" t="e">
        <f t="shared" si="477"/>
        <v>#N/A</v>
      </c>
      <c r="CI252" s="5" t="e">
        <f t="shared" si="478"/>
        <v>#N/A</v>
      </c>
    </row>
    <row r="253" spans="1:87" s="2" customFormat="1" ht="129.6" hidden="1" customHeight="1" x14ac:dyDescent="0.3">
      <c r="A253" s="1" t="str">
        <f t="shared" si="479"/>
        <v>Kitöltés rendben!</v>
      </c>
      <c r="B253" s="179">
        <v>2</v>
      </c>
      <c r="C253" s="178" t="s">
        <v>435</v>
      </c>
      <c r="D253" s="180" t="s">
        <v>571</v>
      </c>
      <c r="E253" s="180" t="s">
        <v>509</v>
      </c>
      <c r="F253" s="181" t="str">
        <f>VLOOKUP($G253,Összesítő!$B:$F,2,FALSE)</f>
        <v>11-32124-1-006-00-10</v>
      </c>
      <c r="G253" s="178" t="s">
        <v>275</v>
      </c>
      <c r="H253" s="181">
        <f>COUNTA($G$3:G253)</f>
        <v>224</v>
      </c>
      <c r="I253" s="181" t="str">
        <f>AZ253&amp;"_"&amp;H253&amp;"_FIV_"&amp;LEFT(Előlap!$B$6,4)</f>
        <v>4184_224_FIV_2026</v>
      </c>
      <c r="J253" s="181" t="str">
        <f>VLOOKUP($G253,Összesítő!$B:$F,5,FALSE)</f>
        <v>Bérbaltavár, Csehi, Csehimindszent, Csipkerek, Mikosszéplak, Nagytilaj</v>
      </c>
      <c r="K253" s="181" t="str">
        <f>VLOOKUP($G253,Összesítő!$B:$F,4,FALSE)</f>
        <v>Bérbaltavár Község Önkormányzata, Csehi Község Önkormányzata, Csehimindszent Község Önkormányzata, Csipkerek Község Önkormányzata, Mikosszéplak Község Önkormányzata, Nagytilaj Község Önkormányzata</v>
      </c>
      <c r="L253" s="7">
        <f t="shared" si="480"/>
        <v>45000</v>
      </c>
      <c r="M253" s="179">
        <v>2028</v>
      </c>
      <c r="N253" s="179">
        <v>2028</v>
      </c>
      <c r="O253" s="13">
        <v>0</v>
      </c>
      <c r="P253" s="8">
        <v>45000</v>
      </c>
      <c r="Q253" s="8">
        <v>0</v>
      </c>
      <c r="S253" s="8">
        <v>0</v>
      </c>
      <c r="T253" s="8">
        <v>0</v>
      </c>
      <c r="U253" s="8">
        <v>0</v>
      </c>
      <c r="V253" s="8">
        <v>0</v>
      </c>
      <c r="W253" s="8">
        <v>0</v>
      </c>
      <c r="X253" s="8">
        <v>0</v>
      </c>
      <c r="Y253" s="8">
        <v>0</v>
      </c>
      <c r="Z253" s="8">
        <v>0</v>
      </c>
      <c r="AA253" s="8">
        <v>0</v>
      </c>
      <c r="AB253" s="8">
        <v>0</v>
      </c>
      <c r="AC253" s="8">
        <v>0</v>
      </c>
      <c r="AD253" s="7">
        <f t="shared" si="481"/>
        <v>0</v>
      </c>
      <c r="AE253" s="3" t="str">
        <f t="shared" si="482"/>
        <v>Nem rövidtávú a feladat.</v>
      </c>
      <c r="AG253" s="8">
        <v>0</v>
      </c>
      <c r="AH253" s="8">
        <v>0</v>
      </c>
      <c r="AI253" s="8">
        <v>0</v>
      </c>
      <c r="AJ253" s="8">
        <v>0</v>
      </c>
      <c r="AK253" s="8">
        <v>0</v>
      </c>
      <c r="AL253" s="8">
        <v>0</v>
      </c>
      <c r="AM253" s="8">
        <v>0</v>
      </c>
      <c r="AN253" s="8">
        <v>0</v>
      </c>
      <c r="AO253" s="8">
        <v>0</v>
      </c>
      <c r="AP253" s="8">
        <v>0</v>
      </c>
      <c r="AQ253" s="8">
        <v>0</v>
      </c>
      <c r="AR253" s="7">
        <f t="shared" si="483"/>
        <v>0</v>
      </c>
      <c r="AS253" s="178" t="s">
        <v>654</v>
      </c>
      <c r="AT253" s="3" t="str">
        <f t="shared" si="446"/>
        <v>Forráshiányos a feladat!</v>
      </c>
      <c r="AV253" s="180" t="s">
        <v>0</v>
      </c>
      <c r="AW253" s="180" t="s">
        <v>0</v>
      </c>
      <c r="AX253" s="191">
        <f>COUNTA($G$3:G253)</f>
        <v>224</v>
      </c>
      <c r="AZ253" s="9">
        <f>VLOOKUP($G253,Összesítő!$B:$F,3,FALSE)</f>
        <v>4184</v>
      </c>
      <c r="BA253" s="9">
        <f t="shared" si="447"/>
        <v>0</v>
      </c>
      <c r="BB253" s="5">
        <f t="shared" si="448"/>
        <v>1</v>
      </c>
      <c r="BC253" s="5" t="str">
        <f t="shared" si="449"/>
        <v>H</v>
      </c>
      <c r="BD253" s="5">
        <f t="shared" si="450"/>
        <v>0</v>
      </c>
      <c r="BE253" s="5">
        <f t="shared" si="451"/>
        <v>0</v>
      </c>
      <c r="BF253" s="5">
        <f t="shared" si="452"/>
        <v>0</v>
      </c>
      <c r="BG253" s="9" t="str">
        <f t="shared" si="453"/>
        <v>Nem rövidtávú a feladat.</v>
      </c>
      <c r="BH253" s="5">
        <f t="shared" si="454"/>
        <v>1</v>
      </c>
      <c r="BI253" s="5">
        <f t="shared" si="455"/>
        <v>1</v>
      </c>
      <c r="BJ253" s="5">
        <f t="shared" si="456"/>
        <v>1</v>
      </c>
      <c r="BK253" s="5">
        <f t="shared" si="457"/>
        <v>1</v>
      </c>
      <c r="BL253" s="5">
        <f t="shared" si="484"/>
        <v>1</v>
      </c>
      <c r="BM253" s="4" t="str">
        <f t="shared" si="458"/>
        <v>Forráshiányos a feladat!</v>
      </c>
      <c r="BN253" s="5">
        <f t="shared" si="459"/>
        <v>0</v>
      </c>
      <c r="BO253" s="5">
        <f t="shared" si="460"/>
        <v>1</v>
      </c>
      <c r="BP253" s="5">
        <f t="shared" si="461"/>
        <v>0</v>
      </c>
      <c r="BQ253" s="5">
        <f t="shared" si="462"/>
        <v>0</v>
      </c>
      <c r="BR253" s="5">
        <f t="shared" si="463"/>
        <v>0</v>
      </c>
      <c r="BS253" s="9">
        <f t="shared" si="464"/>
        <v>0</v>
      </c>
      <c r="BT253" s="5">
        <f t="shared" si="465"/>
        <v>0</v>
      </c>
      <c r="BU253" s="5">
        <f t="shared" si="466"/>
        <v>0</v>
      </c>
      <c r="BV253" s="5">
        <f t="shared" si="467"/>
        <v>1</v>
      </c>
      <c r="BW253" s="5">
        <f t="shared" si="468"/>
        <v>1</v>
      </c>
      <c r="BX253" s="5">
        <f t="shared" si="469"/>
        <v>1</v>
      </c>
      <c r="BY253" s="5">
        <f t="shared" si="470"/>
        <v>1</v>
      </c>
      <c r="BZ253" s="5">
        <f t="shared" si="471"/>
        <v>1</v>
      </c>
      <c r="CA253" s="5">
        <f t="shared" si="472"/>
        <v>1</v>
      </c>
      <c r="CB253" s="5">
        <f t="shared" si="473"/>
        <v>1</v>
      </c>
      <c r="CC253" s="5">
        <f t="shared" si="474"/>
        <v>1</v>
      </c>
      <c r="CD253" s="5">
        <f t="shared" si="475"/>
        <v>1</v>
      </c>
      <c r="CE253" s="5" t="str">
        <f t="shared" si="476"/>
        <v>?</v>
      </c>
      <c r="CF253" s="4" t="str">
        <f t="shared" si="485"/>
        <v>Kitöltés rendben!</v>
      </c>
      <c r="CG253" s="5">
        <f t="shared" si="486"/>
        <v>1</v>
      </c>
      <c r="CH253" s="5">
        <f t="shared" si="477"/>
        <v>0</v>
      </c>
      <c r="CI253" s="5">
        <f t="shared" si="478"/>
        <v>1</v>
      </c>
    </row>
    <row r="254" spans="1:87" s="2" customFormat="1" ht="129.6" hidden="1" customHeight="1" x14ac:dyDescent="0.3">
      <c r="A254" s="1" t="str">
        <f t="shared" si="479"/>
        <v>Kitöltés rendben!</v>
      </c>
      <c r="B254" s="179">
        <v>2</v>
      </c>
      <c r="C254" s="178" t="s">
        <v>450</v>
      </c>
      <c r="D254" s="180" t="s">
        <v>551</v>
      </c>
      <c r="E254" s="180" t="s">
        <v>509</v>
      </c>
      <c r="F254" s="181" t="str">
        <f>VLOOKUP($G254,Összesítő!$B:$F,2,FALSE)</f>
        <v>11-32124-1-006-00-10</v>
      </c>
      <c r="G254" s="178" t="s">
        <v>275</v>
      </c>
      <c r="H254" s="181">
        <f>COUNTA($G$3:G254)</f>
        <v>225</v>
      </c>
      <c r="I254" s="181" t="str">
        <f>AZ254&amp;"_"&amp;H254&amp;"_FIV_"&amp;LEFT(Előlap!$B$6,4)</f>
        <v>4184_225_FIV_2026</v>
      </c>
      <c r="J254" s="181" t="str">
        <f>VLOOKUP($G254,Összesítő!$B:$F,5,FALSE)</f>
        <v>Bérbaltavár, Csehi, Csehimindszent, Csipkerek, Mikosszéplak, Nagytilaj</v>
      </c>
      <c r="K254" s="181" t="str">
        <f>VLOOKUP($G254,Összesítő!$B:$F,4,FALSE)</f>
        <v>Bérbaltavár Község Önkormányzata, Csehi Község Önkormányzata, Csehimindszent Község Önkormányzata, Csipkerek Község Önkormányzata, Mikosszéplak Község Önkormányzata, Nagytilaj Község Önkormányzata</v>
      </c>
      <c r="L254" s="7">
        <f t="shared" si="480"/>
        <v>20000</v>
      </c>
      <c r="M254" s="179">
        <v>2028</v>
      </c>
      <c r="N254" s="179">
        <v>2028</v>
      </c>
      <c r="O254" s="13">
        <v>0</v>
      </c>
      <c r="P254" s="8">
        <v>20000</v>
      </c>
      <c r="Q254" s="8">
        <v>0</v>
      </c>
      <c r="S254" s="8">
        <v>0</v>
      </c>
      <c r="T254" s="8">
        <v>0</v>
      </c>
      <c r="U254" s="8">
        <v>0</v>
      </c>
      <c r="V254" s="8">
        <v>0</v>
      </c>
      <c r="W254" s="8">
        <v>0</v>
      </c>
      <c r="X254" s="8">
        <v>0</v>
      </c>
      <c r="Y254" s="8">
        <v>0</v>
      </c>
      <c r="Z254" s="8">
        <v>0</v>
      </c>
      <c r="AA254" s="8">
        <v>0</v>
      </c>
      <c r="AB254" s="8">
        <v>0</v>
      </c>
      <c r="AC254" s="8">
        <v>0</v>
      </c>
      <c r="AD254" s="7">
        <f t="shared" si="481"/>
        <v>0</v>
      </c>
      <c r="AE254" s="3" t="str">
        <f t="shared" si="482"/>
        <v>Nem rövidtávú a feladat.</v>
      </c>
      <c r="AG254" s="8">
        <v>0</v>
      </c>
      <c r="AH254" s="8">
        <v>0</v>
      </c>
      <c r="AI254" s="8">
        <v>0</v>
      </c>
      <c r="AJ254" s="8">
        <v>0</v>
      </c>
      <c r="AK254" s="8">
        <v>0</v>
      </c>
      <c r="AL254" s="8">
        <v>0</v>
      </c>
      <c r="AM254" s="8">
        <v>0</v>
      </c>
      <c r="AN254" s="8">
        <v>0</v>
      </c>
      <c r="AO254" s="8">
        <v>0</v>
      </c>
      <c r="AP254" s="8">
        <v>0</v>
      </c>
      <c r="AQ254" s="8">
        <v>0</v>
      </c>
      <c r="AR254" s="7">
        <f t="shared" si="483"/>
        <v>0</v>
      </c>
      <c r="AS254" s="185" t="s">
        <v>654</v>
      </c>
      <c r="AT254" s="3" t="str">
        <f t="shared" si="446"/>
        <v>Forráshiányos a feladat!</v>
      </c>
      <c r="AV254" s="180" t="s">
        <v>0</v>
      </c>
      <c r="AW254" s="180" t="s">
        <v>0</v>
      </c>
      <c r="AX254" s="191">
        <f>COUNTA($G$3:G254)</f>
        <v>225</v>
      </c>
      <c r="AZ254" s="9">
        <f>VLOOKUP($G254,Összesítő!$B:$F,3,FALSE)</f>
        <v>4184</v>
      </c>
      <c r="BA254" s="9">
        <f t="shared" si="447"/>
        <v>0</v>
      </c>
      <c r="BB254" s="5">
        <f t="shared" si="448"/>
        <v>1</v>
      </c>
      <c r="BC254" s="5" t="str">
        <f t="shared" si="449"/>
        <v>H</v>
      </c>
      <c r="BD254" s="5">
        <f t="shared" si="450"/>
        <v>0</v>
      </c>
      <c r="BE254" s="5">
        <f t="shared" si="451"/>
        <v>0</v>
      </c>
      <c r="BF254" s="5">
        <f t="shared" si="452"/>
        <v>0</v>
      </c>
      <c r="BG254" s="9" t="str">
        <f t="shared" si="453"/>
        <v>Nem rövidtávú a feladat.</v>
      </c>
      <c r="BH254" s="5">
        <f t="shared" si="454"/>
        <v>1</v>
      </c>
      <c r="BI254" s="5">
        <f t="shared" si="455"/>
        <v>1</v>
      </c>
      <c r="BJ254" s="5">
        <f t="shared" si="456"/>
        <v>1</v>
      </c>
      <c r="BK254" s="5">
        <f t="shared" si="457"/>
        <v>1</v>
      </c>
      <c r="BL254" s="5">
        <f t="shared" si="484"/>
        <v>1</v>
      </c>
      <c r="BM254" s="4" t="str">
        <f t="shared" si="458"/>
        <v>Forráshiányos a feladat!</v>
      </c>
      <c r="BN254" s="5">
        <f t="shared" si="459"/>
        <v>0</v>
      </c>
      <c r="BO254" s="5">
        <f t="shared" si="460"/>
        <v>1</v>
      </c>
      <c r="BP254" s="5">
        <f t="shared" si="461"/>
        <v>0</v>
      </c>
      <c r="BQ254" s="5">
        <f t="shared" si="462"/>
        <v>0</v>
      </c>
      <c r="BR254" s="5">
        <f t="shared" si="463"/>
        <v>0</v>
      </c>
      <c r="BS254" s="9">
        <f t="shared" si="464"/>
        <v>0</v>
      </c>
      <c r="BT254" s="5">
        <f t="shared" si="465"/>
        <v>0</v>
      </c>
      <c r="BU254" s="5">
        <f t="shared" si="466"/>
        <v>0</v>
      </c>
      <c r="BV254" s="5">
        <f t="shared" si="467"/>
        <v>1</v>
      </c>
      <c r="BW254" s="5">
        <f t="shared" si="468"/>
        <v>1</v>
      </c>
      <c r="BX254" s="5">
        <f t="shared" si="469"/>
        <v>1</v>
      </c>
      <c r="BY254" s="5">
        <f t="shared" si="470"/>
        <v>1</v>
      </c>
      <c r="BZ254" s="5">
        <f t="shared" si="471"/>
        <v>1</v>
      </c>
      <c r="CA254" s="5">
        <f t="shared" si="472"/>
        <v>1</v>
      </c>
      <c r="CB254" s="5">
        <f t="shared" si="473"/>
        <v>1</v>
      </c>
      <c r="CC254" s="5">
        <f t="shared" si="474"/>
        <v>1</v>
      </c>
      <c r="CD254" s="5">
        <f t="shared" si="475"/>
        <v>1</v>
      </c>
      <c r="CE254" s="5" t="str">
        <f t="shared" si="476"/>
        <v>?</v>
      </c>
      <c r="CF254" s="4" t="str">
        <f t="shared" si="485"/>
        <v>Kitöltés rendben!</v>
      </c>
      <c r="CG254" s="5">
        <f t="shared" si="486"/>
        <v>1</v>
      </c>
      <c r="CH254" s="5">
        <f t="shared" si="477"/>
        <v>0</v>
      </c>
      <c r="CI254" s="5">
        <f t="shared" si="478"/>
        <v>1</v>
      </c>
    </row>
    <row r="255" spans="1:87" s="2" customFormat="1" ht="129.6" hidden="1" customHeight="1" x14ac:dyDescent="0.3">
      <c r="A255" s="1" t="str">
        <f t="shared" si="479"/>
        <v>Kitöltés rendben!</v>
      </c>
      <c r="B255" s="179">
        <v>2</v>
      </c>
      <c r="C255" s="178" t="s">
        <v>477</v>
      </c>
      <c r="D255" s="180" t="s">
        <v>541</v>
      </c>
      <c r="E255" s="180" t="s">
        <v>509</v>
      </c>
      <c r="F255" s="181" t="str">
        <f>VLOOKUP($G255,Összesítő!$B:$F,2,FALSE)</f>
        <v>11-32124-1-006-00-10</v>
      </c>
      <c r="G255" s="178" t="s">
        <v>275</v>
      </c>
      <c r="H255" s="181">
        <f>COUNTA($G$3:G255)</f>
        <v>226</v>
      </c>
      <c r="I255" s="181" t="str">
        <f>AZ255&amp;"_"&amp;H255&amp;"_FIV_"&amp;LEFT(Előlap!$B$6,4)</f>
        <v>4184_226_FIV_2026</v>
      </c>
      <c r="J255" s="181" t="str">
        <f>VLOOKUP($G255,Összesítő!$B:$F,5,FALSE)</f>
        <v>Bérbaltavár, Csehi, Csehimindszent, Csipkerek, Mikosszéplak, Nagytilaj</v>
      </c>
      <c r="K255" s="181" t="str">
        <f>VLOOKUP($G255,Összesítő!$B:$F,4,FALSE)</f>
        <v>Bérbaltavár Község Önkormányzata, Csehi Község Önkormányzata, Csehimindszent Község Önkormányzata, Csipkerek Község Önkormányzata, Mikosszéplak Község Önkormányzata, Nagytilaj Község Önkormányzata</v>
      </c>
      <c r="L255" s="7">
        <f t="shared" si="480"/>
        <v>30000</v>
      </c>
      <c r="M255" s="179">
        <v>2029</v>
      </c>
      <c r="N255" s="179">
        <v>2029</v>
      </c>
      <c r="O255" s="13">
        <v>0</v>
      </c>
      <c r="P255" s="8">
        <v>30000</v>
      </c>
      <c r="Q255" s="8">
        <v>0</v>
      </c>
      <c r="S255" s="8">
        <v>0</v>
      </c>
      <c r="T255" s="8">
        <v>0</v>
      </c>
      <c r="U255" s="8">
        <v>0</v>
      </c>
      <c r="V255" s="8">
        <v>0</v>
      </c>
      <c r="W255" s="8">
        <v>0</v>
      </c>
      <c r="X255" s="8">
        <v>0</v>
      </c>
      <c r="Y255" s="8">
        <v>0</v>
      </c>
      <c r="Z255" s="8">
        <v>0</v>
      </c>
      <c r="AA255" s="8">
        <v>0</v>
      </c>
      <c r="AB255" s="8">
        <v>0</v>
      </c>
      <c r="AC255" s="8">
        <v>0</v>
      </c>
      <c r="AD255" s="7">
        <f t="shared" si="481"/>
        <v>0</v>
      </c>
      <c r="AE255" s="3" t="str">
        <f t="shared" si="482"/>
        <v>Nem rövidtávú a feladat.</v>
      </c>
      <c r="AG255" s="8">
        <v>0</v>
      </c>
      <c r="AH255" s="8">
        <v>0</v>
      </c>
      <c r="AI255" s="8">
        <v>0</v>
      </c>
      <c r="AJ255" s="8">
        <v>0</v>
      </c>
      <c r="AK255" s="8">
        <v>0</v>
      </c>
      <c r="AL255" s="8">
        <v>0</v>
      </c>
      <c r="AM255" s="8">
        <v>0</v>
      </c>
      <c r="AN255" s="8">
        <v>0</v>
      </c>
      <c r="AO255" s="8">
        <v>0</v>
      </c>
      <c r="AP255" s="8">
        <v>0</v>
      </c>
      <c r="AQ255" s="8">
        <v>0</v>
      </c>
      <c r="AR255" s="7">
        <f t="shared" si="483"/>
        <v>0</v>
      </c>
      <c r="AS255" s="185" t="s">
        <v>654</v>
      </c>
      <c r="AT255" s="3" t="str">
        <f t="shared" si="446"/>
        <v>Forráshiányos a feladat!</v>
      </c>
      <c r="AV255" s="180" t="s">
        <v>0</v>
      </c>
      <c r="AW255" s="180" t="s">
        <v>0</v>
      </c>
      <c r="AX255" s="191">
        <f>COUNTA($G$3:G255)</f>
        <v>226</v>
      </c>
      <c r="AZ255" s="9">
        <f>VLOOKUP($G255,Összesítő!$B:$F,3,FALSE)</f>
        <v>4184</v>
      </c>
      <c r="BA255" s="9">
        <f t="shared" si="447"/>
        <v>0</v>
      </c>
      <c r="BB255" s="5">
        <f t="shared" si="448"/>
        <v>1</v>
      </c>
      <c r="BC255" s="5" t="str">
        <f t="shared" si="449"/>
        <v>H</v>
      </c>
      <c r="BD255" s="5">
        <f t="shared" si="450"/>
        <v>0</v>
      </c>
      <c r="BE255" s="5">
        <f t="shared" si="451"/>
        <v>0</v>
      </c>
      <c r="BF255" s="5">
        <f t="shared" si="452"/>
        <v>0</v>
      </c>
      <c r="BG255" s="9" t="str">
        <f t="shared" si="453"/>
        <v>Nem rövidtávú a feladat.</v>
      </c>
      <c r="BH255" s="5">
        <f t="shared" si="454"/>
        <v>1</v>
      </c>
      <c r="BI255" s="5">
        <f t="shared" si="455"/>
        <v>1</v>
      </c>
      <c r="BJ255" s="5">
        <f t="shared" si="456"/>
        <v>1</v>
      </c>
      <c r="BK255" s="5">
        <f t="shared" si="457"/>
        <v>1</v>
      </c>
      <c r="BL255" s="5">
        <f t="shared" si="484"/>
        <v>1</v>
      </c>
      <c r="BM255" s="4" t="str">
        <f t="shared" si="458"/>
        <v>Forráshiányos a feladat!</v>
      </c>
      <c r="BN255" s="5">
        <f t="shared" si="459"/>
        <v>0</v>
      </c>
      <c r="BO255" s="5">
        <f t="shared" si="460"/>
        <v>1</v>
      </c>
      <c r="BP255" s="5">
        <f t="shared" si="461"/>
        <v>0</v>
      </c>
      <c r="BQ255" s="5">
        <f t="shared" si="462"/>
        <v>0</v>
      </c>
      <c r="BR255" s="5">
        <f t="shared" si="463"/>
        <v>0</v>
      </c>
      <c r="BS255" s="9">
        <f t="shared" si="464"/>
        <v>0</v>
      </c>
      <c r="BT255" s="5">
        <f t="shared" si="465"/>
        <v>0</v>
      </c>
      <c r="BU255" s="5">
        <f t="shared" si="466"/>
        <v>0</v>
      </c>
      <c r="BV255" s="5">
        <f t="shared" si="467"/>
        <v>1</v>
      </c>
      <c r="BW255" s="5">
        <f t="shared" si="468"/>
        <v>1</v>
      </c>
      <c r="BX255" s="5">
        <f t="shared" si="469"/>
        <v>1</v>
      </c>
      <c r="BY255" s="5">
        <f t="shared" si="470"/>
        <v>1</v>
      </c>
      <c r="BZ255" s="5">
        <f t="shared" si="471"/>
        <v>1</v>
      </c>
      <c r="CA255" s="5">
        <f t="shared" si="472"/>
        <v>1</v>
      </c>
      <c r="CB255" s="5">
        <f t="shared" si="473"/>
        <v>1</v>
      </c>
      <c r="CC255" s="5">
        <f t="shared" si="474"/>
        <v>1</v>
      </c>
      <c r="CD255" s="5">
        <f t="shared" si="475"/>
        <v>1</v>
      </c>
      <c r="CE255" s="5" t="str">
        <f t="shared" si="476"/>
        <v>?</v>
      </c>
      <c r="CF255" s="4" t="str">
        <f t="shared" si="485"/>
        <v>Kitöltés rendben!</v>
      </c>
      <c r="CG255" s="5">
        <f t="shared" si="486"/>
        <v>1</v>
      </c>
      <c r="CH255" s="5">
        <f t="shared" si="477"/>
        <v>0</v>
      </c>
      <c r="CI255" s="5">
        <f t="shared" si="478"/>
        <v>1</v>
      </c>
    </row>
    <row r="256" spans="1:87" s="2" customFormat="1" ht="129.6" hidden="1" customHeight="1" x14ac:dyDescent="0.3">
      <c r="A256" s="1" t="str">
        <f t="shared" si="479"/>
        <v>Kitöltés rendben!</v>
      </c>
      <c r="B256" s="179">
        <v>2</v>
      </c>
      <c r="C256" s="178" t="s">
        <v>484</v>
      </c>
      <c r="D256" s="180" t="s">
        <v>572</v>
      </c>
      <c r="E256" s="180" t="s">
        <v>509</v>
      </c>
      <c r="F256" s="181" t="str">
        <f>VLOOKUP($G256,Összesítő!$B:$F,2,FALSE)</f>
        <v>11-32124-1-006-00-10</v>
      </c>
      <c r="G256" s="178" t="s">
        <v>275</v>
      </c>
      <c r="H256" s="181">
        <f>COUNTA($G$3:G256)</f>
        <v>227</v>
      </c>
      <c r="I256" s="181" t="str">
        <f>AZ256&amp;"_"&amp;H256&amp;"_FIV_"&amp;LEFT(Előlap!$B$6,4)</f>
        <v>4184_227_FIV_2026</v>
      </c>
      <c r="J256" s="181" t="str">
        <f>VLOOKUP($G256,Összesítő!$B:$F,5,FALSE)</f>
        <v>Bérbaltavár, Csehi, Csehimindszent, Csipkerek, Mikosszéplak, Nagytilaj</v>
      </c>
      <c r="K256" s="181" t="str">
        <f>VLOOKUP($G256,Összesítő!$B:$F,4,FALSE)</f>
        <v>Bérbaltavár Község Önkormányzata, Csehi Község Önkormányzata, Csehimindszent Község Önkormányzata, Csipkerek Község Önkormányzata, Mikosszéplak Község Önkormányzata, Nagytilaj Község Önkormányzata</v>
      </c>
      <c r="L256" s="7">
        <f t="shared" si="480"/>
        <v>4000</v>
      </c>
      <c r="M256" s="179">
        <v>2028</v>
      </c>
      <c r="N256" s="179">
        <v>2028</v>
      </c>
      <c r="O256" s="13">
        <v>0</v>
      </c>
      <c r="P256" s="8">
        <v>4000</v>
      </c>
      <c r="Q256" s="8">
        <v>0</v>
      </c>
      <c r="S256" s="8">
        <v>0</v>
      </c>
      <c r="T256" s="8">
        <v>0</v>
      </c>
      <c r="U256" s="8">
        <v>0</v>
      </c>
      <c r="V256" s="8">
        <v>0</v>
      </c>
      <c r="W256" s="8">
        <v>0</v>
      </c>
      <c r="X256" s="8">
        <v>0</v>
      </c>
      <c r="Y256" s="8">
        <v>0</v>
      </c>
      <c r="Z256" s="8">
        <v>0</v>
      </c>
      <c r="AA256" s="8">
        <v>0</v>
      </c>
      <c r="AB256" s="8">
        <v>0</v>
      </c>
      <c r="AC256" s="8">
        <v>0</v>
      </c>
      <c r="AD256" s="7">
        <f t="shared" si="481"/>
        <v>0</v>
      </c>
      <c r="AE256" s="3" t="str">
        <f t="shared" si="482"/>
        <v>Nem rövidtávú a feladat.</v>
      </c>
      <c r="AG256" s="8">
        <v>0</v>
      </c>
      <c r="AH256" s="8">
        <v>0</v>
      </c>
      <c r="AI256" s="8">
        <v>0</v>
      </c>
      <c r="AJ256" s="8">
        <v>0</v>
      </c>
      <c r="AK256" s="8">
        <v>0</v>
      </c>
      <c r="AL256" s="8">
        <v>0</v>
      </c>
      <c r="AM256" s="8">
        <v>0</v>
      </c>
      <c r="AN256" s="8">
        <v>0</v>
      </c>
      <c r="AO256" s="8">
        <v>0</v>
      </c>
      <c r="AP256" s="8">
        <v>0</v>
      </c>
      <c r="AQ256" s="8">
        <v>0</v>
      </c>
      <c r="AR256" s="7">
        <f t="shared" si="483"/>
        <v>0</v>
      </c>
      <c r="AS256" s="185" t="s">
        <v>654</v>
      </c>
      <c r="AT256" s="3" t="str">
        <f t="shared" si="446"/>
        <v>Forráshiányos a feladat!</v>
      </c>
      <c r="AV256" s="180" t="s">
        <v>0</v>
      </c>
      <c r="AW256" s="180" t="s">
        <v>0</v>
      </c>
      <c r="AX256" s="191">
        <f>COUNTA($G$3:G256)</f>
        <v>227</v>
      </c>
      <c r="AZ256" s="9">
        <f>VLOOKUP($G256,Összesítő!$B:$F,3,FALSE)</f>
        <v>4184</v>
      </c>
      <c r="BA256" s="9">
        <f t="shared" si="447"/>
        <v>0</v>
      </c>
      <c r="BB256" s="5">
        <f t="shared" si="448"/>
        <v>1</v>
      </c>
      <c r="BC256" s="5" t="str">
        <f t="shared" si="449"/>
        <v>H</v>
      </c>
      <c r="BD256" s="5">
        <f t="shared" si="450"/>
        <v>0</v>
      </c>
      <c r="BE256" s="5">
        <f t="shared" si="451"/>
        <v>0</v>
      </c>
      <c r="BF256" s="5">
        <f t="shared" si="452"/>
        <v>0</v>
      </c>
      <c r="BG256" s="9" t="str">
        <f t="shared" si="453"/>
        <v>Nem rövidtávú a feladat.</v>
      </c>
      <c r="BH256" s="5">
        <f t="shared" si="454"/>
        <v>1</v>
      </c>
      <c r="BI256" s="5">
        <f t="shared" si="455"/>
        <v>1</v>
      </c>
      <c r="BJ256" s="5">
        <f t="shared" si="456"/>
        <v>1</v>
      </c>
      <c r="BK256" s="5">
        <f t="shared" si="457"/>
        <v>1</v>
      </c>
      <c r="BL256" s="5">
        <f t="shared" si="484"/>
        <v>1</v>
      </c>
      <c r="BM256" s="4" t="str">
        <f t="shared" si="458"/>
        <v>Forráshiányos a feladat!</v>
      </c>
      <c r="BN256" s="5">
        <f t="shared" si="459"/>
        <v>0</v>
      </c>
      <c r="BO256" s="5">
        <f t="shared" si="460"/>
        <v>1</v>
      </c>
      <c r="BP256" s="5">
        <f t="shared" si="461"/>
        <v>0</v>
      </c>
      <c r="BQ256" s="5">
        <f t="shared" si="462"/>
        <v>0</v>
      </c>
      <c r="BR256" s="5">
        <f t="shared" si="463"/>
        <v>0</v>
      </c>
      <c r="BS256" s="9">
        <f t="shared" si="464"/>
        <v>0</v>
      </c>
      <c r="BT256" s="5">
        <f t="shared" si="465"/>
        <v>0</v>
      </c>
      <c r="BU256" s="5">
        <f t="shared" si="466"/>
        <v>0</v>
      </c>
      <c r="BV256" s="5">
        <f t="shared" si="467"/>
        <v>1</v>
      </c>
      <c r="BW256" s="5">
        <f t="shared" si="468"/>
        <v>1</v>
      </c>
      <c r="BX256" s="5">
        <f t="shared" si="469"/>
        <v>1</v>
      </c>
      <c r="BY256" s="5">
        <f t="shared" si="470"/>
        <v>1</v>
      </c>
      <c r="BZ256" s="5">
        <f t="shared" si="471"/>
        <v>1</v>
      </c>
      <c r="CA256" s="5">
        <f t="shared" si="472"/>
        <v>1</v>
      </c>
      <c r="CB256" s="5">
        <f t="shared" si="473"/>
        <v>1</v>
      </c>
      <c r="CC256" s="5">
        <f t="shared" si="474"/>
        <v>1</v>
      </c>
      <c r="CD256" s="5">
        <f t="shared" si="475"/>
        <v>1</v>
      </c>
      <c r="CE256" s="5" t="str">
        <f t="shared" si="476"/>
        <v>?</v>
      </c>
      <c r="CF256" s="4" t="str">
        <f t="shared" si="485"/>
        <v>Kitöltés rendben!</v>
      </c>
      <c r="CG256" s="5">
        <f t="shared" si="486"/>
        <v>1</v>
      </c>
      <c r="CH256" s="5">
        <f t="shared" si="477"/>
        <v>0</v>
      </c>
      <c r="CI256" s="5">
        <f t="shared" si="478"/>
        <v>1</v>
      </c>
    </row>
    <row r="257" spans="1:87" s="2" customFormat="1" ht="129.6" hidden="1" customHeight="1" x14ac:dyDescent="0.3">
      <c r="A257" s="1" t="str">
        <f t="shared" si="479"/>
        <v>Kitöltés rendben!</v>
      </c>
      <c r="B257" s="179">
        <v>2</v>
      </c>
      <c r="C257" s="178" t="s">
        <v>399</v>
      </c>
      <c r="D257" s="180" t="s">
        <v>520</v>
      </c>
      <c r="E257" s="180" t="s">
        <v>509</v>
      </c>
      <c r="F257" s="181" t="str">
        <f>VLOOKUP($G257,Összesítő!$B:$F,2,FALSE)</f>
        <v>11-32124-1-006-00-10</v>
      </c>
      <c r="G257" s="178" t="s">
        <v>275</v>
      </c>
      <c r="H257" s="181">
        <f>COUNTA($G$3:G257)</f>
        <v>228</v>
      </c>
      <c r="I257" s="181" t="str">
        <f>AZ257&amp;"_"&amp;H257&amp;"_FIV_"&amp;LEFT(Előlap!$B$6,4)</f>
        <v>4184_228_FIV_2026</v>
      </c>
      <c r="J257" s="181" t="str">
        <f>VLOOKUP($G257,Összesítő!$B:$F,5,FALSE)</f>
        <v>Bérbaltavár, Csehi, Csehimindszent, Csipkerek, Mikosszéplak, Nagytilaj</v>
      </c>
      <c r="K257" s="181" t="str">
        <f>VLOOKUP($G257,Összesítő!$B:$F,4,FALSE)</f>
        <v>Bérbaltavár Község Önkormányzata, Csehi Község Önkormányzata, Csehimindszent Község Önkormányzata, Csipkerek Község Önkormányzata, Mikosszéplak Község Önkormányzata, Nagytilaj Község Önkormányzata</v>
      </c>
      <c r="L257" s="7">
        <f t="shared" si="480"/>
        <v>35000</v>
      </c>
      <c r="M257" s="179">
        <v>2030</v>
      </c>
      <c r="N257" s="179">
        <v>2030</v>
      </c>
      <c r="O257" s="13">
        <v>0</v>
      </c>
      <c r="P257" s="8">
        <v>35000</v>
      </c>
      <c r="Q257" s="8">
        <v>0</v>
      </c>
      <c r="S257" s="8">
        <v>0</v>
      </c>
      <c r="T257" s="8">
        <v>0</v>
      </c>
      <c r="U257" s="8">
        <v>0</v>
      </c>
      <c r="V257" s="8">
        <v>0</v>
      </c>
      <c r="W257" s="8">
        <v>0</v>
      </c>
      <c r="X257" s="8">
        <v>0</v>
      </c>
      <c r="Y257" s="8">
        <v>0</v>
      </c>
      <c r="Z257" s="8">
        <v>0</v>
      </c>
      <c r="AA257" s="8">
        <v>0</v>
      </c>
      <c r="AB257" s="8">
        <v>0</v>
      </c>
      <c r="AC257" s="8">
        <v>0</v>
      </c>
      <c r="AD257" s="7">
        <f t="shared" si="481"/>
        <v>0</v>
      </c>
      <c r="AE257" s="3" t="str">
        <f t="shared" si="482"/>
        <v>Nem rövidtávú a feladat.</v>
      </c>
      <c r="AG257" s="8">
        <v>0</v>
      </c>
      <c r="AH257" s="8">
        <v>0</v>
      </c>
      <c r="AI257" s="8">
        <v>0</v>
      </c>
      <c r="AJ257" s="8">
        <v>0</v>
      </c>
      <c r="AK257" s="8">
        <v>0</v>
      </c>
      <c r="AL257" s="8">
        <v>0</v>
      </c>
      <c r="AM257" s="8">
        <v>0</v>
      </c>
      <c r="AN257" s="8">
        <v>0</v>
      </c>
      <c r="AO257" s="8">
        <v>0</v>
      </c>
      <c r="AP257" s="8">
        <v>0</v>
      </c>
      <c r="AQ257" s="8">
        <v>0</v>
      </c>
      <c r="AR257" s="7">
        <f t="shared" si="483"/>
        <v>0</v>
      </c>
      <c r="AS257" s="185" t="s">
        <v>654</v>
      </c>
      <c r="AT257" s="3" t="str">
        <f t="shared" si="446"/>
        <v>Forráshiányos a feladat!</v>
      </c>
      <c r="AV257" s="180" t="s">
        <v>0</v>
      </c>
      <c r="AW257" s="180" t="s">
        <v>0</v>
      </c>
      <c r="AX257" s="191">
        <f>COUNTA($G$3:G257)</f>
        <v>228</v>
      </c>
      <c r="AZ257" s="9">
        <f>VLOOKUP($G257,Összesítő!$B:$F,3,FALSE)</f>
        <v>4184</v>
      </c>
      <c r="BA257" s="9">
        <f t="shared" si="447"/>
        <v>0</v>
      </c>
      <c r="BB257" s="5">
        <f t="shared" si="448"/>
        <v>1</v>
      </c>
      <c r="BC257" s="5" t="str">
        <f t="shared" si="449"/>
        <v>H</v>
      </c>
      <c r="BD257" s="5">
        <f t="shared" si="450"/>
        <v>0</v>
      </c>
      <c r="BE257" s="5">
        <f t="shared" si="451"/>
        <v>0</v>
      </c>
      <c r="BF257" s="5">
        <f t="shared" si="452"/>
        <v>0</v>
      </c>
      <c r="BG257" s="9" t="str">
        <f t="shared" si="453"/>
        <v>Nem rövidtávú a feladat.</v>
      </c>
      <c r="BH257" s="5">
        <f t="shared" si="454"/>
        <v>1</v>
      </c>
      <c r="BI257" s="5">
        <f t="shared" si="455"/>
        <v>1</v>
      </c>
      <c r="BJ257" s="5">
        <f t="shared" si="456"/>
        <v>1</v>
      </c>
      <c r="BK257" s="5">
        <f t="shared" si="457"/>
        <v>1</v>
      </c>
      <c r="BL257" s="5">
        <f t="shared" si="484"/>
        <v>1</v>
      </c>
      <c r="BM257" s="4" t="str">
        <f t="shared" si="458"/>
        <v>Forráshiányos a feladat!</v>
      </c>
      <c r="BN257" s="5">
        <f t="shared" si="459"/>
        <v>0</v>
      </c>
      <c r="BO257" s="5">
        <f t="shared" si="460"/>
        <v>1</v>
      </c>
      <c r="BP257" s="5">
        <f t="shared" si="461"/>
        <v>0</v>
      </c>
      <c r="BQ257" s="5">
        <f t="shared" si="462"/>
        <v>0</v>
      </c>
      <c r="BR257" s="5">
        <f t="shared" si="463"/>
        <v>0</v>
      </c>
      <c r="BS257" s="9">
        <f t="shared" si="464"/>
        <v>0</v>
      </c>
      <c r="BT257" s="5">
        <f t="shared" si="465"/>
        <v>0</v>
      </c>
      <c r="BU257" s="5">
        <f t="shared" si="466"/>
        <v>0</v>
      </c>
      <c r="BV257" s="5">
        <f t="shared" si="467"/>
        <v>1</v>
      </c>
      <c r="BW257" s="5">
        <f t="shared" si="468"/>
        <v>1</v>
      </c>
      <c r="BX257" s="5">
        <f t="shared" si="469"/>
        <v>1</v>
      </c>
      <c r="BY257" s="5">
        <f t="shared" si="470"/>
        <v>1</v>
      </c>
      <c r="BZ257" s="5">
        <f t="shared" si="471"/>
        <v>1</v>
      </c>
      <c r="CA257" s="5">
        <f t="shared" si="472"/>
        <v>1</v>
      </c>
      <c r="CB257" s="5">
        <f t="shared" si="473"/>
        <v>1</v>
      </c>
      <c r="CC257" s="5">
        <f t="shared" si="474"/>
        <v>1</v>
      </c>
      <c r="CD257" s="5">
        <f t="shared" si="475"/>
        <v>1</v>
      </c>
      <c r="CE257" s="5" t="str">
        <f t="shared" si="476"/>
        <v>?</v>
      </c>
      <c r="CF257" s="4" t="str">
        <f t="shared" si="485"/>
        <v>Kitöltés rendben!</v>
      </c>
      <c r="CG257" s="5">
        <f t="shared" si="486"/>
        <v>1</v>
      </c>
      <c r="CH257" s="5">
        <f t="shared" si="477"/>
        <v>0</v>
      </c>
      <c r="CI257" s="5">
        <f t="shared" si="478"/>
        <v>1</v>
      </c>
    </row>
    <row r="258" spans="1:87" s="2" customFormat="1" ht="129.6" hidden="1" customHeight="1" x14ac:dyDescent="0.3">
      <c r="A258" s="1" t="str">
        <f t="shared" si="479"/>
        <v>Kitöltés rendben!</v>
      </c>
      <c r="B258" s="179">
        <v>2</v>
      </c>
      <c r="C258" s="178" t="s">
        <v>450</v>
      </c>
      <c r="D258" s="180" t="s">
        <v>537</v>
      </c>
      <c r="E258" s="180" t="s">
        <v>509</v>
      </c>
      <c r="F258" s="181" t="str">
        <f>VLOOKUP($G258,Összesítő!$B:$F,2,FALSE)</f>
        <v>11-32124-1-006-00-10</v>
      </c>
      <c r="G258" s="178" t="s">
        <v>275</v>
      </c>
      <c r="H258" s="181">
        <f>COUNTA($G$3:G258)</f>
        <v>229</v>
      </c>
      <c r="I258" s="181" t="str">
        <f>AZ258&amp;"_"&amp;H258&amp;"_FIV_"&amp;LEFT(Előlap!$B$6,4)</f>
        <v>4184_229_FIV_2026</v>
      </c>
      <c r="J258" s="181" t="str">
        <f>VLOOKUP($G258,Összesítő!$B:$F,5,FALSE)</f>
        <v>Bérbaltavár, Csehi, Csehimindszent, Csipkerek, Mikosszéplak, Nagytilaj</v>
      </c>
      <c r="K258" s="181" t="str">
        <f>VLOOKUP($G258,Összesítő!$B:$F,4,FALSE)</f>
        <v>Bérbaltavár Község Önkormányzata, Csehi Község Önkormányzata, Csehimindszent Község Önkormányzata, Csipkerek Község Önkormányzata, Mikosszéplak Község Önkormányzata, Nagytilaj Község Önkormányzata</v>
      </c>
      <c r="L258" s="7">
        <f t="shared" si="480"/>
        <v>30000</v>
      </c>
      <c r="M258" s="179">
        <v>2032</v>
      </c>
      <c r="N258" s="179">
        <v>2032</v>
      </c>
      <c r="O258" s="13">
        <v>0</v>
      </c>
      <c r="P258" s="8">
        <v>30000</v>
      </c>
      <c r="Q258" s="8">
        <v>0</v>
      </c>
      <c r="S258" s="8">
        <v>0</v>
      </c>
      <c r="T258" s="8">
        <v>0</v>
      </c>
      <c r="U258" s="8">
        <v>0</v>
      </c>
      <c r="V258" s="8">
        <v>0</v>
      </c>
      <c r="W258" s="8">
        <v>0</v>
      </c>
      <c r="X258" s="8">
        <v>0</v>
      </c>
      <c r="Y258" s="8">
        <v>0</v>
      </c>
      <c r="Z258" s="8">
        <v>0</v>
      </c>
      <c r="AA258" s="8">
        <v>0</v>
      </c>
      <c r="AB258" s="8">
        <v>0</v>
      </c>
      <c r="AC258" s="8">
        <v>0</v>
      </c>
      <c r="AD258" s="7">
        <f t="shared" si="481"/>
        <v>0</v>
      </c>
      <c r="AE258" s="3" t="str">
        <f t="shared" si="482"/>
        <v>Nem rövidtávú a feladat.</v>
      </c>
      <c r="AG258" s="8">
        <v>0</v>
      </c>
      <c r="AH258" s="8">
        <v>0</v>
      </c>
      <c r="AI258" s="8">
        <v>0</v>
      </c>
      <c r="AJ258" s="8">
        <v>0</v>
      </c>
      <c r="AK258" s="8">
        <v>0</v>
      </c>
      <c r="AL258" s="8">
        <v>0</v>
      </c>
      <c r="AM258" s="8">
        <v>0</v>
      </c>
      <c r="AN258" s="8">
        <v>0</v>
      </c>
      <c r="AO258" s="8">
        <v>0</v>
      </c>
      <c r="AP258" s="8">
        <v>0</v>
      </c>
      <c r="AQ258" s="8">
        <v>0</v>
      </c>
      <c r="AR258" s="7">
        <f t="shared" si="483"/>
        <v>0</v>
      </c>
      <c r="AS258" s="185" t="s">
        <v>654</v>
      </c>
      <c r="AT258" s="3" t="str">
        <f t="shared" si="446"/>
        <v>Forráshiányos a feladat!</v>
      </c>
      <c r="AV258" s="180" t="s">
        <v>0</v>
      </c>
      <c r="AW258" s="180" t="s">
        <v>0</v>
      </c>
      <c r="AX258" s="191">
        <f>COUNTA($G$3:G258)</f>
        <v>229</v>
      </c>
      <c r="AZ258" s="9">
        <f>VLOOKUP($G258,Összesítő!$B:$F,3,FALSE)</f>
        <v>4184</v>
      </c>
      <c r="BA258" s="9">
        <f t="shared" si="447"/>
        <v>0</v>
      </c>
      <c r="BB258" s="5">
        <f t="shared" si="448"/>
        <v>1</v>
      </c>
      <c r="BC258" s="5" t="str">
        <f t="shared" si="449"/>
        <v>H</v>
      </c>
      <c r="BD258" s="5">
        <f t="shared" si="450"/>
        <v>0</v>
      </c>
      <c r="BE258" s="5">
        <f t="shared" si="451"/>
        <v>0</v>
      </c>
      <c r="BF258" s="5">
        <f t="shared" si="452"/>
        <v>0</v>
      </c>
      <c r="BG258" s="9" t="str">
        <f t="shared" si="453"/>
        <v>Nem rövidtávú a feladat.</v>
      </c>
      <c r="BH258" s="5">
        <f t="shared" si="454"/>
        <v>1</v>
      </c>
      <c r="BI258" s="5">
        <f t="shared" si="455"/>
        <v>1</v>
      </c>
      <c r="BJ258" s="5">
        <f t="shared" si="456"/>
        <v>1</v>
      </c>
      <c r="BK258" s="5">
        <f t="shared" si="457"/>
        <v>1</v>
      </c>
      <c r="BL258" s="5">
        <f t="shared" si="484"/>
        <v>1</v>
      </c>
      <c r="BM258" s="4" t="str">
        <f t="shared" si="458"/>
        <v>Forráshiányos a feladat!</v>
      </c>
      <c r="BN258" s="5">
        <f t="shared" si="459"/>
        <v>0</v>
      </c>
      <c r="BO258" s="5">
        <f t="shared" si="460"/>
        <v>1</v>
      </c>
      <c r="BP258" s="5">
        <f t="shared" si="461"/>
        <v>0</v>
      </c>
      <c r="BQ258" s="5">
        <f t="shared" si="462"/>
        <v>0</v>
      </c>
      <c r="BR258" s="5">
        <f t="shared" si="463"/>
        <v>0</v>
      </c>
      <c r="BS258" s="9">
        <f t="shared" si="464"/>
        <v>0</v>
      </c>
      <c r="BT258" s="5">
        <f t="shared" si="465"/>
        <v>0</v>
      </c>
      <c r="BU258" s="5">
        <f t="shared" si="466"/>
        <v>0</v>
      </c>
      <c r="BV258" s="5">
        <f t="shared" si="467"/>
        <v>1</v>
      </c>
      <c r="BW258" s="5">
        <f t="shared" si="468"/>
        <v>1</v>
      </c>
      <c r="BX258" s="5">
        <f t="shared" si="469"/>
        <v>1</v>
      </c>
      <c r="BY258" s="5">
        <f t="shared" si="470"/>
        <v>1</v>
      </c>
      <c r="BZ258" s="5">
        <f t="shared" si="471"/>
        <v>1</v>
      </c>
      <c r="CA258" s="5">
        <f t="shared" si="472"/>
        <v>1</v>
      </c>
      <c r="CB258" s="5">
        <f t="shared" si="473"/>
        <v>1</v>
      </c>
      <c r="CC258" s="5">
        <f t="shared" si="474"/>
        <v>1</v>
      </c>
      <c r="CD258" s="5">
        <f t="shared" si="475"/>
        <v>1</v>
      </c>
      <c r="CE258" s="5" t="str">
        <f t="shared" si="476"/>
        <v>?</v>
      </c>
      <c r="CF258" s="4" t="str">
        <f t="shared" si="485"/>
        <v>Kitöltés rendben!</v>
      </c>
      <c r="CG258" s="5">
        <f t="shared" si="486"/>
        <v>1</v>
      </c>
      <c r="CH258" s="5">
        <f t="shared" si="477"/>
        <v>0</v>
      </c>
      <c r="CI258" s="5">
        <f t="shared" si="478"/>
        <v>1</v>
      </c>
    </row>
    <row r="259" spans="1:87" s="2" customFormat="1" ht="129.6" hidden="1" customHeight="1" x14ac:dyDescent="0.3">
      <c r="A259" s="1" t="str">
        <f t="shared" si="479"/>
        <v>Kitöltés rendben!</v>
      </c>
      <c r="B259" s="179">
        <v>2</v>
      </c>
      <c r="C259" s="178" t="s">
        <v>468</v>
      </c>
      <c r="D259" s="180" t="s">
        <v>504</v>
      </c>
      <c r="E259" s="180" t="s">
        <v>509</v>
      </c>
      <c r="F259" s="181" t="str">
        <f>VLOOKUP($G259,Összesítő!$B:$F,2,FALSE)</f>
        <v>11-32124-1-006-00-10</v>
      </c>
      <c r="G259" s="178" t="s">
        <v>275</v>
      </c>
      <c r="H259" s="181">
        <f>COUNTA($G$3:G259)</f>
        <v>230</v>
      </c>
      <c r="I259" s="181" t="str">
        <f>AZ259&amp;"_"&amp;H259&amp;"_FIV_"&amp;LEFT(Előlap!$B$6,4)</f>
        <v>4184_230_FIV_2026</v>
      </c>
      <c r="J259" s="181" t="str">
        <f>VLOOKUP($G259,Összesítő!$B:$F,5,FALSE)</f>
        <v>Bérbaltavár, Csehi, Csehimindszent, Csipkerek, Mikosszéplak, Nagytilaj</v>
      </c>
      <c r="K259" s="181" t="str">
        <f>VLOOKUP($G259,Összesítő!$B:$F,4,FALSE)</f>
        <v>Bérbaltavár Község Önkormányzata, Csehi Község Önkormányzata, Csehimindszent Község Önkormányzata, Csipkerek Község Önkormányzata, Mikosszéplak Község Önkormányzata, Nagytilaj Község Önkormányzata</v>
      </c>
      <c r="L259" s="7">
        <f t="shared" si="480"/>
        <v>1000</v>
      </c>
      <c r="M259" s="179">
        <v>2031</v>
      </c>
      <c r="N259" s="179">
        <v>2031</v>
      </c>
      <c r="O259" s="13">
        <v>0</v>
      </c>
      <c r="P259" s="8">
        <v>1000</v>
      </c>
      <c r="Q259" s="8">
        <v>0</v>
      </c>
      <c r="S259" s="8">
        <v>0</v>
      </c>
      <c r="T259" s="8">
        <v>0</v>
      </c>
      <c r="U259" s="8">
        <v>0</v>
      </c>
      <c r="V259" s="8">
        <v>0</v>
      </c>
      <c r="W259" s="8">
        <v>0</v>
      </c>
      <c r="X259" s="8">
        <v>0</v>
      </c>
      <c r="Y259" s="8">
        <v>0</v>
      </c>
      <c r="Z259" s="8">
        <v>0</v>
      </c>
      <c r="AA259" s="8">
        <v>0</v>
      </c>
      <c r="AB259" s="8">
        <v>0</v>
      </c>
      <c r="AC259" s="8">
        <v>0</v>
      </c>
      <c r="AD259" s="7">
        <f t="shared" si="481"/>
        <v>0</v>
      </c>
      <c r="AE259" s="3" t="str">
        <f t="shared" si="482"/>
        <v>Nem rövidtávú a feladat.</v>
      </c>
      <c r="AG259" s="8">
        <v>0</v>
      </c>
      <c r="AH259" s="8">
        <v>0</v>
      </c>
      <c r="AI259" s="8">
        <v>0</v>
      </c>
      <c r="AJ259" s="8">
        <v>0</v>
      </c>
      <c r="AK259" s="8">
        <v>0</v>
      </c>
      <c r="AL259" s="8">
        <v>0</v>
      </c>
      <c r="AM259" s="8">
        <v>0</v>
      </c>
      <c r="AN259" s="8">
        <v>0</v>
      </c>
      <c r="AO259" s="8">
        <v>0</v>
      </c>
      <c r="AP259" s="8">
        <v>0</v>
      </c>
      <c r="AQ259" s="8">
        <v>0</v>
      </c>
      <c r="AR259" s="7">
        <f t="shared" si="483"/>
        <v>0</v>
      </c>
      <c r="AS259" s="185" t="s">
        <v>654</v>
      </c>
      <c r="AT259" s="3" t="str">
        <f t="shared" si="446"/>
        <v>Forráshiányos a feladat!</v>
      </c>
      <c r="AV259" s="180" t="s">
        <v>0</v>
      </c>
      <c r="AW259" s="180" t="s">
        <v>0</v>
      </c>
      <c r="AX259" s="191">
        <f>COUNTA($G$3:G259)</f>
        <v>230</v>
      </c>
      <c r="AZ259" s="9">
        <f>VLOOKUP($G259,Összesítő!$B:$F,3,FALSE)</f>
        <v>4184</v>
      </c>
      <c r="BA259" s="9">
        <f t="shared" si="447"/>
        <v>0</v>
      </c>
      <c r="BB259" s="5">
        <f t="shared" si="448"/>
        <v>1</v>
      </c>
      <c r="BC259" s="5" t="str">
        <f t="shared" si="449"/>
        <v>H</v>
      </c>
      <c r="BD259" s="5">
        <f t="shared" si="450"/>
        <v>0</v>
      </c>
      <c r="BE259" s="5">
        <f t="shared" si="451"/>
        <v>0</v>
      </c>
      <c r="BF259" s="5">
        <f t="shared" si="452"/>
        <v>0</v>
      </c>
      <c r="BG259" s="9" t="str">
        <f t="shared" si="453"/>
        <v>Nem rövidtávú a feladat.</v>
      </c>
      <c r="BH259" s="5">
        <f t="shared" si="454"/>
        <v>1</v>
      </c>
      <c r="BI259" s="5">
        <f t="shared" si="455"/>
        <v>1</v>
      </c>
      <c r="BJ259" s="5">
        <f t="shared" si="456"/>
        <v>1</v>
      </c>
      <c r="BK259" s="5">
        <f t="shared" si="457"/>
        <v>1</v>
      </c>
      <c r="BL259" s="5">
        <f t="shared" si="484"/>
        <v>1</v>
      </c>
      <c r="BM259" s="4" t="str">
        <f t="shared" si="458"/>
        <v>Forráshiányos a feladat!</v>
      </c>
      <c r="BN259" s="5">
        <f t="shared" si="459"/>
        <v>0</v>
      </c>
      <c r="BO259" s="5">
        <f t="shared" si="460"/>
        <v>1</v>
      </c>
      <c r="BP259" s="5">
        <f t="shared" si="461"/>
        <v>0</v>
      </c>
      <c r="BQ259" s="5">
        <f t="shared" si="462"/>
        <v>0</v>
      </c>
      <c r="BR259" s="5">
        <f t="shared" si="463"/>
        <v>0</v>
      </c>
      <c r="BS259" s="9">
        <f t="shared" si="464"/>
        <v>0</v>
      </c>
      <c r="BT259" s="5">
        <f t="shared" si="465"/>
        <v>0</v>
      </c>
      <c r="BU259" s="5">
        <f t="shared" si="466"/>
        <v>0</v>
      </c>
      <c r="BV259" s="5">
        <f t="shared" si="467"/>
        <v>1</v>
      </c>
      <c r="BW259" s="5">
        <f t="shared" si="468"/>
        <v>1</v>
      </c>
      <c r="BX259" s="5">
        <f t="shared" si="469"/>
        <v>1</v>
      </c>
      <c r="BY259" s="5">
        <f t="shared" si="470"/>
        <v>1</v>
      </c>
      <c r="BZ259" s="5">
        <f t="shared" si="471"/>
        <v>1</v>
      </c>
      <c r="CA259" s="5">
        <f t="shared" si="472"/>
        <v>1</v>
      </c>
      <c r="CB259" s="5">
        <f t="shared" si="473"/>
        <v>1</v>
      </c>
      <c r="CC259" s="5">
        <f t="shared" si="474"/>
        <v>1</v>
      </c>
      <c r="CD259" s="5">
        <f t="shared" si="475"/>
        <v>1</v>
      </c>
      <c r="CE259" s="5" t="str">
        <f t="shared" si="476"/>
        <v>?</v>
      </c>
      <c r="CF259" s="4" t="str">
        <f t="shared" si="485"/>
        <v>Kitöltés rendben!</v>
      </c>
      <c r="CG259" s="5">
        <f t="shared" si="486"/>
        <v>1</v>
      </c>
      <c r="CH259" s="5">
        <f t="shared" si="477"/>
        <v>0</v>
      </c>
      <c r="CI259" s="5">
        <f t="shared" si="478"/>
        <v>1</v>
      </c>
    </row>
    <row r="260" spans="1:87" s="2" customFormat="1" ht="129.6" hidden="1" customHeight="1" x14ac:dyDescent="0.3">
      <c r="A260" s="1" t="str">
        <f t="shared" si="479"/>
        <v>Kitöltés rendben!</v>
      </c>
      <c r="B260" s="179">
        <v>2</v>
      </c>
      <c r="C260" s="178" t="s">
        <v>468</v>
      </c>
      <c r="D260" s="180" t="s">
        <v>574</v>
      </c>
      <c r="E260" s="180" t="s">
        <v>509</v>
      </c>
      <c r="F260" s="181" t="str">
        <f>VLOOKUP($G260,Összesítő!$B:$F,2,FALSE)</f>
        <v>11-32124-1-006-00-10</v>
      </c>
      <c r="G260" s="178" t="s">
        <v>275</v>
      </c>
      <c r="H260" s="181">
        <f>COUNTA($G$3:G260)</f>
        <v>231</v>
      </c>
      <c r="I260" s="181" t="str">
        <f>AZ260&amp;"_"&amp;H260&amp;"_FIV_"&amp;LEFT(Előlap!$B$6,4)</f>
        <v>4184_231_FIV_2026</v>
      </c>
      <c r="J260" s="181" t="str">
        <f>VLOOKUP($G260,Összesítő!$B:$F,5,FALSE)</f>
        <v>Bérbaltavár, Csehi, Csehimindszent, Csipkerek, Mikosszéplak, Nagytilaj</v>
      </c>
      <c r="K260" s="181" t="str">
        <f>VLOOKUP($G260,Összesítő!$B:$F,4,FALSE)</f>
        <v>Bérbaltavár Község Önkormányzata, Csehi Község Önkormányzata, Csehimindszent Község Önkormányzata, Csipkerek Község Önkormányzata, Mikosszéplak Község Önkormányzata, Nagytilaj Község Önkormányzata</v>
      </c>
      <c r="L260" s="7">
        <f t="shared" si="480"/>
        <v>20000</v>
      </c>
      <c r="M260" s="179">
        <v>2029</v>
      </c>
      <c r="N260" s="179">
        <v>2030</v>
      </c>
      <c r="O260" s="13">
        <v>0</v>
      </c>
      <c r="P260" s="8">
        <v>20000</v>
      </c>
      <c r="Q260" s="8">
        <v>0</v>
      </c>
      <c r="S260" s="8">
        <v>0</v>
      </c>
      <c r="T260" s="8">
        <v>0</v>
      </c>
      <c r="U260" s="8">
        <v>0</v>
      </c>
      <c r="V260" s="8">
        <v>0</v>
      </c>
      <c r="W260" s="8">
        <v>0</v>
      </c>
      <c r="X260" s="8">
        <v>0</v>
      </c>
      <c r="Y260" s="8">
        <v>0</v>
      </c>
      <c r="Z260" s="8">
        <v>0</v>
      </c>
      <c r="AA260" s="8">
        <v>0</v>
      </c>
      <c r="AB260" s="8">
        <v>0</v>
      </c>
      <c r="AC260" s="8">
        <v>0</v>
      </c>
      <c r="AD260" s="7">
        <f t="shared" si="481"/>
        <v>0</v>
      </c>
      <c r="AE260" s="3" t="str">
        <f t="shared" si="482"/>
        <v>Nem rövidtávú a feladat.</v>
      </c>
      <c r="AG260" s="8">
        <v>0</v>
      </c>
      <c r="AH260" s="8">
        <v>0</v>
      </c>
      <c r="AI260" s="8">
        <v>0</v>
      </c>
      <c r="AJ260" s="8">
        <v>0</v>
      </c>
      <c r="AK260" s="8">
        <v>0</v>
      </c>
      <c r="AL260" s="8">
        <v>0</v>
      </c>
      <c r="AM260" s="8">
        <v>0</v>
      </c>
      <c r="AN260" s="8">
        <v>0</v>
      </c>
      <c r="AO260" s="8">
        <v>0</v>
      </c>
      <c r="AP260" s="8">
        <v>0</v>
      </c>
      <c r="AQ260" s="8">
        <v>0</v>
      </c>
      <c r="AR260" s="7">
        <f t="shared" si="483"/>
        <v>0</v>
      </c>
      <c r="AS260" s="185" t="s">
        <v>654</v>
      </c>
      <c r="AT260" s="3" t="str">
        <f t="shared" si="446"/>
        <v>Forráshiányos a feladat!</v>
      </c>
      <c r="AV260" s="180" t="s">
        <v>0</v>
      </c>
      <c r="AW260" s="180" t="s">
        <v>0</v>
      </c>
      <c r="AX260" s="191">
        <f>COUNTA($G$3:G260)</f>
        <v>231</v>
      </c>
      <c r="AZ260" s="9">
        <f>VLOOKUP($G260,Összesítő!$B:$F,3,FALSE)</f>
        <v>4184</v>
      </c>
      <c r="BA260" s="9">
        <f t="shared" si="447"/>
        <v>0</v>
      </c>
      <c r="BB260" s="5">
        <f t="shared" si="448"/>
        <v>1</v>
      </c>
      <c r="BC260" s="5" t="str">
        <f t="shared" si="449"/>
        <v>H</v>
      </c>
      <c r="BD260" s="5">
        <f t="shared" si="450"/>
        <v>0</v>
      </c>
      <c r="BE260" s="5">
        <f t="shared" si="451"/>
        <v>0</v>
      </c>
      <c r="BF260" s="5">
        <f t="shared" si="452"/>
        <v>0</v>
      </c>
      <c r="BG260" s="9" t="str">
        <f t="shared" si="453"/>
        <v>Nem rövidtávú a feladat.</v>
      </c>
      <c r="BH260" s="5">
        <f t="shared" si="454"/>
        <v>1</v>
      </c>
      <c r="BI260" s="5">
        <f t="shared" si="455"/>
        <v>1</v>
      </c>
      <c r="BJ260" s="5">
        <f t="shared" si="456"/>
        <v>1</v>
      </c>
      <c r="BK260" s="5">
        <f t="shared" si="457"/>
        <v>1</v>
      </c>
      <c r="BL260" s="5">
        <f t="shared" si="484"/>
        <v>1</v>
      </c>
      <c r="BM260" s="4" t="str">
        <f t="shared" si="458"/>
        <v>Forráshiányos a feladat!</v>
      </c>
      <c r="BN260" s="5">
        <f t="shared" si="459"/>
        <v>0</v>
      </c>
      <c r="BO260" s="5">
        <f t="shared" si="460"/>
        <v>1</v>
      </c>
      <c r="BP260" s="5">
        <f t="shared" si="461"/>
        <v>0</v>
      </c>
      <c r="BQ260" s="5">
        <f t="shared" si="462"/>
        <v>0</v>
      </c>
      <c r="BR260" s="5">
        <f t="shared" si="463"/>
        <v>0</v>
      </c>
      <c r="BS260" s="9">
        <f t="shared" si="464"/>
        <v>0</v>
      </c>
      <c r="BT260" s="5">
        <f t="shared" si="465"/>
        <v>0</v>
      </c>
      <c r="BU260" s="5">
        <f t="shared" si="466"/>
        <v>0</v>
      </c>
      <c r="BV260" s="5">
        <f t="shared" si="467"/>
        <v>1</v>
      </c>
      <c r="BW260" s="5">
        <f t="shared" si="468"/>
        <v>1</v>
      </c>
      <c r="BX260" s="5">
        <f t="shared" si="469"/>
        <v>1</v>
      </c>
      <c r="BY260" s="5">
        <f t="shared" si="470"/>
        <v>1</v>
      </c>
      <c r="BZ260" s="5">
        <f t="shared" si="471"/>
        <v>1</v>
      </c>
      <c r="CA260" s="5">
        <f t="shared" si="472"/>
        <v>1</v>
      </c>
      <c r="CB260" s="5">
        <f t="shared" si="473"/>
        <v>1</v>
      </c>
      <c r="CC260" s="5">
        <f t="shared" si="474"/>
        <v>1</v>
      </c>
      <c r="CD260" s="5">
        <f t="shared" si="475"/>
        <v>1</v>
      </c>
      <c r="CE260" s="5" t="str">
        <f t="shared" si="476"/>
        <v>?</v>
      </c>
      <c r="CF260" s="4" t="str">
        <f t="shared" si="485"/>
        <v>Kitöltés rendben!</v>
      </c>
      <c r="CG260" s="5">
        <f t="shared" si="486"/>
        <v>1</v>
      </c>
      <c r="CH260" s="5">
        <f t="shared" si="477"/>
        <v>0</v>
      </c>
      <c r="CI260" s="5">
        <f t="shared" si="478"/>
        <v>1</v>
      </c>
    </row>
    <row r="261" spans="1:87" s="2" customFormat="1" ht="129.6" hidden="1" customHeight="1" x14ac:dyDescent="0.3">
      <c r="A261" s="1" t="str">
        <f t="shared" si="479"/>
        <v>Kitöltés rendben!</v>
      </c>
      <c r="B261" s="179">
        <v>2</v>
      </c>
      <c r="C261" s="178" t="s">
        <v>479</v>
      </c>
      <c r="D261" s="180" t="s">
        <v>575</v>
      </c>
      <c r="E261" s="180" t="s">
        <v>509</v>
      </c>
      <c r="F261" s="181" t="str">
        <f>VLOOKUP($G261,Összesítő!$B:$F,2,FALSE)</f>
        <v>11-32124-1-006-00-10</v>
      </c>
      <c r="G261" s="178" t="s">
        <v>275</v>
      </c>
      <c r="H261" s="181">
        <f>COUNTA($G$3:G261)</f>
        <v>232</v>
      </c>
      <c r="I261" s="181" t="str">
        <f>AZ261&amp;"_"&amp;H261&amp;"_FIV_"&amp;LEFT(Előlap!$B$6,4)</f>
        <v>4184_232_FIV_2026</v>
      </c>
      <c r="J261" s="181" t="str">
        <f>VLOOKUP($G261,Összesítő!$B:$F,5,FALSE)</f>
        <v>Bérbaltavár, Csehi, Csehimindszent, Csipkerek, Mikosszéplak, Nagytilaj</v>
      </c>
      <c r="K261" s="181" t="str">
        <f>VLOOKUP($G261,Összesítő!$B:$F,4,FALSE)</f>
        <v>Bérbaltavár Község Önkormányzata, Csehi Község Önkormányzata, Csehimindszent Község Önkormányzata, Csipkerek Község Önkormányzata, Mikosszéplak Község Önkormányzata, Nagytilaj Község Önkormányzata</v>
      </c>
      <c r="L261" s="7">
        <f t="shared" si="480"/>
        <v>100000</v>
      </c>
      <c r="M261" s="179">
        <v>2028</v>
      </c>
      <c r="N261" s="179">
        <v>2036</v>
      </c>
      <c r="O261" s="13">
        <v>0</v>
      </c>
      <c r="P261" s="8">
        <v>100000</v>
      </c>
      <c r="Q261" s="8">
        <v>0</v>
      </c>
      <c r="S261" s="8">
        <v>0</v>
      </c>
      <c r="T261" s="8">
        <v>0</v>
      </c>
      <c r="U261" s="8">
        <v>0</v>
      </c>
      <c r="V261" s="8">
        <v>0</v>
      </c>
      <c r="W261" s="8">
        <v>0</v>
      </c>
      <c r="X261" s="8">
        <v>0</v>
      </c>
      <c r="Y261" s="8">
        <v>0</v>
      </c>
      <c r="Z261" s="8">
        <v>0</v>
      </c>
      <c r="AA261" s="8">
        <v>0</v>
      </c>
      <c r="AB261" s="8">
        <v>0</v>
      </c>
      <c r="AC261" s="8">
        <v>0</v>
      </c>
      <c r="AD261" s="7">
        <f t="shared" si="481"/>
        <v>0</v>
      </c>
      <c r="AE261" s="3" t="str">
        <f t="shared" si="482"/>
        <v>Nem rövidtávú a feladat.</v>
      </c>
      <c r="AG261" s="8">
        <v>14674</v>
      </c>
      <c r="AH261" s="8">
        <v>0</v>
      </c>
      <c r="AI261" s="8">
        <v>0</v>
      </c>
      <c r="AJ261" s="8">
        <v>0</v>
      </c>
      <c r="AK261" s="8">
        <v>0</v>
      </c>
      <c r="AL261" s="8">
        <v>0</v>
      </c>
      <c r="AM261" s="8">
        <v>0</v>
      </c>
      <c r="AN261" s="8">
        <v>0</v>
      </c>
      <c r="AO261" s="8">
        <v>0</v>
      </c>
      <c r="AP261" s="8">
        <v>0</v>
      </c>
      <c r="AQ261" s="8">
        <v>0</v>
      </c>
      <c r="AR261" s="7">
        <f t="shared" si="483"/>
        <v>14674</v>
      </c>
      <c r="AS261" s="185" t="s">
        <v>654</v>
      </c>
      <c r="AT261" s="3" t="str">
        <f t="shared" si="446"/>
        <v>Forráshiányos a feladat!</v>
      </c>
      <c r="AV261" s="180" t="s">
        <v>0</v>
      </c>
      <c r="AW261" s="180" t="s">
        <v>0</v>
      </c>
      <c r="AX261" s="191">
        <f>COUNTA($G$3:G261)</f>
        <v>232</v>
      </c>
      <c r="AZ261" s="9">
        <f>VLOOKUP($G261,Összesítő!$B:$F,3,FALSE)</f>
        <v>4184</v>
      </c>
      <c r="BA261" s="9">
        <f t="shared" si="447"/>
        <v>0</v>
      </c>
      <c r="BB261" s="5">
        <f t="shared" si="448"/>
        <v>1</v>
      </c>
      <c r="BC261" s="5" t="str">
        <f t="shared" si="449"/>
        <v>H</v>
      </c>
      <c r="BD261" s="5">
        <f t="shared" si="450"/>
        <v>0</v>
      </c>
      <c r="BE261" s="5">
        <f t="shared" si="451"/>
        <v>0</v>
      </c>
      <c r="BF261" s="5">
        <f t="shared" si="452"/>
        <v>0</v>
      </c>
      <c r="BG261" s="9" t="str">
        <f t="shared" si="453"/>
        <v>Nem rövidtávú a feladat.</v>
      </c>
      <c r="BH261" s="5">
        <f t="shared" si="454"/>
        <v>1</v>
      </c>
      <c r="BI261" s="5">
        <f t="shared" si="455"/>
        <v>1</v>
      </c>
      <c r="BJ261" s="5">
        <f t="shared" si="456"/>
        <v>1</v>
      </c>
      <c r="BK261" s="5">
        <f t="shared" si="457"/>
        <v>1</v>
      </c>
      <c r="BL261" s="5">
        <f t="shared" si="484"/>
        <v>1</v>
      </c>
      <c r="BM261" s="4" t="str">
        <f t="shared" si="458"/>
        <v>Forráshiányos a feladat!</v>
      </c>
      <c r="BN261" s="5">
        <f t="shared" si="459"/>
        <v>0</v>
      </c>
      <c r="BO261" s="5">
        <f t="shared" si="460"/>
        <v>1</v>
      </c>
      <c r="BP261" s="5">
        <f t="shared" si="461"/>
        <v>0</v>
      </c>
      <c r="BQ261" s="5">
        <f t="shared" si="462"/>
        <v>0</v>
      </c>
      <c r="BR261" s="5">
        <f t="shared" si="463"/>
        <v>0</v>
      </c>
      <c r="BS261" s="9">
        <f t="shared" si="464"/>
        <v>0</v>
      </c>
      <c r="BT261" s="5">
        <f t="shared" si="465"/>
        <v>0</v>
      </c>
      <c r="BU261" s="5">
        <f t="shared" si="466"/>
        <v>0</v>
      </c>
      <c r="BV261" s="5">
        <f t="shared" si="467"/>
        <v>1</v>
      </c>
      <c r="BW261" s="5">
        <f t="shared" si="468"/>
        <v>1</v>
      </c>
      <c r="BX261" s="5">
        <f t="shared" si="469"/>
        <v>1</v>
      </c>
      <c r="BY261" s="5">
        <f t="shared" si="470"/>
        <v>1</v>
      </c>
      <c r="BZ261" s="5">
        <f t="shared" si="471"/>
        <v>1</v>
      </c>
      <c r="CA261" s="5">
        <f t="shared" si="472"/>
        <v>1</v>
      </c>
      <c r="CB261" s="5">
        <f t="shared" si="473"/>
        <v>1</v>
      </c>
      <c r="CC261" s="5">
        <f t="shared" si="474"/>
        <v>1</v>
      </c>
      <c r="CD261" s="5">
        <f t="shared" si="475"/>
        <v>1</v>
      </c>
      <c r="CE261" s="5" t="str">
        <f t="shared" si="476"/>
        <v>?</v>
      </c>
      <c r="CF261" s="4" t="str">
        <f t="shared" si="485"/>
        <v>Kitöltés rendben!</v>
      </c>
      <c r="CG261" s="5">
        <f t="shared" si="486"/>
        <v>1</v>
      </c>
      <c r="CH261" s="5">
        <f t="shared" si="477"/>
        <v>0</v>
      </c>
      <c r="CI261" s="5">
        <f t="shared" si="478"/>
        <v>1</v>
      </c>
    </row>
    <row r="262" spans="1:87" s="2" customFormat="1" ht="129.6" hidden="1" customHeight="1" x14ac:dyDescent="0.3">
      <c r="A262" s="1" t="str">
        <f t="shared" si="479"/>
        <v>Kitöltés rendben!</v>
      </c>
      <c r="B262" s="179">
        <v>1</v>
      </c>
      <c r="C262" s="178" t="s">
        <v>492</v>
      </c>
      <c r="D262" s="180" t="s">
        <v>507</v>
      </c>
      <c r="E262" s="180" t="s">
        <v>509</v>
      </c>
      <c r="F262" s="181" t="str">
        <f>VLOOKUP($G262,Összesítő!$B:$F,2,FALSE)</f>
        <v>11-32124-1-006-00-10</v>
      </c>
      <c r="G262" s="178" t="s">
        <v>275</v>
      </c>
      <c r="H262" s="181">
        <f>COUNTA($G$3:G262)</f>
        <v>233</v>
      </c>
      <c r="I262" s="181" t="str">
        <f>AZ262&amp;"_"&amp;H262&amp;"_FIV_"&amp;LEFT(Előlap!$B$6,4)</f>
        <v>4184_233_FIV_2026</v>
      </c>
      <c r="J262" s="181" t="str">
        <f>VLOOKUP($G262,Összesítő!$B:$F,5,FALSE)</f>
        <v>Bérbaltavár, Csehi, Csehimindszent, Csipkerek, Mikosszéplak, Nagytilaj</v>
      </c>
      <c r="K262" s="181" t="str">
        <f>VLOOKUP($G262,Összesítő!$B:$F,4,FALSE)</f>
        <v>Bérbaltavár Község Önkormányzata, Csehi Község Önkormányzata, Csehimindszent Község Önkormányzata, Csipkerek Község Önkormányzata, Mikosszéplak Község Önkormányzata, Nagytilaj Község Önkormányzata</v>
      </c>
      <c r="L262" s="7">
        <f t="shared" si="480"/>
        <v>997</v>
      </c>
      <c r="M262" s="179">
        <v>2027</v>
      </c>
      <c r="N262" s="179">
        <v>2027</v>
      </c>
      <c r="O262" s="13">
        <v>997</v>
      </c>
      <c r="P262" s="8">
        <v>0</v>
      </c>
      <c r="Q262" s="8">
        <v>0</v>
      </c>
      <c r="S262" s="8">
        <v>997</v>
      </c>
      <c r="T262" s="8">
        <v>0</v>
      </c>
      <c r="U262" s="8">
        <v>0</v>
      </c>
      <c r="V262" s="8">
        <v>0</v>
      </c>
      <c r="W262" s="8">
        <v>0</v>
      </c>
      <c r="X262" s="8">
        <v>0</v>
      </c>
      <c r="Y262" s="8">
        <v>0</v>
      </c>
      <c r="Z262" s="8">
        <v>0</v>
      </c>
      <c r="AA262" s="8">
        <v>0</v>
      </c>
      <c r="AB262" s="8">
        <v>0</v>
      </c>
      <c r="AC262" s="8">
        <v>0</v>
      </c>
      <c r="AD262" s="7">
        <f t="shared" si="481"/>
        <v>997</v>
      </c>
      <c r="AE262" s="3" t="str">
        <f t="shared" si="482"/>
        <v>A forrás egyenlő a költséggel (I.ütem).</v>
      </c>
      <c r="AG262" s="8">
        <v>0</v>
      </c>
      <c r="AH262" s="8">
        <v>0</v>
      </c>
      <c r="AI262" s="8">
        <v>0</v>
      </c>
      <c r="AJ262" s="8">
        <v>0</v>
      </c>
      <c r="AK262" s="8">
        <v>0</v>
      </c>
      <c r="AL262" s="8">
        <v>0</v>
      </c>
      <c r="AM262" s="8">
        <v>0</v>
      </c>
      <c r="AN262" s="8">
        <v>0</v>
      </c>
      <c r="AO262" s="8">
        <v>0</v>
      </c>
      <c r="AP262" s="8">
        <v>0</v>
      </c>
      <c r="AQ262" s="8">
        <v>0</v>
      </c>
      <c r="AR262" s="7">
        <f t="shared" si="483"/>
        <v>0</v>
      </c>
      <c r="AS262" s="178" t="s">
        <v>659</v>
      </c>
      <c r="AT262" s="3" t="str">
        <f t="shared" si="446"/>
        <v>Nem hosszútávú a feladat.</v>
      </c>
      <c r="AV262" s="180" t="s">
        <v>0</v>
      </c>
      <c r="AW262" s="180" t="s">
        <v>0</v>
      </c>
      <c r="AX262" s="191">
        <f>COUNTA($G$3:G262)</f>
        <v>233</v>
      </c>
      <c r="AZ262" s="9">
        <f>VLOOKUP($G262,Összesítő!$B:$F,3,FALSE)</f>
        <v>4184</v>
      </c>
      <c r="BA262" s="9">
        <f t="shared" si="447"/>
        <v>0</v>
      </c>
      <c r="BB262" s="5">
        <f t="shared" si="448"/>
        <v>1</v>
      </c>
      <c r="BC262" s="5" t="str">
        <f t="shared" si="449"/>
        <v>R</v>
      </c>
      <c r="BD262" s="5">
        <f t="shared" si="450"/>
        <v>1</v>
      </c>
      <c r="BE262" s="5">
        <f t="shared" si="451"/>
        <v>0</v>
      </c>
      <c r="BF262" s="5">
        <f t="shared" si="452"/>
        <v>0</v>
      </c>
      <c r="BG262" s="9" t="str">
        <f t="shared" si="453"/>
        <v>A forrás egyenlő a költséggel (I.ütem).</v>
      </c>
      <c r="BH262" s="5">
        <f t="shared" si="454"/>
        <v>1</v>
      </c>
      <c r="BI262" s="5">
        <f t="shared" si="455"/>
        <v>1</v>
      </c>
      <c r="BJ262" s="5">
        <f t="shared" si="456"/>
        <v>0</v>
      </c>
      <c r="BK262" s="5">
        <f t="shared" si="457"/>
        <v>1</v>
      </c>
      <c r="BL262" s="5">
        <f t="shared" si="484"/>
        <v>1</v>
      </c>
      <c r="BM262" s="4" t="str">
        <f t="shared" si="458"/>
        <v>Nem hosszútávú a feladat.</v>
      </c>
      <c r="BN262" s="5">
        <f t="shared" si="459"/>
        <v>1</v>
      </c>
      <c r="BO262" s="5">
        <f t="shared" si="460"/>
        <v>0</v>
      </c>
      <c r="BP262" s="5">
        <f t="shared" si="461"/>
        <v>0</v>
      </c>
      <c r="BQ262" s="5">
        <f t="shared" si="462"/>
        <v>0</v>
      </c>
      <c r="BR262" s="5">
        <f t="shared" si="463"/>
        <v>0</v>
      </c>
      <c r="BS262" s="9" t="str">
        <f t="shared" si="464"/>
        <v>Nincs hosszútávú terv!</v>
      </c>
      <c r="BT262" s="5">
        <f t="shared" si="465"/>
        <v>0</v>
      </c>
      <c r="BU262" s="5">
        <f t="shared" si="466"/>
        <v>0</v>
      </c>
      <c r="BV262" s="5">
        <f t="shared" si="467"/>
        <v>1</v>
      </c>
      <c r="BW262" s="5">
        <f t="shared" si="468"/>
        <v>1</v>
      </c>
      <c r="BX262" s="5">
        <f t="shared" si="469"/>
        <v>1</v>
      </c>
      <c r="BY262" s="5">
        <f t="shared" si="470"/>
        <v>1</v>
      </c>
      <c r="BZ262" s="5">
        <f t="shared" si="471"/>
        <v>1</v>
      </c>
      <c r="CA262" s="5">
        <f t="shared" si="472"/>
        <v>1</v>
      </c>
      <c r="CB262" s="5">
        <f t="shared" si="473"/>
        <v>1</v>
      </c>
      <c r="CC262" s="5">
        <f t="shared" si="474"/>
        <v>1</v>
      </c>
      <c r="CD262" s="5">
        <f t="shared" si="475"/>
        <v>1</v>
      </c>
      <c r="CE262" s="5" t="str">
        <f t="shared" si="476"/>
        <v>?</v>
      </c>
      <c r="CF262" s="4" t="str">
        <f t="shared" si="485"/>
        <v>Kitöltés rendben!</v>
      </c>
      <c r="CG262" s="5">
        <f t="shared" si="486"/>
        <v>1</v>
      </c>
      <c r="CH262" s="5">
        <f t="shared" si="477"/>
        <v>1</v>
      </c>
      <c r="CI262" s="5">
        <f t="shared" si="478"/>
        <v>0</v>
      </c>
    </row>
    <row r="263" spans="1:87" s="2" customFormat="1" ht="129.6" hidden="1" customHeight="1" x14ac:dyDescent="0.3">
      <c r="A263" s="1" t="str">
        <f t="shared" ref="A263" si="514">IF($G263="","Nincs VKR kiválasztva!",CF263)</f>
        <v>Kitöltés rendben!</v>
      </c>
      <c r="B263" s="224">
        <v>0</v>
      </c>
      <c r="C263" s="223" t="s">
        <v>489</v>
      </c>
      <c r="D263" s="225" t="s">
        <v>661</v>
      </c>
      <c r="E263" s="225" t="s">
        <v>509</v>
      </c>
      <c r="F263" s="226" t="str">
        <f>VLOOKUP($G263,Összesítő!$B:$F,2,FALSE)</f>
        <v>11-32124-1-006-00-10</v>
      </c>
      <c r="G263" s="223" t="s">
        <v>275</v>
      </c>
      <c r="H263" s="226">
        <f>COUNTA($G$3:G263)</f>
        <v>234</v>
      </c>
      <c r="I263" s="226" t="str">
        <f>AZ263&amp;"_"&amp;H263&amp;"_FIV_"&amp;LEFT(Előlap!$B$6,4)</f>
        <v>4184_234_FIV_2026</v>
      </c>
      <c r="J263" s="226" t="str">
        <f>VLOOKUP($G263,Összesítő!$B:$F,5,FALSE)</f>
        <v>Bérbaltavár, Csehi, Csehimindszent, Csipkerek, Mikosszéplak, Nagytilaj</v>
      </c>
      <c r="K263" s="226" t="str">
        <f>VLOOKUP($G263,Összesítő!$B:$F,4,FALSE)</f>
        <v>Bérbaltavár Község Önkormányzata, Csehi Község Önkormányzata, Csehimindszent Község Önkormányzata, Csipkerek Község Önkormányzata, Mikosszéplak Község Önkormányzata, Nagytilaj Község Önkormányzata</v>
      </c>
      <c r="L263" s="7">
        <f t="shared" ref="L263" si="515">O263+P263</f>
        <v>0</v>
      </c>
      <c r="M263" s="224">
        <v>2027</v>
      </c>
      <c r="N263" s="224">
        <v>2027</v>
      </c>
      <c r="O263" s="13">
        <v>0</v>
      </c>
      <c r="P263" s="8">
        <v>0</v>
      </c>
      <c r="Q263" s="8">
        <v>0</v>
      </c>
      <c r="S263" s="8">
        <v>0</v>
      </c>
      <c r="T263" s="8">
        <v>0</v>
      </c>
      <c r="U263" s="8">
        <v>0</v>
      </c>
      <c r="V263" s="8">
        <v>0</v>
      </c>
      <c r="W263" s="8">
        <v>0</v>
      </c>
      <c r="X263" s="8">
        <v>0</v>
      </c>
      <c r="Y263" s="8">
        <v>0</v>
      </c>
      <c r="Z263" s="8">
        <v>0</v>
      </c>
      <c r="AA263" s="8">
        <v>0</v>
      </c>
      <c r="AB263" s="8">
        <v>0</v>
      </c>
      <c r="AC263" s="8">
        <v>0</v>
      </c>
      <c r="AD263" s="7">
        <f t="shared" ref="AD263" si="516">SUM(S263:AC263)</f>
        <v>0</v>
      </c>
      <c r="AE263" s="3" t="str">
        <f t="shared" ref="AE263" si="517">IF($G263="","Nincs VKR kiválasztva!",IF(BB263=0,"Hiányos kitöltés!",BG263))</f>
        <v>A forrás egyenlő a költséggel (I.ütem).</v>
      </c>
      <c r="AG263" s="8">
        <v>0</v>
      </c>
      <c r="AH263" s="8">
        <v>0</v>
      </c>
      <c r="AI263" s="8">
        <v>0</v>
      </c>
      <c r="AJ263" s="8">
        <v>0</v>
      </c>
      <c r="AK263" s="8">
        <v>0</v>
      </c>
      <c r="AL263" s="8">
        <v>0</v>
      </c>
      <c r="AM263" s="8">
        <v>0</v>
      </c>
      <c r="AN263" s="8">
        <v>0</v>
      </c>
      <c r="AO263" s="8">
        <v>0</v>
      </c>
      <c r="AP263" s="8">
        <v>0</v>
      </c>
      <c r="AQ263" s="8">
        <v>0</v>
      </c>
      <c r="AR263" s="7">
        <f t="shared" si="483"/>
        <v>0</v>
      </c>
      <c r="AS263" s="223" t="s">
        <v>659</v>
      </c>
      <c r="AT263" s="3" t="str">
        <f t="shared" si="446"/>
        <v>Nem hosszútávú a feladat.</v>
      </c>
      <c r="AV263" s="225" t="s">
        <v>662</v>
      </c>
      <c r="AW263" s="225" t="s">
        <v>0</v>
      </c>
      <c r="AX263" s="226">
        <f>COUNTA($G$3:G263)</f>
        <v>234</v>
      </c>
      <c r="AZ263" s="9">
        <f>VLOOKUP($G263,Összesítő!$B:$F,3,FALSE)</f>
        <v>4184</v>
      </c>
      <c r="BA263" s="9">
        <f t="shared" si="447"/>
        <v>32</v>
      </c>
      <c r="BB263" s="5">
        <f t="shared" si="448"/>
        <v>1</v>
      </c>
      <c r="BC263" s="5" t="str">
        <f t="shared" si="449"/>
        <v>R</v>
      </c>
      <c r="BD263" s="5">
        <f t="shared" ref="BD263" si="518">IF(OR(BC263="R",BC263="RH"),1,0)</f>
        <v>1</v>
      </c>
      <c r="BE263" s="5">
        <f t="shared" si="451"/>
        <v>0</v>
      </c>
      <c r="BF263" s="5">
        <f t="shared" si="452"/>
        <v>0</v>
      </c>
      <c r="BG263" s="9" t="str">
        <f t="shared" si="453"/>
        <v>A forrás egyenlő a költséggel (I.ütem).</v>
      </c>
      <c r="BH263" s="5">
        <f t="shared" si="454"/>
        <v>1</v>
      </c>
      <c r="BI263" s="5">
        <f t="shared" si="455"/>
        <v>1</v>
      </c>
      <c r="BJ263" s="5">
        <f t="shared" si="456"/>
        <v>0</v>
      </c>
      <c r="BK263" s="5">
        <f t="shared" si="457"/>
        <v>1</v>
      </c>
      <c r="BL263" s="5">
        <f t="shared" ref="BL263" si="519">IF(AND($BK263=1,$P263=$AR263),1,IF(AND($BK263=1,$P263&gt;$AR263,AS263="igen"),1,0))</f>
        <v>1</v>
      </c>
      <c r="BM263" s="4" t="str">
        <f t="shared" si="458"/>
        <v>Nem hosszútávú a feladat.</v>
      </c>
      <c r="BN263" s="5">
        <f t="shared" si="459"/>
        <v>1</v>
      </c>
      <c r="BO263" s="5">
        <f t="shared" si="460"/>
        <v>0</v>
      </c>
      <c r="BP263" s="5">
        <f t="shared" si="461"/>
        <v>1</v>
      </c>
      <c r="BQ263" s="5">
        <f t="shared" si="462"/>
        <v>0</v>
      </c>
      <c r="BR263" s="5">
        <f t="shared" si="463"/>
        <v>1</v>
      </c>
      <c r="BS263" s="9" t="str">
        <f t="shared" si="464"/>
        <v>Nincs hosszútávú terv!</v>
      </c>
      <c r="BT263" s="5">
        <f t="shared" si="465"/>
        <v>1</v>
      </c>
      <c r="BU263" s="5">
        <f t="shared" si="466"/>
        <v>0</v>
      </c>
      <c r="BV263" s="5">
        <f t="shared" si="467"/>
        <v>1</v>
      </c>
      <c r="BW263" s="5">
        <f t="shared" si="468"/>
        <v>1</v>
      </c>
      <c r="BX263" s="5">
        <f t="shared" si="469"/>
        <v>1</v>
      </c>
      <c r="BY263" s="5">
        <f t="shared" si="470"/>
        <v>1</v>
      </c>
      <c r="BZ263" s="5">
        <f t="shared" si="471"/>
        <v>1</v>
      </c>
      <c r="CA263" s="5">
        <f t="shared" si="472"/>
        <v>1</v>
      </c>
      <c r="CB263" s="5">
        <f t="shared" si="473"/>
        <v>1</v>
      </c>
      <c r="CC263" s="5">
        <f t="shared" si="474"/>
        <v>1</v>
      </c>
      <c r="CD263" s="5">
        <f t="shared" si="475"/>
        <v>1</v>
      </c>
      <c r="CE263" s="5" t="str">
        <f t="shared" si="476"/>
        <v>?</v>
      </c>
      <c r="CF263" s="4" t="str">
        <f t="shared" ref="CF263" si="520">IF($BB263=0,$CE263,IF($BH263=0,"I. ütem forrása nincs kitöltve!",IF($BK263=0,"II. ütem forrása nincs kitöltve!",IF($BE263=1,"Költségek üteme nem megfelelő (az időtartam és a költség üteme eltér)!",IF(AND(BI263=0,$BB263=1,$BK263=1,$BE263=1),"Kötelező cellák kitöltve, de az I. ütem forrása hibás!",IF(AND(BK263=0,$BB263=1,$BK263=1,$BE263=1),"Kötelező cellák kitöltve, de a II. ütem forrása hibás!",IF(AND($BP263=1,$BA263&lt;30),"Nullás a rövidtávú feladat és rövid (hiányzik) a hozzá tartozó indoklás!",IF(AND($BQ263=1,$BA263&lt;30),"Nullás a hosszútávú feladat és rövid (hiányzik) a hozzá tartozó indoklás!",IF(AND(BO263=1,C263="1811_RENDKÍVÜLI"),"II. ütemre nem tervezhet Rendkívüli feladatot!",IF(BI263=0,AE263,IF(BL263=0,AT263,IF(AND(BD263=1,$Q263&gt;$O263),"EM rendelet 2. melléklet terhére elszámolt költség nem lehet nagyobb az I. ütemre tervezett tényleges költségnél!",IF($AD263&gt;$O263,"Többlet forrást jelölt meg az I. ütemnél! Kérjük, a többletet az 'Osszesito' fülön tüntesse fel!",IF($AR263&gt;$P263,"Többlet forrást jelölt meg a II. ütemnél! Kérjük, a többletet az 'Osszesito' fülön tüntesse fel!","Kitöltés rendben!"))))))))))))))</f>
        <v>Kitöltés rendben!</v>
      </c>
      <c r="CG263" s="5">
        <f t="shared" ref="CG263" si="521">IF(A263="Kitöltés rendben!",1,0)</f>
        <v>1</v>
      </c>
      <c r="CH263" s="5">
        <f t="shared" si="477"/>
        <v>1</v>
      </c>
      <c r="CI263" s="5">
        <f t="shared" si="478"/>
        <v>0</v>
      </c>
    </row>
    <row r="264" spans="1:87" s="2" customFormat="1" ht="31.2" hidden="1" customHeight="1" x14ac:dyDescent="0.3">
      <c r="A264" s="1" t="str">
        <f t="shared" si="479"/>
        <v>Nincs VKR kiválasztva!</v>
      </c>
      <c r="B264" s="179"/>
      <c r="C264" s="178"/>
      <c r="D264" s="180"/>
      <c r="E264" s="180"/>
      <c r="F264" s="181" t="e">
        <f>VLOOKUP($G264,Összesítő!$B:$F,2,FALSE)</f>
        <v>#N/A</v>
      </c>
      <c r="G264" s="178"/>
      <c r="H264" s="181">
        <f>COUNTA($G$3:G264)</f>
        <v>234</v>
      </c>
      <c r="I264" s="181" t="e">
        <f>AZ264&amp;"_"&amp;H264&amp;"_FIV_"&amp;LEFT(Előlap!$B$6,4)</f>
        <v>#N/A</v>
      </c>
      <c r="J264" s="181" t="e">
        <f>VLOOKUP($G264,Összesítő!$B:$F,5,FALSE)</f>
        <v>#N/A</v>
      </c>
      <c r="K264" s="181" t="e">
        <f>VLOOKUP($G264,Összesítő!$B:$F,4,FALSE)</f>
        <v>#N/A</v>
      </c>
      <c r="L264" s="7">
        <f t="shared" si="480"/>
        <v>0</v>
      </c>
      <c r="M264" s="179"/>
      <c r="N264" s="179"/>
      <c r="O264" s="13">
        <v>0</v>
      </c>
      <c r="P264" s="8"/>
      <c r="Q264" s="8"/>
      <c r="S264" s="8"/>
      <c r="T264" s="8"/>
      <c r="U264" s="8"/>
      <c r="V264" s="8"/>
      <c r="W264" s="8"/>
      <c r="X264" s="8"/>
      <c r="Y264" s="8"/>
      <c r="Z264" s="8"/>
      <c r="AA264" s="8"/>
      <c r="AB264" s="8"/>
      <c r="AC264" s="8"/>
      <c r="AD264" s="7">
        <f t="shared" si="481"/>
        <v>0</v>
      </c>
      <c r="AE264" s="3" t="str">
        <f t="shared" si="482"/>
        <v>Nincs VKR kiválasztva!</v>
      </c>
      <c r="AG264" s="8"/>
      <c r="AH264" s="8"/>
      <c r="AI264" s="8"/>
      <c r="AJ264" s="8"/>
      <c r="AK264" s="8"/>
      <c r="AL264" s="8"/>
      <c r="AM264" s="8"/>
      <c r="AN264" s="8"/>
      <c r="AO264" s="8"/>
      <c r="AP264" s="8"/>
      <c r="AQ264" s="8"/>
      <c r="AR264" s="7">
        <f t="shared" si="483"/>
        <v>0</v>
      </c>
      <c r="AS264" s="178"/>
      <c r="AT264" s="3" t="str">
        <f t="shared" si="446"/>
        <v>Nincs VKR kiválasztva!</v>
      </c>
      <c r="AV264" s="180" t="s">
        <v>0</v>
      </c>
      <c r="AW264" s="180" t="s">
        <v>0</v>
      </c>
      <c r="AX264" s="191">
        <f>COUNTA($G$3:G264)</f>
        <v>234</v>
      </c>
      <c r="AZ264" s="9" t="e">
        <f>VLOOKUP($G264,Összesítő!$B:$F,3,FALSE)</f>
        <v>#N/A</v>
      </c>
      <c r="BA264" s="9">
        <f t="shared" si="447"/>
        <v>0</v>
      </c>
      <c r="BB264" s="5" t="e">
        <f t="shared" si="448"/>
        <v>#N/A</v>
      </c>
      <c r="BC264" s="5" t="e">
        <f t="shared" si="449"/>
        <v>#N/A</v>
      </c>
      <c r="BD264" s="5" t="e">
        <f t="shared" si="450"/>
        <v>#N/A</v>
      </c>
      <c r="BE264" s="5" t="e">
        <f t="shared" si="451"/>
        <v>#N/A</v>
      </c>
      <c r="BF264" s="5">
        <f t="shared" si="452"/>
        <v>0</v>
      </c>
      <c r="BG264" s="9" t="str">
        <f t="shared" si="453"/>
        <v>A forrás egyenlő a költséggel (I.ütem).</v>
      </c>
      <c r="BH264" s="5">
        <f t="shared" si="454"/>
        <v>0</v>
      </c>
      <c r="BI264" s="5">
        <f t="shared" si="455"/>
        <v>0</v>
      </c>
      <c r="BJ264" s="5">
        <f t="shared" si="456"/>
        <v>0</v>
      </c>
      <c r="BK264" s="5">
        <f t="shared" si="457"/>
        <v>0</v>
      </c>
      <c r="BL264" s="5">
        <f t="shared" si="484"/>
        <v>0</v>
      </c>
      <c r="BM264" s="4" t="str">
        <f t="shared" si="458"/>
        <v>Nem hosszútávú a feladat.</v>
      </c>
      <c r="BN264" s="5">
        <f t="shared" si="459"/>
        <v>1</v>
      </c>
      <c r="BO264" s="5">
        <f t="shared" si="460"/>
        <v>0</v>
      </c>
      <c r="BP264" s="5">
        <f t="shared" si="461"/>
        <v>1</v>
      </c>
      <c r="BQ264" s="5">
        <f t="shared" si="462"/>
        <v>0</v>
      </c>
      <c r="BR264" s="5" t="e">
        <f t="shared" si="463"/>
        <v>#N/A</v>
      </c>
      <c r="BS264" s="9" t="str">
        <f t="shared" si="464"/>
        <v>Nincs hosszútávú terv!</v>
      </c>
      <c r="BT264" s="5" t="e">
        <f t="shared" si="465"/>
        <v>#N/A</v>
      </c>
      <c r="BU264" s="5" t="e">
        <f t="shared" si="466"/>
        <v>#N/A</v>
      </c>
      <c r="BV264" s="5">
        <f t="shared" si="467"/>
        <v>0</v>
      </c>
      <c r="BW264" s="5">
        <f t="shared" si="468"/>
        <v>0</v>
      </c>
      <c r="BX264" s="5">
        <f t="shared" si="469"/>
        <v>0</v>
      </c>
      <c r="BY264" s="5">
        <f t="shared" si="470"/>
        <v>0</v>
      </c>
      <c r="BZ264" s="5">
        <f t="shared" si="471"/>
        <v>0</v>
      </c>
      <c r="CA264" s="5">
        <f t="shared" si="472"/>
        <v>0</v>
      </c>
      <c r="CB264" s="5">
        <f t="shared" si="473"/>
        <v>1</v>
      </c>
      <c r="CC264" s="5">
        <f t="shared" si="474"/>
        <v>0</v>
      </c>
      <c r="CD264" s="5">
        <f t="shared" si="475"/>
        <v>0</v>
      </c>
      <c r="CE264" s="5" t="e">
        <f t="shared" si="476"/>
        <v>#N/A</v>
      </c>
      <c r="CF264" s="4" t="e">
        <f t="shared" si="485"/>
        <v>#N/A</v>
      </c>
      <c r="CG264" s="5">
        <f t="shared" si="486"/>
        <v>0</v>
      </c>
      <c r="CH264" s="5" t="e">
        <f t="shared" si="477"/>
        <v>#N/A</v>
      </c>
      <c r="CI264" s="5" t="e">
        <f t="shared" si="478"/>
        <v>#N/A</v>
      </c>
    </row>
    <row r="265" spans="1:87" s="2" customFormat="1" ht="72" hidden="1" customHeight="1" x14ac:dyDescent="0.3">
      <c r="A265" s="1" t="str">
        <f t="shared" si="479"/>
        <v>Kitöltés rendben!</v>
      </c>
      <c r="B265" s="179">
        <v>2</v>
      </c>
      <c r="C265" s="178" t="s">
        <v>405</v>
      </c>
      <c r="D265" s="180" t="s">
        <v>576</v>
      </c>
      <c r="E265" s="180" t="s">
        <v>509</v>
      </c>
      <c r="F265" s="181" t="str">
        <f>VLOOKUP($G265,Összesítő!$B:$F,2,FALSE)</f>
        <v>11-07667-1-003-00-05</v>
      </c>
      <c r="G265" s="178" t="s">
        <v>79</v>
      </c>
      <c r="H265" s="181">
        <f>COUNTA($G$3:G265)</f>
        <v>235</v>
      </c>
      <c r="I265" s="181" t="str">
        <f>AZ265&amp;"_"&amp;H265&amp;"_FIV_"&amp;LEFT(Előlap!$B$6,4)</f>
        <v>4134_235_FIV_2026</v>
      </c>
      <c r="J265" s="181" t="str">
        <f>VLOOKUP($G265,Összesítő!$B:$F,5,FALSE)</f>
        <v>Olaszfa, Oszkó, Pácsony</v>
      </c>
      <c r="K265" s="181" t="str">
        <f>VLOOKUP($G265,Összesítő!$B:$F,4,FALSE)</f>
        <v>Olaszfa Község Önkormányzata, Oszkó Község Önkormányzata, Pácsony Községi Önkormányzat</v>
      </c>
      <c r="L265" s="7">
        <f t="shared" si="480"/>
        <v>20000</v>
      </c>
      <c r="M265" s="179">
        <v>2028</v>
      </c>
      <c r="N265" s="179">
        <v>2028</v>
      </c>
      <c r="O265" s="13">
        <v>0</v>
      </c>
      <c r="P265" s="8">
        <v>20000</v>
      </c>
      <c r="Q265" s="8">
        <v>0</v>
      </c>
      <c r="S265" s="8">
        <v>0</v>
      </c>
      <c r="T265" s="8">
        <v>0</v>
      </c>
      <c r="U265" s="8">
        <v>0</v>
      </c>
      <c r="V265" s="8">
        <v>0</v>
      </c>
      <c r="W265" s="8">
        <v>0</v>
      </c>
      <c r="X265" s="8">
        <v>0</v>
      </c>
      <c r="Y265" s="8">
        <v>0</v>
      </c>
      <c r="Z265" s="8">
        <v>0</v>
      </c>
      <c r="AA265" s="8">
        <v>0</v>
      </c>
      <c r="AB265" s="8">
        <v>0</v>
      </c>
      <c r="AC265" s="8">
        <v>0</v>
      </c>
      <c r="AD265" s="7">
        <f t="shared" si="481"/>
        <v>0</v>
      </c>
      <c r="AE265" s="3" t="str">
        <f t="shared" si="482"/>
        <v>Nem rövidtávú a feladat.</v>
      </c>
      <c r="AG265" s="8">
        <v>0</v>
      </c>
      <c r="AH265" s="8">
        <v>0</v>
      </c>
      <c r="AI265" s="8">
        <v>0</v>
      </c>
      <c r="AJ265" s="8">
        <v>0</v>
      </c>
      <c r="AK265" s="8">
        <v>0</v>
      </c>
      <c r="AL265" s="8">
        <v>0</v>
      </c>
      <c r="AM265" s="8">
        <v>0</v>
      </c>
      <c r="AN265" s="8">
        <v>0</v>
      </c>
      <c r="AO265" s="8">
        <v>0</v>
      </c>
      <c r="AP265" s="8">
        <v>0</v>
      </c>
      <c r="AQ265" s="8">
        <v>0</v>
      </c>
      <c r="AR265" s="7">
        <f t="shared" si="483"/>
        <v>0</v>
      </c>
      <c r="AS265" s="178" t="s">
        <v>654</v>
      </c>
      <c r="AT265" s="3" t="str">
        <f t="shared" si="446"/>
        <v>Forráshiányos a feladat!</v>
      </c>
      <c r="AV265" s="180" t="s">
        <v>0</v>
      </c>
      <c r="AW265" s="180" t="s">
        <v>0</v>
      </c>
      <c r="AX265" s="191">
        <f>COUNTA($G$3:G265)</f>
        <v>235</v>
      </c>
      <c r="AZ265" s="9">
        <f>VLOOKUP($G265,Összesítő!$B:$F,3,FALSE)</f>
        <v>4134</v>
      </c>
      <c r="BA265" s="9">
        <f t="shared" si="447"/>
        <v>0</v>
      </c>
      <c r="BB265" s="5">
        <f t="shared" si="448"/>
        <v>1</v>
      </c>
      <c r="BC265" s="5" t="str">
        <f t="shared" si="449"/>
        <v>H</v>
      </c>
      <c r="BD265" s="5">
        <f t="shared" si="450"/>
        <v>0</v>
      </c>
      <c r="BE265" s="5">
        <f t="shared" si="451"/>
        <v>0</v>
      </c>
      <c r="BF265" s="5">
        <f t="shared" si="452"/>
        <v>0</v>
      </c>
      <c r="BG265" s="9" t="str">
        <f t="shared" si="453"/>
        <v>Nem rövidtávú a feladat.</v>
      </c>
      <c r="BH265" s="5">
        <f t="shared" si="454"/>
        <v>1</v>
      </c>
      <c r="BI265" s="5">
        <f t="shared" si="455"/>
        <v>1</v>
      </c>
      <c r="BJ265" s="5">
        <f t="shared" si="456"/>
        <v>1</v>
      </c>
      <c r="BK265" s="5">
        <f t="shared" si="457"/>
        <v>1</v>
      </c>
      <c r="BL265" s="5">
        <f t="shared" si="484"/>
        <v>1</v>
      </c>
      <c r="BM265" s="4" t="str">
        <f t="shared" si="458"/>
        <v>Forráshiányos a feladat!</v>
      </c>
      <c r="BN265" s="5">
        <f t="shared" si="459"/>
        <v>0</v>
      </c>
      <c r="BO265" s="5">
        <f t="shared" si="460"/>
        <v>1</v>
      </c>
      <c r="BP265" s="5">
        <f t="shared" si="461"/>
        <v>0</v>
      </c>
      <c r="BQ265" s="5">
        <f t="shared" si="462"/>
        <v>0</v>
      </c>
      <c r="BR265" s="5">
        <f t="shared" si="463"/>
        <v>0</v>
      </c>
      <c r="BS265" s="9">
        <f t="shared" si="464"/>
        <v>0</v>
      </c>
      <c r="BT265" s="5">
        <f t="shared" si="465"/>
        <v>0</v>
      </c>
      <c r="BU265" s="5">
        <f t="shared" si="466"/>
        <v>0</v>
      </c>
      <c r="BV265" s="5">
        <f t="shared" si="467"/>
        <v>1</v>
      </c>
      <c r="BW265" s="5">
        <f t="shared" si="468"/>
        <v>1</v>
      </c>
      <c r="BX265" s="5">
        <f t="shared" si="469"/>
        <v>1</v>
      </c>
      <c r="BY265" s="5">
        <f t="shared" si="470"/>
        <v>1</v>
      </c>
      <c r="BZ265" s="5">
        <f t="shared" si="471"/>
        <v>1</v>
      </c>
      <c r="CA265" s="5">
        <f t="shared" si="472"/>
        <v>1</v>
      </c>
      <c r="CB265" s="5">
        <f t="shared" si="473"/>
        <v>1</v>
      </c>
      <c r="CC265" s="5">
        <f t="shared" si="474"/>
        <v>1</v>
      </c>
      <c r="CD265" s="5">
        <f t="shared" si="475"/>
        <v>1</v>
      </c>
      <c r="CE265" s="5" t="str">
        <f t="shared" si="476"/>
        <v>?</v>
      </c>
      <c r="CF265" s="4" t="str">
        <f t="shared" si="485"/>
        <v>Kitöltés rendben!</v>
      </c>
      <c r="CG265" s="5">
        <f t="shared" si="486"/>
        <v>1</v>
      </c>
      <c r="CH265" s="5">
        <f t="shared" si="477"/>
        <v>0</v>
      </c>
      <c r="CI265" s="5">
        <f t="shared" si="478"/>
        <v>1</v>
      </c>
    </row>
    <row r="266" spans="1:87" s="2" customFormat="1" ht="72" hidden="1" customHeight="1" x14ac:dyDescent="0.3">
      <c r="A266" s="1" t="str">
        <f t="shared" si="479"/>
        <v>Kitöltés rendben!</v>
      </c>
      <c r="B266" s="179">
        <v>1</v>
      </c>
      <c r="C266" s="178" t="s">
        <v>435</v>
      </c>
      <c r="D266" s="180" t="s">
        <v>522</v>
      </c>
      <c r="E266" s="180" t="s">
        <v>509</v>
      </c>
      <c r="F266" s="181" t="str">
        <f>VLOOKUP($G266,Összesítő!$B:$F,2,FALSE)</f>
        <v>11-07667-1-003-00-05</v>
      </c>
      <c r="G266" s="178" t="s">
        <v>79</v>
      </c>
      <c r="H266" s="181">
        <f>COUNTA($G$3:G266)</f>
        <v>236</v>
      </c>
      <c r="I266" s="181" t="str">
        <f>AZ266&amp;"_"&amp;H266&amp;"_FIV_"&amp;LEFT(Előlap!$B$6,4)</f>
        <v>4134_236_FIV_2026</v>
      </c>
      <c r="J266" s="181" t="str">
        <f>VLOOKUP($G266,Összesítő!$B:$F,5,FALSE)</f>
        <v>Olaszfa, Oszkó, Pácsony</v>
      </c>
      <c r="K266" s="181" t="str">
        <f>VLOOKUP($G266,Összesítő!$B:$F,4,FALSE)</f>
        <v>Olaszfa Község Önkormányzata, Oszkó Község Önkormányzata, Pácsony Községi Önkormányzat</v>
      </c>
      <c r="L266" s="7">
        <f t="shared" si="480"/>
        <v>64500</v>
      </c>
      <c r="M266" s="179">
        <v>2027</v>
      </c>
      <c r="N266" s="179">
        <v>2029</v>
      </c>
      <c r="O266" s="13">
        <v>4500</v>
      </c>
      <c r="P266" s="8">
        <v>60000</v>
      </c>
      <c r="Q266" s="8">
        <v>0</v>
      </c>
      <c r="S266" s="8">
        <v>4500</v>
      </c>
      <c r="T266" s="8">
        <v>0</v>
      </c>
      <c r="U266" s="8">
        <v>0</v>
      </c>
      <c r="V266" s="8">
        <v>0</v>
      </c>
      <c r="W266" s="8">
        <v>0</v>
      </c>
      <c r="X266" s="8">
        <v>0</v>
      </c>
      <c r="Y266" s="8">
        <v>0</v>
      </c>
      <c r="Z266" s="8">
        <v>0</v>
      </c>
      <c r="AA266" s="8">
        <v>0</v>
      </c>
      <c r="AB266" s="8">
        <v>0</v>
      </c>
      <c r="AC266" s="8">
        <v>0</v>
      </c>
      <c r="AD266" s="7">
        <f t="shared" si="481"/>
        <v>4500</v>
      </c>
      <c r="AE266" s="3" t="str">
        <f t="shared" si="482"/>
        <v>A forrás egyenlő a költséggel (I.ütem).</v>
      </c>
      <c r="AG266" s="8">
        <v>0</v>
      </c>
      <c r="AH266" s="8">
        <v>0</v>
      </c>
      <c r="AI266" s="8">
        <v>0</v>
      </c>
      <c r="AJ266" s="8">
        <v>0</v>
      </c>
      <c r="AK266" s="8">
        <v>0</v>
      </c>
      <c r="AL266" s="8">
        <v>0</v>
      </c>
      <c r="AM266" s="8">
        <v>0</v>
      </c>
      <c r="AN266" s="8">
        <v>0</v>
      </c>
      <c r="AO266" s="8">
        <v>0</v>
      </c>
      <c r="AP266" s="8">
        <v>0</v>
      </c>
      <c r="AQ266" s="8">
        <v>0</v>
      </c>
      <c r="AR266" s="7">
        <f t="shared" si="483"/>
        <v>0</v>
      </c>
      <c r="AS266" s="185" t="s">
        <v>654</v>
      </c>
      <c r="AT266" s="3" t="str">
        <f t="shared" si="446"/>
        <v>Forráshiányos a feladat!</v>
      </c>
      <c r="AV266" s="180" t="s">
        <v>0</v>
      </c>
      <c r="AW266" s="180" t="s">
        <v>676</v>
      </c>
      <c r="AX266" s="191">
        <f>COUNTA($G$3:G266)</f>
        <v>236</v>
      </c>
      <c r="AZ266" s="9">
        <f>VLOOKUP($G266,Összesítő!$B:$F,3,FALSE)</f>
        <v>4134</v>
      </c>
      <c r="BA266" s="9">
        <f t="shared" si="447"/>
        <v>0</v>
      </c>
      <c r="BB266" s="5">
        <f t="shared" si="448"/>
        <v>1</v>
      </c>
      <c r="BC266" s="5" t="str">
        <f t="shared" si="449"/>
        <v>RH</v>
      </c>
      <c r="BD266" s="5">
        <f t="shared" si="450"/>
        <v>1</v>
      </c>
      <c r="BE266" s="5">
        <f t="shared" si="451"/>
        <v>0</v>
      </c>
      <c r="BF266" s="5">
        <f t="shared" si="452"/>
        <v>0</v>
      </c>
      <c r="BG266" s="9" t="str">
        <f t="shared" si="453"/>
        <v>A forrás egyenlő a költséggel (I.ütem).</v>
      </c>
      <c r="BH266" s="5">
        <f t="shared" si="454"/>
        <v>1</v>
      </c>
      <c r="BI266" s="5">
        <f t="shared" si="455"/>
        <v>1</v>
      </c>
      <c r="BJ266" s="5">
        <f t="shared" si="456"/>
        <v>1</v>
      </c>
      <c r="BK266" s="5">
        <f t="shared" si="457"/>
        <v>1</v>
      </c>
      <c r="BL266" s="5">
        <f t="shared" si="484"/>
        <v>1</v>
      </c>
      <c r="BM266" s="4" t="str">
        <f t="shared" si="458"/>
        <v>Forráshiányos a feladat!</v>
      </c>
      <c r="BN266" s="5">
        <f t="shared" si="459"/>
        <v>0</v>
      </c>
      <c r="BO266" s="5">
        <f t="shared" si="460"/>
        <v>1</v>
      </c>
      <c r="BP266" s="5">
        <f t="shared" si="461"/>
        <v>0</v>
      </c>
      <c r="BQ266" s="5">
        <f t="shared" si="462"/>
        <v>0</v>
      </c>
      <c r="BR266" s="5">
        <f t="shared" si="463"/>
        <v>0</v>
      </c>
      <c r="BS266" s="9">
        <f t="shared" si="464"/>
        <v>0</v>
      </c>
      <c r="BT266" s="5">
        <f t="shared" si="465"/>
        <v>0</v>
      </c>
      <c r="BU266" s="5">
        <f t="shared" si="466"/>
        <v>0</v>
      </c>
      <c r="BV266" s="5">
        <f t="shared" si="467"/>
        <v>1</v>
      </c>
      <c r="BW266" s="5">
        <f t="shared" si="468"/>
        <v>1</v>
      </c>
      <c r="BX266" s="5">
        <f t="shared" si="469"/>
        <v>1</v>
      </c>
      <c r="BY266" s="5">
        <f t="shared" si="470"/>
        <v>1</v>
      </c>
      <c r="BZ266" s="5">
        <f t="shared" si="471"/>
        <v>1</v>
      </c>
      <c r="CA266" s="5">
        <f t="shared" si="472"/>
        <v>1</v>
      </c>
      <c r="CB266" s="5">
        <f t="shared" si="473"/>
        <v>1</v>
      </c>
      <c r="CC266" s="5">
        <f t="shared" si="474"/>
        <v>1</v>
      </c>
      <c r="CD266" s="5">
        <f t="shared" si="475"/>
        <v>1</v>
      </c>
      <c r="CE266" s="5" t="str">
        <f t="shared" si="476"/>
        <v>?</v>
      </c>
      <c r="CF266" s="4" t="str">
        <f t="shared" si="485"/>
        <v>Kitöltés rendben!</v>
      </c>
      <c r="CG266" s="5">
        <f t="shared" si="486"/>
        <v>1</v>
      </c>
      <c r="CH266" s="5">
        <f t="shared" si="477"/>
        <v>1</v>
      </c>
      <c r="CI266" s="5">
        <f t="shared" si="478"/>
        <v>1</v>
      </c>
    </row>
    <row r="267" spans="1:87" s="2" customFormat="1" ht="72" hidden="1" customHeight="1" x14ac:dyDescent="0.3">
      <c r="A267" s="1" t="str">
        <f t="shared" si="479"/>
        <v>Kitöltés rendben!</v>
      </c>
      <c r="B267" s="179">
        <v>2</v>
      </c>
      <c r="C267" s="178" t="s">
        <v>484</v>
      </c>
      <c r="D267" s="180" t="s">
        <v>577</v>
      </c>
      <c r="E267" s="180" t="s">
        <v>509</v>
      </c>
      <c r="F267" s="181" t="str">
        <f>VLOOKUP($G267,Összesítő!$B:$F,2,FALSE)</f>
        <v>11-07667-1-003-00-05</v>
      </c>
      <c r="G267" s="178" t="s">
        <v>79</v>
      </c>
      <c r="H267" s="181">
        <f>COUNTA($G$3:G267)</f>
        <v>237</v>
      </c>
      <c r="I267" s="181" t="str">
        <f>AZ267&amp;"_"&amp;H267&amp;"_FIV_"&amp;LEFT(Előlap!$B$6,4)</f>
        <v>4134_237_FIV_2026</v>
      </c>
      <c r="J267" s="181" t="str">
        <f>VLOOKUP($G267,Összesítő!$B:$F,5,FALSE)</f>
        <v>Olaszfa, Oszkó, Pácsony</v>
      </c>
      <c r="K267" s="181" t="str">
        <f>VLOOKUP($G267,Összesítő!$B:$F,4,FALSE)</f>
        <v>Olaszfa Község Önkormányzata, Oszkó Község Önkormányzata, Pácsony Községi Önkormányzat</v>
      </c>
      <c r="L267" s="7">
        <f t="shared" si="480"/>
        <v>4000</v>
      </c>
      <c r="M267" s="179">
        <v>2028</v>
      </c>
      <c r="N267" s="179">
        <v>2028</v>
      </c>
      <c r="O267" s="13">
        <v>0</v>
      </c>
      <c r="P267" s="8">
        <v>4000</v>
      </c>
      <c r="Q267" s="8">
        <v>0</v>
      </c>
      <c r="S267" s="8">
        <v>0</v>
      </c>
      <c r="T267" s="8">
        <v>0</v>
      </c>
      <c r="U267" s="8">
        <v>0</v>
      </c>
      <c r="V267" s="8">
        <v>0</v>
      </c>
      <c r="W267" s="8">
        <v>0</v>
      </c>
      <c r="X267" s="8">
        <v>0</v>
      </c>
      <c r="Y267" s="8">
        <v>0</v>
      </c>
      <c r="Z267" s="8">
        <v>0</v>
      </c>
      <c r="AA267" s="8">
        <v>0</v>
      </c>
      <c r="AB267" s="8">
        <v>0</v>
      </c>
      <c r="AC267" s="8">
        <v>0</v>
      </c>
      <c r="AD267" s="7">
        <f t="shared" si="481"/>
        <v>0</v>
      </c>
      <c r="AE267" s="3" t="str">
        <f t="shared" si="482"/>
        <v>Nem rövidtávú a feladat.</v>
      </c>
      <c r="AG267" s="8">
        <v>0</v>
      </c>
      <c r="AH267" s="8">
        <v>0</v>
      </c>
      <c r="AI267" s="8">
        <v>0</v>
      </c>
      <c r="AJ267" s="8">
        <v>0</v>
      </c>
      <c r="AK267" s="8">
        <v>0</v>
      </c>
      <c r="AL267" s="8">
        <v>0</v>
      </c>
      <c r="AM267" s="8">
        <v>0</v>
      </c>
      <c r="AN267" s="8">
        <v>0</v>
      </c>
      <c r="AO267" s="8">
        <v>0</v>
      </c>
      <c r="AP267" s="8">
        <v>0</v>
      </c>
      <c r="AQ267" s="8">
        <v>0</v>
      </c>
      <c r="AR267" s="7">
        <f t="shared" si="483"/>
        <v>0</v>
      </c>
      <c r="AS267" s="185" t="s">
        <v>654</v>
      </c>
      <c r="AT267" s="3" t="str">
        <f t="shared" si="446"/>
        <v>Forráshiányos a feladat!</v>
      </c>
      <c r="AV267" s="180" t="s">
        <v>0</v>
      </c>
      <c r="AW267" s="180" t="s">
        <v>0</v>
      </c>
      <c r="AX267" s="191">
        <f>COUNTA($G$3:G267)</f>
        <v>237</v>
      </c>
      <c r="AZ267" s="9">
        <f>VLOOKUP($G267,Összesítő!$B:$F,3,FALSE)</f>
        <v>4134</v>
      </c>
      <c r="BA267" s="9">
        <f t="shared" si="447"/>
        <v>0</v>
      </c>
      <c r="BB267" s="5">
        <f t="shared" si="448"/>
        <v>1</v>
      </c>
      <c r="BC267" s="5" t="str">
        <f t="shared" si="449"/>
        <v>H</v>
      </c>
      <c r="BD267" s="5">
        <f t="shared" si="450"/>
        <v>0</v>
      </c>
      <c r="BE267" s="5">
        <f t="shared" si="451"/>
        <v>0</v>
      </c>
      <c r="BF267" s="5">
        <f t="shared" si="452"/>
        <v>0</v>
      </c>
      <c r="BG267" s="9" t="str">
        <f t="shared" si="453"/>
        <v>Nem rövidtávú a feladat.</v>
      </c>
      <c r="BH267" s="5">
        <f t="shared" si="454"/>
        <v>1</v>
      </c>
      <c r="BI267" s="5">
        <f t="shared" si="455"/>
        <v>1</v>
      </c>
      <c r="BJ267" s="5">
        <f t="shared" si="456"/>
        <v>1</v>
      </c>
      <c r="BK267" s="5">
        <f t="shared" si="457"/>
        <v>1</v>
      </c>
      <c r="BL267" s="5">
        <f t="shared" si="484"/>
        <v>1</v>
      </c>
      <c r="BM267" s="4" t="str">
        <f t="shared" si="458"/>
        <v>Forráshiányos a feladat!</v>
      </c>
      <c r="BN267" s="5">
        <f t="shared" si="459"/>
        <v>0</v>
      </c>
      <c r="BO267" s="5">
        <f t="shared" si="460"/>
        <v>1</v>
      </c>
      <c r="BP267" s="5">
        <f t="shared" si="461"/>
        <v>0</v>
      </c>
      <c r="BQ267" s="5">
        <f t="shared" si="462"/>
        <v>0</v>
      </c>
      <c r="BR267" s="5">
        <f t="shared" si="463"/>
        <v>0</v>
      </c>
      <c r="BS267" s="9">
        <f t="shared" si="464"/>
        <v>0</v>
      </c>
      <c r="BT267" s="5">
        <f t="shared" si="465"/>
        <v>0</v>
      </c>
      <c r="BU267" s="5">
        <f t="shared" si="466"/>
        <v>0</v>
      </c>
      <c r="BV267" s="5">
        <f t="shared" si="467"/>
        <v>1</v>
      </c>
      <c r="BW267" s="5">
        <f t="shared" si="468"/>
        <v>1</v>
      </c>
      <c r="BX267" s="5">
        <f t="shared" si="469"/>
        <v>1</v>
      </c>
      <c r="BY267" s="5">
        <f t="shared" si="470"/>
        <v>1</v>
      </c>
      <c r="BZ267" s="5">
        <f t="shared" si="471"/>
        <v>1</v>
      </c>
      <c r="CA267" s="5">
        <f t="shared" si="472"/>
        <v>1</v>
      </c>
      <c r="CB267" s="5">
        <f t="shared" si="473"/>
        <v>1</v>
      </c>
      <c r="CC267" s="5">
        <f t="shared" si="474"/>
        <v>1</v>
      </c>
      <c r="CD267" s="5">
        <f t="shared" si="475"/>
        <v>1</v>
      </c>
      <c r="CE267" s="5" t="str">
        <f t="shared" si="476"/>
        <v>?</v>
      </c>
      <c r="CF267" s="4" t="str">
        <f t="shared" si="485"/>
        <v>Kitöltés rendben!</v>
      </c>
      <c r="CG267" s="5">
        <f t="shared" si="486"/>
        <v>1</v>
      </c>
      <c r="CH267" s="5">
        <f t="shared" si="477"/>
        <v>0</v>
      </c>
      <c r="CI267" s="5">
        <f t="shared" si="478"/>
        <v>1</v>
      </c>
    </row>
    <row r="268" spans="1:87" s="2" customFormat="1" ht="72" hidden="1" customHeight="1" x14ac:dyDescent="0.3">
      <c r="A268" s="1" t="str">
        <f t="shared" si="479"/>
        <v>Kitöltés rendben!</v>
      </c>
      <c r="B268" s="179">
        <v>2</v>
      </c>
      <c r="C268" s="178" t="s">
        <v>450</v>
      </c>
      <c r="D268" s="180" t="s">
        <v>537</v>
      </c>
      <c r="E268" s="180" t="s">
        <v>509</v>
      </c>
      <c r="F268" s="181" t="str">
        <f>VLOOKUP($G268,Összesítő!$B:$F,2,FALSE)</f>
        <v>11-07667-1-003-00-05</v>
      </c>
      <c r="G268" s="178" t="s">
        <v>79</v>
      </c>
      <c r="H268" s="181">
        <f>COUNTA($G$3:G268)</f>
        <v>238</v>
      </c>
      <c r="I268" s="181" t="str">
        <f>AZ268&amp;"_"&amp;H268&amp;"_FIV_"&amp;LEFT(Előlap!$B$6,4)</f>
        <v>4134_238_FIV_2026</v>
      </c>
      <c r="J268" s="181" t="str">
        <f>VLOOKUP($G268,Összesítő!$B:$F,5,FALSE)</f>
        <v>Olaszfa, Oszkó, Pácsony</v>
      </c>
      <c r="K268" s="181" t="str">
        <f>VLOOKUP($G268,Összesítő!$B:$F,4,FALSE)</f>
        <v>Olaszfa Község Önkormányzata, Oszkó Község Önkormányzata, Pácsony Községi Önkormányzat</v>
      </c>
      <c r="L268" s="7">
        <f t="shared" si="480"/>
        <v>60000</v>
      </c>
      <c r="M268" s="179">
        <v>2030</v>
      </c>
      <c r="N268" s="179">
        <v>2030</v>
      </c>
      <c r="O268" s="13">
        <v>0</v>
      </c>
      <c r="P268" s="8">
        <v>60000</v>
      </c>
      <c r="Q268" s="8">
        <v>0</v>
      </c>
      <c r="S268" s="8">
        <v>0</v>
      </c>
      <c r="T268" s="8">
        <v>0</v>
      </c>
      <c r="U268" s="8">
        <v>0</v>
      </c>
      <c r="V268" s="8">
        <v>0</v>
      </c>
      <c r="W268" s="8">
        <v>0</v>
      </c>
      <c r="X268" s="8">
        <v>0</v>
      </c>
      <c r="Y268" s="8">
        <v>0</v>
      </c>
      <c r="Z268" s="8">
        <v>0</v>
      </c>
      <c r="AA268" s="8">
        <v>0</v>
      </c>
      <c r="AB268" s="8">
        <v>0</v>
      </c>
      <c r="AC268" s="8">
        <v>0</v>
      </c>
      <c r="AD268" s="7">
        <f t="shared" si="481"/>
        <v>0</v>
      </c>
      <c r="AE268" s="3" t="str">
        <f t="shared" si="482"/>
        <v>Nem rövidtávú a feladat.</v>
      </c>
      <c r="AG268" s="8">
        <v>0</v>
      </c>
      <c r="AH268" s="8">
        <v>0</v>
      </c>
      <c r="AI268" s="8">
        <v>0</v>
      </c>
      <c r="AJ268" s="8">
        <v>0</v>
      </c>
      <c r="AK268" s="8">
        <v>0</v>
      </c>
      <c r="AL268" s="8">
        <v>0</v>
      </c>
      <c r="AM268" s="8">
        <v>0</v>
      </c>
      <c r="AN268" s="8">
        <v>0</v>
      </c>
      <c r="AO268" s="8">
        <v>0</v>
      </c>
      <c r="AP268" s="8">
        <v>0</v>
      </c>
      <c r="AQ268" s="8">
        <v>0</v>
      </c>
      <c r="AR268" s="7">
        <f t="shared" si="483"/>
        <v>0</v>
      </c>
      <c r="AS268" s="185" t="s">
        <v>654</v>
      </c>
      <c r="AT268" s="3" t="str">
        <f t="shared" si="446"/>
        <v>Forráshiányos a feladat!</v>
      </c>
      <c r="AV268" s="180" t="s">
        <v>0</v>
      </c>
      <c r="AW268" s="180" t="s">
        <v>0</v>
      </c>
      <c r="AX268" s="191">
        <f>COUNTA($G$3:G268)</f>
        <v>238</v>
      </c>
      <c r="AZ268" s="9">
        <f>VLOOKUP($G268,Összesítő!$B:$F,3,FALSE)</f>
        <v>4134</v>
      </c>
      <c r="BA268" s="9">
        <f t="shared" si="447"/>
        <v>0</v>
      </c>
      <c r="BB268" s="5">
        <f t="shared" si="448"/>
        <v>1</v>
      </c>
      <c r="BC268" s="5" t="str">
        <f t="shared" si="449"/>
        <v>H</v>
      </c>
      <c r="BD268" s="5">
        <f t="shared" si="450"/>
        <v>0</v>
      </c>
      <c r="BE268" s="5">
        <f t="shared" si="451"/>
        <v>0</v>
      </c>
      <c r="BF268" s="5">
        <f t="shared" si="452"/>
        <v>0</v>
      </c>
      <c r="BG268" s="9" t="str">
        <f t="shared" si="453"/>
        <v>Nem rövidtávú a feladat.</v>
      </c>
      <c r="BH268" s="5">
        <f t="shared" si="454"/>
        <v>1</v>
      </c>
      <c r="BI268" s="5">
        <f t="shared" si="455"/>
        <v>1</v>
      </c>
      <c r="BJ268" s="5">
        <f t="shared" si="456"/>
        <v>1</v>
      </c>
      <c r="BK268" s="5">
        <f t="shared" si="457"/>
        <v>1</v>
      </c>
      <c r="BL268" s="5">
        <f t="shared" si="484"/>
        <v>1</v>
      </c>
      <c r="BM268" s="4" t="str">
        <f t="shared" si="458"/>
        <v>Forráshiányos a feladat!</v>
      </c>
      <c r="BN268" s="5">
        <f t="shared" si="459"/>
        <v>0</v>
      </c>
      <c r="BO268" s="5">
        <f t="shared" si="460"/>
        <v>1</v>
      </c>
      <c r="BP268" s="5">
        <f t="shared" si="461"/>
        <v>0</v>
      </c>
      <c r="BQ268" s="5">
        <f t="shared" si="462"/>
        <v>0</v>
      </c>
      <c r="BR268" s="5">
        <f t="shared" si="463"/>
        <v>0</v>
      </c>
      <c r="BS268" s="9">
        <f t="shared" si="464"/>
        <v>0</v>
      </c>
      <c r="BT268" s="5">
        <f t="shared" si="465"/>
        <v>0</v>
      </c>
      <c r="BU268" s="5">
        <f t="shared" si="466"/>
        <v>0</v>
      </c>
      <c r="BV268" s="5">
        <f t="shared" si="467"/>
        <v>1</v>
      </c>
      <c r="BW268" s="5">
        <f t="shared" si="468"/>
        <v>1</v>
      </c>
      <c r="BX268" s="5">
        <f t="shared" si="469"/>
        <v>1</v>
      </c>
      <c r="BY268" s="5">
        <f t="shared" si="470"/>
        <v>1</v>
      </c>
      <c r="BZ268" s="5">
        <f t="shared" si="471"/>
        <v>1</v>
      </c>
      <c r="CA268" s="5">
        <f t="shared" si="472"/>
        <v>1</v>
      </c>
      <c r="CB268" s="5">
        <f t="shared" si="473"/>
        <v>1</v>
      </c>
      <c r="CC268" s="5">
        <f t="shared" si="474"/>
        <v>1</v>
      </c>
      <c r="CD268" s="5">
        <f t="shared" si="475"/>
        <v>1</v>
      </c>
      <c r="CE268" s="5" t="str">
        <f t="shared" si="476"/>
        <v>?</v>
      </c>
      <c r="CF268" s="4" t="str">
        <f t="shared" si="485"/>
        <v>Kitöltés rendben!</v>
      </c>
      <c r="CG268" s="5">
        <f t="shared" si="486"/>
        <v>1</v>
      </c>
      <c r="CH268" s="5">
        <f t="shared" si="477"/>
        <v>0</v>
      </c>
      <c r="CI268" s="5">
        <f t="shared" si="478"/>
        <v>1</v>
      </c>
    </row>
    <row r="269" spans="1:87" s="2" customFormat="1" ht="72" hidden="1" customHeight="1" x14ac:dyDescent="0.3">
      <c r="A269" s="1" t="str">
        <f t="shared" si="479"/>
        <v>Kitöltés rendben!</v>
      </c>
      <c r="B269" s="179">
        <v>2</v>
      </c>
      <c r="C269" s="178" t="s">
        <v>399</v>
      </c>
      <c r="D269" s="180" t="s">
        <v>520</v>
      </c>
      <c r="E269" s="180" t="s">
        <v>509</v>
      </c>
      <c r="F269" s="181" t="str">
        <f>VLOOKUP($G269,Összesítő!$B:$F,2,FALSE)</f>
        <v>11-07667-1-003-00-05</v>
      </c>
      <c r="G269" s="178" t="s">
        <v>79</v>
      </c>
      <c r="H269" s="181">
        <f>COUNTA($G$3:G269)</f>
        <v>239</v>
      </c>
      <c r="I269" s="181" t="str">
        <f>AZ269&amp;"_"&amp;H269&amp;"_FIV_"&amp;LEFT(Előlap!$B$6,4)</f>
        <v>4134_239_FIV_2026</v>
      </c>
      <c r="J269" s="181" t="str">
        <f>VLOOKUP($G269,Összesítő!$B:$F,5,FALSE)</f>
        <v>Olaszfa, Oszkó, Pácsony</v>
      </c>
      <c r="K269" s="181" t="str">
        <f>VLOOKUP($G269,Összesítő!$B:$F,4,FALSE)</f>
        <v>Olaszfa Község Önkormányzata, Oszkó Község Önkormányzata, Pácsony Községi Önkormányzat</v>
      </c>
      <c r="L269" s="7">
        <f t="shared" si="480"/>
        <v>35000</v>
      </c>
      <c r="M269" s="179">
        <v>2029</v>
      </c>
      <c r="N269" s="179">
        <v>2029</v>
      </c>
      <c r="O269" s="13">
        <v>0</v>
      </c>
      <c r="P269" s="8">
        <v>35000</v>
      </c>
      <c r="Q269" s="8">
        <v>0</v>
      </c>
      <c r="S269" s="8">
        <v>0</v>
      </c>
      <c r="T269" s="8">
        <v>0</v>
      </c>
      <c r="U269" s="8">
        <v>0</v>
      </c>
      <c r="V269" s="8">
        <v>0</v>
      </c>
      <c r="W269" s="8">
        <v>0</v>
      </c>
      <c r="X269" s="8">
        <v>0</v>
      </c>
      <c r="Y269" s="8">
        <v>0</v>
      </c>
      <c r="Z269" s="8">
        <v>0</v>
      </c>
      <c r="AA269" s="8">
        <v>0</v>
      </c>
      <c r="AB269" s="8">
        <v>0</v>
      </c>
      <c r="AC269" s="8">
        <v>0</v>
      </c>
      <c r="AD269" s="7">
        <f t="shared" si="481"/>
        <v>0</v>
      </c>
      <c r="AE269" s="3" t="str">
        <f t="shared" si="482"/>
        <v>Nem rövidtávú a feladat.</v>
      </c>
      <c r="AG269" s="8">
        <v>0</v>
      </c>
      <c r="AH269" s="8">
        <v>0</v>
      </c>
      <c r="AI269" s="8">
        <v>0</v>
      </c>
      <c r="AJ269" s="8">
        <v>0</v>
      </c>
      <c r="AK269" s="8">
        <v>0</v>
      </c>
      <c r="AL269" s="8">
        <v>0</v>
      </c>
      <c r="AM269" s="8">
        <v>0</v>
      </c>
      <c r="AN269" s="8">
        <v>0</v>
      </c>
      <c r="AO269" s="8">
        <v>0</v>
      </c>
      <c r="AP269" s="8">
        <v>0</v>
      </c>
      <c r="AQ269" s="8">
        <v>0</v>
      </c>
      <c r="AR269" s="7">
        <f t="shared" si="483"/>
        <v>0</v>
      </c>
      <c r="AS269" s="185" t="s">
        <v>654</v>
      </c>
      <c r="AT269" s="3" t="str">
        <f t="shared" si="446"/>
        <v>Forráshiányos a feladat!</v>
      </c>
      <c r="AV269" s="180" t="s">
        <v>0</v>
      </c>
      <c r="AW269" s="180" t="s">
        <v>0</v>
      </c>
      <c r="AX269" s="191">
        <f>COUNTA($G$3:G269)</f>
        <v>239</v>
      </c>
      <c r="AZ269" s="9">
        <f>VLOOKUP($G269,Összesítő!$B:$F,3,FALSE)</f>
        <v>4134</v>
      </c>
      <c r="BA269" s="9">
        <f t="shared" si="447"/>
        <v>0</v>
      </c>
      <c r="BB269" s="5">
        <f t="shared" si="448"/>
        <v>1</v>
      </c>
      <c r="BC269" s="5" t="str">
        <f t="shared" si="449"/>
        <v>H</v>
      </c>
      <c r="BD269" s="5">
        <f t="shared" si="450"/>
        <v>0</v>
      </c>
      <c r="BE269" s="5">
        <f t="shared" si="451"/>
        <v>0</v>
      </c>
      <c r="BF269" s="5">
        <f t="shared" si="452"/>
        <v>0</v>
      </c>
      <c r="BG269" s="9" t="str">
        <f t="shared" si="453"/>
        <v>Nem rövidtávú a feladat.</v>
      </c>
      <c r="BH269" s="5">
        <f t="shared" si="454"/>
        <v>1</v>
      </c>
      <c r="BI269" s="5">
        <f t="shared" si="455"/>
        <v>1</v>
      </c>
      <c r="BJ269" s="5">
        <f t="shared" si="456"/>
        <v>1</v>
      </c>
      <c r="BK269" s="5">
        <f t="shared" si="457"/>
        <v>1</v>
      </c>
      <c r="BL269" s="5">
        <f t="shared" si="484"/>
        <v>1</v>
      </c>
      <c r="BM269" s="4" t="str">
        <f t="shared" si="458"/>
        <v>Forráshiányos a feladat!</v>
      </c>
      <c r="BN269" s="5">
        <f t="shared" si="459"/>
        <v>0</v>
      </c>
      <c r="BO269" s="5">
        <f t="shared" si="460"/>
        <v>1</v>
      </c>
      <c r="BP269" s="5">
        <f t="shared" si="461"/>
        <v>0</v>
      </c>
      <c r="BQ269" s="5">
        <f t="shared" si="462"/>
        <v>0</v>
      </c>
      <c r="BR269" s="5">
        <f t="shared" si="463"/>
        <v>0</v>
      </c>
      <c r="BS269" s="9">
        <f t="shared" si="464"/>
        <v>0</v>
      </c>
      <c r="BT269" s="5">
        <f t="shared" si="465"/>
        <v>0</v>
      </c>
      <c r="BU269" s="5">
        <f t="shared" si="466"/>
        <v>0</v>
      </c>
      <c r="BV269" s="5">
        <f t="shared" si="467"/>
        <v>1</v>
      </c>
      <c r="BW269" s="5">
        <f t="shared" si="468"/>
        <v>1</v>
      </c>
      <c r="BX269" s="5">
        <f t="shared" si="469"/>
        <v>1</v>
      </c>
      <c r="BY269" s="5">
        <f t="shared" si="470"/>
        <v>1</v>
      </c>
      <c r="BZ269" s="5">
        <f t="shared" si="471"/>
        <v>1</v>
      </c>
      <c r="CA269" s="5">
        <f t="shared" si="472"/>
        <v>1</v>
      </c>
      <c r="CB269" s="5">
        <f t="shared" si="473"/>
        <v>1</v>
      </c>
      <c r="CC269" s="5">
        <f t="shared" si="474"/>
        <v>1</v>
      </c>
      <c r="CD269" s="5">
        <f t="shared" si="475"/>
        <v>1</v>
      </c>
      <c r="CE269" s="5" t="str">
        <f t="shared" si="476"/>
        <v>?</v>
      </c>
      <c r="CF269" s="4" t="str">
        <f t="shared" si="485"/>
        <v>Kitöltés rendben!</v>
      </c>
      <c r="CG269" s="5">
        <f t="shared" si="486"/>
        <v>1</v>
      </c>
      <c r="CH269" s="5">
        <f t="shared" si="477"/>
        <v>0</v>
      </c>
      <c r="CI269" s="5">
        <f t="shared" si="478"/>
        <v>1</v>
      </c>
    </row>
    <row r="270" spans="1:87" s="2" customFormat="1" ht="72" hidden="1" customHeight="1" x14ac:dyDescent="0.3">
      <c r="A270" s="1" t="str">
        <f t="shared" si="479"/>
        <v>Kitöltés rendben!</v>
      </c>
      <c r="B270" s="179">
        <v>2</v>
      </c>
      <c r="C270" s="178" t="s">
        <v>468</v>
      </c>
      <c r="D270" s="180" t="s">
        <v>505</v>
      </c>
      <c r="E270" s="180" t="s">
        <v>509</v>
      </c>
      <c r="F270" s="181" t="str">
        <f>VLOOKUP($G270,Összesítő!$B:$F,2,FALSE)</f>
        <v>11-07667-1-003-00-05</v>
      </c>
      <c r="G270" s="178" t="s">
        <v>79</v>
      </c>
      <c r="H270" s="181">
        <f>COUNTA($G$3:G270)</f>
        <v>240</v>
      </c>
      <c r="I270" s="181" t="str">
        <f>AZ270&amp;"_"&amp;H270&amp;"_FIV_"&amp;LEFT(Előlap!$B$6,4)</f>
        <v>4134_240_FIV_2026</v>
      </c>
      <c r="J270" s="181" t="str">
        <f>VLOOKUP($G270,Összesítő!$B:$F,5,FALSE)</f>
        <v>Olaszfa, Oszkó, Pácsony</v>
      </c>
      <c r="K270" s="181" t="str">
        <f>VLOOKUP($G270,Összesítő!$B:$F,4,FALSE)</f>
        <v>Olaszfa Község Önkormányzata, Oszkó Község Önkormányzata, Pácsony Községi Önkormányzat</v>
      </c>
      <c r="L270" s="7">
        <f t="shared" si="480"/>
        <v>20000</v>
      </c>
      <c r="M270" s="179">
        <v>2028</v>
      </c>
      <c r="N270" s="179">
        <v>2029</v>
      </c>
      <c r="O270" s="13">
        <v>0</v>
      </c>
      <c r="P270" s="8">
        <v>20000</v>
      </c>
      <c r="Q270" s="8">
        <v>0</v>
      </c>
      <c r="S270" s="8">
        <v>0</v>
      </c>
      <c r="T270" s="8">
        <v>0</v>
      </c>
      <c r="U270" s="8">
        <v>0</v>
      </c>
      <c r="V270" s="8">
        <v>0</v>
      </c>
      <c r="W270" s="8">
        <v>0</v>
      </c>
      <c r="X270" s="8">
        <v>0</v>
      </c>
      <c r="Y270" s="8">
        <v>0</v>
      </c>
      <c r="Z270" s="8">
        <v>0</v>
      </c>
      <c r="AA270" s="8">
        <v>0</v>
      </c>
      <c r="AB270" s="8">
        <v>0</v>
      </c>
      <c r="AC270" s="8">
        <v>0</v>
      </c>
      <c r="AD270" s="7">
        <f t="shared" si="481"/>
        <v>0</v>
      </c>
      <c r="AE270" s="3" t="str">
        <f t="shared" si="482"/>
        <v>Nem rövidtávú a feladat.</v>
      </c>
      <c r="AG270" s="8">
        <v>0</v>
      </c>
      <c r="AH270" s="8">
        <v>0</v>
      </c>
      <c r="AI270" s="8">
        <v>0</v>
      </c>
      <c r="AJ270" s="8">
        <v>0</v>
      </c>
      <c r="AK270" s="8">
        <v>0</v>
      </c>
      <c r="AL270" s="8">
        <v>0</v>
      </c>
      <c r="AM270" s="8">
        <v>0</v>
      </c>
      <c r="AN270" s="8">
        <v>0</v>
      </c>
      <c r="AO270" s="8">
        <v>0</v>
      </c>
      <c r="AP270" s="8">
        <v>0</v>
      </c>
      <c r="AQ270" s="8">
        <v>0</v>
      </c>
      <c r="AR270" s="7">
        <f t="shared" si="483"/>
        <v>0</v>
      </c>
      <c r="AS270" s="185" t="s">
        <v>654</v>
      </c>
      <c r="AT270" s="3" t="str">
        <f t="shared" si="446"/>
        <v>Forráshiányos a feladat!</v>
      </c>
      <c r="AV270" s="180" t="s">
        <v>0</v>
      </c>
      <c r="AW270" s="180" t="s">
        <v>0</v>
      </c>
      <c r="AX270" s="191">
        <f>COUNTA($G$3:G270)</f>
        <v>240</v>
      </c>
      <c r="AZ270" s="9">
        <f>VLOOKUP($G270,Összesítő!$B:$F,3,FALSE)</f>
        <v>4134</v>
      </c>
      <c r="BA270" s="9">
        <f t="shared" si="447"/>
        <v>0</v>
      </c>
      <c r="BB270" s="5">
        <f t="shared" si="448"/>
        <v>1</v>
      </c>
      <c r="BC270" s="5" t="str">
        <f t="shared" si="449"/>
        <v>H</v>
      </c>
      <c r="BD270" s="5">
        <f t="shared" si="450"/>
        <v>0</v>
      </c>
      <c r="BE270" s="5">
        <f t="shared" si="451"/>
        <v>0</v>
      </c>
      <c r="BF270" s="5">
        <f t="shared" si="452"/>
        <v>0</v>
      </c>
      <c r="BG270" s="9" t="str">
        <f t="shared" si="453"/>
        <v>Nem rövidtávú a feladat.</v>
      </c>
      <c r="BH270" s="5">
        <f t="shared" si="454"/>
        <v>1</v>
      </c>
      <c r="BI270" s="5">
        <f t="shared" si="455"/>
        <v>1</v>
      </c>
      <c r="BJ270" s="5">
        <f t="shared" si="456"/>
        <v>1</v>
      </c>
      <c r="BK270" s="5">
        <f t="shared" si="457"/>
        <v>1</v>
      </c>
      <c r="BL270" s="5">
        <f t="shared" si="484"/>
        <v>1</v>
      </c>
      <c r="BM270" s="4" t="str">
        <f t="shared" si="458"/>
        <v>Forráshiányos a feladat!</v>
      </c>
      <c r="BN270" s="5">
        <f t="shared" si="459"/>
        <v>0</v>
      </c>
      <c r="BO270" s="5">
        <f t="shared" si="460"/>
        <v>1</v>
      </c>
      <c r="BP270" s="5">
        <f t="shared" si="461"/>
        <v>0</v>
      </c>
      <c r="BQ270" s="5">
        <f t="shared" si="462"/>
        <v>0</v>
      </c>
      <c r="BR270" s="5">
        <f t="shared" si="463"/>
        <v>0</v>
      </c>
      <c r="BS270" s="9">
        <f t="shared" si="464"/>
        <v>0</v>
      </c>
      <c r="BT270" s="5">
        <f t="shared" si="465"/>
        <v>0</v>
      </c>
      <c r="BU270" s="5">
        <f t="shared" si="466"/>
        <v>0</v>
      </c>
      <c r="BV270" s="5">
        <f t="shared" si="467"/>
        <v>1</v>
      </c>
      <c r="BW270" s="5">
        <f t="shared" si="468"/>
        <v>1</v>
      </c>
      <c r="BX270" s="5">
        <f t="shared" si="469"/>
        <v>1</v>
      </c>
      <c r="BY270" s="5">
        <f t="shared" si="470"/>
        <v>1</v>
      </c>
      <c r="BZ270" s="5">
        <f t="shared" si="471"/>
        <v>1</v>
      </c>
      <c r="CA270" s="5">
        <f t="shared" si="472"/>
        <v>1</v>
      </c>
      <c r="CB270" s="5">
        <f t="shared" si="473"/>
        <v>1</v>
      </c>
      <c r="CC270" s="5">
        <f t="shared" si="474"/>
        <v>1</v>
      </c>
      <c r="CD270" s="5">
        <f t="shared" si="475"/>
        <v>1</v>
      </c>
      <c r="CE270" s="5" t="str">
        <f t="shared" si="476"/>
        <v>?</v>
      </c>
      <c r="CF270" s="4" t="str">
        <f t="shared" si="485"/>
        <v>Kitöltés rendben!</v>
      </c>
      <c r="CG270" s="5">
        <f t="shared" si="486"/>
        <v>1</v>
      </c>
      <c r="CH270" s="5">
        <f t="shared" si="477"/>
        <v>0</v>
      </c>
      <c r="CI270" s="5">
        <f t="shared" si="478"/>
        <v>1</v>
      </c>
    </row>
    <row r="271" spans="1:87" s="2" customFormat="1" ht="31.2" hidden="1" customHeight="1" x14ac:dyDescent="0.3">
      <c r="A271" s="1" t="str">
        <f t="shared" ref="A271" si="522">IF($G271="","Nincs VKR kiválasztva!",CF271)</f>
        <v>Kitöltés rendben!</v>
      </c>
      <c r="B271" s="228">
        <v>2</v>
      </c>
      <c r="C271" s="227" t="s">
        <v>468</v>
      </c>
      <c r="D271" s="229" t="s">
        <v>504</v>
      </c>
      <c r="E271" s="229" t="s">
        <v>509</v>
      </c>
      <c r="F271" s="230" t="str">
        <f>VLOOKUP($G271,Összesítő!$B:$F,2,FALSE)</f>
        <v>11-07667-1-003-00-05</v>
      </c>
      <c r="G271" s="227" t="s">
        <v>79</v>
      </c>
      <c r="H271" s="230">
        <f>COUNTA($G$3:G271)</f>
        <v>241</v>
      </c>
      <c r="I271" s="230" t="str">
        <f>AZ271&amp;"_"&amp;H271&amp;"_FIV_"&amp;LEFT(Előlap!$B$6,4)</f>
        <v>4134_241_FIV_2026</v>
      </c>
      <c r="J271" s="230" t="str">
        <f>VLOOKUP($G271,Összesítő!$B:$F,5,FALSE)</f>
        <v>Olaszfa, Oszkó, Pácsony</v>
      </c>
      <c r="K271" s="230" t="str">
        <f>VLOOKUP($G271,Összesítő!$B:$F,4,FALSE)</f>
        <v>Olaszfa Község Önkormányzata, Oszkó Község Önkormányzata, Pácsony Községi Önkormányzat</v>
      </c>
      <c r="L271" s="7">
        <f t="shared" ref="L271" si="523">O271+P271</f>
        <v>2000</v>
      </c>
      <c r="M271" s="228">
        <v>2028</v>
      </c>
      <c r="N271" s="228">
        <v>2028</v>
      </c>
      <c r="O271" s="13">
        <v>0</v>
      </c>
      <c r="P271" s="8">
        <v>2000</v>
      </c>
      <c r="Q271" s="8">
        <v>0</v>
      </c>
      <c r="S271" s="8">
        <v>0</v>
      </c>
      <c r="T271" s="8">
        <v>0</v>
      </c>
      <c r="U271" s="8">
        <v>0</v>
      </c>
      <c r="V271" s="8">
        <v>0</v>
      </c>
      <c r="W271" s="8">
        <v>0</v>
      </c>
      <c r="X271" s="8">
        <v>0</v>
      </c>
      <c r="Y271" s="8">
        <v>0</v>
      </c>
      <c r="Z271" s="8">
        <v>0</v>
      </c>
      <c r="AA271" s="8">
        <v>0</v>
      </c>
      <c r="AB271" s="8">
        <v>0</v>
      </c>
      <c r="AC271" s="8">
        <v>0</v>
      </c>
      <c r="AD271" s="7">
        <f t="shared" ref="AD271" si="524">SUM(S271:AC271)</f>
        <v>0</v>
      </c>
      <c r="AE271" s="3" t="str">
        <f t="shared" ref="AE271" si="525">IF($G271="","Nincs VKR kiválasztva!",IF(BB271=0,"Hiányos kitöltés!",BG271))</f>
        <v>Nem rövidtávú a feladat.</v>
      </c>
      <c r="AG271" s="8">
        <v>0</v>
      </c>
      <c r="AH271" s="8">
        <v>0</v>
      </c>
      <c r="AI271" s="8">
        <v>0</v>
      </c>
      <c r="AJ271" s="8">
        <v>0</v>
      </c>
      <c r="AK271" s="8">
        <v>0</v>
      </c>
      <c r="AL271" s="8">
        <v>0</v>
      </c>
      <c r="AM271" s="8">
        <v>0</v>
      </c>
      <c r="AN271" s="8">
        <v>0</v>
      </c>
      <c r="AO271" s="8">
        <v>0</v>
      </c>
      <c r="AP271" s="8">
        <v>0</v>
      </c>
      <c r="AQ271" s="8">
        <v>0</v>
      </c>
      <c r="AR271" s="7">
        <f t="shared" ref="AR271" si="526">SUM(AG271:AQ271)</f>
        <v>0</v>
      </c>
      <c r="AS271" s="227" t="s">
        <v>654</v>
      </c>
      <c r="AT271" s="3" t="str">
        <f t="shared" si="446"/>
        <v>Forráshiányos a feladat!</v>
      </c>
      <c r="AV271" s="229" t="s">
        <v>0</v>
      </c>
      <c r="AW271" s="229" t="s">
        <v>0</v>
      </c>
      <c r="AX271" s="230">
        <f>COUNTA($G$3:G271)</f>
        <v>241</v>
      </c>
      <c r="AZ271" s="9">
        <f>VLOOKUP($G271,Összesítő!$B:$F,3,FALSE)</f>
        <v>4134</v>
      </c>
      <c r="BA271" s="9">
        <f t="shared" si="447"/>
        <v>0</v>
      </c>
      <c r="BB271" s="5">
        <f t="shared" si="448"/>
        <v>1</v>
      </c>
      <c r="BC271" s="5" t="str">
        <f t="shared" si="449"/>
        <v>H</v>
      </c>
      <c r="BD271" s="5">
        <f t="shared" ref="BD271" si="527">IF(OR(BC271="R",BC271="RH"),1,0)</f>
        <v>0</v>
      </c>
      <c r="BE271" s="5">
        <f t="shared" si="451"/>
        <v>0</v>
      </c>
      <c r="BF271" s="5">
        <f t="shared" si="452"/>
        <v>0</v>
      </c>
      <c r="BG271" s="9" t="str">
        <f t="shared" si="453"/>
        <v>Nem rövidtávú a feladat.</v>
      </c>
      <c r="BH271" s="5">
        <f t="shared" si="454"/>
        <v>1</v>
      </c>
      <c r="BI271" s="5">
        <f t="shared" si="455"/>
        <v>1</v>
      </c>
      <c r="BJ271" s="5">
        <f t="shared" si="456"/>
        <v>1</v>
      </c>
      <c r="BK271" s="5">
        <f t="shared" si="457"/>
        <v>1</v>
      </c>
      <c r="BL271" s="5">
        <f t="shared" ref="BL271" si="528">IF(AND($BK271=1,$P271=$AR271),1,IF(AND($BK271=1,$P271&gt;$AR271,AS271="igen"),1,0))</f>
        <v>1</v>
      </c>
      <c r="BM271" s="4" t="str">
        <f t="shared" si="458"/>
        <v>Forráshiányos a feladat!</v>
      </c>
      <c r="BN271" s="5">
        <f t="shared" si="459"/>
        <v>0</v>
      </c>
      <c r="BO271" s="5">
        <f t="shared" si="460"/>
        <v>1</v>
      </c>
      <c r="BP271" s="5">
        <f t="shared" si="461"/>
        <v>0</v>
      </c>
      <c r="BQ271" s="5">
        <f t="shared" si="462"/>
        <v>0</v>
      </c>
      <c r="BR271" s="5">
        <f t="shared" si="463"/>
        <v>0</v>
      </c>
      <c r="BS271" s="9">
        <f t="shared" si="464"/>
        <v>0</v>
      </c>
      <c r="BT271" s="5">
        <f t="shared" si="465"/>
        <v>0</v>
      </c>
      <c r="BU271" s="5">
        <f t="shared" si="466"/>
        <v>0</v>
      </c>
      <c r="BV271" s="5">
        <f t="shared" si="467"/>
        <v>1</v>
      </c>
      <c r="BW271" s="5">
        <f t="shared" si="468"/>
        <v>1</v>
      </c>
      <c r="BX271" s="5">
        <f t="shared" si="469"/>
        <v>1</v>
      </c>
      <c r="BY271" s="5">
        <f t="shared" si="470"/>
        <v>1</v>
      </c>
      <c r="BZ271" s="5">
        <f t="shared" si="471"/>
        <v>1</v>
      </c>
      <c r="CA271" s="5">
        <f t="shared" si="472"/>
        <v>1</v>
      </c>
      <c r="CB271" s="5">
        <f t="shared" si="473"/>
        <v>1</v>
      </c>
      <c r="CC271" s="5">
        <f t="shared" si="474"/>
        <v>1</v>
      </c>
      <c r="CD271" s="5">
        <f t="shared" si="475"/>
        <v>1</v>
      </c>
      <c r="CE271" s="5" t="str">
        <f t="shared" si="476"/>
        <v>?</v>
      </c>
      <c r="CF271" s="4" t="str">
        <f t="shared" ref="CF271" si="529">IF($BB271=0,$CE271,IF($BH271=0,"I. ütem forrása nincs kitöltve!",IF($BK271=0,"II. ütem forrása nincs kitöltve!",IF($BE271=1,"Költségek üteme nem megfelelő (az időtartam és a költség üteme eltér)!",IF(AND(BI271=0,$BB271=1,$BK271=1,$BE271=1),"Kötelező cellák kitöltve, de az I. ütem forrása hibás!",IF(AND(BK271=0,$BB271=1,$BK271=1,$BE271=1),"Kötelező cellák kitöltve, de a II. ütem forrása hibás!",IF(AND($BP271=1,$BA271&lt;30),"Nullás a rövidtávú feladat és rövid (hiányzik) a hozzá tartozó indoklás!",IF(AND($BQ271=1,$BA271&lt;30),"Nullás a hosszútávú feladat és rövid (hiányzik) a hozzá tartozó indoklás!",IF(AND(BO271=1,C271="1811_RENDKÍVÜLI"),"II. ütemre nem tervezhet Rendkívüli feladatot!",IF(BI271=0,AE271,IF(BL271=0,AT271,IF(AND(BD271=1,$Q271&gt;$O271),"EM rendelet 2. melléklet terhére elszámolt költség nem lehet nagyobb az I. ütemre tervezett tényleges költségnél!",IF($AD271&gt;$O271,"Többlet forrást jelölt meg az I. ütemnél! Kérjük, a többletet az 'Osszesito' fülön tüntesse fel!",IF($AR271&gt;$P271,"Többlet forrást jelölt meg a II. ütemnél! Kérjük, a többletet az 'Osszesito' fülön tüntesse fel!","Kitöltés rendben!"))))))))))))))</f>
        <v>Kitöltés rendben!</v>
      </c>
      <c r="CG271" s="5">
        <f t="shared" ref="CG271" si="530">IF(A271="Kitöltés rendben!",1,0)</f>
        <v>1</v>
      </c>
      <c r="CH271" s="5">
        <f t="shared" si="477"/>
        <v>0</v>
      </c>
      <c r="CI271" s="5">
        <f t="shared" si="478"/>
        <v>1</v>
      </c>
    </row>
    <row r="272" spans="1:87" s="2" customFormat="1" ht="72" hidden="1" customHeight="1" x14ac:dyDescent="0.3">
      <c r="A272" s="1" t="str">
        <f t="shared" si="479"/>
        <v>Kitöltés rendben!</v>
      </c>
      <c r="B272" s="179">
        <v>2</v>
      </c>
      <c r="C272" s="178" t="s">
        <v>479</v>
      </c>
      <c r="D272" s="180" t="s">
        <v>578</v>
      </c>
      <c r="E272" s="180" t="s">
        <v>509</v>
      </c>
      <c r="F272" s="181" t="str">
        <f>VLOOKUP($G272,Összesítő!$B:$F,2,FALSE)</f>
        <v>11-07667-1-003-00-05</v>
      </c>
      <c r="G272" s="178" t="s">
        <v>79</v>
      </c>
      <c r="H272" s="181">
        <f>COUNTA($G$3:G272)</f>
        <v>242</v>
      </c>
      <c r="I272" s="181" t="str">
        <f>AZ272&amp;"_"&amp;H272&amp;"_FIV_"&amp;LEFT(Előlap!$B$6,4)</f>
        <v>4134_242_FIV_2026</v>
      </c>
      <c r="J272" s="181" t="str">
        <f>VLOOKUP($G272,Összesítő!$B:$F,5,FALSE)</f>
        <v>Olaszfa, Oszkó, Pácsony</v>
      </c>
      <c r="K272" s="181" t="str">
        <f>VLOOKUP($G272,Összesítő!$B:$F,4,FALSE)</f>
        <v>Olaszfa Község Önkormányzata, Oszkó Község Önkormányzata, Pácsony Községi Önkormányzat</v>
      </c>
      <c r="L272" s="7">
        <f t="shared" si="480"/>
        <v>70000</v>
      </c>
      <c r="M272" s="179">
        <v>2028</v>
      </c>
      <c r="N272" s="179">
        <v>2035</v>
      </c>
      <c r="O272" s="13">
        <v>0</v>
      </c>
      <c r="P272" s="8">
        <v>70000</v>
      </c>
      <c r="Q272" s="8">
        <v>0</v>
      </c>
      <c r="S272" s="8">
        <v>0</v>
      </c>
      <c r="T272" s="8">
        <v>0</v>
      </c>
      <c r="U272" s="8">
        <v>0</v>
      </c>
      <c r="V272" s="8">
        <v>0</v>
      </c>
      <c r="W272" s="8">
        <v>0</v>
      </c>
      <c r="X272" s="8">
        <v>0</v>
      </c>
      <c r="Y272" s="8">
        <v>0</v>
      </c>
      <c r="Z272" s="8">
        <v>0</v>
      </c>
      <c r="AA272" s="8">
        <v>0</v>
      </c>
      <c r="AB272" s="8">
        <v>0</v>
      </c>
      <c r="AC272" s="8">
        <v>0</v>
      </c>
      <c r="AD272" s="7">
        <f t="shared" si="481"/>
        <v>0</v>
      </c>
      <c r="AE272" s="3" t="str">
        <f t="shared" si="482"/>
        <v>Nem rövidtávú a feladat.</v>
      </c>
      <c r="AG272" s="8">
        <v>6643</v>
      </c>
      <c r="AH272" s="8">
        <v>0</v>
      </c>
      <c r="AI272" s="8">
        <v>0</v>
      </c>
      <c r="AJ272" s="8">
        <v>0</v>
      </c>
      <c r="AK272" s="8">
        <v>0</v>
      </c>
      <c r="AL272" s="8">
        <v>0</v>
      </c>
      <c r="AM272" s="8">
        <v>0</v>
      </c>
      <c r="AN272" s="8">
        <v>0</v>
      </c>
      <c r="AO272" s="8">
        <v>0</v>
      </c>
      <c r="AP272" s="8">
        <v>0</v>
      </c>
      <c r="AQ272" s="8">
        <v>0</v>
      </c>
      <c r="AR272" s="7">
        <f t="shared" si="483"/>
        <v>6643</v>
      </c>
      <c r="AS272" s="185" t="s">
        <v>654</v>
      </c>
      <c r="AT272" s="3" t="str">
        <f t="shared" si="446"/>
        <v>Forráshiányos a feladat!</v>
      </c>
      <c r="AV272" s="180" t="s">
        <v>0</v>
      </c>
      <c r="AW272" s="180" t="s">
        <v>0</v>
      </c>
      <c r="AX272" s="191">
        <f>COUNTA($G$3:G272)</f>
        <v>242</v>
      </c>
      <c r="AZ272" s="9">
        <f>VLOOKUP($G272,Összesítő!$B:$F,3,FALSE)</f>
        <v>4134</v>
      </c>
      <c r="BA272" s="9">
        <f t="shared" si="447"/>
        <v>0</v>
      </c>
      <c r="BB272" s="5">
        <f t="shared" si="448"/>
        <v>1</v>
      </c>
      <c r="BC272" s="5" t="str">
        <f t="shared" si="449"/>
        <v>H</v>
      </c>
      <c r="BD272" s="5">
        <f t="shared" si="450"/>
        <v>0</v>
      </c>
      <c r="BE272" s="5">
        <f t="shared" si="451"/>
        <v>0</v>
      </c>
      <c r="BF272" s="5">
        <f t="shared" si="452"/>
        <v>0</v>
      </c>
      <c r="BG272" s="9" t="str">
        <f t="shared" si="453"/>
        <v>Nem rövidtávú a feladat.</v>
      </c>
      <c r="BH272" s="5">
        <f t="shared" si="454"/>
        <v>1</v>
      </c>
      <c r="BI272" s="5">
        <f t="shared" si="455"/>
        <v>1</v>
      </c>
      <c r="BJ272" s="5">
        <f t="shared" si="456"/>
        <v>1</v>
      </c>
      <c r="BK272" s="5">
        <f t="shared" si="457"/>
        <v>1</v>
      </c>
      <c r="BL272" s="5">
        <f t="shared" si="484"/>
        <v>1</v>
      </c>
      <c r="BM272" s="4" t="str">
        <f t="shared" si="458"/>
        <v>Forráshiányos a feladat!</v>
      </c>
      <c r="BN272" s="5">
        <f t="shared" si="459"/>
        <v>0</v>
      </c>
      <c r="BO272" s="5">
        <f t="shared" si="460"/>
        <v>1</v>
      </c>
      <c r="BP272" s="5">
        <f t="shared" si="461"/>
        <v>0</v>
      </c>
      <c r="BQ272" s="5">
        <f t="shared" si="462"/>
        <v>0</v>
      </c>
      <c r="BR272" s="5">
        <f t="shared" si="463"/>
        <v>0</v>
      </c>
      <c r="BS272" s="9">
        <f t="shared" si="464"/>
        <v>0</v>
      </c>
      <c r="BT272" s="5">
        <f t="shared" si="465"/>
        <v>0</v>
      </c>
      <c r="BU272" s="5">
        <f t="shared" si="466"/>
        <v>0</v>
      </c>
      <c r="BV272" s="5">
        <f t="shared" si="467"/>
        <v>1</v>
      </c>
      <c r="BW272" s="5">
        <f t="shared" si="468"/>
        <v>1</v>
      </c>
      <c r="BX272" s="5">
        <f t="shared" si="469"/>
        <v>1</v>
      </c>
      <c r="BY272" s="5">
        <f t="shared" si="470"/>
        <v>1</v>
      </c>
      <c r="BZ272" s="5">
        <f t="shared" si="471"/>
        <v>1</v>
      </c>
      <c r="CA272" s="5">
        <f t="shared" si="472"/>
        <v>1</v>
      </c>
      <c r="CB272" s="5">
        <f t="shared" si="473"/>
        <v>1</v>
      </c>
      <c r="CC272" s="5">
        <f t="shared" si="474"/>
        <v>1</v>
      </c>
      <c r="CD272" s="5">
        <f t="shared" si="475"/>
        <v>1</v>
      </c>
      <c r="CE272" s="5" t="str">
        <f t="shared" si="476"/>
        <v>?</v>
      </c>
      <c r="CF272" s="4" t="str">
        <f t="shared" si="485"/>
        <v>Kitöltés rendben!</v>
      </c>
      <c r="CG272" s="5">
        <f t="shared" si="486"/>
        <v>1</v>
      </c>
      <c r="CH272" s="5">
        <f t="shared" si="477"/>
        <v>0</v>
      </c>
      <c r="CI272" s="5">
        <f t="shared" si="478"/>
        <v>1</v>
      </c>
    </row>
    <row r="273" spans="1:87" s="2" customFormat="1" ht="72" hidden="1" customHeight="1" x14ac:dyDescent="0.3">
      <c r="A273" s="1" t="str">
        <f t="shared" si="479"/>
        <v>Kitöltés rendben!</v>
      </c>
      <c r="B273" s="179">
        <v>1</v>
      </c>
      <c r="C273" s="178" t="s">
        <v>492</v>
      </c>
      <c r="D273" s="180" t="s">
        <v>507</v>
      </c>
      <c r="E273" s="180" t="s">
        <v>509</v>
      </c>
      <c r="F273" s="181" t="str">
        <f>VLOOKUP($G273,Összesítő!$B:$F,2,FALSE)</f>
        <v>11-07667-1-003-00-05</v>
      </c>
      <c r="G273" s="178" t="s">
        <v>79</v>
      </c>
      <c r="H273" s="181">
        <f>COUNTA($G$3:G273)</f>
        <v>243</v>
      </c>
      <c r="I273" s="181" t="str">
        <f>AZ273&amp;"_"&amp;H273&amp;"_FIV_"&amp;LEFT(Előlap!$B$6,4)</f>
        <v>4134_243_FIV_2026</v>
      </c>
      <c r="J273" s="181" t="str">
        <f>VLOOKUP($G273,Összesítő!$B:$F,5,FALSE)</f>
        <v>Olaszfa, Oszkó, Pácsony</v>
      </c>
      <c r="K273" s="181" t="str">
        <f>VLOOKUP($G273,Összesítő!$B:$F,4,FALSE)</f>
        <v>Olaszfa Község Önkormányzata, Oszkó Község Önkormányzata, Pácsony Községi Önkormányzat</v>
      </c>
      <c r="L273" s="7">
        <f t="shared" si="480"/>
        <v>804</v>
      </c>
      <c r="M273" s="179">
        <v>2027</v>
      </c>
      <c r="N273" s="179">
        <v>2027</v>
      </c>
      <c r="O273" s="13">
        <v>804</v>
      </c>
      <c r="P273" s="8">
        <v>0</v>
      </c>
      <c r="Q273" s="8">
        <v>0</v>
      </c>
      <c r="S273" s="8">
        <v>804</v>
      </c>
      <c r="T273" s="8">
        <v>0</v>
      </c>
      <c r="U273" s="8">
        <v>0</v>
      </c>
      <c r="V273" s="8">
        <v>0</v>
      </c>
      <c r="W273" s="8">
        <v>0</v>
      </c>
      <c r="X273" s="8">
        <v>0</v>
      </c>
      <c r="Y273" s="8">
        <v>0</v>
      </c>
      <c r="Z273" s="8">
        <v>0</v>
      </c>
      <c r="AA273" s="8">
        <v>0</v>
      </c>
      <c r="AB273" s="8">
        <v>0</v>
      </c>
      <c r="AC273" s="8">
        <v>0</v>
      </c>
      <c r="AD273" s="7">
        <f t="shared" si="481"/>
        <v>804</v>
      </c>
      <c r="AE273" s="3" t="str">
        <f t="shared" si="482"/>
        <v>A forrás egyenlő a költséggel (I.ütem).</v>
      </c>
      <c r="AG273" s="8">
        <v>0</v>
      </c>
      <c r="AH273" s="8">
        <v>0</v>
      </c>
      <c r="AI273" s="8">
        <v>0</v>
      </c>
      <c r="AJ273" s="8">
        <v>0</v>
      </c>
      <c r="AK273" s="8">
        <v>0</v>
      </c>
      <c r="AL273" s="8">
        <v>0</v>
      </c>
      <c r="AM273" s="8">
        <v>0</v>
      </c>
      <c r="AN273" s="8">
        <v>0</v>
      </c>
      <c r="AO273" s="8">
        <v>0</v>
      </c>
      <c r="AP273" s="8">
        <v>0</v>
      </c>
      <c r="AQ273" s="8">
        <v>0</v>
      </c>
      <c r="AR273" s="7">
        <f t="shared" si="483"/>
        <v>0</v>
      </c>
      <c r="AS273" s="178" t="s">
        <v>659</v>
      </c>
      <c r="AT273" s="3" t="str">
        <f t="shared" si="446"/>
        <v>Nem hosszútávú a feladat.</v>
      </c>
      <c r="AV273" s="180" t="s">
        <v>0</v>
      </c>
      <c r="AW273" s="180" t="s">
        <v>0</v>
      </c>
      <c r="AX273" s="191">
        <f>COUNTA($G$3:G273)</f>
        <v>243</v>
      </c>
      <c r="AZ273" s="9">
        <f>VLOOKUP($G273,Összesítő!$B:$F,3,FALSE)</f>
        <v>4134</v>
      </c>
      <c r="BA273" s="9">
        <f t="shared" si="447"/>
        <v>0</v>
      </c>
      <c r="BB273" s="5">
        <f t="shared" si="448"/>
        <v>1</v>
      </c>
      <c r="BC273" s="5" t="str">
        <f t="shared" si="449"/>
        <v>R</v>
      </c>
      <c r="BD273" s="5">
        <f t="shared" si="450"/>
        <v>1</v>
      </c>
      <c r="BE273" s="5">
        <f t="shared" si="451"/>
        <v>0</v>
      </c>
      <c r="BF273" s="5">
        <f t="shared" si="452"/>
        <v>0</v>
      </c>
      <c r="BG273" s="9" t="str">
        <f t="shared" si="453"/>
        <v>A forrás egyenlő a költséggel (I.ütem).</v>
      </c>
      <c r="BH273" s="5">
        <f t="shared" si="454"/>
        <v>1</v>
      </c>
      <c r="BI273" s="5">
        <f t="shared" si="455"/>
        <v>1</v>
      </c>
      <c r="BJ273" s="5">
        <f t="shared" si="456"/>
        <v>0</v>
      </c>
      <c r="BK273" s="5">
        <f t="shared" si="457"/>
        <v>1</v>
      </c>
      <c r="BL273" s="5">
        <f t="shared" si="484"/>
        <v>1</v>
      </c>
      <c r="BM273" s="4" t="str">
        <f t="shared" si="458"/>
        <v>Nem hosszútávú a feladat.</v>
      </c>
      <c r="BN273" s="5">
        <f t="shared" si="459"/>
        <v>1</v>
      </c>
      <c r="BO273" s="5">
        <f t="shared" si="460"/>
        <v>0</v>
      </c>
      <c r="BP273" s="5">
        <f t="shared" si="461"/>
        <v>0</v>
      </c>
      <c r="BQ273" s="5">
        <f t="shared" si="462"/>
        <v>0</v>
      </c>
      <c r="BR273" s="5">
        <f t="shared" si="463"/>
        <v>0</v>
      </c>
      <c r="BS273" s="9" t="str">
        <f t="shared" si="464"/>
        <v>Nincs hosszútávú terv!</v>
      </c>
      <c r="BT273" s="5">
        <f t="shared" si="465"/>
        <v>0</v>
      </c>
      <c r="BU273" s="5">
        <f t="shared" si="466"/>
        <v>0</v>
      </c>
      <c r="BV273" s="5">
        <f t="shared" si="467"/>
        <v>1</v>
      </c>
      <c r="BW273" s="5">
        <f t="shared" si="468"/>
        <v>1</v>
      </c>
      <c r="BX273" s="5">
        <f t="shared" si="469"/>
        <v>1</v>
      </c>
      <c r="BY273" s="5">
        <f t="shared" si="470"/>
        <v>1</v>
      </c>
      <c r="BZ273" s="5">
        <f t="shared" si="471"/>
        <v>1</v>
      </c>
      <c r="CA273" s="5">
        <f t="shared" si="472"/>
        <v>1</v>
      </c>
      <c r="CB273" s="5">
        <f t="shared" si="473"/>
        <v>1</v>
      </c>
      <c r="CC273" s="5">
        <f t="shared" si="474"/>
        <v>1</v>
      </c>
      <c r="CD273" s="5">
        <f t="shared" si="475"/>
        <v>1</v>
      </c>
      <c r="CE273" s="5" t="str">
        <f t="shared" si="476"/>
        <v>?</v>
      </c>
      <c r="CF273" s="4" t="str">
        <f t="shared" si="485"/>
        <v>Kitöltés rendben!</v>
      </c>
      <c r="CG273" s="5">
        <f t="shared" si="486"/>
        <v>1</v>
      </c>
      <c r="CH273" s="5">
        <f t="shared" si="477"/>
        <v>1</v>
      </c>
      <c r="CI273" s="5">
        <f t="shared" si="478"/>
        <v>0</v>
      </c>
    </row>
    <row r="274" spans="1:87" s="2" customFormat="1" ht="31.2" hidden="1" customHeight="1" x14ac:dyDescent="0.3">
      <c r="A274" s="1" t="str">
        <f t="shared" si="479"/>
        <v>Nincs VKR kiválasztva!</v>
      </c>
      <c r="B274" s="179"/>
      <c r="C274" s="178"/>
      <c r="D274" s="180"/>
      <c r="E274" s="180"/>
      <c r="F274" s="181" t="e">
        <f>VLOOKUP($G274,Összesítő!$B:$F,2,FALSE)</f>
        <v>#N/A</v>
      </c>
      <c r="G274" s="178"/>
      <c r="H274" s="181">
        <f>COUNTA($G$3:G274)</f>
        <v>243</v>
      </c>
      <c r="I274" s="181" t="e">
        <f>AZ274&amp;"_"&amp;H274&amp;"_FIV_"&amp;LEFT(Előlap!$B$6,4)</f>
        <v>#N/A</v>
      </c>
      <c r="J274" s="181" t="e">
        <f>VLOOKUP($G274,Összesítő!$B:$F,5,FALSE)</f>
        <v>#N/A</v>
      </c>
      <c r="K274" s="181" t="e">
        <f>VLOOKUP($G274,Összesítő!$B:$F,4,FALSE)</f>
        <v>#N/A</v>
      </c>
      <c r="L274" s="7">
        <f t="shared" si="480"/>
        <v>0</v>
      </c>
      <c r="M274" s="179"/>
      <c r="N274" s="179"/>
      <c r="O274" s="13"/>
      <c r="P274" s="8"/>
      <c r="Q274" s="8"/>
      <c r="S274" s="8"/>
      <c r="T274" s="8"/>
      <c r="U274" s="8"/>
      <c r="V274" s="8"/>
      <c r="W274" s="8"/>
      <c r="X274" s="8"/>
      <c r="Y274" s="8"/>
      <c r="Z274" s="8"/>
      <c r="AA274" s="8"/>
      <c r="AB274" s="8"/>
      <c r="AC274" s="8"/>
      <c r="AD274" s="7">
        <f t="shared" si="481"/>
        <v>0</v>
      </c>
      <c r="AE274" s="3" t="str">
        <f t="shared" si="482"/>
        <v>Nincs VKR kiválasztva!</v>
      </c>
      <c r="AG274" s="8"/>
      <c r="AH274" s="8"/>
      <c r="AI274" s="8"/>
      <c r="AJ274" s="8"/>
      <c r="AK274" s="8"/>
      <c r="AL274" s="8"/>
      <c r="AM274" s="8"/>
      <c r="AN274" s="8"/>
      <c r="AO274" s="8"/>
      <c r="AP274" s="8"/>
      <c r="AQ274" s="8"/>
      <c r="AR274" s="7">
        <f t="shared" si="483"/>
        <v>0</v>
      </c>
      <c r="AS274" s="178"/>
      <c r="AT274" s="3" t="str">
        <f t="shared" si="446"/>
        <v>Nincs VKR kiválasztva!</v>
      </c>
      <c r="AV274" s="180" t="s">
        <v>0</v>
      </c>
      <c r="AW274" s="180" t="s">
        <v>0</v>
      </c>
      <c r="AX274" s="191">
        <f>COUNTA($G$3:G274)</f>
        <v>243</v>
      </c>
      <c r="AZ274" s="9" t="e">
        <f>VLOOKUP($G274,Összesítő!$B:$F,3,FALSE)</f>
        <v>#N/A</v>
      </c>
      <c r="BA274" s="9">
        <f t="shared" si="447"/>
        <v>0</v>
      </c>
      <c r="BB274" s="5" t="e">
        <f t="shared" si="448"/>
        <v>#N/A</v>
      </c>
      <c r="BC274" s="5" t="e">
        <f t="shared" si="449"/>
        <v>#N/A</v>
      </c>
      <c r="BD274" s="5" t="e">
        <f t="shared" si="450"/>
        <v>#N/A</v>
      </c>
      <c r="BE274" s="5" t="e">
        <f t="shared" si="451"/>
        <v>#N/A</v>
      </c>
      <c r="BF274" s="5">
        <f t="shared" si="452"/>
        <v>0</v>
      </c>
      <c r="BG274" s="9" t="str">
        <f t="shared" si="453"/>
        <v>A forrás egyenlő a költséggel (I.ütem).</v>
      </c>
      <c r="BH274" s="5">
        <f t="shared" si="454"/>
        <v>0</v>
      </c>
      <c r="BI274" s="5">
        <f t="shared" si="455"/>
        <v>0</v>
      </c>
      <c r="BJ274" s="5">
        <f t="shared" si="456"/>
        <v>0</v>
      </c>
      <c r="BK274" s="5">
        <f t="shared" si="457"/>
        <v>0</v>
      </c>
      <c r="BL274" s="5">
        <f t="shared" si="484"/>
        <v>0</v>
      </c>
      <c r="BM274" s="4" t="str">
        <f t="shared" si="458"/>
        <v>Nem hosszútávú a feladat.</v>
      </c>
      <c r="BN274" s="5">
        <f t="shared" si="459"/>
        <v>1</v>
      </c>
      <c r="BO274" s="5">
        <f t="shared" si="460"/>
        <v>0</v>
      </c>
      <c r="BP274" s="5">
        <f t="shared" si="461"/>
        <v>1</v>
      </c>
      <c r="BQ274" s="5">
        <f t="shared" si="462"/>
        <v>0</v>
      </c>
      <c r="BR274" s="5" t="e">
        <f t="shared" si="463"/>
        <v>#N/A</v>
      </c>
      <c r="BS274" s="9" t="str">
        <f t="shared" si="464"/>
        <v>Nincs hosszútávú terv!</v>
      </c>
      <c r="BT274" s="5" t="e">
        <f t="shared" si="465"/>
        <v>#N/A</v>
      </c>
      <c r="BU274" s="5" t="e">
        <f t="shared" si="466"/>
        <v>#N/A</v>
      </c>
      <c r="BV274" s="5">
        <f t="shared" si="467"/>
        <v>0</v>
      </c>
      <c r="BW274" s="5">
        <f t="shared" si="468"/>
        <v>0</v>
      </c>
      <c r="BX274" s="5">
        <f t="shared" si="469"/>
        <v>0</v>
      </c>
      <c r="BY274" s="5">
        <f t="shared" si="470"/>
        <v>0</v>
      </c>
      <c r="BZ274" s="5">
        <f t="shared" si="471"/>
        <v>0</v>
      </c>
      <c r="CA274" s="5">
        <f t="shared" si="472"/>
        <v>0</v>
      </c>
      <c r="CB274" s="5">
        <f t="shared" si="473"/>
        <v>0</v>
      </c>
      <c r="CC274" s="5">
        <f t="shared" si="474"/>
        <v>0</v>
      </c>
      <c r="CD274" s="5">
        <f t="shared" si="475"/>
        <v>0</v>
      </c>
      <c r="CE274" s="5" t="e">
        <f t="shared" si="476"/>
        <v>#N/A</v>
      </c>
      <c r="CF274" s="4" t="e">
        <f t="shared" si="485"/>
        <v>#N/A</v>
      </c>
      <c r="CG274" s="5">
        <f t="shared" si="486"/>
        <v>0</v>
      </c>
      <c r="CH274" s="5" t="e">
        <f t="shared" si="477"/>
        <v>#N/A</v>
      </c>
      <c r="CI274" s="5" t="e">
        <f t="shared" si="478"/>
        <v>#N/A</v>
      </c>
    </row>
    <row r="275" spans="1:87" s="2" customFormat="1" ht="72" hidden="1" customHeight="1" x14ac:dyDescent="0.3">
      <c r="A275" s="1" t="str">
        <f t="shared" si="479"/>
        <v>Kitöltés rendben!</v>
      </c>
      <c r="B275" s="179">
        <v>2</v>
      </c>
      <c r="C275" s="178" t="s">
        <v>421</v>
      </c>
      <c r="D275" s="180" t="s">
        <v>579</v>
      </c>
      <c r="E275" s="180" t="s">
        <v>509</v>
      </c>
      <c r="F275" s="181" t="str">
        <f>VLOOKUP($G275,Összesítő!$B:$F,2,FALSE)</f>
        <v>11-22983-1-003-00-10</v>
      </c>
      <c r="G275" s="178" t="s">
        <v>203</v>
      </c>
      <c r="H275" s="181">
        <f>COUNTA($G$3:G275)</f>
        <v>244</v>
      </c>
      <c r="I275" s="181" t="str">
        <f>AZ275&amp;"_"&amp;H275&amp;"_FIV_"&amp;LEFT(Előlap!$B$6,4)</f>
        <v>4165_244_FIV_2026</v>
      </c>
      <c r="J275" s="181" t="str">
        <f>VLOOKUP($G275,Összesítő!$B:$F,5,FALSE)</f>
        <v>Bejcgyertyános, Nyőgér, Sótony</v>
      </c>
      <c r="K275" s="181" t="str">
        <f>VLOOKUP($G275,Összesítő!$B:$F,4,FALSE)</f>
        <v>Bejcgyertyános Község Önkormányzata, Nyőgér Község Önkormányzata, Sótony Község Önkormányzata</v>
      </c>
      <c r="L275" s="7">
        <f t="shared" si="480"/>
        <v>6000</v>
      </c>
      <c r="M275" s="179">
        <v>2028</v>
      </c>
      <c r="N275" s="179">
        <v>2028</v>
      </c>
      <c r="O275" s="13">
        <v>0</v>
      </c>
      <c r="P275" s="8">
        <v>6000</v>
      </c>
      <c r="Q275" s="8">
        <v>0</v>
      </c>
      <c r="S275" s="8">
        <v>0</v>
      </c>
      <c r="T275" s="8">
        <v>0</v>
      </c>
      <c r="U275" s="8">
        <v>0</v>
      </c>
      <c r="V275" s="8">
        <v>0</v>
      </c>
      <c r="W275" s="8">
        <v>0</v>
      </c>
      <c r="X275" s="8">
        <v>0</v>
      </c>
      <c r="Y275" s="8">
        <v>0</v>
      </c>
      <c r="Z275" s="8">
        <v>0</v>
      </c>
      <c r="AA275" s="8">
        <v>0</v>
      </c>
      <c r="AB275" s="8">
        <v>0</v>
      </c>
      <c r="AC275" s="8">
        <v>0</v>
      </c>
      <c r="AD275" s="7">
        <f t="shared" si="481"/>
        <v>0</v>
      </c>
      <c r="AE275" s="3" t="str">
        <f t="shared" si="482"/>
        <v>Nem rövidtávú a feladat.</v>
      </c>
      <c r="AG275" s="8">
        <v>0</v>
      </c>
      <c r="AH275" s="8">
        <v>0</v>
      </c>
      <c r="AI275" s="8">
        <v>0</v>
      </c>
      <c r="AJ275" s="8">
        <v>0</v>
      </c>
      <c r="AK275" s="8">
        <v>0</v>
      </c>
      <c r="AL275" s="8">
        <v>0</v>
      </c>
      <c r="AM275" s="8">
        <v>0</v>
      </c>
      <c r="AN275" s="8">
        <v>0</v>
      </c>
      <c r="AO275" s="8">
        <v>0</v>
      </c>
      <c r="AP275" s="8">
        <v>0</v>
      </c>
      <c r="AQ275" s="8">
        <v>0</v>
      </c>
      <c r="AR275" s="7">
        <f t="shared" si="483"/>
        <v>0</v>
      </c>
      <c r="AS275" s="178" t="s">
        <v>654</v>
      </c>
      <c r="AT275" s="3" t="str">
        <f t="shared" si="446"/>
        <v>Forráshiányos a feladat!</v>
      </c>
      <c r="AV275" s="180" t="s">
        <v>0</v>
      </c>
      <c r="AW275" s="180" t="s">
        <v>0</v>
      </c>
      <c r="AX275" s="191">
        <f>COUNTA($G$3:G275)</f>
        <v>244</v>
      </c>
      <c r="AZ275" s="9">
        <f>VLOOKUP($G275,Összesítő!$B:$F,3,FALSE)</f>
        <v>4165</v>
      </c>
      <c r="BA275" s="9">
        <f t="shared" si="447"/>
        <v>0</v>
      </c>
      <c r="BB275" s="5">
        <f t="shared" si="448"/>
        <v>1</v>
      </c>
      <c r="BC275" s="5" t="str">
        <f t="shared" si="449"/>
        <v>H</v>
      </c>
      <c r="BD275" s="5">
        <f t="shared" si="450"/>
        <v>0</v>
      </c>
      <c r="BE275" s="5">
        <f t="shared" si="451"/>
        <v>0</v>
      </c>
      <c r="BF275" s="5">
        <f t="shared" si="452"/>
        <v>0</v>
      </c>
      <c r="BG275" s="9" t="str">
        <f t="shared" si="453"/>
        <v>Nem rövidtávú a feladat.</v>
      </c>
      <c r="BH275" s="5">
        <f t="shared" si="454"/>
        <v>1</v>
      </c>
      <c r="BI275" s="5">
        <f t="shared" si="455"/>
        <v>1</v>
      </c>
      <c r="BJ275" s="5">
        <f t="shared" si="456"/>
        <v>1</v>
      </c>
      <c r="BK275" s="5">
        <f t="shared" si="457"/>
        <v>1</v>
      </c>
      <c r="BL275" s="5">
        <f t="shared" si="484"/>
        <v>1</v>
      </c>
      <c r="BM275" s="4" t="str">
        <f t="shared" si="458"/>
        <v>Forráshiányos a feladat!</v>
      </c>
      <c r="BN275" s="5">
        <f t="shared" si="459"/>
        <v>0</v>
      </c>
      <c r="BO275" s="5">
        <f t="shared" si="460"/>
        <v>1</v>
      </c>
      <c r="BP275" s="5">
        <f t="shared" si="461"/>
        <v>0</v>
      </c>
      <c r="BQ275" s="5">
        <f t="shared" si="462"/>
        <v>0</v>
      </c>
      <c r="BR275" s="5">
        <f t="shared" si="463"/>
        <v>0</v>
      </c>
      <c r="BS275" s="9">
        <f t="shared" si="464"/>
        <v>0</v>
      </c>
      <c r="BT275" s="5">
        <f t="shared" si="465"/>
        <v>0</v>
      </c>
      <c r="BU275" s="5">
        <f t="shared" si="466"/>
        <v>0</v>
      </c>
      <c r="BV275" s="5">
        <f t="shared" si="467"/>
        <v>1</v>
      </c>
      <c r="BW275" s="5">
        <f t="shared" si="468"/>
        <v>1</v>
      </c>
      <c r="BX275" s="5">
        <f t="shared" si="469"/>
        <v>1</v>
      </c>
      <c r="BY275" s="5">
        <f t="shared" si="470"/>
        <v>1</v>
      </c>
      <c r="BZ275" s="5">
        <f t="shared" si="471"/>
        <v>1</v>
      </c>
      <c r="CA275" s="5">
        <f t="shared" si="472"/>
        <v>1</v>
      </c>
      <c r="CB275" s="5">
        <f t="shared" si="473"/>
        <v>1</v>
      </c>
      <c r="CC275" s="5">
        <f t="shared" si="474"/>
        <v>1</v>
      </c>
      <c r="CD275" s="5">
        <f t="shared" si="475"/>
        <v>1</v>
      </c>
      <c r="CE275" s="5" t="str">
        <f t="shared" si="476"/>
        <v>?</v>
      </c>
      <c r="CF275" s="4" t="str">
        <f t="shared" si="485"/>
        <v>Kitöltés rendben!</v>
      </c>
      <c r="CG275" s="5">
        <f t="shared" si="486"/>
        <v>1</v>
      </c>
      <c r="CH275" s="5">
        <f t="shared" si="477"/>
        <v>0</v>
      </c>
      <c r="CI275" s="5">
        <f t="shared" si="478"/>
        <v>1</v>
      </c>
    </row>
    <row r="276" spans="1:87" s="2" customFormat="1" ht="72" hidden="1" customHeight="1" x14ac:dyDescent="0.3">
      <c r="A276" s="1" t="str">
        <f t="shared" si="479"/>
        <v>Kitöltés rendben!</v>
      </c>
      <c r="B276" s="179">
        <v>2</v>
      </c>
      <c r="C276" s="178" t="s">
        <v>405</v>
      </c>
      <c r="D276" s="180" t="s">
        <v>558</v>
      </c>
      <c r="E276" s="180" t="s">
        <v>509</v>
      </c>
      <c r="F276" s="181" t="str">
        <f>VLOOKUP($G276,Összesítő!$B:$F,2,FALSE)</f>
        <v>11-22983-1-003-00-10</v>
      </c>
      <c r="G276" s="178" t="s">
        <v>203</v>
      </c>
      <c r="H276" s="181">
        <f>COUNTA($G$3:G276)</f>
        <v>245</v>
      </c>
      <c r="I276" s="181" t="str">
        <f>AZ276&amp;"_"&amp;H276&amp;"_FIV_"&amp;LEFT(Előlap!$B$6,4)</f>
        <v>4165_245_FIV_2026</v>
      </c>
      <c r="J276" s="181" t="str">
        <f>VLOOKUP($G276,Összesítő!$B:$F,5,FALSE)</f>
        <v>Bejcgyertyános, Nyőgér, Sótony</v>
      </c>
      <c r="K276" s="181" t="str">
        <f>VLOOKUP($G276,Összesítő!$B:$F,4,FALSE)</f>
        <v>Bejcgyertyános Község Önkormányzata, Nyőgér Község Önkormányzata, Sótony Község Önkormányzata</v>
      </c>
      <c r="L276" s="7">
        <f t="shared" si="480"/>
        <v>20000</v>
      </c>
      <c r="M276" s="179">
        <v>2029</v>
      </c>
      <c r="N276" s="179">
        <v>2029</v>
      </c>
      <c r="O276" s="13">
        <v>0</v>
      </c>
      <c r="P276" s="8">
        <v>20000</v>
      </c>
      <c r="Q276" s="8">
        <v>0</v>
      </c>
      <c r="S276" s="8">
        <v>0</v>
      </c>
      <c r="T276" s="8">
        <v>0</v>
      </c>
      <c r="U276" s="8">
        <v>0</v>
      </c>
      <c r="V276" s="8">
        <v>0</v>
      </c>
      <c r="W276" s="8">
        <v>0</v>
      </c>
      <c r="X276" s="8">
        <v>0</v>
      </c>
      <c r="Y276" s="8">
        <v>0</v>
      </c>
      <c r="Z276" s="8">
        <v>0</v>
      </c>
      <c r="AA276" s="8">
        <v>0</v>
      </c>
      <c r="AB276" s="8">
        <v>0</v>
      </c>
      <c r="AC276" s="8">
        <v>0</v>
      </c>
      <c r="AD276" s="7">
        <f t="shared" si="481"/>
        <v>0</v>
      </c>
      <c r="AE276" s="3" t="str">
        <f t="shared" si="482"/>
        <v>Nem rövidtávú a feladat.</v>
      </c>
      <c r="AG276" s="8">
        <v>0</v>
      </c>
      <c r="AH276" s="8">
        <v>0</v>
      </c>
      <c r="AI276" s="8">
        <v>0</v>
      </c>
      <c r="AJ276" s="8">
        <v>0</v>
      </c>
      <c r="AK276" s="8">
        <v>0</v>
      </c>
      <c r="AL276" s="8">
        <v>0</v>
      </c>
      <c r="AM276" s="8">
        <v>0</v>
      </c>
      <c r="AN276" s="8">
        <v>0</v>
      </c>
      <c r="AO276" s="8">
        <v>0</v>
      </c>
      <c r="AP276" s="8">
        <v>0</v>
      </c>
      <c r="AQ276" s="8">
        <v>0</v>
      </c>
      <c r="AR276" s="7">
        <f t="shared" si="483"/>
        <v>0</v>
      </c>
      <c r="AS276" s="185" t="s">
        <v>654</v>
      </c>
      <c r="AT276" s="3" t="str">
        <f t="shared" si="446"/>
        <v>Forráshiányos a feladat!</v>
      </c>
      <c r="AV276" s="180" t="s">
        <v>0</v>
      </c>
      <c r="AW276" s="180" t="s">
        <v>0</v>
      </c>
      <c r="AX276" s="191">
        <f>COUNTA($G$3:G276)</f>
        <v>245</v>
      </c>
      <c r="AZ276" s="9">
        <f>VLOOKUP($G276,Összesítő!$B:$F,3,FALSE)</f>
        <v>4165</v>
      </c>
      <c r="BA276" s="9">
        <f t="shared" si="447"/>
        <v>0</v>
      </c>
      <c r="BB276" s="5">
        <f t="shared" si="448"/>
        <v>1</v>
      </c>
      <c r="BC276" s="5" t="str">
        <f t="shared" si="449"/>
        <v>H</v>
      </c>
      <c r="BD276" s="5">
        <f t="shared" si="450"/>
        <v>0</v>
      </c>
      <c r="BE276" s="5">
        <f t="shared" si="451"/>
        <v>0</v>
      </c>
      <c r="BF276" s="5">
        <f t="shared" si="452"/>
        <v>0</v>
      </c>
      <c r="BG276" s="9" t="str">
        <f t="shared" si="453"/>
        <v>Nem rövidtávú a feladat.</v>
      </c>
      <c r="BH276" s="5">
        <f t="shared" si="454"/>
        <v>1</v>
      </c>
      <c r="BI276" s="5">
        <f t="shared" si="455"/>
        <v>1</v>
      </c>
      <c r="BJ276" s="5">
        <f t="shared" si="456"/>
        <v>1</v>
      </c>
      <c r="BK276" s="5">
        <f t="shared" si="457"/>
        <v>1</v>
      </c>
      <c r="BL276" s="5">
        <f t="shared" si="484"/>
        <v>1</v>
      </c>
      <c r="BM276" s="4" t="str">
        <f t="shared" si="458"/>
        <v>Forráshiányos a feladat!</v>
      </c>
      <c r="BN276" s="5">
        <f t="shared" si="459"/>
        <v>0</v>
      </c>
      <c r="BO276" s="5">
        <f t="shared" si="460"/>
        <v>1</v>
      </c>
      <c r="BP276" s="5">
        <f t="shared" si="461"/>
        <v>0</v>
      </c>
      <c r="BQ276" s="5">
        <f t="shared" si="462"/>
        <v>0</v>
      </c>
      <c r="BR276" s="5">
        <f t="shared" si="463"/>
        <v>0</v>
      </c>
      <c r="BS276" s="9">
        <f t="shared" si="464"/>
        <v>0</v>
      </c>
      <c r="BT276" s="5">
        <f t="shared" si="465"/>
        <v>0</v>
      </c>
      <c r="BU276" s="5">
        <f t="shared" si="466"/>
        <v>0</v>
      </c>
      <c r="BV276" s="5">
        <f t="shared" si="467"/>
        <v>1</v>
      </c>
      <c r="BW276" s="5">
        <f t="shared" si="468"/>
        <v>1</v>
      </c>
      <c r="BX276" s="5">
        <f t="shared" si="469"/>
        <v>1</v>
      </c>
      <c r="BY276" s="5">
        <f t="shared" si="470"/>
        <v>1</v>
      </c>
      <c r="BZ276" s="5">
        <f t="shared" si="471"/>
        <v>1</v>
      </c>
      <c r="CA276" s="5">
        <f t="shared" si="472"/>
        <v>1</v>
      </c>
      <c r="CB276" s="5">
        <f t="shared" si="473"/>
        <v>1</v>
      </c>
      <c r="CC276" s="5">
        <f t="shared" si="474"/>
        <v>1</v>
      </c>
      <c r="CD276" s="5">
        <f t="shared" si="475"/>
        <v>1</v>
      </c>
      <c r="CE276" s="5" t="str">
        <f t="shared" si="476"/>
        <v>?</v>
      </c>
      <c r="CF276" s="4" t="str">
        <f t="shared" si="485"/>
        <v>Kitöltés rendben!</v>
      </c>
      <c r="CG276" s="5">
        <f t="shared" si="486"/>
        <v>1</v>
      </c>
      <c r="CH276" s="5">
        <f t="shared" si="477"/>
        <v>0</v>
      </c>
      <c r="CI276" s="5">
        <f t="shared" si="478"/>
        <v>1</v>
      </c>
    </row>
    <row r="277" spans="1:87" s="2" customFormat="1" ht="72" hidden="1" customHeight="1" x14ac:dyDescent="0.3">
      <c r="A277" s="1" t="str">
        <f t="shared" si="479"/>
        <v>Kitöltés rendben!</v>
      </c>
      <c r="B277" s="179">
        <v>2</v>
      </c>
      <c r="C277" s="178" t="s">
        <v>435</v>
      </c>
      <c r="D277" s="180" t="s">
        <v>580</v>
      </c>
      <c r="E277" s="180" t="s">
        <v>509</v>
      </c>
      <c r="F277" s="181" t="str">
        <f>VLOOKUP($G277,Összesítő!$B:$F,2,FALSE)</f>
        <v>11-22983-1-003-00-10</v>
      </c>
      <c r="G277" s="178" t="s">
        <v>203</v>
      </c>
      <c r="H277" s="181">
        <f>COUNTA($G$3:G277)</f>
        <v>246</v>
      </c>
      <c r="I277" s="181" t="str">
        <f>AZ277&amp;"_"&amp;H277&amp;"_FIV_"&amp;LEFT(Előlap!$B$6,4)</f>
        <v>4165_246_FIV_2026</v>
      </c>
      <c r="J277" s="181" t="str">
        <f>VLOOKUP($G277,Összesítő!$B:$F,5,FALSE)</f>
        <v>Bejcgyertyános, Nyőgér, Sótony</v>
      </c>
      <c r="K277" s="181" t="str">
        <f>VLOOKUP($G277,Összesítő!$B:$F,4,FALSE)</f>
        <v>Bejcgyertyános Község Önkormányzata, Nyőgér Község Önkormányzata, Sótony Község Önkormányzata</v>
      </c>
      <c r="L277" s="7">
        <f t="shared" si="480"/>
        <v>45000</v>
      </c>
      <c r="M277" s="179">
        <v>2029</v>
      </c>
      <c r="N277" s="179">
        <v>2029</v>
      </c>
      <c r="O277" s="13">
        <v>0</v>
      </c>
      <c r="P277" s="8">
        <v>45000</v>
      </c>
      <c r="Q277" s="8">
        <v>0</v>
      </c>
      <c r="S277" s="8">
        <v>0</v>
      </c>
      <c r="T277" s="8">
        <v>0</v>
      </c>
      <c r="U277" s="8">
        <v>0</v>
      </c>
      <c r="V277" s="8">
        <v>0</v>
      </c>
      <c r="W277" s="8">
        <v>0</v>
      </c>
      <c r="X277" s="8">
        <v>0</v>
      </c>
      <c r="Y277" s="8">
        <v>0</v>
      </c>
      <c r="Z277" s="8">
        <v>0</v>
      </c>
      <c r="AA277" s="8">
        <v>0</v>
      </c>
      <c r="AB277" s="8">
        <v>0</v>
      </c>
      <c r="AC277" s="8">
        <v>0</v>
      </c>
      <c r="AD277" s="7">
        <f t="shared" si="481"/>
        <v>0</v>
      </c>
      <c r="AE277" s="3" t="str">
        <f t="shared" si="482"/>
        <v>Nem rövidtávú a feladat.</v>
      </c>
      <c r="AG277" s="8">
        <v>0</v>
      </c>
      <c r="AH277" s="8">
        <v>0</v>
      </c>
      <c r="AI277" s="8">
        <v>0</v>
      </c>
      <c r="AJ277" s="8">
        <v>0</v>
      </c>
      <c r="AK277" s="8">
        <v>0</v>
      </c>
      <c r="AL277" s="8">
        <v>0</v>
      </c>
      <c r="AM277" s="8">
        <v>0</v>
      </c>
      <c r="AN277" s="8">
        <v>0</v>
      </c>
      <c r="AO277" s="8">
        <v>0</v>
      </c>
      <c r="AP277" s="8">
        <v>0</v>
      </c>
      <c r="AQ277" s="8">
        <v>0</v>
      </c>
      <c r="AR277" s="7">
        <f t="shared" si="483"/>
        <v>0</v>
      </c>
      <c r="AS277" s="185" t="s">
        <v>654</v>
      </c>
      <c r="AT277" s="3" t="str">
        <f t="shared" si="446"/>
        <v>Forráshiányos a feladat!</v>
      </c>
      <c r="AV277" s="180" t="s">
        <v>0</v>
      </c>
      <c r="AW277" s="180" t="s">
        <v>0</v>
      </c>
      <c r="AX277" s="191">
        <f>COUNTA($G$3:G277)</f>
        <v>246</v>
      </c>
      <c r="AZ277" s="9">
        <f>VLOOKUP($G277,Összesítő!$B:$F,3,FALSE)</f>
        <v>4165</v>
      </c>
      <c r="BA277" s="9">
        <f t="shared" si="447"/>
        <v>0</v>
      </c>
      <c r="BB277" s="5">
        <f t="shared" si="448"/>
        <v>1</v>
      </c>
      <c r="BC277" s="5" t="str">
        <f t="shared" si="449"/>
        <v>H</v>
      </c>
      <c r="BD277" s="5">
        <f t="shared" si="450"/>
        <v>0</v>
      </c>
      <c r="BE277" s="5">
        <f t="shared" si="451"/>
        <v>0</v>
      </c>
      <c r="BF277" s="5">
        <f t="shared" si="452"/>
        <v>0</v>
      </c>
      <c r="BG277" s="9" t="str">
        <f t="shared" si="453"/>
        <v>Nem rövidtávú a feladat.</v>
      </c>
      <c r="BH277" s="5">
        <f t="shared" si="454"/>
        <v>1</v>
      </c>
      <c r="BI277" s="5">
        <f t="shared" si="455"/>
        <v>1</v>
      </c>
      <c r="BJ277" s="5">
        <f t="shared" si="456"/>
        <v>1</v>
      </c>
      <c r="BK277" s="5">
        <f t="shared" si="457"/>
        <v>1</v>
      </c>
      <c r="BL277" s="5">
        <f t="shared" si="484"/>
        <v>1</v>
      </c>
      <c r="BM277" s="4" t="str">
        <f t="shared" si="458"/>
        <v>Forráshiányos a feladat!</v>
      </c>
      <c r="BN277" s="5">
        <f t="shared" si="459"/>
        <v>0</v>
      </c>
      <c r="BO277" s="5">
        <f t="shared" si="460"/>
        <v>1</v>
      </c>
      <c r="BP277" s="5">
        <f t="shared" si="461"/>
        <v>0</v>
      </c>
      <c r="BQ277" s="5">
        <f t="shared" si="462"/>
        <v>0</v>
      </c>
      <c r="BR277" s="5">
        <f t="shared" si="463"/>
        <v>0</v>
      </c>
      <c r="BS277" s="9">
        <f t="shared" si="464"/>
        <v>0</v>
      </c>
      <c r="BT277" s="5">
        <f t="shared" si="465"/>
        <v>0</v>
      </c>
      <c r="BU277" s="5">
        <f t="shared" si="466"/>
        <v>0</v>
      </c>
      <c r="BV277" s="5">
        <f t="shared" si="467"/>
        <v>1</v>
      </c>
      <c r="BW277" s="5">
        <f t="shared" si="468"/>
        <v>1</v>
      </c>
      <c r="BX277" s="5">
        <f t="shared" si="469"/>
        <v>1</v>
      </c>
      <c r="BY277" s="5">
        <f t="shared" si="470"/>
        <v>1</v>
      </c>
      <c r="BZ277" s="5">
        <f t="shared" si="471"/>
        <v>1</v>
      </c>
      <c r="CA277" s="5">
        <f t="shared" si="472"/>
        <v>1</v>
      </c>
      <c r="CB277" s="5">
        <f t="shared" si="473"/>
        <v>1</v>
      </c>
      <c r="CC277" s="5">
        <f t="shared" si="474"/>
        <v>1</v>
      </c>
      <c r="CD277" s="5">
        <f t="shared" si="475"/>
        <v>1</v>
      </c>
      <c r="CE277" s="5" t="str">
        <f t="shared" si="476"/>
        <v>?</v>
      </c>
      <c r="CF277" s="4" t="str">
        <f t="shared" si="485"/>
        <v>Kitöltés rendben!</v>
      </c>
      <c r="CG277" s="5">
        <f t="shared" si="486"/>
        <v>1</v>
      </c>
      <c r="CH277" s="5">
        <f t="shared" si="477"/>
        <v>0</v>
      </c>
      <c r="CI277" s="5">
        <f t="shared" si="478"/>
        <v>1</v>
      </c>
    </row>
    <row r="278" spans="1:87" s="2" customFormat="1" ht="72" hidden="1" customHeight="1" x14ac:dyDescent="0.3">
      <c r="A278" s="1" t="str">
        <f t="shared" si="479"/>
        <v>Kitöltés rendben!</v>
      </c>
      <c r="B278" s="179">
        <v>2</v>
      </c>
      <c r="C278" s="178" t="s">
        <v>450</v>
      </c>
      <c r="D278" s="180" t="s">
        <v>581</v>
      </c>
      <c r="E278" s="180" t="s">
        <v>509</v>
      </c>
      <c r="F278" s="181" t="str">
        <f>VLOOKUP($G278,Összesítő!$B:$F,2,FALSE)</f>
        <v>11-22983-1-003-00-10</v>
      </c>
      <c r="G278" s="178" t="s">
        <v>203</v>
      </c>
      <c r="H278" s="181">
        <f>COUNTA($G$3:G278)</f>
        <v>247</v>
      </c>
      <c r="I278" s="181" t="str">
        <f>AZ278&amp;"_"&amp;H278&amp;"_FIV_"&amp;LEFT(Előlap!$B$6,4)</f>
        <v>4165_247_FIV_2026</v>
      </c>
      <c r="J278" s="181" t="str">
        <f>VLOOKUP($G278,Összesítő!$B:$F,5,FALSE)</f>
        <v>Bejcgyertyános, Nyőgér, Sótony</v>
      </c>
      <c r="K278" s="181" t="str">
        <f>VLOOKUP($G278,Összesítő!$B:$F,4,FALSE)</f>
        <v>Bejcgyertyános Község Önkormányzata, Nyőgér Község Önkormányzata, Sótony Község Önkormányzata</v>
      </c>
      <c r="L278" s="7">
        <f t="shared" si="480"/>
        <v>60000</v>
      </c>
      <c r="M278" s="179">
        <v>2030</v>
      </c>
      <c r="N278" s="179">
        <v>2030</v>
      </c>
      <c r="O278" s="13">
        <v>0</v>
      </c>
      <c r="P278" s="8">
        <v>60000</v>
      </c>
      <c r="Q278" s="8">
        <v>0</v>
      </c>
      <c r="S278" s="8">
        <v>0</v>
      </c>
      <c r="T278" s="8">
        <v>0</v>
      </c>
      <c r="U278" s="8">
        <v>0</v>
      </c>
      <c r="V278" s="8">
        <v>0</v>
      </c>
      <c r="W278" s="8">
        <v>0</v>
      </c>
      <c r="X278" s="8">
        <v>0</v>
      </c>
      <c r="Y278" s="8">
        <v>0</v>
      </c>
      <c r="Z278" s="8">
        <v>0</v>
      </c>
      <c r="AA278" s="8">
        <v>0</v>
      </c>
      <c r="AB278" s="8">
        <v>0</v>
      </c>
      <c r="AC278" s="8">
        <v>0</v>
      </c>
      <c r="AD278" s="7">
        <f t="shared" si="481"/>
        <v>0</v>
      </c>
      <c r="AE278" s="3" t="str">
        <f t="shared" si="482"/>
        <v>Nem rövidtávú a feladat.</v>
      </c>
      <c r="AG278" s="8">
        <v>0</v>
      </c>
      <c r="AH278" s="8">
        <v>0</v>
      </c>
      <c r="AI278" s="8">
        <v>0</v>
      </c>
      <c r="AJ278" s="8">
        <v>0</v>
      </c>
      <c r="AK278" s="8">
        <v>0</v>
      </c>
      <c r="AL278" s="8">
        <v>0</v>
      </c>
      <c r="AM278" s="8">
        <v>0</v>
      </c>
      <c r="AN278" s="8">
        <v>0</v>
      </c>
      <c r="AO278" s="8">
        <v>0</v>
      </c>
      <c r="AP278" s="8">
        <v>0</v>
      </c>
      <c r="AQ278" s="8">
        <v>0</v>
      </c>
      <c r="AR278" s="7">
        <f t="shared" si="483"/>
        <v>0</v>
      </c>
      <c r="AS278" s="185" t="s">
        <v>654</v>
      </c>
      <c r="AT278" s="3" t="str">
        <f t="shared" si="446"/>
        <v>Forráshiányos a feladat!</v>
      </c>
      <c r="AV278" s="180" t="s">
        <v>0</v>
      </c>
      <c r="AW278" s="180" t="s">
        <v>0</v>
      </c>
      <c r="AX278" s="191">
        <f>COUNTA($G$3:G278)</f>
        <v>247</v>
      </c>
      <c r="AZ278" s="9">
        <f>VLOOKUP($G278,Összesítő!$B:$F,3,FALSE)</f>
        <v>4165</v>
      </c>
      <c r="BA278" s="9">
        <f t="shared" si="447"/>
        <v>0</v>
      </c>
      <c r="BB278" s="5">
        <f t="shared" si="448"/>
        <v>1</v>
      </c>
      <c r="BC278" s="5" t="str">
        <f t="shared" si="449"/>
        <v>H</v>
      </c>
      <c r="BD278" s="5">
        <f t="shared" si="450"/>
        <v>0</v>
      </c>
      <c r="BE278" s="5">
        <f t="shared" si="451"/>
        <v>0</v>
      </c>
      <c r="BF278" s="5">
        <f t="shared" si="452"/>
        <v>0</v>
      </c>
      <c r="BG278" s="9" t="str">
        <f t="shared" si="453"/>
        <v>Nem rövidtávú a feladat.</v>
      </c>
      <c r="BH278" s="5">
        <f t="shared" si="454"/>
        <v>1</v>
      </c>
      <c r="BI278" s="5">
        <f t="shared" si="455"/>
        <v>1</v>
      </c>
      <c r="BJ278" s="5">
        <f t="shared" si="456"/>
        <v>1</v>
      </c>
      <c r="BK278" s="5">
        <f t="shared" si="457"/>
        <v>1</v>
      </c>
      <c r="BL278" s="5">
        <f t="shared" si="484"/>
        <v>1</v>
      </c>
      <c r="BM278" s="4" t="str">
        <f t="shared" si="458"/>
        <v>Forráshiányos a feladat!</v>
      </c>
      <c r="BN278" s="5">
        <f t="shared" si="459"/>
        <v>0</v>
      </c>
      <c r="BO278" s="5">
        <f t="shared" si="460"/>
        <v>1</v>
      </c>
      <c r="BP278" s="5">
        <f t="shared" si="461"/>
        <v>0</v>
      </c>
      <c r="BQ278" s="5">
        <f t="shared" si="462"/>
        <v>0</v>
      </c>
      <c r="BR278" s="5">
        <f t="shared" si="463"/>
        <v>0</v>
      </c>
      <c r="BS278" s="9">
        <f t="shared" si="464"/>
        <v>0</v>
      </c>
      <c r="BT278" s="5">
        <f t="shared" si="465"/>
        <v>0</v>
      </c>
      <c r="BU278" s="5">
        <f t="shared" si="466"/>
        <v>0</v>
      </c>
      <c r="BV278" s="5">
        <f t="shared" si="467"/>
        <v>1</v>
      </c>
      <c r="BW278" s="5">
        <f t="shared" si="468"/>
        <v>1</v>
      </c>
      <c r="BX278" s="5">
        <f t="shared" si="469"/>
        <v>1</v>
      </c>
      <c r="BY278" s="5">
        <f t="shared" si="470"/>
        <v>1</v>
      </c>
      <c r="BZ278" s="5">
        <f t="shared" si="471"/>
        <v>1</v>
      </c>
      <c r="CA278" s="5">
        <f t="shared" si="472"/>
        <v>1</v>
      </c>
      <c r="CB278" s="5">
        <f t="shared" si="473"/>
        <v>1</v>
      </c>
      <c r="CC278" s="5">
        <f t="shared" si="474"/>
        <v>1</v>
      </c>
      <c r="CD278" s="5">
        <f t="shared" si="475"/>
        <v>1</v>
      </c>
      <c r="CE278" s="5" t="str">
        <f t="shared" si="476"/>
        <v>?</v>
      </c>
      <c r="CF278" s="4" t="str">
        <f t="shared" si="485"/>
        <v>Kitöltés rendben!</v>
      </c>
      <c r="CG278" s="5">
        <f t="shared" si="486"/>
        <v>1</v>
      </c>
      <c r="CH278" s="5">
        <f t="shared" si="477"/>
        <v>0</v>
      </c>
      <c r="CI278" s="5">
        <f t="shared" si="478"/>
        <v>1</v>
      </c>
    </row>
    <row r="279" spans="1:87" s="2" customFormat="1" ht="72" hidden="1" customHeight="1" x14ac:dyDescent="0.3">
      <c r="A279" s="1" t="str">
        <f t="shared" si="479"/>
        <v>Kitöltés rendben!</v>
      </c>
      <c r="B279" s="179">
        <v>2</v>
      </c>
      <c r="C279" s="178" t="s">
        <v>450</v>
      </c>
      <c r="D279" s="180" t="s">
        <v>582</v>
      </c>
      <c r="E279" s="180" t="s">
        <v>509</v>
      </c>
      <c r="F279" s="181" t="str">
        <f>VLOOKUP($G279,Összesítő!$B:$F,2,FALSE)</f>
        <v>11-22983-1-003-00-10</v>
      </c>
      <c r="G279" s="178" t="s">
        <v>203</v>
      </c>
      <c r="H279" s="181">
        <f>COUNTA($G$3:G279)</f>
        <v>248</v>
      </c>
      <c r="I279" s="181" t="str">
        <f>AZ279&amp;"_"&amp;H279&amp;"_FIV_"&amp;LEFT(Előlap!$B$6,4)</f>
        <v>4165_248_FIV_2026</v>
      </c>
      <c r="J279" s="181" t="str">
        <f>VLOOKUP($G279,Összesítő!$B:$F,5,FALSE)</f>
        <v>Bejcgyertyános, Nyőgér, Sótony</v>
      </c>
      <c r="K279" s="181" t="str">
        <f>VLOOKUP($G279,Összesítő!$B:$F,4,FALSE)</f>
        <v>Bejcgyertyános Község Önkormányzata, Nyőgér Község Önkormányzata, Sótony Község Önkormányzata</v>
      </c>
      <c r="L279" s="7">
        <f t="shared" si="480"/>
        <v>30000</v>
      </c>
      <c r="M279" s="179">
        <v>2030</v>
      </c>
      <c r="N279" s="179">
        <v>2030</v>
      </c>
      <c r="O279" s="13">
        <v>0</v>
      </c>
      <c r="P279" s="8">
        <v>30000</v>
      </c>
      <c r="Q279" s="8">
        <v>0</v>
      </c>
      <c r="S279" s="8">
        <v>0</v>
      </c>
      <c r="T279" s="8">
        <v>0</v>
      </c>
      <c r="U279" s="8">
        <v>0</v>
      </c>
      <c r="V279" s="8">
        <v>0</v>
      </c>
      <c r="W279" s="8">
        <v>0</v>
      </c>
      <c r="X279" s="8">
        <v>0</v>
      </c>
      <c r="Y279" s="8">
        <v>0</v>
      </c>
      <c r="Z279" s="8">
        <v>0</v>
      </c>
      <c r="AA279" s="8">
        <v>0</v>
      </c>
      <c r="AB279" s="8">
        <v>0</v>
      </c>
      <c r="AC279" s="8">
        <v>0</v>
      </c>
      <c r="AD279" s="7">
        <f t="shared" si="481"/>
        <v>0</v>
      </c>
      <c r="AE279" s="3" t="str">
        <f t="shared" si="482"/>
        <v>Nem rövidtávú a feladat.</v>
      </c>
      <c r="AG279" s="8">
        <v>0</v>
      </c>
      <c r="AH279" s="8">
        <v>0</v>
      </c>
      <c r="AI279" s="8">
        <v>0</v>
      </c>
      <c r="AJ279" s="8">
        <v>0</v>
      </c>
      <c r="AK279" s="8">
        <v>0</v>
      </c>
      <c r="AL279" s="8">
        <v>0</v>
      </c>
      <c r="AM279" s="8">
        <v>0</v>
      </c>
      <c r="AN279" s="8">
        <v>0</v>
      </c>
      <c r="AO279" s="8">
        <v>0</v>
      </c>
      <c r="AP279" s="8">
        <v>0</v>
      </c>
      <c r="AQ279" s="8">
        <v>0</v>
      </c>
      <c r="AR279" s="7">
        <f t="shared" si="483"/>
        <v>0</v>
      </c>
      <c r="AS279" s="185" t="s">
        <v>654</v>
      </c>
      <c r="AT279" s="3" t="str">
        <f t="shared" si="446"/>
        <v>Forráshiányos a feladat!</v>
      </c>
      <c r="AV279" s="180" t="s">
        <v>0</v>
      </c>
      <c r="AW279" s="180" t="s">
        <v>0</v>
      </c>
      <c r="AX279" s="191">
        <f>COUNTA($G$3:G279)</f>
        <v>248</v>
      </c>
      <c r="AZ279" s="9">
        <f>VLOOKUP($G279,Összesítő!$B:$F,3,FALSE)</f>
        <v>4165</v>
      </c>
      <c r="BA279" s="9">
        <f t="shared" si="447"/>
        <v>0</v>
      </c>
      <c r="BB279" s="5">
        <f t="shared" si="448"/>
        <v>1</v>
      </c>
      <c r="BC279" s="5" t="str">
        <f t="shared" si="449"/>
        <v>H</v>
      </c>
      <c r="BD279" s="5">
        <f t="shared" si="450"/>
        <v>0</v>
      </c>
      <c r="BE279" s="5">
        <f t="shared" si="451"/>
        <v>0</v>
      </c>
      <c r="BF279" s="5">
        <f t="shared" si="452"/>
        <v>0</v>
      </c>
      <c r="BG279" s="9" t="str">
        <f t="shared" si="453"/>
        <v>Nem rövidtávú a feladat.</v>
      </c>
      <c r="BH279" s="5">
        <f t="shared" si="454"/>
        <v>1</v>
      </c>
      <c r="BI279" s="5">
        <f t="shared" si="455"/>
        <v>1</v>
      </c>
      <c r="BJ279" s="5">
        <f t="shared" si="456"/>
        <v>1</v>
      </c>
      <c r="BK279" s="5">
        <f t="shared" si="457"/>
        <v>1</v>
      </c>
      <c r="BL279" s="5">
        <f t="shared" si="484"/>
        <v>1</v>
      </c>
      <c r="BM279" s="4" t="str">
        <f t="shared" si="458"/>
        <v>Forráshiányos a feladat!</v>
      </c>
      <c r="BN279" s="5">
        <f t="shared" si="459"/>
        <v>0</v>
      </c>
      <c r="BO279" s="5">
        <f t="shared" si="460"/>
        <v>1</v>
      </c>
      <c r="BP279" s="5">
        <f t="shared" si="461"/>
        <v>0</v>
      </c>
      <c r="BQ279" s="5">
        <f t="shared" si="462"/>
        <v>0</v>
      </c>
      <c r="BR279" s="5">
        <f t="shared" si="463"/>
        <v>0</v>
      </c>
      <c r="BS279" s="9">
        <f t="shared" si="464"/>
        <v>0</v>
      </c>
      <c r="BT279" s="5">
        <f t="shared" si="465"/>
        <v>0</v>
      </c>
      <c r="BU279" s="5">
        <f t="shared" si="466"/>
        <v>0</v>
      </c>
      <c r="BV279" s="5">
        <f t="shared" si="467"/>
        <v>1</v>
      </c>
      <c r="BW279" s="5">
        <f t="shared" si="468"/>
        <v>1</v>
      </c>
      <c r="BX279" s="5">
        <f t="shared" si="469"/>
        <v>1</v>
      </c>
      <c r="BY279" s="5">
        <f t="shared" si="470"/>
        <v>1</v>
      </c>
      <c r="BZ279" s="5">
        <f t="shared" si="471"/>
        <v>1</v>
      </c>
      <c r="CA279" s="5">
        <f t="shared" si="472"/>
        <v>1</v>
      </c>
      <c r="CB279" s="5">
        <f t="shared" si="473"/>
        <v>1</v>
      </c>
      <c r="CC279" s="5">
        <f t="shared" si="474"/>
        <v>1</v>
      </c>
      <c r="CD279" s="5">
        <f t="shared" si="475"/>
        <v>1</v>
      </c>
      <c r="CE279" s="5" t="str">
        <f t="shared" si="476"/>
        <v>?</v>
      </c>
      <c r="CF279" s="4" t="str">
        <f t="shared" si="485"/>
        <v>Kitöltés rendben!</v>
      </c>
      <c r="CG279" s="5">
        <f t="shared" si="486"/>
        <v>1</v>
      </c>
      <c r="CH279" s="5">
        <f t="shared" si="477"/>
        <v>0</v>
      </c>
      <c r="CI279" s="5">
        <f t="shared" si="478"/>
        <v>1</v>
      </c>
    </row>
    <row r="280" spans="1:87" s="2" customFormat="1" ht="72" hidden="1" customHeight="1" x14ac:dyDescent="0.3">
      <c r="A280" s="1" t="str">
        <f t="shared" si="479"/>
        <v>Kitöltés rendben!</v>
      </c>
      <c r="B280" s="179">
        <v>2</v>
      </c>
      <c r="C280" s="178" t="s">
        <v>399</v>
      </c>
      <c r="D280" s="180" t="s">
        <v>520</v>
      </c>
      <c r="E280" s="180" t="s">
        <v>509</v>
      </c>
      <c r="F280" s="181" t="str">
        <f>VLOOKUP($G280,Összesítő!$B:$F,2,FALSE)</f>
        <v>11-22983-1-003-00-10</v>
      </c>
      <c r="G280" s="178" t="s">
        <v>203</v>
      </c>
      <c r="H280" s="181">
        <f>COUNTA($G$3:G280)</f>
        <v>249</v>
      </c>
      <c r="I280" s="181" t="str">
        <f>AZ280&amp;"_"&amp;H280&amp;"_FIV_"&amp;LEFT(Előlap!$B$6,4)</f>
        <v>4165_249_FIV_2026</v>
      </c>
      <c r="J280" s="181" t="str">
        <f>VLOOKUP($G280,Összesítő!$B:$F,5,FALSE)</f>
        <v>Bejcgyertyános, Nyőgér, Sótony</v>
      </c>
      <c r="K280" s="181" t="str">
        <f>VLOOKUP($G280,Összesítő!$B:$F,4,FALSE)</f>
        <v>Bejcgyertyános Község Önkormányzata, Nyőgér Község Önkormányzata, Sótony Község Önkormányzata</v>
      </c>
      <c r="L280" s="7">
        <f t="shared" si="480"/>
        <v>60000</v>
      </c>
      <c r="M280" s="179">
        <v>2028</v>
      </c>
      <c r="N280" s="179">
        <v>2028</v>
      </c>
      <c r="O280" s="13">
        <v>0</v>
      </c>
      <c r="P280" s="8">
        <v>60000</v>
      </c>
      <c r="Q280" s="8">
        <v>0</v>
      </c>
      <c r="S280" s="8">
        <v>0</v>
      </c>
      <c r="T280" s="8">
        <v>0</v>
      </c>
      <c r="U280" s="8">
        <v>0</v>
      </c>
      <c r="V280" s="8">
        <v>0</v>
      </c>
      <c r="W280" s="8">
        <v>0</v>
      </c>
      <c r="X280" s="8">
        <v>0</v>
      </c>
      <c r="Y280" s="8">
        <v>0</v>
      </c>
      <c r="Z280" s="8">
        <v>0</v>
      </c>
      <c r="AA280" s="8">
        <v>0</v>
      </c>
      <c r="AB280" s="8">
        <v>0</v>
      </c>
      <c r="AC280" s="8">
        <v>0</v>
      </c>
      <c r="AD280" s="7">
        <f t="shared" si="481"/>
        <v>0</v>
      </c>
      <c r="AE280" s="3" t="str">
        <f t="shared" si="482"/>
        <v>Nem rövidtávú a feladat.</v>
      </c>
      <c r="AG280" s="8">
        <v>0</v>
      </c>
      <c r="AH280" s="8">
        <v>0</v>
      </c>
      <c r="AI280" s="8">
        <v>0</v>
      </c>
      <c r="AJ280" s="8">
        <v>0</v>
      </c>
      <c r="AK280" s="8">
        <v>0</v>
      </c>
      <c r="AL280" s="8">
        <v>0</v>
      </c>
      <c r="AM280" s="8">
        <v>0</v>
      </c>
      <c r="AN280" s="8">
        <v>0</v>
      </c>
      <c r="AO280" s="8">
        <v>0</v>
      </c>
      <c r="AP280" s="8">
        <v>0</v>
      </c>
      <c r="AQ280" s="8">
        <v>0</v>
      </c>
      <c r="AR280" s="7">
        <f t="shared" si="483"/>
        <v>0</v>
      </c>
      <c r="AS280" s="185" t="s">
        <v>654</v>
      </c>
      <c r="AT280" s="3" t="str">
        <f t="shared" si="446"/>
        <v>Forráshiányos a feladat!</v>
      </c>
      <c r="AV280" s="180" t="s">
        <v>0</v>
      </c>
      <c r="AW280" s="180" t="s">
        <v>0</v>
      </c>
      <c r="AX280" s="191">
        <f>COUNTA($G$3:G280)</f>
        <v>249</v>
      </c>
      <c r="AZ280" s="9">
        <f>VLOOKUP($G280,Összesítő!$B:$F,3,FALSE)</f>
        <v>4165</v>
      </c>
      <c r="BA280" s="9">
        <f t="shared" si="447"/>
        <v>0</v>
      </c>
      <c r="BB280" s="5">
        <f t="shared" si="448"/>
        <v>1</v>
      </c>
      <c r="BC280" s="5" t="str">
        <f t="shared" si="449"/>
        <v>H</v>
      </c>
      <c r="BD280" s="5">
        <f t="shared" si="450"/>
        <v>0</v>
      </c>
      <c r="BE280" s="5">
        <f t="shared" si="451"/>
        <v>0</v>
      </c>
      <c r="BF280" s="5">
        <f t="shared" si="452"/>
        <v>0</v>
      </c>
      <c r="BG280" s="9" t="str">
        <f t="shared" si="453"/>
        <v>Nem rövidtávú a feladat.</v>
      </c>
      <c r="BH280" s="5">
        <f t="shared" si="454"/>
        <v>1</v>
      </c>
      <c r="BI280" s="5">
        <f t="shared" si="455"/>
        <v>1</v>
      </c>
      <c r="BJ280" s="5">
        <f t="shared" si="456"/>
        <v>1</v>
      </c>
      <c r="BK280" s="5">
        <f t="shared" si="457"/>
        <v>1</v>
      </c>
      <c r="BL280" s="5">
        <f t="shared" si="484"/>
        <v>1</v>
      </c>
      <c r="BM280" s="4" t="str">
        <f t="shared" si="458"/>
        <v>Forráshiányos a feladat!</v>
      </c>
      <c r="BN280" s="5">
        <f t="shared" si="459"/>
        <v>0</v>
      </c>
      <c r="BO280" s="5">
        <f t="shared" si="460"/>
        <v>1</v>
      </c>
      <c r="BP280" s="5">
        <f t="shared" si="461"/>
        <v>0</v>
      </c>
      <c r="BQ280" s="5">
        <f t="shared" si="462"/>
        <v>0</v>
      </c>
      <c r="BR280" s="5">
        <f t="shared" si="463"/>
        <v>0</v>
      </c>
      <c r="BS280" s="9">
        <f t="shared" si="464"/>
        <v>0</v>
      </c>
      <c r="BT280" s="5">
        <f t="shared" si="465"/>
        <v>0</v>
      </c>
      <c r="BU280" s="5">
        <f t="shared" si="466"/>
        <v>0</v>
      </c>
      <c r="BV280" s="5">
        <f t="shared" si="467"/>
        <v>1</v>
      </c>
      <c r="BW280" s="5">
        <f t="shared" si="468"/>
        <v>1</v>
      </c>
      <c r="BX280" s="5">
        <f t="shared" si="469"/>
        <v>1</v>
      </c>
      <c r="BY280" s="5">
        <f t="shared" si="470"/>
        <v>1</v>
      </c>
      <c r="BZ280" s="5">
        <f t="shared" si="471"/>
        <v>1</v>
      </c>
      <c r="CA280" s="5">
        <f t="shared" si="472"/>
        <v>1</v>
      </c>
      <c r="CB280" s="5">
        <f t="shared" si="473"/>
        <v>1</v>
      </c>
      <c r="CC280" s="5">
        <f t="shared" si="474"/>
        <v>1</v>
      </c>
      <c r="CD280" s="5">
        <f t="shared" si="475"/>
        <v>1</v>
      </c>
      <c r="CE280" s="5" t="str">
        <f t="shared" si="476"/>
        <v>?</v>
      </c>
      <c r="CF280" s="4" t="str">
        <f t="shared" si="485"/>
        <v>Kitöltés rendben!</v>
      </c>
      <c r="CG280" s="5">
        <f t="shared" si="486"/>
        <v>1</v>
      </c>
      <c r="CH280" s="5">
        <f t="shared" si="477"/>
        <v>0</v>
      </c>
      <c r="CI280" s="5">
        <f t="shared" si="478"/>
        <v>1</v>
      </c>
    </row>
    <row r="281" spans="1:87" s="2" customFormat="1" ht="72" hidden="1" customHeight="1" x14ac:dyDescent="0.3">
      <c r="A281" s="1" t="str">
        <f t="shared" si="479"/>
        <v>Kitöltés rendben!</v>
      </c>
      <c r="B281" s="179">
        <v>2</v>
      </c>
      <c r="C281" s="178" t="s">
        <v>468</v>
      </c>
      <c r="D281" s="180" t="s">
        <v>505</v>
      </c>
      <c r="E281" s="180" t="s">
        <v>509</v>
      </c>
      <c r="F281" s="181" t="str">
        <f>VLOOKUP($G281,Összesítő!$B:$F,2,FALSE)</f>
        <v>11-22983-1-003-00-10</v>
      </c>
      <c r="G281" s="178" t="s">
        <v>203</v>
      </c>
      <c r="H281" s="181">
        <f>COUNTA($G$3:G281)</f>
        <v>250</v>
      </c>
      <c r="I281" s="181" t="str">
        <f>AZ281&amp;"_"&amp;H281&amp;"_FIV_"&amp;LEFT(Előlap!$B$6,4)</f>
        <v>4165_250_FIV_2026</v>
      </c>
      <c r="J281" s="181" t="str">
        <f>VLOOKUP($G281,Összesítő!$B:$F,5,FALSE)</f>
        <v>Bejcgyertyános, Nyőgér, Sótony</v>
      </c>
      <c r="K281" s="181" t="str">
        <f>VLOOKUP($G281,Összesítő!$B:$F,4,FALSE)</f>
        <v>Bejcgyertyános Község Önkormányzata, Nyőgér Község Önkormányzata, Sótony Község Önkormányzata</v>
      </c>
      <c r="L281" s="7">
        <f t="shared" si="480"/>
        <v>30000</v>
      </c>
      <c r="M281" s="179">
        <v>2029</v>
      </c>
      <c r="N281" s="179">
        <v>2030</v>
      </c>
      <c r="O281" s="13">
        <v>0</v>
      </c>
      <c r="P281" s="8">
        <v>30000</v>
      </c>
      <c r="Q281" s="8">
        <v>0</v>
      </c>
      <c r="S281" s="8">
        <v>0</v>
      </c>
      <c r="T281" s="8">
        <v>0</v>
      </c>
      <c r="U281" s="8">
        <v>0</v>
      </c>
      <c r="V281" s="8">
        <v>0</v>
      </c>
      <c r="W281" s="8">
        <v>0</v>
      </c>
      <c r="X281" s="8">
        <v>0</v>
      </c>
      <c r="Y281" s="8">
        <v>0</v>
      </c>
      <c r="Z281" s="8">
        <v>0</v>
      </c>
      <c r="AA281" s="8">
        <v>0</v>
      </c>
      <c r="AB281" s="8">
        <v>0</v>
      </c>
      <c r="AC281" s="8">
        <v>0</v>
      </c>
      <c r="AD281" s="7">
        <f t="shared" si="481"/>
        <v>0</v>
      </c>
      <c r="AE281" s="3" t="str">
        <f t="shared" si="482"/>
        <v>Nem rövidtávú a feladat.</v>
      </c>
      <c r="AG281" s="8">
        <v>0</v>
      </c>
      <c r="AH281" s="8">
        <v>0</v>
      </c>
      <c r="AI281" s="8">
        <v>0</v>
      </c>
      <c r="AJ281" s="8">
        <v>0</v>
      </c>
      <c r="AK281" s="8">
        <v>0</v>
      </c>
      <c r="AL281" s="8">
        <v>0</v>
      </c>
      <c r="AM281" s="8">
        <v>0</v>
      </c>
      <c r="AN281" s="8">
        <v>0</v>
      </c>
      <c r="AO281" s="8">
        <v>0</v>
      </c>
      <c r="AP281" s="8">
        <v>0</v>
      </c>
      <c r="AQ281" s="8">
        <v>0</v>
      </c>
      <c r="AR281" s="7">
        <f t="shared" si="483"/>
        <v>0</v>
      </c>
      <c r="AS281" s="185" t="s">
        <v>654</v>
      </c>
      <c r="AT281" s="3" t="str">
        <f t="shared" si="446"/>
        <v>Forráshiányos a feladat!</v>
      </c>
      <c r="AV281" s="180" t="s">
        <v>0</v>
      </c>
      <c r="AW281" s="180" t="s">
        <v>0</v>
      </c>
      <c r="AX281" s="191">
        <f>COUNTA($G$3:G281)</f>
        <v>250</v>
      </c>
      <c r="AZ281" s="9">
        <f>VLOOKUP($G281,Összesítő!$B:$F,3,FALSE)</f>
        <v>4165</v>
      </c>
      <c r="BA281" s="9">
        <f t="shared" si="447"/>
        <v>0</v>
      </c>
      <c r="BB281" s="5">
        <f t="shared" si="448"/>
        <v>1</v>
      </c>
      <c r="BC281" s="5" t="str">
        <f t="shared" si="449"/>
        <v>H</v>
      </c>
      <c r="BD281" s="5">
        <f t="shared" si="450"/>
        <v>0</v>
      </c>
      <c r="BE281" s="5">
        <f t="shared" si="451"/>
        <v>0</v>
      </c>
      <c r="BF281" s="5">
        <f t="shared" si="452"/>
        <v>0</v>
      </c>
      <c r="BG281" s="9" t="str">
        <f t="shared" si="453"/>
        <v>Nem rövidtávú a feladat.</v>
      </c>
      <c r="BH281" s="5">
        <f t="shared" si="454"/>
        <v>1</v>
      </c>
      <c r="BI281" s="5">
        <f t="shared" si="455"/>
        <v>1</v>
      </c>
      <c r="BJ281" s="5">
        <f t="shared" si="456"/>
        <v>1</v>
      </c>
      <c r="BK281" s="5">
        <f t="shared" si="457"/>
        <v>1</v>
      </c>
      <c r="BL281" s="5">
        <f t="shared" si="484"/>
        <v>1</v>
      </c>
      <c r="BM281" s="4" t="str">
        <f t="shared" si="458"/>
        <v>Forráshiányos a feladat!</v>
      </c>
      <c r="BN281" s="5">
        <f t="shared" si="459"/>
        <v>0</v>
      </c>
      <c r="BO281" s="5">
        <f t="shared" si="460"/>
        <v>1</v>
      </c>
      <c r="BP281" s="5">
        <f t="shared" si="461"/>
        <v>0</v>
      </c>
      <c r="BQ281" s="5">
        <f t="shared" si="462"/>
        <v>0</v>
      </c>
      <c r="BR281" s="5">
        <f t="shared" si="463"/>
        <v>0</v>
      </c>
      <c r="BS281" s="9">
        <f t="shared" si="464"/>
        <v>0</v>
      </c>
      <c r="BT281" s="5">
        <f t="shared" si="465"/>
        <v>0</v>
      </c>
      <c r="BU281" s="5">
        <f t="shared" si="466"/>
        <v>0</v>
      </c>
      <c r="BV281" s="5">
        <f t="shared" si="467"/>
        <v>1</v>
      </c>
      <c r="BW281" s="5">
        <f t="shared" si="468"/>
        <v>1</v>
      </c>
      <c r="BX281" s="5">
        <f t="shared" si="469"/>
        <v>1</v>
      </c>
      <c r="BY281" s="5">
        <f t="shared" si="470"/>
        <v>1</v>
      </c>
      <c r="BZ281" s="5">
        <f t="shared" si="471"/>
        <v>1</v>
      </c>
      <c r="CA281" s="5">
        <f t="shared" si="472"/>
        <v>1</v>
      </c>
      <c r="CB281" s="5">
        <f t="shared" si="473"/>
        <v>1</v>
      </c>
      <c r="CC281" s="5">
        <f t="shared" si="474"/>
        <v>1</v>
      </c>
      <c r="CD281" s="5">
        <f t="shared" si="475"/>
        <v>1</v>
      </c>
      <c r="CE281" s="5" t="str">
        <f t="shared" si="476"/>
        <v>?</v>
      </c>
      <c r="CF281" s="4" t="str">
        <f t="shared" si="485"/>
        <v>Kitöltés rendben!</v>
      </c>
      <c r="CG281" s="5">
        <f t="shared" si="486"/>
        <v>1</v>
      </c>
      <c r="CH281" s="5">
        <f t="shared" si="477"/>
        <v>0</v>
      </c>
      <c r="CI281" s="5">
        <f t="shared" si="478"/>
        <v>1</v>
      </c>
    </row>
    <row r="282" spans="1:87" s="2" customFormat="1" ht="31.2" hidden="1" customHeight="1" x14ac:dyDescent="0.3">
      <c r="A282" s="1" t="str">
        <f t="shared" ref="A282" si="531">IF($G282="","Nincs VKR kiválasztva!",CF282)</f>
        <v>Kitöltés rendben!</v>
      </c>
      <c r="B282" s="228">
        <v>2</v>
      </c>
      <c r="C282" s="227" t="s">
        <v>468</v>
      </c>
      <c r="D282" s="229" t="s">
        <v>504</v>
      </c>
      <c r="E282" s="229" t="s">
        <v>509</v>
      </c>
      <c r="F282" s="230" t="str">
        <f>VLOOKUP($G282,Összesítő!$B:$F,2,FALSE)</f>
        <v>11-22983-1-003-00-10</v>
      </c>
      <c r="G282" s="227" t="s">
        <v>203</v>
      </c>
      <c r="H282" s="230">
        <f>COUNTA($G$3:G282)</f>
        <v>251</v>
      </c>
      <c r="I282" s="230" t="str">
        <f>AZ282&amp;"_"&amp;H282&amp;"_FIV_"&amp;LEFT(Előlap!$B$6,4)</f>
        <v>4165_251_FIV_2026</v>
      </c>
      <c r="J282" s="230" t="str">
        <f>VLOOKUP($G282,Összesítő!$B:$F,5,FALSE)</f>
        <v>Bejcgyertyános, Nyőgér, Sótony</v>
      </c>
      <c r="K282" s="230" t="str">
        <f>VLOOKUP($G282,Összesítő!$B:$F,4,FALSE)</f>
        <v>Bejcgyertyános Község Önkormányzata, Nyőgér Község Önkormányzata, Sótony Község Önkormányzata</v>
      </c>
      <c r="L282" s="7">
        <f t="shared" ref="L282" si="532">O282+P282</f>
        <v>1000</v>
      </c>
      <c r="M282" s="228">
        <v>2028</v>
      </c>
      <c r="N282" s="228">
        <v>2028</v>
      </c>
      <c r="O282" s="13">
        <v>0</v>
      </c>
      <c r="P282" s="8">
        <v>1000</v>
      </c>
      <c r="Q282" s="8">
        <v>0</v>
      </c>
      <c r="S282" s="8">
        <v>0</v>
      </c>
      <c r="T282" s="8">
        <v>0</v>
      </c>
      <c r="U282" s="8">
        <v>0</v>
      </c>
      <c r="V282" s="8">
        <v>0</v>
      </c>
      <c r="W282" s="8">
        <v>0</v>
      </c>
      <c r="X282" s="8">
        <v>0</v>
      </c>
      <c r="Y282" s="8">
        <v>0</v>
      </c>
      <c r="Z282" s="8">
        <v>0</v>
      </c>
      <c r="AA282" s="8">
        <v>0</v>
      </c>
      <c r="AB282" s="8">
        <v>0</v>
      </c>
      <c r="AC282" s="8">
        <v>0</v>
      </c>
      <c r="AD282" s="7">
        <f t="shared" ref="AD282" si="533">SUM(S282:AC282)</f>
        <v>0</v>
      </c>
      <c r="AE282" s="3" t="str">
        <f t="shared" ref="AE282" si="534">IF($G282="","Nincs VKR kiválasztva!",IF(BB282=0,"Hiányos kitöltés!",BG282))</f>
        <v>Nem rövidtávú a feladat.</v>
      </c>
      <c r="AG282" s="8">
        <v>0</v>
      </c>
      <c r="AH282" s="8">
        <v>0</v>
      </c>
      <c r="AI282" s="8">
        <v>0</v>
      </c>
      <c r="AJ282" s="8">
        <v>0</v>
      </c>
      <c r="AK282" s="8">
        <v>0</v>
      </c>
      <c r="AL282" s="8">
        <v>0</v>
      </c>
      <c r="AM282" s="8">
        <v>0</v>
      </c>
      <c r="AN282" s="8">
        <v>0</v>
      </c>
      <c r="AO282" s="8">
        <v>0</v>
      </c>
      <c r="AP282" s="8">
        <v>0</v>
      </c>
      <c r="AQ282" s="8">
        <v>0</v>
      </c>
      <c r="AR282" s="7">
        <f t="shared" ref="AR282" si="535">SUM(AG282:AQ282)</f>
        <v>0</v>
      </c>
      <c r="AS282" s="227" t="s">
        <v>654</v>
      </c>
      <c r="AT282" s="3" t="str">
        <f t="shared" si="446"/>
        <v>Forráshiányos a feladat!</v>
      </c>
      <c r="AV282" s="229" t="s">
        <v>0</v>
      </c>
      <c r="AW282" s="229" t="s">
        <v>0</v>
      </c>
      <c r="AX282" s="230">
        <f>COUNTA($G$3:G282)</f>
        <v>251</v>
      </c>
      <c r="AZ282" s="9">
        <f>VLOOKUP($G282,Összesítő!$B:$F,3,FALSE)</f>
        <v>4165</v>
      </c>
      <c r="BA282" s="9">
        <f t="shared" si="447"/>
        <v>0</v>
      </c>
      <c r="BB282" s="5">
        <f t="shared" si="448"/>
        <v>1</v>
      </c>
      <c r="BC282" s="5" t="str">
        <f t="shared" si="449"/>
        <v>H</v>
      </c>
      <c r="BD282" s="5">
        <f t="shared" ref="BD282" si="536">IF(OR(BC282="R",BC282="RH"),1,0)</f>
        <v>0</v>
      </c>
      <c r="BE282" s="5">
        <f t="shared" si="451"/>
        <v>0</v>
      </c>
      <c r="BF282" s="5">
        <f t="shared" si="452"/>
        <v>0</v>
      </c>
      <c r="BG282" s="9" t="str">
        <f t="shared" si="453"/>
        <v>Nem rövidtávú a feladat.</v>
      </c>
      <c r="BH282" s="5">
        <f t="shared" si="454"/>
        <v>1</v>
      </c>
      <c r="BI282" s="5">
        <f t="shared" si="455"/>
        <v>1</v>
      </c>
      <c r="BJ282" s="5">
        <f t="shared" si="456"/>
        <v>1</v>
      </c>
      <c r="BK282" s="5">
        <f t="shared" si="457"/>
        <v>1</v>
      </c>
      <c r="BL282" s="5">
        <f t="shared" ref="BL282" si="537">IF(AND($BK282=1,$P282=$AR282),1,IF(AND($BK282=1,$P282&gt;$AR282,AS282="igen"),1,0))</f>
        <v>1</v>
      </c>
      <c r="BM282" s="4" t="str">
        <f t="shared" si="458"/>
        <v>Forráshiányos a feladat!</v>
      </c>
      <c r="BN282" s="5">
        <f t="shared" si="459"/>
        <v>0</v>
      </c>
      <c r="BO282" s="5">
        <f t="shared" si="460"/>
        <v>1</v>
      </c>
      <c r="BP282" s="5">
        <f t="shared" si="461"/>
        <v>0</v>
      </c>
      <c r="BQ282" s="5">
        <f t="shared" si="462"/>
        <v>0</v>
      </c>
      <c r="BR282" s="5">
        <f t="shared" si="463"/>
        <v>0</v>
      </c>
      <c r="BS282" s="9">
        <f t="shared" si="464"/>
        <v>0</v>
      </c>
      <c r="BT282" s="5">
        <f t="shared" si="465"/>
        <v>0</v>
      </c>
      <c r="BU282" s="5">
        <f t="shared" si="466"/>
        <v>0</v>
      </c>
      <c r="BV282" s="5">
        <f t="shared" si="467"/>
        <v>1</v>
      </c>
      <c r="BW282" s="5">
        <f t="shared" si="468"/>
        <v>1</v>
      </c>
      <c r="BX282" s="5">
        <f t="shared" si="469"/>
        <v>1</v>
      </c>
      <c r="BY282" s="5">
        <f t="shared" si="470"/>
        <v>1</v>
      </c>
      <c r="BZ282" s="5">
        <f t="shared" si="471"/>
        <v>1</v>
      </c>
      <c r="CA282" s="5">
        <f t="shared" si="472"/>
        <v>1</v>
      </c>
      <c r="CB282" s="5">
        <f t="shared" si="473"/>
        <v>1</v>
      </c>
      <c r="CC282" s="5">
        <f t="shared" si="474"/>
        <v>1</v>
      </c>
      <c r="CD282" s="5">
        <f t="shared" si="475"/>
        <v>1</v>
      </c>
      <c r="CE282" s="5" t="str">
        <f t="shared" si="476"/>
        <v>?</v>
      </c>
      <c r="CF282" s="4" t="str">
        <f t="shared" ref="CF282" si="538">IF($BB282=0,$CE282,IF($BH282=0,"I. ütem forrása nincs kitöltve!",IF($BK282=0,"II. ütem forrása nincs kitöltve!",IF($BE282=1,"Költségek üteme nem megfelelő (az időtartam és a költség üteme eltér)!",IF(AND(BI282=0,$BB282=1,$BK282=1,$BE282=1),"Kötelező cellák kitöltve, de az I. ütem forrása hibás!",IF(AND(BK282=0,$BB282=1,$BK282=1,$BE282=1),"Kötelező cellák kitöltve, de a II. ütem forrása hibás!",IF(AND($BP282=1,$BA282&lt;30),"Nullás a rövidtávú feladat és rövid (hiányzik) a hozzá tartozó indoklás!",IF(AND($BQ282=1,$BA282&lt;30),"Nullás a hosszútávú feladat és rövid (hiányzik) a hozzá tartozó indoklás!",IF(AND(BO282=1,C282="1811_RENDKÍVÜLI"),"II. ütemre nem tervezhet Rendkívüli feladatot!",IF(BI282=0,AE282,IF(BL282=0,AT282,IF(AND(BD282=1,$Q282&gt;$O282),"EM rendelet 2. melléklet terhére elszámolt költség nem lehet nagyobb az I. ütemre tervezett tényleges költségnél!",IF($AD282&gt;$O282,"Többlet forrást jelölt meg az I. ütemnél! Kérjük, a többletet az 'Osszesito' fülön tüntesse fel!",IF($AR282&gt;$P282,"Többlet forrást jelölt meg a II. ütemnél! Kérjük, a többletet az 'Osszesito' fülön tüntesse fel!","Kitöltés rendben!"))))))))))))))</f>
        <v>Kitöltés rendben!</v>
      </c>
      <c r="CG282" s="5">
        <f t="shared" ref="CG282" si="539">IF(A282="Kitöltés rendben!",1,0)</f>
        <v>1</v>
      </c>
      <c r="CH282" s="5">
        <f t="shared" si="477"/>
        <v>0</v>
      </c>
      <c r="CI282" s="5">
        <f t="shared" si="478"/>
        <v>1</v>
      </c>
    </row>
    <row r="283" spans="1:87" s="2" customFormat="1" ht="72" hidden="1" customHeight="1" x14ac:dyDescent="0.3">
      <c r="A283" s="1" t="str">
        <f t="shared" si="479"/>
        <v>Kitöltés rendben!</v>
      </c>
      <c r="B283" s="179">
        <v>2</v>
      </c>
      <c r="C283" s="178" t="s">
        <v>479</v>
      </c>
      <c r="D283" s="180" t="s">
        <v>583</v>
      </c>
      <c r="E283" s="180" t="s">
        <v>509</v>
      </c>
      <c r="F283" s="181" t="str">
        <f>VLOOKUP($G283,Összesítő!$B:$F,2,FALSE)</f>
        <v>11-22983-1-003-00-10</v>
      </c>
      <c r="G283" s="178" t="s">
        <v>203</v>
      </c>
      <c r="H283" s="181">
        <f>COUNTA($G$3:G283)</f>
        <v>252</v>
      </c>
      <c r="I283" s="181" t="str">
        <f>AZ283&amp;"_"&amp;H283&amp;"_FIV_"&amp;LEFT(Előlap!$B$6,4)</f>
        <v>4165_252_FIV_2026</v>
      </c>
      <c r="J283" s="181" t="str">
        <f>VLOOKUP($G283,Összesítő!$B:$F,5,FALSE)</f>
        <v>Bejcgyertyános, Nyőgér, Sótony</v>
      </c>
      <c r="K283" s="181" t="str">
        <f>VLOOKUP($G283,Összesítő!$B:$F,4,FALSE)</f>
        <v>Bejcgyertyános Község Önkormányzata, Nyőgér Község Önkormányzata, Sótony Község Önkormányzata</v>
      </c>
      <c r="L283" s="7">
        <f t="shared" si="480"/>
        <v>200000</v>
      </c>
      <c r="M283" s="179">
        <v>2028</v>
      </c>
      <c r="N283" s="179">
        <v>2036</v>
      </c>
      <c r="O283" s="13">
        <v>0</v>
      </c>
      <c r="P283" s="8">
        <v>200000</v>
      </c>
      <c r="Q283" s="8">
        <v>0</v>
      </c>
      <c r="S283" s="8">
        <v>0</v>
      </c>
      <c r="T283" s="8">
        <v>0</v>
      </c>
      <c r="U283" s="8">
        <v>0</v>
      </c>
      <c r="V283" s="8">
        <v>0</v>
      </c>
      <c r="W283" s="8">
        <v>0</v>
      </c>
      <c r="X283" s="8">
        <v>0</v>
      </c>
      <c r="Y283" s="8">
        <v>0</v>
      </c>
      <c r="Z283" s="8">
        <v>0</v>
      </c>
      <c r="AA283" s="8">
        <v>0</v>
      </c>
      <c r="AB283" s="8">
        <v>0</v>
      </c>
      <c r="AC283" s="8">
        <v>0</v>
      </c>
      <c r="AD283" s="7">
        <f t="shared" si="481"/>
        <v>0</v>
      </c>
      <c r="AE283" s="3" t="str">
        <f t="shared" si="482"/>
        <v>Nem rövidtávú a feladat.</v>
      </c>
      <c r="AG283" s="8">
        <v>13438</v>
      </c>
      <c r="AH283" s="8">
        <v>0</v>
      </c>
      <c r="AI283" s="8">
        <v>0</v>
      </c>
      <c r="AJ283" s="8">
        <v>0</v>
      </c>
      <c r="AK283" s="8">
        <v>0</v>
      </c>
      <c r="AL283" s="8">
        <v>0</v>
      </c>
      <c r="AM283" s="8">
        <v>0</v>
      </c>
      <c r="AN283" s="8">
        <v>0</v>
      </c>
      <c r="AO283" s="8">
        <v>0</v>
      </c>
      <c r="AP283" s="8">
        <v>0</v>
      </c>
      <c r="AQ283" s="8">
        <v>0</v>
      </c>
      <c r="AR283" s="7">
        <f t="shared" si="483"/>
        <v>13438</v>
      </c>
      <c r="AS283" s="185" t="s">
        <v>654</v>
      </c>
      <c r="AT283" s="3" t="str">
        <f t="shared" si="446"/>
        <v>Forráshiányos a feladat!</v>
      </c>
      <c r="AV283" s="180" t="s">
        <v>0</v>
      </c>
      <c r="AW283" s="180" t="s">
        <v>0</v>
      </c>
      <c r="AX283" s="191">
        <f>COUNTA($G$3:G283)</f>
        <v>252</v>
      </c>
      <c r="AZ283" s="9">
        <f>VLOOKUP($G283,Összesítő!$B:$F,3,FALSE)</f>
        <v>4165</v>
      </c>
      <c r="BA283" s="9">
        <f t="shared" si="447"/>
        <v>0</v>
      </c>
      <c r="BB283" s="5">
        <f t="shared" si="448"/>
        <v>1</v>
      </c>
      <c r="BC283" s="5" t="str">
        <f t="shared" si="449"/>
        <v>H</v>
      </c>
      <c r="BD283" s="5">
        <f t="shared" si="450"/>
        <v>0</v>
      </c>
      <c r="BE283" s="5">
        <f t="shared" si="451"/>
        <v>0</v>
      </c>
      <c r="BF283" s="5">
        <f t="shared" si="452"/>
        <v>0</v>
      </c>
      <c r="BG283" s="9" t="str">
        <f t="shared" si="453"/>
        <v>Nem rövidtávú a feladat.</v>
      </c>
      <c r="BH283" s="5">
        <f t="shared" si="454"/>
        <v>1</v>
      </c>
      <c r="BI283" s="5">
        <f t="shared" si="455"/>
        <v>1</v>
      </c>
      <c r="BJ283" s="5">
        <f t="shared" si="456"/>
        <v>1</v>
      </c>
      <c r="BK283" s="5">
        <f t="shared" si="457"/>
        <v>1</v>
      </c>
      <c r="BL283" s="5">
        <f t="shared" si="484"/>
        <v>1</v>
      </c>
      <c r="BM283" s="4" t="str">
        <f t="shared" si="458"/>
        <v>Forráshiányos a feladat!</v>
      </c>
      <c r="BN283" s="5">
        <f t="shared" si="459"/>
        <v>0</v>
      </c>
      <c r="BO283" s="5">
        <f t="shared" si="460"/>
        <v>1</v>
      </c>
      <c r="BP283" s="5">
        <f t="shared" si="461"/>
        <v>0</v>
      </c>
      <c r="BQ283" s="5">
        <f t="shared" si="462"/>
        <v>0</v>
      </c>
      <c r="BR283" s="5">
        <f t="shared" si="463"/>
        <v>0</v>
      </c>
      <c r="BS283" s="9">
        <f t="shared" si="464"/>
        <v>0</v>
      </c>
      <c r="BT283" s="5">
        <f t="shared" si="465"/>
        <v>0</v>
      </c>
      <c r="BU283" s="5">
        <f t="shared" si="466"/>
        <v>0</v>
      </c>
      <c r="BV283" s="5">
        <f t="shared" si="467"/>
        <v>1</v>
      </c>
      <c r="BW283" s="5">
        <f t="shared" si="468"/>
        <v>1</v>
      </c>
      <c r="BX283" s="5">
        <f t="shared" si="469"/>
        <v>1</v>
      </c>
      <c r="BY283" s="5">
        <f t="shared" si="470"/>
        <v>1</v>
      </c>
      <c r="BZ283" s="5">
        <f t="shared" si="471"/>
        <v>1</v>
      </c>
      <c r="CA283" s="5">
        <f t="shared" si="472"/>
        <v>1</v>
      </c>
      <c r="CB283" s="5">
        <f t="shared" si="473"/>
        <v>1</v>
      </c>
      <c r="CC283" s="5">
        <f t="shared" si="474"/>
        <v>1</v>
      </c>
      <c r="CD283" s="5">
        <f t="shared" si="475"/>
        <v>1</v>
      </c>
      <c r="CE283" s="5" t="str">
        <f t="shared" si="476"/>
        <v>?</v>
      </c>
      <c r="CF283" s="4" t="str">
        <f t="shared" si="485"/>
        <v>Kitöltés rendben!</v>
      </c>
      <c r="CG283" s="5">
        <f t="shared" si="486"/>
        <v>1</v>
      </c>
      <c r="CH283" s="5">
        <f t="shared" si="477"/>
        <v>0</v>
      </c>
      <c r="CI283" s="5">
        <f t="shared" si="478"/>
        <v>1</v>
      </c>
    </row>
    <row r="284" spans="1:87" s="2" customFormat="1" ht="72" hidden="1" customHeight="1" x14ac:dyDescent="0.3">
      <c r="A284" s="1" t="str">
        <f t="shared" si="479"/>
        <v>Kitöltés rendben!</v>
      </c>
      <c r="B284" s="179">
        <v>1</v>
      </c>
      <c r="C284" s="178" t="s">
        <v>492</v>
      </c>
      <c r="D284" s="180" t="s">
        <v>507</v>
      </c>
      <c r="E284" s="180" t="s">
        <v>509</v>
      </c>
      <c r="F284" s="181" t="str">
        <f>VLOOKUP($G284,Összesítő!$B:$F,2,FALSE)</f>
        <v>11-22983-1-003-00-10</v>
      </c>
      <c r="G284" s="178" t="s">
        <v>203</v>
      </c>
      <c r="H284" s="181">
        <f>COUNTA($G$3:G284)</f>
        <v>253</v>
      </c>
      <c r="I284" s="181" t="str">
        <f>AZ284&amp;"_"&amp;H284&amp;"_FIV_"&amp;LEFT(Előlap!$B$6,4)</f>
        <v>4165_253_FIV_2026</v>
      </c>
      <c r="J284" s="181" t="str">
        <f>VLOOKUP($G284,Összesítő!$B:$F,5,FALSE)</f>
        <v>Bejcgyertyános, Nyőgér, Sótony</v>
      </c>
      <c r="K284" s="181" t="str">
        <f>VLOOKUP($G284,Összesítő!$B:$F,4,FALSE)</f>
        <v>Bejcgyertyános Község Önkormányzata, Nyőgér Község Önkormányzata, Sótony Község Önkormányzata</v>
      </c>
      <c r="L284" s="7">
        <f t="shared" si="480"/>
        <v>1158</v>
      </c>
      <c r="M284" s="179">
        <v>2027</v>
      </c>
      <c r="N284" s="179">
        <v>2027</v>
      </c>
      <c r="O284" s="13">
        <v>1158</v>
      </c>
      <c r="P284" s="8">
        <v>0</v>
      </c>
      <c r="Q284" s="8">
        <v>0</v>
      </c>
      <c r="S284" s="8">
        <v>1158</v>
      </c>
      <c r="T284" s="8">
        <v>0</v>
      </c>
      <c r="U284" s="8">
        <v>0</v>
      </c>
      <c r="V284" s="8">
        <v>0</v>
      </c>
      <c r="W284" s="8">
        <v>0</v>
      </c>
      <c r="X284" s="8">
        <v>0</v>
      </c>
      <c r="Y284" s="8">
        <v>0</v>
      </c>
      <c r="Z284" s="8">
        <v>0</v>
      </c>
      <c r="AA284" s="8">
        <v>0</v>
      </c>
      <c r="AB284" s="8">
        <v>0</v>
      </c>
      <c r="AC284" s="8">
        <v>0</v>
      </c>
      <c r="AD284" s="7">
        <f t="shared" si="481"/>
        <v>1158</v>
      </c>
      <c r="AE284" s="3" t="str">
        <f t="shared" si="482"/>
        <v>A forrás egyenlő a költséggel (I.ütem).</v>
      </c>
      <c r="AG284" s="8">
        <v>0</v>
      </c>
      <c r="AH284" s="8">
        <v>0</v>
      </c>
      <c r="AI284" s="8">
        <v>0</v>
      </c>
      <c r="AJ284" s="8">
        <v>0</v>
      </c>
      <c r="AK284" s="8">
        <v>0</v>
      </c>
      <c r="AL284" s="8">
        <v>0</v>
      </c>
      <c r="AM284" s="8">
        <v>0</v>
      </c>
      <c r="AN284" s="8">
        <v>0</v>
      </c>
      <c r="AO284" s="8">
        <v>0</v>
      </c>
      <c r="AP284" s="8">
        <v>0</v>
      </c>
      <c r="AQ284" s="8">
        <v>0</v>
      </c>
      <c r="AR284" s="7">
        <f t="shared" si="483"/>
        <v>0</v>
      </c>
      <c r="AS284" s="178" t="s">
        <v>659</v>
      </c>
      <c r="AT284" s="3" t="str">
        <f t="shared" si="446"/>
        <v>Nem hosszútávú a feladat.</v>
      </c>
      <c r="AV284" s="180" t="s">
        <v>0</v>
      </c>
      <c r="AW284" s="180" t="s">
        <v>0</v>
      </c>
      <c r="AX284" s="191">
        <f>COUNTA($G$3:G284)</f>
        <v>253</v>
      </c>
      <c r="AZ284" s="9">
        <f>VLOOKUP($G284,Összesítő!$B:$F,3,FALSE)</f>
        <v>4165</v>
      </c>
      <c r="BA284" s="9">
        <f t="shared" si="447"/>
        <v>0</v>
      </c>
      <c r="BB284" s="5">
        <f t="shared" si="448"/>
        <v>1</v>
      </c>
      <c r="BC284" s="5" t="str">
        <f t="shared" si="449"/>
        <v>R</v>
      </c>
      <c r="BD284" s="5">
        <f t="shared" si="450"/>
        <v>1</v>
      </c>
      <c r="BE284" s="5">
        <f t="shared" si="451"/>
        <v>0</v>
      </c>
      <c r="BF284" s="5">
        <f t="shared" si="452"/>
        <v>0</v>
      </c>
      <c r="BG284" s="9" t="str">
        <f t="shared" si="453"/>
        <v>A forrás egyenlő a költséggel (I.ütem).</v>
      </c>
      <c r="BH284" s="5">
        <f t="shared" si="454"/>
        <v>1</v>
      </c>
      <c r="BI284" s="5">
        <f t="shared" si="455"/>
        <v>1</v>
      </c>
      <c r="BJ284" s="5">
        <f t="shared" si="456"/>
        <v>0</v>
      </c>
      <c r="BK284" s="5">
        <f t="shared" si="457"/>
        <v>1</v>
      </c>
      <c r="BL284" s="5">
        <f t="shared" si="484"/>
        <v>1</v>
      </c>
      <c r="BM284" s="4" t="str">
        <f t="shared" si="458"/>
        <v>Nem hosszútávú a feladat.</v>
      </c>
      <c r="BN284" s="5">
        <f t="shared" si="459"/>
        <v>1</v>
      </c>
      <c r="BO284" s="5">
        <f t="shared" si="460"/>
        <v>0</v>
      </c>
      <c r="BP284" s="5">
        <f t="shared" si="461"/>
        <v>0</v>
      </c>
      <c r="BQ284" s="5">
        <f t="shared" si="462"/>
        <v>0</v>
      </c>
      <c r="BR284" s="5">
        <f t="shared" si="463"/>
        <v>0</v>
      </c>
      <c r="BS284" s="9" t="str">
        <f t="shared" si="464"/>
        <v>Nincs hosszútávú terv!</v>
      </c>
      <c r="BT284" s="5">
        <f t="shared" si="465"/>
        <v>0</v>
      </c>
      <c r="BU284" s="5">
        <f t="shared" si="466"/>
        <v>0</v>
      </c>
      <c r="BV284" s="5">
        <f t="shared" si="467"/>
        <v>1</v>
      </c>
      <c r="BW284" s="5">
        <f t="shared" si="468"/>
        <v>1</v>
      </c>
      <c r="BX284" s="5">
        <f t="shared" si="469"/>
        <v>1</v>
      </c>
      <c r="BY284" s="5">
        <f t="shared" si="470"/>
        <v>1</v>
      </c>
      <c r="BZ284" s="5">
        <f t="shared" si="471"/>
        <v>1</v>
      </c>
      <c r="CA284" s="5">
        <f t="shared" si="472"/>
        <v>1</v>
      </c>
      <c r="CB284" s="5">
        <f t="shared" si="473"/>
        <v>1</v>
      </c>
      <c r="CC284" s="5">
        <f t="shared" si="474"/>
        <v>1</v>
      </c>
      <c r="CD284" s="5">
        <f t="shared" si="475"/>
        <v>1</v>
      </c>
      <c r="CE284" s="5" t="str">
        <f t="shared" si="476"/>
        <v>?</v>
      </c>
      <c r="CF284" s="4" t="str">
        <f t="shared" si="485"/>
        <v>Kitöltés rendben!</v>
      </c>
      <c r="CG284" s="5">
        <f t="shared" si="486"/>
        <v>1</v>
      </c>
      <c r="CH284" s="5">
        <f t="shared" si="477"/>
        <v>1</v>
      </c>
      <c r="CI284" s="5">
        <f t="shared" si="478"/>
        <v>0</v>
      </c>
    </row>
    <row r="285" spans="1:87" s="2" customFormat="1" ht="72" hidden="1" customHeight="1" x14ac:dyDescent="0.3">
      <c r="A285" s="1" t="str">
        <f t="shared" ref="A285" si="540">IF($G285="","Nincs VKR kiválasztva!",CF285)</f>
        <v>Kitöltés rendben!</v>
      </c>
      <c r="B285" s="224">
        <v>0</v>
      </c>
      <c r="C285" s="223" t="s">
        <v>489</v>
      </c>
      <c r="D285" s="225" t="s">
        <v>661</v>
      </c>
      <c r="E285" s="225" t="s">
        <v>509</v>
      </c>
      <c r="F285" s="226" t="str">
        <f>VLOOKUP($G285,Összesítő!$B:$F,2,FALSE)</f>
        <v>11-22983-1-003-00-10</v>
      </c>
      <c r="G285" s="223" t="s">
        <v>203</v>
      </c>
      <c r="H285" s="226">
        <f>COUNTA($G$3:G285)</f>
        <v>254</v>
      </c>
      <c r="I285" s="226" t="str">
        <f>AZ285&amp;"_"&amp;H285&amp;"_FIV_"&amp;LEFT(Előlap!$B$6,4)</f>
        <v>4165_254_FIV_2026</v>
      </c>
      <c r="J285" s="226" t="str">
        <f>VLOOKUP($G285,Összesítő!$B:$F,5,FALSE)</f>
        <v>Bejcgyertyános, Nyőgér, Sótony</v>
      </c>
      <c r="K285" s="226" t="str">
        <f>VLOOKUP($G285,Összesítő!$B:$F,4,FALSE)</f>
        <v>Bejcgyertyános Község Önkormányzata, Nyőgér Község Önkormányzata, Sótony Község Önkormányzata</v>
      </c>
      <c r="L285" s="7">
        <f t="shared" ref="L285" si="541">O285+P285</f>
        <v>0</v>
      </c>
      <c r="M285" s="224">
        <v>2027</v>
      </c>
      <c r="N285" s="224">
        <v>2027</v>
      </c>
      <c r="O285" s="13">
        <v>0</v>
      </c>
      <c r="P285" s="8">
        <v>0</v>
      </c>
      <c r="Q285" s="8">
        <v>0</v>
      </c>
      <c r="S285" s="8">
        <v>0</v>
      </c>
      <c r="T285" s="8">
        <v>0</v>
      </c>
      <c r="U285" s="8">
        <v>0</v>
      </c>
      <c r="V285" s="8">
        <v>0</v>
      </c>
      <c r="W285" s="8">
        <v>0</v>
      </c>
      <c r="X285" s="8">
        <v>0</v>
      </c>
      <c r="Y285" s="8">
        <v>0</v>
      </c>
      <c r="Z285" s="8">
        <v>0</v>
      </c>
      <c r="AA285" s="8">
        <v>0</v>
      </c>
      <c r="AB285" s="8">
        <v>0</v>
      </c>
      <c r="AC285" s="8">
        <v>0</v>
      </c>
      <c r="AD285" s="7">
        <f t="shared" ref="AD285" si="542">SUM(S285:AC285)</f>
        <v>0</v>
      </c>
      <c r="AE285" s="3" t="str">
        <f t="shared" ref="AE285" si="543">IF($G285="","Nincs VKR kiválasztva!",IF(BB285=0,"Hiányos kitöltés!",BG285))</f>
        <v>A forrás egyenlő a költséggel (I.ütem).</v>
      </c>
      <c r="AG285" s="8">
        <v>0</v>
      </c>
      <c r="AH285" s="8">
        <v>0</v>
      </c>
      <c r="AI285" s="8">
        <v>0</v>
      </c>
      <c r="AJ285" s="8">
        <v>0</v>
      </c>
      <c r="AK285" s="8">
        <v>0</v>
      </c>
      <c r="AL285" s="8">
        <v>0</v>
      </c>
      <c r="AM285" s="8">
        <v>0</v>
      </c>
      <c r="AN285" s="8">
        <v>0</v>
      </c>
      <c r="AO285" s="8">
        <v>0</v>
      </c>
      <c r="AP285" s="8">
        <v>0</v>
      </c>
      <c r="AQ285" s="8">
        <v>0</v>
      </c>
      <c r="AR285" s="7">
        <f t="shared" ref="AR285" si="544">SUM(AG285:AQ285)</f>
        <v>0</v>
      </c>
      <c r="AS285" s="223" t="s">
        <v>659</v>
      </c>
      <c r="AT285" s="3" t="str">
        <f t="shared" si="446"/>
        <v>Nem hosszútávú a feladat.</v>
      </c>
      <c r="AV285" s="225" t="s">
        <v>662</v>
      </c>
      <c r="AW285" s="225" t="s">
        <v>0</v>
      </c>
      <c r="AX285" s="226">
        <f>COUNTA($G$3:G285)</f>
        <v>254</v>
      </c>
      <c r="AZ285" s="9">
        <f>VLOOKUP($G285,Összesítő!$B:$F,3,FALSE)</f>
        <v>4165</v>
      </c>
      <c r="BA285" s="9">
        <f t="shared" si="447"/>
        <v>32</v>
      </c>
      <c r="BB285" s="5">
        <f t="shared" si="448"/>
        <v>1</v>
      </c>
      <c r="BC285" s="5" t="str">
        <f t="shared" si="449"/>
        <v>R</v>
      </c>
      <c r="BD285" s="5">
        <f t="shared" ref="BD285" si="545">IF(OR(BC285="R",BC285="RH"),1,0)</f>
        <v>1</v>
      </c>
      <c r="BE285" s="5">
        <f t="shared" si="451"/>
        <v>0</v>
      </c>
      <c r="BF285" s="5">
        <f t="shared" si="452"/>
        <v>0</v>
      </c>
      <c r="BG285" s="9" t="str">
        <f t="shared" si="453"/>
        <v>A forrás egyenlő a költséggel (I.ütem).</v>
      </c>
      <c r="BH285" s="5">
        <f t="shared" si="454"/>
        <v>1</v>
      </c>
      <c r="BI285" s="5">
        <f t="shared" si="455"/>
        <v>1</v>
      </c>
      <c r="BJ285" s="5">
        <f t="shared" si="456"/>
        <v>0</v>
      </c>
      <c r="BK285" s="5">
        <f t="shared" si="457"/>
        <v>1</v>
      </c>
      <c r="BL285" s="5">
        <f t="shared" ref="BL285" si="546">IF(AND($BK285=1,$P285=$AR285),1,IF(AND($BK285=1,$P285&gt;$AR285,AS285="igen"),1,0))</f>
        <v>1</v>
      </c>
      <c r="BM285" s="4" t="str">
        <f t="shared" si="458"/>
        <v>Nem hosszútávú a feladat.</v>
      </c>
      <c r="BN285" s="5">
        <f t="shared" si="459"/>
        <v>1</v>
      </c>
      <c r="BO285" s="5">
        <f t="shared" si="460"/>
        <v>0</v>
      </c>
      <c r="BP285" s="5">
        <f t="shared" si="461"/>
        <v>1</v>
      </c>
      <c r="BQ285" s="5">
        <f t="shared" si="462"/>
        <v>0</v>
      </c>
      <c r="BR285" s="5">
        <f t="shared" si="463"/>
        <v>1</v>
      </c>
      <c r="BS285" s="9" t="str">
        <f t="shared" si="464"/>
        <v>Nincs hosszútávú terv!</v>
      </c>
      <c r="BT285" s="5">
        <f t="shared" si="465"/>
        <v>1</v>
      </c>
      <c r="BU285" s="5">
        <f t="shared" si="466"/>
        <v>0</v>
      </c>
      <c r="BV285" s="5">
        <f t="shared" si="467"/>
        <v>1</v>
      </c>
      <c r="BW285" s="5">
        <f t="shared" si="468"/>
        <v>1</v>
      </c>
      <c r="BX285" s="5">
        <f t="shared" si="469"/>
        <v>1</v>
      </c>
      <c r="BY285" s="5">
        <f t="shared" si="470"/>
        <v>1</v>
      </c>
      <c r="BZ285" s="5">
        <f t="shared" si="471"/>
        <v>1</v>
      </c>
      <c r="CA285" s="5">
        <f t="shared" si="472"/>
        <v>1</v>
      </c>
      <c r="CB285" s="5">
        <f t="shared" si="473"/>
        <v>1</v>
      </c>
      <c r="CC285" s="5">
        <f t="shared" si="474"/>
        <v>1</v>
      </c>
      <c r="CD285" s="5">
        <f t="shared" si="475"/>
        <v>1</v>
      </c>
      <c r="CE285" s="5" t="str">
        <f t="shared" si="476"/>
        <v>?</v>
      </c>
      <c r="CF285" s="4" t="str">
        <f t="shared" ref="CF285" si="547">IF($BB285=0,$CE285,IF($BH285=0,"I. ütem forrása nincs kitöltve!",IF($BK285=0,"II. ütem forrása nincs kitöltve!",IF($BE285=1,"Költségek üteme nem megfelelő (az időtartam és a költség üteme eltér)!",IF(AND(BI285=0,$BB285=1,$BK285=1,$BE285=1),"Kötelező cellák kitöltve, de az I. ütem forrása hibás!",IF(AND(BK285=0,$BB285=1,$BK285=1,$BE285=1),"Kötelező cellák kitöltve, de a II. ütem forrása hibás!",IF(AND($BP285=1,$BA285&lt;30),"Nullás a rövidtávú feladat és rövid (hiányzik) a hozzá tartozó indoklás!",IF(AND($BQ285=1,$BA285&lt;30),"Nullás a hosszútávú feladat és rövid (hiányzik) a hozzá tartozó indoklás!",IF(AND(BO285=1,C285="1811_RENDKÍVÜLI"),"II. ütemre nem tervezhet Rendkívüli feladatot!",IF(BI285=0,AE285,IF(BL285=0,AT285,IF(AND(BD285=1,$Q285&gt;$O285),"EM rendelet 2. melléklet terhére elszámolt költség nem lehet nagyobb az I. ütemre tervezett tényleges költségnél!",IF($AD285&gt;$O285,"Többlet forrást jelölt meg az I. ütemnél! Kérjük, a többletet az 'Osszesito' fülön tüntesse fel!",IF($AR285&gt;$P285,"Többlet forrást jelölt meg a II. ütemnél! Kérjük, a többletet az 'Osszesito' fülön tüntesse fel!","Kitöltés rendben!"))))))))))))))</f>
        <v>Kitöltés rendben!</v>
      </c>
      <c r="CG285" s="5">
        <f t="shared" ref="CG285" si="548">IF(A285="Kitöltés rendben!",1,0)</f>
        <v>1</v>
      </c>
      <c r="CH285" s="5">
        <f t="shared" si="477"/>
        <v>1</v>
      </c>
      <c r="CI285" s="5">
        <f t="shared" si="478"/>
        <v>0</v>
      </c>
    </row>
    <row r="286" spans="1:87" s="2" customFormat="1" ht="31.2" hidden="1" customHeight="1" x14ac:dyDescent="0.3">
      <c r="A286" s="1" t="str">
        <f t="shared" si="479"/>
        <v>Nincs VKR kiválasztva!</v>
      </c>
      <c r="B286" s="179"/>
      <c r="C286" s="178"/>
      <c r="D286" s="180"/>
      <c r="E286" s="180"/>
      <c r="F286" s="181" t="e">
        <f>VLOOKUP($G286,Összesítő!$B:$F,2,FALSE)</f>
        <v>#N/A</v>
      </c>
      <c r="G286" s="178"/>
      <c r="H286" s="181">
        <f>COUNTA($G$3:G286)</f>
        <v>254</v>
      </c>
      <c r="I286" s="181" t="e">
        <f>AZ286&amp;"_"&amp;H286&amp;"_FIV_"&amp;LEFT(Előlap!$B$6,4)</f>
        <v>#N/A</v>
      </c>
      <c r="J286" s="181" t="e">
        <f>VLOOKUP($G286,Összesítő!$B:$F,5,FALSE)</f>
        <v>#N/A</v>
      </c>
      <c r="K286" s="181" t="e">
        <f>VLOOKUP($G286,Összesítő!$B:$F,4,FALSE)</f>
        <v>#N/A</v>
      </c>
      <c r="L286" s="7">
        <f t="shared" si="480"/>
        <v>0</v>
      </c>
      <c r="M286" s="179"/>
      <c r="N286" s="179"/>
      <c r="O286" s="13"/>
      <c r="P286" s="8"/>
      <c r="Q286" s="8"/>
      <c r="S286" s="8"/>
      <c r="T286" s="8"/>
      <c r="U286" s="8"/>
      <c r="V286" s="8"/>
      <c r="W286" s="8"/>
      <c r="X286" s="8"/>
      <c r="Y286" s="8"/>
      <c r="Z286" s="8"/>
      <c r="AA286" s="8"/>
      <c r="AB286" s="8"/>
      <c r="AC286" s="8"/>
      <c r="AD286" s="7">
        <f t="shared" si="481"/>
        <v>0</v>
      </c>
      <c r="AE286" s="3" t="str">
        <f t="shared" si="482"/>
        <v>Nincs VKR kiválasztva!</v>
      </c>
      <c r="AG286" s="8"/>
      <c r="AH286" s="8"/>
      <c r="AI286" s="8"/>
      <c r="AJ286" s="8"/>
      <c r="AK286" s="8"/>
      <c r="AL286" s="8"/>
      <c r="AM286" s="8"/>
      <c r="AN286" s="8"/>
      <c r="AO286" s="8"/>
      <c r="AP286" s="8"/>
      <c r="AQ286" s="8"/>
      <c r="AR286" s="7">
        <f t="shared" si="483"/>
        <v>0</v>
      </c>
      <c r="AS286" s="178"/>
      <c r="AT286" s="3" t="str">
        <f t="shared" si="446"/>
        <v>Nincs VKR kiválasztva!</v>
      </c>
      <c r="AV286" s="180" t="s">
        <v>0</v>
      </c>
      <c r="AW286" s="180" t="s">
        <v>0</v>
      </c>
      <c r="AX286" s="191">
        <f>COUNTA($G$3:G286)</f>
        <v>254</v>
      </c>
      <c r="AZ286" s="9" t="e">
        <f>VLOOKUP($G286,Összesítő!$B:$F,3,FALSE)</f>
        <v>#N/A</v>
      </c>
      <c r="BA286" s="9">
        <f t="shared" si="447"/>
        <v>0</v>
      </c>
      <c r="BB286" s="5" t="e">
        <f t="shared" si="448"/>
        <v>#N/A</v>
      </c>
      <c r="BC286" s="5" t="e">
        <f t="shared" si="449"/>
        <v>#N/A</v>
      </c>
      <c r="BD286" s="5" t="e">
        <f t="shared" si="450"/>
        <v>#N/A</v>
      </c>
      <c r="BE286" s="5" t="e">
        <f t="shared" si="451"/>
        <v>#N/A</v>
      </c>
      <c r="BF286" s="5">
        <f t="shared" si="452"/>
        <v>0</v>
      </c>
      <c r="BG286" s="9" t="str">
        <f t="shared" si="453"/>
        <v>A forrás egyenlő a költséggel (I.ütem).</v>
      </c>
      <c r="BH286" s="5">
        <f t="shared" si="454"/>
        <v>0</v>
      </c>
      <c r="BI286" s="5">
        <f t="shared" si="455"/>
        <v>0</v>
      </c>
      <c r="BJ286" s="5">
        <f t="shared" si="456"/>
        <v>0</v>
      </c>
      <c r="BK286" s="5">
        <f t="shared" si="457"/>
        <v>0</v>
      </c>
      <c r="BL286" s="5">
        <f t="shared" si="484"/>
        <v>0</v>
      </c>
      <c r="BM286" s="4" t="str">
        <f t="shared" si="458"/>
        <v>Nem hosszútávú a feladat.</v>
      </c>
      <c r="BN286" s="5">
        <f t="shared" si="459"/>
        <v>1</v>
      </c>
      <c r="BO286" s="5">
        <f t="shared" si="460"/>
        <v>0</v>
      </c>
      <c r="BP286" s="5">
        <f t="shared" si="461"/>
        <v>1</v>
      </c>
      <c r="BQ286" s="5">
        <f t="shared" si="462"/>
        <v>0</v>
      </c>
      <c r="BR286" s="5" t="e">
        <f t="shared" si="463"/>
        <v>#N/A</v>
      </c>
      <c r="BS286" s="9" t="str">
        <f t="shared" si="464"/>
        <v>Nincs hosszútávú terv!</v>
      </c>
      <c r="BT286" s="5" t="e">
        <f t="shared" si="465"/>
        <v>#N/A</v>
      </c>
      <c r="BU286" s="5" t="e">
        <f t="shared" si="466"/>
        <v>#N/A</v>
      </c>
      <c r="BV286" s="5">
        <f t="shared" si="467"/>
        <v>0</v>
      </c>
      <c r="BW286" s="5">
        <f t="shared" si="468"/>
        <v>0</v>
      </c>
      <c r="BX286" s="5">
        <f t="shared" si="469"/>
        <v>0</v>
      </c>
      <c r="BY286" s="5">
        <f t="shared" si="470"/>
        <v>0</v>
      </c>
      <c r="BZ286" s="5">
        <f t="shared" si="471"/>
        <v>0</v>
      </c>
      <c r="CA286" s="5">
        <f t="shared" si="472"/>
        <v>0</v>
      </c>
      <c r="CB286" s="5">
        <f t="shared" si="473"/>
        <v>0</v>
      </c>
      <c r="CC286" s="5">
        <f t="shared" si="474"/>
        <v>0</v>
      </c>
      <c r="CD286" s="5">
        <f t="shared" si="475"/>
        <v>0</v>
      </c>
      <c r="CE286" s="5" t="e">
        <f t="shared" si="476"/>
        <v>#N/A</v>
      </c>
      <c r="CF286" s="4" t="e">
        <f t="shared" si="485"/>
        <v>#N/A</v>
      </c>
      <c r="CG286" s="5">
        <f t="shared" si="486"/>
        <v>0</v>
      </c>
      <c r="CH286" s="5" t="e">
        <f t="shared" si="477"/>
        <v>#N/A</v>
      </c>
      <c r="CI286" s="5" t="e">
        <f t="shared" si="478"/>
        <v>#N/A</v>
      </c>
    </row>
    <row r="287" spans="1:87" s="2" customFormat="1" ht="86.4" hidden="1" customHeight="1" x14ac:dyDescent="0.3">
      <c r="A287" s="1" t="str">
        <f t="shared" si="479"/>
        <v>Kitöltés rendben!</v>
      </c>
      <c r="B287" s="179">
        <v>2</v>
      </c>
      <c r="C287" s="178" t="s">
        <v>450</v>
      </c>
      <c r="D287" s="180" t="s">
        <v>510</v>
      </c>
      <c r="E287" s="180" t="s">
        <v>509</v>
      </c>
      <c r="F287" s="181" t="str">
        <f>VLOOKUP($G287,Összesítő!$B:$F,2,FALSE)</f>
        <v>11-11679-1-003-00-10</v>
      </c>
      <c r="G287" s="178" t="s">
        <v>123</v>
      </c>
      <c r="H287" s="181">
        <f>COUNTA($G$3:G287)</f>
        <v>255</v>
      </c>
      <c r="I287" s="181" t="str">
        <f>AZ287&amp;"_"&amp;H287&amp;"_FIV_"&amp;LEFT(Előlap!$B$6,4)</f>
        <v>4145_255_FIV_2026</v>
      </c>
      <c r="J287" s="181" t="str">
        <f>VLOOKUP($G287,Összesítő!$B:$F,5,FALSE)</f>
        <v>Jánosháza, Kemenespálfa, Nemeskeresztúr</v>
      </c>
      <c r="K287" s="181" t="str">
        <f>VLOOKUP($G287,Összesítő!$B:$F,4,FALSE)</f>
        <v>Jánosháza Város Önkormányzata, Kemenespálfa Községi Önkormányzat, Nemeskeresztúr Község Önkormányzata</v>
      </c>
      <c r="L287" s="7">
        <f t="shared" si="480"/>
        <v>60000</v>
      </c>
      <c r="M287" s="179">
        <v>2028</v>
      </c>
      <c r="N287" s="179">
        <v>2028</v>
      </c>
      <c r="O287" s="13">
        <v>0</v>
      </c>
      <c r="P287" s="8">
        <v>60000</v>
      </c>
      <c r="Q287" s="8">
        <v>0</v>
      </c>
      <c r="S287" s="8">
        <v>0</v>
      </c>
      <c r="T287" s="8">
        <v>0</v>
      </c>
      <c r="U287" s="8">
        <v>0</v>
      </c>
      <c r="V287" s="8">
        <v>0</v>
      </c>
      <c r="W287" s="8">
        <v>0</v>
      </c>
      <c r="X287" s="8">
        <v>0</v>
      </c>
      <c r="Y287" s="8">
        <v>0</v>
      </c>
      <c r="Z287" s="8">
        <v>0</v>
      </c>
      <c r="AA287" s="8">
        <v>0</v>
      </c>
      <c r="AB287" s="8">
        <v>0</v>
      </c>
      <c r="AC287" s="8">
        <v>0</v>
      </c>
      <c r="AD287" s="7">
        <f t="shared" si="481"/>
        <v>0</v>
      </c>
      <c r="AE287" s="3" t="str">
        <f t="shared" si="482"/>
        <v>Nem rövidtávú a feladat.</v>
      </c>
      <c r="AG287" s="8">
        <v>0</v>
      </c>
      <c r="AH287" s="8">
        <v>0</v>
      </c>
      <c r="AI287" s="8">
        <v>0</v>
      </c>
      <c r="AJ287" s="8">
        <v>0</v>
      </c>
      <c r="AK287" s="8">
        <v>0</v>
      </c>
      <c r="AL287" s="8">
        <v>0</v>
      </c>
      <c r="AM287" s="8">
        <v>0</v>
      </c>
      <c r="AN287" s="8">
        <v>0</v>
      </c>
      <c r="AO287" s="8">
        <v>0</v>
      </c>
      <c r="AP287" s="8">
        <v>0</v>
      </c>
      <c r="AQ287" s="8">
        <v>0</v>
      </c>
      <c r="AR287" s="7">
        <f t="shared" si="483"/>
        <v>0</v>
      </c>
      <c r="AS287" s="178" t="s">
        <v>654</v>
      </c>
      <c r="AT287" s="3" t="str">
        <f t="shared" si="446"/>
        <v>Forráshiányos a feladat!</v>
      </c>
      <c r="AV287" s="180" t="s">
        <v>0</v>
      </c>
      <c r="AW287" s="180" t="s">
        <v>0</v>
      </c>
      <c r="AX287" s="191">
        <f>COUNTA($G$3:G287)</f>
        <v>255</v>
      </c>
      <c r="AZ287" s="9">
        <f>VLOOKUP($G287,Összesítő!$B:$F,3,FALSE)</f>
        <v>4145</v>
      </c>
      <c r="BA287" s="9">
        <f t="shared" si="447"/>
        <v>0</v>
      </c>
      <c r="BB287" s="5">
        <f t="shared" si="448"/>
        <v>1</v>
      </c>
      <c r="BC287" s="5" t="str">
        <f t="shared" si="449"/>
        <v>H</v>
      </c>
      <c r="BD287" s="5">
        <f t="shared" si="450"/>
        <v>0</v>
      </c>
      <c r="BE287" s="5">
        <f t="shared" si="451"/>
        <v>0</v>
      </c>
      <c r="BF287" s="5">
        <f t="shared" si="452"/>
        <v>0</v>
      </c>
      <c r="BG287" s="9" t="str">
        <f t="shared" si="453"/>
        <v>Nem rövidtávú a feladat.</v>
      </c>
      <c r="BH287" s="5">
        <f t="shared" si="454"/>
        <v>1</v>
      </c>
      <c r="BI287" s="5">
        <f t="shared" si="455"/>
        <v>1</v>
      </c>
      <c r="BJ287" s="5">
        <f t="shared" si="456"/>
        <v>1</v>
      </c>
      <c r="BK287" s="5">
        <f t="shared" si="457"/>
        <v>1</v>
      </c>
      <c r="BL287" s="5">
        <f t="shared" si="484"/>
        <v>1</v>
      </c>
      <c r="BM287" s="4" t="str">
        <f t="shared" si="458"/>
        <v>Forráshiányos a feladat!</v>
      </c>
      <c r="BN287" s="5">
        <f t="shared" si="459"/>
        <v>0</v>
      </c>
      <c r="BO287" s="5">
        <f t="shared" si="460"/>
        <v>1</v>
      </c>
      <c r="BP287" s="5">
        <f t="shared" si="461"/>
        <v>0</v>
      </c>
      <c r="BQ287" s="5">
        <f t="shared" si="462"/>
        <v>0</v>
      </c>
      <c r="BR287" s="5">
        <f t="shared" si="463"/>
        <v>0</v>
      </c>
      <c r="BS287" s="9">
        <f t="shared" si="464"/>
        <v>0</v>
      </c>
      <c r="BT287" s="5">
        <f t="shared" si="465"/>
        <v>0</v>
      </c>
      <c r="BU287" s="5">
        <f t="shared" si="466"/>
        <v>0</v>
      </c>
      <c r="BV287" s="5">
        <f t="shared" si="467"/>
        <v>1</v>
      </c>
      <c r="BW287" s="5">
        <f t="shared" si="468"/>
        <v>1</v>
      </c>
      <c r="BX287" s="5">
        <f t="shared" si="469"/>
        <v>1</v>
      </c>
      <c r="BY287" s="5">
        <f t="shared" si="470"/>
        <v>1</v>
      </c>
      <c r="BZ287" s="5">
        <f t="shared" si="471"/>
        <v>1</v>
      </c>
      <c r="CA287" s="5">
        <f t="shared" si="472"/>
        <v>1</v>
      </c>
      <c r="CB287" s="5">
        <f t="shared" si="473"/>
        <v>1</v>
      </c>
      <c r="CC287" s="5">
        <f t="shared" si="474"/>
        <v>1</v>
      </c>
      <c r="CD287" s="5">
        <f t="shared" si="475"/>
        <v>1</v>
      </c>
      <c r="CE287" s="5" t="str">
        <f t="shared" si="476"/>
        <v>?</v>
      </c>
      <c r="CF287" s="4" t="str">
        <f t="shared" si="485"/>
        <v>Kitöltés rendben!</v>
      </c>
      <c r="CG287" s="5">
        <f t="shared" si="486"/>
        <v>1</v>
      </c>
      <c r="CH287" s="5">
        <f t="shared" si="477"/>
        <v>0</v>
      </c>
      <c r="CI287" s="5">
        <f t="shared" si="478"/>
        <v>1</v>
      </c>
    </row>
    <row r="288" spans="1:87" s="2" customFormat="1" ht="86.4" hidden="1" customHeight="1" x14ac:dyDescent="0.3">
      <c r="A288" s="1" t="str">
        <f t="shared" si="479"/>
        <v>Kitöltés rendben!</v>
      </c>
      <c r="B288" s="179">
        <v>2</v>
      </c>
      <c r="C288" s="178" t="s">
        <v>405</v>
      </c>
      <c r="D288" s="180" t="s">
        <v>523</v>
      </c>
      <c r="E288" s="180" t="s">
        <v>509</v>
      </c>
      <c r="F288" s="181" t="str">
        <f>VLOOKUP($G288,Összesítő!$B:$F,2,FALSE)</f>
        <v>11-11679-1-003-00-10</v>
      </c>
      <c r="G288" s="178" t="s">
        <v>123</v>
      </c>
      <c r="H288" s="181">
        <f>COUNTA($G$3:G288)</f>
        <v>256</v>
      </c>
      <c r="I288" s="181" t="str">
        <f>AZ288&amp;"_"&amp;H288&amp;"_FIV_"&amp;LEFT(Előlap!$B$6,4)</f>
        <v>4145_256_FIV_2026</v>
      </c>
      <c r="J288" s="181" t="str">
        <f>VLOOKUP($G288,Összesítő!$B:$F,5,FALSE)</f>
        <v>Jánosháza, Kemenespálfa, Nemeskeresztúr</v>
      </c>
      <c r="K288" s="181" t="str">
        <f>VLOOKUP($G288,Összesítő!$B:$F,4,FALSE)</f>
        <v>Jánosháza Város Önkormányzata, Kemenespálfa Községi Önkormányzat, Nemeskeresztúr Község Önkormányzata</v>
      </c>
      <c r="L288" s="7">
        <f t="shared" si="480"/>
        <v>20000</v>
      </c>
      <c r="M288" s="179">
        <v>2029</v>
      </c>
      <c r="N288" s="179">
        <v>2029</v>
      </c>
      <c r="O288" s="13">
        <v>0</v>
      </c>
      <c r="P288" s="8">
        <v>20000</v>
      </c>
      <c r="Q288" s="8">
        <v>0</v>
      </c>
      <c r="S288" s="8">
        <v>0</v>
      </c>
      <c r="T288" s="8">
        <v>0</v>
      </c>
      <c r="U288" s="8">
        <v>0</v>
      </c>
      <c r="V288" s="8">
        <v>0</v>
      </c>
      <c r="W288" s="8">
        <v>0</v>
      </c>
      <c r="X288" s="8">
        <v>0</v>
      </c>
      <c r="Y288" s="8">
        <v>0</v>
      </c>
      <c r="Z288" s="8">
        <v>0</v>
      </c>
      <c r="AA288" s="8">
        <v>0</v>
      </c>
      <c r="AB288" s="8">
        <v>0</v>
      </c>
      <c r="AC288" s="8">
        <v>0</v>
      </c>
      <c r="AD288" s="7">
        <f t="shared" si="481"/>
        <v>0</v>
      </c>
      <c r="AE288" s="3" t="str">
        <f t="shared" si="482"/>
        <v>Nem rövidtávú a feladat.</v>
      </c>
      <c r="AG288" s="8">
        <v>0</v>
      </c>
      <c r="AH288" s="8">
        <v>0</v>
      </c>
      <c r="AI288" s="8">
        <v>0</v>
      </c>
      <c r="AJ288" s="8">
        <v>0</v>
      </c>
      <c r="AK288" s="8">
        <v>0</v>
      </c>
      <c r="AL288" s="8">
        <v>0</v>
      </c>
      <c r="AM288" s="8">
        <v>0</v>
      </c>
      <c r="AN288" s="8">
        <v>0</v>
      </c>
      <c r="AO288" s="8">
        <v>0</v>
      </c>
      <c r="AP288" s="8">
        <v>0</v>
      </c>
      <c r="AQ288" s="8">
        <v>0</v>
      </c>
      <c r="AR288" s="7">
        <f t="shared" si="483"/>
        <v>0</v>
      </c>
      <c r="AS288" s="185" t="s">
        <v>654</v>
      </c>
      <c r="AT288" s="3" t="str">
        <f t="shared" si="446"/>
        <v>Forráshiányos a feladat!</v>
      </c>
      <c r="AV288" s="180" t="s">
        <v>0</v>
      </c>
      <c r="AW288" s="180" t="s">
        <v>0</v>
      </c>
      <c r="AX288" s="191">
        <f>COUNTA($G$3:G288)</f>
        <v>256</v>
      </c>
      <c r="AZ288" s="9">
        <f>VLOOKUP($G288,Összesítő!$B:$F,3,FALSE)</f>
        <v>4145</v>
      </c>
      <c r="BA288" s="9">
        <f t="shared" si="447"/>
        <v>0</v>
      </c>
      <c r="BB288" s="5">
        <f t="shared" si="448"/>
        <v>1</v>
      </c>
      <c r="BC288" s="5" t="str">
        <f t="shared" si="449"/>
        <v>H</v>
      </c>
      <c r="BD288" s="5">
        <f t="shared" si="450"/>
        <v>0</v>
      </c>
      <c r="BE288" s="5">
        <f t="shared" si="451"/>
        <v>0</v>
      </c>
      <c r="BF288" s="5">
        <f t="shared" si="452"/>
        <v>0</v>
      </c>
      <c r="BG288" s="9" t="str">
        <f t="shared" si="453"/>
        <v>Nem rövidtávú a feladat.</v>
      </c>
      <c r="BH288" s="5">
        <f t="shared" si="454"/>
        <v>1</v>
      </c>
      <c r="BI288" s="5">
        <f t="shared" si="455"/>
        <v>1</v>
      </c>
      <c r="BJ288" s="5">
        <f t="shared" si="456"/>
        <v>1</v>
      </c>
      <c r="BK288" s="5">
        <f t="shared" si="457"/>
        <v>1</v>
      </c>
      <c r="BL288" s="5">
        <f t="shared" si="484"/>
        <v>1</v>
      </c>
      <c r="BM288" s="4" t="str">
        <f t="shared" si="458"/>
        <v>Forráshiányos a feladat!</v>
      </c>
      <c r="BN288" s="5">
        <f t="shared" si="459"/>
        <v>0</v>
      </c>
      <c r="BO288" s="5">
        <f t="shared" si="460"/>
        <v>1</v>
      </c>
      <c r="BP288" s="5">
        <f t="shared" si="461"/>
        <v>0</v>
      </c>
      <c r="BQ288" s="5">
        <f t="shared" si="462"/>
        <v>0</v>
      </c>
      <c r="BR288" s="5">
        <f t="shared" si="463"/>
        <v>0</v>
      </c>
      <c r="BS288" s="9">
        <f t="shared" si="464"/>
        <v>0</v>
      </c>
      <c r="BT288" s="5">
        <f t="shared" si="465"/>
        <v>0</v>
      </c>
      <c r="BU288" s="5">
        <f t="shared" si="466"/>
        <v>0</v>
      </c>
      <c r="BV288" s="5">
        <f t="shared" si="467"/>
        <v>1</v>
      </c>
      <c r="BW288" s="5">
        <f t="shared" si="468"/>
        <v>1</v>
      </c>
      <c r="BX288" s="5">
        <f t="shared" si="469"/>
        <v>1</v>
      </c>
      <c r="BY288" s="5">
        <f t="shared" si="470"/>
        <v>1</v>
      </c>
      <c r="BZ288" s="5">
        <f t="shared" si="471"/>
        <v>1</v>
      </c>
      <c r="CA288" s="5">
        <f t="shared" si="472"/>
        <v>1</v>
      </c>
      <c r="CB288" s="5">
        <f t="shared" si="473"/>
        <v>1</v>
      </c>
      <c r="CC288" s="5">
        <f t="shared" si="474"/>
        <v>1</v>
      </c>
      <c r="CD288" s="5">
        <f t="shared" si="475"/>
        <v>1</v>
      </c>
      <c r="CE288" s="5" t="str">
        <f t="shared" si="476"/>
        <v>?</v>
      </c>
      <c r="CF288" s="4" t="str">
        <f t="shared" si="485"/>
        <v>Kitöltés rendben!</v>
      </c>
      <c r="CG288" s="5">
        <f t="shared" si="486"/>
        <v>1</v>
      </c>
      <c r="CH288" s="5">
        <f t="shared" si="477"/>
        <v>0</v>
      </c>
      <c r="CI288" s="5">
        <f t="shared" si="478"/>
        <v>1</v>
      </c>
    </row>
    <row r="289" spans="1:87" s="2" customFormat="1" ht="86.4" hidden="1" customHeight="1" x14ac:dyDescent="0.3">
      <c r="A289" s="1" t="str">
        <f t="shared" si="479"/>
        <v>Kitöltés rendben!</v>
      </c>
      <c r="B289" s="179">
        <v>2</v>
      </c>
      <c r="C289" s="178" t="s">
        <v>399</v>
      </c>
      <c r="D289" s="180" t="s">
        <v>520</v>
      </c>
      <c r="E289" s="180" t="s">
        <v>509</v>
      </c>
      <c r="F289" s="181" t="str">
        <f>VLOOKUP($G289,Összesítő!$B:$F,2,FALSE)</f>
        <v>11-11679-1-003-00-10</v>
      </c>
      <c r="G289" s="178" t="s">
        <v>123</v>
      </c>
      <c r="H289" s="181">
        <f>COUNTA($G$3:G289)</f>
        <v>257</v>
      </c>
      <c r="I289" s="181" t="str">
        <f>AZ289&amp;"_"&amp;H289&amp;"_FIV_"&amp;LEFT(Előlap!$B$6,4)</f>
        <v>4145_257_FIV_2026</v>
      </c>
      <c r="J289" s="181" t="str">
        <f>VLOOKUP($G289,Összesítő!$B:$F,5,FALSE)</f>
        <v>Jánosháza, Kemenespálfa, Nemeskeresztúr</v>
      </c>
      <c r="K289" s="181" t="str">
        <f>VLOOKUP($G289,Összesítő!$B:$F,4,FALSE)</f>
        <v>Jánosháza Város Önkormányzata, Kemenespálfa Községi Önkormányzat, Nemeskeresztúr Község Önkormányzata</v>
      </c>
      <c r="L289" s="7">
        <f t="shared" si="480"/>
        <v>35000</v>
      </c>
      <c r="M289" s="179">
        <v>2028</v>
      </c>
      <c r="N289" s="179">
        <v>2028</v>
      </c>
      <c r="O289" s="13">
        <v>0</v>
      </c>
      <c r="P289" s="8">
        <v>35000</v>
      </c>
      <c r="Q289" s="8">
        <v>0</v>
      </c>
      <c r="S289" s="8">
        <v>0</v>
      </c>
      <c r="T289" s="8">
        <v>0</v>
      </c>
      <c r="U289" s="8">
        <v>0</v>
      </c>
      <c r="V289" s="8">
        <v>0</v>
      </c>
      <c r="W289" s="8">
        <v>0</v>
      </c>
      <c r="X289" s="8">
        <v>0</v>
      </c>
      <c r="Y289" s="8">
        <v>0</v>
      </c>
      <c r="Z289" s="8">
        <v>0</v>
      </c>
      <c r="AA289" s="8">
        <v>0</v>
      </c>
      <c r="AB289" s="8">
        <v>0</v>
      </c>
      <c r="AC289" s="8">
        <v>0</v>
      </c>
      <c r="AD289" s="7">
        <f t="shared" si="481"/>
        <v>0</v>
      </c>
      <c r="AE289" s="3" t="str">
        <f t="shared" si="482"/>
        <v>Nem rövidtávú a feladat.</v>
      </c>
      <c r="AG289" s="8">
        <v>0</v>
      </c>
      <c r="AH289" s="8">
        <v>0</v>
      </c>
      <c r="AI289" s="8">
        <v>0</v>
      </c>
      <c r="AJ289" s="8">
        <v>0</v>
      </c>
      <c r="AK289" s="8">
        <v>0</v>
      </c>
      <c r="AL289" s="8">
        <v>0</v>
      </c>
      <c r="AM289" s="8">
        <v>0</v>
      </c>
      <c r="AN289" s="8">
        <v>0</v>
      </c>
      <c r="AO289" s="8">
        <v>0</v>
      </c>
      <c r="AP289" s="8">
        <v>0</v>
      </c>
      <c r="AQ289" s="8">
        <v>0</v>
      </c>
      <c r="AR289" s="7">
        <f t="shared" si="483"/>
        <v>0</v>
      </c>
      <c r="AS289" s="185" t="s">
        <v>654</v>
      </c>
      <c r="AT289" s="3" t="str">
        <f t="shared" si="446"/>
        <v>Forráshiányos a feladat!</v>
      </c>
      <c r="AV289" s="180" t="s">
        <v>0</v>
      </c>
      <c r="AW289" s="180" t="s">
        <v>0</v>
      </c>
      <c r="AX289" s="191">
        <f>COUNTA($G$3:G289)</f>
        <v>257</v>
      </c>
      <c r="AZ289" s="9">
        <f>VLOOKUP($G289,Összesítő!$B:$F,3,FALSE)</f>
        <v>4145</v>
      </c>
      <c r="BA289" s="9">
        <f t="shared" si="447"/>
        <v>0</v>
      </c>
      <c r="BB289" s="5">
        <f t="shared" si="448"/>
        <v>1</v>
      </c>
      <c r="BC289" s="5" t="str">
        <f t="shared" si="449"/>
        <v>H</v>
      </c>
      <c r="BD289" s="5">
        <f t="shared" si="450"/>
        <v>0</v>
      </c>
      <c r="BE289" s="5">
        <f t="shared" si="451"/>
        <v>0</v>
      </c>
      <c r="BF289" s="5">
        <f t="shared" si="452"/>
        <v>0</v>
      </c>
      <c r="BG289" s="9" t="str">
        <f t="shared" si="453"/>
        <v>Nem rövidtávú a feladat.</v>
      </c>
      <c r="BH289" s="5">
        <f t="shared" si="454"/>
        <v>1</v>
      </c>
      <c r="BI289" s="5">
        <f t="shared" si="455"/>
        <v>1</v>
      </c>
      <c r="BJ289" s="5">
        <f t="shared" si="456"/>
        <v>1</v>
      </c>
      <c r="BK289" s="5">
        <f t="shared" si="457"/>
        <v>1</v>
      </c>
      <c r="BL289" s="5">
        <f t="shared" si="484"/>
        <v>1</v>
      </c>
      <c r="BM289" s="4" t="str">
        <f t="shared" si="458"/>
        <v>Forráshiányos a feladat!</v>
      </c>
      <c r="BN289" s="5">
        <f t="shared" si="459"/>
        <v>0</v>
      </c>
      <c r="BO289" s="5">
        <f t="shared" si="460"/>
        <v>1</v>
      </c>
      <c r="BP289" s="5">
        <f t="shared" si="461"/>
        <v>0</v>
      </c>
      <c r="BQ289" s="5">
        <f t="shared" si="462"/>
        <v>0</v>
      </c>
      <c r="BR289" s="5">
        <f t="shared" si="463"/>
        <v>0</v>
      </c>
      <c r="BS289" s="9">
        <f t="shared" si="464"/>
        <v>0</v>
      </c>
      <c r="BT289" s="5">
        <f t="shared" si="465"/>
        <v>0</v>
      </c>
      <c r="BU289" s="5">
        <f t="shared" si="466"/>
        <v>0</v>
      </c>
      <c r="BV289" s="5">
        <f t="shared" si="467"/>
        <v>1</v>
      </c>
      <c r="BW289" s="5">
        <f t="shared" si="468"/>
        <v>1</v>
      </c>
      <c r="BX289" s="5">
        <f t="shared" si="469"/>
        <v>1</v>
      </c>
      <c r="BY289" s="5">
        <f t="shared" si="470"/>
        <v>1</v>
      </c>
      <c r="BZ289" s="5">
        <f t="shared" si="471"/>
        <v>1</v>
      </c>
      <c r="CA289" s="5">
        <f t="shared" si="472"/>
        <v>1</v>
      </c>
      <c r="CB289" s="5">
        <f t="shared" si="473"/>
        <v>1</v>
      </c>
      <c r="CC289" s="5">
        <f t="shared" si="474"/>
        <v>1</v>
      </c>
      <c r="CD289" s="5">
        <f t="shared" si="475"/>
        <v>1</v>
      </c>
      <c r="CE289" s="5" t="str">
        <f t="shared" si="476"/>
        <v>?</v>
      </c>
      <c r="CF289" s="4" t="str">
        <f t="shared" si="485"/>
        <v>Kitöltés rendben!</v>
      </c>
      <c r="CG289" s="5">
        <f t="shared" si="486"/>
        <v>1</v>
      </c>
      <c r="CH289" s="5">
        <f t="shared" si="477"/>
        <v>0</v>
      </c>
      <c r="CI289" s="5">
        <f t="shared" si="478"/>
        <v>1</v>
      </c>
    </row>
    <row r="290" spans="1:87" s="2" customFormat="1" ht="86.4" hidden="1" customHeight="1" x14ac:dyDescent="0.3">
      <c r="A290" s="1" t="str">
        <f t="shared" si="479"/>
        <v>Kitöltés rendben!</v>
      </c>
      <c r="B290" s="179">
        <v>2</v>
      </c>
      <c r="C290" s="178" t="s">
        <v>435</v>
      </c>
      <c r="D290" s="180" t="s">
        <v>522</v>
      </c>
      <c r="E290" s="180" t="s">
        <v>509</v>
      </c>
      <c r="F290" s="181" t="str">
        <f>VLOOKUP($G290,Összesítő!$B:$F,2,FALSE)</f>
        <v>11-11679-1-003-00-10</v>
      </c>
      <c r="G290" s="178" t="s">
        <v>123</v>
      </c>
      <c r="H290" s="181">
        <f>COUNTA($G$3:G290)</f>
        <v>258</v>
      </c>
      <c r="I290" s="181" t="str">
        <f>AZ290&amp;"_"&amp;H290&amp;"_FIV_"&amp;LEFT(Előlap!$B$6,4)</f>
        <v>4145_258_FIV_2026</v>
      </c>
      <c r="J290" s="181" t="str">
        <f>VLOOKUP($G290,Összesítő!$B:$F,5,FALSE)</f>
        <v>Jánosháza, Kemenespálfa, Nemeskeresztúr</v>
      </c>
      <c r="K290" s="181" t="str">
        <f>VLOOKUP($G290,Összesítő!$B:$F,4,FALSE)</f>
        <v>Jánosháza Város Önkormányzata, Kemenespálfa Községi Önkormányzat, Nemeskeresztúr Község Önkormányzata</v>
      </c>
      <c r="L290" s="7">
        <f t="shared" si="480"/>
        <v>45000</v>
      </c>
      <c r="M290" s="179">
        <v>2030</v>
      </c>
      <c r="N290" s="179">
        <v>2030</v>
      </c>
      <c r="O290" s="13">
        <v>0</v>
      </c>
      <c r="P290" s="8">
        <v>45000</v>
      </c>
      <c r="Q290" s="8">
        <v>0</v>
      </c>
      <c r="S290" s="8">
        <v>0</v>
      </c>
      <c r="T290" s="8">
        <v>0</v>
      </c>
      <c r="U290" s="8">
        <v>0</v>
      </c>
      <c r="V290" s="8">
        <v>0</v>
      </c>
      <c r="W290" s="8">
        <v>0</v>
      </c>
      <c r="X290" s="8">
        <v>0</v>
      </c>
      <c r="Y290" s="8">
        <v>0</v>
      </c>
      <c r="Z290" s="8">
        <v>0</v>
      </c>
      <c r="AA290" s="8">
        <v>0</v>
      </c>
      <c r="AB290" s="8">
        <v>0</v>
      </c>
      <c r="AC290" s="8">
        <v>0</v>
      </c>
      <c r="AD290" s="7">
        <f t="shared" si="481"/>
        <v>0</v>
      </c>
      <c r="AE290" s="3" t="str">
        <f t="shared" si="482"/>
        <v>Nem rövidtávú a feladat.</v>
      </c>
      <c r="AG290" s="8">
        <v>0</v>
      </c>
      <c r="AH290" s="8">
        <v>0</v>
      </c>
      <c r="AI290" s="8">
        <v>0</v>
      </c>
      <c r="AJ290" s="8">
        <v>0</v>
      </c>
      <c r="AK290" s="8">
        <v>0</v>
      </c>
      <c r="AL290" s="8">
        <v>0</v>
      </c>
      <c r="AM290" s="8">
        <v>0</v>
      </c>
      <c r="AN290" s="8">
        <v>0</v>
      </c>
      <c r="AO290" s="8">
        <v>0</v>
      </c>
      <c r="AP290" s="8">
        <v>0</v>
      </c>
      <c r="AQ290" s="8">
        <v>0</v>
      </c>
      <c r="AR290" s="7">
        <f t="shared" si="483"/>
        <v>0</v>
      </c>
      <c r="AS290" s="185" t="s">
        <v>654</v>
      </c>
      <c r="AT290" s="3" t="str">
        <f t="shared" si="446"/>
        <v>Forráshiányos a feladat!</v>
      </c>
      <c r="AV290" s="180" t="s">
        <v>0</v>
      </c>
      <c r="AW290" s="180" t="s">
        <v>0</v>
      </c>
      <c r="AX290" s="191">
        <f>COUNTA($G$3:G290)</f>
        <v>258</v>
      </c>
      <c r="AZ290" s="9">
        <f>VLOOKUP($G290,Összesítő!$B:$F,3,FALSE)</f>
        <v>4145</v>
      </c>
      <c r="BA290" s="9">
        <f t="shared" si="447"/>
        <v>0</v>
      </c>
      <c r="BB290" s="5">
        <f t="shared" si="448"/>
        <v>1</v>
      </c>
      <c r="BC290" s="5" t="str">
        <f t="shared" si="449"/>
        <v>H</v>
      </c>
      <c r="BD290" s="5">
        <f t="shared" si="450"/>
        <v>0</v>
      </c>
      <c r="BE290" s="5">
        <f t="shared" si="451"/>
        <v>0</v>
      </c>
      <c r="BF290" s="5">
        <f t="shared" si="452"/>
        <v>0</v>
      </c>
      <c r="BG290" s="9" t="str">
        <f t="shared" si="453"/>
        <v>Nem rövidtávú a feladat.</v>
      </c>
      <c r="BH290" s="5">
        <f t="shared" si="454"/>
        <v>1</v>
      </c>
      <c r="BI290" s="5">
        <f t="shared" si="455"/>
        <v>1</v>
      </c>
      <c r="BJ290" s="5">
        <f t="shared" si="456"/>
        <v>1</v>
      </c>
      <c r="BK290" s="5">
        <f t="shared" si="457"/>
        <v>1</v>
      </c>
      <c r="BL290" s="5">
        <f t="shared" si="484"/>
        <v>1</v>
      </c>
      <c r="BM290" s="4" t="str">
        <f t="shared" si="458"/>
        <v>Forráshiányos a feladat!</v>
      </c>
      <c r="BN290" s="5">
        <f t="shared" si="459"/>
        <v>0</v>
      </c>
      <c r="BO290" s="5">
        <f t="shared" si="460"/>
        <v>1</v>
      </c>
      <c r="BP290" s="5">
        <f t="shared" si="461"/>
        <v>0</v>
      </c>
      <c r="BQ290" s="5">
        <f t="shared" si="462"/>
        <v>0</v>
      </c>
      <c r="BR290" s="5">
        <f t="shared" si="463"/>
        <v>0</v>
      </c>
      <c r="BS290" s="9">
        <f t="shared" si="464"/>
        <v>0</v>
      </c>
      <c r="BT290" s="5">
        <f t="shared" si="465"/>
        <v>0</v>
      </c>
      <c r="BU290" s="5">
        <f t="shared" si="466"/>
        <v>0</v>
      </c>
      <c r="BV290" s="5">
        <f t="shared" si="467"/>
        <v>1</v>
      </c>
      <c r="BW290" s="5">
        <f t="shared" si="468"/>
        <v>1</v>
      </c>
      <c r="BX290" s="5">
        <f t="shared" si="469"/>
        <v>1</v>
      </c>
      <c r="BY290" s="5">
        <f t="shared" si="470"/>
        <v>1</v>
      </c>
      <c r="BZ290" s="5">
        <f t="shared" si="471"/>
        <v>1</v>
      </c>
      <c r="CA290" s="5">
        <f t="shared" si="472"/>
        <v>1</v>
      </c>
      <c r="CB290" s="5">
        <f t="shared" si="473"/>
        <v>1</v>
      </c>
      <c r="CC290" s="5">
        <f t="shared" si="474"/>
        <v>1</v>
      </c>
      <c r="CD290" s="5">
        <f t="shared" si="475"/>
        <v>1</v>
      </c>
      <c r="CE290" s="5" t="str">
        <f t="shared" si="476"/>
        <v>?</v>
      </c>
      <c r="CF290" s="4" t="str">
        <f t="shared" si="485"/>
        <v>Kitöltés rendben!</v>
      </c>
      <c r="CG290" s="5">
        <f t="shared" si="486"/>
        <v>1</v>
      </c>
      <c r="CH290" s="5">
        <f t="shared" si="477"/>
        <v>0</v>
      </c>
      <c r="CI290" s="5">
        <f t="shared" si="478"/>
        <v>1</v>
      </c>
    </row>
    <row r="291" spans="1:87" s="2" customFormat="1" ht="86.4" hidden="1" customHeight="1" x14ac:dyDescent="0.3">
      <c r="A291" s="1" t="str">
        <f t="shared" si="479"/>
        <v>Kitöltés rendben!</v>
      </c>
      <c r="B291" s="179">
        <v>2</v>
      </c>
      <c r="C291" s="178" t="s">
        <v>468</v>
      </c>
      <c r="D291" s="180" t="s">
        <v>505</v>
      </c>
      <c r="E291" s="180" t="s">
        <v>509</v>
      </c>
      <c r="F291" s="181" t="str">
        <f>VLOOKUP($G291,Összesítő!$B:$F,2,FALSE)</f>
        <v>11-11679-1-003-00-10</v>
      </c>
      <c r="G291" s="178" t="s">
        <v>123</v>
      </c>
      <c r="H291" s="181">
        <f>COUNTA($G$3:G291)</f>
        <v>259</v>
      </c>
      <c r="I291" s="181" t="str">
        <f>AZ291&amp;"_"&amp;H291&amp;"_FIV_"&amp;LEFT(Előlap!$B$6,4)</f>
        <v>4145_259_FIV_2026</v>
      </c>
      <c r="J291" s="181" t="str">
        <f>VLOOKUP($G291,Összesítő!$B:$F,5,FALSE)</f>
        <v>Jánosháza, Kemenespálfa, Nemeskeresztúr</v>
      </c>
      <c r="K291" s="181" t="str">
        <f>VLOOKUP($G291,Összesítő!$B:$F,4,FALSE)</f>
        <v>Jánosháza Város Önkormányzata, Kemenespálfa Községi Önkormányzat, Nemeskeresztúr Község Önkormányzata</v>
      </c>
      <c r="L291" s="7">
        <f t="shared" si="480"/>
        <v>30000</v>
      </c>
      <c r="M291" s="179">
        <v>2028</v>
      </c>
      <c r="N291" s="179">
        <v>2029</v>
      </c>
      <c r="O291" s="13">
        <v>0</v>
      </c>
      <c r="P291" s="8">
        <v>30000</v>
      </c>
      <c r="Q291" s="8">
        <v>0</v>
      </c>
      <c r="S291" s="8">
        <v>0</v>
      </c>
      <c r="T291" s="8">
        <v>0</v>
      </c>
      <c r="U291" s="8">
        <v>0</v>
      </c>
      <c r="V291" s="8">
        <v>0</v>
      </c>
      <c r="W291" s="8">
        <v>0</v>
      </c>
      <c r="X291" s="8">
        <v>0</v>
      </c>
      <c r="Y291" s="8">
        <v>0</v>
      </c>
      <c r="Z291" s="8">
        <v>0</v>
      </c>
      <c r="AA291" s="8">
        <v>0</v>
      </c>
      <c r="AB291" s="8">
        <v>0</v>
      </c>
      <c r="AC291" s="8">
        <v>0</v>
      </c>
      <c r="AD291" s="7">
        <f t="shared" si="481"/>
        <v>0</v>
      </c>
      <c r="AE291" s="3" t="str">
        <f t="shared" si="482"/>
        <v>Nem rövidtávú a feladat.</v>
      </c>
      <c r="AG291" s="8">
        <v>0</v>
      </c>
      <c r="AH291" s="8">
        <v>0</v>
      </c>
      <c r="AI291" s="8">
        <v>0</v>
      </c>
      <c r="AJ291" s="8">
        <v>0</v>
      </c>
      <c r="AK291" s="8">
        <v>0</v>
      </c>
      <c r="AL291" s="8">
        <v>0</v>
      </c>
      <c r="AM291" s="8">
        <v>0</v>
      </c>
      <c r="AN291" s="8">
        <v>0</v>
      </c>
      <c r="AO291" s="8">
        <v>0</v>
      </c>
      <c r="AP291" s="8">
        <v>0</v>
      </c>
      <c r="AQ291" s="8">
        <v>0</v>
      </c>
      <c r="AR291" s="7">
        <f t="shared" si="483"/>
        <v>0</v>
      </c>
      <c r="AS291" s="185" t="s">
        <v>654</v>
      </c>
      <c r="AT291" s="3" t="str">
        <f t="shared" si="446"/>
        <v>Forráshiányos a feladat!</v>
      </c>
      <c r="AV291" s="180" t="s">
        <v>0</v>
      </c>
      <c r="AW291" s="180" t="s">
        <v>0</v>
      </c>
      <c r="AX291" s="191">
        <f>COUNTA($G$3:G291)</f>
        <v>259</v>
      </c>
      <c r="AZ291" s="9">
        <f>VLOOKUP($G291,Összesítő!$B:$F,3,FALSE)</f>
        <v>4145</v>
      </c>
      <c r="BA291" s="9">
        <f t="shared" si="447"/>
        <v>0</v>
      </c>
      <c r="BB291" s="5">
        <f t="shared" si="448"/>
        <v>1</v>
      </c>
      <c r="BC291" s="5" t="str">
        <f t="shared" si="449"/>
        <v>H</v>
      </c>
      <c r="BD291" s="5">
        <f t="shared" si="450"/>
        <v>0</v>
      </c>
      <c r="BE291" s="5">
        <f t="shared" si="451"/>
        <v>0</v>
      </c>
      <c r="BF291" s="5">
        <f t="shared" si="452"/>
        <v>0</v>
      </c>
      <c r="BG291" s="9" t="str">
        <f t="shared" si="453"/>
        <v>Nem rövidtávú a feladat.</v>
      </c>
      <c r="BH291" s="5">
        <f t="shared" si="454"/>
        <v>1</v>
      </c>
      <c r="BI291" s="5">
        <f t="shared" si="455"/>
        <v>1</v>
      </c>
      <c r="BJ291" s="5">
        <f t="shared" si="456"/>
        <v>1</v>
      </c>
      <c r="BK291" s="5">
        <f t="shared" si="457"/>
        <v>1</v>
      </c>
      <c r="BL291" s="5">
        <f t="shared" si="484"/>
        <v>1</v>
      </c>
      <c r="BM291" s="4" t="str">
        <f t="shared" si="458"/>
        <v>Forráshiányos a feladat!</v>
      </c>
      <c r="BN291" s="5">
        <f t="shared" si="459"/>
        <v>0</v>
      </c>
      <c r="BO291" s="5">
        <f t="shared" si="460"/>
        <v>1</v>
      </c>
      <c r="BP291" s="5">
        <f t="shared" si="461"/>
        <v>0</v>
      </c>
      <c r="BQ291" s="5">
        <f t="shared" si="462"/>
        <v>0</v>
      </c>
      <c r="BR291" s="5">
        <f t="shared" si="463"/>
        <v>0</v>
      </c>
      <c r="BS291" s="9">
        <f t="shared" si="464"/>
        <v>0</v>
      </c>
      <c r="BT291" s="5">
        <f t="shared" si="465"/>
        <v>0</v>
      </c>
      <c r="BU291" s="5">
        <f t="shared" si="466"/>
        <v>0</v>
      </c>
      <c r="BV291" s="5">
        <f t="shared" si="467"/>
        <v>1</v>
      </c>
      <c r="BW291" s="5">
        <f t="shared" si="468"/>
        <v>1</v>
      </c>
      <c r="BX291" s="5">
        <f t="shared" si="469"/>
        <v>1</v>
      </c>
      <c r="BY291" s="5">
        <f t="shared" si="470"/>
        <v>1</v>
      </c>
      <c r="BZ291" s="5">
        <f t="shared" si="471"/>
        <v>1</v>
      </c>
      <c r="CA291" s="5">
        <f t="shared" si="472"/>
        <v>1</v>
      </c>
      <c r="CB291" s="5">
        <f t="shared" si="473"/>
        <v>1</v>
      </c>
      <c r="CC291" s="5">
        <f t="shared" si="474"/>
        <v>1</v>
      </c>
      <c r="CD291" s="5">
        <f t="shared" si="475"/>
        <v>1</v>
      </c>
      <c r="CE291" s="5" t="str">
        <f t="shared" si="476"/>
        <v>?</v>
      </c>
      <c r="CF291" s="4" t="str">
        <f t="shared" si="485"/>
        <v>Kitöltés rendben!</v>
      </c>
      <c r="CG291" s="5">
        <f t="shared" si="486"/>
        <v>1</v>
      </c>
      <c r="CH291" s="5">
        <f t="shared" si="477"/>
        <v>0</v>
      </c>
      <c r="CI291" s="5">
        <f t="shared" si="478"/>
        <v>1</v>
      </c>
    </row>
    <row r="292" spans="1:87" s="2" customFormat="1" ht="86.4" hidden="1" customHeight="1" x14ac:dyDescent="0.3">
      <c r="A292" s="1" t="str">
        <f t="shared" si="479"/>
        <v>Kitöltés rendben!</v>
      </c>
      <c r="B292" s="179">
        <v>2</v>
      </c>
      <c r="C292" s="178" t="s">
        <v>479</v>
      </c>
      <c r="D292" s="180" t="s">
        <v>584</v>
      </c>
      <c r="E292" s="180" t="s">
        <v>509</v>
      </c>
      <c r="F292" s="181" t="str">
        <f>VLOOKUP($G292,Összesítő!$B:$F,2,FALSE)</f>
        <v>11-11679-1-003-00-10</v>
      </c>
      <c r="G292" s="178" t="s">
        <v>123</v>
      </c>
      <c r="H292" s="181">
        <f>COUNTA($G$3:G292)</f>
        <v>260</v>
      </c>
      <c r="I292" s="181" t="str">
        <f>AZ292&amp;"_"&amp;H292&amp;"_FIV_"&amp;LEFT(Előlap!$B$6,4)</f>
        <v>4145_260_FIV_2026</v>
      </c>
      <c r="J292" s="181" t="str">
        <f>VLOOKUP($G292,Összesítő!$B:$F,5,FALSE)</f>
        <v>Jánosháza, Kemenespálfa, Nemeskeresztúr</v>
      </c>
      <c r="K292" s="181" t="str">
        <f>VLOOKUP($G292,Összesítő!$B:$F,4,FALSE)</f>
        <v>Jánosháza Város Önkormányzata, Kemenespálfa Községi Önkormányzat, Nemeskeresztúr Község Önkormányzata</v>
      </c>
      <c r="L292" s="7">
        <f t="shared" si="480"/>
        <v>500000</v>
      </c>
      <c r="M292" s="179">
        <v>2028</v>
      </c>
      <c r="N292" s="179">
        <v>2036</v>
      </c>
      <c r="O292" s="13">
        <v>0</v>
      </c>
      <c r="P292" s="8">
        <v>500000</v>
      </c>
      <c r="Q292" s="8">
        <v>0</v>
      </c>
      <c r="S292" s="8">
        <v>0</v>
      </c>
      <c r="T292" s="8">
        <v>0</v>
      </c>
      <c r="U292" s="8">
        <v>0</v>
      </c>
      <c r="V292" s="8">
        <v>0</v>
      </c>
      <c r="W292" s="8">
        <v>0</v>
      </c>
      <c r="X292" s="8">
        <v>0</v>
      </c>
      <c r="Y292" s="8">
        <v>0</v>
      </c>
      <c r="Z292" s="8">
        <v>0</v>
      </c>
      <c r="AA292" s="8">
        <v>0</v>
      </c>
      <c r="AB292" s="8">
        <v>0</v>
      </c>
      <c r="AC292" s="8">
        <v>0</v>
      </c>
      <c r="AD292" s="7">
        <f t="shared" si="481"/>
        <v>0</v>
      </c>
      <c r="AE292" s="3" t="str">
        <f t="shared" si="482"/>
        <v>Nem rövidtávú a feladat.</v>
      </c>
      <c r="AG292" s="8">
        <v>15615</v>
      </c>
      <c r="AH292" s="8">
        <v>0</v>
      </c>
      <c r="AI292" s="8">
        <v>0</v>
      </c>
      <c r="AJ292" s="8">
        <v>0</v>
      </c>
      <c r="AK292" s="8">
        <v>0</v>
      </c>
      <c r="AL292" s="8">
        <v>0</v>
      </c>
      <c r="AM292" s="8">
        <v>0</v>
      </c>
      <c r="AN292" s="8">
        <v>0</v>
      </c>
      <c r="AO292" s="8">
        <v>0</v>
      </c>
      <c r="AP292" s="8">
        <v>0</v>
      </c>
      <c r="AQ292" s="8">
        <v>0</v>
      </c>
      <c r="AR292" s="7">
        <f t="shared" si="483"/>
        <v>15615</v>
      </c>
      <c r="AS292" s="185" t="s">
        <v>654</v>
      </c>
      <c r="AT292" s="3" t="str">
        <f t="shared" si="446"/>
        <v>Forráshiányos a feladat!</v>
      </c>
      <c r="AV292" s="180" t="s">
        <v>0</v>
      </c>
      <c r="AW292" s="180" t="s">
        <v>0</v>
      </c>
      <c r="AX292" s="191">
        <f>COUNTA($G$3:G292)</f>
        <v>260</v>
      </c>
      <c r="AZ292" s="9">
        <f>VLOOKUP($G292,Összesítő!$B:$F,3,FALSE)</f>
        <v>4145</v>
      </c>
      <c r="BA292" s="9">
        <f t="shared" si="447"/>
        <v>0</v>
      </c>
      <c r="BB292" s="5">
        <f t="shared" si="448"/>
        <v>1</v>
      </c>
      <c r="BC292" s="5" t="str">
        <f t="shared" si="449"/>
        <v>H</v>
      </c>
      <c r="BD292" s="5">
        <f t="shared" si="450"/>
        <v>0</v>
      </c>
      <c r="BE292" s="5">
        <f t="shared" si="451"/>
        <v>0</v>
      </c>
      <c r="BF292" s="5">
        <f t="shared" si="452"/>
        <v>0</v>
      </c>
      <c r="BG292" s="9" t="str">
        <f t="shared" si="453"/>
        <v>Nem rövidtávú a feladat.</v>
      </c>
      <c r="BH292" s="5">
        <f t="shared" si="454"/>
        <v>1</v>
      </c>
      <c r="BI292" s="5">
        <f t="shared" si="455"/>
        <v>1</v>
      </c>
      <c r="BJ292" s="5">
        <f t="shared" si="456"/>
        <v>1</v>
      </c>
      <c r="BK292" s="5">
        <f t="shared" si="457"/>
        <v>1</v>
      </c>
      <c r="BL292" s="5">
        <f t="shared" si="484"/>
        <v>1</v>
      </c>
      <c r="BM292" s="4" t="str">
        <f t="shared" si="458"/>
        <v>Forráshiányos a feladat!</v>
      </c>
      <c r="BN292" s="5">
        <f t="shared" si="459"/>
        <v>0</v>
      </c>
      <c r="BO292" s="5">
        <f t="shared" si="460"/>
        <v>1</v>
      </c>
      <c r="BP292" s="5">
        <f t="shared" si="461"/>
        <v>0</v>
      </c>
      <c r="BQ292" s="5">
        <f t="shared" si="462"/>
        <v>0</v>
      </c>
      <c r="BR292" s="5">
        <f t="shared" si="463"/>
        <v>0</v>
      </c>
      <c r="BS292" s="9">
        <f t="shared" si="464"/>
        <v>0</v>
      </c>
      <c r="BT292" s="5">
        <f t="shared" si="465"/>
        <v>0</v>
      </c>
      <c r="BU292" s="5">
        <f t="shared" si="466"/>
        <v>0</v>
      </c>
      <c r="BV292" s="5">
        <f t="shared" si="467"/>
        <v>1</v>
      </c>
      <c r="BW292" s="5">
        <f t="shared" si="468"/>
        <v>1</v>
      </c>
      <c r="BX292" s="5">
        <f t="shared" si="469"/>
        <v>1</v>
      </c>
      <c r="BY292" s="5">
        <f t="shared" si="470"/>
        <v>1</v>
      </c>
      <c r="BZ292" s="5">
        <f t="shared" si="471"/>
        <v>1</v>
      </c>
      <c r="CA292" s="5">
        <f t="shared" si="472"/>
        <v>1</v>
      </c>
      <c r="CB292" s="5">
        <f t="shared" si="473"/>
        <v>1</v>
      </c>
      <c r="CC292" s="5">
        <f t="shared" si="474"/>
        <v>1</v>
      </c>
      <c r="CD292" s="5">
        <f t="shared" si="475"/>
        <v>1</v>
      </c>
      <c r="CE292" s="5" t="str">
        <f t="shared" si="476"/>
        <v>?</v>
      </c>
      <c r="CF292" s="4" t="str">
        <f t="shared" si="485"/>
        <v>Kitöltés rendben!</v>
      </c>
      <c r="CG292" s="5">
        <f t="shared" si="486"/>
        <v>1</v>
      </c>
      <c r="CH292" s="5">
        <f t="shared" si="477"/>
        <v>0</v>
      </c>
      <c r="CI292" s="5">
        <f t="shared" si="478"/>
        <v>1</v>
      </c>
    </row>
    <row r="293" spans="1:87" s="2" customFormat="1" ht="86.4" hidden="1" customHeight="1" x14ac:dyDescent="0.3">
      <c r="A293" s="1" t="str">
        <f t="shared" si="479"/>
        <v>Kitöltés rendben!</v>
      </c>
      <c r="B293" s="179">
        <v>1</v>
      </c>
      <c r="C293" s="178" t="s">
        <v>492</v>
      </c>
      <c r="D293" s="180" t="s">
        <v>507</v>
      </c>
      <c r="E293" s="180" t="s">
        <v>509</v>
      </c>
      <c r="F293" s="181" t="str">
        <f>VLOOKUP($G293,Összesítő!$B:$F,2,FALSE)</f>
        <v>11-11679-1-003-00-10</v>
      </c>
      <c r="G293" s="178" t="s">
        <v>123</v>
      </c>
      <c r="H293" s="181">
        <f>COUNTA($G$3:G293)</f>
        <v>261</v>
      </c>
      <c r="I293" s="181" t="str">
        <f>AZ293&amp;"_"&amp;H293&amp;"_FIV_"&amp;LEFT(Előlap!$B$6,4)</f>
        <v>4145_261_FIV_2026</v>
      </c>
      <c r="J293" s="181" t="str">
        <f>VLOOKUP($G293,Összesítő!$B:$F,5,FALSE)</f>
        <v>Jánosháza, Kemenespálfa, Nemeskeresztúr</v>
      </c>
      <c r="K293" s="181" t="str">
        <f>VLOOKUP($G293,Összesítő!$B:$F,4,FALSE)</f>
        <v>Jánosháza Város Önkormányzata, Kemenespálfa Községi Önkormányzat, Nemeskeresztúr Község Önkormányzata</v>
      </c>
      <c r="L293" s="7">
        <f t="shared" si="480"/>
        <v>692</v>
      </c>
      <c r="M293" s="179">
        <v>2027</v>
      </c>
      <c r="N293" s="179">
        <v>2027</v>
      </c>
      <c r="O293" s="13">
        <v>692</v>
      </c>
      <c r="P293" s="8">
        <v>0</v>
      </c>
      <c r="Q293" s="8">
        <v>0</v>
      </c>
      <c r="S293" s="8">
        <v>692</v>
      </c>
      <c r="T293" s="8">
        <v>0</v>
      </c>
      <c r="U293" s="8">
        <v>0</v>
      </c>
      <c r="V293" s="8">
        <v>0</v>
      </c>
      <c r="W293" s="8">
        <v>0</v>
      </c>
      <c r="X293" s="8">
        <v>0</v>
      </c>
      <c r="Y293" s="8">
        <v>0</v>
      </c>
      <c r="Z293" s="8">
        <v>0</v>
      </c>
      <c r="AA293" s="8">
        <v>0</v>
      </c>
      <c r="AB293" s="8">
        <v>0</v>
      </c>
      <c r="AC293" s="8">
        <v>0</v>
      </c>
      <c r="AD293" s="7">
        <f t="shared" si="481"/>
        <v>692</v>
      </c>
      <c r="AE293" s="3" t="str">
        <f t="shared" si="482"/>
        <v>A forrás egyenlő a költséggel (I.ütem).</v>
      </c>
      <c r="AG293" s="8">
        <v>0</v>
      </c>
      <c r="AH293" s="8">
        <v>0</v>
      </c>
      <c r="AI293" s="8">
        <v>0</v>
      </c>
      <c r="AJ293" s="8">
        <v>0</v>
      </c>
      <c r="AK293" s="8">
        <v>0</v>
      </c>
      <c r="AL293" s="8">
        <v>0</v>
      </c>
      <c r="AM293" s="8">
        <v>0</v>
      </c>
      <c r="AN293" s="8">
        <v>0</v>
      </c>
      <c r="AO293" s="8">
        <v>0</v>
      </c>
      <c r="AP293" s="8">
        <v>0</v>
      </c>
      <c r="AQ293" s="8">
        <v>0</v>
      </c>
      <c r="AR293" s="7">
        <f t="shared" si="483"/>
        <v>0</v>
      </c>
      <c r="AS293" s="178" t="s">
        <v>659</v>
      </c>
      <c r="AT293" s="3" t="str">
        <f t="shared" si="446"/>
        <v>Nem hosszútávú a feladat.</v>
      </c>
      <c r="AV293" s="180" t="s">
        <v>0</v>
      </c>
      <c r="AW293" s="180" t="s">
        <v>0</v>
      </c>
      <c r="AX293" s="191">
        <f>COUNTA($G$3:G293)</f>
        <v>261</v>
      </c>
      <c r="AZ293" s="9">
        <f>VLOOKUP($G293,Összesítő!$B:$F,3,FALSE)</f>
        <v>4145</v>
      </c>
      <c r="BA293" s="9">
        <f t="shared" si="447"/>
        <v>0</v>
      </c>
      <c r="BB293" s="5">
        <f t="shared" si="448"/>
        <v>1</v>
      </c>
      <c r="BC293" s="5" t="str">
        <f t="shared" si="449"/>
        <v>R</v>
      </c>
      <c r="BD293" s="5">
        <f t="shared" si="450"/>
        <v>1</v>
      </c>
      <c r="BE293" s="5">
        <f t="shared" si="451"/>
        <v>0</v>
      </c>
      <c r="BF293" s="5">
        <f t="shared" si="452"/>
        <v>0</v>
      </c>
      <c r="BG293" s="9" t="str">
        <f t="shared" si="453"/>
        <v>A forrás egyenlő a költséggel (I.ütem).</v>
      </c>
      <c r="BH293" s="5">
        <f t="shared" si="454"/>
        <v>1</v>
      </c>
      <c r="BI293" s="5">
        <f t="shared" si="455"/>
        <v>1</v>
      </c>
      <c r="BJ293" s="5">
        <f t="shared" si="456"/>
        <v>0</v>
      </c>
      <c r="BK293" s="5">
        <f t="shared" si="457"/>
        <v>1</v>
      </c>
      <c r="BL293" s="5">
        <f t="shared" si="484"/>
        <v>1</v>
      </c>
      <c r="BM293" s="4" t="str">
        <f t="shared" si="458"/>
        <v>Nem hosszútávú a feladat.</v>
      </c>
      <c r="BN293" s="5">
        <f t="shared" si="459"/>
        <v>1</v>
      </c>
      <c r="BO293" s="5">
        <f t="shared" si="460"/>
        <v>0</v>
      </c>
      <c r="BP293" s="5">
        <f t="shared" si="461"/>
        <v>0</v>
      </c>
      <c r="BQ293" s="5">
        <f t="shared" si="462"/>
        <v>0</v>
      </c>
      <c r="BR293" s="5">
        <f t="shared" si="463"/>
        <v>0</v>
      </c>
      <c r="BS293" s="9" t="str">
        <f t="shared" si="464"/>
        <v>Nincs hosszútávú terv!</v>
      </c>
      <c r="BT293" s="5">
        <f t="shared" si="465"/>
        <v>0</v>
      </c>
      <c r="BU293" s="5">
        <f t="shared" si="466"/>
        <v>0</v>
      </c>
      <c r="BV293" s="5">
        <f t="shared" si="467"/>
        <v>1</v>
      </c>
      <c r="BW293" s="5">
        <f t="shared" si="468"/>
        <v>1</v>
      </c>
      <c r="BX293" s="5">
        <f t="shared" si="469"/>
        <v>1</v>
      </c>
      <c r="BY293" s="5">
        <f t="shared" si="470"/>
        <v>1</v>
      </c>
      <c r="BZ293" s="5">
        <f t="shared" si="471"/>
        <v>1</v>
      </c>
      <c r="CA293" s="5">
        <f t="shared" si="472"/>
        <v>1</v>
      </c>
      <c r="CB293" s="5">
        <f t="shared" si="473"/>
        <v>1</v>
      </c>
      <c r="CC293" s="5">
        <f t="shared" si="474"/>
        <v>1</v>
      </c>
      <c r="CD293" s="5">
        <f t="shared" si="475"/>
        <v>1</v>
      </c>
      <c r="CE293" s="5" t="str">
        <f t="shared" si="476"/>
        <v>?</v>
      </c>
      <c r="CF293" s="4" t="str">
        <f t="shared" si="485"/>
        <v>Kitöltés rendben!</v>
      </c>
      <c r="CG293" s="5">
        <f t="shared" si="486"/>
        <v>1</v>
      </c>
      <c r="CH293" s="5">
        <f t="shared" si="477"/>
        <v>1</v>
      </c>
      <c r="CI293" s="5">
        <f t="shared" si="478"/>
        <v>0</v>
      </c>
    </row>
    <row r="294" spans="1:87" s="2" customFormat="1" ht="86.4" hidden="1" customHeight="1" x14ac:dyDescent="0.3">
      <c r="A294" s="1" t="str">
        <f t="shared" ref="A294" si="549">IF($G294="","Nincs VKR kiválasztva!",CF294)</f>
        <v>Kitöltés rendben!</v>
      </c>
      <c r="B294" s="224">
        <v>0</v>
      </c>
      <c r="C294" s="223" t="s">
        <v>489</v>
      </c>
      <c r="D294" s="225" t="s">
        <v>661</v>
      </c>
      <c r="E294" s="225" t="s">
        <v>509</v>
      </c>
      <c r="F294" s="226" t="str">
        <f>VLOOKUP($G294,Összesítő!$B:$F,2,FALSE)</f>
        <v>11-11679-1-003-00-10</v>
      </c>
      <c r="G294" s="223" t="s">
        <v>123</v>
      </c>
      <c r="H294" s="226">
        <f>COUNTA($G$3:G294)</f>
        <v>262</v>
      </c>
      <c r="I294" s="226" t="str">
        <f>AZ294&amp;"_"&amp;H294&amp;"_FIV_"&amp;LEFT(Előlap!$B$6,4)</f>
        <v>4145_262_FIV_2026</v>
      </c>
      <c r="J294" s="226" t="str">
        <f>VLOOKUP($G294,Összesítő!$B:$F,5,FALSE)</f>
        <v>Jánosháza, Kemenespálfa, Nemeskeresztúr</v>
      </c>
      <c r="K294" s="226" t="str">
        <f>VLOOKUP($G294,Összesítő!$B:$F,4,FALSE)</f>
        <v>Jánosháza Város Önkormányzata, Kemenespálfa Községi Önkormányzat, Nemeskeresztúr Község Önkormányzata</v>
      </c>
      <c r="L294" s="7">
        <f t="shared" ref="L294" si="550">O294+P294</f>
        <v>0</v>
      </c>
      <c r="M294" s="224">
        <v>2027</v>
      </c>
      <c r="N294" s="224">
        <v>2027</v>
      </c>
      <c r="O294" s="13">
        <v>0</v>
      </c>
      <c r="P294" s="8">
        <v>0</v>
      </c>
      <c r="Q294" s="8">
        <v>0</v>
      </c>
      <c r="S294" s="8">
        <v>0</v>
      </c>
      <c r="T294" s="8">
        <v>0</v>
      </c>
      <c r="U294" s="8">
        <v>0</v>
      </c>
      <c r="V294" s="8">
        <v>0</v>
      </c>
      <c r="W294" s="8">
        <v>0</v>
      </c>
      <c r="X294" s="8">
        <v>0</v>
      </c>
      <c r="Y294" s="8">
        <v>0</v>
      </c>
      <c r="Z294" s="8">
        <v>0</v>
      </c>
      <c r="AA294" s="8">
        <v>0</v>
      </c>
      <c r="AB294" s="8">
        <v>0</v>
      </c>
      <c r="AC294" s="8">
        <v>0</v>
      </c>
      <c r="AD294" s="7">
        <f t="shared" ref="AD294" si="551">SUM(S294:AC294)</f>
        <v>0</v>
      </c>
      <c r="AE294" s="3" t="str">
        <f t="shared" ref="AE294" si="552">IF($G294="","Nincs VKR kiválasztva!",IF(BB294=0,"Hiányos kitöltés!",BG294))</f>
        <v>A forrás egyenlő a költséggel (I.ütem).</v>
      </c>
      <c r="AG294" s="8">
        <v>0</v>
      </c>
      <c r="AH294" s="8">
        <v>0</v>
      </c>
      <c r="AI294" s="8">
        <v>0</v>
      </c>
      <c r="AJ294" s="8">
        <v>0</v>
      </c>
      <c r="AK294" s="8">
        <v>0</v>
      </c>
      <c r="AL294" s="8">
        <v>0</v>
      </c>
      <c r="AM294" s="8">
        <v>0</v>
      </c>
      <c r="AN294" s="8">
        <v>0</v>
      </c>
      <c r="AO294" s="8">
        <v>0</v>
      </c>
      <c r="AP294" s="8">
        <v>0</v>
      </c>
      <c r="AQ294" s="8">
        <v>0</v>
      </c>
      <c r="AR294" s="7">
        <f t="shared" ref="AR294" si="553">SUM(AG294:AQ294)</f>
        <v>0</v>
      </c>
      <c r="AS294" s="223" t="s">
        <v>659</v>
      </c>
      <c r="AT294" s="3" t="str">
        <f t="shared" si="446"/>
        <v>Nem hosszútávú a feladat.</v>
      </c>
      <c r="AV294" s="225" t="s">
        <v>662</v>
      </c>
      <c r="AW294" s="225" t="s">
        <v>0</v>
      </c>
      <c r="AX294" s="226">
        <f>COUNTA($G$3:G294)</f>
        <v>262</v>
      </c>
      <c r="AZ294" s="9">
        <f>VLOOKUP($G294,Összesítő!$B:$F,3,FALSE)</f>
        <v>4145</v>
      </c>
      <c r="BA294" s="9">
        <f t="shared" si="447"/>
        <v>32</v>
      </c>
      <c r="BB294" s="5">
        <f t="shared" si="448"/>
        <v>1</v>
      </c>
      <c r="BC294" s="5" t="str">
        <f t="shared" si="449"/>
        <v>R</v>
      </c>
      <c r="BD294" s="5">
        <f t="shared" ref="BD294" si="554">IF(OR(BC294="R",BC294="RH"),1,0)</f>
        <v>1</v>
      </c>
      <c r="BE294" s="5">
        <f t="shared" si="451"/>
        <v>0</v>
      </c>
      <c r="BF294" s="5">
        <f t="shared" si="452"/>
        <v>0</v>
      </c>
      <c r="BG294" s="9" t="str">
        <f t="shared" si="453"/>
        <v>A forrás egyenlő a költséggel (I.ütem).</v>
      </c>
      <c r="BH294" s="5">
        <f t="shared" si="454"/>
        <v>1</v>
      </c>
      <c r="BI294" s="5">
        <f t="shared" si="455"/>
        <v>1</v>
      </c>
      <c r="BJ294" s="5">
        <f t="shared" si="456"/>
        <v>0</v>
      </c>
      <c r="BK294" s="5">
        <f t="shared" si="457"/>
        <v>1</v>
      </c>
      <c r="BL294" s="5">
        <f t="shared" ref="BL294" si="555">IF(AND($BK294=1,$P294=$AR294),1,IF(AND($BK294=1,$P294&gt;$AR294,AS294="igen"),1,0))</f>
        <v>1</v>
      </c>
      <c r="BM294" s="4" t="str">
        <f t="shared" si="458"/>
        <v>Nem hosszútávú a feladat.</v>
      </c>
      <c r="BN294" s="5">
        <f t="shared" si="459"/>
        <v>1</v>
      </c>
      <c r="BO294" s="5">
        <f t="shared" si="460"/>
        <v>0</v>
      </c>
      <c r="BP294" s="5">
        <f t="shared" si="461"/>
        <v>1</v>
      </c>
      <c r="BQ294" s="5">
        <f t="shared" si="462"/>
        <v>0</v>
      </c>
      <c r="BR294" s="5">
        <f t="shared" si="463"/>
        <v>1</v>
      </c>
      <c r="BS294" s="9" t="str">
        <f t="shared" si="464"/>
        <v>Nincs hosszútávú terv!</v>
      </c>
      <c r="BT294" s="5">
        <f t="shared" si="465"/>
        <v>1</v>
      </c>
      <c r="BU294" s="5">
        <f t="shared" si="466"/>
        <v>0</v>
      </c>
      <c r="BV294" s="5">
        <f t="shared" si="467"/>
        <v>1</v>
      </c>
      <c r="BW294" s="5">
        <f t="shared" si="468"/>
        <v>1</v>
      </c>
      <c r="BX294" s="5">
        <f t="shared" si="469"/>
        <v>1</v>
      </c>
      <c r="BY294" s="5">
        <f t="shared" si="470"/>
        <v>1</v>
      </c>
      <c r="BZ294" s="5">
        <f t="shared" si="471"/>
        <v>1</v>
      </c>
      <c r="CA294" s="5">
        <f t="shared" si="472"/>
        <v>1</v>
      </c>
      <c r="CB294" s="5">
        <f t="shared" si="473"/>
        <v>1</v>
      </c>
      <c r="CC294" s="5">
        <f t="shared" si="474"/>
        <v>1</v>
      </c>
      <c r="CD294" s="5">
        <f t="shared" si="475"/>
        <v>1</v>
      </c>
      <c r="CE294" s="5" t="str">
        <f t="shared" si="476"/>
        <v>?</v>
      </c>
      <c r="CF294" s="4" t="str">
        <f t="shared" ref="CF294" si="556">IF($BB294=0,$CE294,IF($BH294=0,"I. ütem forrása nincs kitöltve!",IF($BK294=0,"II. ütem forrása nincs kitöltve!",IF($BE294=1,"Költségek üteme nem megfelelő (az időtartam és a költség üteme eltér)!",IF(AND(BI294=0,$BB294=1,$BK294=1,$BE294=1),"Kötelező cellák kitöltve, de az I. ütem forrása hibás!",IF(AND(BK294=0,$BB294=1,$BK294=1,$BE294=1),"Kötelező cellák kitöltve, de a II. ütem forrása hibás!",IF(AND($BP294=1,$BA294&lt;30),"Nullás a rövidtávú feladat és rövid (hiányzik) a hozzá tartozó indoklás!",IF(AND($BQ294=1,$BA294&lt;30),"Nullás a hosszútávú feladat és rövid (hiányzik) a hozzá tartozó indoklás!",IF(AND(BO294=1,C294="1811_RENDKÍVÜLI"),"II. ütemre nem tervezhet Rendkívüli feladatot!",IF(BI294=0,AE294,IF(BL294=0,AT294,IF(AND(BD294=1,$Q294&gt;$O294),"EM rendelet 2. melléklet terhére elszámolt költség nem lehet nagyobb az I. ütemre tervezett tényleges költségnél!",IF($AD294&gt;$O294,"Többlet forrást jelölt meg az I. ütemnél! Kérjük, a többletet az 'Osszesito' fülön tüntesse fel!",IF($AR294&gt;$P294,"Többlet forrást jelölt meg a II. ütemnél! Kérjük, a többletet az 'Osszesito' fülön tüntesse fel!","Kitöltés rendben!"))))))))))))))</f>
        <v>Kitöltés rendben!</v>
      </c>
      <c r="CG294" s="5">
        <f t="shared" ref="CG294" si="557">IF(A294="Kitöltés rendben!",1,0)</f>
        <v>1</v>
      </c>
      <c r="CH294" s="5">
        <f t="shared" si="477"/>
        <v>1</v>
      </c>
      <c r="CI294" s="5">
        <f t="shared" si="478"/>
        <v>0</v>
      </c>
    </row>
    <row r="295" spans="1:87" s="2" customFormat="1" ht="31.2" hidden="1" customHeight="1" x14ac:dyDescent="0.3">
      <c r="A295" s="1" t="str">
        <f t="shared" si="479"/>
        <v>Nincs VKR kiválasztva!</v>
      </c>
      <c r="B295" s="179"/>
      <c r="C295" s="178"/>
      <c r="D295" s="180"/>
      <c r="E295" s="180"/>
      <c r="F295" s="181" t="e">
        <f>VLOOKUP($G295,Összesítő!$B:$F,2,FALSE)</f>
        <v>#N/A</v>
      </c>
      <c r="G295" s="178"/>
      <c r="H295" s="181">
        <f>COUNTA($G$3:G295)</f>
        <v>262</v>
      </c>
      <c r="I295" s="181" t="e">
        <f>AZ295&amp;"_"&amp;H295&amp;"_FIV_"&amp;LEFT(Előlap!$B$6,4)</f>
        <v>#N/A</v>
      </c>
      <c r="J295" s="181" t="e">
        <f>VLOOKUP($G295,Összesítő!$B:$F,5,FALSE)</f>
        <v>#N/A</v>
      </c>
      <c r="K295" s="181" t="e">
        <f>VLOOKUP($G295,Összesítő!$B:$F,4,FALSE)</f>
        <v>#N/A</v>
      </c>
      <c r="L295" s="7">
        <f t="shared" si="480"/>
        <v>0</v>
      </c>
      <c r="M295" s="179"/>
      <c r="N295" s="179"/>
      <c r="O295" s="13"/>
      <c r="P295" s="8"/>
      <c r="Q295" s="8"/>
      <c r="S295" s="8"/>
      <c r="T295" s="8"/>
      <c r="U295" s="8"/>
      <c r="V295" s="8"/>
      <c r="W295" s="8"/>
      <c r="X295" s="8"/>
      <c r="Y295" s="8"/>
      <c r="Z295" s="8"/>
      <c r="AA295" s="8"/>
      <c r="AB295" s="8"/>
      <c r="AC295" s="8"/>
      <c r="AD295" s="7">
        <f t="shared" si="481"/>
        <v>0</v>
      </c>
      <c r="AE295" s="3" t="str">
        <f t="shared" si="482"/>
        <v>Nincs VKR kiválasztva!</v>
      </c>
      <c r="AG295" s="8"/>
      <c r="AH295" s="8"/>
      <c r="AI295" s="8"/>
      <c r="AJ295" s="8"/>
      <c r="AK295" s="8"/>
      <c r="AL295" s="8"/>
      <c r="AM295" s="8"/>
      <c r="AN295" s="8"/>
      <c r="AO295" s="8"/>
      <c r="AP295" s="8"/>
      <c r="AQ295" s="8"/>
      <c r="AR295" s="7">
        <f t="shared" si="483"/>
        <v>0</v>
      </c>
      <c r="AS295" s="178"/>
      <c r="AT295" s="3" t="str">
        <f t="shared" si="446"/>
        <v>Nincs VKR kiválasztva!</v>
      </c>
      <c r="AV295" s="180" t="s">
        <v>0</v>
      </c>
      <c r="AW295" s="180" t="s">
        <v>0</v>
      </c>
      <c r="AX295" s="191">
        <f>COUNTA($G$3:G295)</f>
        <v>262</v>
      </c>
      <c r="AZ295" s="9" t="e">
        <f>VLOOKUP($G295,Összesítő!$B:$F,3,FALSE)</f>
        <v>#N/A</v>
      </c>
      <c r="BA295" s="9">
        <f t="shared" si="447"/>
        <v>0</v>
      </c>
      <c r="BB295" s="5" t="e">
        <f t="shared" si="448"/>
        <v>#N/A</v>
      </c>
      <c r="BC295" s="5" t="e">
        <f t="shared" si="449"/>
        <v>#N/A</v>
      </c>
      <c r="BD295" s="5" t="e">
        <f t="shared" si="450"/>
        <v>#N/A</v>
      </c>
      <c r="BE295" s="5" t="e">
        <f t="shared" si="451"/>
        <v>#N/A</v>
      </c>
      <c r="BF295" s="5">
        <f t="shared" si="452"/>
        <v>0</v>
      </c>
      <c r="BG295" s="9" t="str">
        <f t="shared" si="453"/>
        <v>A forrás egyenlő a költséggel (I.ütem).</v>
      </c>
      <c r="BH295" s="5">
        <f t="shared" si="454"/>
        <v>0</v>
      </c>
      <c r="BI295" s="5">
        <f t="shared" si="455"/>
        <v>0</v>
      </c>
      <c r="BJ295" s="5">
        <f t="shared" si="456"/>
        <v>0</v>
      </c>
      <c r="BK295" s="5">
        <f t="shared" si="457"/>
        <v>0</v>
      </c>
      <c r="BL295" s="5">
        <f t="shared" si="484"/>
        <v>0</v>
      </c>
      <c r="BM295" s="4" t="str">
        <f t="shared" si="458"/>
        <v>Nem hosszútávú a feladat.</v>
      </c>
      <c r="BN295" s="5">
        <f t="shared" si="459"/>
        <v>1</v>
      </c>
      <c r="BO295" s="5">
        <f t="shared" si="460"/>
        <v>0</v>
      </c>
      <c r="BP295" s="5">
        <f t="shared" si="461"/>
        <v>1</v>
      </c>
      <c r="BQ295" s="5">
        <f t="shared" si="462"/>
        <v>0</v>
      </c>
      <c r="BR295" s="5" t="e">
        <f t="shared" si="463"/>
        <v>#N/A</v>
      </c>
      <c r="BS295" s="9" t="str">
        <f t="shared" si="464"/>
        <v>Nincs hosszútávú terv!</v>
      </c>
      <c r="BT295" s="5" t="e">
        <f t="shared" si="465"/>
        <v>#N/A</v>
      </c>
      <c r="BU295" s="5" t="e">
        <f t="shared" si="466"/>
        <v>#N/A</v>
      </c>
      <c r="BV295" s="5">
        <f t="shared" si="467"/>
        <v>0</v>
      </c>
      <c r="BW295" s="5">
        <f t="shared" si="468"/>
        <v>0</v>
      </c>
      <c r="BX295" s="5">
        <f t="shared" si="469"/>
        <v>0</v>
      </c>
      <c r="BY295" s="5">
        <f t="shared" si="470"/>
        <v>0</v>
      </c>
      <c r="BZ295" s="5">
        <f t="shared" si="471"/>
        <v>0</v>
      </c>
      <c r="CA295" s="5">
        <f t="shared" si="472"/>
        <v>0</v>
      </c>
      <c r="CB295" s="5">
        <f t="shared" si="473"/>
        <v>0</v>
      </c>
      <c r="CC295" s="5">
        <f t="shared" si="474"/>
        <v>0</v>
      </c>
      <c r="CD295" s="5">
        <f t="shared" si="475"/>
        <v>0</v>
      </c>
      <c r="CE295" s="5" t="e">
        <f t="shared" si="476"/>
        <v>#N/A</v>
      </c>
      <c r="CF295" s="4" t="e">
        <f t="shared" si="485"/>
        <v>#N/A</v>
      </c>
      <c r="CG295" s="5">
        <f t="shared" si="486"/>
        <v>0</v>
      </c>
      <c r="CH295" s="5" t="e">
        <f t="shared" si="477"/>
        <v>#N/A</v>
      </c>
      <c r="CI295" s="5" t="e">
        <f t="shared" si="478"/>
        <v>#N/A</v>
      </c>
    </row>
    <row r="296" spans="1:87" s="2" customFormat="1" ht="43.2" hidden="1" customHeight="1" x14ac:dyDescent="0.3">
      <c r="A296" s="1" t="str">
        <f t="shared" si="479"/>
        <v>Kitöltés rendben!</v>
      </c>
      <c r="B296" s="179">
        <v>2</v>
      </c>
      <c r="C296" s="178" t="s">
        <v>450</v>
      </c>
      <c r="D296" s="180" t="s">
        <v>585</v>
      </c>
      <c r="E296" s="180" t="s">
        <v>509</v>
      </c>
      <c r="F296" s="181" t="str">
        <f>VLOOKUP($G296,Összesítő!$B:$F,2,FALSE)</f>
        <v>11-29203-1-002-00-11</v>
      </c>
      <c r="G296" s="178" t="s">
        <v>243</v>
      </c>
      <c r="H296" s="181">
        <f>COUNTA($G$3:G296)</f>
        <v>263</v>
      </c>
      <c r="I296" s="181" t="str">
        <f>AZ296&amp;"_"&amp;H296&amp;"_FIV_"&amp;LEFT(Előlap!$B$6,4)</f>
        <v>4176_263_FIV_2026</v>
      </c>
      <c r="J296" s="181" t="str">
        <f>VLOOKUP($G296,Összesítő!$B:$F,5,FALSE)</f>
        <v>Boba, Nemeskocs</v>
      </c>
      <c r="K296" s="181" t="str">
        <f>VLOOKUP($G296,Összesítő!$B:$F,4,FALSE)</f>
        <v>Boba Község Önkormányzata, Nemeskocs Község Önkormányzata</v>
      </c>
      <c r="L296" s="7">
        <f t="shared" si="480"/>
        <v>30000</v>
      </c>
      <c r="M296" s="179">
        <v>2028</v>
      </c>
      <c r="N296" s="179">
        <v>2028</v>
      </c>
      <c r="O296" s="13">
        <v>0</v>
      </c>
      <c r="P296" s="8">
        <v>30000</v>
      </c>
      <c r="Q296" s="8">
        <v>0</v>
      </c>
      <c r="S296" s="8">
        <v>0</v>
      </c>
      <c r="T296" s="8">
        <v>0</v>
      </c>
      <c r="U296" s="8">
        <v>0</v>
      </c>
      <c r="V296" s="8">
        <v>0</v>
      </c>
      <c r="W296" s="8">
        <v>0</v>
      </c>
      <c r="X296" s="8">
        <v>0</v>
      </c>
      <c r="Y296" s="8">
        <v>0</v>
      </c>
      <c r="Z296" s="8">
        <v>0</v>
      </c>
      <c r="AA296" s="8">
        <v>0</v>
      </c>
      <c r="AB296" s="8">
        <v>0</v>
      </c>
      <c r="AC296" s="8">
        <v>0</v>
      </c>
      <c r="AD296" s="7">
        <f t="shared" si="481"/>
        <v>0</v>
      </c>
      <c r="AE296" s="3" t="str">
        <f t="shared" si="482"/>
        <v>Nem rövidtávú a feladat.</v>
      </c>
      <c r="AG296" s="8">
        <v>0</v>
      </c>
      <c r="AH296" s="8">
        <v>0</v>
      </c>
      <c r="AI296" s="8">
        <v>0</v>
      </c>
      <c r="AJ296" s="8">
        <v>0</v>
      </c>
      <c r="AK296" s="8">
        <v>0</v>
      </c>
      <c r="AL296" s="8">
        <v>0</v>
      </c>
      <c r="AM296" s="8">
        <v>0</v>
      </c>
      <c r="AN296" s="8">
        <v>0</v>
      </c>
      <c r="AO296" s="8">
        <v>0</v>
      </c>
      <c r="AP296" s="8">
        <v>0</v>
      </c>
      <c r="AQ296" s="8">
        <v>0</v>
      </c>
      <c r="AR296" s="7">
        <f t="shared" si="483"/>
        <v>0</v>
      </c>
      <c r="AS296" s="178" t="s">
        <v>654</v>
      </c>
      <c r="AT296" s="3" t="str">
        <f t="shared" si="446"/>
        <v>Forráshiányos a feladat!</v>
      </c>
      <c r="AV296" s="180" t="s">
        <v>0</v>
      </c>
      <c r="AW296" s="180" t="s">
        <v>0</v>
      </c>
      <c r="AX296" s="191">
        <f>COUNTA($G$3:G296)</f>
        <v>263</v>
      </c>
      <c r="AZ296" s="9">
        <f>VLOOKUP($G296,Összesítő!$B:$F,3,FALSE)</f>
        <v>4176</v>
      </c>
      <c r="BA296" s="9">
        <f t="shared" si="447"/>
        <v>0</v>
      </c>
      <c r="BB296" s="5">
        <f t="shared" si="448"/>
        <v>1</v>
      </c>
      <c r="BC296" s="5" t="str">
        <f t="shared" si="449"/>
        <v>H</v>
      </c>
      <c r="BD296" s="5">
        <f t="shared" si="450"/>
        <v>0</v>
      </c>
      <c r="BE296" s="5">
        <f t="shared" si="451"/>
        <v>0</v>
      </c>
      <c r="BF296" s="5">
        <f t="shared" si="452"/>
        <v>0</v>
      </c>
      <c r="BG296" s="9" t="str">
        <f t="shared" si="453"/>
        <v>Nem rövidtávú a feladat.</v>
      </c>
      <c r="BH296" s="5">
        <f t="shared" si="454"/>
        <v>1</v>
      </c>
      <c r="BI296" s="5">
        <f t="shared" si="455"/>
        <v>1</v>
      </c>
      <c r="BJ296" s="5">
        <f t="shared" si="456"/>
        <v>1</v>
      </c>
      <c r="BK296" s="5">
        <f t="shared" si="457"/>
        <v>1</v>
      </c>
      <c r="BL296" s="5">
        <f t="shared" si="484"/>
        <v>1</v>
      </c>
      <c r="BM296" s="4" t="str">
        <f t="shared" si="458"/>
        <v>Forráshiányos a feladat!</v>
      </c>
      <c r="BN296" s="5">
        <f t="shared" si="459"/>
        <v>0</v>
      </c>
      <c r="BO296" s="5">
        <f t="shared" si="460"/>
        <v>1</v>
      </c>
      <c r="BP296" s="5">
        <f t="shared" si="461"/>
        <v>0</v>
      </c>
      <c r="BQ296" s="5">
        <f t="shared" si="462"/>
        <v>0</v>
      </c>
      <c r="BR296" s="5">
        <f t="shared" si="463"/>
        <v>0</v>
      </c>
      <c r="BS296" s="9">
        <f t="shared" si="464"/>
        <v>0</v>
      </c>
      <c r="BT296" s="5">
        <f t="shared" si="465"/>
        <v>0</v>
      </c>
      <c r="BU296" s="5">
        <f t="shared" si="466"/>
        <v>0</v>
      </c>
      <c r="BV296" s="5">
        <f t="shared" si="467"/>
        <v>1</v>
      </c>
      <c r="BW296" s="5">
        <f t="shared" si="468"/>
        <v>1</v>
      </c>
      <c r="BX296" s="5">
        <f t="shared" si="469"/>
        <v>1</v>
      </c>
      <c r="BY296" s="5">
        <f t="shared" si="470"/>
        <v>1</v>
      </c>
      <c r="BZ296" s="5">
        <f t="shared" si="471"/>
        <v>1</v>
      </c>
      <c r="CA296" s="5">
        <f t="shared" si="472"/>
        <v>1</v>
      </c>
      <c r="CB296" s="5">
        <f t="shared" si="473"/>
        <v>1</v>
      </c>
      <c r="CC296" s="5">
        <f t="shared" si="474"/>
        <v>1</v>
      </c>
      <c r="CD296" s="5">
        <f t="shared" si="475"/>
        <v>1</v>
      </c>
      <c r="CE296" s="5" t="str">
        <f t="shared" si="476"/>
        <v>?</v>
      </c>
      <c r="CF296" s="4" t="str">
        <f t="shared" si="485"/>
        <v>Kitöltés rendben!</v>
      </c>
      <c r="CG296" s="5">
        <f t="shared" si="486"/>
        <v>1</v>
      </c>
      <c r="CH296" s="5">
        <f t="shared" si="477"/>
        <v>0</v>
      </c>
      <c r="CI296" s="5">
        <f t="shared" si="478"/>
        <v>1</v>
      </c>
    </row>
    <row r="297" spans="1:87" s="2" customFormat="1" ht="43.2" hidden="1" customHeight="1" x14ac:dyDescent="0.3">
      <c r="A297" s="1" t="str">
        <f t="shared" si="479"/>
        <v>Kitöltés rendben!</v>
      </c>
      <c r="B297" s="179">
        <v>2</v>
      </c>
      <c r="C297" s="178" t="s">
        <v>435</v>
      </c>
      <c r="D297" s="180" t="s">
        <v>586</v>
      </c>
      <c r="E297" s="180" t="s">
        <v>509</v>
      </c>
      <c r="F297" s="181" t="str">
        <f>VLOOKUP($G297,Összesítő!$B:$F,2,FALSE)</f>
        <v>11-29203-1-002-00-11</v>
      </c>
      <c r="G297" s="178" t="s">
        <v>243</v>
      </c>
      <c r="H297" s="181">
        <f>COUNTA($G$3:G297)</f>
        <v>264</v>
      </c>
      <c r="I297" s="181" t="str">
        <f>AZ297&amp;"_"&amp;H297&amp;"_FIV_"&amp;LEFT(Előlap!$B$6,4)</f>
        <v>4176_264_FIV_2026</v>
      </c>
      <c r="J297" s="181" t="str">
        <f>VLOOKUP($G297,Összesítő!$B:$F,5,FALSE)</f>
        <v>Boba, Nemeskocs</v>
      </c>
      <c r="K297" s="181" t="str">
        <f>VLOOKUP($G297,Összesítő!$B:$F,4,FALSE)</f>
        <v>Boba Község Önkormányzata, Nemeskocs Község Önkormányzata</v>
      </c>
      <c r="L297" s="7">
        <f t="shared" si="480"/>
        <v>45000</v>
      </c>
      <c r="M297" s="179">
        <v>2028</v>
      </c>
      <c r="N297" s="179">
        <v>2029</v>
      </c>
      <c r="O297" s="13">
        <v>0</v>
      </c>
      <c r="P297" s="8">
        <v>45000</v>
      </c>
      <c r="Q297" s="8">
        <v>0</v>
      </c>
      <c r="S297" s="8">
        <v>0</v>
      </c>
      <c r="T297" s="8">
        <v>0</v>
      </c>
      <c r="U297" s="8">
        <v>0</v>
      </c>
      <c r="V297" s="8">
        <v>0</v>
      </c>
      <c r="W297" s="8">
        <v>0</v>
      </c>
      <c r="X297" s="8">
        <v>0</v>
      </c>
      <c r="Y297" s="8">
        <v>0</v>
      </c>
      <c r="Z297" s="8">
        <v>0</v>
      </c>
      <c r="AA297" s="8">
        <v>0</v>
      </c>
      <c r="AB297" s="8">
        <v>0</v>
      </c>
      <c r="AC297" s="8">
        <v>0</v>
      </c>
      <c r="AD297" s="7">
        <f t="shared" si="481"/>
        <v>0</v>
      </c>
      <c r="AE297" s="3" t="str">
        <f t="shared" si="482"/>
        <v>Nem rövidtávú a feladat.</v>
      </c>
      <c r="AG297" s="8">
        <v>0</v>
      </c>
      <c r="AH297" s="8">
        <v>0</v>
      </c>
      <c r="AI297" s="8">
        <v>0</v>
      </c>
      <c r="AJ297" s="8">
        <v>0</v>
      </c>
      <c r="AK297" s="8">
        <v>0</v>
      </c>
      <c r="AL297" s="8">
        <v>0</v>
      </c>
      <c r="AM297" s="8">
        <v>0</v>
      </c>
      <c r="AN297" s="8">
        <v>0</v>
      </c>
      <c r="AO297" s="8">
        <v>0</v>
      </c>
      <c r="AP297" s="8">
        <v>0</v>
      </c>
      <c r="AQ297" s="8">
        <v>0</v>
      </c>
      <c r="AR297" s="7">
        <f t="shared" si="483"/>
        <v>0</v>
      </c>
      <c r="AS297" s="185" t="s">
        <v>654</v>
      </c>
      <c r="AT297" s="3" t="str">
        <f t="shared" si="446"/>
        <v>Forráshiányos a feladat!</v>
      </c>
      <c r="AV297" s="180" t="s">
        <v>0</v>
      </c>
      <c r="AW297" s="180" t="s">
        <v>0</v>
      </c>
      <c r="AX297" s="191">
        <f>COUNTA($G$3:G297)</f>
        <v>264</v>
      </c>
      <c r="AZ297" s="9">
        <f>VLOOKUP($G297,Összesítő!$B:$F,3,FALSE)</f>
        <v>4176</v>
      </c>
      <c r="BA297" s="9">
        <f t="shared" si="447"/>
        <v>0</v>
      </c>
      <c r="BB297" s="5">
        <f t="shared" si="448"/>
        <v>1</v>
      </c>
      <c r="BC297" s="5" t="str">
        <f t="shared" si="449"/>
        <v>H</v>
      </c>
      <c r="BD297" s="5">
        <f t="shared" si="450"/>
        <v>0</v>
      </c>
      <c r="BE297" s="5">
        <f t="shared" si="451"/>
        <v>0</v>
      </c>
      <c r="BF297" s="5">
        <f t="shared" si="452"/>
        <v>0</v>
      </c>
      <c r="BG297" s="9" t="str">
        <f t="shared" si="453"/>
        <v>Nem rövidtávú a feladat.</v>
      </c>
      <c r="BH297" s="5">
        <f t="shared" si="454"/>
        <v>1</v>
      </c>
      <c r="BI297" s="5">
        <f t="shared" si="455"/>
        <v>1</v>
      </c>
      <c r="BJ297" s="5">
        <f t="shared" si="456"/>
        <v>1</v>
      </c>
      <c r="BK297" s="5">
        <f t="shared" si="457"/>
        <v>1</v>
      </c>
      <c r="BL297" s="5">
        <f t="shared" si="484"/>
        <v>1</v>
      </c>
      <c r="BM297" s="4" t="str">
        <f t="shared" si="458"/>
        <v>Forráshiányos a feladat!</v>
      </c>
      <c r="BN297" s="5">
        <f t="shared" si="459"/>
        <v>0</v>
      </c>
      <c r="BO297" s="5">
        <f t="shared" si="460"/>
        <v>1</v>
      </c>
      <c r="BP297" s="5">
        <f t="shared" si="461"/>
        <v>0</v>
      </c>
      <c r="BQ297" s="5">
        <f t="shared" si="462"/>
        <v>0</v>
      </c>
      <c r="BR297" s="5">
        <f t="shared" si="463"/>
        <v>0</v>
      </c>
      <c r="BS297" s="9">
        <f t="shared" si="464"/>
        <v>0</v>
      </c>
      <c r="BT297" s="5">
        <f t="shared" si="465"/>
        <v>0</v>
      </c>
      <c r="BU297" s="5">
        <f t="shared" si="466"/>
        <v>0</v>
      </c>
      <c r="BV297" s="5">
        <f t="shared" si="467"/>
        <v>1</v>
      </c>
      <c r="BW297" s="5">
        <f t="shared" si="468"/>
        <v>1</v>
      </c>
      <c r="BX297" s="5">
        <f t="shared" si="469"/>
        <v>1</v>
      </c>
      <c r="BY297" s="5">
        <f t="shared" si="470"/>
        <v>1</v>
      </c>
      <c r="BZ297" s="5">
        <f t="shared" si="471"/>
        <v>1</v>
      </c>
      <c r="CA297" s="5">
        <f t="shared" si="472"/>
        <v>1</v>
      </c>
      <c r="CB297" s="5">
        <f t="shared" si="473"/>
        <v>1</v>
      </c>
      <c r="CC297" s="5">
        <f t="shared" si="474"/>
        <v>1</v>
      </c>
      <c r="CD297" s="5">
        <f t="shared" si="475"/>
        <v>1</v>
      </c>
      <c r="CE297" s="5" t="str">
        <f t="shared" si="476"/>
        <v>?</v>
      </c>
      <c r="CF297" s="4" t="str">
        <f t="shared" si="485"/>
        <v>Kitöltés rendben!</v>
      </c>
      <c r="CG297" s="5">
        <f t="shared" si="486"/>
        <v>1</v>
      </c>
      <c r="CH297" s="5">
        <f t="shared" si="477"/>
        <v>0</v>
      </c>
      <c r="CI297" s="5">
        <f t="shared" si="478"/>
        <v>1</v>
      </c>
    </row>
    <row r="298" spans="1:87" s="2" customFormat="1" ht="43.2" hidden="1" customHeight="1" x14ac:dyDescent="0.3">
      <c r="A298" s="1" t="str">
        <f t="shared" si="479"/>
        <v>Kitöltés rendben!</v>
      </c>
      <c r="B298" s="179">
        <v>2</v>
      </c>
      <c r="C298" s="178" t="s">
        <v>399</v>
      </c>
      <c r="D298" s="180" t="s">
        <v>520</v>
      </c>
      <c r="E298" s="180" t="s">
        <v>509</v>
      </c>
      <c r="F298" s="181" t="str">
        <f>VLOOKUP($G298,Összesítő!$B:$F,2,FALSE)</f>
        <v>11-29203-1-002-00-11</v>
      </c>
      <c r="G298" s="178" t="s">
        <v>243</v>
      </c>
      <c r="H298" s="181">
        <f>COUNTA($G$3:G298)</f>
        <v>265</v>
      </c>
      <c r="I298" s="181" t="str">
        <f>AZ298&amp;"_"&amp;H298&amp;"_FIV_"&amp;LEFT(Előlap!$B$6,4)</f>
        <v>4176_265_FIV_2026</v>
      </c>
      <c r="J298" s="181" t="str">
        <f>VLOOKUP($G298,Összesítő!$B:$F,5,FALSE)</f>
        <v>Boba, Nemeskocs</v>
      </c>
      <c r="K298" s="181" t="str">
        <f>VLOOKUP($G298,Összesítő!$B:$F,4,FALSE)</f>
        <v>Boba Község Önkormányzata, Nemeskocs Község Önkormányzata</v>
      </c>
      <c r="L298" s="7">
        <f t="shared" si="480"/>
        <v>35000</v>
      </c>
      <c r="M298" s="179">
        <v>2029</v>
      </c>
      <c r="N298" s="179">
        <v>2029</v>
      </c>
      <c r="O298" s="13">
        <v>0</v>
      </c>
      <c r="P298" s="8">
        <v>35000</v>
      </c>
      <c r="Q298" s="8">
        <v>0</v>
      </c>
      <c r="S298" s="8">
        <v>0</v>
      </c>
      <c r="T298" s="8">
        <v>0</v>
      </c>
      <c r="U298" s="8">
        <v>0</v>
      </c>
      <c r="V298" s="8">
        <v>0</v>
      </c>
      <c r="W298" s="8">
        <v>0</v>
      </c>
      <c r="X298" s="8">
        <v>0</v>
      </c>
      <c r="Y298" s="8">
        <v>0</v>
      </c>
      <c r="Z298" s="8">
        <v>0</v>
      </c>
      <c r="AA298" s="8">
        <v>0</v>
      </c>
      <c r="AB298" s="8">
        <v>0</v>
      </c>
      <c r="AC298" s="8">
        <v>0</v>
      </c>
      <c r="AD298" s="7">
        <f t="shared" si="481"/>
        <v>0</v>
      </c>
      <c r="AE298" s="3" t="str">
        <f t="shared" si="482"/>
        <v>Nem rövidtávú a feladat.</v>
      </c>
      <c r="AG298" s="8">
        <v>0</v>
      </c>
      <c r="AH298" s="8">
        <v>0</v>
      </c>
      <c r="AI298" s="8">
        <v>0</v>
      </c>
      <c r="AJ298" s="8">
        <v>0</v>
      </c>
      <c r="AK298" s="8">
        <v>0</v>
      </c>
      <c r="AL298" s="8">
        <v>0</v>
      </c>
      <c r="AM298" s="8">
        <v>0</v>
      </c>
      <c r="AN298" s="8">
        <v>0</v>
      </c>
      <c r="AO298" s="8">
        <v>0</v>
      </c>
      <c r="AP298" s="8">
        <v>0</v>
      </c>
      <c r="AQ298" s="8">
        <v>0</v>
      </c>
      <c r="AR298" s="7">
        <f t="shared" si="483"/>
        <v>0</v>
      </c>
      <c r="AS298" s="185" t="s">
        <v>654</v>
      </c>
      <c r="AT298" s="3" t="str">
        <f t="shared" si="446"/>
        <v>Forráshiányos a feladat!</v>
      </c>
      <c r="AV298" s="180" t="s">
        <v>0</v>
      </c>
      <c r="AW298" s="180" t="s">
        <v>0</v>
      </c>
      <c r="AX298" s="191">
        <f>COUNTA($G$3:G298)</f>
        <v>265</v>
      </c>
      <c r="AZ298" s="9">
        <f>VLOOKUP($G298,Összesítő!$B:$F,3,FALSE)</f>
        <v>4176</v>
      </c>
      <c r="BA298" s="9">
        <f t="shared" si="447"/>
        <v>0</v>
      </c>
      <c r="BB298" s="5">
        <f t="shared" si="448"/>
        <v>1</v>
      </c>
      <c r="BC298" s="5" t="str">
        <f t="shared" si="449"/>
        <v>H</v>
      </c>
      <c r="BD298" s="5">
        <f t="shared" si="450"/>
        <v>0</v>
      </c>
      <c r="BE298" s="5">
        <f t="shared" si="451"/>
        <v>0</v>
      </c>
      <c r="BF298" s="5">
        <f t="shared" si="452"/>
        <v>0</v>
      </c>
      <c r="BG298" s="9" t="str">
        <f t="shared" si="453"/>
        <v>Nem rövidtávú a feladat.</v>
      </c>
      <c r="BH298" s="5">
        <f t="shared" si="454"/>
        <v>1</v>
      </c>
      <c r="BI298" s="5">
        <f t="shared" si="455"/>
        <v>1</v>
      </c>
      <c r="BJ298" s="5">
        <f t="shared" si="456"/>
        <v>1</v>
      </c>
      <c r="BK298" s="5">
        <f t="shared" si="457"/>
        <v>1</v>
      </c>
      <c r="BL298" s="5">
        <f t="shared" si="484"/>
        <v>1</v>
      </c>
      <c r="BM298" s="4" t="str">
        <f t="shared" si="458"/>
        <v>Forráshiányos a feladat!</v>
      </c>
      <c r="BN298" s="5">
        <f t="shared" si="459"/>
        <v>0</v>
      </c>
      <c r="BO298" s="5">
        <f t="shared" si="460"/>
        <v>1</v>
      </c>
      <c r="BP298" s="5">
        <f t="shared" si="461"/>
        <v>0</v>
      </c>
      <c r="BQ298" s="5">
        <f t="shared" si="462"/>
        <v>0</v>
      </c>
      <c r="BR298" s="5">
        <f t="shared" si="463"/>
        <v>0</v>
      </c>
      <c r="BS298" s="9">
        <f t="shared" si="464"/>
        <v>0</v>
      </c>
      <c r="BT298" s="5">
        <f t="shared" si="465"/>
        <v>0</v>
      </c>
      <c r="BU298" s="5">
        <f t="shared" si="466"/>
        <v>0</v>
      </c>
      <c r="BV298" s="5">
        <f t="shared" si="467"/>
        <v>1</v>
      </c>
      <c r="BW298" s="5">
        <f t="shared" si="468"/>
        <v>1</v>
      </c>
      <c r="BX298" s="5">
        <f t="shared" si="469"/>
        <v>1</v>
      </c>
      <c r="BY298" s="5">
        <f t="shared" si="470"/>
        <v>1</v>
      </c>
      <c r="BZ298" s="5">
        <f t="shared" si="471"/>
        <v>1</v>
      </c>
      <c r="CA298" s="5">
        <f t="shared" si="472"/>
        <v>1</v>
      </c>
      <c r="CB298" s="5">
        <f t="shared" si="473"/>
        <v>1</v>
      </c>
      <c r="CC298" s="5">
        <f t="shared" si="474"/>
        <v>1</v>
      </c>
      <c r="CD298" s="5">
        <f t="shared" si="475"/>
        <v>1</v>
      </c>
      <c r="CE298" s="5" t="str">
        <f t="shared" si="476"/>
        <v>?</v>
      </c>
      <c r="CF298" s="4" t="str">
        <f t="shared" si="485"/>
        <v>Kitöltés rendben!</v>
      </c>
      <c r="CG298" s="5">
        <f t="shared" si="486"/>
        <v>1</v>
      </c>
      <c r="CH298" s="5">
        <f t="shared" si="477"/>
        <v>0</v>
      </c>
      <c r="CI298" s="5">
        <f t="shared" si="478"/>
        <v>1</v>
      </c>
    </row>
    <row r="299" spans="1:87" s="2" customFormat="1" ht="43.2" hidden="1" customHeight="1" x14ac:dyDescent="0.3">
      <c r="A299" s="1" t="str">
        <f t="shared" si="479"/>
        <v>Kitöltés rendben!</v>
      </c>
      <c r="B299" s="179">
        <v>2</v>
      </c>
      <c r="C299" s="178" t="s">
        <v>468</v>
      </c>
      <c r="D299" s="180" t="s">
        <v>505</v>
      </c>
      <c r="E299" s="180" t="s">
        <v>509</v>
      </c>
      <c r="F299" s="181" t="str">
        <f>VLOOKUP($G299,Összesítő!$B:$F,2,FALSE)</f>
        <v>11-29203-1-002-00-11</v>
      </c>
      <c r="G299" s="178" t="s">
        <v>243</v>
      </c>
      <c r="H299" s="181">
        <f>COUNTA($G$3:G299)</f>
        <v>266</v>
      </c>
      <c r="I299" s="181" t="str">
        <f>AZ299&amp;"_"&amp;H299&amp;"_FIV_"&amp;LEFT(Előlap!$B$6,4)</f>
        <v>4176_266_FIV_2026</v>
      </c>
      <c r="J299" s="181" t="str">
        <f>VLOOKUP($G299,Összesítő!$B:$F,5,FALSE)</f>
        <v>Boba, Nemeskocs</v>
      </c>
      <c r="K299" s="181" t="str">
        <f>VLOOKUP($G299,Összesítő!$B:$F,4,FALSE)</f>
        <v>Boba Község Önkormányzata, Nemeskocs Község Önkormányzata</v>
      </c>
      <c r="L299" s="7">
        <f t="shared" si="480"/>
        <v>30000</v>
      </c>
      <c r="M299" s="179">
        <v>2030</v>
      </c>
      <c r="N299" s="179">
        <v>2031</v>
      </c>
      <c r="O299" s="13">
        <v>0</v>
      </c>
      <c r="P299" s="8">
        <v>30000</v>
      </c>
      <c r="Q299" s="8">
        <v>0</v>
      </c>
      <c r="S299" s="8">
        <v>0</v>
      </c>
      <c r="T299" s="8">
        <v>0</v>
      </c>
      <c r="U299" s="8">
        <v>0</v>
      </c>
      <c r="V299" s="8">
        <v>0</v>
      </c>
      <c r="W299" s="8">
        <v>0</v>
      </c>
      <c r="X299" s="8">
        <v>0</v>
      </c>
      <c r="Y299" s="8">
        <v>0</v>
      </c>
      <c r="Z299" s="8">
        <v>0</v>
      </c>
      <c r="AA299" s="8">
        <v>0</v>
      </c>
      <c r="AB299" s="8">
        <v>0</v>
      </c>
      <c r="AC299" s="8">
        <v>0</v>
      </c>
      <c r="AD299" s="7">
        <f t="shared" si="481"/>
        <v>0</v>
      </c>
      <c r="AE299" s="3" t="str">
        <f t="shared" si="482"/>
        <v>Nem rövidtávú a feladat.</v>
      </c>
      <c r="AG299" s="8">
        <v>0</v>
      </c>
      <c r="AH299" s="8">
        <v>0</v>
      </c>
      <c r="AI299" s="8">
        <v>0</v>
      </c>
      <c r="AJ299" s="8">
        <v>0</v>
      </c>
      <c r="AK299" s="8">
        <v>0</v>
      </c>
      <c r="AL299" s="8">
        <v>0</v>
      </c>
      <c r="AM299" s="8">
        <v>0</v>
      </c>
      <c r="AN299" s="8">
        <v>0</v>
      </c>
      <c r="AO299" s="8">
        <v>0</v>
      </c>
      <c r="AP299" s="8">
        <v>0</v>
      </c>
      <c r="AQ299" s="8">
        <v>0</v>
      </c>
      <c r="AR299" s="7">
        <f t="shared" si="483"/>
        <v>0</v>
      </c>
      <c r="AS299" s="185" t="s">
        <v>654</v>
      </c>
      <c r="AT299" s="3" t="str">
        <f t="shared" si="446"/>
        <v>Forráshiányos a feladat!</v>
      </c>
      <c r="AV299" s="180" t="s">
        <v>0</v>
      </c>
      <c r="AW299" s="180" t="s">
        <v>0</v>
      </c>
      <c r="AX299" s="191">
        <f>COUNTA($G$3:G299)</f>
        <v>266</v>
      </c>
      <c r="AZ299" s="9">
        <f>VLOOKUP($G299,Összesítő!$B:$F,3,FALSE)</f>
        <v>4176</v>
      </c>
      <c r="BA299" s="9">
        <f t="shared" si="447"/>
        <v>0</v>
      </c>
      <c r="BB299" s="5">
        <f t="shared" si="448"/>
        <v>1</v>
      </c>
      <c r="BC299" s="5" t="str">
        <f t="shared" si="449"/>
        <v>H</v>
      </c>
      <c r="BD299" s="5">
        <f t="shared" si="450"/>
        <v>0</v>
      </c>
      <c r="BE299" s="5">
        <f t="shared" si="451"/>
        <v>0</v>
      </c>
      <c r="BF299" s="5">
        <f t="shared" si="452"/>
        <v>0</v>
      </c>
      <c r="BG299" s="9" t="str">
        <f t="shared" si="453"/>
        <v>Nem rövidtávú a feladat.</v>
      </c>
      <c r="BH299" s="5">
        <f t="shared" si="454"/>
        <v>1</v>
      </c>
      <c r="BI299" s="5">
        <f t="shared" si="455"/>
        <v>1</v>
      </c>
      <c r="BJ299" s="5">
        <f t="shared" si="456"/>
        <v>1</v>
      </c>
      <c r="BK299" s="5">
        <f t="shared" si="457"/>
        <v>1</v>
      </c>
      <c r="BL299" s="5">
        <f t="shared" si="484"/>
        <v>1</v>
      </c>
      <c r="BM299" s="4" t="str">
        <f t="shared" si="458"/>
        <v>Forráshiányos a feladat!</v>
      </c>
      <c r="BN299" s="5">
        <f t="shared" si="459"/>
        <v>0</v>
      </c>
      <c r="BO299" s="5">
        <f t="shared" si="460"/>
        <v>1</v>
      </c>
      <c r="BP299" s="5">
        <f t="shared" si="461"/>
        <v>0</v>
      </c>
      <c r="BQ299" s="5">
        <f t="shared" si="462"/>
        <v>0</v>
      </c>
      <c r="BR299" s="5">
        <f t="shared" si="463"/>
        <v>0</v>
      </c>
      <c r="BS299" s="9">
        <f t="shared" si="464"/>
        <v>0</v>
      </c>
      <c r="BT299" s="5">
        <f t="shared" si="465"/>
        <v>0</v>
      </c>
      <c r="BU299" s="5">
        <f t="shared" si="466"/>
        <v>0</v>
      </c>
      <c r="BV299" s="5">
        <f t="shared" si="467"/>
        <v>1</v>
      </c>
      <c r="BW299" s="5">
        <f t="shared" si="468"/>
        <v>1</v>
      </c>
      <c r="BX299" s="5">
        <f t="shared" si="469"/>
        <v>1</v>
      </c>
      <c r="BY299" s="5">
        <f t="shared" si="470"/>
        <v>1</v>
      </c>
      <c r="BZ299" s="5">
        <f t="shared" si="471"/>
        <v>1</v>
      </c>
      <c r="CA299" s="5">
        <f t="shared" si="472"/>
        <v>1</v>
      </c>
      <c r="CB299" s="5">
        <f t="shared" si="473"/>
        <v>1</v>
      </c>
      <c r="CC299" s="5">
        <f t="shared" si="474"/>
        <v>1</v>
      </c>
      <c r="CD299" s="5">
        <f t="shared" si="475"/>
        <v>1</v>
      </c>
      <c r="CE299" s="5" t="str">
        <f t="shared" si="476"/>
        <v>?</v>
      </c>
      <c r="CF299" s="4" t="str">
        <f t="shared" si="485"/>
        <v>Kitöltés rendben!</v>
      </c>
      <c r="CG299" s="5">
        <f t="shared" si="486"/>
        <v>1</v>
      </c>
      <c r="CH299" s="5">
        <f t="shared" si="477"/>
        <v>0</v>
      </c>
      <c r="CI299" s="5">
        <f t="shared" si="478"/>
        <v>1</v>
      </c>
    </row>
    <row r="300" spans="1:87" s="2" customFormat="1" ht="31.2" hidden="1" customHeight="1" x14ac:dyDescent="0.3">
      <c r="A300" s="1" t="str">
        <f t="shared" ref="A300" si="558">IF($G300="","Nincs VKR kiválasztva!",CF300)</f>
        <v>Kitöltés rendben!</v>
      </c>
      <c r="B300" s="228">
        <v>2</v>
      </c>
      <c r="C300" s="227" t="s">
        <v>468</v>
      </c>
      <c r="D300" s="229" t="s">
        <v>504</v>
      </c>
      <c r="E300" s="229" t="s">
        <v>509</v>
      </c>
      <c r="F300" s="230" t="str">
        <f>VLOOKUP($G300,Összesítő!$B:$F,2,FALSE)</f>
        <v>11-29203-1-002-00-11</v>
      </c>
      <c r="G300" s="227" t="s">
        <v>243</v>
      </c>
      <c r="H300" s="230">
        <f>COUNTA($G$3:G300)</f>
        <v>267</v>
      </c>
      <c r="I300" s="230" t="str">
        <f>AZ300&amp;"_"&amp;H300&amp;"_FIV_"&amp;LEFT(Előlap!$B$6,4)</f>
        <v>4176_267_FIV_2026</v>
      </c>
      <c r="J300" s="230" t="str">
        <f>VLOOKUP($G300,Összesítő!$B:$F,5,FALSE)</f>
        <v>Boba, Nemeskocs</v>
      </c>
      <c r="K300" s="230" t="str">
        <f>VLOOKUP($G300,Összesítő!$B:$F,4,FALSE)</f>
        <v>Boba Község Önkormányzata, Nemeskocs Község Önkormányzata</v>
      </c>
      <c r="L300" s="7">
        <f t="shared" ref="L300" si="559">O300+P300</f>
        <v>1000</v>
      </c>
      <c r="M300" s="228">
        <v>2028</v>
      </c>
      <c r="N300" s="228">
        <v>2028</v>
      </c>
      <c r="O300" s="13">
        <v>0</v>
      </c>
      <c r="P300" s="8">
        <v>1000</v>
      </c>
      <c r="Q300" s="8">
        <v>0</v>
      </c>
      <c r="S300" s="8">
        <v>0</v>
      </c>
      <c r="T300" s="8">
        <v>0</v>
      </c>
      <c r="U300" s="8">
        <v>0</v>
      </c>
      <c r="V300" s="8">
        <v>0</v>
      </c>
      <c r="W300" s="8">
        <v>0</v>
      </c>
      <c r="X300" s="8">
        <v>0</v>
      </c>
      <c r="Y300" s="8">
        <v>0</v>
      </c>
      <c r="Z300" s="8">
        <v>0</v>
      </c>
      <c r="AA300" s="8">
        <v>0</v>
      </c>
      <c r="AB300" s="8">
        <v>0</v>
      </c>
      <c r="AC300" s="8">
        <v>0</v>
      </c>
      <c r="AD300" s="7">
        <f t="shared" ref="AD300" si="560">SUM(S300:AC300)</f>
        <v>0</v>
      </c>
      <c r="AE300" s="3" t="str">
        <f t="shared" ref="AE300" si="561">IF($G300="","Nincs VKR kiválasztva!",IF(BB300=0,"Hiányos kitöltés!",BG300))</f>
        <v>Nem rövidtávú a feladat.</v>
      </c>
      <c r="AG300" s="8">
        <v>0</v>
      </c>
      <c r="AH300" s="8">
        <v>0</v>
      </c>
      <c r="AI300" s="8">
        <v>0</v>
      </c>
      <c r="AJ300" s="8">
        <v>0</v>
      </c>
      <c r="AK300" s="8">
        <v>0</v>
      </c>
      <c r="AL300" s="8">
        <v>0</v>
      </c>
      <c r="AM300" s="8">
        <v>0</v>
      </c>
      <c r="AN300" s="8">
        <v>0</v>
      </c>
      <c r="AO300" s="8">
        <v>0</v>
      </c>
      <c r="AP300" s="8">
        <v>0</v>
      </c>
      <c r="AQ300" s="8">
        <v>0</v>
      </c>
      <c r="AR300" s="7">
        <f t="shared" ref="AR300" si="562">SUM(AG300:AQ300)</f>
        <v>0</v>
      </c>
      <c r="AS300" s="227" t="s">
        <v>654</v>
      </c>
      <c r="AT300" s="3" t="str">
        <f t="shared" si="446"/>
        <v>Forráshiányos a feladat!</v>
      </c>
      <c r="AV300" s="229" t="s">
        <v>0</v>
      </c>
      <c r="AW300" s="229" t="s">
        <v>0</v>
      </c>
      <c r="AX300" s="230">
        <f>COUNTA($G$3:G300)</f>
        <v>267</v>
      </c>
      <c r="AZ300" s="9">
        <f>VLOOKUP($G300,Összesítő!$B:$F,3,FALSE)</f>
        <v>4176</v>
      </c>
      <c r="BA300" s="9">
        <f t="shared" si="447"/>
        <v>0</v>
      </c>
      <c r="BB300" s="5">
        <f t="shared" si="448"/>
        <v>1</v>
      </c>
      <c r="BC300" s="5" t="str">
        <f t="shared" si="449"/>
        <v>H</v>
      </c>
      <c r="BD300" s="5">
        <f t="shared" ref="BD300" si="563">IF(OR(BC300="R",BC300="RH"),1,0)</f>
        <v>0</v>
      </c>
      <c r="BE300" s="5">
        <f t="shared" si="451"/>
        <v>0</v>
      </c>
      <c r="BF300" s="5">
        <f t="shared" si="452"/>
        <v>0</v>
      </c>
      <c r="BG300" s="9" t="str">
        <f t="shared" si="453"/>
        <v>Nem rövidtávú a feladat.</v>
      </c>
      <c r="BH300" s="5">
        <f t="shared" si="454"/>
        <v>1</v>
      </c>
      <c r="BI300" s="5">
        <f t="shared" si="455"/>
        <v>1</v>
      </c>
      <c r="BJ300" s="5">
        <f t="shared" si="456"/>
        <v>1</v>
      </c>
      <c r="BK300" s="5">
        <f t="shared" si="457"/>
        <v>1</v>
      </c>
      <c r="BL300" s="5">
        <f t="shared" ref="BL300" si="564">IF(AND($BK300=1,$P300=$AR300),1,IF(AND($BK300=1,$P300&gt;$AR300,AS300="igen"),1,0))</f>
        <v>1</v>
      </c>
      <c r="BM300" s="4" t="str">
        <f t="shared" si="458"/>
        <v>Forráshiányos a feladat!</v>
      </c>
      <c r="BN300" s="5">
        <f t="shared" si="459"/>
        <v>0</v>
      </c>
      <c r="BO300" s="5">
        <f t="shared" si="460"/>
        <v>1</v>
      </c>
      <c r="BP300" s="5">
        <f t="shared" si="461"/>
        <v>0</v>
      </c>
      <c r="BQ300" s="5">
        <f t="shared" si="462"/>
        <v>0</v>
      </c>
      <c r="BR300" s="5">
        <f t="shared" si="463"/>
        <v>0</v>
      </c>
      <c r="BS300" s="9">
        <f t="shared" si="464"/>
        <v>0</v>
      </c>
      <c r="BT300" s="5">
        <f t="shared" si="465"/>
        <v>0</v>
      </c>
      <c r="BU300" s="5">
        <f t="shared" si="466"/>
        <v>0</v>
      </c>
      <c r="BV300" s="5">
        <f t="shared" si="467"/>
        <v>1</v>
      </c>
      <c r="BW300" s="5">
        <f t="shared" si="468"/>
        <v>1</v>
      </c>
      <c r="BX300" s="5">
        <f t="shared" si="469"/>
        <v>1</v>
      </c>
      <c r="BY300" s="5">
        <f t="shared" si="470"/>
        <v>1</v>
      </c>
      <c r="BZ300" s="5">
        <f t="shared" si="471"/>
        <v>1</v>
      </c>
      <c r="CA300" s="5">
        <f t="shared" si="472"/>
        <v>1</v>
      </c>
      <c r="CB300" s="5">
        <f t="shared" si="473"/>
        <v>1</v>
      </c>
      <c r="CC300" s="5">
        <f t="shared" si="474"/>
        <v>1</v>
      </c>
      <c r="CD300" s="5">
        <f t="shared" si="475"/>
        <v>1</v>
      </c>
      <c r="CE300" s="5" t="str">
        <f t="shared" si="476"/>
        <v>?</v>
      </c>
      <c r="CF300" s="4" t="str">
        <f t="shared" ref="CF300" si="565">IF($BB300=0,$CE300,IF($BH300=0,"I. ütem forrása nincs kitöltve!",IF($BK300=0,"II. ütem forrása nincs kitöltve!",IF($BE300=1,"Költségek üteme nem megfelelő (az időtartam és a költség üteme eltér)!",IF(AND(BI300=0,$BB300=1,$BK300=1,$BE300=1),"Kötelező cellák kitöltve, de az I. ütem forrása hibás!",IF(AND(BK300=0,$BB300=1,$BK300=1,$BE300=1),"Kötelező cellák kitöltve, de a II. ütem forrása hibás!",IF(AND($BP300=1,$BA300&lt;30),"Nullás a rövidtávú feladat és rövid (hiányzik) a hozzá tartozó indoklás!",IF(AND($BQ300=1,$BA300&lt;30),"Nullás a hosszútávú feladat és rövid (hiányzik) a hozzá tartozó indoklás!",IF(AND(BO300=1,C300="1811_RENDKÍVÜLI"),"II. ütemre nem tervezhet Rendkívüli feladatot!",IF(BI300=0,AE300,IF(BL300=0,AT300,IF(AND(BD300=1,$Q300&gt;$O300),"EM rendelet 2. melléklet terhére elszámolt költség nem lehet nagyobb az I. ütemre tervezett tényleges költségnél!",IF($AD300&gt;$O300,"Többlet forrást jelölt meg az I. ütemnél! Kérjük, a többletet az 'Osszesito' fülön tüntesse fel!",IF($AR300&gt;$P300,"Többlet forrást jelölt meg a II. ütemnél! Kérjük, a többletet az 'Osszesito' fülön tüntesse fel!","Kitöltés rendben!"))))))))))))))</f>
        <v>Kitöltés rendben!</v>
      </c>
      <c r="CG300" s="5">
        <f t="shared" ref="CG300" si="566">IF(A300="Kitöltés rendben!",1,0)</f>
        <v>1</v>
      </c>
      <c r="CH300" s="5">
        <f t="shared" si="477"/>
        <v>0</v>
      </c>
      <c r="CI300" s="5">
        <f t="shared" si="478"/>
        <v>1</v>
      </c>
    </row>
    <row r="301" spans="1:87" s="2" customFormat="1" ht="43.2" hidden="1" customHeight="1" x14ac:dyDescent="0.3">
      <c r="A301" s="1" t="str">
        <f t="shared" si="479"/>
        <v>Kitöltés rendben!</v>
      </c>
      <c r="B301" s="179">
        <v>2</v>
      </c>
      <c r="C301" s="178" t="s">
        <v>479</v>
      </c>
      <c r="D301" s="180" t="s">
        <v>587</v>
      </c>
      <c r="E301" s="180" t="s">
        <v>509</v>
      </c>
      <c r="F301" s="181" t="str">
        <f>VLOOKUP($G301,Összesítő!$B:$F,2,FALSE)</f>
        <v>11-29203-1-002-00-11</v>
      </c>
      <c r="G301" s="178" t="s">
        <v>243</v>
      </c>
      <c r="H301" s="181">
        <f>COUNTA($G$3:G301)</f>
        <v>268</v>
      </c>
      <c r="I301" s="181" t="str">
        <f>AZ301&amp;"_"&amp;H301&amp;"_FIV_"&amp;LEFT(Előlap!$B$6,4)</f>
        <v>4176_268_FIV_2026</v>
      </c>
      <c r="J301" s="181" t="str">
        <f>VLOOKUP($G301,Összesítő!$B:$F,5,FALSE)</f>
        <v>Boba, Nemeskocs</v>
      </c>
      <c r="K301" s="181" t="str">
        <f>VLOOKUP($G301,Összesítő!$B:$F,4,FALSE)</f>
        <v>Boba Község Önkormányzata, Nemeskocs Község Önkormányzata</v>
      </c>
      <c r="L301" s="7">
        <f t="shared" si="480"/>
        <v>200000</v>
      </c>
      <c r="M301" s="179">
        <v>2028</v>
      </c>
      <c r="N301" s="179">
        <v>2036</v>
      </c>
      <c r="O301" s="13">
        <v>0</v>
      </c>
      <c r="P301" s="8">
        <v>200000</v>
      </c>
      <c r="Q301" s="8">
        <v>0</v>
      </c>
      <c r="S301" s="8">
        <v>0</v>
      </c>
      <c r="T301" s="8">
        <v>0</v>
      </c>
      <c r="U301" s="8">
        <v>0</v>
      </c>
      <c r="V301" s="8">
        <v>0</v>
      </c>
      <c r="W301" s="8">
        <v>0</v>
      </c>
      <c r="X301" s="8">
        <v>0</v>
      </c>
      <c r="Y301" s="8">
        <v>0</v>
      </c>
      <c r="Z301" s="8">
        <v>0</v>
      </c>
      <c r="AA301" s="8">
        <v>0</v>
      </c>
      <c r="AB301" s="8">
        <v>0</v>
      </c>
      <c r="AC301" s="8">
        <v>0</v>
      </c>
      <c r="AD301" s="7">
        <f t="shared" si="481"/>
        <v>0</v>
      </c>
      <c r="AE301" s="3" t="str">
        <f t="shared" si="482"/>
        <v>Nem rövidtávú a feladat.</v>
      </c>
      <c r="AG301" s="8">
        <v>8130</v>
      </c>
      <c r="AH301" s="8">
        <v>0</v>
      </c>
      <c r="AI301" s="8">
        <v>0</v>
      </c>
      <c r="AJ301" s="8">
        <v>0</v>
      </c>
      <c r="AK301" s="8">
        <v>0</v>
      </c>
      <c r="AL301" s="8">
        <v>0</v>
      </c>
      <c r="AM301" s="8">
        <v>0</v>
      </c>
      <c r="AN301" s="8">
        <v>0</v>
      </c>
      <c r="AO301" s="8">
        <v>0</v>
      </c>
      <c r="AP301" s="8">
        <v>0</v>
      </c>
      <c r="AQ301" s="8">
        <v>0</v>
      </c>
      <c r="AR301" s="7">
        <f t="shared" si="483"/>
        <v>8130</v>
      </c>
      <c r="AS301" s="185" t="s">
        <v>654</v>
      </c>
      <c r="AT301" s="3" t="str">
        <f t="shared" si="446"/>
        <v>Forráshiányos a feladat!</v>
      </c>
      <c r="AV301" s="180" t="s">
        <v>0</v>
      </c>
      <c r="AW301" s="180" t="s">
        <v>0</v>
      </c>
      <c r="AX301" s="191">
        <f>COUNTA($G$3:G301)</f>
        <v>268</v>
      </c>
      <c r="AZ301" s="9">
        <f>VLOOKUP($G301,Összesítő!$B:$F,3,FALSE)</f>
        <v>4176</v>
      </c>
      <c r="BA301" s="9">
        <f t="shared" si="447"/>
        <v>0</v>
      </c>
      <c r="BB301" s="5">
        <f t="shared" si="448"/>
        <v>1</v>
      </c>
      <c r="BC301" s="5" t="str">
        <f t="shared" si="449"/>
        <v>H</v>
      </c>
      <c r="BD301" s="5">
        <f t="shared" si="450"/>
        <v>0</v>
      </c>
      <c r="BE301" s="5">
        <f t="shared" si="451"/>
        <v>0</v>
      </c>
      <c r="BF301" s="5">
        <f t="shared" si="452"/>
        <v>0</v>
      </c>
      <c r="BG301" s="9" t="str">
        <f t="shared" si="453"/>
        <v>Nem rövidtávú a feladat.</v>
      </c>
      <c r="BH301" s="5">
        <f t="shared" si="454"/>
        <v>1</v>
      </c>
      <c r="BI301" s="5">
        <f t="shared" si="455"/>
        <v>1</v>
      </c>
      <c r="BJ301" s="5">
        <f t="shared" si="456"/>
        <v>1</v>
      </c>
      <c r="BK301" s="5">
        <f t="shared" si="457"/>
        <v>1</v>
      </c>
      <c r="BL301" s="5">
        <f t="shared" si="484"/>
        <v>1</v>
      </c>
      <c r="BM301" s="4" t="str">
        <f t="shared" si="458"/>
        <v>Forráshiányos a feladat!</v>
      </c>
      <c r="BN301" s="5">
        <f t="shared" si="459"/>
        <v>0</v>
      </c>
      <c r="BO301" s="5">
        <f t="shared" si="460"/>
        <v>1</v>
      </c>
      <c r="BP301" s="5">
        <f t="shared" si="461"/>
        <v>0</v>
      </c>
      <c r="BQ301" s="5">
        <f t="shared" si="462"/>
        <v>0</v>
      </c>
      <c r="BR301" s="5">
        <f t="shared" si="463"/>
        <v>0</v>
      </c>
      <c r="BS301" s="9">
        <f t="shared" si="464"/>
        <v>0</v>
      </c>
      <c r="BT301" s="5">
        <f t="shared" si="465"/>
        <v>0</v>
      </c>
      <c r="BU301" s="5">
        <f t="shared" si="466"/>
        <v>0</v>
      </c>
      <c r="BV301" s="5">
        <f t="shared" si="467"/>
        <v>1</v>
      </c>
      <c r="BW301" s="5">
        <f t="shared" si="468"/>
        <v>1</v>
      </c>
      <c r="BX301" s="5">
        <f t="shared" si="469"/>
        <v>1</v>
      </c>
      <c r="BY301" s="5">
        <f t="shared" si="470"/>
        <v>1</v>
      </c>
      <c r="BZ301" s="5">
        <f t="shared" si="471"/>
        <v>1</v>
      </c>
      <c r="CA301" s="5">
        <f t="shared" si="472"/>
        <v>1</v>
      </c>
      <c r="CB301" s="5">
        <f t="shared" si="473"/>
        <v>1</v>
      </c>
      <c r="CC301" s="5">
        <f t="shared" si="474"/>
        <v>1</v>
      </c>
      <c r="CD301" s="5">
        <f t="shared" si="475"/>
        <v>1</v>
      </c>
      <c r="CE301" s="5" t="str">
        <f t="shared" si="476"/>
        <v>?</v>
      </c>
      <c r="CF301" s="4" t="str">
        <f t="shared" si="485"/>
        <v>Kitöltés rendben!</v>
      </c>
      <c r="CG301" s="5">
        <f t="shared" si="486"/>
        <v>1</v>
      </c>
      <c r="CH301" s="5">
        <f t="shared" si="477"/>
        <v>0</v>
      </c>
      <c r="CI301" s="5">
        <f t="shared" si="478"/>
        <v>1</v>
      </c>
    </row>
    <row r="302" spans="1:87" s="2" customFormat="1" ht="43.2" hidden="1" customHeight="1" x14ac:dyDescent="0.3">
      <c r="A302" s="1" t="str">
        <f t="shared" si="479"/>
        <v>Kitöltés rendben!</v>
      </c>
      <c r="B302" s="179">
        <v>1</v>
      </c>
      <c r="C302" s="178" t="s">
        <v>492</v>
      </c>
      <c r="D302" s="180" t="s">
        <v>507</v>
      </c>
      <c r="E302" s="180" t="s">
        <v>509</v>
      </c>
      <c r="F302" s="181" t="str">
        <f>VLOOKUP($G302,Összesítő!$B:$F,2,FALSE)</f>
        <v>11-29203-1-002-00-11</v>
      </c>
      <c r="G302" s="178" t="s">
        <v>243</v>
      </c>
      <c r="H302" s="181">
        <f>COUNTA($G$3:G302)</f>
        <v>269</v>
      </c>
      <c r="I302" s="181" t="str">
        <f>AZ302&amp;"_"&amp;H302&amp;"_FIV_"&amp;LEFT(Előlap!$B$6,4)</f>
        <v>4176_269_FIV_2026</v>
      </c>
      <c r="J302" s="181" t="str">
        <f>VLOOKUP($G302,Összesítő!$B:$F,5,FALSE)</f>
        <v>Boba, Nemeskocs</v>
      </c>
      <c r="K302" s="181" t="str">
        <f>VLOOKUP($G302,Összesítő!$B:$F,4,FALSE)</f>
        <v>Boba Község Önkormányzata, Nemeskocs Község Önkormányzata</v>
      </c>
      <c r="L302" s="7">
        <f t="shared" si="480"/>
        <v>518</v>
      </c>
      <c r="M302" s="179">
        <v>2027</v>
      </c>
      <c r="N302" s="179">
        <v>2027</v>
      </c>
      <c r="O302" s="13">
        <v>518</v>
      </c>
      <c r="P302" s="8">
        <v>0</v>
      </c>
      <c r="Q302" s="8">
        <v>0</v>
      </c>
      <c r="S302" s="8">
        <v>518</v>
      </c>
      <c r="T302" s="8">
        <v>0</v>
      </c>
      <c r="U302" s="8">
        <v>0</v>
      </c>
      <c r="V302" s="8">
        <v>0</v>
      </c>
      <c r="W302" s="8">
        <v>0</v>
      </c>
      <c r="X302" s="8">
        <v>0</v>
      </c>
      <c r="Y302" s="8">
        <v>0</v>
      </c>
      <c r="Z302" s="8">
        <v>0</v>
      </c>
      <c r="AA302" s="8">
        <v>0</v>
      </c>
      <c r="AB302" s="8">
        <v>0</v>
      </c>
      <c r="AC302" s="8">
        <v>0</v>
      </c>
      <c r="AD302" s="7">
        <f t="shared" si="481"/>
        <v>518</v>
      </c>
      <c r="AE302" s="3" t="str">
        <f t="shared" si="482"/>
        <v>A forrás egyenlő a költséggel (I.ütem).</v>
      </c>
      <c r="AG302" s="8">
        <v>0</v>
      </c>
      <c r="AH302" s="8">
        <v>0</v>
      </c>
      <c r="AI302" s="8">
        <v>0</v>
      </c>
      <c r="AJ302" s="8">
        <v>0</v>
      </c>
      <c r="AK302" s="8">
        <v>0</v>
      </c>
      <c r="AL302" s="8">
        <v>0</v>
      </c>
      <c r="AM302" s="8">
        <v>0</v>
      </c>
      <c r="AN302" s="8">
        <v>0</v>
      </c>
      <c r="AO302" s="8">
        <v>0</v>
      </c>
      <c r="AP302" s="8">
        <v>0</v>
      </c>
      <c r="AQ302" s="8">
        <v>0</v>
      </c>
      <c r="AR302" s="7">
        <f t="shared" si="483"/>
        <v>0</v>
      </c>
      <c r="AS302" s="178" t="s">
        <v>659</v>
      </c>
      <c r="AT302" s="3" t="str">
        <f t="shared" si="446"/>
        <v>Nem hosszútávú a feladat.</v>
      </c>
      <c r="AV302" s="180" t="s">
        <v>0</v>
      </c>
      <c r="AW302" s="180" t="s">
        <v>0</v>
      </c>
      <c r="AX302" s="191">
        <f>COUNTA($G$3:G302)</f>
        <v>269</v>
      </c>
      <c r="AZ302" s="9">
        <f>VLOOKUP($G302,Összesítő!$B:$F,3,FALSE)</f>
        <v>4176</v>
      </c>
      <c r="BA302" s="9">
        <f t="shared" si="447"/>
        <v>0</v>
      </c>
      <c r="BB302" s="5">
        <f t="shared" si="448"/>
        <v>1</v>
      </c>
      <c r="BC302" s="5" t="str">
        <f t="shared" si="449"/>
        <v>R</v>
      </c>
      <c r="BD302" s="5">
        <f t="shared" si="450"/>
        <v>1</v>
      </c>
      <c r="BE302" s="5">
        <f t="shared" si="451"/>
        <v>0</v>
      </c>
      <c r="BF302" s="5">
        <f t="shared" si="452"/>
        <v>0</v>
      </c>
      <c r="BG302" s="9" t="str">
        <f t="shared" si="453"/>
        <v>A forrás egyenlő a költséggel (I.ütem).</v>
      </c>
      <c r="BH302" s="5">
        <f t="shared" si="454"/>
        <v>1</v>
      </c>
      <c r="BI302" s="5">
        <f t="shared" si="455"/>
        <v>1</v>
      </c>
      <c r="BJ302" s="5">
        <f t="shared" si="456"/>
        <v>0</v>
      </c>
      <c r="BK302" s="5">
        <f t="shared" si="457"/>
        <v>1</v>
      </c>
      <c r="BL302" s="5">
        <f t="shared" si="484"/>
        <v>1</v>
      </c>
      <c r="BM302" s="4" t="str">
        <f t="shared" si="458"/>
        <v>Nem hosszútávú a feladat.</v>
      </c>
      <c r="BN302" s="5">
        <f t="shared" si="459"/>
        <v>1</v>
      </c>
      <c r="BO302" s="5">
        <f t="shared" si="460"/>
        <v>0</v>
      </c>
      <c r="BP302" s="5">
        <f t="shared" si="461"/>
        <v>0</v>
      </c>
      <c r="BQ302" s="5">
        <f t="shared" si="462"/>
        <v>0</v>
      </c>
      <c r="BR302" s="5">
        <f t="shared" si="463"/>
        <v>0</v>
      </c>
      <c r="BS302" s="9" t="str">
        <f t="shared" si="464"/>
        <v>Nincs hosszútávú terv!</v>
      </c>
      <c r="BT302" s="5">
        <f t="shared" si="465"/>
        <v>0</v>
      </c>
      <c r="BU302" s="5">
        <f t="shared" si="466"/>
        <v>0</v>
      </c>
      <c r="BV302" s="5">
        <f t="shared" si="467"/>
        <v>1</v>
      </c>
      <c r="BW302" s="5">
        <f t="shared" si="468"/>
        <v>1</v>
      </c>
      <c r="BX302" s="5">
        <f t="shared" si="469"/>
        <v>1</v>
      </c>
      <c r="BY302" s="5">
        <f t="shared" si="470"/>
        <v>1</v>
      </c>
      <c r="BZ302" s="5">
        <f t="shared" si="471"/>
        <v>1</v>
      </c>
      <c r="CA302" s="5">
        <f t="shared" si="472"/>
        <v>1</v>
      </c>
      <c r="CB302" s="5">
        <f t="shared" si="473"/>
        <v>1</v>
      </c>
      <c r="CC302" s="5">
        <f t="shared" si="474"/>
        <v>1</v>
      </c>
      <c r="CD302" s="5">
        <f t="shared" si="475"/>
        <v>1</v>
      </c>
      <c r="CE302" s="5" t="str">
        <f t="shared" si="476"/>
        <v>?</v>
      </c>
      <c r="CF302" s="4" t="str">
        <f t="shared" si="485"/>
        <v>Kitöltés rendben!</v>
      </c>
      <c r="CG302" s="5">
        <f t="shared" si="486"/>
        <v>1</v>
      </c>
      <c r="CH302" s="5">
        <f t="shared" si="477"/>
        <v>1</v>
      </c>
      <c r="CI302" s="5">
        <f t="shared" si="478"/>
        <v>0</v>
      </c>
    </row>
    <row r="303" spans="1:87" s="2" customFormat="1" ht="43.2" hidden="1" customHeight="1" x14ac:dyDescent="0.3">
      <c r="A303" s="1" t="str">
        <f t="shared" ref="A303" si="567">IF($G303="","Nincs VKR kiválasztva!",CF303)</f>
        <v>Kitöltés rendben!</v>
      </c>
      <c r="B303" s="224">
        <v>0</v>
      </c>
      <c r="C303" s="223" t="s">
        <v>489</v>
      </c>
      <c r="D303" s="225" t="s">
        <v>661</v>
      </c>
      <c r="E303" s="225" t="s">
        <v>509</v>
      </c>
      <c r="F303" s="226" t="str">
        <f>VLOOKUP($G303,Összesítő!$B:$F,2,FALSE)</f>
        <v>11-29203-1-002-00-11</v>
      </c>
      <c r="G303" s="223" t="s">
        <v>243</v>
      </c>
      <c r="H303" s="226">
        <f>COUNTA($G$3:G303)</f>
        <v>270</v>
      </c>
      <c r="I303" s="226" t="str">
        <f>AZ303&amp;"_"&amp;H303&amp;"_FIV_"&amp;LEFT(Előlap!$B$6,4)</f>
        <v>4176_270_FIV_2026</v>
      </c>
      <c r="J303" s="226" t="str">
        <f>VLOOKUP($G303,Összesítő!$B:$F,5,FALSE)</f>
        <v>Boba, Nemeskocs</v>
      </c>
      <c r="K303" s="226" t="str">
        <f>VLOOKUP($G303,Összesítő!$B:$F,4,FALSE)</f>
        <v>Boba Község Önkormányzata, Nemeskocs Község Önkormányzata</v>
      </c>
      <c r="L303" s="7">
        <f t="shared" ref="L303" si="568">O303+P303</f>
        <v>0</v>
      </c>
      <c r="M303" s="224">
        <v>2027</v>
      </c>
      <c r="N303" s="224">
        <v>2027</v>
      </c>
      <c r="O303" s="13">
        <v>0</v>
      </c>
      <c r="P303" s="8">
        <v>0</v>
      </c>
      <c r="Q303" s="8">
        <v>0</v>
      </c>
      <c r="S303" s="8">
        <v>0</v>
      </c>
      <c r="T303" s="8">
        <v>0</v>
      </c>
      <c r="U303" s="8">
        <v>0</v>
      </c>
      <c r="V303" s="8">
        <v>0</v>
      </c>
      <c r="W303" s="8">
        <v>0</v>
      </c>
      <c r="X303" s="8">
        <v>0</v>
      </c>
      <c r="Y303" s="8">
        <v>0</v>
      </c>
      <c r="Z303" s="8">
        <v>0</v>
      </c>
      <c r="AA303" s="8">
        <v>0</v>
      </c>
      <c r="AB303" s="8">
        <v>0</v>
      </c>
      <c r="AC303" s="8">
        <v>0</v>
      </c>
      <c r="AD303" s="7">
        <f t="shared" ref="AD303" si="569">SUM(S303:AC303)</f>
        <v>0</v>
      </c>
      <c r="AE303" s="3" t="str">
        <f t="shared" ref="AE303" si="570">IF($G303="","Nincs VKR kiválasztva!",IF(BB303=0,"Hiányos kitöltés!",BG303))</f>
        <v>A forrás egyenlő a költséggel (I.ütem).</v>
      </c>
      <c r="AG303" s="8">
        <v>0</v>
      </c>
      <c r="AH303" s="8">
        <v>0</v>
      </c>
      <c r="AI303" s="8">
        <v>0</v>
      </c>
      <c r="AJ303" s="8">
        <v>0</v>
      </c>
      <c r="AK303" s="8">
        <v>0</v>
      </c>
      <c r="AL303" s="8">
        <v>0</v>
      </c>
      <c r="AM303" s="8">
        <v>0</v>
      </c>
      <c r="AN303" s="8">
        <v>0</v>
      </c>
      <c r="AO303" s="8">
        <v>0</v>
      </c>
      <c r="AP303" s="8">
        <v>0</v>
      </c>
      <c r="AQ303" s="8">
        <v>0</v>
      </c>
      <c r="AR303" s="7">
        <f t="shared" ref="AR303" si="571">SUM(AG303:AQ303)</f>
        <v>0</v>
      </c>
      <c r="AS303" s="223" t="s">
        <v>659</v>
      </c>
      <c r="AT303" s="3" t="str">
        <f t="shared" si="446"/>
        <v>Nem hosszútávú a feladat.</v>
      </c>
      <c r="AV303" s="225" t="s">
        <v>662</v>
      </c>
      <c r="AW303" s="225" t="s">
        <v>0</v>
      </c>
      <c r="AX303" s="226">
        <f>COUNTA($G$3:G303)</f>
        <v>270</v>
      </c>
      <c r="AZ303" s="9">
        <f>VLOOKUP($G303,Összesítő!$B:$F,3,FALSE)</f>
        <v>4176</v>
      </c>
      <c r="BA303" s="9">
        <f t="shared" si="447"/>
        <v>32</v>
      </c>
      <c r="BB303" s="5">
        <f t="shared" si="448"/>
        <v>1</v>
      </c>
      <c r="BC303" s="5" t="str">
        <f t="shared" si="449"/>
        <v>R</v>
      </c>
      <c r="BD303" s="5">
        <f t="shared" ref="BD303" si="572">IF(OR(BC303="R",BC303="RH"),1,0)</f>
        <v>1</v>
      </c>
      <c r="BE303" s="5">
        <f t="shared" si="451"/>
        <v>0</v>
      </c>
      <c r="BF303" s="5">
        <f t="shared" si="452"/>
        <v>0</v>
      </c>
      <c r="BG303" s="9" t="str">
        <f t="shared" si="453"/>
        <v>A forrás egyenlő a költséggel (I.ütem).</v>
      </c>
      <c r="BH303" s="5">
        <f t="shared" si="454"/>
        <v>1</v>
      </c>
      <c r="BI303" s="5">
        <f t="shared" si="455"/>
        <v>1</v>
      </c>
      <c r="BJ303" s="5">
        <f t="shared" si="456"/>
        <v>0</v>
      </c>
      <c r="BK303" s="5">
        <f t="shared" si="457"/>
        <v>1</v>
      </c>
      <c r="BL303" s="5">
        <f t="shared" ref="BL303" si="573">IF(AND($BK303=1,$P303=$AR303),1,IF(AND($BK303=1,$P303&gt;$AR303,AS303="igen"),1,0))</f>
        <v>1</v>
      </c>
      <c r="BM303" s="4" t="str">
        <f t="shared" si="458"/>
        <v>Nem hosszútávú a feladat.</v>
      </c>
      <c r="BN303" s="5">
        <f t="shared" si="459"/>
        <v>1</v>
      </c>
      <c r="BO303" s="5">
        <f t="shared" si="460"/>
        <v>0</v>
      </c>
      <c r="BP303" s="5">
        <f t="shared" si="461"/>
        <v>1</v>
      </c>
      <c r="BQ303" s="5">
        <f t="shared" si="462"/>
        <v>0</v>
      </c>
      <c r="BR303" s="5">
        <f t="shared" si="463"/>
        <v>1</v>
      </c>
      <c r="BS303" s="9" t="str">
        <f t="shared" si="464"/>
        <v>Nincs hosszútávú terv!</v>
      </c>
      <c r="BT303" s="5">
        <f t="shared" si="465"/>
        <v>1</v>
      </c>
      <c r="BU303" s="5">
        <f t="shared" si="466"/>
        <v>0</v>
      </c>
      <c r="BV303" s="5">
        <f t="shared" si="467"/>
        <v>1</v>
      </c>
      <c r="BW303" s="5">
        <f t="shared" si="468"/>
        <v>1</v>
      </c>
      <c r="BX303" s="5">
        <f t="shared" si="469"/>
        <v>1</v>
      </c>
      <c r="BY303" s="5">
        <f t="shared" si="470"/>
        <v>1</v>
      </c>
      <c r="BZ303" s="5">
        <f t="shared" si="471"/>
        <v>1</v>
      </c>
      <c r="CA303" s="5">
        <f t="shared" si="472"/>
        <v>1</v>
      </c>
      <c r="CB303" s="5">
        <f t="shared" si="473"/>
        <v>1</v>
      </c>
      <c r="CC303" s="5">
        <f t="shared" si="474"/>
        <v>1</v>
      </c>
      <c r="CD303" s="5">
        <f t="shared" si="475"/>
        <v>1</v>
      </c>
      <c r="CE303" s="5" t="str">
        <f t="shared" si="476"/>
        <v>?</v>
      </c>
      <c r="CF303" s="4" t="str">
        <f t="shared" ref="CF303" si="574">IF($BB303=0,$CE303,IF($BH303=0,"I. ütem forrása nincs kitöltve!",IF($BK303=0,"II. ütem forrása nincs kitöltve!",IF($BE303=1,"Költségek üteme nem megfelelő (az időtartam és a költség üteme eltér)!",IF(AND(BI303=0,$BB303=1,$BK303=1,$BE303=1),"Kötelező cellák kitöltve, de az I. ütem forrása hibás!",IF(AND(BK303=0,$BB303=1,$BK303=1,$BE303=1),"Kötelező cellák kitöltve, de a II. ütem forrása hibás!",IF(AND($BP303=1,$BA303&lt;30),"Nullás a rövidtávú feladat és rövid (hiányzik) a hozzá tartozó indoklás!",IF(AND($BQ303=1,$BA303&lt;30),"Nullás a hosszútávú feladat és rövid (hiányzik) a hozzá tartozó indoklás!",IF(AND(BO303=1,C303="1811_RENDKÍVÜLI"),"II. ütemre nem tervezhet Rendkívüli feladatot!",IF(BI303=0,AE303,IF(BL303=0,AT303,IF(AND(BD303=1,$Q303&gt;$O303),"EM rendelet 2. melléklet terhére elszámolt költség nem lehet nagyobb az I. ütemre tervezett tényleges költségnél!",IF($AD303&gt;$O303,"Többlet forrást jelölt meg az I. ütemnél! Kérjük, a többletet az 'Osszesito' fülön tüntesse fel!",IF($AR303&gt;$P303,"Többlet forrást jelölt meg a II. ütemnél! Kérjük, a többletet az 'Osszesito' fülön tüntesse fel!","Kitöltés rendben!"))))))))))))))</f>
        <v>Kitöltés rendben!</v>
      </c>
      <c r="CG303" s="5">
        <f t="shared" ref="CG303" si="575">IF(A303="Kitöltés rendben!",1,0)</f>
        <v>1</v>
      </c>
      <c r="CH303" s="5">
        <f t="shared" si="477"/>
        <v>1</v>
      </c>
      <c r="CI303" s="5">
        <f t="shared" si="478"/>
        <v>0</v>
      </c>
    </row>
    <row r="304" spans="1:87" s="2" customFormat="1" ht="31.2" hidden="1" customHeight="1" x14ac:dyDescent="0.3">
      <c r="A304" s="1" t="str">
        <f t="shared" si="479"/>
        <v>Nincs VKR kiválasztva!</v>
      </c>
      <c r="B304" s="179"/>
      <c r="C304" s="178"/>
      <c r="D304" s="180"/>
      <c r="E304" s="180"/>
      <c r="F304" s="181" t="e">
        <f>VLOOKUP($G304,Összesítő!$B:$F,2,FALSE)</f>
        <v>#N/A</v>
      </c>
      <c r="G304" s="178"/>
      <c r="H304" s="181">
        <f>COUNTA($G$3:G304)</f>
        <v>270</v>
      </c>
      <c r="I304" s="181" t="e">
        <f>AZ304&amp;"_"&amp;H304&amp;"_FIV_"&amp;LEFT(Előlap!$B$6,4)</f>
        <v>#N/A</v>
      </c>
      <c r="J304" s="181" t="e">
        <f>VLOOKUP($G304,Összesítő!$B:$F,5,FALSE)</f>
        <v>#N/A</v>
      </c>
      <c r="K304" s="181" t="e">
        <f>VLOOKUP($G304,Összesítő!$B:$F,4,FALSE)</f>
        <v>#N/A</v>
      </c>
      <c r="L304" s="7">
        <f t="shared" si="480"/>
        <v>0</v>
      </c>
      <c r="M304" s="179"/>
      <c r="N304" s="179"/>
      <c r="O304" s="13"/>
      <c r="P304" s="8"/>
      <c r="Q304" s="8"/>
      <c r="S304" s="8"/>
      <c r="T304" s="8"/>
      <c r="U304" s="8"/>
      <c r="V304" s="8"/>
      <c r="W304" s="8"/>
      <c r="X304" s="8"/>
      <c r="Y304" s="8"/>
      <c r="Z304" s="8"/>
      <c r="AA304" s="8"/>
      <c r="AB304" s="8"/>
      <c r="AC304" s="8"/>
      <c r="AD304" s="7">
        <f t="shared" si="481"/>
        <v>0</v>
      </c>
      <c r="AE304" s="3" t="str">
        <f t="shared" si="482"/>
        <v>Nincs VKR kiválasztva!</v>
      </c>
      <c r="AG304" s="8"/>
      <c r="AH304" s="8"/>
      <c r="AI304" s="8"/>
      <c r="AJ304" s="8"/>
      <c r="AK304" s="8"/>
      <c r="AL304" s="8"/>
      <c r="AM304" s="8"/>
      <c r="AN304" s="8"/>
      <c r="AO304" s="8"/>
      <c r="AP304" s="8"/>
      <c r="AQ304" s="8"/>
      <c r="AR304" s="7">
        <f t="shared" si="483"/>
        <v>0</v>
      </c>
      <c r="AS304" s="178"/>
      <c r="AT304" s="3" t="str">
        <f t="shared" si="446"/>
        <v>Nincs VKR kiválasztva!</v>
      </c>
      <c r="AV304" s="180" t="s">
        <v>0</v>
      </c>
      <c r="AW304" s="180" t="s">
        <v>0</v>
      </c>
      <c r="AX304" s="191">
        <f>COUNTA($G$3:G304)</f>
        <v>270</v>
      </c>
      <c r="AZ304" s="9" t="e">
        <f>VLOOKUP($G304,Összesítő!$B:$F,3,FALSE)</f>
        <v>#N/A</v>
      </c>
      <c r="BA304" s="9">
        <f t="shared" si="447"/>
        <v>0</v>
      </c>
      <c r="BB304" s="5" t="e">
        <f t="shared" si="448"/>
        <v>#N/A</v>
      </c>
      <c r="BC304" s="5" t="e">
        <f t="shared" si="449"/>
        <v>#N/A</v>
      </c>
      <c r="BD304" s="5" t="e">
        <f t="shared" si="450"/>
        <v>#N/A</v>
      </c>
      <c r="BE304" s="5" t="e">
        <f t="shared" si="451"/>
        <v>#N/A</v>
      </c>
      <c r="BF304" s="5">
        <f t="shared" si="452"/>
        <v>0</v>
      </c>
      <c r="BG304" s="9" t="str">
        <f t="shared" si="453"/>
        <v>A forrás egyenlő a költséggel (I.ütem).</v>
      </c>
      <c r="BH304" s="5">
        <f t="shared" si="454"/>
        <v>0</v>
      </c>
      <c r="BI304" s="5">
        <f t="shared" si="455"/>
        <v>0</v>
      </c>
      <c r="BJ304" s="5">
        <f t="shared" si="456"/>
        <v>0</v>
      </c>
      <c r="BK304" s="5">
        <f t="shared" si="457"/>
        <v>0</v>
      </c>
      <c r="BL304" s="5">
        <f t="shared" si="484"/>
        <v>0</v>
      </c>
      <c r="BM304" s="4" t="str">
        <f t="shared" si="458"/>
        <v>Nem hosszútávú a feladat.</v>
      </c>
      <c r="BN304" s="5">
        <f t="shared" si="459"/>
        <v>1</v>
      </c>
      <c r="BO304" s="5">
        <f t="shared" si="460"/>
        <v>0</v>
      </c>
      <c r="BP304" s="5">
        <f t="shared" si="461"/>
        <v>1</v>
      </c>
      <c r="BQ304" s="5">
        <f t="shared" si="462"/>
        <v>0</v>
      </c>
      <c r="BR304" s="5" t="e">
        <f t="shared" si="463"/>
        <v>#N/A</v>
      </c>
      <c r="BS304" s="9" t="str">
        <f t="shared" si="464"/>
        <v>Nincs hosszútávú terv!</v>
      </c>
      <c r="BT304" s="5" t="e">
        <f t="shared" si="465"/>
        <v>#N/A</v>
      </c>
      <c r="BU304" s="5" t="e">
        <f t="shared" si="466"/>
        <v>#N/A</v>
      </c>
      <c r="BV304" s="5">
        <f t="shared" si="467"/>
        <v>0</v>
      </c>
      <c r="BW304" s="5">
        <f t="shared" si="468"/>
        <v>0</v>
      </c>
      <c r="BX304" s="5">
        <f t="shared" si="469"/>
        <v>0</v>
      </c>
      <c r="BY304" s="5">
        <f t="shared" si="470"/>
        <v>0</v>
      </c>
      <c r="BZ304" s="5">
        <f t="shared" si="471"/>
        <v>0</v>
      </c>
      <c r="CA304" s="5">
        <f t="shared" si="472"/>
        <v>0</v>
      </c>
      <c r="CB304" s="5">
        <f t="shared" si="473"/>
        <v>0</v>
      </c>
      <c r="CC304" s="5">
        <f t="shared" si="474"/>
        <v>0</v>
      </c>
      <c r="CD304" s="5">
        <f t="shared" si="475"/>
        <v>0</v>
      </c>
      <c r="CE304" s="5" t="e">
        <f t="shared" si="476"/>
        <v>#N/A</v>
      </c>
      <c r="CF304" s="4" t="e">
        <f t="shared" si="485"/>
        <v>#N/A</v>
      </c>
      <c r="CG304" s="5">
        <f t="shared" si="486"/>
        <v>0</v>
      </c>
      <c r="CH304" s="5" t="e">
        <f t="shared" si="477"/>
        <v>#N/A</v>
      </c>
      <c r="CI304" s="5" t="e">
        <f t="shared" si="478"/>
        <v>#N/A</v>
      </c>
    </row>
    <row r="305" spans="1:87" s="2" customFormat="1" ht="28.8" hidden="1" customHeight="1" x14ac:dyDescent="0.3">
      <c r="A305" s="1" t="str">
        <f t="shared" si="479"/>
        <v>Kitöltés rendben!</v>
      </c>
      <c r="B305" s="179">
        <v>2</v>
      </c>
      <c r="C305" s="178" t="s">
        <v>450</v>
      </c>
      <c r="D305" s="180" t="s">
        <v>588</v>
      </c>
      <c r="E305" s="180" t="s">
        <v>509</v>
      </c>
      <c r="F305" s="181" t="str">
        <f>VLOOKUP($G305,Összesítő!$B:$F,2,FALSE)</f>
        <v>11-10913-1-001-00-13</v>
      </c>
      <c r="G305" s="178" t="s">
        <v>107</v>
      </c>
      <c r="H305" s="181">
        <f>COUNTA($G$3:G305)</f>
        <v>271</v>
      </c>
      <c r="I305" s="181" t="str">
        <f>AZ305&amp;"_"&amp;H305&amp;"_FIV_"&amp;LEFT(Előlap!$B$6,4)</f>
        <v>4141_271_FIV_2026</v>
      </c>
      <c r="J305" s="181" t="str">
        <f>VLOOKUP($G305,Összesítő!$B:$F,5,FALSE)</f>
        <v>Karakó</v>
      </c>
      <c r="K305" s="181" t="str">
        <f>VLOOKUP($G305,Összesítő!$B:$F,4,FALSE)</f>
        <v>Karakó Község Önkormányzata</v>
      </c>
      <c r="L305" s="7">
        <f t="shared" si="480"/>
        <v>20000</v>
      </c>
      <c r="M305" s="179">
        <v>2028</v>
      </c>
      <c r="N305" s="179">
        <v>2028</v>
      </c>
      <c r="O305" s="13">
        <v>0</v>
      </c>
      <c r="P305" s="8">
        <v>20000</v>
      </c>
      <c r="Q305" s="8">
        <v>0</v>
      </c>
      <c r="S305" s="8">
        <v>0</v>
      </c>
      <c r="T305" s="8">
        <v>0</v>
      </c>
      <c r="U305" s="8">
        <v>0</v>
      </c>
      <c r="V305" s="8">
        <v>0</v>
      </c>
      <c r="W305" s="8">
        <v>0</v>
      </c>
      <c r="X305" s="8">
        <v>0</v>
      </c>
      <c r="Y305" s="8">
        <v>0</v>
      </c>
      <c r="Z305" s="8">
        <v>0</v>
      </c>
      <c r="AA305" s="8">
        <v>0</v>
      </c>
      <c r="AB305" s="8">
        <v>0</v>
      </c>
      <c r="AC305" s="8">
        <v>0</v>
      </c>
      <c r="AD305" s="7">
        <f t="shared" si="481"/>
        <v>0</v>
      </c>
      <c r="AE305" s="3" t="str">
        <f t="shared" si="482"/>
        <v>Nem rövidtávú a feladat.</v>
      </c>
      <c r="AG305" s="8">
        <v>0</v>
      </c>
      <c r="AH305" s="8">
        <v>0</v>
      </c>
      <c r="AI305" s="8">
        <v>0</v>
      </c>
      <c r="AJ305" s="8">
        <v>0</v>
      </c>
      <c r="AK305" s="8">
        <v>0</v>
      </c>
      <c r="AL305" s="8">
        <v>0</v>
      </c>
      <c r="AM305" s="8">
        <v>0</v>
      </c>
      <c r="AN305" s="8">
        <v>0</v>
      </c>
      <c r="AO305" s="8">
        <v>0</v>
      </c>
      <c r="AP305" s="8">
        <v>0</v>
      </c>
      <c r="AQ305" s="8">
        <v>0</v>
      </c>
      <c r="AR305" s="7">
        <f t="shared" si="483"/>
        <v>0</v>
      </c>
      <c r="AS305" s="178" t="s">
        <v>654</v>
      </c>
      <c r="AT305" s="3" t="str">
        <f t="shared" ref="AT305:AT374" si="576">IF($G305="","Nincs VKR kiválasztva!",IF($BB305=0,"Hiányos kitöltés!",IF($BO305=0,"Nem hosszútávú a feladat.",$BM305)))</f>
        <v>Forráshiányos a feladat!</v>
      </c>
      <c r="AV305" s="180" t="s">
        <v>0</v>
      </c>
      <c r="AW305" s="180" t="s">
        <v>0</v>
      </c>
      <c r="AX305" s="191">
        <f>COUNTA($G$3:G305)</f>
        <v>271</v>
      </c>
      <c r="AZ305" s="9">
        <f>VLOOKUP($G305,Összesítő!$B:$F,3,FALSE)</f>
        <v>4141</v>
      </c>
      <c r="BA305" s="9">
        <f t="shared" ref="BA305:BA374" si="577">LEN($AV305)</f>
        <v>0</v>
      </c>
      <c r="BB305" s="5">
        <f t="shared" ref="BB305:BB374" si="578">IF(OR($B305="",$C305="",$D305="",$E305="",$F305="",$M305="",$N305="",$O305="",$P305="",$Q305=""),0,1)</f>
        <v>1</v>
      </c>
      <c r="BC305" s="5" t="str">
        <f t="shared" ref="BC305:BC374" si="579">IF($F305="",0,IF(AND($M305=2027,$N305=2027),"R",IF(AND($M305=2027,$N305&gt;2027),"RH",IF(AND($M305&gt;2027,$N305&gt;2027),"H","x"))))</f>
        <v>H</v>
      </c>
      <c r="BD305" s="5">
        <f t="shared" ref="BD305:BD374" si="580">IF(OR(BC305="R",BC305="RH"),1,0)</f>
        <v>0</v>
      </c>
      <c r="BE305" s="5">
        <f t="shared" ref="BE305:BE374" si="581">IF(AND($BC305="R",$P305&gt;0),1,IF(AND($BC305="H",$O305&gt;0),1,0))</f>
        <v>0</v>
      </c>
      <c r="BF305" s="5">
        <f t="shared" ref="BF305:BF374" si="582">IF($AD305&lt;$O305,1,IF($AD305=$O305,0))</f>
        <v>0</v>
      </c>
      <c r="BG305" s="9" t="str">
        <f t="shared" ref="BG305:BG374" si="583">IF($M305&gt;2027,"Nem rövidtávú a feladat.",IF($BF305=1,"Az I. ütem nem lehet forráshiányos!",IF($AD305&gt;$O305,"Többlet forrást jelölt meg az I.ütemnél! Kérjük, a többletet az 'Osszesito' fülön tüntesse fel!",IF($AD305=$O305,"A forrás egyenlő a költséggel (I.ütem).",0))))</f>
        <v>Nem rövidtávú a feladat.</v>
      </c>
      <c r="BH305" s="5">
        <f t="shared" ref="BH305:BH374" si="584">IF(AND($S305&lt;&gt;"",$T305&lt;&gt;"",$U305&lt;&gt;"",$V305&lt;&gt;"",$W305&lt;&gt;"",$X305&lt;&gt;"",$Y305&lt;&gt;"",$Z305&lt;&gt;"",$AA305&lt;&gt;"",$AB305&lt;&gt;"",$AC305&lt;&gt;""),1,0)</f>
        <v>1</v>
      </c>
      <c r="BI305" s="5">
        <f t="shared" ref="BI305:BI374" si="585">IF(AND($BH305=1,$O305=$AD305),1,0)</f>
        <v>1</v>
      </c>
      <c r="BJ305" s="5">
        <f t="shared" ref="BJ305:BJ374" si="586">IF($AR305&lt;$P305,1,0)</f>
        <v>1</v>
      </c>
      <c r="BK305" s="5">
        <f t="shared" ref="BK305:BK374" si="587">IF(AND($AG305&lt;&gt;"",$AH305&lt;&gt;"",$AI305&lt;&gt;"",$AJ305&lt;&gt;"",$AK305&lt;&gt;"",$AL305&lt;&gt;"",$AM305&lt;&gt;"",$AN305&lt;&gt;"",$AO305&lt;&gt;"",$AP305&lt;&gt;"",$AQ305&lt;&gt;""),1,0)</f>
        <v>1</v>
      </c>
      <c r="BL305" s="5">
        <f t="shared" si="484"/>
        <v>1</v>
      </c>
      <c r="BM305" s="4" t="str">
        <f t="shared" ref="BM305:BM374" si="588">IF($N305&lt;2028,"Nem hosszútávú a feladat.",IF(AND($BJ305=1,$AS305="nem"),"Forráshiányos a feladat? Jelölje az AR-oszlopban!",IF(AND($BJ305=0,$AS305="igen"),"Forráshiányosnak jelölte a feladat az AR-oszlopban, de a forrás költség adatok alapnján nem az!",IF(AND($BJ305=1,$AS305="igen"),"Forráshiányos a feladat!",IF($AR305&gt;$P305,"Többlet forrást jelölt meg az II.ütemnél! Kérjük, a többletet az 'Osszesito' fülön tüntesse fel!",IF($AR305=$P305,"A forrás egyenlő a költséggel (II.ütem).",0))))))</f>
        <v>Forráshiányos a feladat!</v>
      </c>
      <c r="BN305" s="5">
        <f t="shared" ref="BN305:BN374" si="589">IF($N305&lt;2028,1,0)</f>
        <v>0</v>
      </c>
      <c r="BO305" s="5">
        <f t="shared" ref="BO305:BO374" si="590">IF($N305&gt;2027,1,0)</f>
        <v>1</v>
      </c>
      <c r="BP305" s="5">
        <f t="shared" ref="BP305:BP374" si="591">IF(AND($BN305=1,$O305=0),1,0)</f>
        <v>0</v>
      </c>
      <c r="BQ305" s="5">
        <f t="shared" ref="BQ305:BQ374" si="592">IF(AND($BO305=1,$P305=0),1,0)</f>
        <v>0</v>
      </c>
      <c r="BR305" s="5">
        <f t="shared" ref="BR305:BR374" si="593">IF(AND($BC305="R",$O305=0,$BA305&gt;29),1,IF(AND($BC305="RH",$O305=0,$BA305&gt;29),1,0))</f>
        <v>0</v>
      </c>
      <c r="BS305" s="9">
        <f t="shared" ref="BS305:BS374" si="594">IF($BO305=0,"Nincs hosszútávú terv!",IF(AND($BC305="H",$P305=0,$BA305=0),"Nullás a hosszútávú feladat és nincs hozzá indoklás!",IF(AND($BC305="RH",$P305=0,$BA305=0),"Nullás a hosszútávú feladat és nincs hozzá indoklás!",IF(AND($BC305="R",$P305=0,$BA305&lt;300),"Nullás a hosszútávú feladat és rövid hozzá az indoklás!",IF(AND($BC305="RH",$P305=0,$BA305&lt;300),"Nullás a hosszútávú feladat és rövid hozzá az indoklás!",0)))))</f>
        <v>0</v>
      </c>
      <c r="BT305" s="5">
        <f t="shared" ref="BT305:BT374" si="595">IF(AND($BC305="R",$O305=0,$BA305&gt;29),1,IF(AND($BC305="RH",$O305=0,$BA305&gt;29),1,0))</f>
        <v>0</v>
      </c>
      <c r="BU305" s="5">
        <f t="shared" ref="BU305:BU374" si="596">IF(AND($BC305="H",$P305=0,$BA305&gt;29),1,IF(AND($BC305="RH",$P305=0,$BA305&gt;29),1,0))</f>
        <v>0</v>
      </c>
      <c r="BV305" s="5">
        <f t="shared" ref="BV305:BV374" si="597">IF($B305="",0,1)</f>
        <v>1</v>
      </c>
      <c r="BW305" s="5">
        <f t="shared" ref="BW305:BW374" si="598">IF($C305="",0,1)</f>
        <v>1</v>
      </c>
      <c r="BX305" s="5">
        <f t="shared" ref="BX305:BX374" si="599">IF($D305="",0,1)</f>
        <v>1</v>
      </c>
      <c r="BY305" s="5">
        <f t="shared" ref="BY305:BY374" si="600">IF($E305="",0,1)</f>
        <v>1</v>
      </c>
      <c r="BZ305" s="5">
        <f t="shared" ref="BZ305:BZ374" si="601">IF($M305="",0,1)</f>
        <v>1</v>
      </c>
      <c r="CA305" s="5">
        <f t="shared" ref="CA305:CA374" si="602">IF($N305="",0,1)</f>
        <v>1</v>
      </c>
      <c r="CB305" s="5">
        <f t="shared" ref="CB305:CB374" si="603">IF($O305="",0,1)</f>
        <v>1</v>
      </c>
      <c r="CC305" s="5">
        <f t="shared" ref="CC305:CC374" si="604">IF($P305="",0,1)</f>
        <v>1</v>
      </c>
      <c r="CD305" s="5">
        <f t="shared" ref="CD305:CD374" si="605">IF($Q305="",0,1)</f>
        <v>1</v>
      </c>
      <c r="CE305" s="5" t="str">
        <f t="shared" ref="CE305:CE374" si="606">IF(AND($BB305=0,$BV305=0),"Hiányos kitöltés! (B-oszlop üres)",IF(AND($BB305=0,$BW305=0),"Hiányos kitöltés! (C-oszlop üres)",IF(AND($BB305=0,$BX305=0),"Hiányos kitöltés! (D-oszlop üres)",IF(AND($BB305=0,$BY305=0),"Hiányos kitöltés! (E-oszlop üres)",IF(AND($BB305=0,$BZ305=0),"Hiányos kitöltés! (L-oszlop üres)",IF(AND($BB305=0,$CA305=0),"Hiányos kitöltés! (M-oszlop üres)",IF(AND($BB305=0,$CB305=0),"Hiányos kitöltés! (N-oszlop üres)",IF(AND($BB305=0,$CC305=0),"Hiányos kitöltés! (O-oszlop üres)",IF(AND($BB305=0,$CD305=0),"Hiányos kitöltés! (P-oszlop üres)",IF(AND($BB305=0,$BH305=0),"Hiányos kitöltés! (I.ütem forrása hiányos!","?"))))))))))</f>
        <v>?</v>
      </c>
      <c r="CF305" s="4" t="str">
        <f t="shared" si="485"/>
        <v>Kitöltés rendben!</v>
      </c>
      <c r="CG305" s="5">
        <f t="shared" si="486"/>
        <v>1</v>
      </c>
      <c r="CH305" s="5">
        <f t="shared" ref="CH305:CH374" si="607">IF(AND($BC305="R",$CG305=1),1,IF(AND($BC305="RH",$CG305=1),1,0))</f>
        <v>0</v>
      </c>
      <c r="CI305" s="5">
        <f t="shared" ref="CI305:CI374" si="608">IF(AND($BC305="H",$CG305=1),1,IF(AND($BC305="RH",$CG305=1),1,0))</f>
        <v>1</v>
      </c>
    </row>
    <row r="306" spans="1:87" s="2" customFormat="1" ht="28.8" hidden="1" customHeight="1" x14ac:dyDescent="0.3">
      <c r="A306" s="1" t="str">
        <f t="shared" ref="A306:A344" si="609">IF($G306="","Nincs VKR kiválasztva!",CF306)</f>
        <v>Kitöltés rendben!</v>
      </c>
      <c r="B306" s="179">
        <v>2</v>
      </c>
      <c r="C306" s="178" t="s">
        <v>484</v>
      </c>
      <c r="D306" s="180" t="s">
        <v>589</v>
      </c>
      <c r="E306" s="180" t="s">
        <v>509</v>
      </c>
      <c r="F306" s="181" t="str">
        <f>VLOOKUP($G306,Összesítő!$B:$F,2,FALSE)</f>
        <v>11-10913-1-001-00-13</v>
      </c>
      <c r="G306" s="178" t="s">
        <v>107</v>
      </c>
      <c r="H306" s="181">
        <f>COUNTA($G$3:G306)</f>
        <v>272</v>
      </c>
      <c r="I306" s="181" t="str">
        <f>AZ306&amp;"_"&amp;H306&amp;"_FIV_"&amp;LEFT(Előlap!$B$6,4)</f>
        <v>4141_272_FIV_2026</v>
      </c>
      <c r="J306" s="181" t="str">
        <f>VLOOKUP($G306,Összesítő!$B:$F,5,FALSE)</f>
        <v>Karakó</v>
      </c>
      <c r="K306" s="181" t="str">
        <f>VLOOKUP($G306,Összesítő!$B:$F,4,FALSE)</f>
        <v>Karakó Község Önkormányzata</v>
      </c>
      <c r="L306" s="7">
        <f t="shared" ref="L306:L344" si="610">O306+P306</f>
        <v>3000</v>
      </c>
      <c r="M306" s="179">
        <v>2029</v>
      </c>
      <c r="N306" s="179">
        <v>2029</v>
      </c>
      <c r="O306" s="13">
        <v>0</v>
      </c>
      <c r="P306" s="8">
        <v>3000</v>
      </c>
      <c r="Q306" s="8">
        <v>0</v>
      </c>
      <c r="S306" s="8">
        <v>0</v>
      </c>
      <c r="T306" s="8">
        <v>0</v>
      </c>
      <c r="U306" s="8">
        <v>0</v>
      </c>
      <c r="V306" s="8">
        <v>0</v>
      </c>
      <c r="W306" s="8">
        <v>0</v>
      </c>
      <c r="X306" s="8">
        <v>0</v>
      </c>
      <c r="Y306" s="8">
        <v>0</v>
      </c>
      <c r="Z306" s="8">
        <v>0</v>
      </c>
      <c r="AA306" s="8">
        <v>0</v>
      </c>
      <c r="AB306" s="8">
        <v>0</v>
      </c>
      <c r="AC306" s="8">
        <v>0</v>
      </c>
      <c r="AD306" s="7">
        <f t="shared" ref="AD306:AD344" si="611">SUM(S306:AC306)</f>
        <v>0</v>
      </c>
      <c r="AE306" s="3" t="str">
        <f t="shared" ref="AE306:AE344" si="612">IF($G306="","Nincs VKR kiválasztva!",IF(BB306=0,"Hiányos kitöltés!",BG306))</f>
        <v>Nem rövidtávú a feladat.</v>
      </c>
      <c r="AG306" s="8">
        <v>0</v>
      </c>
      <c r="AH306" s="8">
        <v>0</v>
      </c>
      <c r="AI306" s="8">
        <v>0</v>
      </c>
      <c r="AJ306" s="8">
        <v>0</v>
      </c>
      <c r="AK306" s="8">
        <v>0</v>
      </c>
      <c r="AL306" s="8">
        <v>0</v>
      </c>
      <c r="AM306" s="8">
        <v>0</v>
      </c>
      <c r="AN306" s="8">
        <v>0</v>
      </c>
      <c r="AO306" s="8">
        <v>0</v>
      </c>
      <c r="AP306" s="8">
        <v>0</v>
      </c>
      <c r="AQ306" s="8">
        <v>0</v>
      </c>
      <c r="AR306" s="7">
        <f t="shared" ref="AR306:AR344" si="613">SUM(AG306:AQ306)</f>
        <v>0</v>
      </c>
      <c r="AS306" s="185" t="s">
        <v>654</v>
      </c>
      <c r="AT306" s="3" t="str">
        <f t="shared" si="576"/>
        <v>Forráshiányos a feladat!</v>
      </c>
      <c r="AV306" s="180" t="s">
        <v>0</v>
      </c>
      <c r="AW306" s="180" t="s">
        <v>0</v>
      </c>
      <c r="AX306" s="191">
        <f>COUNTA($G$3:G306)</f>
        <v>272</v>
      </c>
      <c r="AZ306" s="9">
        <f>VLOOKUP($G306,Összesítő!$B:$F,3,FALSE)</f>
        <v>4141</v>
      </c>
      <c r="BA306" s="9">
        <f t="shared" si="577"/>
        <v>0</v>
      </c>
      <c r="BB306" s="5">
        <f t="shared" si="578"/>
        <v>1</v>
      </c>
      <c r="BC306" s="5" t="str">
        <f t="shared" si="579"/>
        <v>H</v>
      </c>
      <c r="BD306" s="5">
        <f t="shared" si="580"/>
        <v>0</v>
      </c>
      <c r="BE306" s="5">
        <f t="shared" si="581"/>
        <v>0</v>
      </c>
      <c r="BF306" s="5">
        <f t="shared" si="582"/>
        <v>0</v>
      </c>
      <c r="BG306" s="9" t="str">
        <f t="shared" si="583"/>
        <v>Nem rövidtávú a feladat.</v>
      </c>
      <c r="BH306" s="5">
        <f t="shared" si="584"/>
        <v>1</v>
      </c>
      <c r="BI306" s="5">
        <f t="shared" si="585"/>
        <v>1</v>
      </c>
      <c r="BJ306" s="5">
        <f t="shared" si="586"/>
        <v>1</v>
      </c>
      <c r="BK306" s="5">
        <f t="shared" si="587"/>
        <v>1</v>
      </c>
      <c r="BL306" s="5">
        <f t="shared" ref="BL306:BL344" si="614">IF(AND($BK306=1,$P306=$AR306),1,IF(AND($BK306=1,$P306&gt;$AR306,AS306="igen"),1,0))</f>
        <v>1</v>
      </c>
      <c r="BM306" s="4" t="str">
        <f t="shared" si="588"/>
        <v>Forráshiányos a feladat!</v>
      </c>
      <c r="BN306" s="5">
        <f t="shared" si="589"/>
        <v>0</v>
      </c>
      <c r="BO306" s="5">
        <f t="shared" si="590"/>
        <v>1</v>
      </c>
      <c r="BP306" s="5">
        <f t="shared" si="591"/>
        <v>0</v>
      </c>
      <c r="BQ306" s="5">
        <f t="shared" si="592"/>
        <v>0</v>
      </c>
      <c r="BR306" s="5">
        <f t="shared" si="593"/>
        <v>0</v>
      </c>
      <c r="BS306" s="9">
        <f t="shared" si="594"/>
        <v>0</v>
      </c>
      <c r="BT306" s="5">
        <f t="shared" si="595"/>
        <v>0</v>
      </c>
      <c r="BU306" s="5">
        <f t="shared" si="596"/>
        <v>0</v>
      </c>
      <c r="BV306" s="5">
        <f t="shared" si="597"/>
        <v>1</v>
      </c>
      <c r="BW306" s="5">
        <f t="shared" si="598"/>
        <v>1</v>
      </c>
      <c r="BX306" s="5">
        <f t="shared" si="599"/>
        <v>1</v>
      </c>
      <c r="BY306" s="5">
        <f t="shared" si="600"/>
        <v>1</v>
      </c>
      <c r="BZ306" s="5">
        <f t="shared" si="601"/>
        <v>1</v>
      </c>
      <c r="CA306" s="5">
        <f t="shared" si="602"/>
        <v>1</v>
      </c>
      <c r="CB306" s="5">
        <f t="shared" si="603"/>
        <v>1</v>
      </c>
      <c r="CC306" s="5">
        <f t="shared" si="604"/>
        <v>1</v>
      </c>
      <c r="CD306" s="5">
        <f t="shared" si="605"/>
        <v>1</v>
      </c>
      <c r="CE306" s="5" t="str">
        <f t="shared" si="606"/>
        <v>?</v>
      </c>
      <c r="CF306" s="4" t="str">
        <f t="shared" ref="CF306:CF344" si="615">IF($BB306=0,$CE306,IF($BH306=0,"I. ütem forrása nincs kitöltve!",IF($BK306=0,"II. ütem forrása nincs kitöltve!",IF($BE306=1,"Költségek üteme nem megfelelő (az időtartam és a költség üteme eltér)!",IF(AND(BI306=0,$BB306=1,$BK306=1,$BE306=1),"Kötelező cellák kitöltve, de az I. ütem forrása hibás!",IF(AND(BK306=0,$BB306=1,$BK306=1,$BE306=1),"Kötelező cellák kitöltve, de a II. ütem forrása hibás!",IF(AND($BP306=1,$BA306&lt;30),"Nullás a rövidtávú feladat és rövid (hiányzik) a hozzá tartozó indoklás!",IF(AND($BQ306=1,$BA306&lt;30),"Nullás a hosszútávú feladat és rövid (hiányzik) a hozzá tartozó indoklás!",IF(AND(BO306=1,C306="1811_RENDKÍVÜLI"),"II. ütemre nem tervezhet Rendkívüli feladatot!",IF(BI306=0,AE306,IF(BL306=0,AT306,IF(AND(BD306=1,$Q306&gt;$O306),"EM rendelet 2. melléklet terhére elszámolt költség nem lehet nagyobb az I. ütemre tervezett tényleges költségnél!",IF($AD306&gt;$O306,"Többlet forrást jelölt meg az I. ütemnél! Kérjük, a többletet az 'Osszesito' fülön tüntesse fel!",IF($AR306&gt;$P306,"Többlet forrást jelölt meg a II. ütemnél! Kérjük, a többletet az 'Osszesito' fülön tüntesse fel!","Kitöltés rendben!"))))))))))))))</f>
        <v>Kitöltés rendben!</v>
      </c>
      <c r="CG306" s="5">
        <f t="shared" ref="CG306:CG344" si="616">IF(A306="Kitöltés rendben!",1,0)</f>
        <v>1</v>
      </c>
      <c r="CH306" s="5">
        <f t="shared" si="607"/>
        <v>0</v>
      </c>
      <c r="CI306" s="5">
        <f t="shared" si="608"/>
        <v>1</v>
      </c>
    </row>
    <row r="307" spans="1:87" s="2" customFormat="1" ht="28.8" hidden="1" customHeight="1" x14ac:dyDescent="0.3">
      <c r="A307" s="1" t="str">
        <f t="shared" si="609"/>
        <v>Kitöltés rendben!</v>
      </c>
      <c r="B307" s="179">
        <v>2</v>
      </c>
      <c r="C307" s="178" t="s">
        <v>435</v>
      </c>
      <c r="D307" s="180" t="s">
        <v>526</v>
      </c>
      <c r="E307" s="180" t="s">
        <v>509</v>
      </c>
      <c r="F307" s="181" t="str">
        <f>VLOOKUP($G307,Összesítő!$B:$F,2,FALSE)</f>
        <v>11-10913-1-001-00-13</v>
      </c>
      <c r="G307" s="178" t="s">
        <v>107</v>
      </c>
      <c r="H307" s="181">
        <f>COUNTA($G$3:G307)</f>
        <v>273</v>
      </c>
      <c r="I307" s="181" t="str">
        <f>AZ307&amp;"_"&amp;H307&amp;"_FIV_"&amp;LEFT(Előlap!$B$6,4)</f>
        <v>4141_273_FIV_2026</v>
      </c>
      <c r="J307" s="181" t="str">
        <f>VLOOKUP($G307,Összesítő!$B:$F,5,FALSE)</f>
        <v>Karakó</v>
      </c>
      <c r="K307" s="181" t="str">
        <f>VLOOKUP($G307,Összesítő!$B:$F,4,FALSE)</f>
        <v>Karakó Község Önkormányzata</v>
      </c>
      <c r="L307" s="7">
        <f t="shared" si="610"/>
        <v>25000</v>
      </c>
      <c r="M307" s="179">
        <v>2029</v>
      </c>
      <c r="N307" s="179">
        <v>2029</v>
      </c>
      <c r="O307" s="13">
        <v>0</v>
      </c>
      <c r="P307" s="8">
        <v>25000</v>
      </c>
      <c r="Q307" s="8">
        <v>0</v>
      </c>
      <c r="S307" s="8">
        <v>0</v>
      </c>
      <c r="T307" s="8">
        <v>0</v>
      </c>
      <c r="U307" s="8">
        <v>0</v>
      </c>
      <c r="V307" s="8">
        <v>0</v>
      </c>
      <c r="W307" s="8">
        <v>0</v>
      </c>
      <c r="X307" s="8">
        <v>0</v>
      </c>
      <c r="Y307" s="8">
        <v>0</v>
      </c>
      <c r="Z307" s="8">
        <v>0</v>
      </c>
      <c r="AA307" s="8">
        <v>0</v>
      </c>
      <c r="AB307" s="8">
        <v>0</v>
      </c>
      <c r="AC307" s="8">
        <v>0</v>
      </c>
      <c r="AD307" s="7">
        <f t="shared" si="611"/>
        <v>0</v>
      </c>
      <c r="AE307" s="3" t="str">
        <f t="shared" si="612"/>
        <v>Nem rövidtávú a feladat.</v>
      </c>
      <c r="AG307" s="8">
        <v>0</v>
      </c>
      <c r="AH307" s="8">
        <v>0</v>
      </c>
      <c r="AI307" s="8">
        <v>0</v>
      </c>
      <c r="AJ307" s="8">
        <v>0</v>
      </c>
      <c r="AK307" s="8">
        <v>0</v>
      </c>
      <c r="AL307" s="8">
        <v>0</v>
      </c>
      <c r="AM307" s="8">
        <v>0</v>
      </c>
      <c r="AN307" s="8">
        <v>0</v>
      </c>
      <c r="AO307" s="8">
        <v>0</v>
      </c>
      <c r="AP307" s="8">
        <v>0</v>
      </c>
      <c r="AQ307" s="8">
        <v>0</v>
      </c>
      <c r="AR307" s="7">
        <f t="shared" si="613"/>
        <v>0</v>
      </c>
      <c r="AS307" s="185" t="s">
        <v>654</v>
      </c>
      <c r="AT307" s="3" t="str">
        <f t="shared" si="576"/>
        <v>Forráshiányos a feladat!</v>
      </c>
      <c r="AV307" s="180" t="s">
        <v>0</v>
      </c>
      <c r="AW307" s="180" t="s">
        <v>0</v>
      </c>
      <c r="AX307" s="191">
        <f>COUNTA($G$3:G307)</f>
        <v>273</v>
      </c>
      <c r="AZ307" s="9">
        <f>VLOOKUP($G307,Összesítő!$B:$F,3,FALSE)</f>
        <v>4141</v>
      </c>
      <c r="BA307" s="9">
        <f t="shared" si="577"/>
        <v>0</v>
      </c>
      <c r="BB307" s="5">
        <f t="shared" si="578"/>
        <v>1</v>
      </c>
      <c r="BC307" s="5" t="str">
        <f t="shared" si="579"/>
        <v>H</v>
      </c>
      <c r="BD307" s="5">
        <f t="shared" si="580"/>
        <v>0</v>
      </c>
      <c r="BE307" s="5">
        <f t="shared" si="581"/>
        <v>0</v>
      </c>
      <c r="BF307" s="5">
        <f t="shared" si="582"/>
        <v>0</v>
      </c>
      <c r="BG307" s="9" t="str">
        <f t="shared" si="583"/>
        <v>Nem rövidtávú a feladat.</v>
      </c>
      <c r="BH307" s="5">
        <f t="shared" si="584"/>
        <v>1</v>
      </c>
      <c r="BI307" s="5">
        <f t="shared" si="585"/>
        <v>1</v>
      </c>
      <c r="BJ307" s="5">
        <f t="shared" si="586"/>
        <v>1</v>
      </c>
      <c r="BK307" s="5">
        <f t="shared" si="587"/>
        <v>1</v>
      </c>
      <c r="BL307" s="5">
        <f t="shared" si="614"/>
        <v>1</v>
      </c>
      <c r="BM307" s="4" t="str">
        <f t="shared" si="588"/>
        <v>Forráshiányos a feladat!</v>
      </c>
      <c r="BN307" s="5">
        <f t="shared" si="589"/>
        <v>0</v>
      </c>
      <c r="BO307" s="5">
        <f t="shared" si="590"/>
        <v>1</v>
      </c>
      <c r="BP307" s="5">
        <f t="shared" si="591"/>
        <v>0</v>
      </c>
      <c r="BQ307" s="5">
        <f t="shared" si="592"/>
        <v>0</v>
      </c>
      <c r="BR307" s="5">
        <f t="shared" si="593"/>
        <v>0</v>
      </c>
      <c r="BS307" s="9">
        <f t="shared" si="594"/>
        <v>0</v>
      </c>
      <c r="BT307" s="5">
        <f t="shared" si="595"/>
        <v>0</v>
      </c>
      <c r="BU307" s="5">
        <f t="shared" si="596"/>
        <v>0</v>
      </c>
      <c r="BV307" s="5">
        <f t="shared" si="597"/>
        <v>1</v>
      </c>
      <c r="BW307" s="5">
        <f t="shared" si="598"/>
        <v>1</v>
      </c>
      <c r="BX307" s="5">
        <f t="shared" si="599"/>
        <v>1</v>
      </c>
      <c r="BY307" s="5">
        <f t="shared" si="600"/>
        <v>1</v>
      </c>
      <c r="BZ307" s="5">
        <f t="shared" si="601"/>
        <v>1</v>
      </c>
      <c r="CA307" s="5">
        <f t="shared" si="602"/>
        <v>1</v>
      </c>
      <c r="CB307" s="5">
        <f t="shared" si="603"/>
        <v>1</v>
      </c>
      <c r="CC307" s="5">
        <f t="shared" si="604"/>
        <v>1</v>
      </c>
      <c r="CD307" s="5">
        <f t="shared" si="605"/>
        <v>1</v>
      </c>
      <c r="CE307" s="5" t="str">
        <f t="shared" si="606"/>
        <v>?</v>
      </c>
      <c r="CF307" s="4" t="str">
        <f t="shared" si="615"/>
        <v>Kitöltés rendben!</v>
      </c>
      <c r="CG307" s="5">
        <f t="shared" si="616"/>
        <v>1</v>
      </c>
      <c r="CH307" s="5">
        <f t="shared" si="607"/>
        <v>0</v>
      </c>
      <c r="CI307" s="5">
        <f t="shared" si="608"/>
        <v>1</v>
      </c>
    </row>
    <row r="308" spans="1:87" s="2" customFormat="1" ht="28.8" hidden="1" customHeight="1" x14ac:dyDescent="0.3">
      <c r="A308" s="1" t="str">
        <f t="shared" si="609"/>
        <v>Kitöltés rendben!</v>
      </c>
      <c r="B308" s="179">
        <v>2</v>
      </c>
      <c r="C308" s="178" t="s">
        <v>468</v>
      </c>
      <c r="D308" s="180" t="s">
        <v>505</v>
      </c>
      <c r="E308" s="180" t="s">
        <v>509</v>
      </c>
      <c r="F308" s="181" t="str">
        <f>VLOOKUP($G308,Összesítő!$B:$F,2,FALSE)</f>
        <v>11-10913-1-001-00-13</v>
      </c>
      <c r="G308" s="178" t="s">
        <v>107</v>
      </c>
      <c r="H308" s="181">
        <f>COUNTA($G$3:G308)</f>
        <v>274</v>
      </c>
      <c r="I308" s="181" t="str">
        <f>AZ308&amp;"_"&amp;H308&amp;"_FIV_"&amp;LEFT(Előlap!$B$6,4)</f>
        <v>4141_274_FIV_2026</v>
      </c>
      <c r="J308" s="181" t="str">
        <f>VLOOKUP($G308,Összesítő!$B:$F,5,FALSE)</f>
        <v>Karakó</v>
      </c>
      <c r="K308" s="181" t="str">
        <f>VLOOKUP($G308,Összesítő!$B:$F,4,FALSE)</f>
        <v>Karakó Község Önkormányzata</v>
      </c>
      <c r="L308" s="7">
        <f t="shared" si="610"/>
        <v>30000</v>
      </c>
      <c r="M308" s="179">
        <v>2028</v>
      </c>
      <c r="N308" s="179">
        <v>2028</v>
      </c>
      <c r="O308" s="13">
        <v>0</v>
      </c>
      <c r="P308" s="8">
        <v>30000</v>
      </c>
      <c r="Q308" s="8">
        <v>0</v>
      </c>
      <c r="S308" s="8">
        <v>0</v>
      </c>
      <c r="T308" s="8">
        <v>0</v>
      </c>
      <c r="U308" s="8">
        <v>0</v>
      </c>
      <c r="V308" s="8">
        <v>0</v>
      </c>
      <c r="W308" s="8">
        <v>0</v>
      </c>
      <c r="X308" s="8">
        <v>0</v>
      </c>
      <c r="Y308" s="8">
        <v>0</v>
      </c>
      <c r="Z308" s="8">
        <v>0</v>
      </c>
      <c r="AA308" s="8">
        <v>0</v>
      </c>
      <c r="AB308" s="8">
        <v>0</v>
      </c>
      <c r="AC308" s="8">
        <v>0</v>
      </c>
      <c r="AD308" s="7">
        <f t="shared" si="611"/>
        <v>0</v>
      </c>
      <c r="AE308" s="3" t="str">
        <f t="shared" si="612"/>
        <v>Nem rövidtávú a feladat.</v>
      </c>
      <c r="AG308" s="8">
        <v>0</v>
      </c>
      <c r="AH308" s="8">
        <v>0</v>
      </c>
      <c r="AI308" s="8">
        <v>0</v>
      </c>
      <c r="AJ308" s="8">
        <v>0</v>
      </c>
      <c r="AK308" s="8">
        <v>0</v>
      </c>
      <c r="AL308" s="8">
        <v>0</v>
      </c>
      <c r="AM308" s="8">
        <v>0</v>
      </c>
      <c r="AN308" s="8">
        <v>0</v>
      </c>
      <c r="AO308" s="8">
        <v>0</v>
      </c>
      <c r="AP308" s="8">
        <v>0</v>
      </c>
      <c r="AQ308" s="8">
        <v>0</v>
      </c>
      <c r="AR308" s="7">
        <f t="shared" si="613"/>
        <v>0</v>
      </c>
      <c r="AS308" s="185" t="s">
        <v>654</v>
      </c>
      <c r="AT308" s="3" t="str">
        <f t="shared" si="576"/>
        <v>Forráshiányos a feladat!</v>
      </c>
      <c r="AV308" s="180" t="s">
        <v>0</v>
      </c>
      <c r="AW308" s="180" t="s">
        <v>0</v>
      </c>
      <c r="AX308" s="191">
        <f>COUNTA($G$3:G308)</f>
        <v>274</v>
      </c>
      <c r="AZ308" s="9">
        <f>VLOOKUP($G308,Összesítő!$B:$F,3,FALSE)</f>
        <v>4141</v>
      </c>
      <c r="BA308" s="9">
        <f t="shared" si="577"/>
        <v>0</v>
      </c>
      <c r="BB308" s="5">
        <f t="shared" si="578"/>
        <v>1</v>
      </c>
      <c r="BC308" s="5" t="str">
        <f t="shared" si="579"/>
        <v>H</v>
      </c>
      <c r="BD308" s="5">
        <f t="shared" si="580"/>
        <v>0</v>
      </c>
      <c r="BE308" s="5">
        <f t="shared" si="581"/>
        <v>0</v>
      </c>
      <c r="BF308" s="5">
        <f t="shared" si="582"/>
        <v>0</v>
      </c>
      <c r="BG308" s="9" t="str">
        <f t="shared" si="583"/>
        <v>Nem rövidtávú a feladat.</v>
      </c>
      <c r="BH308" s="5">
        <f t="shared" si="584"/>
        <v>1</v>
      </c>
      <c r="BI308" s="5">
        <f t="shared" si="585"/>
        <v>1</v>
      </c>
      <c r="BJ308" s="5">
        <f t="shared" si="586"/>
        <v>1</v>
      </c>
      <c r="BK308" s="5">
        <f t="shared" si="587"/>
        <v>1</v>
      </c>
      <c r="BL308" s="5">
        <f t="shared" si="614"/>
        <v>1</v>
      </c>
      <c r="BM308" s="4" t="str">
        <f t="shared" si="588"/>
        <v>Forráshiányos a feladat!</v>
      </c>
      <c r="BN308" s="5">
        <f t="shared" si="589"/>
        <v>0</v>
      </c>
      <c r="BO308" s="5">
        <f t="shared" si="590"/>
        <v>1</v>
      </c>
      <c r="BP308" s="5">
        <f t="shared" si="591"/>
        <v>0</v>
      </c>
      <c r="BQ308" s="5">
        <f t="shared" si="592"/>
        <v>0</v>
      </c>
      <c r="BR308" s="5">
        <f t="shared" si="593"/>
        <v>0</v>
      </c>
      <c r="BS308" s="9">
        <f t="shared" si="594"/>
        <v>0</v>
      </c>
      <c r="BT308" s="5">
        <f t="shared" si="595"/>
        <v>0</v>
      </c>
      <c r="BU308" s="5">
        <f t="shared" si="596"/>
        <v>0</v>
      </c>
      <c r="BV308" s="5">
        <f t="shared" si="597"/>
        <v>1</v>
      </c>
      <c r="BW308" s="5">
        <f t="shared" si="598"/>
        <v>1</v>
      </c>
      <c r="BX308" s="5">
        <f t="shared" si="599"/>
        <v>1</v>
      </c>
      <c r="BY308" s="5">
        <f t="shared" si="600"/>
        <v>1</v>
      </c>
      <c r="BZ308" s="5">
        <f t="shared" si="601"/>
        <v>1</v>
      </c>
      <c r="CA308" s="5">
        <f t="shared" si="602"/>
        <v>1</v>
      </c>
      <c r="CB308" s="5">
        <f t="shared" si="603"/>
        <v>1</v>
      </c>
      <c r="CC308" s="5">
        <f t="shared" si="604"/>
        <v>1</v>
      </c>
      <c r="CD308" s="5">
        <f t="shared" si="605"/>
        <v>1</v>
      </c>
      <c r="CE308" s="5" t="str">
        <f t="shared" si="606"/>
        <v>?</v>
      </c>
      <c r="CF308" s="4" t="str">
        <f t="shared" si="615"/>
        <v>Kitöltés rendben!</v>
      </c>
      <c r="CG308" s="5">
        <f t="shared" si="616"/>
        <v>1</v>
      </c>
      <c r="CH308" s="5">
        <f t="shared" si="607"/>
        <v>0</v>
      </c>
      <c r="CI308" s="5">
        <f t="shared" si="608"/>
        <v>1</v>
      </c>
    </row>
    <row r="309" spans="1:87" s="2" customFormat="1" ht="42" hidden="1" customHeight="1" x14ac:dyDescent="0.3">
      <c r="A309" s="1" t="str">
        <f t="shared" si="609"/>
        <v>Kitöltés rendben!</v>
      </c>
      <c r="B309" s="179">
        <v>2</v>
      </c>
      <c r="C309" s="178" t="s">
        <v>479</v>
      </c>
      <c r="D309" s="180" t="s">
        <v>538</v>
      </c>
      <c r="E309" s="180" t="s">
        <v>509</v>
      </c>
      <c r="F309" s="181" t="str">
        <f>VLOOKUP($G309,Összesítő!$B:$F,2,FALSE)</f>
        <v>11-10913-1-001-00-13</v>
      </c>
      <c r="G309" s="178" t="s">
        <v>107</v>
      </c>
      <c r="H309" s="181">
        <f>COUNTA($G$3:G309)</f>
        <v>275</v>
      </c>
      <c r="I309" s="181" t="str">
        <f>AZ309&amp;"_"&amp;H309&amp;"_FIV_"&amp;LEFT(Előlap!$B$6,4)</f>
        <v>4141_275_FIV_2026</v>
      </c>
      <c r="J309" s="181" t="str">
        <f>VLOOKUP($G309,Összesítő!$B:$F,5,FALSE)</f>
        <v>Karakó</v>
      </c>
      <c r="K309" s="181" t="str">
        <f>VLOOKUP($G309,Összesítő!$B:$F,4,FALSE)</f>
        <v>Karakó Község Önkormányzata</v>
      </c>
      <c r="L309" s="7">
        <f t="shared" si="610"/>
        <v>100000</v>
      </c>
      <c r="M309" s="179">
        <v>2028</v>
      </c>
      <c r="N309" s="179">
        <v>2036</v>
      </c>
      <c r="O309" s="13">
        <v>0</v>
      </c>
      <c r="P309" s="8">
        <v>100000</v>
      </c>
      <c r="Q309" s="8">
        <v>0</v>
      </c>
      <c r="S309" s="8">
        <v>0</v>
      </c>
      <c r="T309" s="8">
        <v>0</v>
      </c>
      <c r="U309" s="8">
        <v>0</v>
      </c>
      <c r="V309" s="8">
        <v>0</v>
      </c>
      <c r="W309" s="8">
        <v>0</v>
      </c>
      <c r="X309" s="8">
        <v>0</v>
      </c>
      <c r="Y309" s="8">
        <v>0</v>
      </c>
      <c r="Z309" s="8">
        <v>0</v>
      </c>
      <c r="AA309" s="8">
        <v>0</v>
      </c>
      <c r="AB309" s="8">
        <v>0</v>
      </c>
      <c r="AC309" s="8">
        <v>0</v>
      </c>
      <c r="AD309" s="7">
        <f t="shared" si="611"/>
        <v>0</v>
      </c>
      <c r="AE309" s="3" t="str">
        <f t="shared" si="612"/>
        <v>Nem rövidtávú a feladat.</v>
      </c>
      <c r="AG309" s="8">
        <v>2111</v>
      </c>
      <c r="AH309" s="8">
        <v>0</v>
      </c>
      <c r="AI309" s="8">
        <v>0</v>
      </c>
      <c r="AJ309" s="8">
        <v>0</v>
      </c>
      <c r="AK309" s="8">
        <v>0</v>
      </c>
      <c r="AL309" s="8">
        <v>0</v>
      </c>
      <c r="AM309" s="8">
        <v>0</v>
      </c>
      <c r="AN309" s="8">
        <v>0</v>
      </c>
      <c r="AO309" s="8">
        <v>0</v>
      </c>
      <c r="AP309" s="8">
        <v>0</v>
      </c>
      <c r="AQ309" s="8">
        <v>0</v>
      </c>
      <c r="AR309" s="7">
        <f t="shared" si="613"/>
        <v>2111</v>
      </c>
      <c r="AS309" s="185" t="s">
        <v>654</v>
      </c>
      <c r="AT309" s="3" t="str">
        <f t="shared" si="576"/>
        <v>Forráshiányos a feladat!</v>
      </c>
      <c r="AV309" s="180" t="s">
        <v>0</v>
      </c>
      <c r="AW309" s="180" t="s">
        <v>0</v>
      </c>
      <c r="AX309" s="191">
        <f>COUNTA($G$3:G309)</f>
        <v>275</v>
      </c>
      <c r="AZ309" s="9">
        <f>VLOOKUP($G309,Összesítő!$B:$F,3,FALSE)</f>
        <v>4141</v>
      </c>
      <c r="BA309" s="9">
        <f t="shared" si="577"/>
        <v>0</v>
      </c>
      <c r="BB309" s="5">
        <f t="shared" si="578"/>
        <v>1</v>
      </c>
      <c r="BC309" s="5" t="str">
        <f t="shared" si="579"/>
        <v>H</v>
      </c>
      <c r="BD309" s="5">
        <f t="shared" si="580"/>
        <v>0</v>
      </c>
      <c r="BE309" s="5">
        <f t="shared" si="581"/>
        <v>0</v>
      </c>
      <c r="BF309" s="5">
        <f t="shared" si="582"/>
        <v>0</v>
      </c>
      <c r="BG309" s="9" t="str">
        <f t="shared" si="583"/>
        <v>Nem rövidtávú a feladat.</v>
      </c>
      <c r="BH309" s="5">
        <f t="shared" si="584"/>
        <v>1</v>
      </c>
      <c r="BI309" s="5">
        <f t="shared" si="585"/>
        <v>1</v>
      </c>
      <c r="BJ309" s="5">
        <f t="shared" si="586"/>
        <v>1</v>
      </c>
      <c r="BK309" s="5">
        <f t="shared" si="587"/>
        <v>1</v>
      </c>
      <c r="BL309" s="5">
        <f t="shared" si="614"/>
        <v>1</v>
      </c>
      <c r="BM309" s="4" t="str">
        <f t="shared" si="588"/>
        <v>Forráshiányos a feladat!</v>
      </c>
      <c r="BN309" s="5">
        <f t="shared" si="589"/>
        <v>0</v>
      </c>
      <c r="BO309" s="5">
        <f t="shared" si="590"/>
        <v>1</v>
      </c>
      <c r="BP309" s="5">
        <f t="shared" si="591"/>
        <v>0</v>
      </c>
      <c r="BQ309" s="5">
        <f t="shared" si="592"/>
        <v>0</v>
      </c>
      <c r="BR309" s="5">
        <f t="shared" si="593"/>
        <v>0</v>
      </c>
      <c r="BS309" s="9">
        <f t="shared" si="594"/>
        <v>0</v>
      </c>
      <c r="BT309" s="5">
        <f t="shared" si="595"/>
        <v>0</v>
      </c>
      <c r="BU309" s="5">
        <f t="shared" si="596"/>
        <v>0</v>
      </c>
      <c r="BV309" s="5">
        <f t="shared" si="597"/>
        <v>1</v>
      </c>
      <c r="BW309" s="5">
        <f t="shared" si="598"/>
        <v>1</v>
      </c>
      <c r="BX309" s="5">
        <f t="shared" si="599"/>
        <v>1</v>
      </c>
      <c r="BY309" s="5">
        <f t="shared" si="600"/>
        <v>1</v>
      </c>
      <c r="BZ309" s="5">
        <f t="shared" si="601"/>
        <v>1</v>
      </c>
      <c r="CA309" s="5">
        <f t="shared" si="602"/>
        <v>1</v>
      </c>
      <c r="CB309" s="5">
        <f t="shared" si="603"/>
        <v>1</v>
      </c>
      <c r="CC309" s="5">
        <f t="shared" si="604"/>
        <v>1</v>
      </c>
      <c r="CD309" s="5">
        <f t="shared" si="605"/>
        <v>1</v>
      </c>
      <c r="CE309" s="5" t="str">
        <f t="shared" si="606"/>
        <v>?</v>
      </c>
      <c r="CF309" s="4" t="str">
        <f t="shared" si="615"/>
        <v>Kitöltés rendben!</v>
      </c>
      <c r="CG309" s="5">
        <f t="shared" si="616"/>
        <v>1</v>
      </c>
      <c r="CH309" s="5">
        <f t="shared" si="607"/>
        <v>0</v>
      </c>
      <c r="CI309" s="5">
        <f t="shared" si="608"/>
        <v>1</v>
      </c>
    </row>
    <row r="310" spans="1:87" s="2" customFormat="1" ht="31.2" hidden="1" customHeight="1" x14ac:dyDescent="0.3">
      <c r="A310" s="1" t="str">
        <f t="shared" si="609"/>
        <v>Kitöltés rendben!</v>
      </c>
      <c r="B310" s="179">
        <v>1</v>
      </c>
      <c r="C310" s="178" t="s">
        <v>492</v>
      </c>
      <c r="D310" s="180" t="s">
        <v>507</v>
      </c>
      <c r="E310" s="180" t="s">
        <v>509</v>
      </c>
      <c r="F310" s="181" t="str">
        <f>VLOOKUP($G310,Összesítő!$B:$F,2,FALSE)</f>
        <v>11-10913-1-001-00-13</v>
      </c>
      <c r="G310" s="178" t="s">
        <v>107</v>
      </c>
      <c r="H310" s="181">
        <f>COUNTA($G$3:G310)</f>
        <v>276</v>
      </c>
      <c r="I310" s="181" t="str">
        <f>AZ310&amp;"_"&amp;H310&amp;"_FIV_"&amp;LEFT(Előlap!$B$6,4)</f>
        <v>4141_276_FIV_2026</v>
      </c>
      <c r="J310" s="181" t="str">
        <f>VLOOKUP($G310,Összesítő!$B:$F,5,FALSE)</f>
        <v>Karakó</v>
      </c>
      <c r="K310" s="181" t="str">
        <f>VLOOKUP($G310,Összesítő!$B:$F,4,FALSE)</f>
        <v>Karakó Község Önkormányzata</v>
      </c>
      <c r="L310" s="7">
        <f t="shared" si="610"/>
        <v>126</v>
      </c>
      <c r="M310" s="179">
        <v>2027</v>
      </c>
      <c r="N310" s="179">
        <v>2027</v>
      </c>
      <c r="O310" s="13">
        <v>126</v>
      </c>
      <c r="P310" s="8">
        <v>0</v>
      </c>
      <c r="Q310" s="8">
        <v>0</v>
      </c>
      <c r="S310" s="8">
        <v>126</v>
      </c>
      <c r="T310" s="8">
        <v>0</v>
      </c>
      <c r="U310" s="8">
        <v>0</v>
      </c>
      <c r="V310" s="8">
        <v>0</v>
      </c>
      <c r="W310" s="8">
        <v>0</v>
      </c>
      <c r="X310" s="8">
        <v>0</v>
      </c>
      <c r="Y310" s="8">
        <v>0</v>
      </c>
      <c r="Z310" s="8">
        <v>0</v>
      </c>
      <c r="AA310" s="8">
        <v>0</v>
      </c>
      <c r="AB310" s="8">
        <v>0</v>
      </c>
      <c r="AC310" s="8">
        <v>0</v>
      </c>
      <c r="AD310" s="7">
        <f t="shared" si="611"/>
        <v>126</v>
      </c>
      <c r="AE310" s="3" t="str">
        <f t="shared" si="612"/>
        <v>A forrás egyenlő a költséggel (I.ütem).</v>
      </c>
      <c r="AG310" s="8">
        <v>0</v>
      </c>
      <c r="AH310" s="8">
        <v>0</v>
      </c>
      <c r="AI310" s="8">
        <v>0</v>
      </c>
      <c r="AJ310" s="8">
        <v>0</v>
      </c>
      <c r="AK310" s="8">
        <v>0</v>
      </c>
      <c r="AL310" s="8">
        <v>0</v>
      </c>
      <c r="AM310" s="8">
        <v>0</v>
      </c>
      <c r="AN310" s="8">
        <v>0</v>
      </c>
      <c r="AO310" s="8">
        <v>0</v>
      </c>
      <c r="AP310" s="8">
        <v>0</v>
      </c>
      <c r="AQ310" s="8">
        <v>0</v>
      </c>
      <c r="AR310" s="7">
        <f t="shared" si="613"/>
        <v>0</v>
      </c>
      <c r="AS310" s="178" t="s">
        <v>659</v>
      </c>
      <c r="AT310" s="3" t="str">
        <f t="shared" si="576"/>
        <v>Nem hosszútávú a feladat.</v>
      </c>
      <c r="AV310" s="180" t="s">
        <v>0</v>
      </c>
      <c r="AW310" s="180" t="s">
        <v>0</v>
      </c>
      <c r="AX310" s="191">
        <f>COUNTA($G$3:G310)</f>
        <v>276</v>
      </c>
      <c r="AZ310" s="9">
        <f>VLOOKUP($G310,Összesítő!$B:$F,3,FALSE)</f>
        <v>4141</v>
      </c>
      <c r="BA310" s="9">
        <f t="shared" si="577"/>
        <v>0</v>
      </c>
      <c r="BB310" s="5">
        <f t="shared" si="578"/>
        <v>1</v>
      </c>
      <c r="BC310" s="5" t="str">
        <f t="shared" si="579"/>
        <v>R</v>
      </c>
      <c r="BD310" s="5">
        <f t="shared" si="580"/>
        <v>1</v>
      </c>
      <c r="BE310" s="5">
        <f t="shared" si="581"/>
        <v>0</v>
      </c>
      <c r="BF310" s="5">
        <f t="shared" si="582"/>
        <v>0</v>
      </c>
      <c r="BG310" s="9" t="str">
        <f t="shared" si="583"/>
        <v>A forrás egyenlő a költséggel (I.ütem).</v>
      </c>
      <c r="BH310" s="5">
        <f t="shared" si="584"/>
        <v>1</v>
      </c>
      <c r="BI310" s="5">
        <f t="shared" si="585"/>
        <v>1</v>
      </c>
      <c r="BJ310" s="5">
        <f t="shared" si="586"/>
        <v>0</v>
      </c>
      <c r="BK310" s="5">
        <f t="shared" si="587"/>
        <v>1</v>
      </c>
      <c r="BL310" s="5">
        <f t="shared" si="614"/>
        <v>1</v>
      </c>
      <c r="BM310" s="4" t="str">
        <f t="shared" si="588"/>
        <v>Nem hosszútávú a feladat.</v>
      </c>
      <c r="BN310" s="5">
        <f t="shared" si="589"/>
        <v>1</v>
      </c>
      <c r="BO310" s="5">
        <f t="shared" si="590"/>
        <v>0</v>
      </c>
      <c r="BP310" s="5">
        <f t="shared" si="591"/>
        <v>0</v>
      </c>
      <c r="BQ310" s="5">
        <f t="shared" si="592"/>
        <v>0</v>
      </c>
      <c r="BR310" s="5">
        <f t="shared" si="593"/>
        <v>0</v>
      </c>
      <c r="BS310" s="9" t="str">
        <f t="shared" si="594"/>
        <v>Nincs hosszútávú terv!</v>
      </c>
      <c r="BT310" s="5">
        <f t="shared" si="595"/>
        <v>0</v>
      </c>
      <c r="BU310" s="5">
        <f t="shared" si="596"/>
        <v>0</v>
      </c>
      <c r="BV310" s="5">
        <f t="shared" si="597"/>
        <v>1</v>
      </c>
      <c r="BW310" s="5">
        <f t="shared" si="598"/>
        <v>1</v>
      </c>
      <c r="BX310" s="5">
        <f t="shared" si="599"/>
        <v>1</v>
      </c>
      <c r="BY310" s="5">
        <f t="shared" si="600"/>
        <v>1</v>
      </c>
      <c r="BZ310" s="5">
        <f t="shared" si="601"/>
        <v>1</v>
      </c>
      <c r="CA310" s="5">
        <f t="shared" si="602"/>
        <v>1</v>
      </c>
      <c r="CB310" s="5">
        <f t="shared" si="603"/>
        <v>1</v>
      </c>
      <c r="CC310" s="5">
        <f t="shared" si="604"/>
        <v>1</v>
      </c>
      <c r="CD310" s="5">
        <f t="shared" si="605"/>
        <v>1</v>
      </c>
      <c r="CE310" s="5" t="str">
        <f t="shared" si="606"/>
        <v>?</v>
      </c>
      <c r="CF310" s="4" t="str">
        <f t="shared" si="615"/>
        <v>Kitöltés rendben!</v>
      </c>
      <c r="CG310" s="5">
        <f t="shared" si="616"/>
        <v>1</v>
      </c>
      <c r="CH310" s="5">
        <f t="shared" si="607"/>
        <v>1</v>
      </c>
      <c r="CI310" s="5">
        <f t="shared" si="608"/>
        <v>0</v>
      </c>
    </row>
    <row r="311" spans="1:87" s="2" customFormat="1" ht="31.2" hidden="1" customHeight="1" x14ac:dyDescent="0.3">
      <c r="A311" s="1" t="str">
        <f t="shared" ref="A311" si="617">IF($G311="","Nincs VKR kiválasztva!",CF311)</f>
        <v>Kitöltés rendben!</v>
      </c>
      <c r="B311" s="224">
        <v>0</v>
      </c>
      <c r="C311" s="223" t="s">
        <v>489</v>
      </c>
      <c r="D311" s="225" t="s">
        <v>661</v>
      </c>
      <c r="E311" s="225" t="s">
        <v>509</v>
      </c>
      <c r="F311" s="226" t="str">
        <f>VLOOKUP($G311,Összesítő!$B:$F,2,FALSE)</f>
        <v>11-10913-1-001-00-13</v>
      </c>
      <c r="G311" s="223" t="s">
        <v>107</v>
      </c>
      <c r="H311" s="226">
        <f>COUNTA($G$3:G311)</f>
        <v>277</v>
      </c>
      <c r="I311" s="226" t="str">
        <f>AZ311&amp;"_"&amp;H311&amp;"_FIV_"&amp;LEFT(Előlap!$B$6,4)</f>
        <v>4141_277_FIV_2026</v>
      </c>
      <c r="J311" s="226" t="str">
        <f>VLOOKUP($G311,Összesítő!$B:$F,5,FALSE)</f>
        <v>Karakó</v>
      </c>
      <c r="K311" s="226" t="str">
        <f>VLOOKUP($G311,Összesítő!$B:$F,4,FALSE)</f>
        <v>Karakó Község Önkormányzata</v>
      </c>
      <c r="L311" s="7">
        <f t="shared" ref="L311" si="618">O311+P311</f>
        <v>0</v>
      </c>
      <c r="M311" s="224">
        <v>2027</v>
      </c>
      <c r="N311" s="224">
        <v>2027</v>
      </c>
      <c r="O311" s="13">
        <v>0</v>
      </c>
      <c r="P311" s="8">
        <v>0</v>
      </c>
      <c r="Q311" s="8">
        <v>0</v>
      </c>
      <c r="S311" s="8">
        <v>0</v>
      </c>
      <c r="T311" s="8">
        <v>0</v>
      </c>
      <c r="U311" s="8">
        <v>0</v>
      </c>
      <c r="V311" s="8">
        <v>0</v>
      </c>
      <c r="W311" s="8">
        <v>0</v>
      </c>
      <c r="X311" s="8">
        <v>0</v>
      </c>
      <c r="Y311" s="8">
        <v>0</v>
      </c>
      <c r="Z311" s="8">
        <v>0</v>
      </c>
      <c r="AA311" s="8">
        <v>0</v>
      </c>
      <c r="AB311" s="8">
        <v>0</v>
      </c>
      <c r="AC311" s="8">
        <v>0</v>
      </c>
      <c r="AD311" s="7">
        <f t="shared" ref="AD311" si="619">SUM(S311:AC311)</f>
        <v>0</v>
      </c>
      <c r="AE311" s="3" t="str">
        <f t="shared" ref="AE311" si="620">IF($G311="","Nincs VKR kiválasztva!",IF(BB311=0,"Hiányos kitöltés!",BG311))</f>
        <v>A forrás egyenlő a költséggel (I.ütem).</v>
      </c>
      <c r="AG311" s="8">
        <v>0</v>
      </c>
      <c r="AH311" s="8">
        <v>0</v>
      </c>
      <c r="AI311" s="8">
        <v>0</v>
      </c>
      <c r="AJ311" s="8">
        <v>0</v>
      </c>
      <c r="AK311" s="8">
        <v>0</v>
      </c>
      <c r="AL311" s="8">
        <v>0</v>
      </c>
      <c r="AM311" s="8">
        <v>0</v>
      </c>
      <c r="AN311" s="8">
        <v>0</v>
      </c>
      <c r="AO311" s="8">
        <v>0</v>
      </c>
      <c r="AP311" s="8">
        <v>0</v>
      </c>
      <c r="AQ311" s="8">
        <v>0</v>
      </c>
      <c r="AR311" s="7">
        <f t="shared" ref="AR311" si="621">SUM(AG311:AQ311)</f>
        <v>0</v>
      </c>
      <c r="AS311" s="223" t="s">
        <v>659</v>
      </c>
      <c r="AT311" s="3" t="str">
        <f t="shared" si="576"/>
        <v>Nem hosszútávú a feladat.</v>
      </c>
      <c r="AV311" s="225" t="s">
        <v>662</v>
      </c>
      <c r="AW311" s="225" t="s">
        <v>0</v>
      </c>
      <c r="AX311" s="226">
        <f>COUNTA($G$3:G311)</f>
        <v>277</v>
      </c>
      <c r="AZ311" s="9">
        <f>VLOOKUP($G311,Összesítő!$B:$F,3,FALSE)</f>
        <v>4141</v>
      </c>
      <c r="BA311" s="9">
        <f t="shared" si="577"/>
        <v>32</v>
      </c>
      <c r="BB311" s="5">
        <f t="shared" si="578"/>
        <v>1</v>
      </c>
      <c r="BC311" s="5" t="str">
        <f t="shared" si="579"/>
        <v>R</v>
      </c>
      <c r="BD311" s="5">
        <f t="shared" ref="BD311" si="622">IF(OR(BC311="R",BC311="RH"),1,0)</f>
        <v>1</v>
      </c>
      <c r="BE311" s="5">
        <f t="shared" si="581"/>
        <v>0</v>
      </c>
      <c r="BF311" s="5">
        <f t="shared" si="582"/>
        <v>0</v>
      </c>
      <c r="BG311" s="9" t="str">
        <f t="shared" si="583"/>
        <v>A forrás egyenlő a költséggel (I.ütem).</v>
      </c>
      <c r="BH311" s="5">
        <f t="shared" si="584"/>
        <v>1</v>
      </c>
      <c r="BI311" s="5">
        <f t="shared" si="585"/>
        <v>1</v>
      </c>
      <c r="BJ311" s="5">
        <f t="shared" si="586"/>
        <v>0</v>
      </c>
      <c r="BK311" s="5">
        <f t="shared" si="587"/>
        <v>1</v>
      </c>
      <c r="BL311" s="5">
        <f t="shared" ref="BL311" si="623">IF(AND($BK311=1,$P311=$AR311),1,IF(AND($BK311=1,$P311&gt;$AR311,AS311="igen"),1,0))</f>
        <v>1</v>
      </c>
      <c r="BM311" s="4" t="str">
        <f t="shared" si="588"/>
        <v>Nem hosszútávú a feladat.</v>
      </c>
      <c r="BN311" s="5">
        <f t="shared" si="589"/>
        <v>1</v>
      </c>
      <c r="BO311" s="5">
        <f t="shared" si="590"/>
        <v>0</v>
      </c>
      <c r="BP311" s="5">
        <f t="shared" si="591"/>
        <v>1</v>
      </c>
      <c r="BQ311" s="5">
        <f t="shared" si="592"/>
        <v>0</v>
      </c>
      <c r="BR311" s="5">
        <f t="shared" si="593"/>
        <v>1</v>
      </c>
      <c r="BS311" s="9" t="str">
        <f t="shared" si="594"/>
        <v>Nincs hosszútávú terv!</v>
      </c>
      <c r="BT311" s="5">
        <f t="shared" si="595"/>
        <v>1</v>
      </c>
      <c r="BU311" s="5">
        <f t="shared" si="596"/>
        <v>0</v>
      </c>
      <c r="BV311" s="5">
        <f t="shared" si="597"/>
        <v>1</v>
      </c>
      <c r="BW311" s="5">
        <f t="shared" si="598"/>
        <v>1</v>
      </c>
      <c r="BX311" s="5">
        <f t="shared" si="599"/>
        <v>1</v>
      </c>
      <c r="BY311" s="5">
        <f t="shared" si="600"/>
        <v>1</v>
      </c>
      <c r="BZ311" s="5">
        <f t="shared" si="601"/>
        <v>1</v>
      </c>
      <c r="CA311" s="5">
        <f t="shared" si="602"/>
        <v>1</v>
      </c>
      <c r="CB311" s="5">
        <f t="shared" si="603"/>
        <v>1</v>
      </c>
      <c r="CC311" s="5">
        <f t="shared" si="604"/>
        <v>1</v>
      </c>
      <c r="CD311" s="5">
        <f t="shared" si="605"/>
        <v>1</v>
      </c>
      <c r="CE311" s="5" t="str">
        <f t="shared" si="606"/>
        <v>?</v>
      </c>
      <c r="CF311" s="4" t="str">
        <f t="shared" ref="CF311" si="624">IF($BB311=0,$CE311,IF($BH311=0,"I. ütem forrása nincs kitöltve!",IF($BK311=0,"II. ütem forrása nincs kitöltve!",IF($BE311=1,"Költségek üteme nem megfelelő (az időtartam és a költség üteme eltér)!",IF(AND(BI311=0,$BB311=1,$BK311=1,$BE311=1),"Kötelező cellák kitöltve, de az I. ütem forrása hibás!",IF(AND(BK311=0,$BB311=1,$BK311=1,$BE311=1),"Kötelező cellák kitöltve, de a II. ütem forrása hibás!",IF(AND($BP311=1,$BA311&lt;30),"Nullás a rövidtávú feladat és rövid (hiányzik) a hozzá tartozó indoklás!",IF(AND($BQ311=1,$BA311&lt;30),"Nullás a hosszútávú feladat és rövid (hiányzik) a hozzá tartozó indoklás!",IF(AND(BO311=1,C311="1811_RENDKÍVÜLI"),"II. ütemre nem tervezhet Rendkívüli feladatot!",IF(BI311=0,AE311,IF(BL311=0,AT311,IF(AND(BD311=1,$Q311&gt;$O311),"EM rendelet 2. melléklet terhére elszámolt költség nem lehet nagyobb az I. ütemre tervezett tényleges költségnél!",IF($AD311&gt;$O311,"Többlet forrást jelölt meg az I. ütemnél! Kérjük, a többletet az 'Osszesito' fülön tüntesse fel!",IF($AR311&gt;$P311,"Többlet forrást jelölt meg a II. ütemnél! Kérjük, a többletet az 'Osszesito' fülön tüntesse fel!","Kitöltés rendben!"))))))))))))))</f>
        <v>Kitöltés rendben!</v>
      </c>
      <c r="CG311" s="5">
        <f t="shared" ref="CG311" si="625">IF(A311="Kitöltés rendben!",1,0)</f>
        <v>1</v>
      </c>
      <c r="CH311" s="5">
        <f t="shared" si="607"/>
        <v>1</v>
      </c>
      <c r="CI311" s="5">
        <f t="shared" si="608"/>
        <v>0</v>
      </c>
    </row>
    <row r="312" spans="1:87" s="2" customFormat="1" ht="31.2" hidden="1" customHeight="1" x14ac:dyDescent="0.3">
      <c r="A312" s="1" t="str">
        <f t="shared" si="609"/>
        <v>Nincs VKR kiválasztva!</v>
      </c>
      <c r="B312" s="179"/>
      <c r="C312" s="178"/>
      <c r="D312" s="180"/>
      <c r="E312" s="180"/>
      <c r="F312" s="181" t="e">
        <f>VLOOKUP($G312,Összesítő!$B:$F,2,FALSE)</f>
        <v>#N/A</v>
      </c>
      <c r="G312" s="178"/>
      <c r="H312" s="181">
        <f>COUNTA($G$3:G312)</f>
        <v>277</v>
      </c>
      <c r="I312" s="181" t="e">
        <f>AZ312&amp;"_"&amp;H312&amp;"_FIV_"&amp;LEFT(Előlap!$B$6,4)</f>
        <v>#N/A</v>
      </c>
      <c r="J312" s="181" t="e">
        <f>VLOOKUP($G312,Összesítő!$B:$F,5,FALSE)</f>
        <v>#N/A</v>
      </c>
      <c r="K312" s="181" t="e">
        <f>VLOOKUP($G312,Összesítő!$B:$F,4,FALSE)</f>
        <v>#N/A</v>
      </c>
      <c r="L312" s="7">
        <f t="shared" si="610"/>
        <v>0</v>
      </c>
      <c r="M312" s="179"/>
      <c r="N312" s="179"/>
      <c r="O312" s="13"/>
      <c r="P312" s="8"/>
      <c r="Q312" s="8"/>
      <c r="S312" s="8"/>
      <c r="T312" s="8"/>
      <c r="U312" s="8"/>
      <c r="V312" s="8"/>
      <c r="W312" s="8"/>
      <c r="X312" s="8"/>
      <c r="Y312" s="8"/>
      <c r="Z312" s="8"/>
      <c r="AA312" s="8"/>
      <c r="AB312" s="8"/>
      <c r="AC312" s="8"/>
      <c r="AD312" s="7">
        <f t="shared" si="611"/>
        <v>0</v>
      </c>
      <c r="AE312" s="3" t="str">
        <f t="shared" si="612"/>
        <v>Nincs VKR kiválasztva!</v>
      </c>
      <c r="AG312" s="8"/>
      <c r="AH312" s="8"/>
      <c r="AI312" s="8"/>
      <c r="AJ312" s="8"/>
      <c r="AK312" s="8"/>
      <c r="AL312" s="8"/>
      <c r="AM312" s="8"/>
      <c r="AN312" s="8"/>
      <c r="AO312" s="8"/>
      <c r="AP312" s="8"/>
      <c r="AQ312" s="8"/>
      <c r="AR312" s="7">
        <f t="shared" si="613"/>
        <v>0</v>
      </c>
      <c r="AS312" s="178"/>
      <c r="AT312" s="3" t="str">
        <f t="shared" si="576"/>
        <v>Nincs VKR kiválasztva!</v>
      </c>
      <c r="AV312" s="180" t="s">
        <v>0</v>
      </c>
      <c r="AW312" s="180" t="s">
        <v>0</v>
      </c>
      <c r="AX312" s="191">
        <f>COUNTA($G$3:G312)</f>
        <v>277</v>
      </c>
      <c r="AZ312" s="9" t="e">
        <f>VLOOKUP($G312,Összesítő!$B:$F,3,FALSE)</f>
        <v>#N/A</v>
      </c>
      <c r="BA312" s="9">
        <f t="shared" si="577"/>
        <v>0</v>
      </c>
      <c r="BB312" s="5" t="e">
        <f t="shared" si="578"/>
        <v>#N/A</v>
      </c>
      <c r="BC312" s="5" t="e">
        <f t="shared" si="579"/>
        <v>#N/A</v>
      </c>
      <c r="BD312" s="5" t="e">
        <f t="shared" si="580"/>
        <v>#N/A</v>
      </c>
      <c r="BE312" s="5" t="e">
        <f t="shared" si="581"/>
        <v>#N/A</v>
      </c>
      <c r="BF312" s="5">
        <f t="shared" si="582"/>
        <v>0</v>
      </c>
      <c r="BG312" s="9" t="str">
        <f t="shared" si="583"/>
        <v>A forrás egyenlő a költséggel (I.ütem).</v>
      </c>
      <c r="BH312" s="5">
        <f t="shared" si="584"/>
        <v>0</v>
      </c>
      <c r="BI312" s="5">
        <f t="shared" si="585"/>
        <v>0</v>
      </c>
      <c r="BJ312" s="5">
        <f t="shared" si="586"/>
        <v>0</v>
      </c>
      <c r="BK312" s="5">
        <f t="shared" si="587"/>
        <v>0</v>
      </c>
      <c r="BL312" s="5">
        <f t="shared" si="614"/>
        <v>0</v>
      </c>
      <c r="BM312" s="4" t="str">
        <f t="shared" si="588"/>
        <v>Nem hosszútávú a feladat.</v>
      </c>
      <c r="BN312" s="5">
        <f t="shared" si="589"/>
        <v>1</v>
      </c>
      <c r="BO312" s="5">
        <f t="shared" si="590"/>
        <v>0</v>
      </c>
      <c r="BP312" s="5">
        <f t="shared" si="591"/>
        <v>1</v>
      </c>
      <c r="BQ312" s="5">
        <f t="shared" si="592"/>
        <v>0</v>
      </c>
      <c r="BR312" s="5" t="e">
        <f t="shared" si="593"/>
        <v>#N/A</v>
      </c>
      <c r="BS312" s="9" t="str">
        <f t="shared" si="594"/>
        <v>Nincs hosszútávú terv!</v>
      </c>
      <c r="BT312" s="5" t="e">
        <f t="shared" si="595"/>
        <v>#N/A</v>
      </c>
      <c r="BU312" s="5" t="e">
        <f t="shared" si="596"/>
        <v>#N/A</v>
      </c>
      <c r="BV312" s="5">
        <f t="shared" si="597"/>
        <v>0</v>
      </c>
      <c r="BW312" s="5">
        <f t="shared" si="598"/>
        <v>0</v>
      </c>
      <c r="BX312" s="5">
        <f t="shared" si="599"/>
        <v>0</v>
      </c>
      <c r="BY312" s="5">
        <f t="shared" si="600"/>
        <v>0</v>
      </c>
      <c r="BZ312" s="5">
        <f t="shared" si="601"/>
        <v>0</v>
      </c>
      <c r="CA312" s="5">
        <f t="shared" si="602"/>
        <v>0</v>
      </c>
      <c r="CB312" s="5">
        <f t="shared" si="603"/>
        <v>0</v>
      </c>
      <c r="CC312" s="5">
        <f t="shared" si="604"/>
        <v>0</v>
      </c>
      <c r="CD312" s="5">
        <f t="shared" si="605"/>
        <v>0</v>
      </c>
      <c r="CE312" s="5" t="e">
        <f t="shared" si="606"/>
        <v>#N/A</v>
      </c>
      <c r="CF312" s="4" t="e">
        <f t="shared" si="615"/>
        <v>#N/A</v>
      </c>
      <c r="CG312" s="5">
        <f t="shared" si="616"/>
        <v>0</v>
      </c>
      <c r="CH312" s="5" t="e">
        <f t="shared" si="607"/>
        <v>#N/A</v>
      </c>
      <c r="CI312" s="5" t="e">
        <f t="shared" si="608"/>
        <v>#N/A</v>
      </c>
    </row>
    <row r="313" spans="1:87" s="2" customFormat="1" ht="100.8" hidden="1" customHeight="1" x14ac:dyDescent="0.3">
      <c r="A313" s="1" t="str">
        <f t="shared" si="609"/>
        <v>Kitöltés rendben!</v>
      </c>
      <c r="B313" s="179">
        <v>2</v>
      </c>
      <c r="C313" s="178" t="s">
        <v>450</v>
      </c>
      <c r="D313" s="180" t="s">
        <v>590</v>
      </c>
      <c r="E313" s="180" t="s">
        <v>509</v>
      </c>
      <c r="F313" s="181" t="str">
        <f>VLOOKUP($G313,Összesítő!$B:$F,2,FALSE)</f>
        <v>11-32179-1-005-00-01</v>
      </c>
      <c r="G313" s="178" t="s">
        <v>279</v>
      </c>
      <c r="H313" s="181">
        <f>COUNTA($G$3:G313)</f>
        <v>278</v>
      </c>
      <c r="I313" s="181" t="str">
        <f>AZ313&amp;"_"&amp;H313&amp;"_FIV_"&amp;LEFT(Előlap!$B$6,4)</f>
        <v>4185_278_FIV_2026</v>
      </c>
      <c r="J313" s="181" t="str">
        <f>VLOOKUP($G313,Összesítő!$B:$F,5,FALSE)</f>
        <v>Borgáta, Duka, Egyházashetye, Káld, Kissomlyó</v>
      </c>
      <c r="K313" s="181" t="str">
        <f>VLOOKUP($G313,Összesítő!$B:$F,4,FALSE)</f>
        <v>Borgáta Község Önkormányzata, Duka Község Önkormányzata, Egyházashetye Község Önkormányzata, Káld Község Önkormányzata, Kissomlyó Község Önkormányzata</v>
      </c>
      <c r="L313" s="7">
        <f t="shared" si="610"/>
        <v>30000</v>
      </c>
      <c r="M313" s="179">
        <v>2029</v>
      </c>
      <c r="N313" s="179">
        <v>2029</v>
      </c>
      <c r="O313" s="13">
        <v>0</v>
      </c>
      <c r="P313" s="8">
        <v>30000</v>
      </c>
      <c r="Q313" s="8">
        <v>0</v>
      </c>
      <c r="S313" s="8">
        <v>0</v>
      </c>
      <c r="T313" s="8">
        <v>0</v>
      </c>
      <c r="U313" s="8">
        <v>0</v>
      </c>
      <c r="V313" s="8">
        <v>0</v>
      </c>
      <c r="W313" s="8">
        <v>0</v>
      </c>
      <c r="X313" s="8">
        <v>0</v>
      </c>
      <c r="Y313" s="8">
        <v>0</v>
      </c>
      <c r="Z313" s="8">
        <v>0</v>
      </c>
      <c r="AA313" s="8">
        <v>0</v>
      </c>
      <c r="AB313" s="8">
        <v>0</v>
      </c>
      <c r="AC313" s="8">
        <v>0</v>
      </c>
      <c r="AD313" s="7">
        <f t="shared" si="611"/>
        <v>0</v>
      </c>
      <c r="AE313" s="3" t="str">
        <f t="shared" si="612"/>
        <v>Nem rövidtávú a feladat.</v>
      </c>
      <c r="AG313" s="8">
        <v>0</v>
      </c>
      <c r="AH313" s="8">
        <v>0</v>
      </c>
      <c r="AI313" s="8">
        <v>0</v>
      </c>
      <c r="AJ313" s="8">
        <v>0</v>
      </c>
      <c r="AK313" s="8">
        <v>0</v>
      </c>
      <c r="AL313" s="8">
        <v>0</v>
      </c>
      <c r="AM313" s="8">
        <v>0</v>
      </c>
      <c r="AN313" s="8">
        <v>0</v>
      </c>
      <c r="AO313" s="8">
        <v>0</v>
      </c>
      <c r="AP313" s="8">
        <v>0</v>
      </c>
      <c r="AQ313" s="8">
        <v>0</v>
      </c>
      <c r="AR313" s="7">
        <f t="shared" si="613"/>
        <v>0</v>
      </c>
      <c r="AS313" s="178" t="s">
        <v>654</v>
      </c>
      <c r="AT313" s="3" t="str">
        <f t="shared" si="576"/>
        <v>Forráshiányos a feladat!</v>
      </c>
      <c r="AV313" s="180" t="s">
        <v>0</v>
      </c>
      <c r="AW313" s="180" t="s">
        <v>0</v>
      </c>
      <c r="AX313" s="191">
        <f>COUNTA($G$3:G313)</f>
        <v>278</v>
      </c>
      <c r="AZ313" s="9">
        <f>VLOOKUP($G313,Összesítő!$B:$F,3,FALSE)</f>
        <v>4185</v>
      </c>
      <c r="BA313" s="9">
        <f t="shared" si="577"/>
        <v>0</v>
      </c>
      <c r="BB313" s="5">
        <f t="shared" si="578"/>
        <v>1</v>
      </c>
      <c r="BC313" s="5" t="str">
        <f t="shared" si="579"/>
        <v>H</v>
      </c>
      <c r="BD313" s="5">
        <f t="shared" si="580"/>
        <v>0</v>
      </c>
      <c r="BE313" s="5">
        <f t="shared" si="581"/>
        <v>0</v>
      </c>
      <c r="BF313" s="5">
        <f t="shared" si="582"/>
        <v>0</v>
      </c>
      <c r="BG313" s="9" t="str">
        <f t="shared" si="583"/>
        <v>Nem rövidtávú a feladat.</v>
      </c>
      <c r="BH313" s="5">
        <f t="shared" si="584"/>
        <v>1</v>
      </c>
      <c r="BI313" s="5">
        <f t="shared" si="585"/>
        <v>1</v>
      </c>
      <c r="BJ313" s="5">
        <f t="shared" si="586"/>
        <v>1</v>
      </c>
      <c r="BK313" s="5">
        <f t="shared" si="587"/>
        <v>1</v>
      </c>
      <c r="BL313" s="5">
        <f t="shared" si="614"/>
        <v>1</v>
      </c>
      <c r="BM313" s="4" t="str">
        <f t="shared" si="588"/>
        <v>Forráshiányos a feladat!</v>
      </c>
      <c r="BN313" s="5">
        <f t="shared" si="589"/>
        <v>0</v>
      </c>
      <c r="BO313" s="5">
        <f t="shared" si="590"/>
        <v>1</v>
      </c>
      <c r="BP313" s="5">
        <f t="shared" si="591"/>
        <v>0</v>
      </c>
      <c r="BQ313" s="5">
        <f t="shared" si="592"/>
        <v>0</v>
      </c>
      <c r="BR313" s="5">
        <f t="shared" si="593"/>
        <v>0</v>
      </c>
      <c r="BS313" s="9">
        <f t="shared" si="594"/>
        <v>0</v>
      </c>
      <c r="BT313" s="5">
        <f t="shared" si="595"/>
        <v>0</v>
      </c>
      <c r="BU313" s="5">
        <f t="shared" si="596"/>
        <v>0</v>
      </c>
      <c r="BV313" s="5">
        <f t="shared" si="597"/>
        <v>1</v>
      </c>
      <c r="BW313" s="5">
        <f t="shared" si="598"/>
        <v>1</v>
      </c>
      <c r="BX313" s="5">
        <f t="shared" si="599"/>
        <v>1</v>
      </c>
      <c r="BY313" s="5">
        <f t="shared" si="600"/>
        <v>1</v>
      </c>
      <c r="BZ313" s="5">
        <f t="shared" si="601"/>
        <v>1</v>
      </c>
      <c r="CA313" s="5">
        <f t="shared" si="602"/>
        <v>1</v>
      </c>
      <c r="CB313" s="5">
        <f t="shared" si="603"/>
        <v>1</v>
      </c>
      <c r="CC313" s="5">
        <f t="shared" si="604"/>
        <v>1</v>
      </c>
      <c r="CD313" s="5">
        <f t="shared" si="605"/>
        <v>1</v>
      </c>
      <c r="CE313" s="5" t="str">
        <f t="shared" si="606"/>
        <v>?</v>
      </c>
      <c r="CF313" s="4" t="str">
        <f t="shared" si="615"/>
        <v>Kitöltés rendben!</v>
      </c>
      <c r="CG313" s="5">
        <f t="shared" si="616"/>
        <v>1</v>
      </c>
      <c r="CH313" s="5">
        <f t="shared" si="607"/>
        <v>0</v>
      </c>
      <c r="CI313" s="5">
        <f t="shared" si="608"/>
        <v>1</v>
      </c>
    </row>
    <row r="314" spans="1:87" s="2" customFormat="1" ht="100.8" hidden="1" customHeight="1" x14ac:dyDescent="0.3">
      <c r="A314" s="1" t="str">
        <f t="shared" si="609"/>
        <v>Kitöltés rendben!</v>
      </c>
      <c r="B314" s="179">
        <v>2</v>
      </c>
      <c r="C314" s="178" t="s">
        <v>405</v>
      </c>
      <c r="D314" s="180" t="s">
        <v>523</v>
      </c>
      <c r="E314" s="180" t="s">
        <v>509</v>
      </c>
      <c r="F314" s="181" t="str">
        <f>VLOOKUP($G314,Összesítő!$B:$F,2,FALSE)</f>
        <v>11-32179-1-005-00-01</v>
      </c>
      <c r="G314" s="178" t="s">
        <v>279</v>
      </c>
      <c r="H314" s="181">
        <f>COUNTA($G$3:G314)</f>
        <v>279</v>
      </c>
      <c r="I314" s="181" t="str">
        <f>AZ314&amp;"_"&amp;H314&amp;"_FIV_"&amp;LEFT(Előlap!$B$6,4)</f>
        <v>4185_279_FIV_2026</v>
      </c>
      <c r="J314" s="181" t="str">
        <f>VLOOKUP($G314,Összesítő!$B:$F,5,FALSE)</f>
        <v>Borgáta, Duka, Egyházashetye, Káld, Kissomlyó</v>
      </c>
      <c r="K314" s="181" t="str">
        <f>VLOOKUP($G314,Összesítő!$B:$F,4,FALSE)</f>
        <v>Borgáta Község Önkormányzata, Duka Község Önkormányzata, Egyházashetye Község Önkormányzata, Káld Község Önkormányzata, Kissomlyó Község Önkormányzata</v>
      </c>
      <c r="L314" s="7">
        <f t="shared" si="610"/>
        <v>30000</v>
      </c>
      <c r="M314" s="179">
        <v>2028</v>
      </c>
      <c r="N314" s="179">
        <v>2028</v>
      </c>
      <c r="O314" s="13">
        <v>0</v>
      </c>
      <c r="P314" s="8">
        <v>30000</v>
      </c>
      <c r="Q314" s="8">
        <v>0</v>
      </c>
      <c r="S314" s="8">
        <v>0</v>
      </c>
      <c r="T314" s="8">
        <v>0</v>
      </c>
      <c r="U314" s="8">
        <v>0</v>
      </c>
      <c r="V314" s="8">
        <v>0</v>
      </c>
      <c r="W314" s="8">
        <v>0</v>
      </c>
      <c r="X314" s="8">
        <v>0</v>
      </c>
      <c r="Y314" s="8">
        <v>0</v>
      </c>
      <c r="Z314" s="8">
        <v>0</v>
      </c>
      <c r="AA314" s="8">
        <v>0</v>
      </c>
      <c r="AB314" s="8">
        <v>0</v>
      </c>
      <c r="AC314" s="8">
        <v>0</v>
      </c>
      <c r="AD314" s="7">
        <f t="shared" si="611"/>
        <v>0</v>
      </c>
      <c r="AE314" s="3" t="str">
        <f t="shared" si="612"/>
        <v>Nem rövidtávú a feladat.</v>
      </c>
      <c r="AG314" s="8">
        <v>0</v>
      </c>
      <c r="AH314" s="8">
        <v>0</v>
      </c>
      <c r="AI314" s="8">
        <v>0</v>
      </c>
      <c r="AJ314" s="8">
        <v>0</v>
      </c>
      <c r="AK314" s="8">
        <v>0</v>
      </c>
      <c r="AL314" s="8">
        <v>0</v>
      </c>
      <c r="AM314" s="8">
        <v>0</v>
      </c>
      <c r="AN314" s="8">
        <v>0</v>
      </c>
      <c r="AO314" s="8">
        <v>0</v>
      </c>
      <c r="AP314" s="8">
        <v>0</v>
      </c>
      <c r="AQ314" s="8">
        <v>0</v>
      </c>
      <c r="AR314" s="7">
        <f t="shared" si="613"/>
        <v>0</v>
      </c>
      <c r="AS314" s="185" t="s">
        <v>654</v>
      </c>
      <c r="AT314" s="3" t="str">
        <f t="shared" si="576"/>
        <v>Forráshiányos a feladat!</v>
      </c>
      <c r="AV314" s="180" t="s">
        <v>0</v>
      </c>
      <c r="AW314" s="180" t="s">
        <v>0</v>
      </c>
      <c r="AX314" s="191">
        <f>COUNTA($G$3:G314)</f>
        <v>279</v>
      </c>
      <c r="AZ314" s="9">
        <f>VLOOKUP($G314,Összesítő!$B:$F,3,FALSE)</f>
        <v>4185</v>
      </c>
      <c r="BA314" s="9">
        <f t="shared" si="577"/>
        <v>0</v>
      </c>
      <c r="BB314" s="5">
        <f t="shared" si="578"/>
        <v>1</v>
      </c>
      <c r="BC314" s="5" t="str">
        <f t="shared" si="579"/>
        <v>H</v>
      </c>
      <c r="BD314" s="5">
        <f t="shared" si="580"/>
        <v>0</v>
      </c>
      <c r="BE314" s="5">
        <f t="shared" si="581"/>
        <v>0</v>
      </c>
      <c r="BF314" s="5">
        <f t="shared" si="582"/>
        <v>0</v>
      </c>
      <c r="BG314" s="9" t="str">
        <f t="shared" si="583"/>
        <v>Nem rövidtávú a feladat.</v>
      </c>
      <c r="BH314" s="5">
        <f t="shared" si="584"/>
        <v>1</v>
      </c>
      <c r="BI314" s="5">
        <f t="shared" si="585"/>
        <v>1</v>
      </c>
      <c r="BJ314" s="5">
        <f t="shared" si="586"/>
        <v>1</v>
      </c>
      <c r="BK314" s="5">
        <f t="shared" si="587"/>
        <v>1</v>
      </c>
      <c r="BL314" s="5">
        <f t="shared" si="614"/>
        <v>1</v>
      </c>
      <c r="BM314" s="4" t="str">
        <f t="shared" si="588"/>
        <v>Forráshiányos a feladat!</v>
      </c>
      <c r="BN314" s="5">
        <f t="shared" si="589"/>
        <v>0</v>
      </c>
      <c r="BO314" s="5">
        <f t="shared" si="590"/>
        <v>1</v>
      </c>
      <c r="BP314" s="5">
        <f t="shared" si="591"/>
        <v>0</v>
      </c>
      <c r="BQ314" s="5">
        <f t="shared" si="592"/>
        <v>0</v>
      </c>
      <c r="BR314" s="5">
        <f t="shared" si="593"/>
        <v>0</v>
      </c>
      <c r="BS314" s="9">
        <f t="shared" si="594"/>
        <v>0</v>
      </c>
      <c r="BT314" s="5">
        <f t="shared" si="595"/>
        <v>0</v>
      </c>
      <c r="BU314" s="5">
        <f t="shared" si="596"/>
        <v>0</v>
      </c>
      <c r="BV314" s="5">
        <f t="shared" si="597"/>
        <v>1</v>
      </c>
      <c r="BW314" s="5">
        <f t="shared" si="598"/>
        <v>1</v>
      </c>
      <c r="BX314" s="5">
        <f t="shared" si="599"/>
        <v>1</v>
      </c>
      <c r="BY314" s="5">
        <f t="shared" si="600"/>
        <v>1</v>
      </c>
      <c r="BZ314" s="5">
        <f t="shared" si="601"/>
        <v>1</v>
      </c>
      <c r="CA314" s="5">
        <f t="shared" si="602"/>
        <v>1</v>
      </c>
      <c r="CB314" s="5">
        <f t="shared" si="603"/>
        <v>1</v>
      </c>
      <c r="CC314" s="5">
        <f t="shared" si="604"/>
        <v>1</v>
      </c>
      <c r="CD314" s="5">
        <f t="shared" si="605"/>
        <v>1</v>
      </c>
      <c r="CE314" s="5" t="str">
        <f t="shared" si="606"/>
        <v>?</v>
      </c>
      <c r="CF314" s="4" t="str">
        <f t="shared" si="615"/>
        <v>Kitöltés rendben!</v>
      </c>
      <c r="CG314" s="5">
        <f t="shared" si="616"/>
        <v>1</v>
      </c>
      <c r="CH314" s="5">
        <f t="shared" si="607"/>
        <v>0</v>
      </c>
      <c r="CI314" s="5">
        <f t="shared" si="608"/>
        <v>1</v>
      </c>
    </row>
    <row r="315" spans="1:87" s="2" customFormat="1" ht="100.8" hidden="1" customHeight="1" x14ac:dyDescent="0.3">
      <c r="A315" s="1" t="str">
        <f t="shared" si="609"/>
        <v>Kitöltés rendben!</v>
      </c>
      <c r="B315" s="179">
        <v>2</v>
      </c>
      <c r="C315" s="178" t="s">
        <v>399</v>
      </c>
      <c r="D315" s="180" t="s">
        <v>520</v>
      </c>
      <c r="E315" s="180" t="s">
        <v>509</v>
      </c>
      <c r="F315" s="181" t="str">
        <f>VLOOKUP($G315,Összesítő!$B:$F,2,FALSE)</f>
        <v>11-32179-1-005-00-01</v>
      </c>
      <c r="G315" s="178" t="s">
        <v>279</v>
      </c>
      <c r="H315" s="181">
        <f>COUNTA($G$3:G315)</f>
        <v>280</v>
      </c>
      <c r="I315" s="181" t="str">
        <f>AZ315&amp;"_"&amp;H315&amp;"_FIV_"&amp;LEFT(Előlap!$B$6,4)</f>
        <v>4185_280_FIV_2026</v>
      </c>
      <c r="J315" s="181" t="str">
        <f>VLOOKUP($G315,Összesítő!$B:$F,5,FALSE)</f>
        <v>Borgáta, Duka, Egyházashetye, Káld, Kissomlyó</v>
      </c>
      <c r="K315" s="181" t="str">
        <f>VLOOKUP($G315,Összesítő!$B:$F,4,FALSE)</f>
        <v>Borgáta Község Önkormányzata, Duka Község Önkormányzata, Egyházashetye Község Önkormányzata, Káld Község Önkormányzata, Kissomlyó Község Önkormányzata</v>
      </c>
      <c r="L315" s="7">
        <f t="shared" si="610"/>
        <v>35000</v>
      </c>
      <c r="M315" s="179">
        <v>2029</v>
      </c>
      <c r="N315" s="179">
        <v>2029</v>
      </c>
      <c r="O315" s="13">
        <v>0</v>
      </c>
      <c r="P315" s="8">
        <v>35000</v>
      </c>
      <c r="Q315" s="8">
        <v>0</v>
      </c>
      <c r="S315" s="8">
        <v>0</v>
      </c>
      <c r="T315" s="8">
        <v>0</v>
      </c>
      <c r="U315" s="8">
        <v>0</v>
      </c>
      <c r="V315" s="8">
        <v>0</v>
      </c>
      <c r="W315" s="8">
        <v>0</v>
      </c>
      <c r="X315" s="8">
        <v>0</v>
      </c>
      <c r="Y315" s="8">
        <v>0</v>
      </c>
      <c r="Z315" s="8">
        <v>0</v>
      </c>
      <c r="AA315" s="8">
        <v>0</v>
      </c>
      <c r="AB315" s="8">
        <v>0</v>
      </c>
      <c r="AC315" s="8">
        <v>0</v>
      </c>
      <c r="AD315" s="7">
        <f t="shared" si="611"/>
        <v>0</v>
      </c>
      <c r="AE315" s="3" t="str">
        <f t="shared" si="612"/>
        <v>Nem rövidtávú a feladat.</v>
      </c>
      <c r="AG315" s="8">
        <v>0</v>
      </c>
      <c r="AH315" s="8">
        <v>0</v>
      </c>
      <c r="AI315" s="8">
        <v>0</v>
      </c>
      <c r="AJ315" s="8">
        <v>0</v>
      </c>
      <c r="AK315" s="8">
        <v>0</v>
      </c>
      <c r="AL315" s="8">
        <v>0</v>
      </c>
      <c r="AM315" s="8">
        <v>0</v>
      </c>
      <c r="AN315" s="8">
        <v>0</v>
      </c>
      <c r="AO315" s="8">
        <v>0</v>
      </c>
      <c r="AP315" s="8">
        <v>0</v>
      </c>
      <c r="AQ315" s="8">
        <v>0</v>
      </c>
      <c r="AR315" s="7">
        <f t="shared" si="613"/>
        <v>0</v>
      </c>
      <c r="AS315" s="185" t="s">
        <v>654</v>
      </c>
      <c r="AT315" s="3" t="str">
        <f t="shared" si="576"/>
        <v>Forráshiányos a feladat!</v>
      </c>
      <c r="AV315" s="180" t="s">
        <v>0</v>
      </c>
      <c r="AW315" s="180" t="s">
        <v>0</v>
      </c>
      <c r="AX315" s="191">
        <f>COUNTA($G$3:G315)</f>
        <v>280</v>
      </c>
      <c r="AZ315" s="9">
        <f>VLOOKUP($G315,Összesítő!$B:$F,3,FALSE)</f>
        <v>4185</v>
      </c>
      <c r="BA315" s="9">
        <f t="shared" si="577"/>
        <v>0</v>
      </c>
      <c r="BB315" s="5">
        <f t="shared" si="578"/>
        <v>1</v>
      </c>
      <c r="BC315" s="5" t="str">
        <f t="shared" si="579"/>
        <v>H</v>
      </c>
      <c r="BD315" s="5">
        <f t="shared" si="580"/>
        <v>0</v>
      </c>
      <c r="BE315" s="5">
        <f t="shared" si="581"/>
        <v>0</v>
      </c>
      <c r="BF315" s="5">
        <f t="shared" si="582"/>
        <v>0</v>
      </c>
      <c r="BG315" s="9" t="str">
        <f t="shared" si="583"/>
        <v>Nem rövidtávú a feladat.</v>
      </c>
      <c r="BH315" s="5">
        <f t="shared" si="584"/>
        <v>1</v>
      </c>
      <c r="BI315" s="5">
        <f t="shared" si="585"/>
        <v>1</v>
      </c>
      <c r="BJ315" s="5">
        <f t="shared" si="586"/>
        <v>1</v>
      </c>
      <c r="BK315" s="5">
        <f t="shared" si="587"/>
        <v>1</v>
      </c>
      <c r="BL315" s="5">
        <f t="shared" si="614"/>
        <v>1</v>
      </c>
      <c r="BM315" s="4" t="str">
        <f t="shared" si="588"/>
        <v>Forráshiányos a feladat!</v>
      </c>
      <c r="BN315" s="5">
        <f t="shared" si="589"/>
        <v>0</v>
      </c>
      <c r="BO315" s="5">
        <f t="shared" si="590"/>
        <v>1</v>
      </c>
      <c r="BP315" s="5">
        <f t="shared" si="591"/>
        <v>0</v>
      </c>
      <c r="BQ315" s="5">
        <f t="shared" si="592"/>
        <v>0</v>
      </c>
      <c r="BR315" s="5">
        <f t="shared" si="593"/>
        <v>0</v>
      </c>
      <c r="BS315" s="9">
        <f t="shared" si="594"/>
        <v>0</v>
      </c>
      <c r="BT315" s="5">
        <f t="shared" si="595"/>
        <v>0</v>
      </c>
      <c r="BU315" s="5">
        <f t="shared" si="596"/>
        <v>0</v>
      </c>
      <c r="BV315" s="5">
        <f t="shared" si="597"/>
        <v>1</v>
      </c>
      <c r="BW315" s="5">
        <f t="shared" si="598"/>
        <v>1</v>
      </c>
      <c r="BX315" s="5">
        <f t="shared" si="599"/>
        <v>1</v>
      </c>
      <c r="BY315" s="5">
        <f t="shared" si="600"/>
        <v>1</v>
      </c>
      <c r="BZ315" s="5">
        <f t="shared" si="601"/>
        <v>1</v>
      </c>
      <c r="CA315" s="5">
        <f t="shared" si="602"/>
        <v>1</v>
      </c>
      <c r="CB315" s="5">
        <f t="shared" si="603"/>
        <v>1</v>
      </c>
      <c r="CC315" s="5">
        <f t="shared" si="604"/>
        <v>1</v>
      </c>
      <c r="CD315" s="5">
        <f t="shared" si="605"/>
        <v>1</v>
      </c>
      <c r="CE315" s="5" t="str">
        <f t="shared" si="606"/>
        <v>?</v>
      </c>
      <c r="CF315" s="4" t="str">
        <f t="shared" si="615"/>
        <v>Kitöltés rendben!</v>
      </c>
      <c r="CG315" s="5">
        <f t="shared" si="616"/>
        <v>1</v>
      </c>
      <c r="CH315" s="5">
        <f t="shared" si="607"/>
        <v>0</v>
      </c>
      <c r="CI315" s="5">
        <f t="shared" si="608"/>
        <v>1</v>
      </c>
    </row>
    <row r="316" spans="1:87" s="2" customFormat="1" ht="100.8" hidden="1" customHeight="1" x14ac:dyDescent="0.3">
      <c r="A316" s="1" t="str">
        <f t="shared" si="609"/>
        <v>Kitöltés rendben!</v>
      </c>
      <c r="B316" s="179">
        <v>2</v>
      </c>
      <c r="C316" s="178" t="s">
        <v>435</v>
      </c>
      <c r="D316" s="180" t="s">
        <v>522</v>
      </c>
      <c r="E316" s="180" t="s">
        <v>509</v>
      </c>
      <c r="F316" s="181" t="str">
        <f>VLOOKUP($G316,Összesítő!$B:$F,2,FALSE)</f>
        <v>11-32179-1-005-00-01</v>
      </c>
      <c r="G316" s="178" t="s">
        <v>279</v>
      </c>
      <c r="H316" s="181">
        <f>COUNTA($G$3:G316)</f>
        <v>281</v>
      </c>
      <c r="I316" s="181" t="str">
        <f>AZ316&amp;"_"&amp;H316&amp;"_FIV_"&amp;LEFT(Előlap!$B$6,4)</f>
        <v>4185_281_FIV_2026</v>
      </c>
      <c r="J316" s="181" t="str">
        <f>VLOOKUP($G316,Összesítő!$B:$F,5,FALSE)</f>
        <v>Borgáta, Duka, Egyházashetye, Káld, Kissomlyó</v>
      </c>
      <c r="K316" s="181" t="str">
        <f>VLOOKUP($G316,Összesítő!$B:$F,4,FALSE)</f>
        <v>Borgáta Község Önkormányzata, Duka Község Önkormányzata, Egyházashetye Község Önkormányzata, Káld Község Önkormányzata, Kissomlyó Község Önkormányzata</v>
      </c>
      <c r="L316" s="7">
        <f t="shared" si="610"/>
        <v>30000</v>
      </c>
      <c r="M316" s="179">
        <v>2030</v>
      </c>
      <c r="N316" s="179">
        <v>2030</v>
      </c>
      <c r="O316" s="13">
        <v>0</v>
      </c>
      <c r="P316" s="8">
        <v>30000</v>
      </c>
      <c r="Q316" s="8">
        <v>0</v>
      </c>
      <c r="S316" s="8">
        <v>0</v>
      </c>
      <c r="T316" s="8">
        <v>0</v>
      </c>
      <c r="U316" s="8">
        <v>0</v>
      </c>
      <c r="V316" s="8">
        <v>0</v>
      </c>
      <c r="W316" s="8">
        <v>0</v>
      </c>
      <c r="X316" s="8">
        <v>0</v>
      </c>
      <c r="Y316" s="8">
        <v>0</v>
      </c>
      <c r="Z316" s="8">
        <v>0</v>
      </c>
      <c r="AA316" s="8">
        <v>0</v>
      </c>
      <c r="AB316" s="8">
        <v>0</v>
      </c>
      <c r="AC316" s="8">
        <v>0</v>
      </c>
      <c r="AD316" s="7">
        <f t="shared" si="611"/>
        <v>0</v>
      </c>
      <c r="AE316" s="3" t="str">
        <f t="shared" si="612"/>
        <v>Nem rövidtávú a feladat.</v>
      </c>
      <c r="AG316" s="8">
        <v>0</v>
      </c>
      <c r="AH316" s="8">
        <v>0</v>
      </c>
      <c r="AI316" s="8">
        <v>0</v>
      </c>
      <c r="AJ316" s="8">
        <v>0</v>
      </c>
      <c r="AK316" s="8">
        <v>0</v>
      </c>
      <c r="AL316" s="8">
        <v>0</v>
      </c>
      <c r="AM316" s="8">
        <v>0</v>
      </c>
      <c r="AN316" s="8">
        <v>0</v>
      </c>
      <c r="AO316" s="8">
        <v>0</v>
      </c>
      <c r="AP316" s="8">
        <v>0</v>
      </c>
      <c r="AQ316" s="8">
        <v>0</v>
      </c>
      <c r="AR316" s="7">
        <f t="shared" si="613"/>
        <v>0</v>
      </c>
      <c r="AS316" s="185" t="s">
        <v>654</v>
      </c>
      <c r="AT316" s="3" t="str">
        <f t="shared" si="576"/>
        <v>Forráshiányos a feladat!</v>
      </c>
      <c r="AV316" s="180" t="s">
        <v>0</v>
      </c>
      <c r="AW316" s="180" t="s">
        <v>0</v>
      </c>
      <c r="AX316" s="191">
        <f>COUNTA($G$3:G316)</f>
        <v>281</v>
      </c>
      <c r="AZ316" s="9">
        <f>VLOOKUP($G316,Összesítő!$B:$F,3,FALSE)</f>
        <v>4185</v>
      </c>
      <c r="BA316" s="9">
        <f t="shared" si="577"/>
        <v>0</v>
      </c>
      <c r="BB316" s="5">
        <f t="shared" si="578"/>
        <v>1</v>
      </c>
      <c r="BC316" s="5" t="str">
        <f t="shared" si="579"/>
        <v>H</v>
      </c>
      <c r="BD316" s="5">
        <f t="shared" si="580"/>
        <v>0</v>
      </c>
      <c r="BE316" s="5">
        <f t="shared" si="581"/>
        <v>0</v>
      </c>
      <c r="BF316" s="5">
        <f t="shared" si="582"/>
        <v>0</v>
      </c>
      <c r="BG316" s="9" t="str">
        <f t="shared" si="583"/>
        <v>Nem rövidtávú a feladat.</v>
      </c>
      <c r="BH316" s="5">
        <f t="shared" si="584"/>
        <v>1</v>
      </c>
      <c r="BI316" s="5">
        <f t="shared" si="585"/>
        <v>1</v>
      </c>
      <c r="BJ316" s="5">
        <f t="shared" si="586"/>
        <v>1</v>
      </c>
      <c r="BK316" s="5">
        <f t="shared" si="587"/>
        <v>1</v>
      </c>
      <c r="BL316" s="5">
        <f t="shared" si="614"/>
        <v>1</v>
      </c>
      <c r="BM316" s="4" t="str">
        <f t="shared" si="588"/>
        <v>Forráshiányos a feladat!</v>
      </c>
      <c r="BN316" s="5">
        <f t="shared" si="589"/>
        <v>0</v>
      </c>
      <c r="BO316" s="5">
        <f t="shared" si="590"/>
        <v>1</v>
      </c>
      <c r="BP316" s="5">
        <f t="shared" si="591"/>
        <v>0</v>
      </c>
      <c r="BQ316" s="5">
        <f t="shared" si="592"/>
        <v>0</v>
      </c>
      <c r="BR316" s="5">
        <f t="shared" si="593"/>
        <v>0</v>
      </c>
      <c r="BS316" s="9">
        <f t="shared" si="594"/>
        <v>0</v>
      </c>
      <c r="BT316" s="5">
        <f t="shared" si="595"/>
        <v>0</v>
      </c>
      <c r="BU316" s="5">
        <f t="shared" si="596"/>
        <v>0</v>
      </c>
      <c r="BV316" s="5">
        <f t="shared" si="597"/>
        <v>1</v>
      </c>
      <c r="BW316" s="5">
        <f t="shared" si="598"/>
        <v>1</v>
      </c>
      <c r="BX316" s="5">
        <f t="shared" si="599"/>
        <v>1</v>
      </c>
      <c r="BY316" s="5">
        <f t="shared" si="600"/>
        <v>1</v>
      </c>
      <c r="BZ316" s="5">
        <f t="shared" si="601"/>
        <v>1</v>
      </c>
      <c r="CA316" s="5">
        <f t="shared" si="602"/>
        <v>1</v>
      </c>
      <c r="CB316" s="5">
        <f t="shared" si="603"/>
        <v>1</v>
      </c>
      <c r="CC316" s="5">
        <f t="shared" si="604"/>
        <v>1</v>
      </c>
      <c r="CD316" s="5">
        <f t="shared" si="605"/>
        <v>1</v>
      </c>
      <c r="CE316" s="5" t="str">
        <f t="shared" si="606"/>
        <v>?</v>
      </c>
      <c r="CF316" s="4" t="str">
        <f t="shared" si="615"/>
        <v>Kitöltés rendben!</v>
      </c>
      <c r="CG316" s="5">
        <f t="shared" si="616"/>
        <v>1</v>
      </c>
      <c r="CH316" s="5">
        <f t="shared" si="607"/>
        <v>0</v>
      </c>
      <c r="CI316" s="5">
        <f t="shared" si="608"/>
        <v>1</v>
      </c>
    </row>
    <row r="317" spans="1:87" s="2" customFormat="1" ht="100.8" hidden="1" customHeight="1" x14ac:dyDescent="0.3">
      <c r="A317" s="1" t="str">
        <f t="shared" si="609"/>
        <v>Kitöltés rendben!</v>
      </c>
      <c r="B317" s="179">
        <v>2</v>
      </c>
      <c r="C317" s="178" t="s">
        <v>468</v>
      </c>
      <c r="D317" s="180" t="s">
        <v>505</v>
      </c>
      <c r="E317" s="180" t="s">
        <v>509</v>
      </c>
      <c r="F317" s="181" t="str">
        <f>VLOOKUP($G317,Összesítő!$B:$F,2,FALSE)</f>
        <v>11-32179-1-005-00-01</v>
      </c>
      <c r="G317" s="178" t="s">
        <v>279</v>
      </c>
      <c r="H317" s="181">
        <f>COUNTA($G$3:G317)</f>
        <v>282</v>
      </c>
      <c r="I317" s="181" t="str">
        <f>AZ317&amp;"_"&amp;H317&amp;"_FIV_"&amp;LEFT(Előlap!$B$6,4)</f>
        <v>4185_282_FIV_2026</v>
      </c>
      <c r="J317" s="181" t="str">
        <f>VLOOKUP($G317,Összesítő!$B:$F,5,FALSE)</f>
        <v>Borgáta, Duka, Egyházashetye, Káld, Kissomlyó</v>
      </c>
      <c r="K317" s="181" t="str">
        <f>VLOOKUP($G317,Összesítő!$B:$F,4,FALSE)</f>
        <v>Borgáta Község Önkormányzata, Duka Község Önkormányzata, Egyházashetye Község Önkormányzata, Káld Község Önkormányzata, Kissomlyó Község Önkormányzata</v>
      </c>
      <c r="L317" s="7">
        <f t="shared" si="610"/>
        <v>25000</v>
      </c>
      <c r="M317" s="179">
        <v>2028</v>
      </c>
      <c r="N317" s="179">
        <v>2029</v>
      </c>
      <c r="O317" s="13">
        <v>0</v>
      </c>
      <c r="P317" s="8">
        <v>25000</v>
      </c>
      <c r="Q317" s="8">
        <v>0</v>
      </c>
      <c r="S317" s="8">
        <v>0</v>
      </c>
      <c r="T317" s="8">
        <v>0</v>
      </c>
      <c r="U317" s="8">
        <v>0</v>
      </c>
      <c r="V317" s="8">
        <v>0</v>
      </c>
      <c r="W317" s="8">
        <v>0</v>
      </c>
      <c r="X317" s="8">
        <v>0</v>
      </c>
      <c r="Y317" s="8">
        <v>0</v>
      </c>
      <c r="Z317" s="8">
        <v>0</v>
      </c>
      <c r="AA317" s="8">
        <v>0</v>
      </c>
      <c r="AB317" s="8">
        <v>0</v>
      </c>
      <c r="AC317" s="8">
        <v>0</v>
      </c>
      <c r="AD317" s="7">
        <f t="shared" si="611"/>
        <v>0</v>
      </c>
      <c r="AE317" s="3" t="str">
        <f t="shared" si="612"/>
        <v>Nem rövidtávú a feladat.</v>
      </c>
      <c r="AG317" s="8">
        <v>0</v>
      </c>
      <c r="AH317" s="8">
        <v>0</v>
      </c>
      <c r="AI317" s="8">
        <v>0</v>
      </c>
      <c r="AJ317" s="8">
        <v>0</v>
      </c>
      <c r="AK317" s="8">
        <v>0</v>
      </c>
      <c r="AL317" s="8">
        <v>0</v>
      </c>
      <c r="AM317" s="8">
        <v>0</v>
      </c>
      <c r="AN317" s="8">
        <v>0</v>
      </c>
      <c r="AO317" s="8">
        <v>0</v>
      </c>
      <c r="AP317" s="8">
        <v>0</v>
      </c>
      <c r="AQ317" s="8">
        <v>0</v>
      </c>
      <c r="AR317" s="7">
        <f t="shared" si="613"/>
        <v>0</v>
      </c>
      <c r="AS317" s="185" t="s">
        <v>654</v>
      </c>
      <c r="AT317" s="3" t="str">
        <f t="shared" si="576"/>
        <v>Forráshiányos a feladat!</v>
      </c>
      <c r="AV317" s="180" t="s">
        <v>0</v>
      </c>
      <c r="AW317" s="180" t="s">
        <v>0</v>
      </c>
      <c r="AX317" s="191">
        <f>COUNTA($G$3:G317)</f>
        <v>282</v>
      </c>
      <c r="AZ317" s="9">
        <f>VLOOKUP($G317,Összesítő!$B:$F,3,FALSE)</f>
        <v>4185</v>
      </c>
      <c r="BA317" s="9">
        <f t="shared" si="577"/>
        <v>0</v>
      </c>
      <c r="BB317" s="5">
        <f t="shared" si="578"/>
        <v>1</v>
      </c>
      <c r="BC317" s="5" t="str">
        <f t="shared" si="579"/>
        <v>H</v>
      </c>
      <c r="BD317" s="5">
        <f t="shared" si="580"/>
        <v>0</v>
      </c>
      <c r="BE317" s="5">
        <f t="shared" si="581"/>
        <v>0</v>
      </c>
      <c r="BF317" s="5">
        <f t="shared" si="582"/>
        <v>0</v>
      </c>
      <c r="BG317" s="9" t="str">
        <f t="shared" si="583"/>
        <v>Nem rövidtávú a feladat.</v>
      </c>
      <c r="BH317" s="5">
        <f t="shared" si="584"/>
        <v>1</v>
      </c>
      <c r="BI317" s="5">
        <f t="shared" si="585"/>
        <v>1</v>
      </c>
      <c r="BJ317" s="5">
        <f t="shared" si="586"/>
        <v>1</v>
      </c>
      <c r="BK317" s="5">
        <f t="shared" si="587"/>
        <v>1</v>
      </c>
      <c r="BL317" s="5">
        <f t="shared" si="614"/>
        <v>1</v>
      </c>
      <c r="BM317" s="4" t="str">
        <f t="shared" si="588"/>
        <v>Forráshiányos a feladat!</v>
      </c>
      <c r="BN317" s="5">
        <f t="shared" si="589"/>
        <v>0</v>
      </c>
      <c r="BO317" s="5">
        <f t="shared" si="590"/>
        <v>1</v>
      </c>
      <c r="BP317" s="5">
        <f t="shared" si="591"/>
        <v>0</v>
      </c>
      <c r="BQ317" s="5">
        <f t="shared" si="592"/>
        <v>0</v>
      </c>
      <c r="BR317" s="5">
        <f t="shared" si="593"/>
        <v>0</v>
      </c>
      <c r="BS317" s="9">
        <f t="shared" si="594"/>
        <v>0</v>
      </c>
      <c r="BT317" s="5">
        <f t="shared" si="595"/>
        <v>0</v>
      </c>
      <c r="BU317" s="5">
        <f t="shared" si="596"/>
        <v>0</v>
      </c>
      <c r="BV317" s="5">
        <f t="shared" si="597"/>
        <v>1</v>
      </c>
      <c r="BW317" s="5">
        <f t="shared" si="598"/>
        <v>1</v>
      </c>
      <c r="BX317" s="5">
        <f t="shared" si="599"/>
        <v>1</v>
      </c>
      <c r="BY317" s="5">
        <f t="shared" si="600"/>
        <v>1</v>
      </c>
      <c r="BZ317" s="5">
        <f t="shared" si="601"/>
        <v>1</v>
      </c>
      <c r="CA317" s="5">
        <f t="shared" si="602"/>
        <v>1</v>
      </c>
      <c r="CB317" s="5">
        <f t="shared" si="603"/>
        <v>1</v>
      </c>
      <c r="CC317" s="5">
        <f t="shared" si="604"/>
        <v>1</v>
      </c>
      <c r="CD317" s="5">
        <f t="shared" si="605"/>
        <v>1</v>
      </c>
      <c r="CE317" s="5" t="str">
        <f t="shared" si="606"/>
        <v>?</v>
      </c>
      <c r="CF317" s="4" t="str">
        <f t="shared" si="615"/>
        <v>Kitöltés rendben!</v>
      </c>
      <c r="CG317" s="5">
        <f t="shared" si="616"/>
        <v>1</v>
      </c>
      <c r="CH317" s="5">
        <f t="shared" si="607"/>
        <v>0</v>
      </c>
      <c r="CI317" s="5">
        <f t="shared" si="608"/>
        <v>1</v>
      </c>
    </row>
    <row r="318" spans="1:87" s="2" customFormat="1" ht="100.8" hidden="1" customHeight="1" x14ac:dyDescent="0.3">
      <c r="A318" s="1" t="str">
        <f t="shared" si="609"/>
        <v>Kitöltés rendben!</v>
      </c>
      <c r="B318" s="179">
        <v>2</v>
      </c>
      <c r="C318" s="178" t="s">
        <v>479</v>
      </c>
      <c r="D318" s="180" t="s">
        <v>517</v>
      </c>
      <c r="E318" s="180" t="s">
        <v>509</v>
      </c>
      <c r="F318" s="181" t="str">
        <f>VLOOKUP($G318,Összesítő!$B:$F,2,FALSE)</f>
        <v>11-32179-1-005-00-01</v>
      </c>
      <c r="G318" s="178" t="s">
        <v>279</v>
      </c>
      <c r="H318" s="181">
        <f>COUNTA($G$3:G318)</f>
        <v>283</v>
      </c>
      <c r="I318" s="181" t="str">
        <f>AZ318&amp;"_"&amp;H318&amp;"_FIV_"&amp;LEFT(Előlap!$B$6,4)</f>
        <v>4185_283_FIV_2026</v>
      </c>
      <c r="J318" s="181" t="str">
        <f>VLOOKUP($G318,Összesítő!$B:$F,5,FALSE)</f>
        <v>Borgáta, Duka, Egyházashetye, Káld, Kissomlyó</v>
      </c>
      <c r="K318" s="181" t="str">
        <f>VLOOKUP($G318,Összesítő!$B:$F,4,FALSE)</f>
        <v>Borgáta Község Önkormányzata, Duka Község Önkormányzata, Egyházashetye Község Önkormányzata, Káld Község Önkormányzata, Kissomlyó Község Önkormányzata</v>
      </c>
      <c r="L318" s="7">
        <f t="shared" si="610"/>
        <v>180000</v>
      </c>
      <c r="M318" s="179">
        <v>2028</v>
      </c>
      <c r="N318" s="179">
        <v>2036</v>
      </c>
      <c r="O318" s="13">
        <v>0</v>
      </c>
      <c r="P318" s="8">
        <v>180000</v>
      </c>
      <c r="Q318" s="8">
        <v>0</v>
      </c>
      <c r="S318" s="8">
        <v>0</v>
      </c>
      <c r="T318" s="8">
        <v>0</v>
      </c>
      <c r="U318" s="8">
        <v>0</v>
      </c>
      <c r="V318" s="8">
        <v>0</v>
      </c>
      <c r="W318" s="8">
        <v>0</v>
      </c>
      <c r="X318" s="8">
        <v>0</v>
      </c>
      <c r="Y318" s="8">
        <v>0</v>
      </c>
      <c r="Z318" s="8">
        <v>0</v>
      </c>
      <c r="AA318" s="8">
        <v>0</v>
      </c>
      <c r="AB318" s="8">
        <v>0</v>
      </c>
      <c r="AC318" s="8">
        <v>0</v>
      </c>
      <c r="AD318" s="7">
        <f t="shared" si="611"/>
        <v>0</v>
      </c>
      <c r="AE318" s="3" t="str">
        <f t="shared" si="612"/>
        <v>Nem rövidtávú a feladat.</v>
      </c>
      <c r="AG318" s="8">
        <v>25927</v>
      </c>
      <c r="AH318" s="8">
        <v>0</v>
      </c>
      <c r="AI318" s="8">
        <v>0</v>
      </c>
      <c r="AJ318" s="8">
        <v>0</v>
      </c>
      <c r="AK318" s="8">
        <v>0</v>
      </c>
      <c r="AL318" s="8">
        <v>0</v>
      </c>
      <c r="AM318" s="8">
        <v>0</v>
      </c>
      <c r="AN318" s="8">
        <v>0</v>
      </c>
      <c r="AO318" s="8">
        <v>0</v>
      </c>
      <c r="AP318" s="8">
        <v>0</v>
      </c>
      <c r="AQ318" s="8">
        <v>0</v>
      </c>
      <c r="AR318" s="7">
        <f t="shared" si="613"/>
        <v>25927</v>
      </c>
      <c r="AS318" s="185" t="s">
        <v>654</v>
      </c>
      <c r="AT318" s="3" t="str">
        <f t="shared" si="576"/>
        <v>Forráshiányos a feladat!</v>
      </c>
      <c r="AV318" s="180" t="s">
        <v>0</v>
      </c>
      <c r="AW318" s="180" t="s">
        <v>0</v>
      </c>
      <c r="AX318" s="191">
        <f>COUNTA($G$3:G318)</f>
        <v>283</v>
      </c>
      <c r="AZ318" s="9">
        <f>VLOOKUP($G318,Összesítő!$B:$F,3,FALSE)</f>
        <v>4185</v>
      </c>
      <c r="BA318" s="9">
        <f t="shared" si="577"/>
        <v>0</v>
      </c>
      <c r="BB318" s="5">
        <f t="shared" si="578"/>
        <v>1</v>
      </c>
      <c r="BC318" s="5" t="str">
        <f t="shared" si="579"/>
        <v>H</v>
      </c>
      <c r="BD318" s="5">
        <f t="shared" si="580"/>
        <v>0</v>
      </c>
      <c r="BE318" s="5">
        <f t="shared" si="581"/>
        <v>0</v>
      </c>
      <c r="BF318" s="5">
        <f t="shared" si="582"/>
        <v>0</v>
      </c>
      <c r="BG318" s="9" t="str">
        <f t="shared" si="583"/>
        <v>Nem rövidtávú a feladat.</v>
      </c>
      <c r="BH318" s="5">
        <f t="shared" si="584"/>
        <v>1</v>
      </c>
      <c r="BI318" s="5">
        <f t="shared" si="585"/>
        <v>1</v>
      </c>
      <c r="BJ318" s="5">
        <f t="shared" si="586"/>
        <v>1</v>
      </c>
      <c r="BK318" s="5">
        <f t="shared" si="587"/>
        <v>1</v>
      </c>
      <c r="BL318" s="5">
        <f t="shared" si="614"/>
        <v>1</v>
      </c>
      <c r="BM318" s="4" t="str">
        <f t="shared" si="588"/>
        <v>Forráshiányos a feladat!</v>
      </c>
      <c r="BN318" s="5">
        <f t="shared" si="589"/>
        <v>0</v>
      </c>
      <c r="BO318" s="5">
        <f t="shared" si="590"/>
        <v>1</v>
      </c>
      <c r="BP318" s="5">
        <f t="shared" si="591"/>
        <v>0</v>
      </c>
      <c r="BQ318" s="5">
        <f t="shared" si="592"/>
        <v>0</v>
      </c>
      <c r="BR318" s="5">
        <f t="shared" si="593"/>
        <v>0</v>
      </c>
      <c r="BS318" s="9">
        <f t="shared" si="594"/>
        <v>0</v>
      </c>
      <c r="BT318" s="5">
        <f t="shared" si="595"/>
        <v>0</v>
      </c>
      <c r="BU318" s="5">
        <f t="shared" si="596"/>
        <v>0</v>
      </c>
      <c r="BV318" s="5">
        <f t="shared" si="597"/>
        <v>1</v>
      </c>
      <c r="BW318" s="5">
        <f t="shared" si="598"/>
        <v>1</v>
      </c>
      <c r="BX318" s="5">
        <f t="shared" si="599"/>
        <v>1</v>
      </c>
      <c r="BY318" s="5">
        <f t="shared" si="600"/>
        <v>1</v>
      </c>
      <c r="BZ318" s="5">
        <f t="shared" si="601"/>
        <v>1</v>
      </c>
      <c r="CA318" s="5">
        <f t="shared" si="602"/>
        <v>1</v>
      </c>
      <c r="CB318" s="5">
        <f t="shared" si="603"/>
        <v>1</v>
      </c>
      <c r="CC318" s="5">
        <f t="shared" si="604"/>
        <v>1</v>
      </c>
      <c r="CD318" s="5">
        <f t="shared" si="605"/>
        <v>1</v>
      </c>
      <c r="CE318" s="5" t="str">
        <f t="shared" si="606"/>
        <v>?</v>
      </c>
      <c r="CF318" s="4" t="str">
        <f t="shared" si="615"/>
        <v>Kitöltés rendben!</v>
      </c>
      <c r="CG318" s="5">
        <f t="shared" si="616"/>
        <v>1</v>
      </c>
      <c r="CH318" s="5">
        <f t="shared" si="607"/>
        <v>0</v>
      </c>
      <c r="CI318" s="5">
        <f t="shared" si="608"/>
        <v>1</v>
      </c>
    </row>
    <row r="319" spans="1:87" s="2" customFormat="1" ht="100.8" hidden="1" customHeight="1" x14ac:dyDescent="0.3">
      <c r="A319" s="1" t="str">
        <f t="shared" si="609"/>
        <v>Kitöltés rendben!</v>
      </c>
      <c r="B319" s="179">
        <v>1</v>
      </c>
      <c r="C319" s="178" t="s">
        <v>492</v>
      </c>
      <c r="D319" s="180" t="s">
        <v>507</v>
      </c>
      <c r="E319" s="180" t="s">
        <v>509</v>
      </c>
      <c r="F319" s="181" t="str">
        <f>VLOOKUP($G319,Összesítő!$B:$F,2,FALSE)</f>
        <v>11-32179-1-005-00-01</v>
      </c>
      <c r="G319" s="178" t="s">
        <v>279</v>
      </c>
      <c r="H319" s="181">
        <f>COUNTA($G$3:G319)</f>
        <v>284</v>
      </c>
      <c r="I319" s="181" t="str">
        <f>AZ319&amp;"_"&amp;H319&amp;"_FIV_"&amp;LEFT(Előlap!$B$6,4)</f>
        <v>4185_284_FIV_2026</v>
      </c>
      <c r="J319" s="181" t="str">
        <f>VLOOKUP($G319,Összesítő!$B:$F,5,FALSE)</f>
        <v>Borgáta, Duka, Egyházashetye, Káld, Kissomlyó</v>
      </c>
      <c r="K319" s="181" t="str">
        <f>VLOOKUP($G319,Összesítő!$B:$F,4,FALSE)</f>
        <v>Borgáta Község Önkormányzata, Duka Község Önkormányzata, Egyházashetye Község Önkormányzata, Káld Község Önkormányzata, Kissomlyó Község Önkormányzata</v>
      </c>
      <c r="L319" s="7">
        <f t="shared" si="610"/>
        <v>2318</v>
      </c>
      <c r="M319" s="179">
        <v>2027</v>
      </c>
      <c r="N319" s="179">
        <v>2027</v>
      </c>
      <c r="O319" s="13">
        <v>2318</v>
      </c>
      <c r="P319" s="8">
        <v>0</v>
      </c>
      <c r="Q319" s="8">
        <v>0</v>
      </c>
      <c r="S319" s="8">
        <v>2318</v>
      </c>
      <c r="T319" s="8">
        <v>0</v>
      </c>
      <c r="U319" s="8">
        <v>0</v>
      </c>
      <c r="V319" s="8">
        <v>0</v>
      </c>
      <c r="W319" s="8">
        <v>0</v>
      </c>
      <c r="X319" s="8">
        <v>0</v>
      </c>
      <c r="Y319" s="8">
        <v>0</v>
      </c>
      <c r="Z319" s="8">
        <v>0</v>
      </c>
      <c r="AA319" s="8">
        <v>0</v>
      </c>
      <c r="AB319" s="8">
        <v>0</v>
      </c>
      <c r="AC319" s="8">
        <v>0</v>
      </c>
      <c r="AD319" s="7">
        <f t="shared" si="611"/>
        <v>2318</v>
      </c>
      <c r="AE319" s="3" t="str">
        <f t="shared" si="612"/>
        <v>A forrás egyenlő a költséggel (I.ütem).</v>
      </c>
      <c r="AG319" s="8">
        <v>0</v>
      </c>
      <c r="AH319" s="8">
        <v>0</v>
      </c>
      <c r="AI319" s="8">
        <v>0</v>
      </c>
      <c r="AJ319" s="8">
        <v>0</v>
      </c>
      <c r="AK319" s="8">
        <v>0</v>
      </c>
      <c r="AL319" s="8">
        <v>0</v>
      </c>
      <c r="AM319" s="8">
        <v>0</v>
      </c>
      <c r="AN319" s="8">
        <v>0</v>
      </c>
      <c r="AO319" s="8">
        <v>0</v>
      </c>
      <c r="AP319" s="8">
        <v>0</v>
      </c>
      <c r="AQ319" s="8">
        <v>0</v>
      </c>
      <c r="AR319" s="7">
        <f t="shared" si="613"/>
        <v>0</v>
      </c>
      <c r="AS319" s="178" t="s">
        <v>659</v>
      </c>
      <c r="AT319" s="3" t="str">
        <f t="shared" si="576"/>
        <v>Nem hosszútávú a feladat.</v>
      </c>
      <c r="AV319" s="180" t="s">
        <v>0</v>
      </c>
      <c r="AW319" s="180" t="s">
        <v>0</v>
      </c>
      <c r="AX319" s="191">
        <f>COUNTA($G$3:G319)</f>
        <v>284</v>
      </c>
      <c r="AZ319" s="9">
        <f>VLOOKUP($G319,Összesítő!$B:$F,3,FALSE)</f>
        <v>4185</v>
      </c>
      <c r="BA319" s="9">
        <f t="shared" si="577"/>
        <v>0</v>
      </c>
      <c r="BB319" s="5">
        <f t="shared" si="578"/>
        <v>1</v>
      </c>
      <c r="BC319" s="5" t="str">
        <f t="shared" si="579"/>
        <v>R</v>
      </c>
      <c r="BD319" s="5">
        <f t="shared" si="580"/>
        <v>1</v>
      </c>
      <c r="BE319" s="5">
        <f t="shared" si="581"/>
        <v>0</v>
      </c>
      <c r="BF319" s="5">
        <f t="shared" si="582"/>
        <v>0</v>
      </c>
      <c r="BG319" s="9" t="str">
        <f t="shared" si="583"/>
        <v>A forrás egyenlő a költséggel (I.ütem).</v>
      </c>
      <c r="BH319" s="5">
        <f t="shared" si="584"/>
        <v>1</v>
      </c>
      <c r="BI319" s="5">
        <f t="shared" si="585"/>
        <v>1</v>
      </c>
      <c r="BJ319" s="5">
        <f t="shared" si="586"/>
        <v>0</v>
      </c>
      <c r="BK319" s="5">
        <f t="shared" si="587"/>
        <v>1</v>
      </c>
      <c r="BL319" s="5">
        <f t="shared" si="614"/>
        <v>1</v>
      </c>
      <c r="BM319" s="4" t="str">
        <f t="shared" si="588"/>
        <v>Nem hosszútávú a feladat.</v>
      </c>
      <c r="BN319" s="5">
        <f t="shared" si="589"/>
        <v>1</v>
      </c>
      <c r="BO319" s="5">
        <f t="shared" si="590"/>
        <v>0</v>
      </c>
      <c r="BP319" s="5">
        <f t="shared" si="591"/>
        <v>0</v>
      </c>
      <c r="BQ319" s="5">
        <f t="shared" si="592"/>
        <v>0</v>
      </c>
      <c r="BR319" s="5">
        <f t="shared" si="593"/>
        <v>0</v>
      </c>
      <c r="BS319" s="9" t="str">
        <f t="shared" si="594"/>
        <v>Nincs hosszútávú terv!</v>
      </c>
      <c r="BT319" s="5">
        <f t="shared" si="595"/>
        <v>0</v>
      </c>
      <c r="BU319" s="5">
        <f t="shared" si="596"/>
        <v>0</v>
      </c>
      <c r="BV319" s="5">
        <f t="shared" si="597"/>
        <v>1</v>
      </c>
      <c r="BW319" s="5">
        <f t="shared" si="598"/>
        <v>1</v>
      </c>
      <c r="BX319" s="5">
        <f t="shared" si="599"/>
        <v>1</v>
      </c>
      <c r="BY319" s="5">
        <f t="shared" si="600"/>
        <v>1</v>
      </c>
      <c r="BZ319" s="5">
        <f t="shared" si="601"/>
        <v>1</v>
      </c>
      <c r="CA319" s="5">
        <f t="shared" si="602"/>
        <v>1</v>
      </c>
      <c r="CB319" s="5">
        <f t="shared" si="603"/>
        <v>1</v>
      </c>
      <c r="CC319" s="5">
        <f t="shared" si="604"/>
        <v>1</v>
      </c>
      <c r="CD319" s="5">
        <f t="shared" si="605"/>
        <v>1</v>
      </c>
      <c r="CE319" s="5" t="str">
        <f t="shared" si="606"/>
        <v>?</v>
      </c>
      <c r="CF319" s="4" t="str">
        <f t="shared" si="615"/>
        <v>Kitöltés rendben!</v>
      </c>
      <c r="CG319" s="5">
        <f t="shared" si="616"/>
        <v>1</v>
      </c>
      <c r="CH319" s="5">
        <f t="shared" si="607"/>
        <v>1</v>
      </c>
      <c r="CI319" s="5">
        <f t="shared" si="608"/>
        <v>0</v>
      </c>
    </row>
    <row r="320" spans="1:87" s="2" customFormat="1" ht="100.8" hidden="1" customHeight="1" x14ac:dyDescent="0.3">
      <c r="A320" s="1" t="str">
        <f t="shared" ref="A320" si="626">IF($G320="","Nincs VKR kiválasztva!",CF320)</f>
        <v>Kitöltés rendben!</v>
      </c>
      <c r="B320" s="224">
        <v>0</v>
      </c>
      <c r="C320" s="223" t="s">
        <v>489</v>
      </c>
      <c r="D320" s="225" t="s">
        <v>661</v>
      </c>
      <c r="E320" s="225" t="s">
        <v>509</v>
      </c>
      <c r="F320" s="226" t="str">
        <f>VLOOKUP($G320,Összesítő!$B:$F,2,FALSE)</f>
        <v>11-32179-1-005-00-01</v>
      </c>
      <c r="G320" s="223" t="s">
        <v>279</v>
      </c>
      <c r="H320" s="226">
        <f>COUNTA($G$3:G320)</f>
        <v>285</v>
      </c>
      <c r="I320" s="226" t="str">
        <f>AZ320&amp;"_"&amp;H320&amp;"_FIV_"&amp;LEFT(Előlap!$B$6,4)</f>
        <v>4185_285_FIV_2026</v>
      </c>
      <c r="J320" s="226" t="str">
        <f>VLOOKUP($G320,Összesítő!$B:$F,5,FALSE)</f>
        <v>Borgáta, Duka, Egyházashetye, Káld, Kissomlyó</v>
      </c>
      <c r="K320" s="226" t="str">
        <f>VLOOKUP($G320,Összesítő!$B:$F,4,FALSE)</f>
        <v>Borgáta Község Önkormányzata, Duka Község Önkormányzata, Egyházashetye Község Önkormányzata, Káld Község Önkormányzata, Kissomlyó Község Önkormányzata</v>
      </c>
      <c r="L320" s="7">
        <f t="shared" ref="L320" si="627">O320+P320</f>
        <v>0</v>
      </c>
      <c r="M320" s="224">
        <v>2027</v>
      </c>
      <c r="N320" s="224">
        <v>2027</v>
      </c>
      <c r="O320" s="13">
        <v>0</v>
      </c>
      <c r="P320" s="8">
        <v>0</v>
      </c>
      <c r="Q320" s="8">
        <v>0</v>
      </c>
      <c r="S320" s="8">
        <v>0</v>
      </c>
      <c r="T320" s="8">
        <v>0</v>
      </c>
      <c r="U320" s="8">
        <v>0</v>
      </c>
      <c r="V320" s="8">
        <v>0</v>
      </c>
      <c r="W320" s="8">
        <v>0</v>
      </c>
      <c r="X320" s="8">
        <v>0</v>
      </c>
      <c r="Y320" s="8">
        <v>0</v>
      </c>
      <c r="Z320" s="8">
        <v>0</v>
      </c>
      <c r="AA320" s="8">
        <v>0</v>
      </c>
      <c r="AB320" s="8">
        <v>0</v>
      </c>
      <c r="AC320" s="8">
        <v>0</v>
      </c>
      <c r="AD320" s="7">
        <f t="shared" ref="AD320" si="628">SUM(S320:AC320)</f>
        <v>0</v>
      </c>
      <c r="AE320" s="3" t="str">
        <f t="shared" ref="AE320" si="629">IF($G320="","Nincs VKR kiválasztva!",IF(BB320=0,"Hiányos kitöltés!",BG320))</f>
        <v>A forrás egyenlő a költséggel (I.ütem).</v>
      </c>
      <c r="AG320" s="8">
        <v>0</v>
      </c>
      <c r="AH320" s="8">
        <v>0</v>
      </c>
      <c r="AI320" s="8">
        <v>0</v>
      </c>
      <c r="AJ320" s="8">
        <v>0</v>
      </c>
      <c r="AK320" s="8">
        <v>0</v>
      </c>
      <c r="AL320" s="8">
        <v>0</v>
      </c>
      <c r="AM320" s="8">
        <v>0</v>
      </c>
      <c r="AN320" s="8">
        <v>0</v>
      </c>
      <c r="AO320" s="8">
        <v>0</v>
      </c>
      <c r="AP320" s="8">
        <v>0</v>
      </c>
      <c r="AQ320" s="8">
        <v>0</v>
      </c>
      <c r="AR320" s="7">
        <f t="shared" si="613"/>
        <v>0</v>
      </c>
      <c r="AS320" s="223" t="s">
        <v>659</v>
      </c>
      <c r="AT320" s="3" t="str">
        <f t="shared" si="576"/>
        <v>Nem hosszútávú a feladat.</v>
      </c>
      <c r="AV320" s="225" t="s">
        <v>662</v>
      </c>
      <c r="AW320" s="225" t="s">
        <v>0</v>
      </c>
      <c r="AX320" s="226">
        <f>COUNTA($G$3:G320)</f>
        <v>285</v>
      </c>
      <c r="AZ320" s="9">
        <f>VLOOKUP($G320,Összesítő!$B:$F,3,FALSE)</f>
        <v>4185</v>
      </c>
      <c r="BA320" s="9">
        <f t="shared" si="577"/>
        <v>32</v>
      </c>
      <c r="BB320" s="5">
        <f t="shared" si="578"/>
        <v>1</v>
      </c>
      <c r="BC320" s="5" t="str">
        <f t="shared" si="579"/>
        <v>R</v>
      </c>
      <c r="BD320" s="5">
        <f t="shared" ref="BD320" si="630">IF(OR(BC320="R",BC320="RH"),1,0)</f>
        <v>1</v>
      </c>
      <c r="BE320" s="5">
        <f t="shared" si="581"/>
        <v>0</v>
      </c>
      <c r="BF320" s="5">
        <f t="shared" si="582"/>
        <v>0</v>
      </c>
      <c r="BG320" s="9" t="str">
        <f t="shared" si="583"/>
        <v>A forrás egyenlő a költséggel (I.ütem).</v>
      </c>
      <c r="BH320" s="5">
        <f t="shared" si="584"/>
        <v>1</v>
      </c>
      <c r="BI320" s="5">
        <f t="shared" si="585"/>
        <v>1</v>
      </c>
      <c r="BJ320" s="5">
        <f t="shared" si="586"/>
        <v>0</v>
      </c>
      <c r="BK320" s="5">
        <f t="shared" si="587"/>
        <v>1</v>
      </c>
      <c r="BL320" s="5">
        <f t="shared" ref="BL320" si="631">IF(AND($BK320=1,$P320=$AR320),1,IF(AND($BK320=1,$P320&gt;$AR320,AS320="igen"),1,0))</f>
        <v>1</v>
      </c>
      <c r="BM320" s="4" t="str">
        <f t="shared" si="588"/>
        <v>Nem hosszútávú a feladat.</v>
      </c>
      <c r="BN320" s="5">
        <f t="shared" si="589"/>
        <v>1</v>
      </c>
      <c r="BO320" s="5">
        <f t="shared" si="590"/>
        <v>0</v>
      </c>
      <c r="BP320" s="5">
        <f t="shared" si="591"/>
        <v>1</v>
      </c>
      <c r="BQ320" s="5">
        <f t="shared" si="592"/>
        <v>0</v>
      </c>
      <c r="BR320" s="5">
        <f t="shared" si="593"/>
        <v>1</v>
      </c>
      <c r="BS320" s="9" t="str">
        <f t="shared" si="594"/>
        <v>Nincs hosszútávú terv!</v>
      </c>
      <c r="BT320" s="5">
        <f t="shared" si="595"/>
        <v>1</v>
      </c>
      <c r="BU320" s="5">
        <f t="shared" si="596"/>
        <v>0</v>
      </c>
      <c r="BV320" s="5">
        <f t="shared" si="597"/>
        <v>1</v>
      </c>
      <c r="BW320" s="5">
        <f t="shared" si="598"/>
        <v>1</v>
      </c>
      <c r="BX320" s="5">
        <f t="shared" si="599"/>
        <v>1</v>
      </c>
      <c r="BY320" s="5">
        <f t="shared" si="600"/>
        <v>1</v>
      </c>
      <c r="BZ320" s="5">
        <f t="shared" si="601"/>
        <v>1</v>
      </c>
      <c r="CA320" s="5">
        <f t="shared" si="602"/>
        <v>1</v>
      </c>
      <c r="CB320" s="5">
        <f t="shared" si="603"/>
        <v>1</v>
      </c>
      <c r="CC320" s="5">
        <f t="shared" si="604"/>
        <v>1</v>
      </c>
      <c r="CD320" s="5">
        <f t="shared" si="605"/>
        <v>1</v>
      </c>
      <c r="CE320" s="5" t="str">
        <f t="shared" si="606"/>
        <v>?</v>
      </c>
      <c r="CF320" s="4" t="str">
        <f t="shared" ref="CF320" si="632">IF($BB320=0,$CE320,IF($BH320=0,"I. ütem forrása nincs kitöltve!",IF($BK320=0,"II. ütem forrása nincs kitöltve!",IF($BE320=1,"Költségek üteme nem megfelelő (az időtartam és a költség üteme eltér)!",IF(AND(BI320=0,$BB320=1,$BK320=1,$BE320=1),"Kötelező cellák kitöltve, de az I. ütem forrása hibás!",IF(AND(BK320=0,$BB320=1,$BK320=1,$BE320=1),"Kötelező cellák kitöltve, de a II. ütem forrása hibás!",IF(AND($BP320=1,$BA320&lt;30),"Nullás a rövidtávú feladat és rövid (hiányzik) a hozzá tartozó indoklás!",IF(AND($BQ320=1,$BA320&lt;30),"Nullás a hosszútávú feladat és rövid (hiányzik) a hozzá tartozó indoklás!",IF(AND(BO320=1,C320="1811_RENDKÍVÜLI"),"II. ütemre nem tervezhet Rendkívüli feladatot!",IF(BI320=0,AE320,IF(BL320=0,AT320,IF(AND(BD320=1,$Q320&gt;$O320),"EM rendelet 2. melléklet terhére elszámolt költség nem lehet nagyobb az I. ütemre tervezett tényleges költségnél!",IF($AD320&gt;$O320,"Többlet forrást jelölt meg az I. ütemnél! Kérjük, a többletet az 'Osszesito' fülön tüntesse fel!",IF($AR320&gt;$P320,"Többlet forrást jelölt meg a II. ütemnél! Kérjük, a többletet az 'Osszesito' fülön tüntesse fel!","Kitöltés rendben!"))))))))))))))</f>
        <v>Kitöltés rendben!</v>
      </c>
      <c r="CG320" s="5">
        <f t="shared" ref="CG320" si="633">IF(A320="Kitöltés rendben!",1,0)</f>
        <v>1</v>
      </c>
      <c r="CH320" s="5">
        <f t="shared" si="607"/>
        <v>1</v>
      </c>
      <c r="CI320" s="5">
        <f t="shared" si="608"/>
        <v>0</v>
      </c>
    </row>
    <row r="321" spans="1:87" s="2" customFormat="1" ht="31.2" hidden="1" customHeight="1" x14ac:dyDescent="0.3">
      <c r="A321" s="1" t="str">
        <f t="shared" si="609"/>
        <v>Nincs VKR kiválasztva!</v>
      </c>
      <c r="B321" s="179"/>
      <c r="C321" s="178"/>
      <c r="D321" s="180"/>
      <c r="E321" s="180"/>
      <c r="F321" s="181" t="e">
        <f>VLOOKUP($G321,Összesítő!$B:$F,2,FALSE)</f>
        <v>#N/A</v>
      </c>
      <c r="G321" s="178"/>
      <c r="H321" s="181">
        <f>COUNTA($G$3:G321)</f>
        <v>285</v>
      </c>
      <c r="I321" s="181" t="e">
        <f>AZ321&amp;"_"&amp;H321&amp;"_FIV_"&amp;LEFT(Előlap!$B$6,4)</f>
        <v>#N/A</v>
      </c>
      <c r="J321" s="181" t="e">
        <f>VLOOKUP($G321,Összesítő!$B:$F,5,FALSE)</f>
        <v>#N/A</v>
      </c>
      <c r="K321" s="181" t="e">
        <f>VLOOKUP($G321,Összesítő!$B:$F,4,FALSE)</f>
        <v>#N/A</v>
      </c>
      <c r="L321" s="7">
        <f t="shared" si="610"/>
        <v>0</v>
      </c>
      <c r="M321" s="179"/>
      <c r="N321" s="179"/>
      <c r="O321" s="13"/>
      <c r="P321" s="8"/>
      <c r="Q321" s="8"/>
      <c r="S321" s="8"/>
      <c r="T321" s="8"/>
      <c r="U321" s="8"/>
      <c r="V321" s="8"/>
      <c r="W321" s="8"/>
      <c r="X321" s="8"/>
      <c r="Y321" s="8"/>
      <c r="Z321" s="8"/>
      <c r="AA321" s="8"/>
      <c r="AB321" s="8"/>
      <c r="AC321" s="8"/>
      <c r="AD321" s="7">
        <f t="shared" si="611"/>
        <v>0</v>
      </c>
      <c r="AE321" s="3" t="str">
        <f t="shared" si="612"/>
        <v>Nincs VKR kiválasztva!</v>
      </c>
      <c r="AG321" s="8"/>
      <c r="AH321" s="8"/>
      <c r="AI321" s="8"/>
      <c r="AJ321" s="8"/>
      <c r="AK321" s="8"/>
      <c r="AL321" s="8"/>
      <c r="AM321" s="8"/>
      <c r="AN321" s="8"/>
      <c r="AO321" s="8"/>
      <c r="AP321" s="8"/>
      <c r="AQ321" s="8"/>
      <c r="AR321" s="7">
        <f t="shared" si="613"/>
        <v>0</v>
      </c>
      <c r="AS321" s="178"/>
      <c r="AT321" s="3" t="str">
        <f t="shared" si="576"/>
        <v>Nincs VKR kiválasztva!</v>
      </c>
      <c r="AV321" s="180" t="s">
        <v>0</v>
      </c>
      <c r="AW321" s="180" t="s">
        <v>0</v>
      </c>
      <c r="AX321" s="191">
        <f>COUNTA($G$3:G321)</f>
        <v>285</v>
      </c>
      <c r="AZ321" s="9" t="e">
        <f>VLOOKUP($G321,Összesítő!$B:$F,3,FALSE)</f>
        <v>#N/A</v>
      </c>
      <c r="BA321" s="9">
        <f t="shared" si="577"/>
        <v>0</v>
      </c>
      <c r="BB321" s="5" t="e">
        <f t="shared" si="578"/>
        <v>#N/A</v>
      </c>
      <c r="BC321" s="5" t="e">
        <f t="shared" si="579"/>
        <v>#N/A</v>
      </c>
      <c r="BD321" s="5" t="e">
        <f t="shared" si="580"/>
        <v>#N/A</v>
      </c>
      <c r="BE321" s="5" t="e">
        <f t="shared" si="581"/>
        <v>#N/A</v>
      </c>
      <c r="BF321" s="5">
        <f t="shared" si="582"/>
        <v>0</v>
      </c>
      <c r="BG321" s="9" t="str">
        <f t="shared" si="583"/>
        <v>A forrás egyenlő a költséggel (I.ütem).</v>
      </c>
      <c r="BH321" s="5">
        <f t="shared" si="584"/>
        <v>0</v>
      </c>
      <c r="BI321" s="5">
        <f t="shared" si="585"/>
        <v>0</v>
      </c>
      <c r="BJ321" s="5">
        <f t="shared" si="586"/>
        <v>0</v>
      </c>
      <c r="BK321" s="5">
        <f t="shared" si="587"/>
        <v>0</v>
      </c>
      <c r="BL321" s="5">
        <f t="shared" si="614"/>
        <v>0</v>
      </c>
      <c r="BM321" s="4" t="str">
        <f t="shared" si="588"/>
        <v>Nem hosszútávú a feladat.</v>
      </c>
      <c r="BN321" s="5">
        <f t="shared" si="589"/>
        <v>1</v>
      </c>
      <c r="BO321" s="5">
        <f t="shared" si="590"/>
        <v>0</v>
      </c>
      <c r="BP321" s="5">
        <f t="shared" si="591"/>
        <v>1</v>
      </c>
      <c r="BQ321" s="5">
        <f t="shared" si="592"/>
        <v>0</v>
      </c>
      <c r="BR321" s="5" t="e">
        <f t="shared" si="593"/>
        <v>#N/A</v>
      </c>
      <c r="BS321" s="9" t="str">
        <f t="shared" si="594"/>
        <v>Nincs hosszútávú terv!</v>
      </c>
      <c r="BT321" s="5" t="e">
        <f t="shared" si="595"/>
        <v>#N/A</v>
      </c>
      <c r="BU321" s="5" t="e">
        <f t="shared" si="596"/>
        <v>#N/A</v>
      </c>
      <c r="BV321" s="5">
        <f t="shared" si="597"/>
        <v>0</v>
      </c>
      <c r="BW321" s="5">
        <f t="shared" si="598"/>
        <v>0</v>
      </c>
      <c r="BX321" s="5">
        <f t="shared" si="599"/>
        <v>0</v>
      </c>
      <c r="BY321" s="5">
        <f t="shared" si="600"/>
        <v>0</v>
      </c>
      <c r="BZ321" s="5">
        <f t="shared" si="601"/>
        <v>0</v>
      </c>
      <c r="CA321" s="5">
        <f t="shared" si="602"/>
        <v>0</v>
      </c>
      <c r="CB321" s="5">
        <f t="shared" si="603"/>
        <v>0</v>
      </c>
      <c r="CC321" s="5">
        <f t="shared" si="604"/>
        <v>0</v>
      </c>
      <c r="CD321" s="5">
        <f t="shared" si="605"/>
        <v>0</v>
      </c>
      <c r="CE321" s="5" t="e">
        <f t="shared" si="606"/>
        <v>#N/A</v>
      </c>
      <c r="CF321" s="4" t="e">
        <f t="shared" si="615"/>
        <v>#N/A</v>
      </c>
      <c r="CG321" s="5">
        <f t="shared" si="616"/>
        <v>0</v>
      </c>
      <c r="CH321" s="5" t="e">
        <f t="shared" si="607"/>
        <v>#N/A</v>
      </c>
      <c r="CI321" s="5" t="e">
        <f t="shared" si="608"/>
        <v>#N/A</v>
      </c>
    </row>
    <row r="322" spans="1:87" s="2" customFormat="1" ht="86.4" hidden="1" customHeight="1" x14ac:dyDescent="0.3">
      <c r="A322" s="1" t="str">
        <f t="shared" si="609"/>
        <v>Kitöltés rendben!</v>
      </c>
      <c r="B322" s="179">
        <v>2</v>
      </c>
      <c r="C322" s="178" t="s">
        <v>450</v>
      </c>
      <c r="D322" s="180" t="s">
        <v>592</v>
      </c>
      <c r="E322" s="180" t="s">
        <v>509</v>
      </c>
      <c r="F322" s="181" t="str">
        <f>VLOOKUP($G322,Összesítő!$B:$F,2,FALSE)</f>
        <v>11-20880-1-003-00-06</v>
      </c>
      <c r="G322" s="178" t="s">
        <v>175</v>
      </c>
      <c r="H322" s="181">
        <f>COUNTA($G$3:G322)</f>
        <v>286</v>
      </c>
      <c r="I322" s="181" t="str">
        <f>AZ322&amp;"_"&amp;H322&amp;"_FIV_"&amp;LEFT(Előlap!$B$6,4)</f>
        <v>4158_286_FIV_2026</v>
      </c>
      <c r="J322" s="181" t="str">
        <f>VLOOKUP($G322,Összesítő!$B:$F,5,FALSE)</f>
        <v>Bögöte, Hosszúpereszteg, Vashosszúfalu</v>
      </c>
      <c r="K322" s="181" t="str">
        <f>VLOOKUP($G322,Összesítő!$B:$F,4,FALSE)</f>
        <v>Bögöte Község Önkormányzata, Hosszúpereszteg Község Önkormányzata, Vashosszúfalu Község Önkormányzata</v>
      </c>
      <c r="L322" s="7">
        <f t="shared" si="610"/>
        <v>30000</v>
      </c>
      <c r="M322" s="179">
        <v>2029</v>
      </c>
      <c r="N322" s="179">
        <v>2029</v>
      </c>
      <c r="O322" s="13">
        <v>0</v>
      </c>
      <c r="P322" s="8">
        <v>30000</v>
      </c>
      <c r="Q322" s="8">
        <v>0</v>
      </c>
      <c r="S322" s="8">
        <v>0</v>
      </c>
      <c r="T322" s="8">
        <v>0</v>
      </c>
      <c r="U322" s="8">
        <v>0</v>
      </c>
      <c r="V322" s="8">
        <v>0</v>
      </c>
      <c r="W322" s="8">
        <v>0</v>
      </c>
      <c r="X322" s="8">
        <v>0</v>
      </c>
      <c r="Y322" s="8">
        <v>0</v>
      </c>
      <c r="Z322" s="8">
        <v>0</v>
      </c>
      <c r="AA322" s="8">
        <v>0</v>
      </c>
      <c r="AB322" s="8">
        <v>0</v>
      </c>
      <c r="AC322" s="8">
        <v>0</v>
      </c>
      <c r="AD322" s="7">
        <f t="shared" si="611"/>
        <v>0</v>
      </c>
      <c r="AE322" s="3" t="str">
        <f t="shared" si="612"/>
        <v>Nem rövidtávú a feladat.</v>
      </c>
      <c r="AG322" s="8">
        <v>0</v>
      </c>
      <c r="AH322" s="8">
        <v>0</v>
      </c>
      <c r="AI322" s="8">
        <v>0</v>
      </c>
      <c r="AJ322" s="8">
        <v>0</v>
      </c>
      <c r="AK322" s="8">
        <v>0</v>
      </c>
      <c r="AL322" s="8">
        <v>0</v>
      </c>
      <c r="AM322" s="8">
        <v>0</v>
      </c>
      <c r="AN322" s="8">
        <v>0</v>
      </c>
      <c r="AO322" s="8">
        <v>0</v>
      </c>
      <c r="AP322" s="8">
        <v>0</v>
      </c>
      <c r="AQ322" s="8">
        <v>0</v>
      </c>
      <c r="AR322" s="7">
        <f t="shared" si="613"/>
        <v>0</v>
      </c>
      <c r="AS322" s="178" t="s">
        <v>654</v>
      </c>
      <c r="AT322" s="3" t="str">
        <f t="shared" si="576"/>
        <v>Forráshiányos a feladat!</v>
      </c>
      <c r="AV322" s="180" t="s">
        <v>0</v>
      </c>
      <c r="AW322" s="180" t="s">
        <v>0</v>
      </c>
      <c r="AX322" s="191">
        <f>COUNTA($G$3:G322)</f>
        <v>286</v>
      </c>
      <c r="AZ322" s="9">
        <f>VLOOKUP($G322,Összesítő!$B:$F,3,FALSE)</f>
        <v>4158</v>
      </c>
      <c r="BA322" s="9">
        <f t="shared" si="577"/>
        <v>0</v>
      </c>
      <c r="BB322" s="5">
        <f t="shared" si="578"/>
        <v>1</v>
      </c>
      <c r="BC322" s="5" t="str">
        <f t="shared" si="579"/>
        <v>H</v>
      </c>
      <c r="BD322" s="5">
        <f t="shared" si="580"/>
        <v>0</v>
      </c>
      <c r="BE322" s="5">
        <f t="shared" si="581"/>
        <v>0</v>
      </c>
      <c r="BF322" s="5">
        <f t="shared" si="582"/>
        <v>0</v>
      </c>
      <c r="BG322" s="9" t="str">
        <f t="shared" si="583"/>
        <v>Nem rövidtávú a feladat.</v>
      </c>
      <c r="BH322" s="5">
        <f t="shared" si="584"/>
        <v>1</v>
      </c>
      <c r="BI322" s="5">
        <f t="shared" si="585"/>
        <v>1</v>
      </c>
      <c r="BJ322" s="5">
        <f t="shared" si="586"/>
        <v>1</v>
      </c>
      <c r="BK322" s="5">
        <f t="shared" si="587"/>
        <v>1</v>
      </c>
      <c r="BL322" s="5">
        <f t="shared" si="614"/>
        <v>1</v>
      </c>
      <c r="BM322" s="4" t="str">
        <f t="shared" si="588"/>
        <v>Forráshiányos a feladat!</v>
      </c>
      <c r="BN322" s="5">
        <f t="shared" si="589"/>
        <v>0</v>
      </c>
      <c r="BO322" s="5">
        <f t="shared" si="590"/>
        <v>1</v>
      </c>
      <c r="BP322" s="5">
        <f t="shared" si="591"/>
        <v>0</v>
      </c>
      <c r="BQ322" s="5">
        <f t="shared" si="592"/>
        <v>0</v>
      </c>
      <c r="BR322" s="5">
        <f t="shared" si="593"/>
        <v>0</v>
      </c>
      <c r="BS322" s="9">
        <f t="shared" si="594"/>
        <v>0</v>
      </c>
      <c r="BT322" s="5">
        <f t="shared" si="595"/>
        <v>0</v>
      </c>
      <c r="BU322" s="5">
        <f t="shared" si="596"/>
        <v>0</v>
      </c>
      <c r="BV322" s="5">
        <f t="shared" si="597"/>
        <v>1</v>
      </c>
      <c r="BW322" s="5">
        <f t="shared" si="598"/>
        <v>1</v>
      </c>
      <c r="BX322" s="5">
        <f t="shared" si="599"/>
        <v>1</v>
      </c>
      <c r="BY322" s="5">
        <f t="shared" si="600"/>
        <v>1</v>
      </c>
      <c r="BZ322" s="5">
        <f t="shared" si="601"/>
        <v>1</v>
      </c>
      <c r="CA322" s="5">
        <f t="shared" si="602"/>
        <v>1</v>
      </c>
      <c r="CB322" s="5">
        <f t="shared" si="603"/>
        <v>1</v>
      </c>
      <c r="CC322" s="5">
        <f t="shared" si="604"/>
        <v>1</v>
      </c>
      <c r="CD322" s="5">
        <f t="shared" si="605"/>
        <v>1</v>
      </c>
      <c r="CE322" s="5" t="str">
        <f t="shared" si="606"/>
        <v>?</v>
      </c>
      <c r="CF322" s="4" t="str">
        <f t="shared" si="615"/>
        <v>Kitöltés rendben!</v>
      </c>
      <c r="CG322" s="5">
        <f t="shared" si="616"/>
        <v>1</v>
      </c>
      <c r="CH322" s="5">
        <f t="shared" si="607"/>
        <v>0</v>
      </c>
      <c r="CI322" s="5">
        <f t="shared" si="608"/>
        <v>1</v>
      </c>
    </row>
    <row r="323" spans="1:87" s="2" customFormat="1" ht="86.4" hidden="1" customHeight="1" x14ac:dyDescent="0.3">
      <c r="A323" s="1" t="str">
        <f t="shared" si="609"/>
        <v>Kitöltés rendben!</v>
      </c>
      <c r="B323" s="179">
        <v>2</v>
      </c>
      <c r="C323" s="178" t="s">
        <v>405</v>
      </c>
      <c r="D323" s="180" t="s">
        <v>593</v>
      </c>
      <c r="E323" s="180" t="s">
        <v>509</v>
      </c>
      <c r="F323" s="181" t="str">
        <f>VLOOKUP($G323,Összesítő!$B:$F,2,FALSE)</f>
        <v>11-20880-1-003-00-06</v>
      </c>
      <c r="G323" s="178" t="s">
        <v>175</v>
      </c>
      <c r="H323" s="181">
        <f>COUNTA($G$3:G323)</f>
        <v>287</v>
      </c>
      <c r="I323" s="181" t="str">
        <f>AZ323&amp;"_"&amp;H323&amp;"_FIV_"&amp;LEFT(Előlap!$B$6,4)</f>
        <v>4158_287_FIV_2026</v>
      </c>
      <c r="J323" s="181" t="str">
        <f>VLOOKUP($G323,Összesítő!$B:$F,5,FALSE)</f>
        <v>Bögöte, Hosszúpereszteg, Vashosszúfalu</v>
      </c>
      <c r="K323" s="181" t="str">
        <f>VLOOKUP($G323,Összesítő!$B:$F,4,FALSE)</f>
        <v>Bögöte Község Önkormányzata, Hosszúpereszteg Község Önkormányzata, Vashosszúfalu Község Önkormányzata</v>
      </c>
      <c r="L323" s="7">
        <f t="shared" si="610"/>
        <v>20000</v>
      </c>
      <c r="M323" s="179">
        <v>2028</v>
      </c>
      <c r="N323" s="179">
        <v>2028</v>
      </c>
      <c r="O323" s="13">
        <v>0</v>
      </c>
      <c r="P323" s="8">
        <v>20000</v>
      </c>
      <c r="Q323" s="8">
        <v>0</v>
      </c>
      <c r="S323" s="8">
        <v>0</v>
      </c>
      <c r="T323" s="8">
        <v>0</v>
      </c>
      <c r="U323" s="8">
        <v>0</v>
      </c>
      <c r="V323" s="8">
        <v>0</v>
      </c>
      <c r="W323" s="8">
        <v>0</v>
      </c>
      <c r="X323" s="8">
        <v>0</v>
      </c>
      <c r="Y323" s="8">
        <v>0</v>
      </c>
      <c r="Z323" s="8">
        <v>0</v>
      </c>
      <c r="AA323" s="8">
        <v>0</v>
      </c>
      <c r="AB323" s="8">
        <v>0</v>
      </c>
      <c r="AC323" s="8">
        <v>0</v>
      </c>
      <c r="AD323" s="7">
        <f t="shared" si="611"/>
        <v>0</v>
      </c>
      <c r="AE323" s="3" t="str">
        <f t="shared" si="612"/>
        <v>Nem rövidtávú a feladat.</v>
      </c>
      <c r="AG323" s="8">
        <v>0</v>
      </c>
      <c r="AH323" s="8">
        <v>0</v>
      </c>
      <c r="AI323" s="8">
        <v>0</v>
      </c>
      <c r="AJ323" s="8">
        <v>0</v>
      </c>
      <c r="AK323" s="8">
        <v>0</v>
      </c>
      <c r="AL323" s="8">
        <v>0</v>
      </c>
      <c r="AM323" s="8">
        <v>0</v>
      </c>
      <c r="AN323" s="8">
        <v>0</v>
      </c>
      <c r="AO323" s="8">
        <v>0</v>
      </c>
      <c r="AP323" s="8">
        <v>0</v>
      </c>
      <c r="AQ323" s="8">
        <v>0</v>
      </c>
      <c r="AR323" s="7">
        <f t="shared" si="613"/>
        <v>0</v>
      </c>
      <c r="AS323" s="185" t="s">
        <v>654</v>
      </c>
      <c r="AT323" s="3" t="str">
        <f t="shared" si="576"/>
        <v>Forráshiányos a feladat!</v>
      </c>
      <c r="AV323" s="180" t="s">
        <v>0</v>
      </c>
      <c r="AW323" s="180" t="s">
        <v>0</v>
      </c>
      <c r="AX323" s="191">
        <f>COUNTA($G$3:G323)</f>
        <v>287</v>
      </c>
      <c r="AZ323" s="9">
        <f>VLOOKUP($G323,Összesítő!$B:$F,3,FALSE)</f>
        <v>4158</v>
      </c>
      <c r="BA323" s="9">
        <f t="shared" si="577"/>
        <v>0</v>
      </c>
      <c r="BB323" s="5">
        <f t="shared" si="578"/>
        <v>1</v>
      </c>
      <c r="BC323" s="5" t="str">
        <f t="shared" si="579"/>
        <v>H</v>
      </c>
      <c r="BD323" s="5">
        <f t="shared" si="580"/>
        <v>0</v>
      </c>
      <c r="BE323" s="5">
        <f t="shared" si="581"/>
        <v>0</v>
      </c>
      <c r="BF323" s="5">
        <f t="shared" si="582"/>
        <v>0</v>
      </c>
      <c r="BG323" s="9" t="str">
        <f t="shared" si="583"/>
        <v>Nem rövidtávú a feladat.</v>
      </c>
      <c r="BH323" s="5">
        <f t="shared" si="584"/>
        <v>1</v>
      </c>
      <c r="BI323" s="5">
        <f t="shared" si="585"/>
        <v>1</v>
      </c>
      <c r="BJ323" s="5">
        <f t="shared" si="586"/>
        <v>1</v>
      </c>
      <c r="BK323" s="5">
        <f t="shared" si="587"/>
        <v>1</v>
      </c>
      <c r="BL323" s="5">
        <f t="shared" si="614"/>
        <v>1</v>
      </c>
      <c r="BM323" s="4" t="str">
        <f t="shared" si="588"/>
        <v>Forráshiányos a feladat!</v>
      </c>
      <c r="BN323" s="5">
        <f t="shared" si="589"/>
        <v>0</v>
      </c>
      <c r="BO323" s="5">
        <f t="shared" si="590"/>
        <v>1</v>
      </c>
      <c r="BP323" s="5">
        <f t="shared" si="591"/>
        <v>0</v>
      </c>
      <c r="BQ323" s="5">
        <f t="shared" si="592"/>
        <v>0</v>
      </c>
      <c r="BR323" s="5">
        <f t="shared" si="593"/>
        <v>0</v>
      </c>
      <c r="BS323" s="9">
        <f t="shared" si="594"/>
        <v>0</v>
      </c>
      <c r="BT323" s="5">
        <f t="shared" si="595"/>
        <v>0</v>
      </c>
      <c r="BU323" s="5">
        <f t="shared" si="596"/>
        <v>0</v>
      </c>
      <c r="BV323" s="5">
        <f t="shared" si="597"/>
        <v>1</v>
      </c>
      <c r="BW323" s="5">
        <f t="shared" si="598"/>
        <v>1</v>
      </c>
      <c r="BX323" s="5">
        <f t="shared" si="599"/>
        <v>1</v>
      </c>
      <c r="BY323" s="5">
        <f t="shared" si="600"/>
        <v>1</v>
      </c>
      <c r="BZ323" s="5">
        <f t="shared" si="601"/>
        <v>1</v>
      </c>
      <c r="CA323" s="5">
        <f t="shared" si="602"/>
        <v>1</v>
      </c>
      <c r="CB323" s="5">
        <f t="shared" si="603"/>
        <v>1</v>
      </c>
      <c r="CC323" s="5">
        <f t="shared" si="604"/>
        <v>1</v>
      </c>
      <c r="CD323" s="5">
        <f t="shared" si="605"/>
        <v>1</v>
      </c>
      <c r="CE323" s="5" t="str">
        <f t="shared" si="606"/>
        <v>?</v>
      </c>
      <c r="CF323" s="4" t="str">
        <f t="shared" si="615"/>
        <v>Kitöltés rendben!</v>
      </c>
      <c r="CG323" s="5">
        <f t="shared" si="616"/>
        <v>1</v>
      </c>
      <c r="CH323" s="5">
        <f t="shared" si="607"/>
        <v>0</v>
      </c>
      <c r="CI323" s="5">
        <f t="shared" si="608"/>
        <v>1</v>
      </c>
    </row>
    <row r="324" spans="1:87" s="2" customFormat="1" ht="86.4" hidden="1" customHeight="1" x14ac:dyDescent="0.3">
      <c r="A324" s="1" t="str">
        <f t="shared" si="609"/>
        <v>Kitöltés rendben!</v>
      </c>
      <c r="B324" s="179">
        <v>2</v>
      </c>
      <c r="C324" s="178" t="s">
        <v>435</v>
      </c>
      <c r="D324" s="180" t="s">
        <v>522</v>
      </c>
      <c r="E324" s="180" t="s">
        <v>509</v>
      </c>
      <c r="F324" s="181" t="str">
        <f>VLOOKUP($G324,Összesítő!$B:$F,2,FALSE)</f>
        <v>11-20880-1-003-00-06</v>
      </c>
      <c r="G324" s="178" t="s">
        <v>175</v>
      </c>
      <c r="H324" s="181">
        <f>COUNTA($G$3:G324)</f>
        <v>288</v>
      </c>
      <c r="I324" s="181" t="str">
        <f>AZ324&amp;"_"&amp;H324&amp;"_FIV_"&amp;LEFT(Előlap!$B$6,4)</f>
        <v>4158_288_FIV_2026</v>
      </c>
      <c r="J324" s="181" t="str">
        <f>VLOOKUP($G324,Összesítő!$B:$F,5,FALSE)</f>
        <v>Bögöte, Hosszúpereszteg, Vashosszúfalu</v>
      </c>
      <c r="K324" s="181" t="str">
        <f>VLOOKUP($G324,Összesítő!$B:$F,4,FALSE)</f>
        <v>Bögöte Község Önkormányzata, Hosszúpereszteg Község Önkormányzata, Vashosszúfalu Község Önkormányzata</v>
      </c>
      <c r="L324" s="7">
        <f t="shared" si="610"/>
        <v>45000</v>
      </c>
      <c r="M324" s="179">
        <v>2028</v>
      </c>
      <c r="N324" s="179">
        <v>2028</v>
      </c>
      <c r="O324" s="13">
        <v>0</v>
      </c>
      <c r="P324" s="8">
        <v>45000</v>
      </c>
      <c r="Q324" s="8">
        <v>0</v>
      </c>
      <c r="S324" s="8">
        <v>0</v>
      </c>
      <c r="T324" s="8">
        <v>0</v>
      </c>
      <c r="U324" s="8">
        <v>0</v>
      </c>
      <c r="V324" s="8">
        <v>0</v>
      </c>
      <c r="W324" s="8">
        <v>0</v>
      </c>
      <c r="X324" s="8">
        <v>0</v>
      </c>
      <c r="Y324" s="8">
        <v>0</v>
      </c>
      <c r="Z324" s="8">
        <v>0</v>
      </c>
      <c r="AA324" s="8">
        <v>0</v>
      </c>
      <c r="AB324" s="8">
        <v>0</v>
      </c>
      <c r="AC324" s="8">
        <v>0</v>
      </c>
      <c r="AD324" s="7">
        <f t="shared" si="611"/>
        <v>0</v>
      </c>
      <c r="AE324" s="3" t="str">
        <f t="shared" si="612"/>
        <v>Nem rövidtávú a feladat.</v>
      </c>
      <c r="AG324" s="8">
        <v>0</v>
      </c>
      <c r="AH324" s="8">
        <v>0</v>
      </c>
      <c r="AI324" s="8">
        <v>0</v>
      </c>
      <c r="AJ324" s="8">
        <v>0</v>
      </c>
      <c r="AK324" s="8">
        <v>0</v>
      </c>
      <c r="AL324" s="8">
        <v>0</v>
      </c>
      <c r="AM324" s="8">
        <v>0</v>
      </c>
      <c r="AN324" s="8">
        <v>0</v>
      </c>
      <c r="AO324" s="8">
        <v>0</v>
      </c>
      <c r="AP324" s="8">
        <v>0</v>
      </c>
      <c r="AQ324" s="8">
        <v>0</v>
      </c>
      <c r="AR324" s="7">
        <f t="shared" si="613"/>
        <v>0</v>
      </c>
      <c r="AS324" s="185" t="s">
        <v>654</v>
      </c>
      <c r="AT324" s="3" t="str">
        <f t="shared" si="576"/>
        <v>Forráshiányos a feladat!</v>
      </c>
      <c r="AV324" s="180" t="s">
        <v>0</v>
      </c>
      <c r="AW324" s="180" t="s">
        <v>0</v>
      </c>
      <c r="AX324" s="191">
        <f>COUNTA($G$3:G324)</f>
        <v>288</v>
      </c>
      <c r="AZ324" s="9">
        <f>VLOOKUP($G324,Összesítő!$B:$F,3,FALSE)</f>
        <v>4158</v>
      </c>
      <c r="BA324" s="9">
        <f t="shared" si="577"/>
        <v>0</v>
      </c>
      <c r="BB324" s="5">
        <f t="shared" si="578"/>
        <v>1</v>
      </c>
      <c r="BC324" s="5" t="str">
        <f t="shared" si="579"/>
        <v>H</v>
      </c>
      <c r="BD324" s="5">
        <f t="shared" si="580"/>
        <v>0</v>
      </c>
      <c r="BE324" s="5">
        <f t="shared" si="581"/>
        <v>0</v>
      </c>
      <c r="BF324" s="5">
        <f t="shared" si="582"/>
        <v>0</v>
      </c>
      <c r="BG324" s="9" t="str">
        <f t="shared" si="583"/>
        <v>Nem rövidtávú a feladat.</v>
      </c>
      <c r="BH324" s="5">
        <f t="shared" si="584"/>
        <v>1</v>
      </c>
      <c r="BI324" s="5">
        <f t="shared" si="585"/>
        <v>1</v>
      </c>
      <c r="BJ324" s="5">
        <f t="shared" si="586"/>
        <v>1</v>
      </c>
      <c r="BK324" s="5">
        <f t="shared" si="587"/>
        <v>1</v>
      </c>
      <c r="BL324" s="5">
        <f t="shared" si="614"/>
        <v>1</v>
      </c>
      <c r="BM324" s="4" t="str">
        <f t="shared" si="588"/>
        <v>Forráshiányos a feladat!</v>
      </c>
      <c r="BN324" s="5">
        <f t="shared" si="589"/>
        <v>0</v>
      </c>
      <c r="BO324" s="5">
        <f t="shared" si="590"/>
        <v>1</v>
      </c>
      <c r="BP324" s="5">
        <f t="shared" si="591"/>
        <v>0</v>
      </c>
      <c r="BQ324" s="5">
        <f t="shared" si="592"/>
        <v>0</v>
      </c>
      <c r="BR324" s="5">
        <f t="shared" si="593"/>
        <v>0</v>
      </c>
      <c r="BS324" s="9">
        <f t="shared" si="594"/>
        <v>0</v>
      </c>
      <c r="BT324" s="5">
        <f t="shared" si="595"/>
        <v>0</v>
      </c>
      <c r="BU324" s="5">
        <f t="shared" si="596"/>
        <v>0</v>
      </c>
      <c r="BV324" s="5">
        <f t="shared" si="597"/>
        <v>1</v>
      </c>
      <c r="BW324" s="5">
        <f t="shared" si="598"/>
        <v>1</v>
      </c>
      <c r="BX324" s="5">
        <f t="shared" si="599"/>
        <v>1</v>
      </c>
      <c r="BY324" s="5">
        <f t="shared" si="600"/>
        <v>1</v>
      </c>
      <c r="BZ324" s="5">
        <f t="shared" si="601"/>
        <v>1</v>
      </c>
      <c r="CA324" s="5">
        <f t="shared" si="602"/>
        <v>1</v>
      </c>
      <c r="CB324" s="5">
        <f t="shared" si="603"/>
        <v>1</v>
      </c>
      <c r="CC324" s="5">
        <f t="shared" si="604"/>
        <v>1</v>
      </c>
      <c r="CD324" s="5">
        <f t="shared" si="605"/>
        <v>1</v>
      </c>
      <c r="CE324" s="5" t="str">
        <f t="shared" si="606"/>
        <v>?</v>
      </c>
      <c r="CF324" s="4" t="str">
        <f t="shared" si="615"/>
        <v>Kitöltés rendben!</v>
      </c>
      <c r="CG324" s="5">
        <f t="shared" si="616"/>
        <v>1</v>
      </c>
      <c r="CH324" s="5">
        <f t="shared" si="607"/>
        <v>0</v>
      </c>
      <c r="CI324" s="5">
        <f t="shared" si="608"/>
        <v>1</v>
      </c>
    </row>
    <row r="325" spans="1:87" s="2" customFormat="1" ht="86.4" hidden="1" customHeight="1" x14ac:dyDescent="0.3">
      <c r="A325" s="1" t="str">
        <f t="shared" si="609"/>
        <v>Kitöltés rendben!</v>
      </c>
      <c r="B325" s="179">
        <v>2</v>
      </c>
      <c r="C325" s="178" t="s">
        <v>399</v>
      </c>
      <c r="D325" s="180" t="s">
        <v>520</v>
      </c>
      <c r="E325" s="180" t="s">
        <v>509</v>
      </c>
      <c r="F325" s="181" t="str">
        <f>VLOOKUP($G325,Összesítő!$B:$F,2,FALSE)</f>
        <v>11-20880-1-003-00-06</v>
      </c>
      <c r="G325" s="178" t="s">
        <v>175</v>
      </c>
      <c r="H325" s="181">
        <f>COUNTA($G$3:G325)</f>
        <v>289</v>
      </c>
      <c r="I325" s="181" t="str">
        <f>AZ325&amp;"_"&amp;H325&amp;"_FIV_"&amp;LEFT(Előlap!$B$6,4)</f>
        <v>4158_289_FIV_2026</v>
      </c>
      <c r="J325" s="181" t="str">
        <f>VLOOKUP($G325,Összesítő!$B:$F,5,FALSE)</f>
        <v>Bögöte, Hosszúpereszteg, Vashosszúfalu</v>
      </c>
      <c r="K325" s="181" t="str">
        <f>VLOOKUP($G325,Összesítő!$B:$F,4,FALSE)</f>
        <v>Bögöte Község Önkormányzata, Hosszúpereszteg Község Önkormányzata, Vashosszúfalu Község Önkormányzata</v>
      </c>
      <c r="L325" s="7">
        <f t="shared" si="610"/>
        <v>35000</v>
      </c>
      <c r="M325" s="179">
        <v>2031</v>
      </c>
      <c r="N325" s="179">
        <v>2031</v>
      </c>
      <c r="O325" s="13">
        <v>0</v>
      </c>
      <c r="P325" s="8">
        <v>35000</v>
      </c>
      <c r="Q325" s="8">
        <v>0</v>
      </c>
      <c r="S325" s="8">
        <v>0</v>
      </c>
      <c r="T325" s="8">
        <v>0</v>
      </c>
      <c r="U325" s="8">
        <v>0</v>
      </c>
      <c r="V325" s="8">
        <v>0</v>
      </c>
      <c r="W325" s="8">
        <v>0</v>
      </c>
      <c r="X325" s="8">
        <v>0</v>
      </c>
      <c r="Y325" s="8">
        <v>0</v>
      </c>
      <c r="Z325" s="8">
        <v>0</v>
      </c>
      <c r="AA325" s="8">
        <v>0</v>
      </c>
      <c r="AB325" s="8">
        <v>0</v>
      </c>
      <c r="AC325" s="8">
        <v>0</v>
      </c>
      <c r="AD325" s="7">
        <f t="shared" si="611"/>
        <v>0</v>
      </c>
      <c r="AE325" s="3" t="str">
        <f t="shared" si="612"/>
        <v>Nem rövidtávú a feladat.</v>
      </c>
      <c r="AG325" s="8">
        <v>0</v>
      </c>
      <c r="AH325" s="8">
        <v>0</v>
      </c>
      <c r="AI325" s="8">
        <v>0</v>
      </c>
      <c r="AJ325" s="8">
        <v>0</v>
      </c>
      <c r="AK325" s="8">
        <v>0</v>
      </c>
      <c r="AL325" s="8">
        <v>0</v>
      </c>
      <c r="AM325" s="8">
        <v>0</v>
      </c>
      <c r="AN325" s="8">
        <v>0</v>
      </c>
      <c r="AO325" s="8">
        <v>0</v>
      </c>
      <c r="AP325" s="8">
        <v>0</v>
      </c>
      <c r="AQ325" s="8">
        <v>0</v>
      </c>
      <c r="AR325" s="7">
        <f t="shared" si="613"/>
        <v>0</v>
      </c>
      <c r="AS325" s="185" t="s">
        <v>654</v>
      </c>
      <c r="AT325" s="3" t="str">
        <f t="shared" si="576"/>
        <v>Forráshiányos a feladat!</v>
      </c>
      <c r="AV325" s="180" t="s">
        <v>0</v>
      </c>
      <c r="AW325" s="180" t="s">
        <v>0</v>
      </c>
      <c r="AX325" s="191">
        <f>COUNTA($G$3:G325)</f>
        <v>289</v>
      </c>
      <c r="AZ325" s="9">
        <f>VLOOKUP($G325,Összesítő!$B:$F,3,FALSE)</f>
        <v>4158</v>
      </c>
      <c r="BA325" s="9">
        <f t="shared" si="577"/>
        <v>0</v>
      </c>
      <c r="BB325" s="5">
        <f t="shared" si="578"/>
        <v>1</v>
      </c>
      <c r="BC325" s="5" t="str">
        <f t="shared" si="579"/>
        <v>H</v>
      </c>
      <c r="BD325" s="5">
        <f t="shared" si="580"/>
        <v>0</v>
      </c>
      <c r="BE325" s="5">
        <f t="shared" si="581"/>
        <v>0</v>
      </c>
      <c r="BF325" s="5">
        <f t="shared" si="582"/>
        <v>0</v>
      </c>
      <c r="BG325" s="9" t="str">
        <f t="shared" si="583"/>
        <v>Nem rövidtávú a feladat.</v>
      </c>
      <c r="BH325" s="5">
        <f t="shared" si="584"/>
        <v>1</v>
      </c>
      <c r="BI325" s="5">
        <f t="shared" si="585"/>
        <v>1</v>
      </c>
      <c r="BJ325" s="5">
        <f t="shared" si="586"/>
        <v>1</v>
      </c>
      <c r="BK325" s="5">
        <f t="shared" si="587"/>
        <v>1</v>
      </c>
      <c r="BL325" s="5">
        <f t="shared" si="614"/>
        <v>1</v>
      </c>
      <c r="BM325" s="4" t="str">
        <f t="shared" si="588"/>
        <v>Forráshiányos a feladat!</v>
      </c>
      <c r="BN325" s="5">
        <f t="shared" si="589"/>
        <v>0</v>
      </c>
      <c r="BO325" s="5">
        <f t="shared" si="590"/>
        <v>1</v>
      </c>
      <c r="BP325" s="5">
        <f t="shared" si="591"/>
        <v>0</v>
      </c>
      <c r="BQ325" s="5">
        <f t="shared" si="592"/>
        <v>0</v>
      </c>
      <c r="BR325" s="5">
        <f t="shared" si="593"/>
        <v>0</v>
      </c>
      <c r="BS325" s="9">
        <f t="shared" si="594"/>
        <v>0</v>
      </c>
      <c r="BT325" s="5">
        <f t="shared" si="595"/>
        <v>0</v>
      </c>
      <c r="BU325" s="5">
        <f t="shared" si="596"/>
        <v>0</v>
      </c>
      <c r="BV325" s="5">
        <f t="shared" si="597"/>
        <v>1</v>
      </c>
      <c r="BW325" s="5">
        <f t="shared" si="598"/>
        <v>1</v>
      </c>
      <c r="BX325" s="5">
        <f t="shared" si="599"/>
        <v>1</v>
      </c>
      <c r="BY325" s="5">
        <f t="shared" si="600"/>
        <v>1</v>
      </c>
      <c r="BZ325" s="5">
        <f t="shared" si="601"/>
        <v>1</v>
      </c>
      <c r="CA325" s="5">
        <f t="shared" si="602"/>
        <v>1</v>
      </c>
      <c r="CB325" s="5">
        <f t="shared" si="603"/>
        <v>1</v>
      </c>
      <c r="CC325" s="5">
        <f t="shared" si="604"/>
        <v>1</v>
      </c>
      <c r="CD325" s="5">
        <f t="shared" si="605"/>
        <v>1</v>
      </c>
      <c r="CE325" s="5" t="str">
        <f t="shared" si="606"/>
        <v>?</v>
      </c>
      <c r="CF325" s="4" t="str">
        <f t="shared" si="615"/>
        <v>Kitöltés rendben!</v>
      </c>
      <c r="CG325" s="5">
        <f t="shared" si="616"/>
        <v>1</v>
      </c>
      <c r="CH325" s="5">
        <f t="shared" si="607"/>
        <v>0</v>
      </c>
      <c r="CI325" s="5">
        <f t="shared" si="608"/>
        <v>1</v>
      </c>
    </row>
    <row r="326" spans="1:87" s="2" customFormat="1" ht="86.4" hidden="1" customHeight="1" x14ac:dyDescent="0.3">
      <c r="A326" s="1" t="str">
        <f t="shared" si="609"/>
        <v>Kitöltés rendben!</v>
      </c>
      <c r="B326" s="179">
        <v>2</v>
      </c>
      <c r="C326" s="178" t="s">
        <v>468</v>
      </c>
      <c r="D326" s="180" t="s">
        <v>505</v>
      </c>
      <c r="E326" s="180" t="s">
        <v>509</v>
      </c>
      <c r="F326" s="181" t="str">
        <f>VLOOKUP($G326,Összesítő!$B:$F,2,FALSE)</f>
        <v>11-20880-1-003-00-06</v>
      </c>
      <c r="G326" s="178" t="s">
        <v>175</v>
      </c>
      <c r="H326" s="181">
        <f>COUNTA($G$3:G326)</f>
        <v>290</v>
      </c>
      <c r="I326" s="181" t="str">
        <f>AZ326&amp;"_"&amp;H326&amp;"_FIV_"&amp;LEFT(Előlap!$B$6,4)</f>
        <v>4158_290_FIV_2026</v>
      </c>
      <c r="J326" s="181" t="str">
        <f>VLOOKUP($G326,Összesítő!$B:$F,5,FALSE)</f>
        <v>Bögöte, Hosszúpereszteg, Vashosszúfalu</v>
      </c>
      <c r="K326" s="181" t="str">
        <f>VLOOKUP($G326,Összesítő!$B:$F,4,FALSE)</f>
        <v>Bögöte Község Önkormányzata, Hosszúpereszteg Község Önkormányzata, Vashosszúfalu Község Önkormányzata</v>
      </c>
      <c r="L326" s="7">
        <f t="shared" si="610"/>
        <v>20000</v>
      </c>
      <c r="M326" s="179">
        <v>2028</v>
      </c>
      <c r="N326" s="179">
        <v>2029</v>
      </c>
      <c r="O326" s="13">
        <v>0</v>
      </c>
      <c r="P326" s="8">
        <v>20000</v>
      </c>
      <c r="Q326" s="8">
        <v>0</v>
      </c>
      <c r="S326" s="8">
        <v>0</v>
      </c>
      <c r="T326" s="8">
        <v>0</v>
      </c>
      <c r="U326" s="8">
        <v>0</v>
      </c>
      <c r="V326" s="8">
        <v>0</v>
      </c>
      <c r="W326" s="8">
        <v>0</v>
      </c>
      <c r="X326" s="8">
        <v>0</v>
      </c>
      <c r="Y326" s="8">
        <v>0</v>
      </c>
      <c r="Z326" s="8">
        <v>0</v>
      </c>
      <c r="AA326" s="8">
        <v>0</v>
      </c>
      <c r="AB326" s="8">
        <v>0</v>
      </c>
      <c r="AC326" s="8">
        <v>0</v>
      </c>
      <c r="AD326" s="7">
        <f t="shared" si="611"/>
        <v>0</v>
      </c>
      <c r="AE326" s="3" t="str">
        <f t="shared" si="612"/>
        <v>Nem rövidtávú a feladat.</v>
      </c>
      <c r="AG326" s="8">
        <v>0</v>
      </c>
      <c r="AH326" s="8">
        <v>0</v>
      </c>
      <c r="AI326" s="8">
        <v>0</v>
      </c>
      <c r="AJ326" s="8">
        <v>0</v>
      </c>
      <c r="AK326" s="8">
        <v>0</v>
      </c>
      <c r="AL326" s="8">
        <v>0</v>
      </c>
      <c r="AM326" s="8">
        <v>0</v>
      </c>
      <c r="AN326" s="8">
        <v>0</v>
      </c>
      <c r="AO326" s="8">
        <v>0</v>
      </c>
      <c r="AP326" s="8">
        <v>0</v>
      </c>
      <c r="AQ326" s="8">
        <v>0</v>
      </c>
      <c r="AR326" s="7">
        <f t="shared" si="613"/>
        <v>0</v>
      </c>
      <c r="AS326" s="185" t="s">
        <v>654</v>
      </c>
      <c r="AT326" s="3" t="str">
        <f t="shared" si="576"/>
        <v>Forráshiányos a feladat!</v>
      </c>
      <c r="AV326" s="180" t="s">
        <v>0</v>
      </c>
      <c r="AW326" s="180" t="s">
        <v>0</v>
      </c>
      <c r="AX326" s="191">
        <f>COUNTA($G$3:G326)</f>
        <v>290</v>
      </c>
      <c r="AZ326" s="9">
        <f>VLOOKUP($G326,Összesítő!$B:$F,3,FALSE)</f>
        <v>4158</v>
      </c>
      <c r="BA326" s="9">
        <f t="shared" si="577"/>
        <v>0</v>
      </c>
      <c r="BB326" s="5">
        <f t="shared" si="578"/>
        <v>1</v>
      </c>
      <c r="BC326" s="5" t="str">
        <f t="shared" si="579"/>
        <v>H</v>
      </c>
      <c r="BD326" s="5">
        <f t="shared" si="580"/>
        <v>0</v>
      </c>
      <c r="BE326" s="5">
        <f t="shared" si="581"/>
        <v>0</v>
      </c>
      <c r="BF326" s="5">
        <f t="shared" si="582"/>
        <v>0</v>
      </c>
      <c r="BG326" s="9" t="str">
        <f t="shared" si="583"/>
        <v>Nem rövidtávú a feladat.</v>
      </c>
      <c r="BH326" s="5">
        <f t="shared" si="584"/>
        <v>1</v>
      </c>
      <c r="BI326" s="5">
        <f t="shared" si="585"/>
        <v>1</v>
      </c>
      <c r="BJ326" s="5">
        <f t="shared" si="586"/>
        <v>1</v>
      </c>
      <c r="BK326" s="5">
        <f t="shared" si="587"/>
        <v>1</v>
      </c>
      <c r="BL326" s="5">
        <f t="shared" si="614"/>
        <v>1</v>
      </c>
      <c r="BM326" s="4" t="str">
        <f t="shared" si="588"/>
        <v>Forráshiányos a feladat!</v>
      </c>
      <c r="BN326" s="5">
        <f t="shared" si="589"/>
        <v>0</v>
      </c>
      <c r="BO326" s="5">
        <f t="shared" si="590"/>
        <v>1</v>
      </c>
      <c r="BP326" s="5">
        <f t="shared" si="591"/>
        <v>0</v>
      </c>
      <c r="BQ326" s="5">
        <f t="shared" si="592"/>
        <v>0</v>
      </c>
      <c r="BR326" s="5">
        <f t="shared" si="593"/>
        <v>0</v>
      </c>
      <c r="BS326" s="9">
        <f t="shared" si="594"/>
        <v>0</v>
      </c>
      <c r="BT326" s="5">
        <f t="shared" si="595"/>
        <v>0</v>
      </c>
      <c r="BU326" s="5">
        <f t="shared" si="596"/>
        <v>0</v>
      </c>
      <c r="BV326" s="5">
        <f t="shared" si="597"/>
        <v>1</v>
      </c>
      <c r="BW326" s="5">
        <f t="shared" si="598"/>
        <v>1</v>
      </c>
      <c r="BX326" s="5">
        <f t="shared" si="599"/>
        <v>1</v>
      </c>
      <c r="BY326" s="5">
        <f t="shared" si="600"/>
        <v>1</v>
      </c>
      <c r="BZ326" s="5">
        <f t="shared" si="601"/>
        <v>1</v>
      </c>
      <c r="CA326" s="5">
        <f t="shared" si="602"/>
        <v>1</v>
      </c>
      <c r="CB326" s="5">
        <f t="shared" si="603"/>
        <v>1</v>
      </c>
      <c r="CC326" s="5">
        <f t="shared" si="604"/>
        <v>1</v>
      </c>
      <c r="CD326" s="5">
        <f t="shared" si="605"/>
        <v>1</v>
      </c>
      <c r="CE326" s="5" t="str">
        <f t="shared" si="606"/>
        <v>?</v>
      </c>
      <c r="CF326" s="4" t="str">
        <f t="shared" si="615"/>
        <v>Kitöltés rendben!</v>
      </c>
      <c r="CG326" s="5">
        <f t="shared" si="616"/>
        <v>1</v>
      </c>
      <c r="CH326" s="5">
        <f t="shared" si="607"/>
        <v>0</v>
      </c>
      <c r="CI326" s="5">
        <f t="shared" si="608"/>
        <v>1</v>
      </c>
    </row>
    <row r="327" spans="1:87" s="2" customFormat="1" ht="31.2" hidden="1" customHeight="1" x14ac:dyDescent="0.3">
      <c r="A327" s="1" t="str">
        <f t="shared" ref="A327" si="634">IF($G327="","Nincs VKR kiválasztva!",CF327)</f>
        <v>Kitöltés rendben!</v>
      </c>
      <c r="B327" s="228">
        <v>2</v>
      </c>
      <c r="C327" s="227" t="s">
        <v>468</v>
      </c>
      <c r="D327" s="229" t="s">
        <v>504</v>
      </c>
      <c r="E327" s="229" t="s">
        <v>509</v>
      </c>
      <c r="F327" s="230" t="str">
        <f>VLOOKUP($G327,Összesítő!$B:$F,2,FALSE)</f>
        <v>11-20880-1-003-00-06</v>
      </c>
      <c r="G327" s="227" t="s">
        <v>175</v>
      </c>
      <c r="H327" s="230">
        <f>COUNTA($G$3:G327)</f>
        <v>291</v>
      </c>
      <c r="I327" s="230" t="str">
        <f>AZ327&amp;"_"&amp;H327&amp;"_FIV_"&amp;LEFT(Előlap!$B$6,4)</f>
        <v>4158_291_FIV_2026</v>
      </c>
      <c r="J327" s="230" t="str">
        <f>VLOOKUP($G327,Összesítő!$B:$F,5,FALSE)</f>
        <v>Bögöte, Hosszúpereszteg, Vashosszúfalu</v>
      </c>
      <c r="K327" s="230" t="str">
        <f>VLOOKUP($G327,Összesítő!$B:$F,4,FALSE)</f>
        <v>Bögöte Község Önkormányzata, Hosszúpereszteg Község Önkormányzata, Vashosszúfalu Község Önkormányzata</v>
      </c>
      <c r="L327" s="7">
        <f t="shared" ref="L327" si="635">O327+P327</f>
        <v>4000</v>
      </c>
      <c r="M327" s="228">
        <v>2028</v>
      </c>
      <c r="N327" s="228">
        <v>2028</v>
      </c>
      <c r="O327" s="13">
        <v>0</v>
      </c>
      <c r="P327" s="8">
        <v>4000</v>
      </c>
      <c r="Q327" s="8">
        <v>0</v>
      </c>
      <c r="S327" s="8">
        <v>0</v>
      </c>
      <c r="T327" s="8">
        <v>0</v>
      </c>
      <c r="U327" s="8">
        <v>0</v>
      </c>
      <c r="V327" s="8">
        <v>0</v>
      </c>
      <c r="W327" s="8">
        <v>0</v>
      </c>
      <c r="X327" s="8">
        <v>0</v>
      </c>
      <c r="Y327" s="8">
        <v>0</v>
      </c>
      <c r="Z327" s="8">
        <v>0</v>
      </c>
      <c r="AA327" s="8">
        <v>0</v>
      </c>
      <c r="AB327" s="8">
        <v>0</v>
      </c>
      <c r="AC327" s="8">
        <v>0</v>
      </c>
      <c r="AD327" s="7">
        <f t="shared" ref="AD327" si="636">SUM(S327:AC327)</f>
        <v>0</v>
      </c>
      <c r="AE327" s="3" t="str">
        <f t="shared" ref="AE327" si="637">IF($G327="","Nincs VKR kiválasztva!",IF(BB327=0,"Hiányos kitöltés!",BG327))</f>
        <v>Nem rövidtávú a feladat.</v>
      </c>
      <c r="AG327" s="8">
        <v>0</v>
      </c>
      <c r="AH327" s="8">
        <v>0</v>
      </c>
      <c r="AI327" s="8">
        <v>0</v>
      </c>
      <c r="AJ327" s="8">
        <v>0</v>
      </c>
      <c r="AK327" s="8">
        <v>0</v>
      </c>
      <c r="AL327" s="8">
        <v>0</v>
      </c>
      <c r="AM327" s="8">
        <v>0</v>
      </c>
      <c r="AN327" s="8">
        <v>0</v>
      </c>
      <c r="AO327" s="8">
        <v>0</v>
      </c>
      <c r="AP327" s="8">
        <v>0</v>
      </c>
      <c r="AQ327" s="8">
        <v>0</v>
      </c>
      <c r="AR327" s="7">
        <f t="shared" ref="AR327" si="638">SUM(AG327:AQ327)</f>
        <v>0</v>
      </c>
      <c r="AS327" s="227" t="s">
        <v>654</v>
      </c>
      <c r="AT327" s="3" t="str">
        <f t="shared" si="576"/>
        <v>Forráshiányos a feladat!</v>
      </c>
      <c r="AV327" s="229" t="s">
        <v>0</v>
      </c>
      <c r="AW327" s="229" t="s">
        <v>0</v>
      </c>
      <c r="AX327" s="230">
        <f>COUNTA($G$3:G327)</f>
        <v>291</v>
      </c>
      <c r="AZ327" s="9">
        <f>VLOOKUP($G327,Összesítő!$B:$F,3,FALSE)</f>
        <v>4158</v>
      </c>
      <c r="BA327" s="9">
        <f t="shared" si="577"/>
        <v>0</v>
      </c>
      <c r="BB327" s="5">
        <f t="shared" si="578"/>
        <v>1</v>
      </c>
      <c r="BC327" s="5" t="str">
        <f t="shared" si="579"/>
        <v>H</v>
      </c>
      <c r="BD327" s="5">
        <f t="shared" ref="BD327" si="639">IF(OR(BC327="R",BC327="RH"),1,0)</f>
        <v>0</v>
      </c>
      <c r="BE327" s="5">
        <f t="shared" si="581"/>
        <v>0</v>
      </c>
      <c r="BF327" s="5">
        <f t="shared" si="582"/>
        <v>0</v>
      </c>
      <c r="BG327" s="9" t="str">
        <f t="shared" si="583"/>
        <v>Nem rövidtávú a feladat.</v>
      </c>
      <c r="BH327" s="5">
        <f t="shared" si="584"/>
        <v>1</v>
      </c>
      <c r="BI327" s="5">
        <f t="shared" si="585"/>
        <v>1</v>
      </c>
      <c r="BJ327" s="5">
        <f t="shared" si="586"/>
        <v>1</v>
      </c>
      <c r="BK327" s="5">
        <f t="shared" si="587"/>
        <v>1</v>
      </c>
      <c r="BL327" s="5">
        <f t="shared" ref="BL327" si="640">IF(AND($BK327=1,$P327=$AR327),1,IF(AND($BK327=1,$P327&gt;$AR327,AS327="igen"),1,0))</f>
        <v>1</v>
      </c>
      <c r="BM327" s="4" t="str">
        <f t="shared" si="588"/>
        <v>Forráshiányos a feladat!</v>
      </c>
      <c r="BN327" s="5">
        <f t="shared" si="589"/>
        <v>0</v>
      </c>
      <c r="BO327" s="5">
        <f t="shared" si="590"/>
        <v>1</v>
      </c>
      <c r="BP327" s="5">
        <f t="shared" si="591"/>
        <v>0</v>
      </c>
      <c r="BQ327" s="5">
        <f t="shared" si="592"/>
        <v>0</v>
      </c>
      <c r="BR327" s="5">
        <f t="shared" si="593"/>
        <v>0</v>
      </c>
      <c r="BS327" s="9">
        <f t="shared" si="594"/>
        <v>0</v>
      </c>
      <c r="BT327" s="5">
        <f t="shared" si="595"/>
        <v>0</v>
      </c>
      <c r="BU327" s="5">
        <f t="shared" si="596"/>
        <v>0</v>
      </c>
      <c r="BV327" s="5">
        <f t="shared" si="597"/>
        <v>1</v>
      </c>
      <c r="BW327" s="5">
        <f t="shared" si="598"/>
        <v>1</v>
      </c>
      <c r="BX327" s="5">
        <f t="shared" si="599"/>
        <v>1</v>
      </c>
      <c r="BY327" s="5">
        <f t="shared" si="600"/>
        <v>1</v>
      </c>
      <c r="BZ327" s="5">
        <f t="shared" si="601"/>
        <v>1</v>
      </c>
      <c r="CA327" s="5">
        <f t="shared" si="602"/>
        <v>1</v>
      </c>
      <c r="CB327" s="5">
        <f t="shared" si="603"/>
        <v>1</v>
      </c>
      <c r="CC327" s="5">
        <f t="shared" si="604"/>
        <v>1</v>
      </c>
      <c r="CD327" s="5">
        <f t="shared" si="605"/>
        <v>1</v>
      </c>
      <c r="CE327" s="5" t="str">
        <f t="shared" si="606"/>
        <v>?</v>
      </c>
      <c r="CF327" s="4" t="str">
        <f t="shared" ref="CF327" si="641">IF($BB327=0,$CE327,IF($BH327=0,"I. ütem forrása nincs kitöltve!",IF($BK327=0,"II. ütem forrása nincs kitöltve!",IF($BE327=1,"Költségek üteme nem megfelelő (az időtartam és a költség üteme eltér)!",IF(AND(BI327=0,$BB327=1,$BK327=1,$BE327=1),"Kötelező cellák kitöltve, de az I. ütem forrása hibás!",IF(AND(BK327=0,$BB327=1,$BK327=1,$BE327=1),"Kötelező cellák kitöltve, de a II. ütem forrása hibás!",IF(AND($BP327=1,$BA327&lt;30),"Nullás a rövidtávú feladat és rövid (hiányzik) a hozzá tartozó indoklás!",IF(AND($BQ327=1,$BA327&lt;30),"Nullás a hosszútávú feladat és rövid (hiányzik) a hozzá tartozó indoklás!",IF(AND(BO327=1,C327="1811_RENDKÍVÜLI"),"II. ütemre nem tervezhet Rendkívüli feladatot!",IF(BI327=0,AE327,IF(BL327=0,AT327,IF(AND(BD327=1,$Q327&gt;$O327),"EM rendelet 2. melléklet terhére elszámolt költség nem lehet nagyobb az I. ütemre tervezett tényleges költségnél!",IF($AD327&gt;$O327,"Többlet forrást jelölt meg az I. ütemnél! Kérjük, a többletet az 'Osszesito' fülön tüntesse fel!",IF($AR327&gt;$P327,"Többlet forrást jelölt meg a II. ütemnél! Kérjük, a többletet az 'Osszesito' fülön tüntesse fel!","Kitöltés rendben!"))))))))))))))</f>
        <v>Kitöltés rendben!</v>
      </c>
      <c r="CG327" s="5">
        <f t="shared" ref="CG327" si="642">IF(A327="Kitöltés rendben!",1,0)</f>
        <v>1</v>
      </c>
      <c r="CH327" s="5">
        <f t="shared" si="607"/>
        <v>0</v>
      </c>
      <c r="CI327" s="5">
        <f t="shared" si="608"/>
        <v>1</v>
      </c>
    </row>
    <row r="328" spans="1:87" s="2" customFormat="1" ht="86.4" hidden="1" customHeight="1" x14ac:dyDescent="0.3">
      <c r="A328" s="1" t="str">
        <f t="shared" si="609"/>
        <v>Kitöltés rendben!</v>
      </c>
      <c r="B328" s="179">
        <v>2</v>
      </c>
      <c r="C328" s="178" t="s">
        <v>479</v>
      </c>
      <c r="D328" s="180" t="s">
        <v>517</v>
      </c>
      <c r="E328" s="180" t="s">
        <v>509</v>
      </c>
      <c r="F328" s="181" t="str">
        <f>VLOOKUP($G328,Összesítő!$B:$F,2,FALSE)</f>
        <v>11-20880-1-003-00-06</v>
      </c>
      <c r="G328" s="178" t="s">
        <v>175</v>
      </c>
      <c r="H328" s="181">
        <f>COUNTA($G$3:G328)</f>
        <v>292</v>
      </c>
      <c r="I328" s="181" t="str">
        <f>AZ328&amp;"_"&amp;H328&amp;"_FIV_"&amp;LEFT(Előlap!$B$6,4)</f>
        <v>4158_292_FIV_2026</v>
      </c>
      <c r="J328" s="181" t="str">
        <f>VLOOKUP($G328,Összesítő!$B:$F,5,FALSE)</f>
        <v>Bögöte, Hosszúpereszteg, Vashosszúfalu</v>
      </c>
      <c r="K328" s="181" t="str">
        <f>VLOOKUP($G328,Összesítő!$B:$F,4,FALSE)</f>
        <v>Bögöte Község Önkormányzata, Hosszúpereszteg Község Önkormányzata, Vashosszúfalu Község Önkormányzata</v>
      </c>
      <c r="L328" s="7">
        <f t="shared" si="610"/>
        <v>600000</v>
      </c>
      <c r="M328" s="179">
        <v>2028</v>
      </c>
      <c r="N328" s="179">
        <v>2036</v>
      </c>
      <c r="O328" s="13">
        <v>0</v>
      </c>
      <c r="P328" s="8">
        <v>600000</v>
      </c>
      <c r="Q328" s="8">
        <v>0</v>
      </c>
      <c r="S328" s="8">
        <v>0</v>
      </c>
      <c r="T328" s="8">
        <v>0</v>
      </c>
      <c r="U328" s="8">
        <v>0</v>
      </c>
      <c r="V328" s="8">
        <v>0</v>
      </c>
      <c r="W328" s="8">
        <v>0</v>
      </c>
      <c r="X328" s="8">
        <v>0</v>
      </c>
      <c r="Y328" s="8">
        <v>0</v>
      </c>
      <c r="Z328" s="8">
        <v>0</v>
      </c>
      <c r="AA328" s="8">
        <v>0</v>
      </c>
      <c r="AB328" s="8">
        <v>0</v>
      </c>
      <c r="AC328" s="8">
        <v>0</v>
      </c>
      <c r="AD328" s="7">
        <f t="shared" si="611"/>
        <v>0</v>
      </c>
      <c r="AE328" s="3" t="str">
        <f t="shared" si="612"/>
        <v>Nem rövidtávú a feladat.</v>
      </c>
      <c r="AG328" s="8">
        <v>8250</v>
      </c>
      <c r="AH328" s="8">
        <v>0</v>
      </c>
      <c r="AI328" s="8">
        <v>0</v>
      </c>
      <c r="AJ328" s="8">
        <v>0</v>
      </c>
      <c r="AK328" s="8">
        <v>0</v>
      </c>
      <c r="AL328" s="8">
        <v>0</v>
      </c>
      <c r="AM328" s="8">
        <v>0</v>
      </c>
      <c r="AN328" s="8">
        <v>0</v>
      </c>
      <c r="AO328" s="8">
        <v>0</v>
      </c>
      <c r="AP328" s="8">
        <v>0</v>
      </c>
      <c r="AQ328" s="8">
        <v>0</v>
      </c>
      <c r="AR328" s="7">
        <f t="shared" si="613"/>
        <v>8250</v>
      </c>
      <c r="AS328" s="185" t="s">
        <v>654</v>
      </c>
      <c r="AT328" s="3" t="str">
        <f t="shared" si="576"/>
        <v>Forráshiányos a feladat!</v>
      </c>
      <c r="AV328" s="180" t="s">
        <v>0</v>
      </c>
      <c r="AW328" s="180" t="s">
        <v>0</v>
      </c>
      <c r="AX328" s="191">
        <f>COUNTA($G$3:G328)</f>
        <v>292</v>
      </c>
      <c r="AZ328" s="9">
        <f>VLOOKUP($G328,Összesítő!$B:$F,3,FALSE)</f>
        <v>4158</v>
      </c>
      <c r="BA328" s="9">
        <f t="shared" si="577"/>
        <v>0</v>
      </c>
      <c r="BB328" s="5">
        <f t="shared" si="578"/>
        <v>1</v>
      </c>
      <c r="BC328" s="5" t="str">
        <f t="shared" si="579"/>
        <v>H</v>
      </c>
      <c r="BD328" s="5">
        <f t="shared" si="580"/>
        <v>0</v>
      </c>
      <c r="BE328" s="5">
        <f t="shared" si="581"/>
        <v>0</v>
      </c>
      <c r="BF328" s="5">
        <f t="shared" si="582"/>
        <v>0</v>
      </c>
      <c r="BG328" s="9" t="str">
        <f t="shared" si="583"/>
        <v>Nem rövidtávú a feladat.</v>
      </c>
      <c r="BH328" s="5">
        <f t="shared" si="584"/>
        <v>1</v>
      </c>
      <c r="BI328" s="5">
        <f t="shared" si="585"/>
        <v>1</v>
      </c>
      <c r="BJ328" s="5">
        <f t="shared" si="586"/>
        <v>1</v>
      </c>
      <c r="BK328" s="5">
        <f t="shared" si="587"/>
        <v>1</v>
      </c>
      <c r="BL328" s="5">
        <f t="shared" si="614"/>
        <v>1</v>
      </c>
      <c r="BM328" s="4" t="str">
        <f t="shared" si="588"/>
        <v>Forráshiányos a feladat!</v>
      </c>
      <c r="BN328" s="5">
        <f t="shared" si="589"/>
        <v>0</v>
      </c>
      <c r="BO328" s="5">
        <f t="shared" si="590"/>
        <v>1</v>
      </c>
      <c r="BP328" s="5">
        <f t="shared" si="591"/>
        <v>0</v>
      </c>
      <c r="BQ328" s="5">
        <f t="shared" si="592"/>
        <v>0</v>
      </c>
      <c r="BR328" s="5">
        <f t="shared" si="593"/>
        <v>0</v>
      </c>
      <c r="BS328" s="9">
        <f t="shared" si="594"/>
        <v>0</v>
      </c>
      <c r="BT328" s="5">
        <f t="shared" si="595"/>
        <v>0</v>
      </c>
      <c r="BU328" s="5">
        <f t="shared" si="596"/>
        <v>0</v>
      </c>
      <c r="BV328" s="5">
        <f t="shared" si="597"/>
        <v>1</v>
      </c>
      <c r="BW328" s="5">
        <f t="shared" si="598"/>
        <v>1</v>
      </c>
      <c r="BX328" s="5">
        <f t="shared" si="599"/>
        <v>1</v>
      </c>
      <c r="BY328" s="5">
        <f t="shared" si="600"/>
        <v>1</v>
      </c>
      <c r="BZ328" s="5">
        <f t="shared" si="601"/>
        <v>1</v>
      </c>
      <c r="CA328" s="5">
        <f t="shared" si="602"/>
        <v>1</v>
      </c>
      <c r="CB328" s="5">
        <f t="shared" si="603"/>
        <v>1</v>
      </c>
      <c r="CC328" s="5">
        <f t="shared" si="604"/>
        <v>1</v>
      </c>
      <c r="CD328" s="5">
        <f t="shared" si="605"/>
        <v>1</v>
      </c>
      <c r="CE328" s="5" t="str">
        <f t="shared" si="606"/>
        <v>?</v>
      </c>
      <c r="CF328" s="4" t="str">
        <f t="shared" si="615"/>
        <v>Kitöltés rendben!</v>
      </c>
      <c r="CG328" s="5">
        <f t="shared" si="616"/>
        <v>1</v>
      </c>
      <c r="CH328" s="5">
        <f t="shared" si="607"/>
        <v>0</v>
      </c>
      <c r="CI328" s="5">
        <f t="shared" si="608"/>
        <v>1</v>
      </c>
    </row>
    <row r="329" spans="1:87" s="2" customFormat="1" ht="86.4" hidden="1" customHeight="1" x14ac:dyDescent="0.3">
      <c r="A329" s="1" t="str">
        <f t="shared" si="609"/>
        <v>Kitöltés rendben!</v>
      </c>
      <c r="B329" s="179">
        <v>1</v>
      </c>
      <c r="C329" s="178" t="s">
        <v>492</v>
      </c>
      <c r="D329" s="180" t="s">
        <v>507</v>
      </c>
      <c r="E329" s="180" t="s">
        <v>509</v>
      </c>
      <c r="F329" s="181" t="str">
        <f>VLOOKUP($G329,Összesítő!$B:$F,2,FALSE)</f>
        <v>11-20880-1-003-00-06</v>
      </c>
      <c r="G329" s="178" t="s">
        <v>175</v>
      </c>
      <c r="H329" s="181">
        <f>COUNTA($G$3:G329)</f>
        <v>293</v>
      </c>
      <c r="I329" s="181" t="str">
        <f>AZ329&amp;"_"&amp;H329&amp;"_FIV_"&amp;LEFT(Előlap!$B$6,4)</f>
        <v>4158_293_FIV_2026</v>
      </c>
      <c r="J329" s="181" t="str">
        <f>VLOOKUP($G329,Összesítő!$B:$F,5,FALSE)</f>
        <v>Bögöte, Hosszúpereszteg, Vashosszúfalu</v>
      </c>
      <c r="K329" s="181" t="str">
        <f>VLOOKUP($G329,Összesítő!$B:$F,4,FALSE)</f>
        <v>Bögöte Község Önkormányzata, Hosszúpereszteg Község Önkormányzata, Vashosszúfalu Község Önkormányzata</v>
      </c>
      <c r="L329" s="7">
        <f t="shared" si="610"/>
        <v>401</v>
      </c>
      <c r="M329" s="179">
        <v>2027</v>
      </c>
      <c r="N329" s="179">
        <v>2027</v>
      </c>
      <c r="O329" s="13">
        <v>401</v>
      </c>
      <c r="P329" s="8">
        <v>0</v>
      </c>
      <c r="Q329" s="8">
        <v>0</v>
      </c>
      <c r="S329" s="8">
        <v>401</v>
      </c>
      <c r="T329" s="8">
        <v>0</v>
      </c>
      <c r="U329" s="8">
        <v>0</v>
      </c>
      <c r="V329" s="8">
        <v>0</v>
      </c>
      <c r="W329" s="8">
        <v>0</v>
      </c>
      <c r="X329" s="8">
        <v>0</v>
      </c>
      <c r="Y329" s="8">
        <v>0</v>
      </c>
      <c r="Z329" s="8">
        <v>0</v>
      </c>
      <c r="AA329" s="8">
        <v>0</v>
      </c>
      <c r="AB329" s="8">
        <v>0</v>
      </c>
      <c r="AC329" s="8">
        <v>0</v>
      </c>
      <c r="AD329" s="7">
        <f t="shared" si="611"/>
        <v>401</v>
      </c>
      <c r="AE329" s="3" t="str">
        <f t="shared" si="612"/>
        <v>A forrás egyenlő a költséggel (I.ütem).</v>
      </c>
      <c r="AG329" s="8">
        <v>0</v>
      </c>
      <c r="AH329" s="8">
        <v>0</v>
      </c>
      <c r="AI329" s="8">
        <v>0</v>
      </c>
      <c r="AJ329" s="8">
        <v>0</v>
      </c>
      <c r="AK329" s="8">
        <v>0</v>
      </c>
      <c r="AL329" s="8">
        <v>0</v>
      </c>
      <c r="AM329" s="8">
        <v>0</v>
      </c>
      <c r="AN329" s="8">
        <v>0</v>
      </c>
      <c r="AO329" s="8">
        <v>0</v>
      </c>
      <c r="AP329" s="8">
        <v>0</v>
      </c>
      <c r="AQ329" s="8">
        <v>0</v>
      </c>
      <c r="AR329" s="7">
        <f t="shared" si="613"/>
        <v>0</v>
      </c>
      <c r="AS329" s="178" t="s">
        <v>659</v>
      </c>
      <c r="AT329" s="3" t="str">
        <f t="shared" si="576"/>
        <v>Nem hosszútávú a feladat.</v>
      </c>
      <c r="AV329" s="180" t="s">
        <v>0</v>
      </c>
      <c r="AW329" s="180" t="s">
        <v>0</v>
      </c>
      <c r="AX329" s="191">
        <f>COUNTA($G$3:G329)</f>
        <v>293</v>
      </c>
      <c r="AZ329" s="9">
        <f>VLOOKUP($G329,Összesítő!$B:$F,3,FALSE)</f>
        <v>4158</v>
      </c>
      <c r="BA329" s="9">
        <f t="shared" si="577"/>
        <v>0</v>
      </c>
      <c r="BB329" s="5">
        <f t="shared" si="578"/>
        <v>1</v>
      </c>
      <c r="BC329" s="5" t="str">
        <f t="shared" si="579"/>
        <v>R</v>
      </c>
      <c r="BD329" s="5">
        <f t="shared" si="580"/>
        <v>1</v>
      </c>
      <c r="BE329" s="5">
        <f t="shared" si="581"/>
        <v>0</v>
      </c>
      <c r="BF329" s="5">
        <f t="shared" si="582"/>
        <v>0</v>
      </c>
      <c r="BG329" s="9" t="str">
        <f t="shared" si="583"/>
        <v>A forrás egyenlő a költséggel (I.ütem).</v>
      </c>
      <c r="BH329" s="5">
        <f t="shared" si="584"/>
        <v>1</v>
      </c>
      <c r="BI329" s="5">
        <f t="shared" si="585"/>
        <v>1</v>
      </c>
      <c r="BJ329" s="5">
        <f t="shared" si="586"/>
        <v>0</v>
      </c>
      <c r="BK329" s="5">
        <f t="shared" si="587"/>
        <v>1</v>
      </c>
      <c r="BL329" s="5">
        <f t="shared" si="614"/>
        <v>1</v>
      </c>
      <c r="BM329" s="4" t="str">
        <f t="shared" si="588"/>
        <v>Nem hosszútávú a feladat.</v>
      </c>
      <c r="BN329" s="5">
        <f t="shared" si="589"/>
        <v>1</v>
      </c>
      <c r="BO329" s="5">
        <f t="shared" si="590"/>
        <v>0</v>
      </c>
      <c r="BP329" s="5">
        <f t="shared" si="591"/>
        <v>0</v>
      </c>
      <c r="BQ329" s="5">
        <f t="shared" si="592"/>
        <v>0</v>
      </c>
      <c r="BR329" s="5">
        <f t="shared" si="593"/>
        <v>0</v>
      </c>
      <c r="BS329" s="9" t="str">
        <f t="shared" si="594"/>
        <v>Nincs hosszútávú terv!</v>
      </c>
      <c r="BT329" s="5">
        <f t="shared" si="595"/>
        <v>0</v>
      </c>
      <c r="BU329" s="5">
        <f t="shared" si="596"/>
        <v>0</v>
      </c>
      <c r="BV329" s="5">
        <f t="shared" si="597"/>
        <v>1</v>
      </c>
      <c r="BW329" s="5">
        <f t="shared" si="598"/>
        <v>1</v>
      </c>
      <c r="BX329" s="5">
        <f t="shared" si="599"/>
        <v>1</v>
      </c>
      <c r="BY329" s="5">
        <f t="shared" si="600"/>
        <v>1</v>
      </c>
      <c r="BZ329" s="5">
        <f t="shared" si="601"/>
        <v>1</v>
      </c>
      <c r="CA329" s="5">
        <f t="shared" si="602"/>
        <v>1</v>
      </c>
      <c r="CB329" s="5">
        <f t="shared" si="603"/>
        <v>1</v>
      </c>
      <c r="CC329" s="5">
        <f t="shared" si="604"/>
        <v>1</v>
      </c>
      <c r="CD329" s="5">
        <f t="shared" si="605"/>
        <v>1</v>
      </c>
      <c r="CE329" s="5" t="str">
        <f t="shared" si="606"/>
        <v>?</v>
      </c>
      <c r="CF329" s="4" t="str">
        <f t="shared" si="615"/>
        <v>Kitöltés rendben!</v>
      </c>
      <c r="CG329" s="5">
        <f t="shared" si="616"/>
        <v>1</v>
      </c>
      <c r="CH329" s="5">
        <f t="shared" si="607"/>
        <v>1</v>
      </c>
      <c r="CI329" s="5">
        <f t="shared" si="608"/>
        <v>0</v>
      </c>
    </row>
    <row r="330" spans="1:87" s="2" customFormat="1" ht="86.4" hidden="1" customHeight="1" x14ac:dyDescent="0.3">
      <c r="A330" s="1" t="str">
        <f t="shared" ref="A330" si="643">IF($G330="","Nincs VKR kiválasztva!",CF330)</f>
        <v>Kitöltés rendben!</v>
      </c>
      <c r="B330" s="224">
        <v>0</v>
      </c>
      <c r="C330" s="223" t="s">
        <v>489</v>
      </c>
      <c r="D330" s="225" t="s">
        <v>661</v>
      </c>
      <c r="E330" s="225" t="s">
        <v>509</v>
      </c>
      <c r="F330" s="226" t="str">
        <f>VLOOKUP($G330,Összesítő!$B:$F,2,FALSE)</f>
        <v>11-20880-1-003-00-06</v>
      </c>
      <c r="G330" s="223" t="s">
        <v>175</v>
      </c>
      <c r="H330" s="226">
        <f>COUNTA($G$3:G330)</f>
        <v>294</v>
      </c>
      <c r="I330" s="226" t="str">
        <f>AZ330&amp;"_"&amp;H330&amp;"_FIV_"&amp;LEFT(Előlap!$B$6,4)</f>
        <v>4158_294_FIV_2026</v>
      </c>
      <c r="J330" s="226" t="str">
        <f>VLOOKUP($G330,Összesítő!$B:$F,5,FALSE)</f>
        <v>Bögöte, Hosszúpereszteg, Vashosszúfalu</v>
      </c>
      <c r="K330" s="226" t="str">
        <f>VLOOKUP($G330,Összesítő!$B:$F,4,FALSE)</f>
        <v>Bögöte Község Önkormányzata, Hosszúpereszteg Község Önkormányzata, Vashosszúfalu Község Önkormányzata</v>
      </c>
      <c r="L330" s="7">
        <f t="shared" ref="L330" si="644">O330+P330</f>
        <v>0</v>
      </c>
      <c r="M330" s="224">
        <v>2027</v>
      </c>
      <c r="N330" s="224">
        <v>2027</v>
      </c>
      <c r="O330" s="13">
        <v>0</v>
      </c>
      <c r="P330" s="8">
        <v>0</v>
      </c>
      <c r="Q330" s="8">
        <v>0</v>
      </c>
      <c r="S330" s="8">
        <v>0</v>
      </c>
      <c r="T330" s="8">
        <v>0</v>
      </c>
      <c r="U330" s="8">
        <v>0</v>
      </c>
      <c r="V330" s="8">
        <v>0</v>
      </c>
      <c r="W330" s="8">
        <v>0</v>
      </c>
      <c r="X330" s="8">
        <v>0</v>
      </c>
      <c r="Y330" s="8">
        <v>0</v>
      </c>
      <c r="Z330" s="8">
        <v>0</v>
      </c>
      <c r="AA330" s="8">
        <v>0</v>
      </c>
      <c r="AB330" s="8">
        <v>0</v>
      </c>
      <c r="AC330" s="8">
        <v>0</v>
      </c>
      <c r="AD330" s="7">
        <f t="shared" ref="AD330" si="645">SUM(S330:AC330)</f>
        <v>0</v>
      </c>
      <c r="AE330" s="3" t="str">
        <f t="shared" ref="AE330" si="646">IF($G330="","Nincs VKR kiválasztva!",IF(BB330=0,"Hiányos kitöltés!",BG330))</f>
        <v>A forrás egyenlő a költséggel (I.ütem).</v>
      </c>
      <c r="AG330" s="8">
        <v>0</v>
      </c>
      <c r="AH330" s="8">
        <v>0</v>
      </c>
      <c r="AI330" s="8">
        <v>0</v>
      </c>
      <c r="AJ330" s="8">
        <v>0</v>
      </c>
      <c r="AK330" s="8">
        <v>0</v>
      </c>
      <c r="AL330" s="8">
        <v>0</v>
      </c>
      <c r="AM330" s="8">
        <v>0</v>
      </c>
      <c r="AN330" s="8">
        <v>0</v>
      </c>
      <c r="AO330" s="8">
        <v>0</v>
      </c>
      <c r="AP330" s="8">
        <v>0</v>
      </c>
      <c r="AQ330" s="8">
        <v>0</v>
      </c>
      <c r="AR330" s="7">
        <f t="shared" ref="AR330" si="647">SUM(AG330:AQ330)</f>
        <v>0</v>
      </c>
      <c r="AS330" s="223" t="s">
        <v>659</v>
      </c>
      <c r="AT330" s="3" t="str">
        <f t="shared" si="576"/>
        <v>Nem hosszútávú a feladat.</v>
      </c>
      <c r="AV330" s="225" t="s">
        <v>662</v>
      </c>
      <c r="AW330" s="225" t="s">
        <v>0</v>
      </c>
      <c r="AX330" s="226">
        <f>COUNTA($G$3:G330)</f>
        <v>294</v>
      </c>
      <c r="AZ330" s="9">
        <f>VLOOKUP($G330,Összesítő!$B:$F,3,FALSE)</f>
        <v>4158</v>
      </c>
      <c r="BA330" s="9">
        <f t="shared" si="577"/>
        <v>32</v>
      </c>
      <c r="BB330" s="5">
        <f t="shared" si="578"/>
        <v>1</v>
      </c>
      <c r="BC330" s="5" t="str">
        <f t="shared" si="579"/>
        <v>R</v>
      </c>
      <c r="BD330" s="5">
        <f t="shared" ref="BD330" si="648">IF(OR(BC330="R",BC330="RH"),1,0)</f>
        <v>1</v>
      </c>
      <c r="BE330" s="5">
        <f t="shared" si="581"/>
        <v>0</v>
      </c>
      <c r="BF330" s="5">
        <f t="shared" si="582"/>
        <v>0</v>
      </c>
      <c r="BG330" s="9" t="str">
        <f t="shared" si="583"/>
        <v>A forrás egyenlő a költséggel (I.ütem).</v>
      </c>
      <c r="BH330" s="5">
        <f t="shared" si="584"/>
        <v>1</v>
      </c>
      <c r="BI330" s="5">
        <f t="shared" si="585"/>
        <v>1</v>
      </c>
      <c r="BJ330" s="5">
        <f t="shared" si="586"/>
        <v>0</v>
      </c>
      <c r="BK330" s="5">
        <f t="shared" si="587"/>
        <v>1</v>
      </c>
      <c r="BL330" s="5">
        <f t="shared" ref="BL330" si="649">IF(AND($BK330=1,$P330=$AR330),1,IF(AND($BK330=1,$P330&gt;$AR330,AS330="igen"),1,0))</f>
        <v>1</v>
      </c>
      <c r="BM330" s="4" t="str">
        <f t="shared" si="588"/>
        <v>Nem hosszútávú a feladat.</v>
      </c>
      <c r="BN330" s="5">
        <f t="shared" si="589"/>
        <v>1</v>
      </c>
      <c r="BO330" s="5">
        <f t="shared" si="590"/>
        <v>0</v>
      </c>
      <c r="BP330" s="5">
        <f t="shared" si="591"/>
        <v>1</v>
      </c>
      <c r="BQ330" s="5">
        <f t="shared" si="592"/>
        <v>0</v>
      </c>
      <c r="BR330" s="5">
        <f t="shared" si="593"/>
        <v>1</v>
      </c>
      <c r="BS330" s="9" t="str">
        <f t="shared" si="594"/>
        <v>Nincs hosszútávú terv!</v>
      </c>
      <c r="BT330" s="5">
        <f t="shared" si="595"/>
        <v>1</v>
      </c>
      <c r="BU330" s="5">
        <f t="shared" si="596"/>
        <v>0</v>
      </c>
      <c r="BV330" s="5">
        <f t="shared" si="597"/>
        <v>1</v>
      </c>
      <c r="BW330" s="5">
        <f t="shared" si="598"/>
        <v>1</v>
      </c>
      <c r="BX330" s="5">
        <f t="shared" si="599"/>
        <v>1</v>
      </c>
      <c r="BY330" s="5">
        <f t="shared" si="600"/>
        <v>1</v>
      </c>
      <c r="BZ330" s="5">
        <f t="shared" si="601"/>
        <v>1</v>
      </c>
      <c r="CA330" s="5">
        <f t="shared" si="602"/>
        <v>1</v>
      </c>
      <c r="CB330" s="5">
        <f t="shared" si="603"/>
        <v>1</v>
      </c>
      <c r="CC330" s="5">
        <f t="shared" si="604"/>
        <v>1</v>
      </c>
      <c r="CD330" s="5">
        <f t="shared" si="605"/>
        <v>1</v>
      </c>
      <c r="CE330" s="5" t="str">
        <f t="shared" si="606"/>
        <v>?</v>
      </c>
      <c r="CF330" s="4" t="str">
        <f t="shared" ref="CF330" si="650">IF($BB330=0,$CE330,IF($BH330=0,"I. ütem forrása nincs kitöltve!",IF($BK330=0,"II. ütem forrása nincs kitöltve!",IF($BE330=1,"Költségek üteme nem megfelelő (az időtartam és a költség üteme eltér)!",IF(AND(BI330=0,$BB330=1,$BK330=1,$BE330=1),"Kötelező cellák kitöltve, de az I. ütem forrása hibás!",IF(AND(BK330=0,$BB330=1,$BK330=1,$BE330=1),"Kötelező cellák kitöltve, de a II. ütem forrása hibás!",IF(AND($BP330=1,$BA330&lt;30),"Nullás a rövidtávú feladat és rövid (hiányzik) a hozzá tartozó indoklás!",IF(AND($BQ330=1,$BA330&lt;30),"Nullás a hosszútávú feladat és rövid (hiányzik) a hozzá tartozó indoklás!",IF(AND(BO330=1,C330="1811_RENDKÍVÜLI"),"II. ütemre nem tervezhet Rendkívüli feladatot!",IF(BI330=0,AE330,IF(BL330=0,AT330,IF(AND(BD330=1,$Q330&gt;$O330),"EM rendelet 2. melléklet terhére elszámolt költség nem lehet nagyobb az I. ütemre tervezett tényleges költségnél!",IF($AD330&gt;$O330,"Többlet forrást jelölt meg az I. ütemnél! Kérjük, a többletet az 'Osszesito' fülön tüntesse fel!",IF($AR330&gt;$P330,"Többlet forrást jelölt meg a II. ütemnél! Kérjük, a többletet az 'Osszesito' fülön tüntesse fel!","Kitöltés rendben!"))))))))))))))</f>
        <v>Kitöltés rendben!</v>
      </c>
      <c r="CG330" s="5">
        <f t="shared" ref="CG330" si="651">IF(A330="Kitöltés rendben!",1,0)</f>
        <v>1</v>
      </c>
      <c r="CH330" s="5">
        <f t="shared" si="607"/>
        <v>1</v>
      </c>
      <c r="CI330" s="5">
        <f t="shared" si="608"/>
        <v>0</v>
      </c>
    </row>
    <row r="331" spans="1:87" s="2" customFormat="1" ht="31.2" hidden="1" customHeight="1" x14ac:dyDescent="0.3">
      <c r="A331" s="1" t="str">
        <f t="shared" si="609"/>
        <v>Nincs VKR kiválasztva!</v>
      </c>
      <c r="B331" s="179"/>
      <c r="C331" s="178"/>
      <c r="D331" s="180"/>
      <c r="E331" s="180"/>
      <c r="F331" s="181" t="e">
        <f>VLOOKUP($G331,Összesítő!$B:$F,2,FALSE)</f>
        <v>#N/A</v>
      </c>
      <c r="G331" s="178"/>
      <c r="H331" s="181">
        <f>COUNTA($G$3:G331)</f>
        <v>294</v>
      </c>
      <c r="I331" s="181" t="e">
        <f>AZ331&amp;"_"&amp;H331&amp;"_FIV_"&amp;LEFT(Előlap!$B$6,4)</f>
        <v>#N/A</v>
      </c>
      <c r="J331" s="181" t="e">
        <f>VLOOKUP($G331,Összesítő!$B:$F,5,FALSE)</f>
        <v>#N/A</v>
      </c>
      <c r="K331" s="181" t="e">
        <f>VLOOKUP($G331,Összesítő!$B:$F,4,FALSE)</f>
        <v>#N/A</v>
      </c>
      <c r="L331" s="7">
        <f t="shared" si="610"/>
        <v>0</v>
      </c>
      <c r="M331" s="179"/>
      <c r="N331" s="179"/>
      <c r="O331" s="13"/>
      <c r="P331" s="8"/>
      <c r="Q331" s="8"/>
      <c r="S331" s="8"/>
      <c r="T331" s="8"/>
      <c r="U331" s="8"/>
      <c r="V331" s="8"/>
      <c r="W331" s="8"/>
      <c r="X331" s="8"/>
      <c r="Y331" s="8"/>
      <c r="Z331" s="8"/>
      <c r="AA331" s="8"/>
      <c r="AB331" s="8"/>
      <c r="AC331" s="8"/>
      <c r="AD331" s="7">
        <f t="shared" si="611"/>
        <v>0</v>
      </c>
      <c r="AE331" s="3" t="str">
        <f t="shared" si="612"/>
        <v>Nincs VKR kiválasztva!</v>
      </c>
      <c r="AG331" s="8"/>
      <c r="AH331" s="8"/>
      <c r="AI331" s="8"/>
      <c r="AJ331" s="8"/>
      <c r="AK331" s="8"/>
      <c r="AL331" s="8"/>
      <c r="AM331" s="8"/>
      <c r="AN331" s="8"/>
      <c r="AO331" s="8"/>
      <c r="AP331" s="8"/>
      <c r="AQ331" s="8"/>
      <c r="AR331" s="7">
        <f t="shared" si="613"/>
        <v>0</v>
      </c>
      <c r="AS331" s="178"/>
      <c r="AT331" s="3" t="str">
        <f t="shared" si="576"/>
        <v>Nincs VKR kiválasztva!</v>
      </c>
      <c r="AV331" s="180" t="s">
        <v>0</v>
      </c>
      <c r="AW331" s="180" t="s">
        <v>0</v>
      </c>
      <c r="AX331" s="191">
        <f>COUNTA($G$3:G331)</f>
        <v>294</v>
      </c>
      <c r="AZ331" s="9" t="e">
        <f>VLOOKUP($G331,Összesítő!$B:$F,3,FALSE)</f>
        <v>#N/A</v>
      </c>
      <c r="BA331" s="9">
        <f t="shared" si="577"/>
        <v>0</v>
      </c>
      <c r="BB331" s="5" t="e">
        <f t="shared" si="578"/>
        <v>#N/A</v>
      </c>
      <c r="BC331" s="5" t="e">
        <f t="shared" si="579"/>
        <v>#N/A</v>
      </c>
      <c r="BD331" s="5" t="e">
        <f t="shared" si="580"/>
        <v>#N/A</v>
      </c>
      <c r="BE331" s="5" t="e">
        <f t="shared" si="581"/>
        <v>#N/A</v>
      </c>
      <c r="BF331" s="5">
        <f t="shared" si="582"/>
        <v>0</v>
      </c>
      <c r="BG331" s="9" t="str">
        <f t="shared" si="583"/>
        <v>A forrás egyenlő a költséggel (I.ütem).</v>
      </c>
      <c r="BH331" s="5">
        <f t="shared" si="584"/>
        <v>0</v>
      </c>
      <c r="BI331" s="5">
        <f t="shared" si="585"/>
        <v>0</v>
      </c>
      <c r="BJ331" s="5">
        <f t="shared" si="586"/>
        <v>0</v>
      </c>
      <c r="BK331" s="5">
        <f t="shared" si="587"/>
        <v>0</v>
      </c>
      <c r="BL331" s="5">
        <f t="shared" si="614"/>
        <v>0</v>
      </c>
      <c r="BM331" s="4" t="str">
        <f t="shared" si="588"/>
        <v>Nem hosszútávú a feladat.</v>
      </c>
      <c r="BN331" s="5">
        <f t="shared" si="589"/>
        <v>1</v>
      </c>
      <c r="BO331" s="5">
        <f t="shared" si="590"/>
        <v>0</v>
      </c>
      <c r="BP331" s="5">
        <f t="shared" si="591"/>
        <v>1</v>
      </c>
      <c r="BQ331" s="5">
        <f t="shared" si="592"/>
        <v>0</v>
      </c>
      <c r="BR331" s="5" t="e">
        <f t="shared" si="593"/>
        <v>#N/A</v>
      </c>
      <c r="BS331" s="9" t="str">
        <f t="shared" si="594"/>
        <v>Nincs hosszútávú terv!</v>
      </c>
      <c r="BT331" s="5" t="e">
        <f t="shared" si="595"/>
        <v>#N/A</v>
      </c>
      <c r="BU331" s="5" t="e">
        <f t="shared" si="596"/>
        <v>#N/A</v>
      </c>
      <c r="BV331" s="5">
        <f t="shared" si="597"/>
        <v>0</v>
      </c>
      <c r="BW331" s="5">
        <f t="shared" si="598"/>
        <v>0</v>
      </c>
      <c r="BX331" s="5">
        <f t="shared" si="599"/>
        <v>0</v>
      </c>
      <c r="BY331" s="5">
        <f t="shared" si="600"/>
        <v>0</v>
      </c>
      <c r="BZ331" s="5">
        <f t="shared" si="601"/>
        <v>0</v>
      </c>
      <c r="CA331" s="5">
        <f t="shared" si="602"/>
        <v>0</v>
      </c>
      <c r="CB331" s="5">
        <f t="shared" si="603"/>
        <v>0</v>
      </c>
      <c r="CC331" s="5">
        <f t="shared" si="604"/>
        <v>0</v>
      </c>
      <c r="CD331" s="5">
        <f t="shared" si="605"/>
        <v>0</v>
      </c>
      <c r="CE331" s="5" t="e">
        <f t="shared" si="606"/>
        <v>#N/A</v>
      </c>
      <c r="CF331" s="4" t="e">
        <f t="shared" si="615"/>
        <v>#N/A</v>
      </c>
      <c r="CG331" s="5">
        <f t="shared" si="616"/>
        <v>0</v>
      </c>
      <c r="CH331" s="5" t="e">
        <f t="shared" si="607"/>
        <v>#N/A</v>
      </c>
      <c r="CI331" s="5" t="e">
        <f t="shared" si="608"/>
        <v>#N/A</v>
      </c>
    </row>
    <row r="332" spans="1:87" s="2" customFormat="1" ht="72" hidden="1" customHeight="1" x14ac:dyDescent="0.3">
      <c r="A332" s="1" t="str">
        <f t="shared" si="609"/>
        <v>Kitöltés rendben!</v>
      </c>
      <c r="B332" s="179">
        <v>2</v>
      </c>
      <c r="C332" s="178" t="s">
        <v>435</v>
      </c>
      <c r="D332" s="180" t="s">
        <v>594</v>
      </c>
      <c r="E332" s="180" t="s">
        <v>509</v>
      </c>
      <c r="F332" s="181" t="str">
        <f>VLOOKUP($G332,Összesítő!$B:$F,2,FALSE)</f>
        <v>11-13532-1-003-00-04</v>
      </c>
      <c r="G332" s="178" t="s">
        <v>143</v>
      </c>
      <c r="H332" s="181">
        <f>COUNTA($G$3:G332)</f>
        <v>295</v>
      </c>
      <c r="I332" s="181" t="str">
        <f>AZ332&amp;"_"&amp;H332&amp;"_FIV_"&amp;LEFT(Előlap!$B$6,4)</f>
        <v>4150_295_FIV_2026</v>
      </c>
      <c r="J332" s="181" t="str">
        <f>VLOOKUP($G332,Összesítő!$B:$F,5,FALSE)</f>
        <v>Körmend, Magyarnádalja, Vasalja</v>
      </c>
      <c r="K332" s="181" t="str">
        <f>VLOOKUP($G332,Összesítő!$B:$F,4,FALSE)</f>
        <v>Körmend Város Önkormányzata, Magyarnádalja Községi Önkormányzat, Vasalja Községi Önkormányzat</v>
      </c>
      <c r="L332" s="7">
        <f t="shared" si="610"/>
        <v>45000</v>
      </c>
      <c r="M332" s="179">
        <v>2029</v>
      </c>
      <c r="N332" s="179">
        <v>2029</v>
      </c>
      <c r="O332" s="13">
        <v>0</v>
      </c>
      <c r="P332" s="8">
        <v>45000</v>
      </c>
      <c r="Q332" s="8">
        <v>0</v>
      </c>
      <c r="S332" s="8">
        <v>0</v>
      </c>
      <c r="T332" s="8">
        <v>0</v>
      </c>
      <c r="U332" s="8">
        <v>0</v>
      </c>
      <c r="V332" s="8">
        <v>0</v>
      </c>
      <c r="W332" s="8">
        <v>0</v>
      </c>
      <c r="X332" s="8">
        <v>0</v>
      </c>
      <c r="Y332" s="8">
        <v>0</v>
      </c>
      <c r="Z332" s="8">
        <v>0</v>
      </c>
      <c r="AA332" s="8">
        <v>0</v>
      </c>
      <c r="AB332" s="8">
        <v>0</v>
      </c>
      <c r="AC332" s="8">
        <v>0</v>
      </c>
      <c r="AD332" s="7">
        <f t="shared" si="611"/>
        <v>0</v>
      </c>
      <c r="AE332" s="3" t="str">
        <f t="shared" si="612"/>
        <v>Nem rövidtávú a feladat.</v>
      </c>
      <c r="AG332" s="8">
        <v>0</v>
      </c>
      <c r="AH332" s="8">
        <v>0</v>
      </c>
      <c r="AI332" s="8">
        <v>0</v>
      </c>
      <c r="AJ332" s="8">
        <v>0</v>
      </c>
      <c r="AK332" s="8">
        <v>0</v>
      </c>
      <c r="AL332" s="8">
        <v>0</v>
      </c>
      <c r="AM332" s="8">
        <v>0</v>
      </c>
      <c r="AN332" s="8">
        <v>0</v>
      </c>
      <c r="AO332" s="8">
        <v>0</v>
      </c>
      <c r="AP332" s="8">
        <v>0</v>
      </c>
      <c r="AQ332" s="8">
        <v>0</v>
      </c>
      <c r="AR332" s="7">
        <f t="shared" si="613"/>
        <v>0</v>
      </c>
      <c r="AS332" s="178" t="s">
        <v>654</v>
      </c>
      <c r="AT332" s="3" t="str">
        <f t="shared" si="576"/>
        <v>Forráshiányos a feladat!</v>
      </c>
      <c r="AV332" s="180" t="s">
        <v>0</v>
      </c>
      <c r="AW332" s="180" t="s">
        <v>0</v>
      </c>
      <c r="AX332" s="191">
        <f>COUNTA($G$3:G332)</f>
        <v>295</v>
      </c>
      <c r="AZ332" s="9">
        <f>VLOOKUP($G332,Összesítő!$B:$F,3,FALSE)</f>
        <v>4150</v>
      </c>
      <c r="BA332" s="9">
        <f t="shared" si="577"/>
        <v>0</v>
      </c>
      <c r="BB332" s="5">
        <f t="shared" si="578"/>
        <v>1</v>
      </c>
      <c r="BC332" s="5" t="str">
        <f t="shared" si="579"/>
        <v>H</v>
      </c>
      <c r="BD332" s="5">
        <f t="shared" si="580"/>
        <v>0</v>
      </c>
      <c r="BE332" s="5">
        <f t="shared" si="581"/>
        <v>0</v>
      </c>
      <c r="BF332" s="5">
        <f t="shared" si="582"/>
        <v>0</v>
      </c>
      <c r="BG332" s="9" t="str">
        <f t="shared" si="583"/>
        <v>Nem rövidtávú a feladat.</v>
      </c>
      <c r="BH332" s="5">
        <f t="shared" si="584"/>
        <v>1</v>
      </c>
      <c r="BI332" s="5">
        <f t="shared" si="585"/>
        <v>1</v>
      </c>
      <c r="BJ332" s="5">
        <f t="shared" si="586"/>
        <v>1</v>
      </c>
      <c r="BK332" s="5">
        <f t="shared" si="587"/>
        <v>1</v>
      </c>
      <c r="BL332" s="5">
        <f t="shared" si="614"/>
        <v>1</v>
      </c>
      <c r="BM332" s="4" t="str">
        <f t="shared" si="588"/>
        <v>Forráshiányos a feladat!</v>
      </c>
      <c r="BN332" s="5">
        <f t="shared" si="589"/>
        <v>0</v>
      </c>
      <c r="BO332" s="5">
        <f t="shared" si="590"/>
        <v>1</v>
      </c>
      <c r="BP332" s="5">
        <f t="shared" si="591"/>
        <v>0</v>
      </c>
      <c r="BQ332" s="5">
        <f t="shared" si="592"/>
        <v>0</v>
      </c>
      <c r="BR332" s="5">
        <f t="shared" si="593"/>
        <v>0</v>
      </c>
      <c r="BS332" s="9">
        <f t="shared" si="594"/>
        <v>0</v>
      </c>
      <c r="BT332" s="5">
        <f t="shared" si="595"/>
        <v>0</v>
      </c>
      <c r="BU332" s="5">
        <f t="shared" si="596"/>
        <v>0</v>
      </c>
      <c r="BV332" s="5">
        <f t="shared" si="597"/>
        <v>1</v>
      </c>
      <c r="BW332" s="5">
        <f t="shared" si="598"/>
        <v>1</v>
      </c>
      <c r="BX332" s="5">
        <f t="shared" si="599"/>
        <v>1</v>
      </c>
      <c r="BY332" s="5">
        <f t="shared" si="600"/>
        <v>1</v>
      </c>
      <c r="BZ332" s="5">
        <f t="shared" si="601"/>
        <v>1</v>
      </c>
      <c r="CA332" s="5">
        <f t="shared" si="602"/>
        <v>1</v>
      </c>
      <c r="CB332" s="5">
        <f t="shared" si="603"/>
        <v>1</v>
      </c>
      <c r="CC332" s="5">
        <f t="shared" si="604"/>
        <v>1</v>
      </c>
      <c r="CD332" s="5">
        <f t="shared" si="605"/>
        <v>1</v>
      </c>
      <c r="CE332" s="5" t="str">
        <f t="shared" si="606"/>
        <v>?</v>
      </c>
      <c r="CF332" s="4" t="str">
        <f t="shared" si="615"/>
        <v>Kitöltés rendben!</v>
      </c>
      <c r="CG332" s="5">
        <f t="shared" si="616"/>
        <v>1</v>
      </c>
      <c r="CH332" s="5">
        <f t="shared" si="607"/>
        <v>0</v>
      </c>
      <c r="CI332" s="5">
        <f t="shared" si="608"/>
        <v>1</v>
      </c>
    </row>
    <row r="333" spans="1:87" s="2" customFormat="1" ht="72" hidden="1" customHeight="1" x14ac:dyDescent="0.3">
      <c r="A333" s="1" t="str">
        <f t="shared" si="609"/>
        <v>Kitöltés rendben!</v>
      </c>
      <c r="B333" s="179">
        <v>2</v>
      </c>
      <c r="C333" s="178" t="s">
        <v>421</v>
      </c>
      <c r="D333" s="180" t="s">
        <v>595</v>
      </c>
      <c r="E333" s="180" t="s">
        <v>509</v>
      </c>
      <c r="F333" s="181" t="str">
        <f>VLOOKUP($G333,Összesítő!$B:$F,2,FALSE)</f>
        <v>11-13532-1-003-00-04</v>
      </c>
      <c r="G333" s="178" t="s">
        <v>143</v>
      </c>
      <c r="H333" s="181">
        <f>COUNTA($G$3:G333)</f>
        <v>296</v>
      </c>
      <c r="I333" s="181" t="str">
        <f>AZ333&amp;"_"&amp;H333&amp;"_FIV_"&amp;LEFT(Előlap!$B$6,4)</f>
        <v>4150_296_FIV_2026</v>
      </c>
      <c r="J333" s="181" t="str">
        <f>VLOOKUP($G333,Összesítő!$B:$F,5,FALSE)</f>
        <v>Körmend, Magyarnádalja, Vasalja</v>
      </c>
      <c r="K333" s="181" t="str">
        <f>VLOOKUP($G333,Összesítő!$B:$F,4,FALSE)</f>
        <v>Körmend Város Önkormányzata, Magyarnádalja Községi Önkormányzat, Vasalja Községi Önkormányzat</v>
      </c>
      <c r="L333" s="7">
        <f t="shared" si="610"/>
        <v>15000</v>
      </c>
      <c r="M333" s="179">
        <v>2029</v>
      </c>
      <c r="N333" s="179">
        <v>2029</v>
      </c>
      <c r="O333" s="13">
        <v>0</v>
      </c>
      <c r="P333" s="8">
        <v>15000</v>
      </c>
      <c r="Q333" s="8">
        <v>0</v>
      </c>
      <c r="S333" s="8">
        <v>0</v>
      </c>
      <c r="T333" s="8">
        <v>0</v>
      </c>
      <c r="U333" s="8">
        <v>0</v>
      </c>
      <c r="V333" s="8">
        <v>0</v>
      </c>
      <c r="W333" s="8">
        <v>0</v>
      </c>
      <c r="X333" s="8">
        <v>0</v>
      </c>
      <c r="Y333" s="8">
        <v>0</v>
      </c>
      <c r="Z333" s="8">
        <v>0</v>
      </c>
      <c r="AA333" s="8">
        <v>0</v>
      </c>
      <c r="AB333" s="8">
        <v>0</v>
      </c>
      <c r="AC333" s="8">
        <v>0</v>
      </c>
      <c r="AD333" s="7">
        <f t="shared" si="611"/>
        <v>0</v>
      </c>
      <c r="AE333" s="3" t="str">
        <f t="shared" si="612"/>
        <v>Nem rövidtávú a feladat.</v>
      </c>
      <c r="AG333" s="8">
        <v>0</v>
      </c>
      <c r="AH333" s="8">
        <v>0</v>
      </c>
      <c r="AI333" s="8">
        <v>0</v>
      </c>
      <c r="AJ333" s="8">
        <v>0</v>
      </c>
      <c r="AK333" s="8">
        <v>0</v>
      </c>
      <c r="AL333" s="8">
        <v>0</v>
      </c>
      <c r="AM333" s="8">
        <v>0</v>
      </c>
      <c r="AN333" s="8">
        <v>0</v>
      </c>
      <c r="AO333" s="8">
        <v>0</v>
      </c>
      <c r="AP333" s="8">
        <v>0</v>
      </c>
      <c r="AQ333" s="8">
        <v>0</v>
      </c>
      <c r="AR333" s="7">
        <f t="shared" si="613"/>
        <v>0</v>
      </c>
      <c r="AS333" s="188" t="s">
        <v>654</v>
      </c>
      <c r="AT333" s="3" t="str">
        <f t="shared" si="576"/>
        <v>Forráshiányos a feladat!</v>
      </c>
      <c r="AV333" s="180" t="s">
        <v>0</v>
      </c>
      <c r="AW333" s="180" t="s">
        <v>0</v>
      </c>
      <c r="AX333" s="191">
        <f>COUNTA($G$3:G333)</f>
        <v>296</v>
      </c>
      <c r="AZ333" s="9">
        <f>VLOOKUP($G333,Összesítő!$B:$F,3,FALSE)</f>
        <v>4150</v>
      </c>
      <c r="BA333" s="9">
        <f t="shared" si="577"/>
        <v>0</v>
      </c>
      <c r="BB333" s="5">
        <f t="shared" si="578"/>
        <v>1</v>
      </c>
      <c r="BC333" s="5" t="str">
        <f t="shared" si="579"/>
        <v>H</v>
      </c>
      <c r="BD333" s="5">
        <f t="shared" si="580"/>
        <v>0</v>
      </c>
      <c r="BE333" s="5">
        <f t="shared" si="581"/>
        <v>0</v>
      </c>
      <c r="BF333" s="5">
        <f t="shared" si="582"/>
        <v>0</v>
      </c>
      <c r="BG333" s="9" t="str">
        <f t="shared" si="583"/>
        <v>Nem rövidtávú a feladat.</v>
      </c>
      <c r="BH333" s="5">
        <f t="shared" si="584"/>
        <v>1</v>
      </c>
      <c r="BI333" s="5">
        <f t="shared" si="585"/>
        <v>1</v>
      </c>
      <c r="BJ333" s="5">
        <f t="shared" si="586"/>
        <v>1</v>
      </c>
      <c r="BK333" s="5">
        <f t="shared" si="587"/>
        <v>1</v>
      </c>
      <c r="BL333" s="5">
        <f t="shared" si="614"/>
        <v>1</v>
      </c>
      <c r="BM333" s="4" t="str">
        <f t="shared" si="588"/>
        <v>Forráshiányos a feladat!</v>
      </c>
      <c r="BN333" s="5">
        <f t="shared" si="589"/>
        <v>0</v>
      </c>
      <c r="BO333" s="5">
        <f t="shared" si="590"/>
        <v>1</v>
      </c>
      <c r="BP333" s="5">
        <f t="shared" si="591"/>
        <v>0</v>
      </c>
      <c r="BQ333" s="5">
        <f t="shared" si="592"/>
        <v>0</v>
      </c>
      <c r="BR333" s="5">
        <f t="shared" si="593"/>
        <v>0</v>
      </c>
      <c r="BS333" s="9">
        <f t="shared" si="594"/>
        <v>0</v>
      </c>
      <c r="BT333" s="5">
        <f t="shared" si="595"/>
        <v>0</v>
      </c>
      <c r="BU333" s="5">
        <f t="shared" si="596"/>
        <v>0</v>
      </c>
      <c r="BV333" s="5">
        <f t="shared" si="597"/>
        <v>1</v>
      </c>
      <c r="BW333" s="5">
        <f t="shared" si="598"/>
        <v>1</v>
      </c>
      <c r="BX333" s="5">
        <f t="shared" si="599"/>
        <v>1</v>
      </c>
      <c r="BY333" s="5">
        <f t="shared" si="600"/>
        <v>1</v>
      </c>
      <c r="BZ333" s="5">
        <f t="shared" si="601"/>
        <v>1</v>
      </c>
      <c r="CA333" s="5">
        <f t="shared" si="602"/>
        <v>1</v>
      </c>
      <c r="CB333" s="5">
        <f t="shared" si="603"/>
        <v>1</v>
      </c>
      <c r="CC333" s="5">
        <f t="shared" si="604"/>
        <v>1</v>
      </c>
      <c r="CD333" s="5">
        <f t="shared" si="605"/>
        <v>1</v>
      </c>
      <c r="CE333" s="5" t="str">
        <f t="shared" si="606"/>
        <v>?</v>
      </c>
      <c r="CF333" s="4" t="str">
        <f t="shared" si="615"/>
        <v>Kitöltés rendben!</v>
      </c>
      <c r="CG333" s="5">
        <f t="shared" si="616"/>
        <v>1</v>
      </c>
      <c r="CH333" s="5">
        <f t="shared" si="607"/>
        <v>0</v>
      </c>
      <c r="CI333" s="5">
        <f t="shared" si="608"/>
        <v>1</v>
      </c>
    </row>
    <row r="334" spans="1:87" s="2" customFormat="1" ht="72" hidden="1" customHeight="1" x14ac:dyDescent="0.3">
      <c r="A334" s="1" t="str">
        <f t="shared" si="609"/>
        <v>Kitöltés rendben!</v>
      </c>
      <c r="B334" s="179">
        <v>2</v>
      </c>
      <c r="C334" s="178" t="s">
        <v>484</v>
      </c>
      <c r="D334" s="180" t="s">
        <v>596</v>
      </c>
      <c r="E334" s="180" t="s">
        <v>509</v>
      </c>
      <c r="F334" s="181" t="str">
        <f>VLOOKUP($G334,Összesítő!$B:$F,2,FALSE)</f>
        <v>11-13532-1-003-00-04</v>
      </c>
      <c r="G334" s="178" t="s">
        <v>143</v>
      </c>
      <c r="H334" s="181">
        <f>COUNTA($G$3:G334)</f>
        <v>297</v>
      </c>
      <c r="I334" s="181" t="str">
        <f>AZ334&amp;"_"&amp;H334&amp;"_FIV_"&amp;LEFT(Előlap!$B$6,4)</f>
        <v>4150_297_FIV_2026</v>
      </c>
      <c r="J334" s="181" t="str">
        <f>VLOOKUP($G334,Összesítő!$B:$F,5,FALSE)</f>
        <v>Körmend, Magyarnádalja, Vasalja</v>
      </c>
      <c r="K334" s="181" t="str">
        <f>VLOOKUP($G334,Összesítő!$B:$F,4,FALSE)</f>
        <v>Körmend Város Önkormányzata, Magyarnádalja Községi Önkormányzat, Vasalja Községi Önkormányzat</v>
      </c>
      <c r="L334" s="7">
        <f t="shared" si="610"/>
        <v>12000</v>
      </c>
      <c r="M334" s="179">
        <v>2028</v>
      </c>
      <c r="N334" s="179">
        <v>2028</v>
      </c>
      <c r="O334" s="13">
        <v>0</v>
      </c>
      <c r="P334" s="8">
        <v>12000</v>
      </c>
      <c r="Q334" s="8">
        <v>0</v>
      </c>
      <c r="S334" s="8">
        <v>0</v>
      </c>
      <c r="T334" s="8">
        <v>0</v>
      </c>
      <c r="U334" s="8">
        <v>0</v>
      </c>
      <c r="V334" s="8">
        <v>0</v>
      </c>
      <c r="W334" s="8">
        <v>0</v>
      </c>
      <c r="X334" s="8">
        <v>0</v>
      </c>
      <c r="Y334" s="8">
        <v>0</v>
      </c>
      <c r="Z334" s="8">
        <v>0</v>
      </c>
      <c r="AA334" s="8">
        <v>0</v>
      </c>
      <c r="AB334" s="8">
        <v>0</v>
      </c>
      <c r="AC334" s="8">
        <v>0</v>
      </c>
      <c r="AD334" s="7">
        <f t="shared" si="611"/>
        <v>0</v>
      </c>
      <c r="AE334" s="3" t="str">
        <f t="shared" si="612"/>
        <v>Nem rövidtávú a feladat.</v>
      </c>
      <c r="AG334" s="8">
        <v>0</v>
      </c>
      <c r="AH334" s="8">
        <v>0</v>
      </c>
      <c r="AI334" s="8">
        <v>0</v>
      </c>
      <c r="AJ334" s="8">
        <v>0</v>
      </c>
      <c r="AK334" s="8">
        <v>0</v>
      </c>
      <c r="AL334" s="8">
        <v>0</v>
      </c>
      <c r="AM334" s="8">
        <v>0</v>
      </c>
      <c r="AN334" s="8">
        <v>0</v>
      </c>
      <c r="AO334" s="8">
        <v>0</v>
      </c>
      <c r="AP334" s="8">
        <v>0</v>
      </c>
      <c r="AQ334" s="8">
        <v>0</v>
      </c>
      <c r="AR334" s="7">
        <f t="shared" si="613"/>
        <v>0</v>
      </c>
      <c r="AS334" s="188" t="s">
        <v>654</v>
      </c>
      <c r="AT334" s="3" t="str">
        <f t="shared" si="576"/>
        <v>Forráshiányos a feladat!</v>
      </c>
      <c r="AV334" s="180" t="s">
        <v>0</v>
      </c>
      <c r="AW334" s="180" t="s">
        <v>0</v>
      </c>
      <c r="AX334" s="191">
        <f>COUNTA($G$3:G334)</f>
        <v>297</v>
      </c>
      <c r="AZ334" s="9">
        <f>VLOOKUP($G334,Összesítő!$B:$F,3,FALSE)</f>
        <v>4150</v>
      </c>
      <c r="BA334" s="9">
        <f t="shared" si="577"/>
        <v>0</v>
      </c>
      <c r="BB334" s="5">
        <f t="shared" si="578"/>
        <v>1</v>
      </c>
      <c r="BC334" s="5" t="str">
        <f t="shared" si="579"/>
        <v>H</v>
      </c>
      <c r="BD334" s="5">
        <f t="shared" si="580"/>
        <v>0</v>
      </c>
      <c r="BE334" s="5">
        <f t="shared" si="581"/>
        <v>0</v>
      </c>
      <c r="BF334" s="5">
        <f t="shared" si="582"/>
        <v>0</v>
      </c>
      <c r="BG334" s="9" t="str">
        <f t="shared" si="583"/>
        <v>Nem rövidtávú a feladat.</v>
      </c>
      <c r="BH334" s="5">
        <f t="shared" si="584"/>
        <v>1</v>
      </c>
      <c r="BI334" s="5">
        <f t="shared" si="585"/>
        <v>1</v>
      </c>
      <c r="BJ334" s="5">
        <f t="shared" si="586"/>
        <v>1</v>
      </c>
      <c r="BK334" s="5">
        <f t="shared" si="587"/>
        <v>1</v>
      </c>
      <c r="BL334" s="5">
        <f t="shared" si="614"/>
        <v>1</v>
      </c>
      <c r="BM334" s="4" t="str">
        <f t="shared" si="588"/>
        <v>Forráshiányos a feladat!</v>
      </c>
      <c r="BN334" s="5">
        <f t="shared" si="589"/>
        <v>0</v>
      </c>
      <c r="BO334" s="5">
        <f t="shared" si="590"/>
        <v>1</v>
      </c>
      <c r="BP334" s="5">
        <f t="shared" si="591"/>
        <v>0</v>
      </c>
      <c r="BQ334" s="5">
        <f t="shared" si="592"/>
        <v>0</v>
      </c>
      <c r="BR334" s="5">
        <f t="shared" si="593"/>
        <v>0</v>
      </c>
      <c r="BS334" s="9">
        <f t="shared" si="594"/>
        <v>0</v>
      </c>
      <c r="BT334" s="5">
        <f t="shared" si="595"/>
        <v>0</v>
      </c>
      <c r="BU334" s="5">
        <f t="shared" si="596"/>
        <v>0</v>
      </c>
      <c r="BV334" s="5">
        <f t="shared" si="597"/>
        <v>1</v>
      </c>
      <c r="BW334" s="5">
        <f t="shared" si="598"/>
        <v>1</v>
      </c>
      <c r="BX334" s="5">
        <f t="shared" si="599"/>
        <v>1</v>
      </c>
      <c r="BY334" s="5">
        <f t="shared" si="600"/>
        <v>1</v>
      </c>
      <c r="BZ334" s="5">
        <f t="shared" si="601"/>
        <v>1</v>
      </c>
      <c r="CA334" s="5">
        <f t="shared" si="602"/>
        <v>1</v>
      </c>
      <c r="CB334" s="5">
        <f t="shared" si="603"/>
        <v>1</v>
      </c>
      <c r="CC334" s="5">
        <f t="shared" si="604"/>
        <v>1</v>
      </c>
      <c r="CD334" s="5">
        <f t="shared" si="605"/>
        <v>1</v>
      </c>
      <c r="CE334" s="5" t="str">
        <f t="shared" si="606"/>
        <v>?</v>
      </c>
      <c r="CF334" s="4" t="str">
        <f t="shared" si="615"/>
        <v>Kitöltés rendben!</v>
      </c>
      <c r="CG334" s="5">
        <f t="shared" si="616"/>
        <v>1</v>
      </c>
      <c r="CH334" s="5">
        <f t="shared" si="607"/>
        <v>0</v>
      </c>
      <c r="CI334" s="5">
        <f t="shared" si="608"/>
        <v>1</v>
      </c>
    </row>
    <row r="335" spans="1:87" s="2" customFormat="1" ht="72" hidden="1" customHeight="1" x14ac:dyDescent="0.3">
      <c r="A335" s="1" t="str">
        <f t="shared" si="609"/>
        <v>Kitöltés rendben!</v>
      </c>
      <c r="B335" s="179">
        <v>2</v>
      </c>
      <c r="C335" s="178" t="s">
        <v>399</v>
      </c>
      <c r="D335" s="180" t="s">
        <v>520</v>
      </c>
      <c r="E335" s="180" t="s">
        <v>509</v>
      </c>
      <c r="F335" s="181" t="str">
        <f>VLOOKUP($G335,Összesítő!$B:$F,2,FALSE)</f>
        <v>11-13532-1-003-00-04</v>
      </c>
      <c r="G335" s="178" t="s">
        <v>143</v>
      </c>
      <c r="H335" s="181">
        <f>COUNTA($G$3:G335)</f>
        <v>298</v>
      </c>
      <c r="I335" s="181" t="str">
        <f>AZ335&amp;"_"&amp;H335&amp;"_FIV_"&amp;LEFT(Előlap!$B$6,4)</f>
        <v>4150_298_FIV_2026</v>
      </c>
      <c r="J335" s="181" t="str">
        <f>VLOOKUP($G335,Összesítő!$B:$F,5,FALSE)</f>
        <v>Körmend, Magyarnádalja, Vasalja</v>
      </c>
      <c r="K335" s="181" t="str">
        <f>VLOOKUP($G335,Összesítő!$B:$F,4,FALSE)</f>
        <v>Körmend Város Önkormányzata, Magyarnádalja Községi Önkormányzat, Vasalja Községi Önkormányzat</v>
      </c>
      <c r="L335" s="7">
        <f t="shared" si="610"/>
        <v>140000</v>
      </c>
      <c r="M335" s="179">
        <v>2028</v>
      </c>
      <c r="N335" s="179">
        <v>2036</v>
      </c>
      <c r="O335" s="13">
        <v>0</v>
      </c>
      <c r="P335" s="8">
        <v>140000</v>
      </c>
      <c r="Q335" s="8">
        <v>0</v>
      </c>
      <c r="S335" s="8">
        <v>0</v>
      </c>
      <c r="T335" s="8">
        <v>0</v>
      </c>
      <c r="U335" s="8">
        <v>0</v>
      </c>
      <c r="V335" s="8">
        <v>0</v>
      </c>
      <c r="W335" s="8">
        <v>0</v>
      </c>
      <c r="X335" s="8">
        <v>0</v>
      </c>
      <c r="Y335" s="8">
        <v>0</v>
      </c>
      <c r="Z335" s="8">
        <v>0</v>
      </c>
      <c r="AA335" s="8">
        <v>0</v>
      </c>
      <c r="AB335" s="8">
        <v>0</v>
      </c>
      <c r="AC335" s="8">
        <v>0</v>
      </c>
      <c r="AD335" s="7">
        <f t="shared" si="611"/>
        <v>0</v>
      </c>
      <c r="AE335" s="3" t="str">
        <f t="shared" si="612"/>
        <v>Nem rövidtávú a feladat.</v>
      </c>
      <c r="AG335" s="8">
        <v>0</v>
      </c>
      <c r="AH335" s="8">
        <v>0</v>
      </c>
      <c r="AI335" s="8">
        <v>0</v>
      </c>
      <c r="AJ335" s="8">
        <v>0</v>
      </c>
      <c r="AK335" s="8">
        <v>0</v>
      </c>
      <c r="AL335" s="8">
        <v>0</v>
      </c>
      <c r="AM335" s="8">
        <v>0</v>
      </c>
      <c r="AN335" s="8">
        <v>0</v>
      </c>
      <c r="AO335" s="8">
        <v>0</v>
      </c>
      <c r="AP335" s="8">
        <v>0</v>
      </c>
      <c r="AQ335" s="8">
        <v>0</v>
      </c>
      <c r="AR335" s="7">
        <f t="shared" si="613"/>
        <v>0</v>
      </c>
      <c r="AS335" s="188" t="s">
        <v>654</v>
      </c>
      <c r="AT335" s="3" t="str">
        <f t="shared" si="576"/>
        <v>Forráshiányos a feladat!</v>
      </c>
      <c r="AV335" s="180" t="s">
        <v>0</v>
      </c>
      <c r="AW335" s="180" t="s">
        <v>0</v>
      </c>
      <c r="AX335" s="191">
        <f>COUNTA($G$3:G335)</f>
        <v>298</v>
      </c>
      <c r="AZ335" s="9">
        <f>VLOOKUP($G335,Összesítő!$B:$F,3,FALSE)</f>
        <v>4150</v>
      </c>
      <c r="BA335" s="9">
        <f t="shared" si="577"/>
        <v>0</v>
      </c>
      <c r="BB335" s="5">
        <f t="shared" si="578"/>
        <v>1</v>
      </c>
      <c r="BC335" s="5" t="str">
        <f t="shared" si="579"/>
        <v>H</v>
      </c>
      <c r="BD335" s="5">
        <f t="shared" si="580"/>
        <v>0</v>
      </c>
      <c r="BE335" s="5">
        <f t="shared" si="581"/>
        <v>0</v>
      </c>
      <c r="BF335" s="5">
        <f t="shared" si="582"/>
        <v>0</v>
      </c>
      <c r="BG335" s="9" t="str">
        <f t="shared" si="583"/>
        <v>Nem rövidtávú a feladat.</v>
      </c>
      <c r="BH335" s="5">
        <f t="shared" si="584"/>
        <v>1</v>
      </c>
      <c r="BI335" s="5">
        <f t="shared" si="585"/>
        <v>1</v>
      </c>
      <c r="BJ335" s="5">
        <f t="shared" si="586"/>
        <v>1</v>
      </c>
      <c r="BK335" s="5">
        <f t="shared" si="587"/>
        <v>1</v>
      </c>
      <c r="BL335" s="5">
        <f t="shared" si="614"/>
        <v>1</v>
      </c>
      <c r="BM335" s="4" t="str">
        <f t="shared" si="588"/>
        <v>Forráshiányos a feladat!</v>
      </c>
      <c r="BN335" s="5">
        <f t="shared" si="589"/>
        <v>0</v>
      </c>
      <c r="BO335" s="5">
        <f t="shared" si="590"/>
        <v>1</v>
      </c>
      <c r="BP335" s="5">
        <f t="shared" si="591"/>
        <v>0</v>
      </c>
      <c r="BQ335" s="5">
        <f t="shared" si="592"/>
        <v>0</v>
      </c>
      <c r="BR335" s="5">
        <f t="shared" si="593"/>
        <v>0</v>
      </c>
      <c r="BS335" s="9">
        <f t="shared" si="594"/>
        <v>0</v>
      </c>
      <c r="BT335" s="5">
        <f t="shared" si="595"/>
        <v>0</v>
      </c>
      <c r="BU335" s="5">
        <f t="shared" si="596"/>
        <v>0</v>
      </c>
      <c r="BV335" s="5">
        <f t="shared" si="597"/>
        <v>1</v>
      </c>
      <c r="BW335" s="5">
        <f t="shared" si="598"/>
        <v>1</v>
      </c>
      <c r="BX335" s="5">
        <f t="shared" si="599"/>
        <v>1</v>
      </c>
      <c r="BY335" s="5">
        <f t="shared" si="600"/>
        <v>1</v>
      </c>
      <c r="BZ335" s="5">
        <f t="shared" si="601"/>
        <v>1</v>
      </c>
      <c r="CA335" s="5">
        <f t="shared" si="602"/>
        <v>1</v>
      </c>
      <c r="CB335" s="5">
        <f t="shared" si="603"/>
        <v>1</v>
      </c>
      <c r="CC335" s="5">
        <f t="shared" si="604"/>
        <v>1</v>
      </c>
      <c r="CD335" s="5">
        <f t="shared" si="605"/>
        <v>1</v>
      </c>
      <c r="CE335" s="5" t="str">
        <f t="shared" si="606"/>
        <v>?</v>
      </c>
      <c r="CF335" s="4" t="str">
        <f t="shared" si="615"/>
        <v>Kitöltés rendben!</v>
      </c>
      <c r="CG335" s="5">
        <f t="shared" si="616"/>
        <v>1</v>
      </c>
      <c r="CH335" s="5">
        <f t="shared" si="607"/>
        <v>0</v>
      </c>
      <c r="CI335" s="5">
        <f t="shared" si="608"/>
        <v>1</v>
      </c>
    </row>
    <row r="336" spans="1:87" s="2" customFormat="1" ht="72" hidden="1" customHeight="1" x14ac:dyDescent="0.3">
      <c r="A336" s="1" t="str">
        <f t="shared" si="609"/>
        <v>Kitöltés rendben!</v>
      </c>
      <c r="B336" s="179">
        <v>2</v>
      </c>
      <c r="C336" s="178" t="s">
        <v>450</v>
      </c>
      <c r="D336" s="180" t="s">
        <v>597</v>
      </c>
      <c r="E336" s="180" t="s">
        <v>509</v>
      </c>
      <c r="F336" s="181" t="str">
        <f>VLOOKUP($G336,Összesítő!$B:$F,2,FALSE)</f>
        <v>11-13532-1-003-00-04</v>
      </c>
      <c r="G336" s="178" t="s">
        <v>143</v>
      </c>
      <c r="H336" s="181">
        <f>COUNTA($G$3:G336)</f>
        <v>299</v>
      </c>
      <c r="I336" s="181" t="str">
        <f>AZ336&amp;"_"&amp;H336&amp;"_FIV_"&amp;LEFT(Előlap!$B$6,4)</f>
        <v>4150_299_FIV_2026</v>
      </c>
      <c r="J336" s="181" t="str">
        <f>VLOOKUP($G336,Összesítő!$B:$F,5,FALSE)</f>
        <v>Körmend, Magyarnádalja, Vasalja</v>
      </c>
      <c r="K336" s="181" t="str">
        <f>VLOOKUP($G336,Összesítő!$B:$F,4,FALSE)</f>
        <v>Körmend Város Önkormányzata, Magyarnádalja Községi Önkormányzat, Vasalja Községi Önkormányzat</v>
      </c>
      <c r="L336" s="7">
        <f t="shared" si="610"/>
        <v>50000</v>
      </c>
      <c r="M336" s="179">
        <v>2035</v>
      </c>
      <c r="N336" s="179">
        <v>2035</v>
      </c>
      <c r="O336" s="13">
        <v>0</v>
      </c>
      <c r="P336" s="8">
        <v>50000</v>
      </c>
      <c r="Q336" s="8">
        <v>0</v>
      </c>
      <c r="S336" s="8">
        <v>0</v>
      </c>
      <c r="T336" s="8">
        <v>0</v>
      </c>
      <c r="U336" s="8">
        <v>0</v>
      </c>
      <c r="V336" s="8">
        <v>0</v>
      </c>
      <c r="W336" s="8">
        <v>0</v>
      </c>
      <c r="X336" s="8">
        <v>0</v>
      </c>
      <c r="Y336" s="8">
        <v>0</v>
      </c>
      <c r="Z336" s="8">
        <v>0</v>
      </c>
      <c r="AA336" s="8">
        <v>0</v>
      </c>
      <c r="AB336" s="8">
        <v>0</v>
      </c>
      <c r="AC336" s="8">
        <v>0</v>
      </c>
      <c r="AD336" s="7">
        <f t="shared" si="611"/>
        <v>0</v>
      </c>
      <c r="AE336" s="3" t="str">
        <f t="shared" si="612"/>
        <v>Nem rövidtávú a feladat.</v>
      </c>
      <c r="AG336" s="8">
        <v>0</v>
      </c>
      <c r="AH336" s="8">
        <v>0</v>
      </c>
      <c r="AI336" s="8">
        <v>0</v>
      </c>
      <c r="AJ336" s="8">
        <v>0</v>
      </c>
      <c r="AK336" s="8">
        <v>0</v>
      </c>
      <c r="AL336" s="8">
        <v>0</v>
      </c>
      <c r="AM336" s="8">
        <v>0</v>
      </c>
      <c r="AN336" s="8">
        <v>0</v>
      </c>
      <c r="AO336" s="8">
        <v>0</v>
      </c>
      <c r="AP336" s="8">
        <v>0</v>
      </c>
      <c r="AQ336" s="8">
        <v>0</v>
      </c>
      <c r="AR336" s="7">
        <f t="shared" si="613"/>
        <v>0</v>
      </c>
      <c r="AS336" s="188" t="s">
        <v>654</v>
      </c>
      <c r="AT336" s="3" t="str">
        <f t="shared" si="576"/>
        <v>Forráshiányos a feladat!</v>
      </c>
      <c r="AV336" s="180" t="s">
        <v>0</v>
      </c>
      <c r="AW336" s="180" t="s">
        <v>0</v>
      </c>
      <c r="AX336" s="191">
        <f>COUNTA($G$3:G336)</f>
        <v>299</v>
      </c>
      <c r="AZ336" s="9">
        <f>VLOOKUP($G336,Összesítő!$B:$F,3,FALSE)</f>
        <v>4150</v>
      </c>
      <c r="BA336" s="9">
        <f t="shared" si="577"/>
        <v>0</v>
      </c>
      <c r="BB336" s="5">
        <f t="shared" si="578"/>
        <v>1</v>
      </c>
      <c r="BC336" s="5" t="str">
        <f t="shared" si="579"/>
        <v>H</v>
      </c>
      <c r="BD336" s="5">
        <f t="shared" si="580"/>
        <v>0</v>
      </c>
      <c r="BE336" s="5">
        <f t="shared" si="581"/>
        <v>0</v>
      </c>
      <c r="BF336" s="5">
        <f t="shared" si="582"/>
        <v>0</v>
      </c>
      <c r="BG336" s="9" t="str">
        <f t="shared" si="583"/>
        <v>Nem rövidtávú a feladat.</v>
      </c>
      <c r="BH336" s="5">
        <f t="shared" si="584"/>
        <v>1</v>
      </c>
      <c r="BI336" s="5">
        <f t="shared" si="585"/>
        <v>1</v>
      </c>
      <c r="BJ336" s="5">
        <f t="shared" si="586"/>
        <v>1</v>
      </c>
      <c r="BK336" s="5">
        <f t="shared" si="587"/>
        <v>1</v>
      </c>
      <c r="BL336" s="5">
        <f t="shared" si="614"/>
        <v>1</v>
      </c>
      <c r="BM336" s="4" t="str">
        <f t="shared" si="588"/>
        <v>Forráshiányos a feladat!</v>
      </c>
      <c r="BN336" s="5">
        <f t="shared" si="589"/>
        <v>0</v>
      </c>
      <c r="BO336" s="5">
        <f t="shared" si="590"/>
        <v>1</v>
      </c>
      <c r="BP336" s="5">
        <f t="shared" si="591"/>
        <v>0</v>
      </c>
      <c r="BQ336" s="5">
        <f t="shared" si="592"/>
        <v>0</v>
      </c>
      <c r="BR336" s="5">
        <f t="shared" si="593"/>
        <v>0</v>
      </c>
      <c r="BS336" s="9">
        <f t="shared" si="594"/>
        <v>0</v>
      </c>
      <c r="BT336" s="5">
        <f t="shared" si="595"/>
        <v>0</v>
      </c>
      <c r="BU336" s="5">
        <f t="shared" si="596"/>
        <v>0</v>
      </c>
      <c r="BV336" s="5">
        <f t="shared" si="597"/>
        <v>1</v>
      </c>
      <c r="BW336" s="5">
        <f t="shared" si="598"/>
        <v>1</v>
      </c>
      <c r="BX336" s="5">
        <f t="shared" si="599"/>
        <v>1</v>
      </c>
      <c r="BY336" s="5">
        <f t="shared" si="600"/>
        <v>1</v>
      </c>
      <c r="BZ336" s="5">
        <f t="shared" si="601"/>
        <v>1</v>
      </c>
      <c r="CA336" s="5">
        <f t="shared" si="602"/>
        <v>1</v>
      </c>
      <c r="CB336" s="5">
        <f t="shared" si="603"/>
        <v>1</v>
      </c>
      <c r="CC336" s="5">
        <f t="shared" si="604"/>
        <v>1</v>
      </c>
      <c r="CD336" s="5">
        <f t="shared" si="605"/>
        <v>1</v>
      </c>
      <c r="CE336" s="5" t="str">
        <f t="shared" si="606"/>
        <v>?</v>
      </c>
      <c r="CF336" s="4" t="str">
        <f t="shared" si="615"/>
        <v>Kitöltés rendben!</v>
      </c>
      <c r="CG336" s="5">
        <f t="shared" si="616"/>
        <v>1</v>
      </c>
      <c r="CH336" s="5">
        <f t="shared" si="607"/>
        <v>0</v>
      </c>
      <c r="CI336" s="5">
        <f t="shared" si="608"/>
        <v>1</v>
      </c>
    </row>
    <row r="337" spans="1:87" s="2" customFormat="1" ht="72" hidden="1" customHeight="1" x14ac:dyDescent="0.3">
      <c r="A337" s="1" t="str">
        <f t="shared" si="609"/>
        <v>Kitöltés rendben!</v>
      </c>
      <c r="B337" s="179">
        <v>2</v>
      </c>
      <c r="C337" s="178" t="s">
        <v>405</v>
      </c>
      <c r="D337" s="180" t="s">
        <v>598</v>
      </c>
      <c r="E337" s="180" t="s">
        <v>509</v>
      </c>
      <c r="F337" s="181" t="str">
        <f>VLOOKUP($G337,Összesítő!$B:$F,2,FALSE)</f>
        <v>11-13532-1-003-00-04</v>
      </c>
      <c r="G337" s="178" t="s">
        <v>143</v>
      </c>
      <c r="H337" s="181">
        <f>COUNTA($G$3:G337)</f>
        <v>300</v>
      </c>
      <c r="I337" s="181" t="str">
        <f>AZ337&amp;"_"&amp;H337&amp;"_FIV_"&amp;LEFT(Előlap!$B$6,4)</f>
        <v>4150_300_FIV_2026</v>
      </c>
      <c r="J337" s="181" t="str">
        <f>VLOOKUP($G337,Összesítő!$B:$F,5,FALSE)</f>
        <v>Körmend, Magyarnádalja, Vasalja</v>
      </c>
      <c r="K337" s="181" t="str">
        <f>VLOOKUP($G337,Összesítő!$B:$F,4,FALSE)</f>
        <v>Körmend Város Önkormányzata, Magyarnádalja Községi Önkormányzat, Vasalja Községi Önkormányzat</v>
      </c>
      <c r="L337" s="7">
        <f t="shared" si="610"/>
        <v>60000</v>
      </c>
      <c r="M337" s="179">
        <v>2028</v>
      </c>
      <c r="N337" s="179">
        <v>2028</v>
      </c>
      <c r="O337" s="13">
        <v>0</v>
      </c>
      <c r="P337" s="8">
        <v>60000</v>
      </c>
      <c r="Q337" s="8">
        <v>0</v>
      </c>
      <c r="S337" s="8">
        <v>0</v>
      </c>
      <c r="T337" s="8">
        <v>0</v>
      </c>
      <c r="U337" s="8">
        <v>0</v>
      </c>
      <c r="V337" s="8">
        <v>0</v>
      </c>
      <c r="W337" s="8">
        <v>0</v>
      </c>
      <c r="X337" s="8">
        <v>0</v>
      </c>
      <c r="Y337" s="8">
        <v>0</v>
      </c>
      <c r="Z337" s="8">
        <v>0</v>
      </c>
      <c r="AA337" s="8">
        <v>0</v>
      </c>
      <c r="AB337" s="8">
        <v>0</v>
      </c>
      <c r="AC337" s="8">
        <v>0</v>
      </c>
      <c r="AD337" s="7">
        <f t="shared" si="611"/>
        <v>0</v>
      </c>
      <c r="AE337" s="3" t="str">
        <f t="shared" si="612"/>
        <v>Nem rövidtávú a feladat.</v>
      </c>
      <c r="AG337" s="8">
        <v>0</v>
      </c>
      <c r="AH337" s="8">
        <v>0</v>
      </c>
      <c r="AI337" s="8">
        <v>0</v>
      </c>
      <c r="AJ337" s="8">
        <v>0</v>
      </c>
      <c r="AK337" s="8">
        <v>0</v>
      </c>
      <c r="AL337" s="8">
        <v>0</v>
      </c>
      <c r="AM337" s="8">
        <v>0</v>
      </c>
      <c r="AN337" s="8">
        <v>0</v>
      </c>
      <c r="AO337" s="8">
        <v>0</v>
      </c>
      <c r="AP337" s="8">
        <v>0</v>
      </c>
      <c r="AQ337" s="8">
        <v>0</v>
      </c>
      <c r="AR337" s="7">
        <f t="shared" si="613"/>
        <v>0</v>
      </c>
      <c r="AS337" s="188" t="s">
        <v>654</v>
      </c>
      <c r="AT337" s="3" t="str">
        <f t="shared" si="576"/>
        <v>Forráshiányos a feladat!</v>
      </c>
      <c r="AV337" s="180" t="s">
        <v>0</v>
      </c>
      <c r="AW337" s="180" t="s">
        <v>0</v>
      </c>
      <c r="AX337" s="191">
        <f>COUNTA($G$3:G337)</f>
        <v>300</v>
      </c>
      <c r="AZ337" s="9">
        <f>VLOOKUP($G337,Összesítő!$B:$F,3,FALSE)</f>
        <v>4150</v>
      </c>
      <c r="BA337" s="9">
        <f t="shared" si="577"/>
        <v>0</v>
      </c>
      <c r="BB337" s="5">
        <f t="shared" si="578"/>
        <v>1</v>
      </c>
      <c r="BC337" s="5" t="str">
        <f t="shared" si="579"/>
        <v>H</v>
      </c>
      <c r="BD337" s="5">
        <f t="shared" si="580"/>
        <v>0</v>
      </c>
      <c r="BE337" s="5">
        <f t="shared" si="581"/>
        <v>0</v>
      </c>
      <c r="BF337" s="5">
        <f t="shared" si="582"/>
        <v>0</v>
      </c>
      <c r="BG337" s="9" t="str">
        <f t="shared" si="583"/>
        <v>Nem rövidtávú a feladat.</v>
      </c>
      <c r="BH337" s="5">
        <f t="shared" si="584"/>
        <v>1</v>
      </c>
      <c r="BI337" s="5">
        <f t="shared" si="585"/>
        <v>1</v>
      </c>
      <c r="BJ337" s="5">
        <f t="shared" si="586"/>
        <v>1</v>
      </c>
      <c r="BK337" s="5">
        <f t="shared" si="587"/>
        <v>1</v>
      </c>
      <c r="BL337" s="5">
        <f t="shared" si="614"/>
        <v>1</v>
      </c>
      <c r="BM337" s="4" t="str">
        <f t="shared" si="588"/>
        <v>Forráshiányos a feladat!</v>
      </c>
      <c r="BN337" s="5">
        <f t="shared" si="589"/>
        <v>0</v>
      </c>
      <c r="BO337" s="5">
        <f t="shared" si="590"/>
        <v>1</v>
      </c>
      <c r="BP337" s="5">
        <f t="shared" si="591"/>
        <v>0</v>
      </c>
      <c r="BQ337" s="5">
        <f t="shared" si="592"/>
        <v>0</v>
      </c>
      <c r="BR337" s="5">
        <f t="shared" si="593"/>
        <v>0</v>
      </c>
      <c r="BS337" s="9">
        <f t="shared" si="594"/>
        <v>0</v>
      </c>
      <c r="BT337" s="5">
        <f t="shared" si="595"/>
        <v>0</v>
      </c>
      <c r="BU337" s="5">
        <f t="shared" si="596"/>
        <v>0</v>
      </c>
      <c r="BV337" s="5">
        <f t="shared" si="597"/>
        <v>1</v>
      </c>
      <c r="BW337" s="5">
        <f t="shared" si="598"/>
        <v>1</v>
      </c>
      <c r="BX337" s="5">
        <f t="shared" si="599"/>
        <v>1</v>
      </c>
      <c r="BY337" s="5">
        <f t="shared" si="600"/>
        <v>1</v>
      </c>
      <c r="BZ337" s="5">
        <f t="shared" si="601"/>
        <v>1</v>
      </c>
      <c r="CA337" s="5">
        <f t="shared" si="602"/>
        <v>1</v>
      </c>
      <c r="CB337" s="5">
        <f t="shared" si="603"/>
        <v>1</v>
      </c>
      <c r="CC337" s="5">
        <f t="shared" si="604"/>
        <v>1</v>
      </c>
      <c r="CD337" s="5">
        <f t="shared" si="605"/>
        <v>1</v>
      </c>
      <c r="CE337" s="5" t="str">
        <f t="shared" si="606"/>
        <v>?</v>
      </c>
      <c r="CF337" s="4" t="str">
        <f t="shared" si="615"/>
        <v>Kitöltés rendben!</v>
      </c>
      <c r="CG337" s="5">
        <f t="shared" si="616"/>
        <v>1</v>
      </c>
      <c r="CH337" s="5">
        <f t="shared" si="607"/>
        <v>0</v>
      </c>
      <c r="CI337" s="5">
        <f t="shared" si="608"/>
        <v>1</v>
      </c>
    </row>
    <row r="338" spans="1:87" s="2" customFormat="1" ht="72" hidden="1" customHeight="1" x14ac:dyDescent="0.3">
      <c r="A338" s="1" t="str">
        <f t="shared" si="609"/>
        <v>Kitöltés rendben!</v>
      </c>
      <c r="B338" s="179">
        <v>2</v>
      </c>
      <c r="C338" s="178" t="s">
        <v>468</v>
      </c>
      <c r="D338" s="180" t="s">
        <v>505</v>
      </c>
      <c r="E338" s="180" t="s">
        <v>509</v>
      </c>
      <c r="F338" s="181" t="str">
        <f>VLOOKUP($G338,Összesítő!$B:$F,2,FALSE)</f>
        <v>11-13532-1-003-00-04</v>
      </c>
      <c r="G338" s="178" t="s">
        <v>143</v>
      </c>
      <c r="H338" s="181">
        <f>COUNTA($G$3:G338)</f>
        <v>301</v>
      </c>
      <c r="I338" s="181" t="str">
        <f>AZ338&amp;"_"&amp;H338&amp;"_FIV_"&amp;LEFT(Előlap!$B$6,4)</f>
        <v>4150_301_FIV_2026</v>
      </c>
      <c r="J338" s="181" t="str">
        <f>VLOOKUP($G338,Összesítő!$B:$F,5,FALSE)</f>
        <v>Körmend, Magyarnádalja, Vasalja</v>
      </c>
      <c r="K338" s="181" t="str">
        <f>VLOOKUP($G338,Összesítő!$B:$F,4,FALSE)</f>
        <v>Körmend Város Önkormányzata, Magyarnádalja Községi Önkormányzat, Vasalja Községi Önkormányzat</v>
      </c>
      <c r="L338" s="7">
        <f t="shared" si="610"/>
        <v>30000</v>
      </c>
      <c r="M338" s="179">
        <v>2028</v>
      </c>
      <c r="N338" s="179">
        <v>2028</v>
      </c>
      <c r="O338" s="13">
        <v>0</v>
      </c>
      <c r="P338" s="8">
        <v>30000</v>
      </c>
      <c r="Q338" s="8">
        <v>0</v>
      </c>
      <c r="S338" s="8">
        <v>0</v>
      </c>
      <c r="T338" s="8">
        <v>0</v>
      </c>
      <c r="U338" s="8">
        <v>0</v>
      </c>
      <c r="V338" s="8">
        <v>0</v>
      </c>
      <c r="W338" s="8">
        <v>0</v>
      </c>
      <c r="X338" s="8">
        <v>0</v>
      </c>
      <c r="Y338" s="8">
        <v>0</v>
      </c>
      <c r="Z338" s="8">
        <v>0</v>
      </c>
      <c r="AA338" s="8">
        <v>0</v>
      </c>
      <c r="AB338" s="8">
        <v>0</v>
      </c>
      <c r="AC338" s="8">
        <v>0</v>
      </c>
      <c r="AD338" s="7">
        <f t="shared" si="611"/>
        <v>0</v>
      </c>
      <c r="AE338" s="3" t="str">
        <f t="shared" si="612"/>
        <v>Nem rövidtávú a feladat.</v>
      </c>
      <c r="AG338" s="8">
        <v>0</v>
      </c>
      <c r="AH338" s="8">
        <v>0</v>
      </c>
      <c r="AI338" s="8">
        <v>0</v>
      </c>
      <c r="AJ338" s="8">
        <v>0</v>
      </c>
      <c r="AK338" s="8">
        <v>0</v>
      </c>
      <c r="AL338" s="8">
        <v>0</v>
      </c>
      <c r="AM338" s="8">
        <v>0</v>
      </c>
      <c r="AN338" s="8">
        <v>0</v>
      </c>
      <c r="AO338" s="8">
        <v>0</v>
      </c>
      <c r="AP338" s="8">
        <v>0</v>
      </c>
      <c r="AQ338" s="8">
        <v>0</v>
      </c>
      <c r="AR338" s="7">
        <f t="shared" si="613"/>
        <v>0</v>
      </c>
      <c r="AS338" s="188" t="s">
        <v>654</v>
      </c>
      <c r="AT338" s="3" t="str">
        <f t="shared" si="576"/>
        <v>Forráshiányos a feladat!</v>
      </c>
      <c r="AV338" s="180" t="s">
        <v>0</v>
      </c>
      <c r="AW338" s="180" t="s">
        <v>0</v>
      </c>
      <c r="AX338" s="191">
        <f>COUNTA($G$3:G338)</f>
        <v>301</v>
      </c>
      <c r="AZ338" s="9">
        <f>VLOOKUP($G338,Összesítő!$B:$F,3,FALSE)</f>
        <v>4150</v>
      </c>
      <c r="BA338" s="9">
        <f t="shared" si="577"/>
        <v>0</v>
      </c>
      <c r="BB338" s="5">
        <f t="shared" si="578"/>
        <v>1</v>
      </c>
      <c r="BC338" s="5" t="str">
        <f t="shared" si="579"/>
        <v>H</v>
      </c>
      <c r="BD338" s="5">
        <f t="shared" si="580"/>
        <v>0</v>
      </c>
      <c r="BE338" s="5">
        <f t="shared" si="581"/>
        <v>0</v>
      </c>
      <c r="BF338" s="5">
        <f t="shared" si="582"/>
        <v>0</v>
      </c>
      <c r="BG338" s="9" t="str">
        <f t="shared" si="583"/>
        <v>Nem rövidtávú a feladat.</v>
      </c>
      <c r="BH338" s="5">
        <f t="shared" si="584"/>
        <v>1</v>
      </c>
      <c r="BI338" s="5">
        <f t="shared" si="585"/>
        <v>1</v>
      </c>
      <c r="BJ338" s="5">
        <f t="shared" si="586"/>
        <v>1</v>
      </c>
      <c r="BK338" s="5">
        <f t="shared" si="587"/>
        <v>1</v>
      </c>
      <c r="BL338" s="5">
        <f t="shared" si="614"/>
        <v>1</v>
      </c>
      <c r="BM338" s="4" t="str">
        <f t="shared" si="588"/>
        <v>Forráshiányos a feladat!</v>
      </c>
      <c r="BN338" s="5">
        <f t="shared" si="589"/>
        <v>0</v>
      </c>
      <c r="BO338" s="5">
        <f t="shared" si="590"/>
        <v>1</v>
      </c>
      <c r="BP338" s="5">
        <f t="shared" si="591"/>
        <v>0</v>
      </c>
      <c r="BQ338" s="5">
        <f t="shared" si="592"/>
        <v>0</v>
      </c>
      <c r="BR338" s="5">
        <f t="shared" si="593"/>
        <v>0</v>
      </c>
      <c r="BS338" s="9">
        <f t="shared" si="594"/>
        <v>0</v>
      </c>
      <c r="BT338" s="5">
        <f t="shared" si="595"/>
        <v>0</v>
      </c>
      <c r="BU338" s="5">
        <f t="shared" si="596"/>
        <v>0</v>
      </c>
      <c r="BV338" s="5">
        <f t="shared" si="597"/>
        <v>1</v>
      </c>
      <c r="BW338" s="5">
        <f t="shared" si="598"/>
        <v>1</v>
      </c>
      <c r="BX338" s="5">
        <f t="shared" si="599"/>
        <v>1</v>
      </c>
      <c r="BY338" s="5">
        <f t="shared" si="600"/>
        <v>1</v>
      </c>
      <c r="BZ338" s="5">
        <f t="shared" si="601"/>
        <v>1</v>
      </c>
      <c r="CA338" s="5">
        <f t="shared" si="602"/>
        <v>1</v>
      </c>
      <c r="CB338" s="5">
        <f t="shared" si="603"/>
        <v>1</v>
      </c>
      <c r="CC338" s="5">
        <f t="shared" si="604"/>
        <v>1</v>
      </c>
      <c r="CD338" s="5">
        <f t="shared" si="605"/>
        <v>1</v>
      </c>
      <c r="CE338" s="5" t="str">
        <f t="shared" si="606"/>
        <v>?</v>
      </c>
      <c r="CF338" s="4" t="str">
        <f t="shared" si="615"/>
        <v>Kitöltés rendben!</v>
      </c>
      <c r="CG338" s="5">
        <f t="shared" si="616"/>
        <v>1</v>
      </c>
      <c r="CH338" s="5">
        <f t="shared" si="607"/>
        <v>0</v>
      </c>
      <c r="CI338" s="5">
        <f t="shared" si="608"/>
        <v>1</v>
      </c>
    </row>
    <row r="339" spans="1:87" s="2" customFormat="1" ht="72" hidden="1" customHeight="1" x14ac:dyDescent="0.3">
      <c r="A339" s="1" t="str">
        <f t="shared" ref="A339" si="652">IF($G339="","Nincs VKR kiválasztva!",CF339)</f>
        <v>Kitöltés rendben!</v>
      </c>
      <c r="B339" s="189">
        <v>2</v>
      </c>
      <c r="C339" s="188" t="s">
        <v>468</v>
      </c>
      <c r="D339" s="190" t="s">
        <v>504</v>
      </c>
      <c r="E339" s="190" t="s">
        <v>509</v>
      </c>
      <c r="F339" s="191" t="str">
        <f>VLOOKUP($G339,Összesítő!$B:$F,2,FALSE)</f>
        <v>11-13532-1-003-00-04</v>
      </c>
      <c r="G339" s="188" t="s">
        <v>143</v>
      </c>
      <c r="H339" s="191">
        <f>COUNTA($G$3:G339)</f>
        <v>302</v>
      </c>
      <c r="I339" s="191" t="str">
        <f>AZ339&amp;"_"&amp;H339&amp;"_FIV_"&amp;LEFT(Előlap!$B$6,4)</f>
        <v>4150_302_FIV_2026</v>
      </c>
      <c r="J339" s="191" t="str">
        <f>VLOOKUP($G339,Összesítő!$B:$F,5,FALSE)</f>
        <v>Körmend, Magyarnádalja, Vasalja</v>
      </c>
      <c r="K339" s="191" t="str">
        <f>VLOOKUP($G339,Összesítő!$B:$F,4,FALSE)</f>
        <v>Körmend Város Önkormányzata, Magyarnádalja Községi Önkormányzat, Vasalja Községi Önkormányzat</v>
      </c>
      <c r="L339" s="7">
        <f t="shared" ref="L339" si="653">O339+P339</f>
        <v>2000</v>
      </c>
      <c r="M339" s="189">
        <v>2028</v>
      </c>
      <c r="N339" s="189">
        <v>2028</v>
      </c>
      <c r="O339" s="13">
        <v>0</v>
      </c>
      <c r="P339" s="8">
        <v>2000</v>
      </c>
      <c r="Q339" s="8">
        <v>0</v>
      </c>
      <c r="S339" s="8">
        <v>0</v>
      </c>
      <c r="T339" s="8">
        <v>0</v>
      </c>
      <c r="U339" s="8">
        <v>0</v>
      </c>
      <c r="V339" s="8">
        <v>0</v>
      </c>
      <c r="W339" s="8">
        <v>0</v>
      </c>
      <c r="X339" s="8">
        <v>0</v>
      </c>
      <c r="Y339" s="8">
        <v>0</v>
      </c>
      <c r="Z339" s="8">
        <v>0</v>
      </c>
      <c r="AA339" s="8">
        <v>0</v>
      </c>
      <c r="AB339" s="8">
        <v>0</v>
      </c>
      <c r="AC339" s="8">
        <v>0</v>
      </c>
      <c r="AD339" s="7">
        <f t="shared" ref="AD339" si="654">SUM(S339:AC339)</f>
        <v>0</v>
      </c>
      <c r="AE339" s="3" t="str">
        <f t="shared" ref="AE339" si="655">IF($G339="","Nincs VKR kiválasztva!",IF(BB339=0,"Hiányos kitöltés!",BG339))</f>
        <v>Nem rövidtávú a feladat.</v>
      </c>
      <c r="AG339" s="8">
        <v>0</v>
      </c>
      <c r="AH339" s="8">
        <v>0</v>
      </c>
      <c r="AI339" s="8">
        <v>0</v>
      </c>
      <c r="AJ339" s="8">
        <v>0</v>
      </c>
      <c r="AK339" s="8">
        <v>0</v>
      </c>
      <c r="AL339" s="8">
        <v>0</v>
      </c>
      <c r="AM339" s="8">
        <v>0</v>
      </c>
      <c r="AN339" s="8">
        <v>0</v>
      </c>
      <c r="AO339" s="8">
        <v>0</v>
      </c>
      <c r="AP339" s="8">
        <v>0</v>
      </c>
      <c r="AQ339" s="8">
        <v>0</v>
      </c>
      <c r="AR339" s="7">
        <f t="shared" ref="AR339" si="656">SUM(AG339:AQ339)</f>
        <v>0</v>
      </c>
      <c r="AS339" s="188" t="s">
        <v>654</v>
      </c>
      <c r="AT339" s="3" t="str">
        <f t="shared" si="576"/>
        <v>Forráshiányos a feladat!</v>
      </c>
      <c r="AV339" s="190" t="s">
        <v>0</v>
      </c>
      <c r="AW339" s="190" t="s">
        <v>0</v>
      </c>
      <c r="AX339" s="191">
        <f>COUNTA($G$3:G339)</f>
        <v>302</v>
      </c>
      <c r="AZ339" s="9">
        <f>VLOOKUP($G339,Összesítő!$B:$F,3,FALSE)</f>
        <v>4150</v>
      </c>
      <c r="BA339" s="9">
        <f t="shared" si="577"/>
        <v>0</v>
      </c>
      <c r="BB339" s="5">
        <f t="shared" si="578"/>
        <v>1</v>
      </c>
      <c r="BC339" s="5" t="str">
        <f t="shared" si="579"/>
        <v>H</v>
      </c>
      <c r="BD339" s="5">
        <f t="shared" ref="BD339" si="657">IF(OR(BC339="R",BC339="RH"),1,0)</f>
        <v>0</v>
      </c>
      <c r="BE339" s="5">
        <f t="shared" si="581"/>
        <v>0</v>
      </c>
      <c r="BF339" s="5">
        <f t="shared" si="582"/>
        <v>0</v>
      </c>
      <c r="BG339" s="9" t="str">
        <f t="shared" si="583"/>
        <v>Nem rövidtávú a feladat.</v>
      </c>
      <c r="BH339" s="5">
        <f t="shared" si="584"/>
        <v>1</v>
      </c>
      <c r="BI339" s="5">
        <f t="shared" si="585"/>
        <v>1</v>
      </c>
      <c r="BJ339" s="5">
        <f t="shared" si="586"/>
        <v>1</v>
      </c>
      <c r="BK339" s="5">
        <f t="shared" si="587"/>
        <v>1</v>
      </c>
      <c r="BL339" s="5">
        <f t="shared" ref="BL339" si="658">IF(AND($BK339=1,$P339=$AR339),1,IF(AND($BK339=1,$P339&gt;$AR339,AS339="igen"),1,0))</f>
        <v>1</v>
      </c>
      <c r="BM339" s="4" t="str">
        <f t="shared" si="588"/>
        <v>Forráshiányos a feladat!</v>
      </c>
      <c r="BN339" s="5">
        <f t="shared" si="589"/>
        <v>0</v>
      </c>
      <c r="BO339" s="5">
        <f t="shared" si="590"/>
        <v>1</v>
      </c>
      <c r="BP339" s="5">
        <f t="shared" si="591"/>
        <v>0</v>
      </c>
      <c r="BQ339" s="5">
        <f t="shared" si="592"/>
        <v>0</v>
      </c>
      <c r="BR339" s="5">
        <f t="shared" si="593"/>
        <v>0</v>
      </c>
      <c r="BS339" s="9">
        <f t="shared" si="594"/>
        <v>0</v>
      </c>
      <c r="BT339" s="5">
        <f t="shared" si="595"/>
        <v>0</v>
      </c>
      <c r="BU339" s="5">
        <f t="shared" si="596"/>
        <v>0</v>
      </c>
      <c r="BV339" s="5">
        <f t="shared" si="597"/>
        <v>1</v>
      </c>
      <c r="BW339" s="5">
        <f t="shared" si="598"/>
        <v>1</v>
      </c>
      <c r="BX339" s="5">
        <f t="shared" si="599"/>
        <v>1</v>
      </c>
      <c r="BY339" s="5">
        <f t="shared" si="600"/>
        <v>1</v>
      </c>
      <c r="BZ339" s="5">
        <f t="shared" si="601"/>
        <v>1</v>
      </c>
      <c r="CA339" s="5">
        <f t="shared" si="602"/>
        <v>1</v>
      </c>
      <c r="CB339" s="5">
        <f t="shared" si="603"/>
        <v>1</v>
      </c>
      <c r="CC339" s="5">
        <f t="shared" si="604"/>
        <v>1</v>
      </c>
      <c r="CD339" s="5">
        <f t="shared" si="605"/>
        <v>1</v>
      </c>
      <c r="CE339" s="5" t="str">
        <f t="shared" si="606"/>
        <v>?</v>
      </c>
      <c r="CF339" s="4" t="str">
        <f t="shared" ref="CF339" si="659">IF($BB339=0,$CE339,IF($BH339=0,"I. ütem forrása nincs kitöltve!",IF($BK339=0,"II. ütem forrása nincs kitöltve!",IF($BE339=1,"Költségek üteme nem megfelelő (az időtartam és a költség üteme eltér)!",IF(AND(BI339=0,$BB339=1,$BK339=1,$BE339=1),"Kötelező cellák kitöltve, de az I. ütem forrása hibás!",IF(AND(BK339=0,$BB339=1,$BK339=1,$BE339=1),"Kötelező cellák kitöltve, de a II. ütem forrása hibás!",IF(AND($BP339=1,$BA339&lt;30),"Nullás a rövidtávú feladat és rövid (hiányzik) a hozzá tartozó indoklás!",IF(AND($BQ339=1,$BA339&lt;30),"Nullás a hosszútávú feladat és rövid (hiányzik) a hozzá tartozó indoklás!",IF(AND(BO339=1,C339="1811_RENDKÍVÜLI"),"II. ütemre nem tervezhet Rendkívüli feladatot!",IF(BI339=0,AE339,IF(BL339=0,AT339,IF(AND(BD339=1,$Q339&gt;$O339),"EM rendelet 2. melléklet terhére elszámolt költség nem lehet nagyobb az I. ütemre tervezett tényleges költségnél!",IF($AD339&gt;$O339,"Többlet forrást jelölt meg az I. ütemnél! Kérjük, a többletet az 'Osszesito' fülön tüntesse fel!",IF($AR339&gt;$P339,"Többlet forrást jelölt meg a II. ütemnél! Kérjük, a többletet az 'Osszesito' fülön tüntesse fel!","Kitöltés rendben!"))))))))))))))</f>
        <v>Kitöltés rendben!</v>
      </c>
      <c r="CG339" s="5">
        <f t="shared" ref="CG339" si="660">IF(A339="Kitöltés rendben!",1,0)</f>
        <v>1</v>
      </c>
      <c r="CH339" s="5">
        <f t="shared" si="607"/>
        <v>0</v>
      </c>
      <c r="CI339" s="5">
        <f t="shared" si="608"/>
        <v>1</v>
      </c>
    </row>
    <row r="340" spans="1:87" s="2" customFormat="1" ht="72" hidden="1" customHeight="1" x14ac:dyDescent="0.3">
      <c r="A340" s="1" t="str">
        <f t="shared" si="609"/>
        <v>Kitöltés rendben!</v>
      </c>
      <c r="B340" s="179">
        <v>2</v>
      </c>
      <c r="C340" s="178" t="s">
        <v>479</v>
      </c>
      <c r="D340" s="180" t="s">
        <v>599</v>
      </c>
      <c r="E340" s="180" t="s">
        <v>509</v>
      </c>
      <c r="F340" s="181" t="str">
        <f>VLOOKUP($G340,Összesítő!$B:$F,2,FALSE)</f>
        <v>11-13532-1-003-00-04</v>
      </c>
      <c r="G340" s="178" t="s">
        <v>143</v>
      </c>
      <c r="H340" s="181">
        <f>COUNTA($G$3:G340)</f>
        <v>303</v>
      </c>
      <c r="I340" s="181" t="str">
        <f>AZ340&amp;"_"&amp;H340&amp;"_FIV_"&amp;LEFT(Előlap!$B$6,4)</f>
        <v>4150_303_FIV_2026</v>
      </c>
      <c r="J340" s="181" t="str">
        <f>VLOOKUP($G340,Összesítő!$B:$F,5,FALSE)</f>
        <v>Körmend, Magyarnádalja, Vasalja</v>
      </c>
      <c r="K340" s="181" t="str">
        <f>VLOOKUP($G340,Összesítő!$B:$F,4,FALSE)</f>
        <v>Körmend Város Önkormányzata, Magyarnádalja Községi Önkormányzat, Vasalja Községi Önkormányzat</v>
      </c>
      <c r="L340" s="7">
        <f t="shared" si="610"/>
        <v>1500000</v>
      </c>
      <c r="M340" s="179">
        <v>2028</v>
      </c>
      <c r="N340" s="179">
        <v>2035</v>
      </c>
      <c r="O340" s="13">
        <v>0</v>
      </c>
      <c r="P340" s="8">
        <v>1500000</v>
      </c>
      <c r="Q340" s="8">
        <v>0</v>
      </c>
      <c r="S340" s="8">
        <v>0</v>
      </c>
      <c r="T340" s="8">
        <v>0</v>
      </c>
      <c r="U340" s="8">
        <v>0</v>
      </c>
      <c r="V340" s="8">
        <v>0</v>
      </c>
      <c r="W340" s="8">
        <v>0</v>
      </c>
      <c r="X340" s="8">
        <v>0</v>
      </c>
      <c r="Y340" s="8">
        <v>0</v>
      </c>
      <c r="Z340" s="8">
        <v>0</v>
      </c>
      <c r="AA340" s="8">
        <v>0</v>
      </c>
      <c r="AB340" s="8">
        <v>0</v>
      </c>
      <c r="AC340" s="8">
        <v>0</v>
      </c>
      <c r="AD340" s="7">
        <f t="shared" si="611"/>
        <v>0</v>
      </c>
      <c r="AE340" s="3" t="str">
        <f t="shared" si="612"/>
        <v>Nem rövidtávú a feladat.</v>
      </c>
      <c r="AG340" s="8">
        <v>110956</v>
      </c>
      <c r="AH340" s="8">
        <v>0</v>
      </c>
      <c r="AI340" s="8">
        <v>0</v>
      </c>
      <c r="AJ340" s="8">
        <v>0</v>
      </c>
      <c r="AK340" s="8">
        <v>0</v>
      </c>
      <c r="AL340" s="8">
        <v>0</v>
      </c>
      <c r="AM340" s="8">
        <v>0</v>
      </c>
      <c r="AN340" s="8">
        <v>0</v>
      </c>
      <c r="AO340" s="8">
        <v>0</v>
      </c>
      <c r="AP340" s="8">
        <v>0</v>
      </c>
      <c r="AQ340" s="8">
        <v>0</v>
      </c>
      <c r="AR340" s="7">
        <f t="shared" si="613"/>
        <v>110956</v>
      </c>
      <c r="AS340" s="188" t="s">
        <v>654</v>
      </c>
      <c r="AT340" s="3" t="str">
        <f t="shared" si="576"/>
        <v>Forráshiányos a feladat!</v>
      </c>
      <c r="AV340" s="180" t="s">
        <v>0</v>
      </c>
      <c r="AW340" s="180" t="s">
        <v>0</v>
      </c>
      <c r="AX340" s="191">
        <f>COUNTA($G$3:G340)</f>
        <v>303</v>
      </c>
      <c r="AZ340" s="9">
        <f>VLOOKUP($G340,Összesítő!$B:$F,3,FALSE)</f>
        <v>4150</v>
      </c>
      <c r="BA340" s="9">
        <f t="shared" si="577"/>
        <v>0</v>
      </c>
      <c r="BB340" s="5">
        <f t="shared" si="578"/>
        <v>1</v>
      </c>
      <c r="BC340" s="5" t="str">
        <f t="shared" si="579"/>
        <v>H</v>
      </c>
      <c r="BD340" s="5">
        <f t="shared" si="580"/>
        <v>0</v>
      </c>
      <c r="BE340" s="5">
        <f t="shared" si="581"/>
        <v>0</v>
      </c>
      <c r="BF340" s="5">
        <f t="shared" si="582"/>
        <v>0</v>
      </c>
      <c r="BG340" s="9" t="str">
        <f t="shared" si="583"/>
        <v>Nem rövidtávú a feladat.</v>
      </c>
      <c r="BH340" s="5">
        <f t="shared" si="584"/>
        <v>1</v>
      </c>
      <c r="BI340" s="5">
        <f t="shared" si="585"/>
        <v>1</v>
      </c>
      <c r="BJ340" s="5">
        <f t="shared" si="586"/>
        <v>1</v>
      </c>
      <c r="BK340" s="5">
        <f t="shared" si="587"/>
        <v>1</v>
      </c>
      <c r="BL340" s="5">
        <f t="shared" si="614"/>
        <v>1</v>
      </c>
      <c r="BM340" s="4" t="str">
        <f t="shared" si="588"/>
        <v>Forráshiányos a feladat!</v>
      </c>
      <c r="BN340" s="5">
        <f t="shared" si="589"/>
        <v>0</v>
      </c>
      <c r="BO340" s="5">
        <f t="shared" si="590"/>
        <v>1</v>
      </c>
      <c r="BP340" s="5">
        <f t="shared" si="591"/>
        <v>0</v>
      </c>
      <c r="BQ340" s="5">
        <f t="shared" si="592"/>
        <v>0</v>
      </c>
      <c r="BR340" s="5">
        <f t="shared" si="593"/>
        <v>0</v>
      </c>
      <c r="BS340" s="9">
        <f t="shared" si="594"/>
        <v>0</v>
      </c>
      <c r="BT340" s="5">
        <f t="shared" si="595"/>
        <v>0</v>
      </c>
      <c r="BU340" s="5">
        <f t="shared" si="596"/>
        <v>0</v>
      </c>
      <c r="BV340" s="5">
        <f t="shared" si="597"/>
        <v>1</v>
      </c>
      <c r="BW340" s="5">
        <f t="shared" si="598"/>
        <v>1</v>
      </c>
      <c r="BX340" s="5">
        <f t="shared" si="599"/>
        <v>1</v>
      </c>
      <c r="BY340" s="5">
        <f t="shared" si="600"/>
        <v>1</v>
      </c>
      <c r="BZ340" s="5">
        <f t="shared" si="601"/>
        <v>1</v>
      </c>
      <c r="CA340" s="5">
        <f t="shared" si="602"/>
        <v>1</v>
      </c>
      <c r="CB340" s="5">
        <f t="shared" si="603"/>
        <v>1</v>
      </c>
      <c r="CC340" s="5">
        <f t="shared" si="604"/>
        <v>1</v>
      </c>
      <c r="CD340" s="5">
        <f t="shared" si="605"/>
        <v>1</v>
      </c>
      <c r="CE340" s="5" t="str">
        <f t="shared" si="606"/>
        <v>?</v>
      </c>
      <c r="CF340" s="4" t="str">
        <f t="shared" si="615"/>
        <v>Kitöltés rendben!</v>
      </c>
      <c r="CG340" s="5">
        <f t="shared" si="616"/>
        <v>1</v>
      </c>
      <c r="CH340" s="5">
        <f t="shared" si="607"/>
        <v>0</v>
      </c>
      <c r="CI340" s="5">
        <f t="shared" si="608"/>
        <v>1</v>
      </c>
    </row>
    <row r="341" spans="1:87" s="2" customFormat="1" ht="72" hidden="1" customHeight="1" x14ac:dyDescent="0.3">
      <c r="A341" s="1" t="str">
        <f t="shared" si="609"/>
        <v>Kitöltés rendben!</v>
      </c>
      <c r="B341" s="179">
        <v>1</v>
      </c>
      <c r="C341" s="178" t="s">
        <v>492</v>
      </c>
      <c r="D341" s="180" t="s">
        <v>507</v>
      </c>
      <c r="E341" s="180" t="s">
        <v>509</v>
      </c>
      <c r="F341" s="181" t="str">
        <f>VLOOKUP($G341,Összesítő!$B:$F,2,FALSE)</f>
        <v>11-13532-1-003-00-04</v>
      </c>
      <c r="G341" s="178" t="s">
        <v>143</v>
      </c>
      <c r="H341" s="181">
        <f>COUNTA($G$3:G341)</f>
        <v>304</v>
      </c>
      <c r="I341" s="181" t="str">
        <f>AZ341&amp;"_"&amp;H341&amp;"_FIV_"&amp;LEFT(Előlap!$B$6,4)</f>
        <v>4150_304_FIV_2026</v>
      </c>
      <c r="J341" s="181" t="str">
        <f>VLOOKUP($G341,Összesítő!$B:$F,5,FALSE)</f>
        <v>Körmend, Magyarnádalja, Vasalja</v>
      </c>
      <c r="K341" s="181" t="str">
        <f>VLOOKUP($G341,Összesítő!$B:$F,4,FALSE)</f>
        <v>Körmend Város Önkormányzata, Magyarnádalja Községi Önkormányzat, Vasalja Községi Önkormányzat</v>
      </c>
      <c r="L341" s="7">
        <f t="shared" si="610"/>
        <v>6268</v>
      </c>
      <c r="M341" s="179">
        <v>2027</v>
      </c>
      <c r="N341" s="179">
        <v>2027</v>
      </c>
      <c r="O341" s="13">
        <v>6268</v>
      </c>
      <c r="P341" s="8">
        <v>0</v>
      </c>
      <c r="Q341" s="8">
        <v>0</v>
      </c>
      <c r="S341" s="8">
        <v>6268</v>
      </c>
      <c r="T341" s="8">
        <v>0</v>
      </c>
      <c r="U341" s="8">
        <v>0</v>
      </c>
      <c r="V341" s="8">
        <v>0</v>
      </c>
      <c r="W341" s="8">
        <v>0</v>
      </c>
      <c r="X341" s="8">
        <v>0</v>
      </c>
      <c r="Y341" s="8">
        <v>0</v>
      </c>
      <c r="Z341" s="8">
        <v>0</v>
      </c>
      <c r="AA341" s="8">
        <v>0</v>
      </c>
      <c r="AB341" s="8">
        <v>0</v>
      </c>
      <c r="AC341" s="8">
        <v>0</v>
      </c>
      <c r="AD341" s="7">
        <f t="shared" si="611"/>
        <v>6268</v>
      </c>
      <c r="AE341" s="3" t="str">
        <f t="shared" si="612"/>
        <v>A forrás egyenlő a költséggel (I.ütem).</v>
      </c>
      <c r="AG341" s="8">
        <v>0</v>
      </c>
      <c r="AH341" s="8">
        <v>0</v>
      </c>
      <c r="AI341" s="8">
        <v>0</v>
      </c>
      <c r="AJ341" s="8">
        <v>0</v>
      </c>
      <c r="AK341" s="8">
        <v>0</v>
      </c>
      <c r="AL341" s="8">
        <v>0</v>
      </c>
      <c r="AM341" s="8">
        <v>0</v>
      </c>
      <c r="AN341" s="8">
        <v>0</v>
      </c>
      <c r="AO341" s="8">
        <v>0</v>
      </c>
      <c r="AP341" s="8">
        <v>0</v>
      </c>
      <c r="AQ341" s="8">
        <v>0</v>
      </c>
      <c r="AR341" s="7">
        <f t="shared" si="613"/>
        <v>0</v>
      </c>
      <c r="AS341" s="178" t="s">
        <v>659</v>
      </c>
      <c r="AT341" s="3" t="str">
        <f t="shared" si="576"/>
        <v>Nem hosszútávú a feladat.</v>
      </c>
      <c r="AV341" s="180" t="s">
        <v>0</v>
      </c>
      <c r="AW341" s="180" t="s">
        <v>0</v>
      </c>
      <c r="AX341" s="191">
        <f>COUNTA($G$3:G341)</f>
        <v>304</v>
      </c>
      <c r="AZ341" s="9">
        <f>VLOOKUP($G341,Összesítő!$B:$F,3,FALSE)</f>
        <v>4150</v>
      </c>
      <c r="BA341" s="9">
        <f t="shared" si="577"/>
        <v>0</v>
      </c>
      <c r="BB341" s="5">
        <f t="shared" si="578"/>
        <v>1</v>
      </c>
      <c r="BC341" s="5" t="str">
        <f t="shared" si="579"/>
        <v>R</v>
      </c>
      <c r="BD341" s="5">
        <f t="shared" si="580"/>
        <v>1</v>
      </c>
      <c r="BE341" s="5">
        <f t="shared" si="581"/>
        <v>0</v>
      </c>
      <c r="BF341" s="5">
        <f t="shared" si="582"/>
        <v>0</v>
      </c>
      <c r="BG341" s="9" t="str">
        <f t="shared" si="583"/>
        <v>A forrás egyenlő a költséggel (I.ütem).</v>
      </c>
      <c r="BH341" s="5">
        <f t="shared" si="584"/>
        <v>1</v>
      </c>
      <c r="BI341" s="5">
        <f t="shared" si="585"/>
        <v>1</v>
      </c>
      <c r="BJ341" s="5">
        <f t="shared" si="586"/>
        <v>0</v>
      </c>
      <c r="BK341" s="5">
        <f t="shared" si="587"/>
        <v>1</v>
      </c>
      <c r="BL341" s="5">
        <f t="shared" si="614"/>
        <v>1</v>
      </c>
      <c r="BM341" s="4" t="str">
        <f t="shared" si="588"/>
        <v>Nem hosszútávú a feladat.</v>
      </c>
      <c r="BN341" s="5">
        <f t="shared" si="589"/>
        <v>1</v>
      </c>
      <c r="BO341" s="5">
        <f t="shared" si="590"/>
        <v>0</v>
      </c>
      <c r="BP341" s="5">
        <f t="shared" si="591"/>
        <v>0</v>
      </c>
      <c r="BQ341" s="5">
        <f t="shared" si="592"/>
        <v>0</v>
      </c>
      <c r="BR341" s="5">
        <f t="shared" si="593"/>
        <v>0</v>
      </c>
      <c r="BS341" s="9" t="str">
        <f t="shared" si="594"/>
        <v>Nincs hosszútávú terv!</v>
      </c>
      <c r="BT341" s="5">
        <f t="shared" si="595"/>
        <v>0</v>
      </c>
      <c r="BU341" s="5">
        <f t="shared" si="596"/>
        <v>0</v>
      </c>
      <c r="BV341" s="5">
        <f t="shared" si="597"/>
        <v>1</v>
      </c>
      <c r="BW341" s="5">
        <f t="shared" si="598"/>
        <v>1</v>
      </c>
      <c r="BX341" s="5">
        <f t="shared" si="599"/>
        <v>1</v>
      </c>
      <c r="BY341" s="5">
        <f t="shared" si="600"/>
        <v>1</v>
      </c>
      <c r="BZ341" s="5">
        <f t="shared" si="601"/>
        <v>1</v>
      </c>
      <c r="CA341" s="5">
        <f t="shared" si="602"/>
        <v>1</v>
      </c>
      <c r="CB341" s="5">
        <f t="shared" si="603"/>
        <v>1</v>
      </c>
      <c r="CC341" s="5">
        <f t="shared" si="604"/>
        <v>1</v>
      </c>
      <c r="CD341" s="5">
        <f t="shared" si="605"/>
        <v>1</v>
      </c>
      <c r="CE341" s="5" t="str">
        <f t="shared" si="606"/>
        <v>?</v>
      </c>
      <c r="CF341" s="4" t="str">
        <f t="shared" si="615"/>
        <v>Kitöltés rendben!</v>
      </c>
      <c r="CG341" s="5">
        <f t="shared" si="616"/>
        <v>1</v>
      </c>
      <c r="CH341" s="5">
        <f t="shared" si="607"/>
        <v>1</v>
      </c>
      <c r="CI341" s="5">
        <f t="shared" si="608"/>
        <v>0</v>
      </c>
    </row>
    <row r="342" spans="1:87" s="2" customFormat="1" ht="72" hidden="1" customHeight="1" x14ac:dyDescent="0.3">
      <c r="A342" s="1" t="str">
        <f t="shared" ref="A342" si="661">IF($G342="","Nincs VKR kiválasztva!",CF342)</f>
        <v>Kitöltés rendben!</v>
      </c>
      <c r="B342" s="210">
        <v>0</v>
      </c>
      <c r="C342" s="209" t="s">
        <v>489</v>
      </c>
      <c r="D342" s="211" t="s">
        <v>661</v>
      </c>
      <c r="E342" s="211" t="s">
        <v>509</v>
      </c>
      <c r="F342" s="212" t="str">
        <f>VLOOKUP($G342,Összesítő!$B:$F,2,FALSE)</f>
        <v>11-13532-1-003-00-04</v>
      </c>
      <c r="G342" s="209" t="s">
        <v>143</v>
      </c>
      <c r="H342" s="212">
        <f>COUNTA($G$3:G342)</f>
        <v>305</v>
      </c>
      <c r="I342" s="212" t="str">
        <f>AZ342&amp;"_"&amp;H342&amp;"_FIV_"&amp;LEFT(Előlap!$B$6,4)</f>
        <v>4150_305_FIV_2026</v>
      </c>
      <c r="J342" s="212" t="str">
        <f>VLOOKUP($G342,Összesítő!$B:$F,5,FALSE)</f>
        <v>Körmend, Magyarnádalja, Vasalja</v>
      </c>
      <c r="K342" s="212" t="str">
        <f>VLOOKUP($G342,Összesítő!$B:$F,4,FALSE)</f>
        <v>Körmend Város Önkormányzata, Magyarnádalja Községi Önkormányzat, Vasalja Községi Önkormányzat</v>
      </c>
      <c r="L342" s="7">
        <f t="shared" ref="L342" si="662">O342+P342</f>
        <v>0</v>
      </c>
      <c r="M342" s="210">
        <v>2027</v>
      </c>
      <c r="N342" s="210">
        <v>2027</v>
      </c>
      <c r="O342" s="13">
        <v>0</v>
      </c>
      <c r="P342" s="8">
        <v>0</v>
      </c>
      <c r="Q342" s="8">
        <v>0</v>
      </c>
      <c r="S342" s="8">
        <v>0</v>
      </c>
      <c r="T342" s="8">
        <v>0</v>
      </c>
      <c r="U342" s="8">
        <v>0</v>
      </c>
      <c r="V342" s="8">
        <v>0</v>
      </c>
      <c r="W342" s="8">
        <v>0</v>
      </c>
      <c r="X342" s="8">
        <v>0</v>
      </c>
      <c r="Y342" s="8">
        <v>0</v>
      </c>
      <c r="Z342" s="8">
        <v>0</v>
      </c>
      <c r="AA342" s="8">
        <v>0</v>
      </c>
      <c r="AB342" s="8">
        <v>0</v>
      </c>
      <c r="AC342" s="8">
        <v>0</v>
      </c>
      <c r="AD342" s="7">
        <f t="shared" ref="AD342" si="663">SUM(S342:AC342)</f>
        <v>0</v>
      </c>
      <c r="AE342" s="3" t="str">
        <f t="shared" ref="AE342" si="664">IF($G342="","Nincs VKR kiválasztva!",IF(BB342=0,"Hiányos kitöltés!",BG342))</f>
        <v>A forrás egyenlő a költséggel (I.ütem).</v>
      </c>
      <c r="AG342" s="8">
        <v>0</v>
      </c>
      <c r="AH342" s="8">
        <v>0</v>
      </c>
      <c r="AI342" s="8">
        <v>0</v>
      </c>
      <c r="AJ342" s="8">
        <v>0</v>
      </c>
      <c r="AK342" s="8">
        <v>0</v>
      </c>
      <c r="AL342" s="8">
        <v>0</v>
      </c>
      <c r="AM342" s="8">
        <v>0</v>
      </c>
      <c r="AN342" s="8">
        <v>0</v>
      </c>
      <c r="AO342" s="8">
        <v>0</v>
      </c>
      <c r="AP342" s="8">
        <v>0</v>
      </c>
      <c r="AQ342" s="8">
        <v>0</v>
      </c>
      <c r="AR342" s="7">
        <f t="shared" ref="AR342" si="665">SUM(AG342:AQ342)</f>
        <v>0</v>
      </c>
      <c r="AS342" s="209" t="s">
        <v>659</v>
      </c>
      <c r="AT342" s="3" t="str">
        <f t="shared" si="576"/>
        <v>Nem hosszútávú a feladat.</v>
      </c>
      <c r="AV342" s="211" t="s">
        <v>662</v>
      </c>
      <c r="AW342" s="211" t="s">
        <v>0</v>
      </c>
      <c r="AX342" s="212">
        <f>COUNTA($G$3:G342)</f>
        <v>305</v>
      </c>
      <c r="AZ342" s="9">
        <f>VLOOKUP($G342,Összesítő!$B:$F,3,FALSE)</f>
        <v>4150</v>
      </c>
      <c r="BA342" s="9">
        <f t="shared" si="577"/>
        <v>32</v>
      </c>
      <c r="BB342" s="5">
        <f t="shared" si="578"/>
        <v>1</v>
      </c>
      <c r="BC342" s="5" t="str">
        <f t="shared" si="579"/>
        <v>R</v>
      </c>
      <c r="BD342" s="5">
        <f t="shared" ref="BD342" si="666">IF(OR(BC342="R",BC342="RH"),1,0)</f>
        <v>1</v>
      </c>
      <c r="BE342" s="5">
        <f t="shared" si="581"/>
        <v>0</v>
      </c>
      <c r="BF342" s="5">
        <f t="shared" si="582"/>
        <v>0</v>
      </c>
      <c r="BG342" s="9" t="str">
        <f t="shared" si="583"/>
        <v>A forrás egyenlő a költséggel (I.ütem).</v>
      </c>
      <c r="BH342" s="5">
        <f t="shared" si="584"/>
        <v>1</v>
      </c>
      <c r="BI342" s="5">
        <f t="shared" si="585"/>
        <v>1</v>
      </c>
      <c r="BJ342" s="5">
        <f t="shared" si="586"/>
        <v>0</v>
      </c>
      <c r="BK342" s="5">
        <f t="shared" si="587"/>
        <v>1</v>
      </c>
      <c r="BL342" s="5">
        <f t="shared" ref="BL342" si="667">IF(AND($BK342=1,$P342=$AR342),1,IF(AND($BK342=1,$P342&gt;$AR342,AS342="igen"),1,0))</f>
        <v>1</v>
      </c>
      <c r="BM342" s="4" t="str">
        <f t="shared" si="588"/>
        <v>Nem hosszútávú a feladat.</v>
      </c>
      <c r="BN342" s="5">
        <f t="shared" si="589"/>
        <v>1</v>
      </c>
      <c r="BO342" s="5">
        <f t="shared" si="590"/>
        <v>0</v>
      </c>
      <c r="BP342" s="5">
        <f t="shared" si="591"/>
        <v>1</v>
      </c>
      <c r="BQ342" s="5">
        <f t="shared" si="592"/>
        <v>0</v>
      </c>
      <c r="BR342" s="5">
        <f t="shared" si="593"/>
        <v>1</v>
      </c>
      <c r="BS342" s="9" t="str">
        <f t="shared" si="594"/>
        <v>Nincs hosszútávú terv!</v>
      </c>
      <c r="BT342" s="5">
        <f t="shared" si="595"/>
        <v>1</v>
      </c>
      <c r="BU342" s="5">
        <f t="shared" si="596"/>
        <v>0</v>
      </c>
      <c r="BV342" s="5">
        <f t="shared" si="597"/>
        <v>1</v>
      </c>
      <c r="BW342" s="5">
        <f t="shared" si="598"/>
        <v>1</v>
      </c>
      <c r="BX342" s="5">
        <f t="shared" si="599"/>
        <v>1</v>
      </c>
      <c r="BY342" s="5">
        <f t="shared" si="600"/>
        <v>1</v>
      </c>
      <c r="BZ342" s="5">
        <f t="shared" si="601"/>
        <v>1</v>
      </c>
      <c r="CA342" s="5">
        <f t="shared" si="602"/>
        <v>1</v>
      </c>
      <c r="CB342" s="5">
        <f t="shared" si="603"/>
        <v>1</v>
      </c>
      <c r="CC342" s="5">
        <f t="shared" si="604"/>
        <v>1</v>
      </c>
      <c r="CD342" s="5">
        <f t="shared" si="605"/>
        <v>1</v>
      </c>
      <c r="CE342" s="5" t="str">
        <f t="shared" si="606"/>
        <v>?</v>
      </c>
      <c r="CF342" s="4" t="str">
        <f t="shared" ref="CF342" si="668">IF($BB342=0,$CE342,IF($BH342=0,"I. ütem forrása nincs kitöltve!",IF($BK342=0,"II. ütem forrása nincs kitöltve!",IF($BE342=1,"Költségek üteme nem megfelelő (az időtartam és a költség üteme eltér)!",IF(AND(BI342=0,$BB342=1,$BK342=1,$BE342=1),"Kötelező cellák kitöltve, de az I. ütem forrása hibás!",IF(AND(BK342=0,$BB342=1,$BK342=1,$BE342=1),"Kötelező cellák kitöltve, de a II. ütem forrása hibás!",IF(AND($BP342=1,$BA342&lt;30),"Nullás a rövidtávú feladat és rövid (hiányzik) a hozzá tartozó indoklás!",IF(AND($BQ342=1,$BA342&lt;30),"Nullás a hosszútávú feladat és rövid (hiányzik) a hozzá tartozó indoklás!",IF(AND(BO342=1,C342="1811_RENDKÍVÜLI"),"II. ütemre nem tervezhet Rendkívüli feladatot!",IF(BI342=0,AE342,IF(BL342=0,AT342,IF(AND(BD342=1,$Q342&gt;$O342),"EM rendelet 2. melléklet terhére elszámolt költség nem lehet nagyobb az I. ütemre tervezett tényleges költségnél!",IF($AD342&gt;$O342,"Többlet forrást jelölt meg az I. ütemnél! Kérjük, a többletet az 'Osszesito' fülön tüntesse fel!",IF($AR342&gt;$P342,"Többlet forrást jelölt meg a II. ütemnél! Kérjük, a többletet az 'Osszesito' fülön tüntesse fel!","Kitöltés rendben!"))))))))))))))</f>
        <v>Kitöltés rendben!</v>
      </c>
      <c r="CG342" s="5">
        <f t="shared" ref="CG342" si="669">IF(A342="Kitöltés rendben!",1,0)</f>
        <v>1</v>
      </c>
      <c r="CH342" s="5">
        <f t="shared" si="607"/>
        <v>1</v>
      </c>
      <c r="CI342" s="5">
        <f t="shared" si="608"/>
        <v>0</v>
      </c>
    </row>
    <row r="343" spans="1:87" s="2" customFormat="1" ht="31.2" hidden="1" customHeight="1" x14ac:dyDescent="0.3">
      <c r="A343" s="1" t="str">
        <f t="shared" si="609"/>
        <v>Nincs VKR kiválasztva!</v>
      </c>
      <c r="B343" s="179"/>
      <c r="C343" s="178"/>
      <c r="D343" s="180"/>
      <c r="E343" s="180"/>
      <c r="F343" s="181" t="e">
        <f>VLOOKUP($G343,Összesítő!$B:$F,2,FALSE)</f>
        <v>#N/A</v>
      </c>
      <c r="G343" s="178"/>
      <c r="H343" s="181">
        <f>COUNTA($G$3:G343)</f>
        <v>305</v>
      </c>
      <c r="I343" s="181" t="e">
        <f>AZ343&amp;"_"&amp;H343&amp;"_FIV_"&amp;LEFT(Előlap!$B$6,4)</f>
        <v>#N/A</v>
      </c>
      <c r="J343" s="181" t="e">
        <f>VLOOKUP($G343,Összesítő!$B:$F,5,FALSE)</f>
        <v>#N/A</v>
      </c>
      <c r="K343" s="181" t="e">
        <f>VLOOKUP($G343,Összesítő!$B:$F,4,FALSE)</f>
        <v>#N/A</v>
      </c>
      <c r="L343" s="7">
        <f t="shared" si="610"/>
        <v>0</v>
      </c>
      <c r="M343" s="179"/>
      <c r="N343" s="179"/>
      <c r="O343" s="13"/>
      <c r="P343" s="8"/>
      <c r="Q343" s="8"/>
      <c r="S343" s="8"/>
      <c r="T343" s="8"/>
      <c r="U343" s="8"/>
      <c r="V343" s="8"/>
      <c r="W343" s="8"/>
      <c r="X343" s="8"/>
      <c r="Y343" s="8"/>
      <c r="Z343" s="8"/>
      <c r="AA343" s="8"/>
      <c r="AB343" s="8"/>
      <c r="AC343" s="8"/>
      <c r="AD343" s="7">
        <f t="shared" si="611"/>
        <v>0</v>
      </c>
      <c r="AE343" s="3" t="str">
        <f t="shared" si="612"/>
        <v>Nincs VKR kiválasztva!</v>
      </c>
      <c r="AG343" s="8"/>
      <c r="AH343" s="8"/>
      <c r="AI343" s="8"/>
      <c r="AJ343" s="8"/>
      <c r="AK343" s="8"/>
      <c r="AL343" s="8"/>
      <c r="AM343" s="8"/>
      <c r="AN343" s="8"/>
      <c r="AO343" s="8"/>
      <c r="AP343" s="8"/>
      <c r="AQ343" s="8"/>
      <c r="AR343" s="7">
        <f t="shared" si="613"/>
        <v>0</v>
      </c>
      <c r="AS343" s="178"/>
      <c r="AT343" s="3" t="str">
        <f t="shared" si="576"/>
        <v>Nincs VKR kiválasztva!</v>
      </c>
      <c r="AV343" s="180" t="s">
        <v>0</v>
      </c>
      <c r="AW343" s="180" t="s">
        <v>0</v>
      </c>
      <c r="AX343" s="191">
        <f>COUNTA($G$3:G343)</f>
        <v>305</v>
      </c>
      <c r="AZ343" s="9" t="e">
        <f>VLOOKUP($G343,Összesítő!$B:$F,3,FALSE)</f>
        <v>#N/A</v>
      </c>
      <c r="BA343" s="9">
        <f t="shared" si="577"/>
        <v>0</v>
      </c>
      <c r="BB343" s="5" t="e">
        <f t="shared" si="578"/>
        <v>#N/A</v>
      </c>
      <c r="BC343" s="5" t="e">
        <f t="shared" si="579"/>
        <v>#N/A</v>
      </c>
      <c r="BD343" s="5" t="e">
        <f t="shared" si="580"/>
        <v>#N/A</v>
      </c>
      <c r="BE343" s="5" t="e">
        <f t="shared" si="581"/>
        <v>#N/A</v>
      </c>
      <c r="BF343" s="5">
        <f t="shared" si="582"/>
        <v>0</v>
      </c>
      <c r="BG343" s="9" t="str">
        <f t="shared" si="583"/>
        <v>A forrás egyenlő a költséggel (I.ütem).</v>
      </c>
      <c r="BH343" s="5">
        <f t="shared" si="584"/>
        <v>0</v>
      </c>
      <c r="BI343" s="5">
        <f t="shared" si="585"/>
        <v>0</v>
      </c>
      <c r="BJ343" s="5">
        <f t="shared" si="586"/>
        <v>0</v>
      </c>
      <c r="BK343" s="5">
        <f t="shared" si="587"/>
        <v>0</v>
      </c>
      <c r="BL343" s="5">
        <f t="shared" si="614"/>
        <v>0</v>
      </c>
      <c r="BM343" s="4" t="str">
        <f t="shared" si="588"/>
        <v>Nem hosszútávú a feladat.</v>
      </c>
      <c r="BN343" s="5">
        <f t="shared" si="589"/>
        <v>1</v>
      </c>
      <c r="BO343" s="5">
        <f t="shared" si="590"/>
        <v>0</v>
      </c>
      <c r="BP343" s="5">
        <f t="shared" si="591"/>
        <v>1</v>
      </c>
      <c r="BQ343" s="5">
        <f t="shared" si="592"/>
        <v>0</v>
      </c>
      <c r="BR343" s="5" t="e">
        <f t="shared" si="593"/>
        <v>#N/A</v>
      </c>
      <c r="BS343" s="9" t="str">
        <f t="shared" si="594"/>
        <v>Nincs hosszútávú terv!</v>
      </c>
      <c r="BT343" s="5" t="e">
        <f t="shared" si="595"/>
        <v>#N/A</v>
      </c>
      <c r="BU343" s="5" t="e">
        <f t="shared" si="596"/>
        <v>#N/A</v>
      </c>
      <c r="BV343" s="5">
        <f t="shared" si="597"/>
        <v>0</v>
      </c>
      <c r="BW343" s="5">
        <f t="shared" si="598"/>
        <v>0</v>
      </c>
      <c r="BX343" s="5">
        <f t="shared" si="599"/>
        <v>0</v>
      </c>
      <c r="BY343" s="5">
        <f t="shared" si="600"/>
        <v>0</v>
      </c>
      <c r="BZ343" s="5">
        <f t="shared" si="601"/>
        <v>0</v>
      </c>
      <c r="CA343" s="5">
        <f t="shared" si="602"/>
        <v>0</v>
      </c>
      <c r="CB343" s="5">
        <f t="shared" si="603"/>
        <v>0</v>
      </c>
      <c r="CC343" s="5">
        <f t="shared" si="604"/>
        <v>0</v>
      </c>
      <c r="CD343" s="5">
        <f t="shared" si="605"/>
        <v>0</v>
      </c>
      <c r="CE343" s="5" t="e">
        <f t="shared" si="606"/>
        <v>#N/A</v>
      </c>
      <c r="CF343" s="4" t="e">
        <f t="shared" si="615"/>
        <v>#N/A</v>
      </c>
      <c r="CG343" s="5">
        <f t="shared" si="616"/>
        <v>0</v>
      </c>
      <c r="CH343" s="5" t="e">
        <f t="shared" si="607"/>
        <v>#N/A</v>
      </c>
      <c r="CI343" s="5" t="e">
        <f t="shared" si="608"/>
        <v>#N/A</v>
      </c>
    </row>
    <row r="344" spans="1:87" s="2" customFormat="1" ht="86.4" hidden="1" customHeight="1" x14ac:dyDescent="0.3">
      <c r="A344" s="1" t="str">
        <f t="shared" si="609"/>
        <v>Kitöltés rendben!</v>
      </c>
      <c r="B344" s="179">
        <v>2</v>
      </c>
      <c r="C344" s="178" t="s">
        <v>399</v>
      </c>
      <c r="D344" s="180" t="s">
        <v>520</v>
      </c>
      <c r="E344" s="180" t="s">
        <v>509</v>
      </c>
      <c r="F344" s="181" t="str">
        <f>VLOOKUP($G344,Összesítő!$B:$F,2,FALSE)</f>
        <v>11-20695-1-004-00-01</v>
      </c>
      <c r="G344" s="178" t="s">
        <v>171</v>
      </c>
      <c r="H344" s="181">
        <f>COUNTA($G$3:G344)</f>
        <v>306</v>
      </c>
      <c r="I344" s="181" t="str">
        <f>AZ344&amp;"_"&amp;H344&amp;"_FIV_"&amp;LEFT(Előlap!$B$6,4)</f>
        <v>4157_306_FIV_2026</v>
      </c>
      <c r="J344" s="181" t="str">
        <f>VLOOKUP($G344,Összesítő!$B:$F,5,FALSE)</f>
        <v>Döbörhegy, Döröske, Nagymizdó, Szarvaskend</v>
      </c>
      <c r="K344" s="181" t="str">
        <f>VLOOKUP($G344,Összesítő!$B:$F,4,FALSE)</f>
        <v>Döbörhegy Községi Önkormányzat, Döröske Községi Önkormányzat, Nagymizdó Községi Önkormányzat, Szarvaskend Községi Önkormányzat</v>
      </c>
      <c r="L344" s="7">
        <f t="shared" si="610"/>
        <v>36000</v>
      </c>
      <c r="M344" s="179">
        <v>2030</v>
      </c>
      <c r="N344" s="179">
        <v>2030</v>
      </c>
      <c r="O344" s="13">
        <v>0</v>
      </c>
      <c r="P344" s="8">
        <v>36000</v>
      </c>
      <c r="Q344" s="8">
        <v>0</v>
      </c>
      <c r="S344" s="8">
        <v>0</v>
      </c>
      <c r="T344" s="8">
        <v>0</v>
      </c>
      <c r="U344" s="8">
        <v>0</v>
      </c>
      <c r="V344" s="8">
        <v>0</v>
      </c>
      <c r="W344" s="8">
        <v>0</v>
      </c>
      <c r="X344" s="8">
        <v>0</v>
      </c>
      <c r="Y344" s="8">
        <v>0</v>
      </c>
      <c r="Z344" s="8">
        <v>0</v>
      </c>
      <c r="AA344" s="8">
        <v>0</v>
      </c>
      <c r="AB344" s="8">
        <v>0</v>
      </c>
      <c r="AC344" s="8">
        <v>0</v>
      </c>
      <c r="AD344" s="7">
        <f t="shared" si="611"/>
        <v>0</v>
      </c>
      <c r="AE344" s="3" t="str">
        <f t="shared" si="612"/>
        <v>Nem rövidtávú a feladat.</v>
      </c>
      <c r="AG344" s="8">
        <v>0</v>
      </c>
      <c r="AH344" s="8">
        <v>0</v>
      </c>
      <c r="AI344" s="8">
        <v>0</v>
      </c>
      <c r="AJ344" s="8">
        <v>0</v>
      </c>
      <c r="AK344" s="8">
        <v>0</v>
      </c>
      <c r="AL344" s="8">
        <v>0</v>
      </c>
      <c r="AM344" s="8">
        <v>0</v>
      </c>
      <c r="AN344" s="8">
        <v>0</v>
      </c>
      <c r="AO344" s="8">
        <v>0</v>
      </c>
      <c r="AP344" s="8">
        <v>0</v>
      </c>
      <c r="AQ344" s="8">
        <v>0</v>
      </c>
      <c r="AR344" s="7">
        <f t="shared" si="613"/>
        <v>0</v>
      </c>
      <c r="AS344" s="178" t="s">
        <v>654</v>
      </c>
      <c r="AT344" s="3" t="str">
        <f t="shared" si="576"/>
        <v>Forráshiányos a feladat!</v>
      </c>
      <c r="AV344" s="180" t="s">
        <v>0</v>
      </c>
      <c r="AW344" s="180" t="s">
        <v>0</v>
      </c>
      <c r="AX344" s="191">
        <f>COUNTA($G$3:G344)</f>
        <v>306</v>
      </c>
      <c r="AZ344" s="9">
        <f>VLOOKUP($G344,Összesítő!$B:$F,3,FALSE)</f>
        <v>4157</v>
      </c>
      <c r="BA344" s="9">
        <f t="shared" si="577"/>
        <v>0</v>
      </c>
      <c r="BB344" s="5">
        <f t="shared" si="578"/>
        <v>1</v>
      </c>
      <c r="BC344" s="5" t="str">
        <f t="shared" si="579"/>
        <v>H</v>
      </c>
      <c r="BD344" s="5">
        <f t="shared" si="580"/>
        <v>0</v>
      </c>
      <c r="BE344" s="5">
        <f t="shared" si="581"/>
        <v>0</v>
      </c>
      <c r="BF344" s="5">
        <f t="shared" si="582"/>
        <v>0</v>
      </c>
      <c r="BG344" s="9" t="str">
        <f t="shared" si="583"/>
        <v>Nem rövidtávú a feladat.</v>
      </c>
      <c r="BH344" s="5">
        <f t="shared" si="584"/>
        <v>1</v>
      </c>
      <c r="BI344" s="5">
        <f t="shared" si="585"/>
        <v>1</v>
      </c>
      <c r="BJ344" s="5">
        <f t="shared" si="586"/>
        <v>1</v>
      </c>
      <c r="BK344" s="5">
        <f t="shared" si="587"/>
        <v>1</v>
      </c>
      <c r="BL344" s="5">
        <f t="shared" si="614"/>
        <v>1</v>
      </c>
      <c r="BM344" s="4" t="str">
        <f t="shared" si="588"/>
        <v>Forráshiányos a feladat!</v>
      </c>
      <c r="BN344" s="5">
        <f t="shared" si="589"/>
        <v>0</v>
      </c>
      <c r="BO344" s="5">
        <f t="shared" si="590"/>
        <v>1</v>
      </c>
      <c r="BP344" s="5">
        <f t="shared" si="591"/>
        <v>0</v>
      </c>
      <c r="BQ344" s="5">
        <f t="shared" si="592"/>
        <v>0</v>
      </c>
      <c r="BR344" s="5">
        <f t="shared" si="593"/>
        <v>0</v>
      </c>
      <c r="BS344" s="9">
        <f t="shared" si="594"/>
        <v>0</v>
      </c>
      <c r="BT344" s="5">
        <f t="shared" si="595"/>
        <v>0</v>
      </c>
      <c r="BU344" s="5">
        <f t="shared" si="596"/>
        <v>0</v>
      </c>
      <c r="BV344" s="5">
        <f t="shared" si="597"/>
        <v>1</v>
      </c>
      <c r="BW344" s="5">
        <f t="shared" si="598"/>
        <v>1</v>
      </c>
      <c r="BX344" s="5">
        <f t="shared" si="599"/>
        <v>1</v>
      </c>
      <c r="BY344" s="5">
        <f t="shared" si="600"/>
        <v>1</v>
      </c>
      <c r="BZ344" s="5">
        <f t="shared" si="601"/>
        <v>1</v>
      </c>
      <c r="CA344" s="5">
        <f t="shared" si="602"/>
        <v>1</v>
      </c>
      <c r="CB344" s="5">
        <f t="shared" si="603"/>
        <v>1</v>
      </c>
      <c r="CC344" s="5">
        <f t="shared" si="604"/>
        <v>1</v>
      </c>
      <c r="CD344" s="5">
        <f t="shared" si="605"/>
        <v>1</v>
      </c>
      <c r="CE344" s="5" t="str">
        <f t="shared" si="606"/>
        <v>?</v>
      </c>
      <c r="CF344" s="4" t="str">
        <f t="shared" si="615"/>
        <v>Kitöltés rendben!</v>
      </c>
      <c r="CG344" s="5">
        <f t="shared" si="616"/>
        <v>1</v>
      </c>
      <c r="CH344" s="5">
        <f t="shared" si="607"/>
        <v>0</v>
      </c>
      <c r="CI344" s="5">
        <f t="shared" si="608"/>
        <v>1</v>
      </c>
    </row>
    <row r="345" spans="1:87" s="2" customFormat="1" ht="86.4" hidden="1" customHeight="1" x14ac:dyDescent="0.3">
      <c r="A345" s="1" t="str">
        <f t="shared" ref="A345:A410" si="670">IF($G345="","Nincs VKR kiválasztva!",CF345)</f>
        <v>Kitöltés rendben!</v>
      </c>
      <c r="B345" s="179">
        <v>2</v>
      </c>
      <c r="C345" s="178" t="s">
        <v>450</v>
      </c>
      <c r="D345" s="180" t="s">
        <v>510</v>
      </c>
      <c r="E345" s="180" t="s">
        <v>509</v>
      </c>
      <c r="F345" s="181" t="str">
        <f>VLOOKUP($G345,Összesítő!$B:$F,2,FALSE)</f>
        <v>11-20695-1-004-00-01</v>
      </c>
      <c r="G345" s="178" t="s">
        <v>171</v>
      </c>
      <c r="H345" s="181">
        <f>COUNTA($G$3:G345)</f>
        <v>307</v>
      </c>
      <c r="I345" s="181" t="str">
        <f>AZ345&amp;"_"&amp;H345&amp;"_FIV_"&amp;LEFT(Előlap!$B$6,4)</f>
        <v>4157_307_FIV_2026</v>
      </c>
      <c r="J345" s="181" t="str">
        <f>VLOOKUP($G345,Összesítő!$B:$F,5,FALSE)</f>
        <v>Döbörhegy, Döröske, Nagymizdó, Szarvaskend</v>
      </c>
      <c r="K345" s="181" t="str">
        <f>VLOOKUP($G345,Összesítő!$B:$F,4,FALSE)</f>
        <v>Döbörhegy Községi Önkormányzat, Döröske Községi Önkormányzat, Nagymizdó Községi Önkormányzat, Szarvaskend Községi Önkormányzat</v>
      </c>
      <c r="L345" s="7">
        <f t="shared" ref="L345:L410" si="671">O345+P345</f>
        <v>30000</v>
      </c>
      <c r="M345" s="179">
        <v>2028</v>
      </c>
      <c r="N345" s="179">
        <v>2028</v>
      </c>
      <c r="O345" s="13">
        <v>0</v>
      </c>
      <c r="P345" s="8">
        <v>30000</v>
      </c>
      <c r="Q345" s="8">
        <v>0</v>
      </c>
      <c r="S345" s="8">
        <v>0</v>
      </c>
      <c r="T345" s="8">
        <v>0</v>
      </c>
      <c r="U345" s="8">
        <v>0</v>
      </c>
      <c r="V345" s="8">
        <v>0</v>
      </c>
      <c r="W345" s="8">
        <v>0</v>
      </c>
      <c r="X345" s="8">
        <v>0</v>
      </c>
      <c r="Y345" s="8">
        <v>0</v>
      </c>
      <c r="Z345" s="8">
        <v>0</v>
      </c>
      <c r="AA345" s="8">
        <v>0</v>
      </c>
      <c r="AB345" s="8">
        <v>0</v>
      </c>
      <c r="AC345" s="8">
        <v>0</v>
      </c>
      <c r="AD345" s="7">
        <f t="shared" ref="AD345:AD410" si="672">SUM(S345:AC345)</f>
        <v>0</v>
      </c>
      <c r="AE345" s="3" t="str">
        <f t="shared" ref="AE345:AE410" si="673">IF($G345="","Nincs VKR kiválasztva!",IF(BB345=0,"Hiányos kitöltés!",BG345))</f>
        <v>Nem rövidtávú a feladat.</v>
      </c>
      <c r="AG345" s="8">
        <v>0</v>
      </c>
      <c r="AH345" s="8">
        <v>0</v>
      </c>
      <c r="AI345" s="8">
        <v>0</v>
      </c>
      <c r="AJ345" s="8">
        <v>0</v>
      </c>
      <c r="AK345" s="8">
        <v>0</v>
      </c>
      <c r="AL345" s="8">
        <v>0</v>
      </c>
      <c r="AM345" s="8">
        <v>0</v>
      </c>
      <c r="AN345" s="8">
        <v>0</v>
      </c>
      <c r="AO345" s="8">
        <v>0</v>
      </c>
      <c r="AP345" s="8">
        <v>0</v>
      </c>
      <c r="AQ345" s="8">
        <v>0</v>
      </c>
      <c r="AR345" s="7">
        <f t="shared" ref="AR345:AR410" si="674">SUM(AG345:AQ345)</f>
        <v>0</v>
      </c>
      <c r="AS345" s="185" t="s">
        <v>654</v>
      </c>
      <c r="AT345" s="3" t="str">
        <f t="shared" si="576"/>
        <v>Forráshiányos a feladat!</v>
      </c>
      <c r="AV345" s="180" t="s">
        <v>0</v>
      </c>
      <c r="AW345" s="180" t="s">
        <v>0</v>
      </c>
      <c r="AX345" s="191">
        <f>COUNTA($G$3:G345)</f>
        <v>307</v>
      </c>
      <c r="AZ345" s="9">
        <f>VLOOKUP($G345,Összesítő!$B:$F,3,FALSE)</f>
        <v>4157</v>
      </c>
      <c r="BA345" s="9">
        <f t="shared" si="577"/>
        <v>0</v>
      </c>
      <c r="BB345" s="5">
        <f t="shared" si="578"/>
        <v>1</v>
      </c>
      <c r="BC345" s="5" t="str">
        <f t="shared" si="579"/>
        <v>H</v>
      </c>
      <c r="BD345" s="5">
        <f t="shared" si="580"/>
        <v>0</v>
      </c>
      <c r="BE345" s="5">
        <f t="shared" si="581"/>
        <v>0</v>
      </c>
      <c r="BF345" s="5">
        <f t="shared" si="582"/>
        <v>0</v>
      </c>
      <c r="BG345" s="9" t="str">
        <f t="shared" si="583"/>
        <v>Nem rövidtávú a feladat.</v>
      </c>
      <c r="BH345" s="5">
        <f t="shared" si="584"/>
        <v>1</v>
      </c>
      <c r="BI345" s="5">
        <f t="shared" si="585"/>
        <v>1</v>
      </c>
      <c r="BJ345" s="5">
        <f t="shared" si="586"/>
        <v>1</v>
      </c>
      <c r="BK345" s="5">
        <f t="shared" si="587"/>
        <v>1</v>
      </c>
      <c r="BL345" s="5">
        <f t="shared" ref="BL345:BL410" si="675">IF(AND($BK345=1,$P345=$AR345),1,IF(AND($BK345=1,$P345&gt;$AR345,AS345="igen"),1,0))</f>
        <v>1</v>
      </c>
      <c r="BM345" s="4" t="str">
        <f t="shared" si="588"/>
        <v>Forráshiányos a feladat!</v>
      </c>
      <c r="BN345" s="5">
        <f t="shared" si="589"/>
        <v>0</v>
      </c>
      <c r="BO345" s="5">
        <f t="shared" si="590"/>
        <v>1</v>
      </c>
      <c r="BP345" s="5">
        <f t="shared" si="591"/>
        <v>0</v>
      </c>
      <c r="BQ345" s="5">
        <f t="shared" si="592"/>
        <v>0</v>
      </c>
      <c r="BR345" s="5">
        <f t="shared" si="593"/>
        <v>0</v>
      </c>
      <c r="BS345" s="9">
        <f t="shared" si="594"/>
        <v>0</v>
      </c>
      <c r="BT345" s="5">
        <f t="shared" si="595"/>
        <v>0</v>
      </c>
      <c r="BU345" s="5">
        <f t="shared" si="596"/>
        <v>0</v>
      </c>
      <c r="BV345" s="5">
        <f t="shared" si="597"/>
        <v>1</v>
      </c>
      <c r="BW345" s="5">
        <f t="shared" si="598"/>
        <v>1</v>
      </c>
      <c r="BX345" s="5">
        <f t="shared" si="599"/>
        <v>1</v>
      </c>
      <c r="BY345" s="5">
        <f t="shared" si="600"/>
        <v>1</v>
      </c>
      <c r="BZ345" s="5">
        <f t="shared" si="601"/>
        <v>1</v>
      </c>
      <c r="CA345" s="5">
        <f t="shared" si="602"/>
        <v>1</v>
      </c>
      <c r="CB345" s="5">
        <f t="shared" si="603"/>
        <v>1</v>
      </c>
      <c r="CC345" s="5">
        <f t="shared" si="604"/>
        <v>1</v>
      </c>
      <c r="CD345" s="5">
        <f t="shared" si="605"/>
        <v>1</v>
      </c>
      <c r="CE345" s="5" t="str">
        <f t="shared" si="606"/>
        <v>?</v>
      </c>
      <c r="CF345" s="4" t="str">
        <f t="shared" ref="CF345:CF410" si="676">IF($BB345=0,$CE345,IF($BH345=0,"I. ütem forrása nincs kitöltve!",IF($BK345=0,"II. ütem forrása nincs kitöltve!",IF($BE345=1,"Költségek üteme nem megfelelő (az időtartam és a költség üteme eltér)!",IF(AND(BI345=0,$BB345=1,$BK345=1,$BE345=1),"Kötelező cellák kitöltve, de az I. ütem forrása hibás!",IF(AND(BK345=0,$BB345=1,$BK345=1,$BE345=1),"Kötelező cellák kitöltve, de a II. ütem forrása hibás!",IF(AND($BP345=1,$BA345&lt;30),"Nullás a rövidtávú feladat és rövid (hiányzik) a hozzá tartozó indoklás!",IF(AND($BQ345=1,$BA345&lt;30),"Nullás a hosszútávú feladat és rövid (hiányzik) a hozzá tartozó indoklás!",IF(AND(BO345=1,C345="1811_RENDKÍVÜLI"),"II. ütemre nem tervezhet Rendkívüli feladatot!",IF(BI345=0,AE345,IF(BL345=0,AT345,IF(AND(BD345=1,$Q345&gt;$O345),"EM rendelet 2. melléklet terhére elszámolt költség nem lehet nagyobb az I. ütemre tervezett tényleges költségnél!",IF($AD345&gt;$O345,"Többlet forrást jelölt meg az I. ütemnél! Kérjük, a többletet az 'Osszesito' fülön tüntesse fel!",IF($AR345&gt;$P345,"Többlet forrást jelölt meg a II. ütemnél! Kérjük, a többletet az 'Osszesito' fülön tüntesse fel!","Kitöltés rendben!"))))))))))))))</f>
        <v>Kitöltés rendben!</v>
      </c>
      <c r="CG345" s="5">
        <f t="shared" ref="CG345:CG410" si="677">IF(A345="Kitöltés rendben!",1,0)</f>
        <v>1</v>
      </c>
      <c r="CH345" s="5">
        <f t="shared" si="607"/>
        <v>0</v>
      </c>
      <c r="CI345" s="5">
        <f t="shared" si="608"/>
        <v>1</v>
      </c>
    </row>
    <row r="346" spans="1:87" s="2" customFormat="1" ht="86.4" hidden="1" customHeight="1" x14ac:dyDescent="0.3">
      <c r="A346" s="1" t="str">
        <f t="shared" si="670"/>
        <v>Kitöltés rendben!</v>
      </c>
      <c r="B346" s="179">
        <v>2</v>
      </c>
      <c r="C346" s="178" t="s">
        <v>435</v>
      </c>
      <c r="D346" s="180" t="s">
        <v>522</v>
      </c>
      <c r="E346" s="180" t="s">
        <v>509</v>
      </c>
      <c r="F346" s="181" t="str">
        <f>VLOOKUP($G346,Összesítő!$B:$F,2,FALSE)</f>
        <v>11-20695-1-004-00-01</v>
      </c>
      <c r="G346" s="178" t="s">
        <v>171</v>
      </c>
      <c r="H346" s="181">
        <f>COUNTA($G$3:G346)</f>
        <v>308</v>
      </c>
      <c r="I346" s="181" t="str">
        <f>AZ346&amp;"_"&amp;H346&amp;"_FIV_"&amp;LEFT(Előlap!$B$6,4)</f>
        <v>4157_308_FIV_2026</v>
      </c>
      <c r="J346" s="181" t="str">
        <f>VLOOKUP($G346,Összesítő!$B:$F,5,FALSE)</f>
        <v>Döbörhegy, Döröske, Nagymizdó, Szarvaskend</v>
      </c>
      <c r="K346" s="181" t="str">
        <f>VLOOKUP($G346,Összesítő!$B:$F,4,FALSE)</f>
        <v>Döbörhegy Községi Önkormányzat, Döröske Községi Önkormányzat, Nagymizdó Községi Önkormányzat, Szarvaskend Községi Önkormányzat</v>
      </c>
      <c r="L346" s="7">
        <f t="shared" si="671"/>
        <v>25000</v>
      </c>
      <c r="M346" s="179">
        <v>2029</v>
      </c>
      <c r="N346" s="179">
        <v>2029</v>
      </c>
      <c r="O346" s="13">
        <v>0</v>
      </c>
      <c r="P346" s="8">
        <v>25000</v>
      </c>
      <c r="Q346" s="8">
        <v>0</v>
      </c>
      <c r="S346" s="8">
        <v>0</v>
      </c>
      <c r="T346" s="8">
        <v>0</v>
      </c>
      <c r="U346" s="8">
        <v>0</v>
      </c>
      <c r="V346" s="8">
        <v>0</v>
      </c>
      <c r="W346" s="8">
        <v>0</v>
      </c>
      <c r="X346" s="8">
        <v>0</v>
      </c>
      <c r="Y346" s="8">
        <v>0</v>
      </c>
      <c r="Z346" s="8">
        <v>0</v>
      </c>
      <c r="AA346" s="8">
        <v>0</v>
      </c>
      <c r="AB346" s="8">
        <v>0</v>
      </c>
      <c r="AC346" s="8">
        <v>0</v>
      </c>
      <c r="AD346" s="7">
        <f t="shared" si="672"/>
        <v>0</v>
      </c>
      <c r="AE346" s="3" t="str">
        <f t="shared" si="673"/>
        <v>Nem rövidtávú a feladat.</v>
      </c>
      <c r="AG346" s="8">
        <v>0</v>
      </c>
      <c r="AH346" s="8">
        <v>0</v>
      </c>
      <c r="AI346" s="8">
        <v>0</v>
      </c>
      <c r="AJ346" s="8">
        <v>0</v>
      </c>
      <c r="AK346" s="8">
        <v>0</v>
      </c>
      <c r="AL346" s="8">
        <v>0</v>
      </c>
      <c r="AM346" s="8">
        <v>0</v>
      </c>
      <c r="AN346" s="8">
        <v>0</v>
      </c>
      <c r="AO346" s="8">
        <v>0</v>
      </c>
      <c r="AP346" s="8">
        <v>0</v>
      </c>
      <c r="AQ346" s="8">
        <v>0</v>
      </c>
      <c r="AR346" s="7">
        <f t="shared" si="674"/>
        <v>0</v>
      </c>
      <c r="AS346" s="185" t="s">
        <v>654</v>
      </c>
      <c r="AT346" s="3" t="str">
        <f t="shared" si="576"/>
        <v>Forráshiányos a feladat!</v>
      </c>
      <c r="AV346" s="180" t="s">
        <v>0</v>
      </c>
      <c r="AW346" s="180" t="s">
        <v>0</v>
      </c>
      <c r="AX346" s="191">
        <f>COUNTA($G$3:G346)</f>
        <v>308</v>
      </c>
      <c r="AZ346" s="9">
        <f>VLOOKUP($G346,Összesítő!$B:$F,3,FALSE)</f>
        <v>4157</v>
      </c>
      <c r="BA346" s="9">
        <f t="shared" si="577"/>
        <v>0</v>
      </c>
      <c r="BB346" s="5">
        <f t="shared" si="578"/>
        <v>1</v>
      </c>
      <c r="BC346" s="5" t="str">
        <f t="shared" si="579"/>
        <v>H</v>
      </c>
      <c r="BD346" s="5">
        <f t="shared" si="580"/>
        <v>0</v>
      </c>
      <c r="BE346" s="5">
        <f t="shared" si="581"/>
        <v>0</v>
      </c>
      <c r="BF346" s="5">
        <f t="shared" si="582"/>
        <v>0</v>
      </c>
      <c r="BG346" s="9" t="str">
        <f t="shared" si="583"/>
        <v>Nem rövidtávú a feladat.</v>
      </c>
      <c r="BH346" s="5">
        <f t="shared" si="584"/>
        <v>1</v>
      </c>
      <c r="BI346" s="5">
        <f t="shared" si="585"/>
        <v>1</v>
      </c>
      <c r="BJ346" s="5">
        <f t="shared" si="586"/>
        <v>1</v>
      </c>
      <c r="BK346" s="5">
        <f t="shared" si="587"/>
        <v>1</v>
      </c>
      <c r="BL346" s="5">
        <f t="shared" si="675"/>
        <v>1</v>
      </c>
      <c r="BM346" s="4" t="str">
        <f t="shared" si="588"/>
        <v>Forráshiányos a feladat!</v>
      </c>
      <c r="BN346" s="5">
        <f t="shared" si="589"/>
        <v>0</v>
      </c>
      <c r="BO346" s="5">
        <f t="shared" si="590"/>
        <v>1</v>
      </c>
      <c r="BP346" s="5">
        <f t="shared" si="591"/>
        <v>0</v>
      </c>
      <c r="BQ346" s="5">
        <f t="shared" si="592"/>
        <v>0</v>
      </c>
      <c r="BR346" s="5">
        <f t="shared" si="593"/>
        <v>0</v>
      </c>
      <c r="BS346" s="9">
        <f t="shared" si="594"/>
        <v>0</v>
      </c>
      <c r="BT346" s="5">
        <f t="shared" si="595"/>
        <v>0</v>
      </c>
      <c r="BU346" s="5">
        <f t="shared" si="596"/>
        <v>0</v>
      </c>
      <c r="BV346" s="5">
        <f t="shared" si="597"/>
        <v>1</v>
      </c>
      <c r="BW346" s="5">
        <f t="shared" si="598"/>
        <v>1</v>
      </c>
      <c r="BX346" s="5">
        <f t="shared" si="599"/>
        <v>1</v>
      </c>
      <c r="BY346" s="5">
        <f t="shared" si="600"/>
        <v>1</v>
      </c>
      <c r="BZ346" s="5">
        <f t="shared" si="601"/>
        <v>1</v>
      </c>
      <c r="CA346" s="5">
        <f t="shared" si="602"/>
        <v>1</v>
      </c>
      <c r="CB346" s="5">
        <f t="shared" si="603"/>
        <v>1</v>
      </c>
      <c r="CC346" s="5">
        <f t="shared" si="604"/>
        <v>1</v>
      </c>
      <c r="CD346" s="5">
        <f t="shared" si="605"/>
        <v>1</v>
      </c>
      <c r="CE346" s="5" t="str">
        <f t="shared" si="606"/>
        <v>?</v>
      </c>
      <c r="CF346" s="4" t="str">
        <f t="shared" si="676"/>
        <v>Kitöltés rendben!</v>
      </c>
      <c r="CG346" s="5">
        <f t="shared" si="677"/>
        <v>1</v>
      </c>
      <c r="CH346" s="5">
        <f t="shared" si="607"/>
        <v>0</v>
      </c>
      <c r="CI346" s="5">
        <f t="shared" si="608"/>
        <v>1</v>
      </c>
    </row>
    <row r="347" spans="1:87" s="2" customFormat="1" ht="86.4" hidden="1" customHeight="1" x14ac:dyDescent="0.3">
      <c r="A347" s="1" t="str">
        <f t="shared" si="670"/>
        <v>Kitöltés rendben!</v>
      </c>
      <c r="B347" s="179">
        <v>2</v>
      </c>
      <c r="C347" s="178" t="s">
        <v>421</v>
      </c>
      <c r="D347" s="180" t="s">
        <v>600</v>
      </c>
      <c r="E347" s="180" t="s">
        <v>509</v>
      </c>
      <c r="F347" s="181" t="str">
        <f>VLOOKUP($G347,Összesítő!$B:$F,2,FALSE)</f>
        <v>11-20695-1-004-00-01</v>
      </c>
      <c r="G347" s="178" t="s">
        <v>171</v>
      </c>
      <c r="H347" s="181">
        <f>COUNTA($G$3:G347)</f>
        <v>309</v>
      </c>
      <c r="I347" s="181" t="str">
        <f>AZ347&amp;"_"&amp;H347&amp;"_FIV_"&amp;LEFT(Előlap!$B$6,4)</f>
        <v>4157_309_FIV_2026</v>
      </c>
      <c r="J347" s="181" t="str">
        <f>VLOOKUP($G347,Összesítő!$B:$F,5,FALSE)</f>
        <v>Döbörhegy, Döröske, Nagymizdó, Szarvaskend</v>
      </c>
      <c r="K347" s="181" t="str">
        <f>VLOOKUP($G347,Összesítő!$B:$F,4,FALSE)</f>
        <v>Döbörhegy Községi Önkormányzat, Döröske Községi Önkormányzat, Nagymizdó Községi Önkormányzat, Szarvaskend Községi Önkormányzat</v>
      </c>
      <c r="L347" s="7">
        <f t="shared" si="671"/>
        <v>5000</v>
      </c>
      <c r="M347" s="179">
        <v>2028</v>
      </c>
      <c r="N347" s="179">
        <v>2028</v>
      </c>
      <c r="O347" s="13">
        <v>0</v>
      </c>
      <c r="P347" s="8">
        <v>5000</v>
      </c>
      <c r="Q347" s="8">
        <v>0</v>
      </c>
      <c r="S347" s="8">
        <v>0</v>
      </c>
      <c r="T347" s="8">
        <v>0</v>
      </c>
      <c r="U347" s="8">
        <v>0</v>
      </c>
      <c r="V347" s="8">
        <v>0</v>
      </c>
      <c r="W347" s="8">
        <v>0</v>
      </c>
      <c r="X347" s="8">
        <v>0</v>
      </c>
      <c r="Y347" s="8">
        <v>0</v>
      </c>
      <c r="Z347" s="8">
        <v>0</v>
      </c>
      <c r="AA347" s="8">
        <v>0</v>
      </c>
      <c r="AB347" s="8">
        <v>0</v>
      </c>
      <c r="AC347" s="8">
        <v>0</v>
      </c>
      <c r="AD347" s="7">
        <f t="shared" si="672"/>
        <v>0</v>
      </c>
      <c r="AE347" s="3" t="str">
        <f t="shared" si="673"/>
        <v>Nem rövidtávú a feladat.</v>
      </c>
      <c r="AG347" s="8">
        <v>0</v>
      </c>
      <c r="AH347" s="8">
        <v>0</v>
      </c>
      <c r="AI347" s="8">
        <v>0</v>
      </c>
      <c r="AJ347" s="8">
        <v>0</v>
      </c>
      <c r="AK347" s="8">
        <v>0</v>
      </c>
      <c r="AL347" s="8">
        <v>0</v>
      </c>
      <c r="AM347" s="8">
        <v>0</v>
      </c>
      <c r="AN347" s="8">
        <v>0</v>
      </c>
      <c r="AO347" s="8">
        <v>0</v>
      </c>
      <c r="AP347" s="8">
        <v>0</v>
      </c>
      <c r="AQ347" s="8">
        <v>0</v>
      </c>
      <c r="AR347" s="7">
        <f t="shared" si="674"/>
        <v>0</v>
      </c>
      <c r="AS347" s="185" t="s">
        <v>654</v>
      </c>
      <c r="AT347" s="3" t="str">
        <f t="shared" si="576"/>
        <v>Forráshiányos a feladat!</v>
      </c>
      <c r="AV347" s="180" t="s">
        <v>0</v>
      </c>
      <c r="AW347" s="180" t="s">
        <v>0</v>
      </c>
      <c r="AX347" s="191">
        <f>COUNTA($G$3:G347)</f>
        <v>309</v>
      </c>
      <c r="AZ347" s="9">
        <f>VLOOKUP($G347,Összesítő!$B:$F,3,FALSE)</f>
        <v>4157</v>
      </c>
      <c r="BA347" s="9">
        <f t="shared" si="577"/>
        <v>0</v>
      </c>
      <c r="BB347" s="5">
        <f t="shared" si="578"/>
        <v>1</v>
      </c>
      <c r="BC347" s="5" t="str">
        <f t="shared" si="579"/>
        <v>H</v>
      </c>
      <c r="BD347" s="5">
        <f t="shared" si="580"/>
        <v>0</v>
      </c>
      <c r="BE347" s="5">
        <f t="shared" si="581"/>
        <v>0</v>
      </c>
      <c r="BF347" s="5">
        <f t="shared" si="582"/>
        <v>0</v>
      </c>
      <c r="BG347" s="9" t="str">
        <f t="shared" si="583"/>
        <v>Nem rövidtávú a feladat.</v>
      </c>
      <c r="BH347" s="5">
        <f t="shared" si="584"/>
        <v>1</v>
      </c>
      <c r="BI347" s="5">
        <f t="shared" si="585"/>
        <v>1</v>
      </c>
      <c r="BJ347" s="5">
        <f t="shared" si="586"/>
        <v>1</v>
      </c>
      <c r="BK347" s="5">
        <f t="shared" si="587"/>
        <v>1</v>
      </c>
      <c r="BL347" s="5">
        <f t="shared" si="675"/>
        <v>1</v>
      </c>
      <c r="BM347" s="4" t="str">
        <f t="shared" si="588"/>
        <v>Forráshiányos a feladat!</v>
      </c>
      <c r="BN347" s="5">
        <f t="shared" si="589"/>
        <v>0</v>
      </c>
      <c r="BO347" s="5">
        <f t="shared" si="590"/>
        <v>1</v>
      </c>
      <c r="BP347" s="5">
        <f t="shared" si="591"/>
        <v>0</v>
      </c>
      <c r="BQ347" s="5">
        <f t="shared" si="592"/>
        <v>0</v>
      </c>
      <c r="BR347" s="5">
        <f t="shared" si="593"/>
        <v>0</v>
      </c>
      <c r="BS347" s="9">
        <f t="shared" si="594"/>
        <v>0</v>
      </c>
      <c r="BT347" s="5">
        <f t="shared" si="595"/>
        <v>0</v>
      </c>
      <c r="BU347" s="5">
        <f t="shared" si="596"/>
        <v>0</v>
      </c>
      <c r="BV347" s="5">
        <f t="shared" si="597"/>
        <v>1</v>
      </c>
      <c r="BW347" s="5">
        <f t="shared" si="598"/>
        <v>1</v>
      </c>
      <c r="BX347" s="5">
        <f t="shared" si="599"/>
        <v>1</v>
      </c>
      <c r="BY347" s="5">
        <f t="shared" si="600"/>
        <v>1</v>
      </c>
      <c r="BZ347" s="5">
        <f t="shared" si="601"/>
        <v>1</v>
      </c>
      <c r="CA347" s="5">
        <f t="shared" si="602"/>
        <v>1</v>
      </c>
      <c r="CB347" s="5">
        <f t="shared" si="603"/>
        <v>1</v>
      </c>
      <c r="CC347" s="5">
        <f t="shared" si="604"/>
        <v>1</v>
      </c>
      <c r="CD347" s="5">
        <f t="shared" si="605"/>
        <v>1</v>
      </c>
      <c r="CE347" s="5" t="str">
        <f t="shared" si="606"/>
        <v>?</v>
      </c>
      <c r="CF347" s="4" t="str">
        <f t="shared" si="676"/>
        <v>Kitöltés rendben!</v>
      </c>
      <c r="CG347" s="5">
        <f t="shared" si="677"/>
        <v>1</v>
      </c>
      <c r="CH347" s="5">
        <f t="shared" si="607"/>
        <v>0</v>
      </c>
      <c r="CI347" s="5">
        <f t="shared" si="608"/>
        <v>1</v>
      </c>
    </row>
    <row r="348" spans="1:87" s="2" customFormat="1" ht="86.4" hidden="1" customHeight="1" x14ac:dyDescent="0.3">
      <c r="A348" s="1" t="str">
        <f t="shared" si="670"/>
        <v>Kitöltés rendben!</v>
      </c>
      <c r="B348" s="179">
        <v>2</v>
      </c>
      <c r="C348" s="178" t="s">
        <v>468</v>
      </c>
      <c r="D348" s="180" t="s">
        <v>505</v>
      </c>
      <c r="E348" s="180" t="s">
        <v>509</v>
      </c>
      <c r="F348" s="181" t="str">
        <f>VLOOKUP($G348,Összesítő!$B:$F,2,FALSE)</f>
        <v>11-20695-1-004-00-01</v>
      </c>
      <c r="G348" s="178" t="s">
        <v>171</v>
      </c>
      <c r="H348" s="181">
        <f>COUNTA($G$3:G348)</f>
        <v>310</v>
      </c>
      <c r="I348" s="181" t="str">
        <f>AZ348&amp;"_"&amp;H348&amp;"_FIV_"&amp;LEFT(Előlap!$B$6,4)</f>
        <v>4157_310_FIV_2026</v>
      </c>
      <c r="J348" s="181" t="str">
        <f>VLOOKUP($G348,Összesítő!$B:$F,5,FALSE)</f>
        <v>Döbörhegy, Döröske, Nagymizdó, Szarvaskend</v>
      </c>
      <c r="K348" s="181" t="str">
        <f>VLOOKUP($G348,Összesítő!$B:$F,4,FALSE)</f>
        <v>Döbörhegy Községi Önkormányzat, Döröske Községi Önkormányzat, Nagymizdó Községi Önkormányzat, Szarvaskend Községi Önkormányzat</v>
      </c>
      <c r="L348" s="7">
        <f t="shared" si="671"/>
        <v>20000</v>
      </c>
      <c r="M348" s="179">
        <v>2028</v>
      </c>
      <c r="N348" s="179">
        <v>2029</v>
      </c>
      <c r="O348" s="13">
        <v>0</v>
      </c>
      <c r="P348" s="8">
        <v>20000</v>
      </c>
      <c r="Q348" s="8">
        <v>0</v>
      </c>
      <c r="S348" s="8">
        <v>0</v>
      </c>
      <c r="T348" s="8">
        <v>0</v>
      </c>
      <c r="U348" s="8">
        <v>0</v>
      </c>
      <c r="V348" s="8">
        <v>0</v>
      </c>
      <c r="W348" s="8">
        <v>0</v>
      </c>
      <c r="X348" s="8">
        <v>0</v>
      </c>
      <c r="Y348" s="8">
        <v>0</v>
      </c>
      <c r="Z348" s="8">
        <v>0</v>
      </c>
      <c r="AA348" s="8">
        <v>0</v>
      </c>
      <c r="AB348" s="8">
        <v>0</v>
      </c>
      <c r="AC348" s="8">
        <v>0</v>
      </c>
      <c r="AD348" s="7">
        <f t="shared" si="672"/>
        <v>0</v>
      </c>
      <c r="AE348" s="3" t="str">
        <f t="shared" si="673"/>
        <v>Nem rövidtávú a feladat.</v>
      </c>
      <c r="AG348" s="8">
        <v>0</v>
      </c>
      <c r="AH348" s="8">
        <v>0</v>
      </c>
      <c r="AI348" s="8">
        <v>0</v>
      </c>
      <c r="AJ348" s="8">
        <v>0</v>
      </c>
      <c r="AK348" s="8">
        <v>0</v>
      </c>
      <c r="AL348" s="8">
        <v>0</v>
      </c>
      <c r="AM348" s="8">
        <v>0</v>
      </c>
      <c r="AN348" s="8">
        <v>0</v>
      </c>
      <c r="AO348" s="8">
        <v>0</v>
      </c>
      <c r="AP348" s="8">
        <v>0</v>
      </c>
      <c r="AQ348" s="8">
        <v>0</v>
      </c>
      <c r="AR348" s="7">
        <f t="shared" si="674"/>
        <v>0</v>
      </c>
      <c r="AS348" s="185" t="s">
        <v>654</v>
      </c>
      <c r="AT348" s="3" t="str">
        <f t="shared" si="576"/>
        <v>Forráshiányos a feladat!</v>
      </c>
      <c r="AV348" s="180" t="s">
        <v>0</v>
      </c>
      <c r="AW348" s="180" t="s">
        <v>0</v>
      </c>
      <c r="AX348" s="191">
        <f>COUNTA($G$3:G348)</f>
        <v>310</v>
      </c>
      <c r="AZ348" s="9">
        <f>VLOOKUP($G348,Összesítő!$B:$F,3,FALSE)</f>
        <v>4157</v>
      </c>
      <c r="BA348" s="9">
        <f t="shared" si="577"/>
        <v>0</v>
      </c>
      <c r="BB348" s="5">
        <f t="shared" si="578"/>
        <v>1</v>
      </c>
      <c r="BC348" s="5" t="str">
        <f t="shared" si="579"/>
        <v>H</v>
      </c>
      <c r="BD348" s="5">
        <f t="shared" si="580"/>
        <v>0</v>
      </c>
      <c r="BE348" s="5">
        <f t="shared" si="581"/>
        <v>0</v>
      </c>
      <c r="BF348" s="5">
        <f t="shared" si="582"/>
        <v>0</v>
      </c>
      <c r="BG348" s="9" t="str">
        <f t="shared" si="583"/>
        <v>Nem rövidtávú a feladat.</v>
      </c>
      <c r="BH348" s="5">
        <f t="shared" si="584"/>
        <v>1</v>
      </c>
      <c r="BI348" s="5">
        <f t="shared" si="585"/>
        <v>1</v>
      </c>
      <c r="BJ348" s="5">
        <f t="shared" si="586"/>
        <v>1</v>
      </c>
      <c r="BK348" s="5">
        <f t="shared" si="587"/>
        <v>1</v>
      </c>
      <c r="BL348" s="5">
        <f t="shared" si="675"/>
        <v>1</v>
      </c>
      <c r="BM348" s="4" t="str">
        <f t="shared" si="588"/>
        <v>Forráshiányos a feladat!</v>
      </c>
      <c r="BN348" s="5">
        <f t="shared" si="589"/>
        <v>0</v>
      </c>
      <c r="BO348" s="5">
        <f t="shared" si="590"/>
        <v>1</v>
      </c>
      <c r="BP348" s="5">
        <f t="shared" si="591"/>
        <v>0</v>
      </c>
      <c r="BQ348" s="5">
        <f t="shared" si="592"/>
        <v>0</v>
      </c>
      <c r="BR348" s="5">
        <f t="shared" si="593"/>
        <v>0</v>
      </c>
      <c r="BS348" s="9">
        <f t="shared" si="594"/>
        <v>0</v>
      </c>
      <c r="BT348" s="5">
        <f t="shared" si="595"/>
        <v>0</v>
      </c>
      <c r="BU348" s="5">
        <f t="shared" si="596"/>
        <v>0</v>
      </c>
      <c r="BV348" s="5">
        <f t="shared" si="597"/>
        <v>1</v>
      </c>
      <c r="BW348" s="5">
        <f t="shared" si="598"/>
        <v>1</v>
      </c>
      <c r="BX348" s="5">
        <f t="shared" si="599"/>
        <v>1</v>
      </c>
      <c r="BY348" s="5">
        <f t="shared" si="600"/>
        <v>1</v>
      </c>
      <c r="BZ348" s="5">
        <f t="shared" si="601"/>
        <v>1</v>
      </c>
      <c r="CA348" s="5">
        <f t="shared" si="602"/>
        <v>1</v>
      </c>
      <c r="CB348" s="5">
        <f t="shared" si="603"/>
        <v>1</v>
      </c>
      <c r="CC348" s="5">
        <f t="shared" si="604"/>
        <v>1</v>
      </c>
      <c r="CD348" s="5">
        <f t="shared" si="605"/>
        <v>1</v>
      </c>
      <c r="CE348" s="5" t="str">
        <f t="shared" si="606"/>
        <v>?</v>
      </c>
      <c r="CF348" s="4" t="str">
        <f t="shared" si="676"/>
        <v>Kitöltés rendben!</v>
      </c>
      <c r="CG348" s="5">
        <f t="shared" si="677"/>
        <v>1</v>
      </c>
      <c r="CH348" s="5">
        <f t="shared" si="607"/>
        <v>0</v>
      </c>
      <c r="CI348" s="5">
        <f t="shared" si="608"/>
        <v>1</v>
      </c>
    </row>
    <row r="349" spans="1:87" s="2" customFormat="1" ht="31.2" hidden="1" customHeight="1" x14ac:dyDescent="0.3">
      <c r="A349" s="1" t="str">
        <f t="shared" ref="A349" si="678">IF($G349="","Nincs VKR kiválasztva!",CF349)</f>
        <v>Kitöltés rendben!</v>
      </c>
      <c r="B349" s="228">
        <v>2</v>
      </c>
      <c r="C349" s="227" t="s">
        <v>468</v>
      </c>
      <c r="D349" s="229" t="s">
        <v>504</v>
      </c>
      <c r="E349" s="229" t="s">
        <v>509</v>
      </c>
      <c r="F349" s="230" t="str">
        <f>VLOOKUP($G349,Összesítő!$B:$F,2,FALSE)</f>
        <v>11-20695-1-004-00-01</v>
      </c>
      <c r="G349" s="227" t="s">
        <v>171</v>
      </c>
      <c r="H349" s="230">
        <f>COUNTA($G$3:G349)</f>
        <v>311</v>
      </c>
      <c r="I349" s="230" t="str">
        <f>AZ349&amp;"_"&amp;H349&amp;"_FIV_"&amp;LEFT(Előlap!$B$6,4)</f>
        <v>4157_311_FIV_2026</v>
      </c>
      <c r="J349" s="230" t="str">
        <f>VLOOKUP($G349,Összesítő!$B:$F,5,FALSE)</f>
        <v>Döbörhegy, Döröske, Nagymizdó, Szarvaskend</v>
      </c>
      <c r="K349" s="230" t="str">
        <f>VLOOKUP($G349,Összesítő!$B:$F,4,FALSE)</f>
        <v>Döbörhegy Községi Önkormányzat, Döröske Községi Önkormányzat, Nagymizdó Községi Önkormányzat, Szarvaskend Községi Önkormányzat</v>
      </c>
      <c r="L349" s="7">
        <f t="shared" ref="L349" si="679">O349+P349</f>
        <v>1000</v>
      </c>
      <c r="M349" s="228">
        <v>2028</v>
      </c>
      <c r="N349" s="228">
        <v>2028</v>
      </c>
      <c r="O349" s="13">
        <v>0</v>
      </c>
      <c r="P349" s="8">
        <v>1000</v>
      </c>
      <c r="Q349" s="8">
        <v>0</v>
      </c>
      <c r="S349" s="8">
        <v>0</v>
      </c>
      <c r="T349" s="8">
        <v>0</v>
      </c>
      <c r="U349" s="8">
        <v>0</v>
      </c>
      <c r="V349" s="8">
        <v>0</v>
      </c>
      <c r="W349" s="8">
        <v>0</v>
      </c>
      <c r="X349" s="8">
        <v>0</v>
      </c>
      <c r="Y349" s="8">
        <v>0</v>
      </c>
      <c r="Z349" s="8">
        <v>0</v>
      </c>
      <c r="AA349" s="8">
        <v>0</v>
      </c>
      <c r="AB349" s="8">
        <v>0</v>
      </c>
      <c r="AC349" s="8">
        <v>0</v>
      </c>
      <c r="AD349" s="7">
        <f t="shared" ref="AD349" si="680">SUM(S349:AC349)</f>
        <v>0</v>
      </c>
      <c r="AE349" s="3" t="str">
        <f t="shared" ref="AE349" si="681">IF($G349="","Nincs VKR kiválasztva!",IF(BB349=0,"Hiányos kitöltés!",BG349))</f>
        <v>Nem rövidtávú a feladat.</v>
      </c>
      <c r="AG349" s="8">
        <v>0</v>
      </c>
      <c r="AH349" s="8">
        <v>0</v>
      </c>
      <c r="AI349" s="8">
        <v>0</v>
      </c>
      <c r="AJ349" s="8">
        <v>0</v>
      </c>
      <c r="AK349" s="8">
        <v>0</v>
      </c>
      <c r="AL349" s="8">
        <v>0</v>
      </c>
      <c r="AM349" s="8">
        <v>0</v>
      </c>
      <c r="AN349" s="8">
        <v>0</v>
      </c>
      <c r="AO349" s="8">
        <v>0</v>
      </c>
      <c r="AP349" s="8">
        <v>0</v>
      </c>
      <c r="AQ349" s="8">
        <v>0</v>
      </c>
      <c r="AR349" s="7">
        <f t="shared" ref="AR349" si="682">SUM(AG349:AQ349)</f>
        <v>0</v>
      </c>
      <c r="AS349" s="227" t="s">
        <v>654</v>
      </c>
      <c r="AT349" s="3" t="str">
        <f t="shared" si="576"/>
        <v>Forráshiányos a feladat!</v>
      </c>
      <c r="AV349" s="229" t="s">
        <v>0</v>
      </c>
      <c r="AW349" s="229" t="s">
        <v>0</v>
      </c>
      <c r="AX349" s="230">
        <f>COUNTA($G$3:G349)</f>
        <v>311</v>
      </c>
      <c r="AZ349" s="9">
        <f>VLOOKUP($G349,Összesítő!$B:$F,3,FALSE)</f>
        <v>4157</v>
      </c>
      <c r="BA349" s="9">
        <f t="shared" si="577"/>
        <v>0</v>
      </c>
      <c r="BB349" s="5">
        <f t="shared" si="578"/>
        <v>1</v>
      </c>
      <c r="BC349" s="5" t="str">
        <f t="shared" si="579"/>
        <v>H</v>
      </c>
      <c r="BD349" s="5">
        <f t="shared" ref="BD349" si="683">IF(OR(BC349="R",BC349="RH"),1,0)</f>
        <v>0</v>
      </c>
      <c r="BE349" s="5">
        <f t="shared" si="581"/>
        <v>0</v>
      </c>
      <c r="BF349" s="5">
        <f t="shared" si="582"/>
        <v>0</v>
      </c>
      <c r="BG349" s="9" t="str">
        <f t="shared" si="583"/>
        <v>Nem rövidtávú a feladat.</v>
      </c>
      <c r="BH349" s="5">
        <f t="shared" si="584"/>
        <v>1</v>
      </c>
      <c r="BI349" s="5">
        <f t="shared" si="585"/>
        <v>1</v>
      </c>
      <c r="BJ349" s="5">
        <f t="shared" si="586"/>
        <v>1</v>
      </c>
      <c r="BK349" s="5">
        <f t="shared" si="587"/>
        <v>1</v>
      </c>
      <c r="BL349" s="5">
        <f t="shared" ref="BL349" si="684">IF(AND($BK349=1,$P349=$AR349),1,IF(AND($BK349=1,$P349&gt;$AR349,AS349="igen"),1,0))</f>
        <v>1</v>
      </c>
      <c r="BM349" s="4" t="str">
        <f t="shared" si="588"/>
        <v>Forráshiányos a feladat!</v>
      </c>
      <c r="BN349" s="5">
        <f t="shared" si="589"/>
        <v>0</v>
      </c>
      <c r="BO349" s="5">
        <f t="shared" si="590"/>
        <v>1</v>
      </c>
      <c r="BP349" s="5">
        <f t="shared" si="591"/>
        <v>0</v>
      </c>
      <c r="BQ349" s="5">
        <f t="shared" si="592"/>
        <v>0</v>
      </c>
      <c r="BR349" s="5">
        <f t="shared" si="593"/>
        <v>0</v>
      </c>
      <c r="BS349" s="9">
        <f t="shared" si="594"/>
        <v>0</v>
      </c>
      <c r="BT349" s="5">
        <f t="shared" si="595"/>
        <v>0</v>
      </c>
      <c r="BU349" s="5">
        <f t="shared" si="596"/>
        <v>0</v>
      </c>
      <c r="BV349" s="5">
        <f t="shared" si="597"/>
        <v>1</v>
      </c>
      <c r="BW349" s="5">
        <f t="shared" si="598"/>
        <v>1</v>
      </c>
      <c r="BX349" s="5">
        <f t="shared" si="599"/>
        <v>1</v>
      </c>
      <c r="BY349" s="5">
        <f t="shared" si="600"/>
        <v>1</v>
      </c>
      <c r="BZ349" s="5">
        <f t="shared" si="601"/>
        <v>1</v>
      </c>
      <c r="CA349" s="5">
        <f t="shared" si="602"/>
        <v>1</v>
      </c>
      <c r="CB349" s="5">
        <f t="shared" si="603"/>
        <v>1</v>
      </c>
      <c r="CC349" s="5">
        <f t="shared" si="604"/>
        <v>1</v>
      </c>
      <c r="CD349" s="5">
        <f t="shared" si="605"/>
        <v>1</v>
      </c>
      <c r="CE349" s="5" t="str">
        <f t="shared" si="606"/>
        <v>?</v>
      </c>
      <c r="CF349" s="4" t="str">
        <f t="shared" ref="CF349" si="685">IF($BB349=0,$CE349,IF($BH349=0,"I. ütem forrása nincs kitöltve!",IF($BK349=0,"II. ütem forrása nincs kitöltve!",IF($BE349=1,"Költségek üteme nem megfelelő (az időtartam és a költség üteme eltér)!",IF(AND(BI349=0,$BB349=1,$BK349=1,$BE349=1),"Kötelező cellák kitöltve, de az I. ütem forrása hibás!",IF(AND(BK349=0,$BB349=1,$BK349=1,$BE349=1),"Kötelező cellák kitöltve, de a II. ütem forrása hibás!",IF(AND($BP349=1,$BA349&lt;30),"Nullás a rövidtávú feladat és rövid (hiányzik) a hozzá tartozó indoklás!",IF(AND($BQ349=1,$BA349&lt;30),"Nullás a hosszútávú feladat és rövid (hiányzik) a hozzá tartozó indoklás!",IF(AND(BO349=1,C349="1811_RENDKÍVÜLI"),"II. ütemre nem tervezhet Rendkívüli feladatot!",IF(BI349=0,AE349,IF(BL349=0,AT349,IF(AND(BD349=1,$Q349&gt;$O349),"EM rendelet 2. melléklet terhére elszámolt költség nem lehet nagyobb az I. ütemre tervezett tényleges költségnél!",IF($AD349&gt;$O349,"Többlet forrást jelölt meg az I. ütemnél! Kérjük, a többletet az 'Osszesito' fülön tüntesse fel!",IF($AR349&gt;$P349,"Többlet forrást jelölt meg a II. ütemnél! Kérjük, a többletet az 'Osszesito' fülön tüntesse fel!","Kitöltés rendben!"))))))))))))))</f>
        <v>Kitöltés rendben!</v>
      </c>
      <c r="CG349" s="5">
        <f t="shared" ref="CG349" si="686">IF(A349="Kitöltés rendben!",1,0)</f>
        <v>1</v>
      </c>
      <c r="CH349" s="5">
        <f t="shared" si="607"/>
        <v>0</v>
      </c>
      <c r="CI349" s="5">
        <f t="shared" si="608"/>
        <v>1</v>
      </c>
    </row>
    <row r="350" spans="1:87" s="2" customFormat="1" ht="86.4" hidden="1" customHeight="1" x14ac:dyDescent="0.3">
      <c r="A350" s="1" t="str">
        <f t="shared" si="670"/>
        <v>Kitöltés rendben!</v>
      </c>
      <c r="B350" s="179">
        <v>2</v>
      </c>
      <c r="C350" s="178" t="s">
        <v>479</v>
      </c>
      <c r="D350" s="180" t="s">
        <v>601</v>
      </c>
      <c r="E350" s="180" t="s">
        <v>509</v>
      </c>
      <c r="F350" s="181" t="str">
        <f>VLOOKUP($G350,Összesítő!$B:$F,2,FALSE)</f>
        <v>11-20695-1-004-00-01</v>
      </c>
      <c r="G350" s="178" t="s">
        <v>171</v>
      </c>
      <c r="H350" s="181">
        <f>COUNTA($G$3:G350)</f>
        <v>312</v>
      </c>
      <c r="I350" s="181" t="str">
        <f>AZ350&amp;"_"&amp;H350&amp;"_FIV_"&amp;LEFT(Előlap!$B$6,4)</f>
        <v>4157_312_FIV_2026</v>
      </c>
      <c r="J350" s="181" t="str">
        <f>VLOOKUP($G350,Összesítő!$B:$F,5,FALSE)</f>
        <v>Döbörhegy, Döröske, Nagymizdó, Szarvaskend</v>
      </c>
      <c r="K350" s="181" t="str">
        <f>VLOOKUP($G350,Összesítő!$B:$F,4,FALSE)</f>
        <v>Döbörhegy Községi Önkormányzat, Döröske Községi Önkormányzat, Nagymizdó Községi Önkormányzat, Szarvaskend Községi Önkormányzat</v>
      </c>
      <c r="L350" s="7">
        <f t="shared" si="671"/>
        <v>200000</v>
      </c>
      <c r="M350" s="179">
        <v>2028</v>
      </c>
      <c r="N350" s="179">
        <v>2036</v>
      </c>
      <c r="O350" s="13">
        <v>0</v>
      </c>
      <c r="P350" s="8">
        <v>200000</v>
      </c>
      <c r="Q350" s="8">
        <v>0</v>
      </c>
      <c r="S350" s="8">
        <v>0</v>
      </c>
      <c r="T350" s="8">
        <v>0</v>
      </c>
      <c r="U350" s="8">
        <v>0</v>
      </c>
      <c r="V350" s="8">
        <v>0</v>
      </c>
      <c r="W350" s="8">
        <v>0</v>
      </c>
      <c r="X350" s="8">
        <v>0</v>
      </c>
      <c r="Y350" s="8">
        <v>0</v>
      </c>
      <c r="Z350" s="8">
        <v>0</v>
      </c>
      <c r="AA350" s="8">
        <v>0</v>
      </c>
      <c r="AB350" s="8">
        <v>0</v>
      </c>
      <c r="AC350" s="8">
        <v>0</v>
      </c>
      <c r="AD350" s="7">
        <f t="shared" si="672"/>
        <v>0</v>
      </c>
      <c r="AE350" s="3" t="str">
        <f t="shared" si="673"/>
        <v>Nem rövidtávú a feladat.</v>
      </c>
      <c r="AG350" s="8">
        <v>7761</v>
      </c>
      <c r="AH350" s="8">
        <v>0</v>
      </c>
      <c r="AI350" s="8">
        <v>0</v>
      </c>
      <c r="AJ350" s="8">
        <v>0</v>
      </c>
      <c r="AK350" s="8">
        <v>0</v>
      </c>
      <c r="AL350" s="8">
        <v>0</v>
      </c>
      <c r="AM350" s="8">
        <v>0</v>
      </c>
      <c r="AN350" s="8">
        <v>0</v>
      </c>
      <c r="AO350" s="8">
        <v>0</v>
      </c>
      <c r="AP350" s="8">
        <v>0</v>
      </c>
      <c r="AQ350" s="8">
        <v>0</v>
      </c>
      <c r="AR350" s="7">
        <f t="shared" si="674"/>
        <v>7761</v>
      </c>
      <c r="AS350" s="185" t="s">
        <v>654</v>
      </c>
      <c r="AT350" s="3" t="str">
        <f t="shared" si="576"/>
        <v>Forráshiányos a feladat!</v>
      </c>
      <c r="AV350" s="180" t="s">
        <v>0</v>
      </c>
      <c r="AW350" s="180" t="s">
        <v>0</v>
      </c>
      <c r="AX350" s="191">
        <f>COUNTA($G$3:G350)</f>
        <v>312</v>
      </c>
      <c r="AZ350" s="9">
        <f>VLOOKUP($G350,Összesítő!$B:$F,3,FALSE)</f>
        <v>4157</v>
      </c>
      <c r="BA350" s="9">
        <f t="shared" si="577"/>
        <v>0</v>
      </c>
      <c r="BB350" s="5">
        <f t="shared" si="578"/>
        <v>1</v>
      </c>
      <c r="BC350" s="5" t="str">
        <f t="shared" si="579"/>
        <v>H</v>
      </c>
      <c r="BD350" s="5">
        <f t="shared" si="580"/>
        <v>0</v>
      </c>
      <c r="BE350" s="5">
        <f t="shared" si="581"/>
        <v>0</v>
      </c>
      <c r="BF350" s="5">
        <f t="shared" si="582"/>
        <v>0</v>
      </c>
      <c r="BG350" s="9" t="str">
        <f t="shared" si="583"/>
        <v>Nem rövidtávú a feladat.</v>
      </c>
      <c r="BH350" s="5">
        <f t="shared" si="584"/>
        <v>1</v>
      </c>
      <c r="BI350" s="5">
        <f t="shared" si="585"/>
        <v>1</v>
      </c>
      <c r="BJ350" s="5">
        <f t="shared" si="586"/>
        <v>1</v>
      </c>
      <c r="BK350" s="5">
        <f t="shared" si="587"/>
        <v>1</v>
      </c>
      <c r="BL350" s="5">
        <f t="shared" si="675"/>
        <v>1</v>
      </c>
      <c r="BM350" s="4" t="str">
        <f t="shared" si="588"/>
        <v>Forráshiányos a feladat!</v>
      </c>
      <c r="BN350" s="5">
        <f t="shared" si="589"/>
        <v>0</v>
      </c>
      <c r="BO350" s="5">
        <f t="shared" si="590"/>
        <v>1</v>
      </c>
      <c r="BP350" s="5">
        <f t="shared" si="591"/>
        <v>0</v>
      </c>
      <c r="BQ350" s="5">
        <f t="shared" si="592"/>
        <v>0</v>
      </c>
      <c r="BR350" s="5">
        <f t="shared" si="593"/>
        <v>0</v>
      </c>
      <c r="BS350" s="9">
        <f t="shared" si="594"/>
        <v>0</v>
      </c>
      <c r="BT350" s="5">
        <f t="shared" si="595"/>
        <v>0</v>
      </c>
      <c r="BU350" s="5">
        <f t="shared" si="596"/>
        <v>0</v>
      </c>
      <c r="BV350" s="5">
        <f t="shared" si="597"/>
        <v>1</v>
      </c>
      <c r="BW350" s="5">
        <f t="shared" si="598"/>
        <v>1</v>
      </c>
      <c r="BX350" s="5">
        <f t="shared" si="599"/>
        <v>1</v>
      </c>
      <c r="BY350" s="5">
        <f t="shared" si="600"/>
        <v>1</v>
      </c>
      <c r="BZ350" s="5">
        <f t="shared" si="601"/>
        <v>1</v>
      </c>
      <c r="CA350" s="5">
        <f t="shared" si="602"/>
        <v>1</v>
      </c>
      <c r="CB350" s="5">
        <f t="shared" si="603"/>
        <v>1</v>
      </c>
      <c r="CC350" s="5">
        <f t="shared" si="604"/>
        <v>1</v>
      </c>
      <c r="CD350" s="5">
        <f t="shared" si="605"/>
        <v>1</v>
      </c>
      <c r="CE350" s="5" t="str">
        <f t="shared" si="606"/>
        <v>?</v>
      </c>
      <c r="CF350" s="4" t="str">
        <f t="shared" si="676"/>
        <v>Kitöltés rendben!</v>
      </c>
      <c r="CG350" s="5">
        <f t="shared" si="677"/>
        <v>1</v>
      </c>
      <c r="CH350" s="5">
        <f t="shared" si="607"/>
        <v>0</v>
      </c>
      <c r="CI350" s="5">
        <f t="shared" si="608"/>
        <v>1</v>
      </c>
    </row>
    <row r="351" spans="1:87" s="2" customFormat="1" ht="86.4" hidden="1" customHeight="1" x14ac:dyDescent="0.3">
      <c r="A351" s="1" t="str">
        <f t="shared" si="670"/>
        <v>Kitöltés rendben!</v>
      </c>
      <c r="B351" s="179">
        <v>1</v>
      </c>
      <c r="C351" s="178" t="s">
        <v>492</v>
      </c>
      <c r="D351" s="180" t="s">
        <v>507</v>
      </c>
      <c r="E351" s="180" t="s">
        <v>509</v>
      </c>
      <c r="F351" s="181" t="str">
        <f>VLOOKUP($G351,Összesítő!$B:$F,2,FALSE)</f>
        <v>11-20695-1-004-00-01</v>
      </c>
      <c r="G351" s="178" t="s">
        <v>171</v>
      </c>
      <c r="H351" s="181">
        <f>COUNTA($G$3:G351)</f>
        <v>313</v>
      </c>
      <c r="I351" s="181" t="str">
        <f>AZ351&amp;"_"&amp;H351&amp;"_FIV_"&amp;LEFT(Előlap!$B$6,4)</f>
        <v>4157_313_FIV_2026</v>
      </c>
      <c r="J351" s="181" t="str">
        <f>VLOOKUP($G351,Összesítő!$B:$F,5,FALSE)</f>
        <v>Döbörhegy, Döröske, Nagymizdó, Szarvaskend</v>
      </c>
      <c r="K351" s="181" t="str">
        <f>VLOOKUP($G351,Összesítő!$B:$F,4,FALSE)</f>
        <v>Döbörhegy Községi Önkormányzat, Döröske Községi Önkormányzat, Nagymizdó Községi Önkormányzat, Szarvaskend Községi Önkormányzat</v>
      </c>
      <c r="L351" s="7">
        <f t="shared" si="671"/>
        <v>644</v>
      </c>
      <c r="M351" s="179">
        <v>2027</v>
      </c>
      <c r="N351" s="179">
        <v>2027</v>
      </c>
      <c r="O351" s="13">
        <v>644</v>
      </c>
      <c r="P351" s="8">
        <v>0</v>
      </c>
      <c r="Q351" s="8">
        <v>0</v>
      </c>
      <c r="S351" s="8">
        <v>644</v>
      </c>
      <c r="T351" s="8">
        <v>0</v>
      </c>
      <c r="U351" s="8">
        <v>0</v>
      </c>
      <c r="V351" s="8">
        <v>0</v>
      </c>
      <c r="W351" s="8">
        <v>0</v>
      </c>
      <c r="X351" s="8">
        <v>0</v>
      </c>
      <c r="Y351" s="8">
        <v>0</v>
      </c>
      <c r="Z351" s="8">
        <v>0</v>
      </c>
      <c r="AA351" s="8">
        <v>0</v>
      </c>
      <c r="AB351" s="8">
        <v>0</v>
      </c>
      <c r="AC351" s="8">
        <v>0</v>
      </c>
      <c r="AD351" s="7">
        <f t="shared" si="672"/>
        <v>644</v>
      </c>
      <c r="AE351" s="3" t="str">
        <f t="shared" si="673"/>
        <v>A forrás egyenlő a költséggel (I.ütem).</v>
      </c>
      <c r="AG351" s="8">
        <v>0</v>
      </c>
      <c r="AH351" s="8">
        <v>0</v>
      </c>
      <c r="AI351" s="8">
        <v>0</v>
      </c>
      <c r="AJ351" s="8">
        <v>0</v>
      </c>
      <c r="AK351" s="8">
        <v>0</v>
      </c>
      <c r="AL351" s="8">
        <v>0</v>
      </c>
      <c r="AM351" s="8">
        <v>0</v>
      </c>
      <c r="AN351" s="8">
        <v>0</v>
      </c>
      <c r="AO351" s="8">
        <v>0</v>
      </c>
      <c r="AP351" s="8">
        <v>0</v>
      </c>
      <c r="AQ351" s="8">
        <v>0</v>
      </c>
      <c r="AR351" s="7">
        <f t="shared" si="674"/>
        <v>0</v>
      </c>
      <c r="AS351" s="178" t="s">
        <v>659</v>
      </c>
      <c r="AT351" s="3" t="str">
        <f t="shared" si="576"/>
        <v>Nem hosszútávú a feladat.</v>
      </c>
      <c r="AV351" s="180" t="s">
        <v>0</v>
      </c>
      <c r="AW351" s="180" t="s">
        <v>0</v>
      </c>
      <c r="AX351" s="191">
        <f>COUNTA($G$3:G351)</f>
        <v>313</v>
      </c>
      <c r="AZ351" s="9">
        <f>VLOOKUP($G351,Összesítő!$B:$F,3,FALSE)</f>
        <v>4157</v>
      </c>
      <c r="BA351" s="9">
        <f t="shared" si="577"/>
        <v>0</v>
      </c>
      <c r="BB351" s="5">
        <f t="shared" si="578"/>
        <v>1</v>
      </c>
      <c r="BC351" s="5" t="str">
        <f t="shared" si="579"/>
        <v>R</v>
      </c>
      <c r="BD351" s="5">
        <f t="shared" si="580"/>
        <v>1</v>
      </c>
      <c r="BE351" s="5">
        <f t="shared" si="581"/>
        <v>0</v>
      </c>
      <c r="BF351" s="5">
        <f t="shared" si="582"/>
        <v>0</v>
      </c>
      <c r="BG351" s="9" t="str">
        <f t="shared" si="583"/>
        <v>A forrás egyenlő a költséggel (I.ütem).</v>
      </c>
      <c r="BH351" s="5">
        <f t="shared" si="584"/>
        <v>1</v>
      </c>
      <c r="BI351" s="5">
        <f t="shared" si="585"/>
        <v>1</v>
      </c>
      <c r="BJ351" s="5">
        <f t="shared" si="586"/>
        <v>0</v>
      </c>
      <c r="BK351" s="5">
        <f t="shared" si="587"/>
        <v>1</v>
      </c>
      <c r="BL351" s="5">
        <f t="shared" si="675"/>
        <v>1</v>
      </c>
      <c r="BM351" s="4" t="str">
        <f t="shared" si="588"/>
        <v>Nem hosszútávú a feladat.</v>
      </c>
      <c r="BN351" s="5">
        <f t="shared" si="589"/>
        <v>1</v>
      </c>
      <c r="BO351" s="5">
        <f t="shared" si="590"/>
        <v>0</v>
      </c>
      <c r="BP351" s="5">
        <f t="shared" si="591"/>
        <v>0</v>
      </c>
      <c r="BQ351" s="5">
        <f t="shared" si="592"/>
        <v>0</v>
      </c>
      <c r="BR351" s="5">
        <f t="shared" si="593"/>
        <v>0</v>
      </c>
      <c r="BS351" s="9" t="str">
        <f t="shared" si="594"/>
        <v>Nincs hosszútávú terv!</v>
      </c>
      <c r="BT351" s="5">
        <f t="shared" si="595"/>
        <v>0</v>
      </c>
      <c r="BU351" s="5">
        <f t="shared" si="596"/>
        <v>0</v>
      </c>
      <c r="BV351" s="5">
        <f t="shared" si="597"/>
        <v>1</v>
      </c>
      <c r="BW351" s="5">
        <f t="shared" si="598"/>
        <v>1</v>
      </c>
      <c r="BX351" s="5">
        <f t="shared" si="599"/>
        <v>1</v>
      </c>
      <c r="BY351" s="5">
        <f t="shared" si="600"/>
        <v>1</v>
      </c>
      <c r="BZ351" s="5">
        <f t="shared" si="601"/>
        <v>1</v>
      </c>
      <c r="CA351" s="5">
        <f t="shared" si="602"/>
        <v>1</v>
      </c>
      <c r="CB351" s="5">
        <f t="shared" si="603"/>
        <v>1</v>
      </c>
      <c r="CC351" s="5">
        <f t="shared" si="604"/>
        <v>1</v>
      </c>
      <c r="CD351" s="5">
        <f t="shared" si="605"/>
        <v>1</v>
      </c>
      <c r="CE351" s="5" t="str">
        <f t="shared" si="606"/>
        <v>?</v>
      </c>
      <c r="CF351" s="4" t="str">
        <f t="shared" si="676"/>
        <v>Kitöltés rendben!</v>
      </c>
      <c r="CG351" s="5">
        <f t="shared" si="677"/>
        <v>1</v>
      </c>
      <c r="CH351" s="5">
        <f t="shared" si="607"/>
        <v>1</v>
      </c>
      <c r="CI351" s="5">
        <f t="shared" si="608"/>
        <v>0</v>
      </c>
    </row>
    <row r="352" spans="1:87" s="2" customFormat="1" ht="86.4" hidden="1" customHeight="1" x14ac:dyDescent="0.3">
      <c r="A352" s="1" t="str">
        <f t="shared" ref="A352" si="687">IF($G352="","Nincs VKR kiválasztva!",CF352)</f>
        <v>Kitöltés rendben!</v>
      </c>
      <c r="B352" s="224">
        <v>0</v>
      </c>
      <c r="C352" s="223" t="s">
        <v>489</v>
      </c>
      <c r="D352" s="225" t="s">
        <v>661</v>
      </c>
      <c r="E352" s="225" t="s">
        <v>509</v>
      </c>
      <c r="F352" s="226" t="str">
        <f>VLOOKUP($G352,Összesítő!$B:$F,2,FALSE)</f>
        <v>11-20695-1-004-00-01</v>
      </c>
      <c r="G352" s="223" t="s">
        <v>171</v>
      </c>
      <c r="H352" s="226">
        <f>COUNTA($G$3:G352)</f>
        <v>314</v>
      </c>
      <c r="I352" s="226" t="str">
        <f>AZ352&amp;"_"&amp;H352&amp;"_FIV_"&amp;LEFT(Előlap!$B$6,4)</f>
        <v>4157_314_FIV_2026</v>
      </c>
      <c r="J352" s="226" t="str">
        <f>VLOOKUP($G352,Összesítő!$B:$F,5,FALSE)</f>
        <v>Döbörhegy, Döröske, Nagymizdó, Szarvaskend</v>
      </c>
      <c r="K352" s="226" t="str">
        <f>VLOOKUP($G352,Összesítő!$B:$F,4,FALSE)</f>
        <v>Döbörhegy Községi Önkormányzat, Döröske Községi Önkormányzat, Nagymizdó Községi Önkormányzat, Szarvaskend Községi Önkormányzat</v>
      </c>
      <c r="L352" s="7">
        <f t="shared" ref="L352" si="688">O352+P352</f>
        <v>0</v>
      </c>
      <c r="M352" s="224">
        <v>2027</v>
      </c>
      <c r="N352" s="224">
        <v>2027</v>
      </c>
      <c r="O352" s="13">
        <v>0</v>
      </c>
      <c r="P352" s="8">
        <v>0</v>
      </c>
      <c r="Q352" s="8">
        <v>0</v>
      </c>
      <c r="S352" s="8">
        <v>0</v>
      </c>
      <c r="T352" s="8">
        <v>0</v>
      </c>
      <c r="U352" s="8">
        <v>0</v>
      </c>
      <c r="V352" s="8">
        <v>0</v>
      </c>
      <c r="W352" s="8">
        <v>0</v>
      </c>
      <c r="X352" s="8">
        <v>0</v>
      </c>
      <c r="Y352" s="8">
        <v>0</v>
      </c>
      <c r="Z352" s="8">
        <v>0</v>
      </c>
      <c r="AA352" s="8">
        <v>0</v>
      </c>
      <c r="AB352" s="8">
        <v>0</v>
      </c>
      <c r="AC352" s="8">
        <v>0</v>
      </c>
      <c r="AD352" s="7">
        <f t="shared" ref="AD352" si="689">SUM(S352:AC352)</f>
        <v>0</v>
      </c>
      <c r="AE352" s="3" t="str">
        <f t="shared" ref="AE352" si="690">IF($G352="","Nincs VKR kiválasztva!",IF(BB352=0,"Hiányos kitöltés!",BG352))</f>
        <v>A forrás egyenlő a költséggel (I.ütem).</v>
      </c>
      <c r="AG352" s="8">
        <v>0</v>
      </c>
      <c r="AH352" s="8">
        <v>0</v>
      </c>
      <c r="AI352" s="8">
        <v>0</v>
      </c>
      <c r="AJ352" s="8">
        <v>0</v>
      </c>
      <c r="AK352" s="8">
        <v>0</v>
      </c>
      <c r="AL352" s="8">
        <v>0</v>
      </c>
      <c r="AM352" s="8">
        <v>0</v>
      </c>
      <c r="AN352" s="8">
        <v>0</v>
      </c>
      <c r="AO352" s="8">
        <v>0</v>
      </c>
      <c r="AP352" s="8">
        <v>0</v>
      </c>
      <c r="AQ352" s="8">
        <v>0</v>
      </c>
      <c r="AR352" s="7">
        <f t="shared" ref="AR352" si="691">SUM(AG352:AQ352)</f>
        <v>0</v>
      </c>
      <c r="AS352" s="223" t="s">
        <v>659</v>
      </c>
      <c r="AT352" s="3" t="str">
        <f t="shared" si="576"/>
        <v>Nem hosszútávú a feladat.</v>
      </c>
      <c r="AV352" s="225" t="s">
        <v>662</v>
      </c>
      <c r="AW352" s="225" t="s">
        <v>0</v>
      </c>
      <c r="AX352" s="226">
        <f>COUNTA($G$3:G352)</f>
        <v>314</v>
      </c>
      <c r="AZ352" s="9">
        <f>VLOOKUP($G352,Összesítő!$B:$F,3,FALSE)</f>
        <v>4157</v>
      </c>
      <c r="BA352" s="9">
        <f t="shared" si="577"/>
        <v>32</v>
      </c>
      <c r="BB352" s="5">
        <f t="shared" si="578"/>
        <v>1</v>
      </c>
      <c r="BC352" s="5" t="str">
        <f t="shared" si="579"/>
        <v>R</v>
      </c>
      <c r="BD352" s="5">
        <f t="shared" ref="BD352" si="692">IF(OR(BC352="R",BC352="RH"),1,0)</f>
        <v>1</v>
      </c>
      <c r="BE352" s="5">
        <f t="shared" si="581"/>
        <v>0</v>
      </c>
      <c r="BF352" s="5">
        <f t="shared" si="582"/>
        <v>0</v>
      </c>
      <c r="BG352" s="9" t="str">
        <f t="shared" si="583"/>
        <v>A forrás egyenlő a költséggel (I.ütem).</v>
      </c>
      <c r="BH352" s="5">
        <f t="shared" si="584"/>
        <v>1</v>
      </c>
      <c r="BI352" s="5">
        <f t="shared" si="585"/>
        <v>1</v>
      </c>
      <c r="BJ352" s="5">
        <f t="shared" si="586"/>
        <v>0</v>
      </c>
      <c r="BK352" s="5">
        <f t="shared" si="587"/>
        <v>1</v>
      </c>
      <c r="BL352" s="5">
        <f t="shared" ref="BL352" si="693">IF(AND($BK352=1,$P352=$AR352),1,IF(AND($BK352=1,$P352&gt;$AR352,AS352="igen"),1,0))</f>
        <v>1</v>
      </c>
      <c r="BM352" s="4" t="str">
        <f t="shared" si="588"/>
        <v>Nem hosszútávú a feladat.</v>
      </c>
      <c r="BN352" s="5">
        <f t="shared" si="589"/>
        <v>1</v>
      </c>
      <c r="BO352" s="5">
        <f t="shared" si="590"/>
        <v>0</v>
      </c>
      <c r="BP352" s="5">
        <f t="shared" si="591"/>
        <v>1</v>
      </c>
      <c r="BQ352" s="5">
        <f t="shared" si="592"/>
        <v>0</v>
      </c>
      <c r="BR352" s="5">
        <f t="shared" si="593"/>
        <v>1</v>
      </c>
      <c r="BS352" s="9" t="str">
        <f t="shared" si="594"/>
        <v>Nincs hosszútávú terv!</v>
      </c>
      <c r="BT352" s="5">
        <f t="shared" si="595"/>
        <v>1</v>
      </c>
      <c r="BU352" s="5">
        <f t="shared" si="596"/>
        <v>0</v>
      </c>
      <c r="BV352" s="5">
        <f t="shared" si="597"/>
        <v>1</v>
      </c>
      <c r="BW352" s="5">
        <f t="shared" si="598"/>
        <v>1</v>
      </c>
      <c r="BX352" s="5">
        <f t="shared" si="599"/>
        <v>1</v>
      </c>
      <c r="BY352" s="5">
        <f t="shared" si="600"/>
        <v>1</v>
      </c>
      <c r="BZ352" s="5">
        <f t="shared" si="601"/>
        <v>1</v>
      </c>
      <c r="CA352" s="5">
        <f t="shared" si="602"/>
        <v>1</v>
      </c>
      <c r="CB352" s="5">
        <f t="shared" si="603"/>
        <v>1</v>
      </c>
      <c r="CC352" s="5">
        <f t="shared" si="604"/>
        <v>1</v>
      </c>
      <c r="CD352" s="5">
        <f t="shared" si="605"/>
        <v>1</v>
      </c>
      <c r="CE352" s="5" t="str">
        <f t="shared" si="606"/>
        <v>?</v>
      </c>
      <c r="CF352" s="4" t="str">
        <f t="shared" ref="CF352" si="694">IF($BB352=0,$CE352,IF($BH352=0,"I. ütem forrása nincs kitöltve!",IF($BK352=0,"II. ütem forrása nincs kitöltve!",IF($BE352=1,"Költségek üteme nem megfelelő (az időtartam és a költség üteme eltér)!",IF(AND(BI352=0,$BB352=1,$BK352=1,$BE352=1),"Kötelező cellák kitöltve, de az I. ütem forrása hibás!",IF(AND(BK352=0,$BB352=1,$BK352=1,$BE352=1),"Kötelező cellák kitöltve, de a II. ütem forrása hibás!",IF(AND($BP352=1,$BA352&lt;30),"Nullás a rövidtávú feladat és rövid (hiányzik) a hozzá tartozó indoklás!",IF(AND($BQ352=1,$BA352&lt;30),"Nullás a hosszútávú feladat és rövid (hiányzik) a hozzá tartozó indoklás!",IF(AND(BO352=1,C352="1811_RENDKÍVÜLI"),"II. ütemre nem tervezhet Rendkívüli feladatot!",IF(BI352=0,AE352,IF(BL352=0,AT352,IF(AND(BD352=1,$Q352&gt;$O352),"EM rendelet 2. melléklet terhére elszámolt költség nem lehet nagyobb az I. ütemre tervezett tényleges költségnél!",IF($AD352&gt;$O352,"Többlet forrást jelölt meg az I. ütemnél! Kérjük, a többletet az 'Osszesito' fülön tüntesse fel!",IF($AR352&gt;$P352,"Többlet forrást jelölt meg a II. ütemnél! Kérjük, a többletet az 'Osszesito' fülön tüntesse fel!","Kitöltés rendben!"))))))))))))))</f>
        <v>Kitöltés rendben!</v>
      </c>
      <c r="CG352" s="5">
        <f t="shared" ref="CG352" si="695">IF(A352="Kitöltés rendben!",1,0)</f>
        <v>1</v>
      </c>
      <c r="CH352" s="5">
        <f t="shared" si="607"/>
        <v>1</v>
      </c>
      <c r="CI352" s="5">
        <f t="shared" si="608"/>
        <v>0</v>
      </c>
    </row>
    <row r="353" spans="1:87" s="2" customFormat="1" ht="31.2" hidden="1" customHeight="1" x14ac:dyDescent="0.3">
      <c r="A353" s="1" t="str">
        <f t="shared" si="670"/>
        <v>Nincs VKR kiválasztva!</v>
      </c>
      <c r="B353" s="179"/>
      <c r="C353" s="178"/>
      <c r="D353" s="180"/>
      <c r="E353" s="180"/>
      <c r="F353" s="181" t="e">
        <f>VLOOKUP($G353,Összesítő!$B:$F,2,FALSE)</f>
        <v>#N/A</v>
      </c>
      <c r="G353" s="178"/>
      <c r="H353" s="181">
        <f>COUNTA($G$3:G353)</f>
        <v>314</v>
      </c>
      <c r="I353" s="181" t="e">
        <f>AZ353&amp;"_"&amp;H353&amp;"_FIV_"&amp;LEFT(Előlap!$B$6,4)</f>
        <v>#N/A</v>
      </c>
      <c r="J353" s="181" t="e">
        <f>VLOOKUP($G353,Összesítő!$B:$F,5,FALSE)</f>
        <v>#N/A</v>
      </c>
      <c r="K353" s="181" t="e">
        <f>VLOOKUP($G353,Összesítő!$B:$F,4,FALSE)</f>
        <v>#N/A</v>
      </c>
      <c r="L353" s="7">
        <f t="shared" si="671"/>
        <v>0</v>
      </c>
      <c r="M353" s="179"/>
      <c r="N353" s="179"/>
      <c r="O353" s="13"/>
      <c r="P353" s="8"/>
      <c r="Q353" s="8"/>
      <c r="S353" s="8"/>
      <c r="T353" s="8"/>
      <c r="U353" s="8"/>
      <c r="V353" s="8"/>
      <c r="W353" s="8"/>
      <c r="X353" s="8"/>
      <c r="Y353" s="8"/>
      <c r="Z353" s="8"/>
      <c r="AA353" s="8"/>
      <c r="AB353" s="8"/>
      <c r="AC353" s="8"/>
      <c r="AD353" s="7">
        <f t="shared" si="672"/>
        <v>0</v>
      </c>
      <c r="AE353" s="3" t="str">
        <f t="shared" si="673"/>
        <v>Nincs VKR kiválasztva!</v>
      </c>
      <c r="AG353" s="8"/>
      <c r="AH353" s="8"/>
      <c r="AI353" s="8"/>
      <c r="AJ353" s="8"/>
      <c r="AK353" s="8"/>
      <c r="AL353" s="8"/>
      <c r="AM353" s="8"/>
      <c r="AN353" s="8"/>
      <c r="AO353" s="8"/>
      <c r="AP353" s="8"/>
      <c r="AQ353" s="8"/>
      <c r="AR353" s="7">
        <f t="shared" si="674"/>
        <v>0</v>
      </c>
      <c r="AS353" s="178"/>
      <c r="AT353" s="3" t="str">
        <f t="shared" si="576"/>
        <v>Nincs VKR kiválasztva!</v>
      </c>
      <c r="AV353" s="180" t="s">
        <v>0</v>
      </c>
      <c r="AW353" s="180" t="s">
        <v>0</v>
      </c>
      <c r="AX353" s="191">
        <f>COUNTA($G$3:G353)</f>
        <v>314</v>
      </c>
      <c r="AZ353" s="9" t="e">
        <f>VLOOKUP($G353,Összesítő!$B:$F,3,FALSE)</f>
        <v>#N/A</v>
      </c>
      <c r="BA353" s="9">
        <f t="shared" si="577"/>
        <v>0</v>
      </c>
      <c r="BB353" s="5" t="e">
        <f t="shared" si="578"/>
        <v>#N/A</v>
      </c>
      <c r="BC353" s="5" t="e">
        <f t="shared" si="579"/>
        <v>#N/A</v>
      </c>
      <c r="BD353" s="5" t="e">
        <f t="shared" si="580"/>
        <v>#N/A</v>
      </c>
      <c r="BE353" s="5" t="e">
        <f t="shared" si="581"/>
        <v>#N/A</v>
      </c>
      <c r="BF353" s="5">
        <f t="shared" si="582"/>
        <v>0</v>
      </c>
      <c r="BG353" s="9" t="str">
        <f t="shared" si="583"/>
        <v>A forrás egyenlő a költséggel (I.ütem).</v>
      </c>
      <c r="BH353" s="5">
        <f t="shared" si="584"/>
        <v>0</v>
      </c>
      <c r="BI353" s="5">
        <f t="shared" si="585"/>
        <v>0</v>
      </c>
      <c r="BJ353" s="5">
        <f t="shared" si="586"/>
        <v>0</v>
      </c>
      <c r="BK353" s="5">
        <f t="shared" si="587"/>
        <v>0</v>
      </c>
      <c r="BL353" s="5">
        <f t="shared" si="675"/>
        <v>0</v>
      </c>
      <c r="BM353" s="4" t="str">
        <f t="shared" si="588"/>
        <v>Nem hosszútávú a feladat.</v>
      </c>
      <c r="BN353" s="5">
        <f t="shared" si="589"/>
        <v>1</v>
      </c>
      <c r="BO353" s="5">
        <f t="shared" si="590"/>
        <v>0</v>
      </c>
      <c r="BP353" s="5">
        <f t="shared" si="591"/>
        <v>1</v>
      </c>
      <c r="BQ353" s="5">
        <f t="shared" si="592"/>
        <v>0</v>
      </c>
      <c r="BR353" s="5" t="e">
        <f t="shared" si="593"/>
        <v>#N/A</v>
      </c>
      <c r="BS353" s="9" t="str">
        <f t="shared" si="594"/>
        <v>Nincs hosszútávú terv!</v>
      </c>
      <c r="BT353" s="5" t="e">
        <f t="shared" si="595"/>
        <v>#N/A</v>
      </c>
      <c r="BU353" s="5" t="e">
        <f t="shared" si="596"/>
        <v>#N/A</v>
      </c>
      <c r="BV353" s="5">
        <f t="shared" si="597"/>
        <v>0</v>
      </c>
      <c r="BW353" s="5">
        <f t="shared" si="598"/>
        <v>0</v>
      </c>
      <c r="BX353" s="5">
        <f t="shared" si="599"/>
        <v>0</v>
      </c>
      <c r="BY353" s="5">
        <f t="shared" si="600"/>
        <v>0</v>
      </c>
      <c r="BZ353" s="5">
        <f t="shared" si="601"/>
        <v>0</v>
      </c>
      <c r="CA353" s="5">
        <f t="shared" si="602"/>
        <v>0</v>
      </c>
      <c r="CB353" s="5">
        <f t="shared" si="603"/>
        <v>0</v>
      </c>
      <c r="CC353" s="5">
        <f t="shared" si="604"/>
        <v>0</v>
      </c>
      <c r="CD353" s="5">
        <f t="shared" si="605"/>
        <v>0</v>
      </c>
      <c r="CE353" s="5" t="e">
        <f t="shared" si="606"/>
        <v>#N/A</v>
      </c>
      <c r="CF353" s="4" t="e">
        <f t="shared" si="676"/>
        <v>#N/A</v>
      </c>
      <c r="CG353" s="5">
        <f t="shared" si="677"/>
        <v>0</v>
      </c>
      <c r="CH353" s="5" t="e">
        <f t="shared" si="607"/>
        <v>#N/A</v>
      </c>
      <c r="CI353" s="5" t="e">
        <f t="shared" si="608"/>
        <v>#N/A</v>
      </c>
    </row>
    <row r="354" spans="1:87" s="2" customFormat="1" ht="86.4" hidden="1" customHeight="1" x14ac:dyDescent="0.3">
      <c r="A354" s="1" t="str">
        <f t="shared" si="670"/>
        <v>Kitöltés rendben!</v>
      </c>
      <c r="B354" s="179">
        <v>2</v>
      </c>
      <c r="C354" s="178" t="s">
        <v>435</v>
      </c>
      <c r="D354" s="180" t="s">
        <v>522</v>
      </c>
      <c r="E354" s="180" t="s">
        <v>509</v>
      </c>
      <c r="F354" s="181" t="str">
        <f>VLOOKUP($G354,Összesítő!$B:$F,2,FALSE)</f>
        <v>11-06716-1-004-00-07</v>
      </c>
      <c r="G354" s="178" t="s">
        <v>71</v>
      </c>
      <c r="H354" s="181">
        <f>COUNTA($G$3:G354)</f>
        <v>315</v>
      </c>
      <c r="I354" s="181" t="str">
        <f>AZ354&amp;"_"&amp;H354&amp;"_FIV_"&amp;LEFT(Előlap!$B$6,4)</f>
        <v>4132_315_FIV_2026</v>
      </c>
      <c r="J354" s="181" t="str">
        <f>VLOOKUP($G354,Összesítő!$B:$F,5,FALSE)</f>
        <v>Hegyháthodász, Hegyhátsál, Katafa, Nádasd</v>
      </c>
      <c r="K354" s="181" t="str">
        <f>VLOOKUP($G354,Összesítő!$B:$F,4,FALSE)</f>
        <v>Hegyháthodász Községi Önkormányzat, Hegyhátsál Községi Önkormányzat, Katafa Községi Önkormányzat, Nádasd Községi Önkormányzat</v>
      </c>
      <c r="L354" s="7">
        <f t="shared" si="671"/>
        <v>45000</v>
      </c>
      <c r="M354" s="179">
        <v>2029</v>
      </c>
      <c r="N354" s="179">
        <v>2029</v>
      </c>
      <c r="O354" s="13">
        <v>0</v>
      </c>
      <c r="P354" s="8">
        <v>45000</v>
      </c>
      <c r="Q354" s="8">
        <v>0</v>
      </c>
      <c r="S354" s="8">
        <v>0</v>
      </c>
      <c r="T354" s="8">
        <v>0</v>
      </c>
      <c r="U354" s="8">
        <v>0</v>
      </c>
      <c r="V354" s="8">
        <v>0</v>
      </c>
      <c r="W354" s="8">
        <v>0</v>
      </c>
      <c r="X354" s="8">
        <v>0</v>
      </c>
      <c r="Y354" s="8">
        <v>0</v>
      </c>
      <c r="Z354" s="8">
        <v>0</v>
      </c>
      <c r="AA354" s="8">
        <v>0</v>
      </c>
      <c r="AB354" s="8">
        <v>0</v>
      </c>
      <c r="AC354" s="8">
        <v>0</v>
      </c>
      <c r="AD354" s="7">
        <f t="shared" si="672"/>
        <v>0</v>
      </c>
      <c r="AE354" s="3" t="str">
        <f t="shared" si="673"/>
        <v>Nem rövidtávú a feladat.</v>
      </c>
      <c r="AG354" s="8">
        <v>0</v>
      </c>
      <c r="AH354" s="8">
        <v>0</v>
      </c>
      <c r="AI354" s="8">
        <v>0</v>
      </c>
      <c r="AJ354" s="8">
        <v>0</v>
      </c>
      <c r="AK354" s="8">
        <v>0</v>
      </c>
      <c r="AL354" s="8">
        <v>0</v>
      </c>
      <c r="AM354" s="8">
        <v>0</v>
      </c>
      <c r="AN354" s="8">
        <v>0</v>
      </c>
      <c r="AO354" s="8">
        <v>0</v>
      </c>
      <c r="AP354" s="8">
        <v>0</v>
      </c>
      <c r="AQ354" s="8">
        <v>0</v>
      </c>
      <c r="AR354" s="7">
        <f t="shared" si="674"/>
        <v>0</v>
      </c>
      <c r="AS354" s="178" t="s">
        <v>654</v>
      </c>
      <c r="AT354" s="3" t="str">
        <f t="shared" si="576"/>
        <v>Forráshiányos a feladat!</v>
      </c>
      <c r="AV354" s="180" t="s">
        <v>0</v>
      </c>
      <c r="AW354" s="180" t="s">
        <v>0</v>
      </c>
      <c r="AX354" s="191">
        <f>COUNTA($G$3:G354)</f>
        <v>315</v>
      </c>
      <c r="AZ354" s="9">
        <f>VLOOKUP($G354,Összesítő!$B:$F,3,FALSE)</f>
        <v>4132</v>
      </c>
      <c r="BA354" s="9">
        <f t="shared" si="577"/>
        <v>0</v>
      </c>
      <c r="BB354" s="5">
        <f t="shared" si="578"/>
        <v>1</v>
      </c>
      <c r="BC354" s="5" t="str">
        <f t="shared" si="579"/>
        <v>H</v>
      </c>
      <c r="BD354" s="5">
        <f t="shared" si="580"/>
        <v>0</v>
      </c>
      <c r="BE354" s="5">
        <f t="shared" si="581"/>
        <v>0</v>
      </c>
      <c r="BF354" s="5">
        <f t="shared" si="582"/>
        <v>0</v>
      </c>
      <c r="BG354" s="9" t="str">
        <f t="shared" si="583"/>
        <v>Nem rövidtávú a feladat.</v>
      </c>
      <c r="BH354" s="5">
        <f t="shared" si="584"/>
        <v>1</v>
      </c>
      <c r="BI354" s="5">
        <f t="shared" si="585"/>
        <v>1</v>
      </c>
      <c r="BJ354" s="5">
        <f t="shared" si="586"/>
        <v>1</v>
      </c>
      <c r="BK354" s="5">
        <f t="shared" si="587"/>
        <v>1</v>
      </c>
      <c r="BL354" s="5">
        <f t="shared" si="675"/>
        <v>1</v>
      </c>
      <c r="BM354" s="4" t="str">
        <f t="shared" si="588"/>
        <v>Forráshiányos a feladat!</v>
      </c>
      <c r="BN354" s="5">
        <f t="shared" si="589"/>
        <v>0</v>
      </c>
      <c r="BO354" s="5">
        <f t="shared" si="590"/>
        <v>1</v>
      </c>
      <c r="BP354" s="5">
        <f t="shared" si="591"/>
        <v>0</v>
      </c>
      <c r="BQ354" s="5">
        <f t="shared" si="592"/>
        <v>0</v>
      </c>
      <c r="BR354" s="5">
        <f t="shared" si="593"/>
        <v>0</v>
      </c>
      <c r="BS354" s="9">
        <f t="shared" si="594"/>
        <v>0</v>
      </c>
      <c r="BT354" s="5">
        <f t="shared" si="595"/>
        <v>0</v>
      </c>
      <c r="BU354" s="5">
        <f t="shared" si="596"/>
        <v>0</v>
      </c>
      <c r="BV354" s="5">
        <f t="shared" si="597"/>
        <v>1</v>
      </c>
      <c r="BW354" s="5">
        <f t="shared" si="598"/>
        <v>1</v>
      </c>
      <c r="BX354" s="5">
        <f t="shared" si="599"/>
        <v>1</v>
      </c>
      <c r="BY354" s="5">
        <f t="shared" si="600"/>
        <v>1</v>
      </c>
      <c r="BZ354" s="5">
        <f t="shared" si="601"/>
        <v>1</v>
      </c>
      <c r="CA354" s="5">
        <f t="shared" si="602"/>
        <v>1</v>
      </c>
      <c r="CB354" s="5">
        <f t="shared" si="603"/>
        <v>1</v>
      </c>
      <c r="CC354" s="5">
        <f t="shared" si="604"/>
        <v>1</v>
      </c>
      <c r="CD354" s="5">
        <f t="shared" si="605"/>
        <v>1</v>
      </c>
      <c r="CE354" s="5" t="str">
        <f t="shared" si="606"/>
        <v>?</v>
      </c>
      <c r="CF354" s="4" t="str">
        <f t="shared" si="676"/>
        <v>Kitöltés rendben!</v>
      </c>
      <c r="CG354" s="5">
        <f t="shared" si="677"/>
        <v>1</v>
      </c>
      <c r="CH354" s="5">
        <f t="shared" si="607"/>
        <v>0</v>
      </c>
      <c r="CI354" s="5">
        <f t="shared" si="608"/>
        <v>1</v>
      </c>
    </row>
    <row r="355" spans="1:87" s="2" customFormat="1" ht="86.4" hidden="1" customHeight="1" x14ac:dyDescent="0.3">
      <c r="A355" s="1" t="str">
        <f t="shared" si="670"/>
        <v>Kitöltés rendben!</v>
      </c>
      <c r="B355" s="179">
        <v>1</v>
      </c>
      <c r="C355" s="178" t="s">
        <v>405</v>
      </c>
      <c r="D355" s="180" t="s">
        <v>602</v>
      </c>
      <c r="E355" s="180" t="s">
        <v>509</v>
      </c>
      <c r="F355" s="181" t="str">
        <f>VLOOKUP($G355,Összesítő!$B:$F,2,FALSE)</f>
        <v>11-06716-1-004-00-07</v>
      </c>
      <c r="G355" s="178" t="s">
        <v>71</v>
      </c>
      <c r="H355" s="181">
        <f>COUNTA($G$3:G355)</f>
        <v>316</v>
      </c>
      <c r="I355" s="181" t="str">
        <f>AZ355&amp;"_"&amp;H355&amp;"_FIV_"&amp;LEFT(Előlap!$B$6,4)</f>
        <v>4132_316_FIV_2026</v>
      </c>
      <c r="J355" s="181" t="str">
        <f>VLOOKUP($G355,Összesítő!$B:$F,5,FALSE)</f>
        <v>Hegyháthodász, Hegyhátsál, Katafa, Nádasd</v>
      </c>
      <c r="K355" s="181" t="str">
        <f>VLOOKUP($G355,Összesítő!$B:$F,4,FALSE)</f>
        <v>Hegyháthodász Községi Önkormányzat, Hegyhátsál Községi Önkormányzat, Katafa Községi Önkormányzat, Nádasd Községi Önkormányzat</v>
      </c>
      <c r="L355" s="7">
        <f t="shared" si="671"/>
        <v>25000</v>
      </c>
      <c r="M355" s="179">
        <v>2027</v>
      </c>
      <c r="N355" s="179">
        <v>2036</v>
      </c>
      <c r="O355" s="13">
        <v>5000</v>
      </c>
      <c r="P355" s="8">
        <v>20000</v>
      </c>
      <c r="Q355" s="8">
        <v>0</v>
      </c>
      <c r="S355" s="8">
        <v>5000</v>
      </c>
      <c r="T355" s="8">
        <v>0</v>
      </c>
      <c r="U355" s="8">
        <v>0</v>
      </c>
      <c r="V355" s="8">
        <v>0</v>
      </c>
      <c r="W355" s="8">
        <v>0</v>
      </c>
      <c r="X355" s="8">
        <v>0</v>
      </c>
      <c r="Y355" s="8">
        <v>0</v>
      </c>
      <c r="Z355" s="8">
        <v>0</v>
      </c>
      <c r="AA355" s="8">
        <v>0</v>
      </c>
      <c r="AB355" s="8">
        <v>0</v>
      </c>
      <c r="AC355" s="8">
        <v>0</v>
      </c>
      <c r="AD355" s="7">
        <f t="shared" si="672"/>
        <v>5000</v>
      </c>
      <c r="AE355" s="3" t="str">
        <f t="shared" si="673"/>
        <v>A forrás egyenlő a költséggel (I.ütem).</v>
      </c>
      <c r="AG355" s="8">
        <v>0</v>
      </c>
      <c r="AH355" s="8">
        <v>0</v>
      </c>
      <c r="AI355" s="8">
        <v>0</v>
      </c>
      <c r="AJ355" s="8">
        <v>0</v>
      </c>
      <c r="AK355" s="8">
        <v>0</v>
      </c>
      <c r="AL355" s="8">
        <v>0</v>
      </c>
      <c r="AM355" s="8">
        <v>0</v>
      </c>
      <c r="AN355" s="8">
        <v>0</v>
      </c>
      <c r="AO355" s="8">
        <v>0</v>
      </c>
      <c r="AP355" s="8">
        <v>0</v>
      </c>
      <c r="AQ355" s="8">
        <v>0</v>
      </c>
      <c r="AR355" s="7">
        <f t="shared" si="674"/>
        <v>0</v>
      </c>
      <c r="AS355" s="185" t="s">
        <v>654</v>
      </c>
      <c r="AT355" s="3" t="str">
        <f t="shared" si="576"/>
        <v>Forráshiányos a feladat!</v>
      </c>
      <c r="AV355" s="180" t="s">
        <v>0</v>
      </c>
      <c r="AW355" s="180" t="s">
        <v>677</v>
      </c>
      <c r="AX355" s="191">
        <f>COUNTA($G$3:G355)</f>
        <v>316</v>
      </c>
      <c r="AZ355" s="9">
        <f>VLOOKUP($G355,Összesítő!$B:$F,3,FALSE)</f>
        <v>4132</v>
      </c>
      <c r="BA355" s="9">
        <f t="shared" si="577"/>
        <v>0</v>
      </c>
      <c r="BB355" s="5">
        <f t="shared" si="578"/>
        <v>1</v>
      </c>
      <c r="BC355" s="5" t="str">
        <f t="shared" si="579"/>
        <v>RH</v>
      </c>
      <c r="BD355" s="5">
        <f t="shared" si="580"/>
        <v>1</v>
      </c>
      <c r="BE355" s="5">
        <f t="shared" si="581"/>
        <v>0</v>
      </c>
      <c r="BF355" s="5">
        <f t="shared" si="582"/>
        <v>0</v>
      </c>
      <c r="BG355" s="9" t="str">
        <f t="shared" si="583"/>
        <v>A forrás egyenlő a költséggel (I.ütem).</v>
      </c>
      <c r="BH355" s="5">
        <f t="shared" si="584"/>
        <v>1</v>
      </c>
      <c r="BI355" s="5">
        <f t="shared" si="585"/>
        <v>1</v>
      </c>
      <c r="BJ355" s="5">
        <f t="shared" si="586"/>
        <v>1</v>
      </c>
      <c r="BK355" s="5">
        <f t="shared" si="587"/>
        <v>1</v>
      </c>
      <c r="BL355" s="5">
        <f t="shared" si="675"/>
        <v>1</v>
      </c>
      <c r="BM355" s="4" t="str">
        <f t="shared" si="588"/>
        <v>Forráshiányos a feladat!</v>
      </c>
      <c r="BN355" s="5">
        <f t="shared" si="589"/>
        <v>0</v>
      </c>
      <c r="BO355" s="5">
        <f t="shared" si="590"/>
        <v>1</v>
      </c>
      <c r="BP355" s="5">
        <f t="shared" si="591"/>
        <v>0</v>
      </c>
      <c r="BQ355" s="5">
        <f t="shared" si="592"/>
        <v>0</v>
      </c>
      <c r="BR355" s="5">
        <f t="shared" si="593"/>
        <v>0</v>
      </c>
      <c r="BS355" s="9">
        <f t="shared" si="594"/>
        <v>0</v>
      </c>
      <c r="BT355" s="5">
        <f t="shared" si="595"/>
        <v>0</v>
      </c>
      <c r="BU355" s="5">
        <f t="shared" si="596"/>
        <v>0</v>
      </c>
      <c r="BV355" s="5">
        <f t="shared" si="597"/>
        <v>1</v>
      </c>
      <c r="BW355" s="5">
        <f t="shared" si="598"/>
        <v>1</v>
      </c>
      <c r="BX355" s="5">
        <f t="shared" si="599"/>
        <v>1</v>
      </c>
      <c r="BY355" s="5">
        <f t="shared" si="600"/>
        <v>1</v>
      </c>
      <c r="BZ355" s="5">
        <f t="shared" si="601"/>
        <v>1</v>
      </c>
      <c r="CA355" s="5">
        <f t="shared" si="602"/>
        <v>1</v>
      </c>
      <c r="CB355" s="5">
        <f t="shared" si="603"/>
        <v>1</v>
      </c>
      <c r="CC355" s="5">
        <f t="shared" si="604"/>
        <v>1</v>
      </c>
      <c r="CD355" s="5">
        <f t="shared" si="605"/>
        <v>1</v>
      </c>
      <c r="CE355" s="5" t="str">
        <f t="shared" si="606"/>
        <v>?</v>
      </c>
      <c r="CF355" s="4" t="str">
        <f t="shared" si="676"/>
        <v>Kitöltés rendben!</v>
      </c>
      <c r="CG355" s="5">
        <f t="shared" si="677"/>
        <v>1</v>
      </c>
      <c r="CH355" s="5">
        <f t="shared" si="607"/>
        <v>1</v>
      </c>
      <c r="CI355" s="5">
        <f t="shared" si="608"/>
        <v>1</v>
      </c>
    </row>
    <row r="356" spans="1:87" s="2" customFormat="1" ht="86.4" hidden="1" customHeight="1" x14ac:dyDescent="0.3">
      <c r="A356" s="1" t="str">
        <f t="shared" si="670"/>
        <v>Kitöltés rendben!</v>
      </c>
      <c r="B356" s="179">
        <v>2</v>
      </c>
      <c r="C356" s="178" t="s">
        <v>450</v>
      </c>
      <c r="D356" s="180" t="s">
        <v>510</v>
      </c>
      <c r="E356" s="180" t="s">
        <v>509</v>
      </c>
      <c r="F356" s="181" t="str">
        <f>VLOOKUP($G356,Összesítő!$B:$F,2,FALSE)</f>
        <v>11-06716-1-004-00-07</v>
      </c>
      <c r="G356" s="178" t="s">
        <v>71</v>
      </c>
      <c r="H356" s="181">
        <f>COUNTA($G$3:G356)</f>
        <v>317</v>
      </c>
      <c r="I356" s="181" t="str">
        <f>AZ356&amp;"_"&amp;H356&amp;"_FIV_"&amp;LEFT(Előlap!$B$6,4)</f>
        <v>4132_317_FIV_2026</v>
      </c>
      <c r="J356" s="181" t="str">
        <f>VLOOKUP($G356,Összesítő!$B:$F,5,FALSE)</f>
        <v>Hegyháthodász, Hegyhátsál, Katafa, Nádasd</v>
      </c>
      <c r="K356" s="181" t="str">
        <f>VLOOKUP($G356,Összesítő!$B:$F,4,FALSE)</f>
        <v>Hegyháthodász Községi Önkormányzat, Hegyhátsál Községi Önkormányzat, Katafa Községi Önkormányzat, Nádasd Községi Önkormányzat</v>
      </c>
      <c r="L356" s="7">
        <f t="shared" si="671"/>
        <v>30000</v>
      </c>
      <c r="M356" s="179">
        <v>2028</v>
      </c>
      <c r="N356" s="179">
        <v>2028</v>
      </c>
      <c r="O356" s="13">
        <v>0</v>
      </c>
      <c r="P356" s="8">
        <v>30000</v>
      </c>
      <c r="Q356" s="8">
        <v>0</v>
      </c>
      <c r="S356" s="8">
        <v>0</v>
      </c>
      <c r="T356" s="8">
        <v>0</v>
      </c>
      <c r="U356" s="8">
        <v>0</v>
      </c>
      <c r="V356" s="8">
        <v>0</v>
      </c>
      <c r="W356" s="8">
        <v>0</v>
      </c>
      <c r="X356" s="8">
        <v>0</v>
      </c>
      <c r="Y356" s="8">
        <v>0</v>
      </c>
      <c r="Z356" s="8">
        <v>0</v>
      </c>
      <c r="AA356" s="8">
        <v>0</v>
      </c>
      <c r="AB356" s="8">
        <v>0</v>
      </c>
      <c r="AC356" s="8">
        <v>0</v>
      </c>
      <c r="AD356" s="7">
        <f t="shared" si="672"/>
        <v>0</v>
      </c>
      <c r="AE356" s="3" t="str">
        <f t="shared" si="673"/>
        <v>Nem rövidtávú a feladat.</v>
      </c>
      <c r="AG356" s="8">
        <v>0</v>
      </c>
      <c r="AH356" s="8">
        <v>0</v>
      </c>
      <c r="AI356" s="8">
        <v>0</v>
      </c>
      <c r="AJ356" s="8">
        <v>0</v>
      </c>
      <c r="AK356" s="8">
        <v>0</v>
      </c>
      <c r="AL356" s="8">
        <v>0</v>
      </c>
      <c r="AM356" s="8">
        <v>0</v>
      </c>
      <c r="AN356" s="8">
        <v>0</v>
      </c>
      <c r="AO356" s="8">
        <v>0</v>
      </c>
      <c r="AP356" s="8">
        <v>0</v>
      </c>
      <c r="AQ356" s="8">
        <v>0</v>
      </c>
      <c r="AR356" s="7">
        <f t="shared" si="674"/>
        <v>0</v>
      </c>
      <c r="AS356" s="185" t="s">
        <v>654</v>
      </c>
      <c r="AT356" s="3" t="str">
        <f t="shared" si="576"/>
        <v>Forráshiányos a feladat!</v>
      </c>
      <c r="AV356" s="180" t="s">
        <v>0</v>
      </c>
      <c r="AW356" s="180" t="s">
        <v>0</v>
      </c>
      <c r="AX356" s="191">
        <f>COUNTA($G$3:G356)</f>
        <v>317</v>
      </c>
      <c r="AZ356" s="9">
        <f>VLOOKUP($G356,Összesítő!$B:$F,3,FALSE)</f>
        <v>4132</v>
      </c>
      <c r="BA356" s="9">
        <f t="shared" si="577"/>
        <v>0</v>
      </c>
      <c r="BB356" s="5">
        <f t="shared" si="578"/>
        <v>1</v>
      </c>
      <c r="BC356" s="5" t="str">
        <f t="shared" si="579"/>
        <v>H</v>
      </c>
      <c r="BD356" s="5">
        <f t="shared" si="580"/>
        <v>0</v>
      </c>
      <c r="BE356" s="5">
        <f t="shared" si="581"/>
        <v>0</v>
      </c>
      <c r="BF356" s="5">
        <f t="shared" si="582"/>
        <v>0</v>
      </c>
      <c r="BG356" s="9" t="str">
        <f t="shared" si="583"/>
        <v>Nem rövidtávú a feladat.</v>
      </c>
      <c r="BH356" s="5">
        <f t="shared" si="584"/>
        <v>1</v>
      </c>
      <c r="BI356" s="5">
        <f t="shared" si="585"/>
        <v>1</v>
      </c>
      <c r="BJ356" s="5">
        <f t="shared" si="586"/>
        <v>1</v>
      </c>
      <c r="BK356" s="5">
        <f t="shared" si="587"/>
        <v>1</v>
      </c>
      <c r="BL356" s="5">
        <f t="shared" si="675"/>
        <v>1</v>
      </c>
      <c r="BM356" s="4" t="str">
        <f t="shared" si="588"/>
        <v>Forráshiányos a feladat!</v>
      </c>
      <c r="BN356" s="5">
        <f t="shared" si="589"/>
        <v>0</v>
      </c>
      <c r="BO356" s="5">
        <f t="shared" si="590"/>
        <v>1</v>
      </c>
      <c r="BP356" s="5">
        <f t="shared" si="591"/>
        <v>0</v>
      </c>
      <c r="BQ356" s="5">
        <f t="shared" si="592"/>
        <v>0</v>
      </c>
      <c r="BR356" s="5">
        <f t="shared" si="593"/>
        <v>0</v>
      </c>
      <c r="BS356" s="9">
        <f t="shared" si="594"/>
        <v>0</v>
      </c>
      <c r="BT356" s="5">
        <f t="shared" si="595"/>
        <v>0</v>
      </c>
      <c r="BU356" s="5">
        <f t="shared" si="596"/>
        <v>0</v>
      </c>
      <c r="BV356" s="5">
        <f t="shared" si="597"/>
        <v>1</v>
      </c>
      <c r="BW356" s="5">
        <f t="shared" si="598"/>
        <v>1</v>
      </c>
      <c r="BX356" s="5">
        <f t="shared" si="599"/>
        <v>1</v>
      </c>
      <c r="BY356" s="5">
        <f t="shared" si="600"/>
        <v>1</v>
      </c>
      <c r="BZ356" s="5">
        <f t="shared" si="601"/>
        <v>1</v>
      </c>
      <c r="CA356" s="5">
        <f t="shared" si="602"/>
        <v>1</v>
      </c>
      <c r="CB356" s="5">
        <f t="shared" si="603"/>
        <v>1</v>
      </c>
      <c r="CC356" s="5">
        <f t="shared" si="604"/>
        <v>1</v>
      </c>
      <c r="CD356" s="5">
        <f t="shared" si="605"/>
        <v>1</v>
      </c>
      <c r="CE356" s="5" t="str">
        <f t="shared" si="606"/>
        <v>?</v>
      </c>
      <c r="CF356" s="4" t="str">
        <f t="shared" si="676"/>
        <v>Kitöltés rendben!</v>
      </c>
      <c r="CG356" s="5">
        <f t="shared" si="677"/>
        <v>1</v>
      </c>
      <c r="CH356" s="5">
        <f t="shared" si="607"/>
        <v>0</v>
      </c>
      <c r="CI356" s="5">
        <f t="shared" si="608"/>
        <v>1</v>
      </c>
    </row>
    <row r="357" spans="1:87" s="2" customFormat="1" ht="86.4" hidden="1" customHeight="1" x14ac:dyDescent="0.3">
      <c r="A357" s="1" t="str">
        <f t="shared" si="670"/>
        <v>Kitöltés rendben!</v>
      </c>
      <c r="B357" s="179">
        <v>2</v>
      </c>
      <c r="C357" s="178" t="s">
        <v>468</v>
      </c>
      <c r="D357" s="180" t="s">
        <v>505</v>
      </c>
      <c r="E357" s="180" t="s">
        <v>509</v>
      </c>
      <c r="F357" s="181" t="str">
        <f>VLOOKUP($G357,Összesítő!$B:$F,2,FALSE)</f>
        <v>11-06716-1-004-00-07</v>
      </c>
      <c r="G357" s="178" t="s">
        <v>71</v>
      </c>
      <c r="H357" s="181">
        <f>COUNTA($G$3:G357)</f>
        <v>318</v>
      </c>
      <c r="I357" s="181" t="str">
        <f>AZ357&amp;"_"&amp;H357&amp;"_FIV_"&amp;LEFT(Előlap!$B$6,4)</f>
        <v>4132_318_FIV_2026</v>
      </c>
      <c r="J357" s="181" t="str">
        <f>VLOOKUP($G357,Összesítő!$B:$F,5,FALSE)</f>
        <v>Hegyháthodász, Hegyhátsál, Katafa, Nádasd</v>
      </c>
      <c r="K357" s="181" t="str">
        <f>VLOOKUP($G357,Összesítő!$B:$F,4,FALSE)</f>
        <v>Hegyháthodász Községi Önkormányzat, Hegyhátsál Községi Önkormányzat, Katafa Községi Önkormányzat, Nádasd Községi Önkormányzat</v>
      </c>
      <c r="L357" s="7">
        <f t="shared" si="671"/>
        <v>20000</v>
      </c>
      <c r="M357" s="179">
        <v>2028</v>
      </c>
      <c r="N357" s="179">
        <v>2028</v>
      </c>
      <c r="O357" s="13">
        <v>0</v>
      </c>
      <c r="P357" s="8">
        <v>20000</v>
      </c>
      <c r="Q357" s="8">
        <v>0</v>
      </c>
      <c r="S357" s="8">
        <v>0</v>
      </c>
      <c r="T357" s="8">
        <v>0</v>
      </c>
      <c r="U357" s="8">
        <v>0</v>
      </c>
      <c r="V357" s="8">
        <v>0</v>
      </c>
      <c r="W357" s="8">
        <v>0</v>
      </c>
      <c r="X357" s="8">
        <v>0</v>
      </c>
      <c r="Y357" s="8">
        <v>0</v>
      </c>
      <c r="Z357" s="8">
        <v>0</v>
      </c>
      <c r="AA357" s="8">
        <v>0</v>
      </c>
      <c r="AB357" s="8">
        <v>0</v>
      </c>
      <c r="AC357" s="8">
        <v>0</v>
      </c>
      <c r="AD357" s="7">
        <f t="shared" si="672"/>
        <v>0</v>
      </c>
      <c r="AE357" s="3" t="str">
        <f t="shared" si="673"/>
        <v>Nem rövidtávú a feladat.</v>
      </c>
      <c r="AG357" s="8">
        <v>0</v>
      </c>
      <c r="AH357" s="8">
        <v>0</v>
      </c>
      <c r="AI357" s="8">
        <v>0</v>
      </c>
      <c r="AJ357" s="8">
        <v>0</v>
      </c>
      <c r="AK357" s="8">
        <v>0</v>
      </c>
      <c r="AL357" s="8">
        <v>0</v>
      </c>
      <c r="AM357" s="8">
        <v>0</v>
      </c>
      <c r="AN357" s="8">
        <v>0</v>
      </c>
      <c r="AO357" s="8">
        <v>0</v>
      </c>
      <c r="AP357" s="8">
        <v>0</v>
      </c>
      <c r="AQ357" s="8">
        <v>0</v>
      </c>
      <c r="AR357" s="7">
        <f t="shared" si="674"/>
        <v>0</v>
      </c>
      <c r="AS357" s="185" t="s">
        <v>654</v>
      </c>
      <c r="AT357" s="3" t="str">
        <f t="shared" si="576"/>
        <v>Forráshiányos a feladat!</v>
      </c>
      <c r="AV357" s="180" t="s">
        <v>0</v>
      </c>
      <c r="AW357" s="180" t="s">
        <v>0</v>
      </c>
      <c r="AX357" s="191">
        <f>COUNTA($G$3:G357)</f>
        <v>318</v>
      </c>
      <c r="AZ357" s="9">
        <f>VLOOKUP($G357,Összesítő!$B:$F,3,FALSE)</f>
        <v>4132</v>
      </c>
      <c r="BA357" s="9">
        <f t="shared" si="577"/>
        <v>0</v>
      </c>
      <c r="BB357" s="5">
        <f t="shared" si="578"/>
        <v>1</v>
      </c>
      <c r="BC357" s="5" t="str">
        <f t="shared" si="579"/>
        <v>H</v>
      </c>
      <c r="BD357" s="5">
        <f t="shared" si="580"/>
        <v>0</v>
      </c>
      <c r="BE357" s="5">
        <f t="shared" si="581"/>
        <v>0</v>
      </c>
      <c r="BF357" s="5">
        <f t="shared" si="582"/>
        <v>0</v>
      </c>
      <c r="BG357" s="9" t="str">
        <f t="shared" si="583"/>
        <v>Nem rövidtávú a feladat.</v>
      </c>
      <c r="BH357" s="5">
        <f t="shared" si="584"/>
        <v>1</v>
      </c>
      <c r="BI357" s="5">
        <f t="shared" si="585"/>
        <v>1</v>
      </c>
      <c r="BJ357" s="5">
        <f t="shared" si="586"/>
        <v>1</v>
      </c>
      <c r="BK357" s="5">
        <f t="shared" si="587"/>
        <v>1</v>
      </c>
      <c r="BL357" s="5">
        <f t="shared" si="675"/>
        <v>1</v>
      </c>
      <c r="BM357" s="4" t="str">
        <f t="shared" si="588"/>
        <v>Forráshiányos a feladat!</v>
      </c>
      <c r="BN357" s="5">
        <f t="shared" si="589"/>
        <v>0</v>
      </c>
      <c r="BO357" s="5">
        <f t="shared" si="590"/>
        <v>1</v>
      </c>
      <c r="BP357" s="5">
        <f t="shared" si="591"/>
        <v>0</v>
      </c>
      <c r="BQ357" s="5">
        <f t="shared" si="592"/>
        <v>0</v>
      </c>
      <c r="BR357" s="5">
        <f t="shared" si="593"/>
        <v>0</v>
      </c>
      <c r="BS357" s="9">
        <f t="shared" si="594"/>
        <v>0</v>
      </c>
      <c r="BT357" s="5">
        <f t="shared" si="595"/>
        <v>0</v>
      </c>
      <c r="BU357" s="5">
        <f t="shared" si="596"/>
        <v>0</v>
      </c>
      <c r="BV357" s="5">
        <f t="shared" si="597"/>
        <v>1</v>
      </c>
      <c r="BW357" s="5">
        <f t="shared" si="598"/>
        <v>1</v>
      </c>
      <c r="BX357" s="5">
        <f t="shared" si="599"/>
        <v>1</v>
      </c>
      <c r="BY357" s="5">
        <f t="shared" si="600"/>
        <v>1</v>
      </c>
      <c r="BZ357" s="5">
        <f t="shared" si="601"/>
        <v>1</v>
      </c>
      <c r="CA357" s="5">
        <f t="shared" si="602"/>
        <v>1</v>
      </c>
      <c r="CB357" s="5">
        <f t="shared" si="603"/>
        <v>1</v>
      </c>
      <c r="CC357" s="5">
        <f t="shared" si="604"/>
        <v>1</v>
      </c>
      <c r="CD357" s="5">
        <f t="shared" si="605"/>
        <v>1</v>
      </c>
      <c r="CE357" s="5" t="str">
        <f t="shared" si="606"/>
        <v>?</v>
      </c>
      <c r="CF357" s="4" t="str">
        <f t="shared" si="676"/>
        <v>Kitöltés rendben!</v>
      </c>
      <c r="CG357" s="5">
        <f t="shared" si="677"/>
        <v>1</v>
      </c>
      <c r="CH357" s="5">
        <f t="shared" si="607"/>
        <v>0</v>
      </c>
      <c r="CI357" s="5">
        <f t="shared" si="608"/>
        <v>1</v>
      </c>
    </row>
    <row r="358" spans="1:87" s="2" customFormat="1" ht="86.4" hidden="1" customHeight="1" x14ac:dyDescent="0.3">
      <c r="A358" s="1" t="str">
        <f t="shared" si="670"/>
        <v>Kitöltés rendben!</v>
      </c>
      <c r="B358" s="179">
        <v>2</v>
      </c>
      <c r="C358" s="178" t="s">
        <v>468</v>
      </c>
      <c r="D358" s="180" t="s">
        <v>511</v>
      </c>
      <c r="E358" s="180" t="s">
        <v>509</v>
      </c>
      <c r="F358" s="181" t="str">
        <f>VLOOKUP($G358,Összesítő!$B:$F,2,FALSE)</f>
        <v>11-06716-1-004-00-07</v>
      </c>
      <c r="G358" s="178" t="s">
        <v>71</v>
      </c>
      <c r="H358" s="181">
        <f>COUNTA($G$3:G358)</f>
        <v>319</v>
      </c>
      <c r="I358" s="181" t="str">
        <f>AZ358&amp;"_"&amp;H358&amp;"_FIV_"&amp;LEFT(Előlap!$B$6,4)</f>
        <v>4132_319_FIV_2026</v>
      </c>
      <c r="J358" s="181" t="str">
        <f>VLOOKUP($G358,Összesítő!$B:$F,5,FALSE)</f>
        <v>Hegyháthodász, Hegyhátsál, Katafa, Nádasd</v>
      </c>
      <c r="K358" s="181" t="str">
        <f>VLOOKUP($G358,Összesítő!$B:$F,4,FALSE)</f>
        <v>Hegyháthodász Községi Önkormányzat, Hegyhátsál Községi Önkormányzat, Katafa Községi Önkormányzat, Nádasd Községi Önkormányzat</v>
      </c>
      <c r="L358" s="7">
        <f t="shared" si="671"/>
        <v>1000</v>
      </c>
      <c r="M358" s="179">
        <v>2028</v>
      </c>
      <c r="N358" s="179">
        <v>2028</v>
      </c>
      <c r="O358" s="13">
        <v>0</v>
      </c>
      <c r="P358" s="8">
        <v>1000</v>
      </c>
      <c r="Q358" s="8">
        <v>0</v>
      </c>
      <c r="S358" s="8">
        <v>0</v>
      </c>
      <c r="T358" s="8">
        <v>0</v>
      </c>
      <c r="U358" s="8">
        <v>0</v>
      </c>
      <c r="V358" s="8">
        <v>0</v>
      </c>
      <c r="W358" s="8">
        <v>0</v>
      </c>
      <c r="X358" s="8">
        <v>0</v>
      </c>
      <c r="Y358" s="8">
        <v>0</v>
      </c>
      <c r="Z358" s="8">
        <v>0</v>
      </c>
      <c r="AA358" s="8">
        <v>0</v>
      </c>
      <c r="AB358" s="8">
        <v>0</v>
      </c>
      <c r="AC358" s="8">
        <v>0</v>
      </c>
      <c r="AD358" s="7">
        <f t="shared" si="672"/>
        <v>0</v>
      </c>
      <c r="AE358" s="3" t="str">
        <f t="shared" si="673"/>
        <v>Nem rövidtávú a feladat.</v>
      </c>
      <c r="AG358" s="8">
        <v>0</v>
      </c>
      <c r="AH358" s="8">
        <v>0</v>
      </c>
      <c r="AI358" s="8">
        <v>0</v>
      </c>
      <c r="AJ358" s="8">
        <v>0</v>
      </c>
      <c r="AK358" s="8">
        <v>0</v>
      </c>
      <c r="AL358" s="8">
        <v>0</v>
      </c>
      <c r="AM358" s="8">
        <v>0</v>
      </c>
      <c r="AN358" s="8">
        <v>0</v>
      </c>
      <c r="AO358" s="8">
        <v>0</v>
      </c>
      <c r="AP358" s="8">
        <v>0</v>
      </c>
      <c r="AQ358" s="8">
        <v>0</v>
      </c>
      <c r="AR358" s="7">
        <f t="shared" si="674"/>
        <v>0</v>
      </c>
      <c r="AS358" s="185" t="s">
        <v>654</v>
      </c>
      <c r="AT358" s="3" t="str">
        <f t="shared" si="576"/>
        <v>Forráshiányos a feladat!</v>
      </c>
      <c r="AV358" s="180" t="s">
        <v>0</v>
      </c>
      <c r="AW358" s="180" t="s">
        <v>0</v>
      </c>
      <c r="AX358" s="191">
        <f>COUNTA($G$3:G358)</f>
        <v>319</v>
      </c>
      <c r="AZ358" s="9">
        <f>VLOOKUP($G358,Összesítő!$B:$F,3,FALSE)</f>
        <v>4132</v>
      </c>
      <c r="BA358" s="9">
        <f t="shared" si="577"/>
        <v>0</v>
      </c>
      <c r="BB358" s="5">
        <f t="shared" si="578"/>
        <v>1</v>
      </c>
      <c r="BC358" s="5" t="str">
        <f t="shared" si="579"/>
        <v>H</v>
      </c>
      <c r="BD358" s="5">
        <f t="shared" si="580"/>
        <v>0</v>
      </c>
      <c r="BE358" s="5">
        <f t="shared" si="581"/>
        <v>0</v>
      </c>
      <c r="BF358" s="5">
        <f t="shared" si="582"/>
        <v>0</v>
      </c>
      <c r="BG358" s="9" t="str">
        <f t="shared" si="583"/>
        <v>Nem rövidtávú a feladat.</v>
      </c>
      <c r="BH358" s="5">
        <f t="shared" si="584"/>
        <v>1</v>
      </c>
      <c r="BI358" s="5">
        <f t="shared" si="585"/>
        <v>1</v>
      </c>
      <c r="BJ358" s="5">
        <f t="shared" si="586"/>
        <v>1</v>
      </c>
      <c r="BK358" s="5">
        <f t="shared" si="587"/>
        <v>1</v>
      </c>
      <c r="BL358" s="5">
        <f t="shared" si="675"/>
        <v>1</v>
      </c>
      <c r="BM358" s="4" t="str">
        <f t="shared" si="588"/>
        <v>Forráshiányos a feladat!</v>
      </c>
      <c r="BN358" s="5">
        <f t="shared" si="589"/>
        <v>0</v>
      </c>
      <c r="BO358" s="5">
        <f t="shared" si="590"/>
        <v>1</v>
      </c>
      <c r="BP358" s="5">
        <f t="shared" si="591"/>
        <v>0</v>
      </c>
      <c r="BQ358" s="5">
        <f t="shared" si="592"/>
        <v>0</v>
      </c>
      <c r="BR358" s="5">
        <f t="shared" si="593"/>
        <v>0</v>
      </c>
      <c r="BS358" s="9">
        <f t="shared" si="594"/>
        <v>0</v>
      </c>
      <c r="BT358" s="5">
        <f t="shared" si="595"/>
        <v>0</v>
      </c>
      <c r="BU358" s="5">
        <f t="shared" si="596"/>
        <v>0</v>
      </c>
      <c r="BV358" s="5">
        <f t="shared" si="597"/>
        <v>1</v>
      </c>
      <c r="BW358" s="5">
        <f t="shared" si="598"/>
        <v>1</v>
      </c>
      <c r="BX358" s="5">
        <f t="shared" si="599"/>
        <v>1</v>
      </c>
      <c r="BY358" s="5">
        <f t="shared" si="600"/>
        <v>1</v>
      </c>
      <c r="BZ358" s="5">
        <f t="shared" si="601"/>
        <v>1</v>
      </c>
      <c r="CA358" s="5">
        <f t="shared" si="602"/>
        <v>1</v>
      </c>
      <c r="CB358" s="5">
        <f t="shared" si="603"/>
        <v>1</v>
      </c>
      <c r="CC358" s="5">
        <f t="shared" si="604"/>
        <v>1</v>
      </c>
      <c r="CD358" s="5">
        <f t="shared" si="605"/>
        <v>1</v>
      </c>
      <c r="CE358" s="5" t="str">
        <f t="shared" si="606"/>
        <v>?</v>
      </c>
      <c r="CF358" s="4" t="str">
        <f t="shared" si="676"/>
        <v>Kitöltés rendben!</v>
      </c>
      <c r="CG358" s="5">
        <f t="shared" si="677"/>
        <v>1</v>
      </c>
      <c r="CH358" s="5">
        <f t="shared" si="607"/>
        <v>0</v>
      </c>
      <c r="CI358" s="5">
        <f t="shared" si="608"/>
        <v>1</v>
      </c>
    </row>
    <row r="359" spans="1:87" s="2" customFormat="1" ht="86.4" hidden="1" customHeight="1" x14ac:dyDescent="0.3">
      <c r="A359" s="1" t="str">
        <f t="shared" si="670"/>
        <v>Kitöltés rendben!</v>
      </c>
      <c r="B359" s="179">
        <v>2</v>
      </c>
      <c r="C359" s="178" t="s">
        <v>479</v>
      </c>
      <c r="D359" s="180" t="s">
        <v>603</v>
      </c>
      <c r="E359" s="180" t="s">
        <v>509</v>
      </c>
      <c r="F359" s="181" t="str">
        <f>VLOOKUP($G359,Összesítő!$B:$F,2,FALSE)</f>
        <v>11-06716-1-004-00-07</v>
      </c>
      <c r="G359" s="178" t="s">
        <v>71</v>
      </c>
      <c r="H359" s="181">
        <f>COUNTA($G$3:G359)</f>
        <v>320</v>
      </c>
      <c r="I359" s="181" t="str">
        <f>AZ359&amp;"_"&amp;H359&amp;"_FIV_"&amp;LEFT(Előlap!$B$6,4)</f>
        <v>4132_320_FIV_2026</v>
      </c>
      <c r="J359" s="181" t="str">
        <f>VLOOKUP($G359,Összesítő!$B:$F,5,FALSE)</f>
        <v>Hegyháthodász, Hegyhátsál, Katafa, Nádasd</v>
      </c>
      <c r="K359" s="181" t="str">
        <f>VLOOKUP($G359,Összesítő!$B:$F,4,FALSE)</f>
        <v>Hegyháthodász Községi Önkormányzat, Hegyhátsál Községi Önkormányzat, Katafa Községi Önkormányzat, Nádasd Községi Önkormányzat</v>
      </c>
      <c r="L359" s="7">
        <f t="shared" si="671"/>
        <v>360000</v>
      </c>
      <c r="M359" s="179">
        <v>2028</v>
      </c>
      <c r="N359" s="179">
        <v>2036</v>
      </c>
      <c r="O359" s="13">
        <v>0</v>
      </c>
      <c r="P359" s="8">
        <v>360000</v>
      </c>
      <c r="Q359" s="8">
        <v>0</v>
      </c>
      <c r="S359" s="8">
        <v>0</v>
      </c>
      <c r="T359" s="8">
        <v>0</v>
      </c>
      <c r="U359" s="8">
        <v>0</v>
      </c>
      <c r="V359" s="8">
        <v>0</v>
      </c>
      <c r="W359" s="8">
        <v>0</v>
      </c>
      <c r="X359" s="8">
        <v>0</v>
      </c>
      <c r="Y359" s="8">
        <v>0</v>
      </c>
      <c r="Z359" s="8">
        <v>0</v>
      </c>
      <c r="AA359" s="8">
        <v>0</v>
      </c>
      <c r="AB359" s="8">
        <v>0</v>
      </c>
      <c r="AC359" s="8">
        <v>0</v>
      </c>
      <c r="AD359" s="7">
        <f t="shared" si="672"/>
        <v>0</v>
      </c>
      <c r="AE359" s="3" t="str">
        <f t="shared" si="673"/>
        <v>Nem rövidtávú a feladat.</v>
      </c>
      <c r="AG359" s="8">
        <v>16812</v>
      </c>
      <c r="AH359" s="8">
        <v>0</v>
      </c>
      <c r="AI359" s="8">
        <v>0</v>
      </c>
      <c r="AJ359" s="8">
        <v>0</v>
      </c>
      <c r="AK359" s="8">
        <v>0</v>
      </c>
      <c r="AL359" s="8">
        <v>0</v>
      </c>
      <c r="AM359" s="8">
        <v>0</v>
      </c>
      <c r="AN359" s="8">
        <v>0</v>
      </c>
      <c r="AO359" s="8">
        <v>0</v>
      </c>
      <c r="AP359" s="8">
        <v>0</v>
      </c>
      <c r="AQ359" s="8">
        <v>0</v>
      </c>
      <c r="AR359" s="7">
        <f t="shared" si="674"/>
        <v>16812</v>
      </c>
      <c r="AS359" s="185" t="s">
        <v>654</v>
      </c>
      <c r="AT359" s="3" t="str">
        <f t="shared" si="576"/>
        <v>Forráshiányos a feladat!</v>
      </c>
      <c r="AV359" s="180" t="s">
        <v>0</v>
      </c>
      <c r="AW359" s="180" t="s">
        <v>0</v>
      </c>
      <c r="AX359" s="191">
        <f>COUNTA($G$3:G359)</f>
        <v>320</v>
      </c>
      <c r="AZ359" s="9">
        <f>VLOOKUP($G359,Összesítő!$B:$F,3,FALSE)</f>
        <v>4132</v>
      </c>
      <c r="BA359" s="9">
        <f t="shared" si="577"/>
        <v>0</v>
      </c>
      <c r="BB359" s="5">
        <f t="shared" si="578"/>
        <v>1</v>
      </c>
      <c r="BC359" s="5" t="str">
        <f t="shared" si="579"/>
        <v>H</v>
      </c>
      <c r="BD359" s="5">
        <f t="shared" si="580"/>
        <v>0</v>
      </c>
      <c r="BE359" s="5">
        <f t="shared" si="581"/>
        <v>0</v>
      </c>
      <c r="BF359" s="5">
        <f t="shared" si="582"/>
        <v>0</v>
      </c>
      <c r="BG359" s="9" t="str">
        <f t="shared" si="583"/>
        <v>Nem rövidtávú a feladat.</v>
      </c>
      <c r="BH359" s="5">
        <f t="shared" si="584"/>
        <v>1</v>
      </c>
      <c r="BI359" s="5">
        <f t="shared" si="585"/>
        <v>1</v>
      </c>
      <c r="BJ359" s="5">
        <f t="shared" si="586"/>
        <v>1</v>
      </c>
      <c r="BK359" s="5">
        <f t="shared" si="587"/>
        <v>1</v>
      </c>
      <c r="BL359" s="5">
        <f t="shared" si="675"/>
        <v>1</v>
      </c>
      <c r="BM359" s="4" t="str">
        <f t="shared" si="588"/>
        <v>Forráshiányos a feladat!</v>
      </c>
      <c r="BN359" s="5">
        <f t="shared" si="589"/>
        <v>0</v>
      </c>
      <c r="BO359" s="5">
        <f t="shared" si="590"/>
        <v>1</v>
      </c>
      <c r="BP359" s="5">
        <f t="shared" si="591"/>
        <v>0</v>
      </c>
      <c r="BQ359" s="5">
        <f t="shared" si="592"/>
        <v>0</v>
      </c>
      <c r="BR359" s="5">
        <f t="shared" si="593"/>
        <v>0</v>
      </c>
      <c r="BS359" s="9">
        <f t="shared" si="594"/>
        <v>0</v>
      </c>
      <c r="BT359" s="5">
        <f t="shared" si="595"/>
        <v>0</v>
      </c>
      <c r="BU359" s="5">
        <f t="shared" si="596"/>
        <v>0</v>
      </c>
      <c r="BV359" s="5">
        <f t="shared" si="597"/>
        <v>1</v>
      </c>
      <c r="BW359" s="5">
        <f t="shared" si="598"/>
        <v>1</v>
      </c>
      <c r="BX359" s="5">
        <f t="shared" si="599"/>
        <v>1</v>
      </c>
      <c r="BY359" s="5">
        <f t="shared" si="600"/>
        <v>1</v>
      </c>
      <c r="BZ359" s="5">
        <f t="shared" si="601"/>
        <v>1</v>
      </c>
      <c r="CA359" s="5">
        <f t="shared" si="602"/>
        <v>1</v>
      </c>
      <c r="CB359" s="5">
        <f t="shared" si="603"/>
        <v>1</v>
      </c>
      <c r="CC359" s="5">
        <f t="shared" si="604"/>
        <v>1</v>
      </c>
      <c r="CD359" s="5">
        <f t="shared" si="605"/>
        <v>1</v>
      </c>
      <c r="CE359" s="5" t="str">
        <f t="shared" si="606"/>
        <v>?</v>
      </c>
      <c r="CF359" s="4" t="str">
        <f t="shared" si="676"/>
        <v>Kitöltés rendben!</v>
      </c>
      <c r="CG359" s="5">
        <f t="shared" si="677"/>
        <v>1</v>
      </c>
      <c r="CH359" s="5">
        <f t="shared" si="607"/>
        <v>0</v>
      </c>
      <c r="CI359" s="5">
        <f t="shared" si="608"/>
        <v>1</v>
      </c>
    </row>
    <row r="360" spans="1:87" s="2" customFormat="1" ht="86.4" hidden="1" customHeight="1" x14ac:dyDescent="0.3">
      <c r="A360" s="1" t="str">
        <f t="shared" si="670"/>
        <v>Kitöltés rendben!</v>
      </c>
      <c r="B360" s="179">
        <v>1</v>
      </c>
      <c r="C360" s="178" t="s">
        <v>492</v>
      </c>
      <c r="D360" s="180" t="s">
        <v>507</v>
      </c>
      <c r="E360" s="180" t="s">
        <v>509</v>
      </c>
      <c r="F360" s="181" t="str">
        <f>VLOOKUP($G360,Összesítő!$B:$F,2,FALSE)</f>
        <v>11-06716-1-004-00-07</v>
      </c>
      <c r="G360" s="178" t="s">
        <v>71</v>
      </c>
      <c r="H360" s="181">
        <f>COUNTA($G$3:G360)</f>
        <v>321</v>
      </c>
      <c r="I360" s="181" t="str">
        <f>AZ360&amp;"_"&amp;H360&amp;"_FIV_"&amp;LEFT(Előlap!$B$6,4)</f>
        <v>4132_321_FIV_2026</v>
      </c>
      <c r="J360" s="181" t="str">
        <f>VLOOKUP($G360,Összesítő!$B:$F,5,FALSE)</f>
        <v>Hegyháthodász, Hegyhátsál, Katafa, Nádasd</v>
      </c>
      <c r="K360" s="181" t="str">
        <f>VLOOKUP($G360,Összesítő!$B:$F,4,FALSE)</f>
        <v>Hegyháthodász Községi Önkormányzat, Hegyhátsál Községi Önkormányzat, Katafa Községi Önkormányzat, Nádasd Községi Önkormányzat</v>
      </c>
      <c r="L360" s="7">
        <f t="shared" si="671"/>
        <v>1837</v>
      </c>
      <c r="M360" s="179">
        <v>2027</v>
      </c>
      <c r="N360" s="179">
        <v>2027</v>
      </c>
      <c r="O360" s="13">
        <v>1837</v>
      </c>
      <c r="P360" s="8">
        <v>0</v>
      </c>
      <c r="Q360" s="8">
        <v>0</v>
      </c>
      <c r="S360" s="8">
        <v>1837</v>
      </c>
      <c r="T360" s="8">
        <v>0</v>
      </c>
      <c r="U360" s="8">
        <v>0</v>
      </c>
      <c r="V360" s="8">
        <v>0</v>
      </c>
      <c r="W360" s="8">
        <v>0</v>
      </c>
      <c r="X360" s="8">
        <v>0</v>
      </c>
      <c r="Y360" s="8">
        <v>0</v>
      </c>
      <c r="Z360" s="8">
        <v>0</v>
      </c>
      <c r="AA360" s="8">
        <v>0</v>
      </c>
      <c r="AB360" s="8">
        <v>0</v>
      </c>
      <c r="AC360" s="8">
        <v>0</v>
      </c>
      <c r="AD360" s="7">
        <f t="shared" si="672"/>
        <v>1837</v>
      </c>
      <c r="AE360" s="3" t="str">
        <f t="shared" si="673"/>
        <v>A forrás egyenlő a költséggel (I.ütem).</v>
      </c>
      <c r="AG360" s="8">
        <v>0</v>
      </c>
      <c r="AH360" s="8">
        <v>0</v>
      </c>
      <c r="AI360" s="8">
        <v>0</v>
      </c>
      <c r="AJ360" s="8">
        <v>0</v>
      </c>
      <c r="AK360" s="8">
        <v>0</v>
      </c>
      <c r="AL360" s="8">
        <v>0</v>
      </c>
      <c r="AM360" s="8">
        <v>0</v>
      </c>
      <c r="AN360" s="8">
        <v>0</v>
      </c>
      <c r="AO360" s="8">
        <v>0</v>
      </c>
      <c r="AP360" s="8">
        <v>0</v>
      </c>
      <c r="AQ360" s="8">
        <v>0</v>
      </c>
      <c r="AR360" s="7">
        <f t="shared" si="674"/>
        <v>0</v>
      </c>
      <c r="AS360" s="178" t="s">
        <v>659</v>
      </c>
      <c r="AT360" s="3" t="str">
        <f t="shared" si="576"/>
        <v>Nem hosszútávú a feladat.</v>
      </c>
      <c r="AV360" s="180" t="s">
        <v>0</v>
      </c>
      <c r="AW360" s="180" t="s">
        <v>0</v>
      </c>
      <c r="AX360" s="191">
        <f>COUNTA($G$3:G360)</f>
        <v>321</v>
      </c>
      <c r="AZ360" s="9">
        <f>VLOOKUP($G360,Összesítő!$B:$F,3,FALSE)</f>
        <v>4132</v>
      </c>
      <c r="BA360" s="9">
        <f t="shared" si="577"/>
        <v>0</v>
      </c>
      <c r="BB360" s="5">
        <f t="shared" si="578"/>
        <v>1</v>
      </c>
      <c r="BC360" s="5" t="str">
        <f t="shared" si="579"/>
        <v>R</v>
      </c>
      <c r="BD360" s="5">
        <f t="shared" si="580"/>
        <v>1</v>
      </c>
      <c r="BE360" s="5">
        <f t="shared" si="581"/>
        <v>0</v>
      </c>
      <c r="BF360" s="5">
        <f t="shared" si="582"/>
        <v>0</v>
      </c>
      <c r="BG360" s="9" t="str">
        <f t="shared" si="583"/>
        <v>A forrás egyenlő a költséggel (I.ütem).</v>
      </c>
      <c r="BH360" s="5">
        <f t="shared" si="584"/>
        <v>1</v>
      </c>
      <c r="BI360" s="5">
        <f t="shared" si="585"/>
        <v>1</v>
      </c>
      <c r="BJ360" s="5">
        <f t="shared" si="586"/>
        <v>0</v>
      </c>
      <c r="BK360" s="5">
        <f t="shared" si="587"/>
        <v>1</v>
      </c>
      <c r="BL360" s="5">
        <f t="shared" si="675"/>
        <v>1</v>
      </c>
      <c r="BM360" s="4" t="str">
        <f t="shared" si="588"/>
        <v>Nem hosszútávú a feladat.</v>
      </c>
      <c r="BN360" s="5">
        <f t="shared" si="589"/>
        <v>1</v>
      </c>
      <c r="BO360" s="5">
        <f t="shared" si="590"/>
        <v>0</v>
      </c>
      <c r="BP360" s="5">
        <f t="shared" si="591"/>
        <v>0</v>
      </c>
      <c r="BQ360" s="5">
        <f t="shared" si="592"/>
        <v>0</v>
      </c>
      <c r="BR360" s="5">
        <f t="shared" si="593"/>
        <v>0</v>
      </c>
      <c r="BS360" s="9" t="str">
        <f t="shared" si="594"/>
        <v>Nincs hosszútávú terv!</v>
      </c>
      <c r="BT360" s="5">
        <f t="shared" si="595"/>
        <v>0</v>
      </c>
      <c r="BU360" s="5">
        <f t="shared" si="596"/>
        <v>0</v>
      </c>
      <c r="BV360" s="5">
        <f t="shared" si="597"/>
        <v>1</v>
      </c>
      <c r="BW360" s="5">
        <f t="shared" si="598"/>
        <v>1</v>
      </c>
      <c r="BX360" s="5">
        <f t="shared" si="599"/>
        <v>1</v>
      </c>
      <c r="BY360" s="5">
        <f t="shared" si="600"/>
        <v>1</v>
      </c>
      <c r="BZ360" s="5">
        <f t="shared" si="601"/>
        <v>1</v>
      </c>
      <c r="CA360" s="5">
        <f t="shared" si="602"/>
        <v>1</v>
      </c>
      <c r="CB360" s="5">
        <f t="shared" si="603"/>
        <v>1</v>
      </c>
      <c r="CC360" s="5">
        <f t="shared" si="604"/>
        <v>1</v>
      </c>
      <c r="CD360" s="5">
        <f t="shared" si="605"/>
        <v>1</v>
      </c>
      <c r="CE360" s="5" t="str">
        <f t="shared" si="606"/>
        <v>?</v>
      </c>
      <c r="CF360" s="4" t="str">
        <f t="shared" si="676"/>
        <v>Kitöltés rendben!</v>
      </c>
      <c r="CG360" s="5">
        <f t="shared" si="677"/>
        <v>1</v>
      </c>
      <c r="CH360" s="5">
        <f t="shared" si="607"/>
        <v>1</v>
      </c>
      <c r="CI360" s="5">
        <f t="shared" si="608"/>
        <v>0</v>
      </c>
    </row>
    <row r="361" spans="1:87" s="2" customFormat="1" ht="31.2" hidden="1" customHeight="1" x14ac:dyDescent="0.3">
      <c r="A361" s="1" t="str">
        <f t="shared" si="670"/>
        <v>Nincs VKR kiválasztva!</v>
      </c>
      <c r="B361" s="179"/>
      <c r="C361" s="178"/>
      <c r="D361" s="180"/>
      <c r="E361" s="180"/>
      <c r="F361" s="181" t="e">
        <f>VLOOKUP($G361,Összesítő!$B:$F,2,FALSE)</f>
        <v>#N/A</v>
      </c>
      <c r="G361" s="178"/>
      <c r="H361" s="181">
        <f>COUNTA($G$3:G361)</f>
        <v>321</v>
      </c>
      <c r="I361" s="181" t="e">
        <f>AZ361&amp;"_"&amp;H361&amp;"_FIV_"&amp;LEFT(Előlap!$B$6,4)</f>
        <v>#N/A</v>
      </c>
      <c r="J361" s="181" t="e">
        <f>VLOOKUP($G361,Összesítő!$B:$F,5,FALSE)</f>
        <v>#N/A</v>
      </c>
      <c r="K361" s="181" t="e">
        <f>VLOOKUP($G361,Összesítő!$B:$F,4,FALSE)</f>
        <v>#N/A</v>
      </c>
      <c r="L361" s="7">
        <f t="shared" si="671"/>
        <v>0</v>
      </c>
      <c r="M361" s="179"/>
      <c r="N361" s="179"/>
      <c r="O361" s="13"/>
      <c r="P361" s="8"/>
      <c r="Q361" s="8"/>
      <c r="S361" s="8"/>
      <c r="T361" s="8"/>
      <c r="U361" s="8"/>
      <c r="V361" s="8"/>
      <c r="W361" s="8"/>
      <c r="X361" s="8"/>
      <c r="Y361" s="8"/>
      <c r="Z361" s="8"/>
      <c r="AA361" s="8"/>
      <c r="AB361" s="8"/>
      <c r="AC361" s="8"/>
      <c r="AD361" s="7">
        <f t="shared" si="672"/>
        <v>0</v>
      </c>
      <c r="AE361" s="3" t="str">
        <f t="shared" si="673"/>
        <v>Nincs VKR kiválasztva!</v>
      </c>
      <c r="AG361" s="8"/>
      <c r="AH361" s="8"/>
      <c r="AI361" s="8"/>
      <c r="AJ361" s="8"/>
      <c r="AK361" s="8"/>
      <c r="AL361" s="8"/>
      <c r="AM361" s="8"/>
      <c r="AN361" s="8"/>
      <c r="AO361" s="8"/>
      <c r="AP361" s="8"/>
      <c r="AQ361" s="8"/>
      <c r="AR361" s="7">
        <f t="shared" si="674"/>
        <v>0</v>
      </c>
      <c r="AS361" s="178"/>
      <c r="AT361" s="3" t="str">
        <f t="shared" si="576"/>
        <v>Nincs VKR kiválasztva!</v>
      </c>
      <c r="AV361" s="180" t="s">
        <v>0</v>
      </c>
      <c r="AW361" s="180" t="s">
        <v>0</v>
      </c>
      <c r="AX361" s="191">
        <f>COUNTA($G$3:G361)</f>
        <v>321</v>
      </c>
      <c r="AZ361" s="9" t="e">
        <f>VLOOKUP($G361,Összesítő!$B:$F,3,FALSE)</f>
        <v>#N/A</v>
      </c>
      <c r="BA361" s="9">
        <f t="shared" si="577"/>
        <v>0</v>
      </c>
      <c r="BB361" s="5" t="e">
        <f t="shared" si="578"/>
        <v>#N/A</v>
      </c>
      <c r="BC361" s="5" t="e">
        <f t="shared" si="579"/>
        <v>#N/A</v>
      </c>
      <c r="BD361" s="5" t="e">
        <f t="shared" si="580"/>
        <v>#N/A</v>
      </c>
      <c r="BE361" s="5" t="e">
        <f t="shared" si="581"/>
        <v>#N/A</v>
      </c>
      <c r="BF361" s="5">
        <f t="shared" si="582"/>
        <v>0</v>
      </c>
      <c r="BG361" s="9" t="str">
        <f t="shared" si="583"/>
        <v>A forrás egyenlő a költséggel (I.ütem).</v>
      </c>
      <c r="BH361" s="5">
        <f t="shared" si="584"/>
        <v>0</v>
      </c>
      <c r="BI361" s="5">
        <f t="shared" si="585"/>
        <v>0</v>
      </c>
      <c r="BJ361" s="5">
        <f t="shared" si="586"/>
        <v>0</v>
      </c>
      <c r="BK361" s="5">
        <f t="shared" si="587"/>
        <v>0</v>
      </c>
      <c r="BL361" s="5">
        <f t="shared" si="675"/>
        <v>0</v>
      </c>
      <c r="BM361" s="4" t="str">
        <f t="shared" si="588"/>
        <v>Nem hosszútávú a feladat.</v>
      </c>
      <c r="BN361" s="5">
        <f t="shared" si="589"/>
        <v>1</v>
      </c>
      <c r="BO361" s="5">
        <f t="shared" si="590"/>
        <v>0</v>
      </c>
      <c r="BP361" s="5">
        <f t="shared" si="591"/>
        <v>1</v>
      </c>
      <c r="BQ361" s="5">
        <f t="shared" si="592"/>
        <v>0</v>
      </c>
      <c r="BR361" s="5" t="e">
        <f t="shared" si="593"/>
        <v>#N/A</v>
      </c>
      <c r="BS361" s="9" t="str">
        <f t="shared" si="594"/>
        <v>Nincs hosszútávú terv!</v>
      </c>
      <c r="BT361" s="5" t="e">
        <f t="shared" si="595"/>
        <v>#N/A</v>
      </c>
      <c r="BU361" s="5" t="e">
        <f t="shared" si="596"/>
        <v>#N/A</v>
      </c>
      <c r="BV361" s="5">
        <f t="shared" si="597"/>
        <v>0</v>
      </c>
      <c r="BW361" s="5">
        <f t="shared" si="598"/>
        <v>0</v>
      </c>
      <c r="BX361" s="5">
        <f t="shared" si="599"/>
        <v>0</v>
      </c>
      <c r="BY361" s="5">
        <f t="shared" si="600"/>
        <v>0</v>
      </c>
      <c r="BZ361" s="5">
        <f t="shared" si="601"/>
        <v>0</v>
      </c>
      <c r="CA361" s="5">
        <f t="shared" si="602"/>
        <v>0</v>
      </c>
      <c r="CB361" s="5">
        <f t="shared" si="603"/>
        <v>0</v>
      </c>
      <c r="CC361" s="5">
        <f t="shared" si="604"/>
        <v>0</v>
      </c>
      <c r="CD361" s="5">
        <f t="shared" si="605"/>
        <v>0</v>
      </c>
      <c r="CE361" s="5" t="e">
        <f t="shared" si="606"/>
        <v>#N/A</v>
      </c>
      <c r="CF361" s="4" t="e">
        <f t="shared" si="676"/>
        <v>#N/A</v>
      </c>
      <c r="CG361" s="5">
        <f t="shared" si="677"/>
        <v>0</v>
      </c>
      <c r="CH361" s="5" t="e">
        <f t="shared" si="607"/>
        <v>#N/A</v>
      </c>
      <c r="CI361" s="5" t="e">
        <f t="shared" si="608"/>
        <v>#N/A</v>
      </c>
    </row>
    <row r="362" spans="1:87" s="2" customFormat="1" ht="72" hidden="1" customHeight="1" x14ac:dyDescent="0.3">
      <c r="A362" s="1" t="str">
        <f t="shared" si="670"/>
        <v>Kitöltés rendben!</v>
      </c>
      <c r="B362" s="179">
        <v>2</v>
      </c>
      <c r="C362" s="178" t="s">
        <v>399</v>
      </c>
      <c r="D362" s="180" t="s">
        <v>520</v>
      </c>
      <c r="E362" s="180" t="s">
        <v>509</v>
      </c>
      <c r="F362" s="181" t="str">
        <f>VLOOKUP($G362,Összesítő!$B:$F,2,FALSE)</f>
        <v>11-29452-1-003-00-04</v>
      </c>
      <c r="G362" s="178" t="s">
        <v>247</v>
      </c>
      <c r="H362" s="181">
        <f>COUNTA($G$3:G362)</f>
        <v>322</v>
      </c>
      <c r="I362" s="181" t="str">
        <f>AZ362&amp;"_"&amp;H362&amp;"_FIV_"&amp;LEFT(Előlap!$B$6,4)</f>
        <v>4177_322_FIV_2026</v>
      </c>
      <c r="J362" s="181" t="str">
        <f>VLOOKUP($G362,Összesítő!$B:$F,5,FALSE)</f>
        <v>Halastó, Ozmánbük - Márkus, Sárfimizdó</v>
      </c>
      <c r="K362" s="181" t="str">
        <f>VLOOKUP($G362,Összesítő!$B:$F,4,FALSE)</f>
        <v>Halastó Községi Önkormányzat, Ozmánbük Község Önkormányzata, Sárfimizdó Község Önkormányzata</v>
      </c>
      <c r="L362" s="7">
        <f t="shared" si="671"/>
        <v>35000</v>
      </c>
      <c r="M362" s="179">
        <v>2028</v>
      </c>
      <c r="N362" s="179">
        <v>2028</v>
      </c>
      <c r="O362" s="13">
        <v>0</v>
      </c>
      <c r="P362" s="8">
        <v>35000</v>
      </c>
      <c r="Q362" s="8">
        <v>0</v>
      </c>
      <c r="S362" s="8">
        <v>0</v>
      </c>
      <c r="T362" s="8">
        <v>0</v>
      </c>
      <c r="U362" s="8">
        <v>0</v>
      </c>
      <c r="V362" s="8">
        <v>0</v>
      </c>
      <c r="W362" s="8">
        <v>0</v>
      </c>
      <c r="X362" s="8">
        <v>0</v>
      </c>
      <c r="Y362" s="8">
        <v>0</v>
      </c>
      <c r="Z362" s="8">
        <v>0</v>
      </c>
      <c r="AA362" s="8">
        <v>0</v>
      </c>
      <c r="AB362" s="8">
        <v>0</v>
      </c>
      <c r="AC362" s="8">
        <v>0</v>
      </c>
      <c r="AD362" s="7">
        <f t="shared" si="672"/>
        <v>0</v>
      </c>
      <c r="AE362" s="3" t="str">
        <f t="shared" si="673"/>
        <v>Nem rövidtávú a feladat.</v>
      </c>
      <c r="AG362" s="8">
        <v>0</v>
      </c>
      <c r="AH362" s="8">
        <v>0</v>
      </c>
      <c r="AI362" s="8">
        <v>0</v>
      </c>
      <c r="AJ362" s="8">
        <v>0</v>
      </c>
      <c r="AK362" s="8">
        <v>0</v>
      </c>
      <c r="AL362" s="8">
        <v>0</v>
      </c>
      <c r="AM362" s="8">
        <v>0</v>
      </c>
      <c r="AN362" s="8">
        <v>0</v>
      </c>
      <c r="AO362" s="8">
        <v>0</v>
      </c>
      <c r="AP362" s="8">
        <v>0</v>
      </c>
      <c r="AQ362" s="8">
        <v>0</v>
      </c>
      <c r="AR362" s="7">
        <f t="shared" si="674"/>
        <v>0</v>
      </c>
      <c r="AS362" s="178" t="s">
        <v>654</v>
      </c>
      <c r="AT362" s="3" t="str">
        <f t="shared" si="576"/>
        <v>Forráshiányos a feladat!</v>
      </c>
      <c r="AV362" s="180" t="s">
        <v>0</v>
      </c>
      <c r="AW362" s="180" t="s">
        <v>0</v>
      </c>
      <c r="AX362" s="191">
        <f>COUNTA($G$3:G362)</f>
        <v>322</v>
      </c>
      <c r="AZ362" s="9">
        <f>VLOOKUP($G362,Összesítő!$B:$F,3,FALSE)</f>
        <v>4177</v>
      </c>
      <c r="BA362" s="9">
        <f t="shared" si="577"/>
        <v>0</v>
      </c>
      <c r="BB362" s="5">
        <f t="shared" si="578"/>
        <v>1</v>
      </c>
      <c r="BC362" s="5" t="str">
        <f t="shared" si="579"/>
        <v>H</v>
      </c>
      <c r="BD362" s="5">
        <f t="shared" si="580"/>
        <v>0</v>
      </c>
      <c r="BE362" s="5">
        <f t="shared" si="581"/>
        <v>0</v>
      </c>
      <c r="BF362" s="5">
        <f t="shared" si="582"/>
        <v>0</v>
      </c>
      <c r="BG362" s="9" t="str">
        <f t="shared" si="583"/>
        <v>Nem rövidtávú a feladat.</v>
      </c>
      <c r="BH362" s="5">
        <f t="shared" si="584"/>
        <v>1</v>
      </c>
      <c r="BI362" s="5">
        <f t="shared" si="585"/>
        <v>1</v>
      </c>
      <c r="BJ362" s="5">
        <f t="shared" si="586"/>
        <v>1</v>
      </c>
      <c r="BK362" s="5">
        <f t="shared" si="587"/>
        <v>1</v>
      </c>
      <c r="BL362" s="5">
        <f t="shared" si="675"/>
        <v>1</v>
      </c>
      <c r="BM362" s="4" t="str">
        <f t="shared" si="588"/>
        <v>Forráshiányos a feladat!</v>
      </c>
      <c r="BN362" s="5">
        <f t="shared" si="589"/>
        <v>0</v>
      </c>
      <c r="BO362" s="5">
        <f t="shared" si="590"/>
        <v>1</v>
      </c>
      <c r="BP362" s="5">
        <f t="shared" si="591"/>
        <v>0</v>
      </c>
      <c r="BQ362" s="5">
        <f t="shared" si="592"/>
        <v>0</v>
      </c>
      <c r="BR362" s="5">
        <f t="shared" si="593"/>
        <v>0</v>
      </c>
      <c r="BS362" s="9">
        <f t="shared" si="594"/>
        <v>0</v>
      </c>
      <c r="BT362" s="5">
        <f t="shared" si="595"/>
        <v>0</v>
      </c>
      <c r="BU362" s="5">
        <f t="shared" si="596"/>
        <v>0</v>
      </c>
      <c r="BV362" s="5">
        <f t="shared" si="597"/>
        <v>1</v>
      </c>
      <c r="BW362" s="5">
        <f t="shared" si="598"/>
        <v>1</v>
      </c>
      <c r="BX362" s="5">
        <f t="shared" si="599"/>
        <v>1</v>
      </c>
      <c r="BY362" s="5">
        <f t="shared" si="600"/>
        <v>1</v>
      </c>
      <c r="BZ362" s="5">
        <f t="shared" si="601"/>
        <v>1</v>
      </c>
      <c r="CA362" s="5">
        <f t="shared" si="602"/>
        <v>1</v>
      </c>
      <c r="CB362" s="5">
        <f t="shared" si="603"/>
        <v>1</v>
      </c>
      <c r="CC362" s="5">
        <f t="shared" si="604"/>
        <v>1</v>
      </c>
      <c r="CD362" s="5">
        <f t="shared" si="605"/>
        <v>1</v>
      </c>
      <c r="CE362" s="5" t="str">
        <f t="shared" si="606"/>
        <v>?</v>
      </c>
      <c r="CF362" s="4" t="str">
        <f t="shared" si="676"/>
        <v>Kitöltés rendben!</v>
      </c>
      <c r="CG362" s="5">
        <f t="shared" si="677"/>
        <v>1</v>
      </c>
      <c r="CH362" s="5">
        <f t="shared" si="607"/>
        <v>0</v>
      </c>
      <c r="CI362" s="5">
        <f t="shared" si="608"/>
        <v>1</v>
      </c>
    </row>
    <row r="363" spans="1:87" s="2" customFormat="1" ht="72" hidden="1" customHeight="1" x14ac:dyDescent="0.3">
      <c r="A363" s="1" t="str">
        <f t="shared" si="670"/>
        <v>Kitöltés rendben!</v>
      </c>
      <c r="B363" s="179">
        <v>2</v>
      </c>
      <c r="C363" s="178" t="s">
        <v>450</v>
      </c>
      <c r="D363" s="180" t="s">
        <v>510</v>
      </c>
      <c r="E363" s="180" t="s">
        <v>509</v>
      </c>
      <c r="F363" s="181" t="str">
        <f>VLOOKUP($G363,Összesítő!$B:$F,2,FALSE)</f>
        <v>11-29452-1-003-00-04</v>
      </c>
      <c r="G363" s="178" t="s">
        <v>247</v>
      </c>
      <c r="H363" s="181">
        <f>COUNTA($G$3:G363)</f>
        <v>323</v>
      </c>
      <c r="I363" s="181" t="str">
        <f>AZ363&amp;"_"&amp;H363&amp;"_FIV_"&amp;LEFT(Előlap!$B$6,4)</f>
        <v>4177_323_FIV_2026</v>
      </c>
      <c r="J363" s="181" t="str">
        <f>VLOOKUP($G363,Összesítő!$B:$F,5,FALSE)</f>
        <v>Halastó, Ozmánbük - Márkus, Sárfimizdó</v>
      </c>
      <c r="K363" s="181" t="str">
        <f>VLOOKUP($G363,Összesítő!$B:$F,4,FALSE)</f>
        <v>Halastó Községi Önkormányzat, Ozmánbük Község Önkormányzata, Sárfimizdó Község Önkormányzata</v>
      </c>
      <c r="L363" s="7">
        <f t="shared" si="671"/>
        <v>30000</v>
      </c>
      <c r="M363" s="179">
        <v>2029</v>
      </c>
      <c r="N363" s="179">
        <v>2029</v>
      </c>
      <c r="O363" s="13">
        <v>0</v>
      </c>
      <c r="P363" s="8">
        <v>30000</v>
      </c>
      <c r="Q363" s="8">
        <v>0</v>
      </c>
      <c r="S363" s="8">
        <v>0</v>
      </c>
      <c r="T363" s="8">
        <v>0</v>
      </c>
      <c r="U363" s="8">
        <v>0</v>
      </c>
      <c r="V363" s="8">
        <v>0</v>
      </c>
      <c r="W363" s="8">
        <v>0</v>
      </c>
      <c r="X363" s="8">
        <v>0</v>
      </c>
      <c r="Y363" s="8">
        <v>0</v>
      </c>
      <c r="Z363" s="8">
        <v>0</v>
      </c>
      <c r="AA363" s="8">
        <v>0</v>
      </c>
      <c r="AB363" s="8">
        <v>0</v>
      </c>
      <c r="AC363" s="8">
        <v>0</v>
      </c>
      <c r="AD363" s="7">
        <f t="shared" si="672"/>
        <v>0</v>
      </c>
      <c r="AE363" s="3" t="str">
        <f t="shared" si="673"/>
        <v>Nem rövidtávú a feladat.</v>
      </c>
      <c r="AG363" s="8">
        <v>0</v>
      </c>
      <c r="AH363" s="8">
        <v>0</v>
      </c>
      <c r="AI363" s="8">
        <v>0</v>
      </c>
      <c r="AJ363" s="8">
        <v>0</v>
      </c>
      <c r="AK363" s="8">
        <v>0</v>
      </c>
      <c r="AL363" s="8">
        <v>0</v>
      </c>
      <c r="AM363" s="8">
        <v>0</v>
      </c>
      <c r="AN363" s="8">
        <v>0</v>
      </c>
      <c r="AO363" s="8">
        <v>0</v>
      </c>
      <c r="AP363" s="8">
        <v>0</v>
      </c>
      <c r="AQ363" s="8">
        <v>0</v>
      </c>
      <c r="AR363" s="7">
        <f t="shared" si="674"/>
        <v>0</v>
      </c>
      <c r="AS363" s="185" t="s">
        <v>654</v>
      </c>
      <c r="AT363" s="3" t="str">
        <f t="shared" si="576"/>
        <v>Forráshiányos a feladat!</v>
      </c>
      <c r="AV363" s="180" t="s">
        <v>0</v>
      </c>
      <c r="AW363" s="180" t="s">
        <v>0</v>
      </c>
      <c r="AX363" s="191">
        <f>COUNTA($G$3:G363)</f>
        <v>323</v>
      </c>
      <c r="AZ363" s="9">
        <f>VLOOKUP($G363,Összesítő!$B:$F,3,FALSE)</f>
        <v>4177</v>
      </c>
      <c r="BA363" s="9">
        <f t="shared" si="577"/>
        <v>0</v>
      </c>
      <c r="BB363" s="5">
        <f t="shared" si="578"/>
        <v>1</v>
      </c>
      <c r="BC363" s="5" t="str">
        <f t="shared" si="579"/>
        <v>H</v>
      </c>
      <c r="BD363" s="5">
        <f t="shared" si="580"/>
        <v>0</v>
      </c>
      <c r="BE363" s="5">
        <f t="shared" si="581"/>
        <v>0</v>
      </c>
      <c r="BF363" s="5">
        <f t="shared" si="582"/>
        <v>0</v>
      </c>
      <c r="BG363" s="9" t="str">
        <f t="shared" si="583"/>
        <v>Nem rövidtávú a feladat.</v>
      </c>
      <c r="BH363" s="5">
        <f t="shared" si="584"/>
        <v>1</v>
      </c>
      <c r="BI363" s="5">
        <f t="shared" si="585"/>
        <v>1</v>
      </c>
      <c r="BJ363" s="5">
        <f t="shared" si="586"/>
        <v>1</v>
      </c>
      <c r="BK363" s="5">
        <f t="shared" si="587"/>
        <v>1</v>
      </c>
      <c r="BL363" s="5">
        <f t="shared" si="675"/>
        <v>1</v>
      </c>
      <c r="BM363" s="4" t="str">
        <f t="shared" si="588"/>
        <v>Forráshiányos a feladat!</v>
      </c>
      <c r="BN363" s="5">
        <f t="shared" si="589"/>
        <v>0</v>
      </c>
      <c r="BO363" s="5">
        <f t="shared" si="590"/>
        <v>1</v>
      </c>
      <c r="BP363" s="5">
        <f t="shared" si="591"/>
        <v>0</v>
      </c>
      <c r="BQ363" s="5">
        <f t="shared" si="592"/>
        <v>0</v>
      </c>
      <c r="BR363" s="5">
        <f t="shared" si="593"/>
        <v>0</v>
      </c>
      <c r="BS363" s="9">
        <f t="shared" si="594"/>
        <v>0</v>
      </c>
      <c r="BT363" s="5">
        <f t="shared" si="595"/>
        <v>0</v>
      </c>
      <c r="BU363" s="5">
        <f t="shared" si="596"/>
        <v>0</v>
      </c>
      <c r="BV363" s="5">
        <f t="shared" si="597"/>
        <v>1</v>
      </c>
      <c r="BW363" s="5">
        <f t="shared" si="598"/>
        <v>1</v>
      </c>
      <c r="BX363" s="5">
        <f t="shared" si="599"/>
        <v>1</v>
      </c>
      <c r="BY363" s="5">
        <f t="shared" si="600"/>
        <v>1</v>
      </c>
      <c r="BZ363" s="5">
        <f t="shared" si="601"/>
        <v>1</v>
      </c>
      <c r="CA363" s="5">
        <f t="shared" si="602"/>
        <v>1</v>
      </c>
      <c r="CB363" s="5">
        <f t="shared" si="603"/>
        <v>1</v>
      </c>
      <c r="CC363" s="5">
        <f t="shared" si="604"/>
        <v>1</v>
      </c>
      <c r="CD363" s="5">
        <f t="shared" si="605"/>
        <v>1</v>
      </c>
      <c r="CE363" s="5" t="str">
        <f t="shared" si="606"/>
        <v>?</v>
      </c>
      <c r="CF363" s="4" t="str">
        <f t="shared" si="676"/>
        <v>Kitöltés rendben!</v>
      </c>
      <c r="CG363" s="5">
        <f t="shared" si="677"/>
        <v>1</v>
      </c>
      <c r="CH363" s="5">
        <f t="shared" si="607"/>
        <v>0</v>
      </c>
      <c r="CI363" s="5">
        <f t="shared" si="608"/>
        <v>1</v>
      </c>
    </row>
    <row r="364" spans="1:87" s="2" customFormat="1" ht="72" hidden="1" customHeight="1" x14ac:dyDescent="0.3">
      <c r="A364" s="1" t="str">
        <f t="shared" si="670"/>
        <v>Kitöltés rendben!</v>
      </c>
      <c r="B364" s="179">
        <v>2</v>
      </c>
      <c r="C364" s="178" t="s">
        <v>435</v>
      </c>
      <c r="D364" s="180" t="s">
        <v>522</v>
      </c>
      <c r="E364" s="180" t="s">
        <v>509</v>
      </c>
      <c r="F364" s="181" t="str">
        <f>VLOOKUP($G364,Összesítő!$B:$F,2,FALSE)</f>
        <v>11-29452-1-003-00-04</v>
      </c>
      <c r="G364" s="178" t="s">
        <v>247</v>
      </c>
      <c r="H364" s="181">
        <f>COUNTA($G$3:G364)</f>
        <v>324</v>
      </c>
      <c r="I364" s="181" t="str">
        <f>AZ364&amp;"_"&amp;H364&amp;"_FIV_"&amp;LEFT(Előlap!$B$6,4)</f>
        <v>4177_324_FIV_2026</v>
      </c>
      <c r="J364" s="181" t="str">
        <f>VLOOKUP($G364,Összesítő!$B:$F,5,FALSE)</f>
        <v>Halastó, Ozmánbük - Márkus, Sárfimizdó</v>
      </c>
      <c r="K364" s="181" t="str">
        <f>VLOOKUP($G364,Összesítő!$B:$F,4,FALSE)</f>
        <v>Halastó Községi Önkormányzat, Ozmánbük Község Önkormányzata, Sárfimizdó Község Önkormányzata</v>
      </c>
      <c r="L364" s="7">
        <f t="shared" si="671"/>
        <v>45000</v>
      </c>
      <c r="M364" s="179">
        <v>2030</v>
      </c>
      <c r="N364" s="179">
        <v>2030</v>
      </c>
      <c r="O364" s="13">
        <v>0</v>
      </c>
      <c r="P364" s="8">
        <v>45000</v>
      </c>
      <c r="Q364" s="8">
        <v>0</v>
      </c>
      <c r="S364" s="8">
        <v>0</v>
      </c>
      <c r="T364" s="8">
        <v>0</v>
      </c>
      <c r="U364" s="8">
        <v>0</v>
      </c>
      <c r="V364" s="8">
        <v>0</v>
      </c>
      <c r="W364" s="8">
        <v>0</v>
      </c>
      <c r="X364" s="8">
        <v>0</v>
      </c>
      <c r="Y364" s="8">
        <v>0</v>
      </c>
      <c r="Z364" s="8">
        <v>0</v>
      </c>
      <c r="AA364" s="8">
        <v>0</v>
      </c>
      <c r="AB364" s="8">
        <v>0</v>
      </c>
      <c r="AC364" s="8">
        <v>0</v>
      </c>
      <c r="AD364" s="7">
        <f t="shared" si="672"/>
        <v>0</v>
      </c>
      <c r="AE364" s="3" t="str">
        <f t="shared" si="673"/>
        <v>Nem rövidtávú a feladat.</v>
      </c>
      <c r="AG364" s="8">
        <v>0</v>
      </c>
      <c r="AH364" s="8">
        <v>0</v>
      </c>
      <c r="AI364" s="8">
        <v>0</v>
      </c>
      <c r="AJ364" s="8">
        <v>0</v>
      </c>
      <c r="AK364" s="8">
        <v>0</v>
      </c>
      <c r="AL364" s="8">
        <v>0</v>
      </c>
      <c r="AM364" s="8">
        <v>0</v>
      </c>
      <c r="AN364" s="8">
        <v>0</v>
      </c>
      <c r="AO364" s="8">
        <v>0</v>
      </c>
      <c r="AP364" s="8">
        <v>0</v>
      </c>
      <c r="AQ364" s="8">
        <v>0</v>
      </c>
      <c r="AR364" s="7">
        <f t="shared" si="674"/>
        <v>0</v>
      </c>
      <c r="AS364" s="185" t="s">
        <v>654</v>
      </c>
      <c r="AT364" s="3" t="str">
        <f t="shared" si="576"/>
        <v>Forráshiányos a feladat!</v>
      </c>
      <c r="AV364" s="180" t="s">
        <v>0</v>
      </c>
      <c r="AW364" s="180" t="s">
        <v>0</v>
      </c>
      <c r="AX364" s="191">
        <f>COUNTA($G$3:G364)</f>
        <v>324</v>
      </c>
      <c r="AZ364" s="9">
        <f>VLOOKUP($G364,Összesítő!$B:$F,3,FALSE)</f>
        <v>4177</v>
      </c>
      <c r="BA364" s="9">
        <f t="shared" si="577"/>
        <v>0</v>
      </c>
      <c r="BB364" s="5">
        <f t="shared" si="578"/>
        <v>1</v>
      </c>
      <c r="BC364" s="5" t="str">
        <f t="shared" si="579"/>
        <v>H</v>
      </c>
      <c r="BD364" s="5">
        <f t="shared" si="580"/>
        <v>0</v>
      </c>
      <c r="BE364" s="5">
        <f t="shared" si="581"/>
        <v>0</v>
      </c>
      <c r="BF364" s="5">
        <f t="shared" si="582"/>
        <v>0</v>
      </c>
      <c r="BG364" s="9" t="str">
        <f t="shared" si="583"/>
        <v>Nem rövidtávú a feladat.</v>
      </c>
      <c r="BH364" s="5">
        <f t="shared" si="584"/>
        <v>1</v>
      </c>
      <c r="BI364" s="5">
        <f t="shared" si="585"/>
        <v>1</v>
      </c>
      <c r="BJ364" s="5">
        <f t="shared" si="586"/>
        <v>1</v>
      </c>
      <c r="BK364" s="5">
        <f t="shared" si="587"/>
        <v>1</v>
      </c>
      <c r="BL364" s="5">
        <f t="shared" si="675"/>
        <v>1</v>
      </c>
      <c r="BM364" s="4" t="str">
        <f t="shared" si="588"/>
        <v>Forráshiányos a feladat!</v>
      </c>
      <c r="BN364" s="5">
        <f t="shared" si="589"/>
        <v>0</v>
      </c>
      <c r="BO364" s="5">
        <f t="shared" si="590"/>
        <v>1</v>
      </c>
      <c r="BP364" s="5">
        <f t="shared" si="591"/>
        <v>0</v>
      </c>
      <c r="BQ364" s="5">
        <f t="shared" si="592"/>
        <v>0</v>
      </c>
      <c r="BR364" s="5">
        <f t="shared" si="593"/>
        <v>0</v>
      </c>
      <c r="BS364" s="9">
        <f t="shared" si="594"/>
        <v>0</v>
      </c>
      <c r="BT364" s="5">
        <f t="shared" si="595"/>
        <v>0</v>
      </c>
      <c r="BU364" s="5">
        <f t="shared" si="596"/>
        <v>0</v>
      </c>
      <c r="BV364" s="5">
        <f t="shared" si="597"/>
        <v>1</v>
      </c>
      <c r="BW364" s="5">
        <f t="shared" si="598"/>
        <v>1</v>
      </c>
      <c r="BX364" s="5">
        <f t="shared" si="599"/>
        <v>1</v>
      </c>
      <c r="BY364" s="5">
        <f t="shared" si="600"/>
        <v>1</v>
      </c>
      <c r="BZ364" s="5">
        <f t="shared" si="601"/>
        <v>1</v>
      </c>
      <c r="CA364" s="5">
        <f t="shared" si="602"/>
        <v>1</v>
      </c>
      <c r="CB364" s="5">
        <f t="shared" si="603"/>
        <v>1</v>
      </c>
      <c r="CC364" s="5">
        <f t="shared" si="604"/>
        <v>1</v>
      </c>
      <c r="CD364" s="5">
        <f t="shared" si="605"/>
        <v>1</v>
      </c>
      <c r="CE364" s="5" t="str">
        <f t="shared" si="606"/>
        <v>?</v>
      </c>
      <c r="CF364" s="4" t="str">
        <f t="shared" si="676"/>
        <v>Kitöltés rendben!</v>
      </c>
      <c r="CG364" s="5">
        <f t="shared" si="677"/>
        <v>1</v>
      </c>
      <c r="CH364" s="5">
        <f t="shared" si="607"/>
        <v>0</v>
      </c>
      <c r="CI364" s="5">
        <f t="shared" si="608"/>
        <v>1</v>
      </c>
    </row>
    <row r="365" spans="1:87" s="2" customFormat="1" ht="72" hidden="1" customHeight="1" x14ac:dyDescent="0.3">
      <c r="A365" s="1" t="str">
        <f t="shared" si="670"/>
        <v>Kitöltés rendben!</v>
      </c>
      <c r="B365" s="179">
        <v>2</v>
      </c>
      <c r="C365" s="178" t="s">
        <v>468</v>
      </c>
      <c r="D365" s="180" t="s">
        <v>505</v>
      </c>
      <c r="E365" s="180" t="s">
        <v>509</v>
      </c>
      <c r="F365" s="181" t="str">
        <f>VLOOKUP($G365,Összesítő!$B:$F,2,FALSE)</f>
        <v>11-29452-1-003-00-04</v>
      </c>
      <c r="G365" s="178" t="s">
        <v>247</v>
      </c>
      <c r="H365" s="181">
        <f>COUNTA($G$3:G365)</f>
        <v>325</v>
      </c>
      <c r="I365" s="181" t="str">
        <f>AZ365&amp;"_"&amp;H365&amp;"_FIV_"&amp;LEFT(Előlap!$B$6,4)</f>
        <v>4177_325_FIV_2026</v>
      </c>
      <c r="J365" s="181" t="str">
        <f>VLOOKUP($G365,Összesítő!$B:$F,5,FALSE)</f>
        <v>Halastó, Ozmánbük - Márkus, Sárfimizdó</v>
      </c>
      <c r="K365" s="181" t="str">
        <f>VLOOKUP($G365,Összesítő!$B:$F,4,FALSE)</f>
        <v>Halastó Községi Önkormányzat, Ozmánbük Község Önkormányzata, Sárfimizdó Község Önkormányzata</v>
      </c>
      <c r="L365" s="7">
        <f t="shared" si="671"/>
        <v>20000</v>
      </c>
      <c r="M365" s="179">
        <v>2028</v>
      </c>
      <c r="N365" s="179">
        <v>2029</v>
      </c>
      <c r="O365" s="13">
        <v>0</v>
      </c>
      <c r="P365" s="8">
        <v>20000</v>
      </c>
      <c r="Q365" s="8">
        <v>0</v>
      </c>
      <c r="S365" s="8">
        <v>0</v>
      </c>
      <c r="T365" s="8">
        <v>0</v>
      </c>
      <c r="U365" s="8">
        <v>0</v>
      </c>
      <c r="V365" s="8">
        <v>0</v>
      </c>
      <c r="W365" s="8">
        <v>0</v>
      </c>
      <c r="X365" s="8">
        <v>0</v>
      </c>
      <c r="Y365" s="8">
        <v>0</v>
      </c>
      <c r="Z365" s="8">
        <v>0</v>
      </c>
      <c r="AA365" s="8">
        <v>0</v>
      </c>
      <c r="AB365" s="8">
        <v>0</v>
      </c>
      <c r="AC365" s="8">
        <v>0</v>
      </c>
      <c r="AD365" s="7">
        <f t="shared" si="672"/>
        <v>0</v>
      </c>
      <c r="AE365" s="3" t="str">
        <f t="shared" si="673"/>
        <v>Nem rövidtávú a feladat.</v>
      </c>
      <c r="AG365" s="8">
        <v>0</v>
      </c>
      <c r="AH365" s="8">
        <v>0</v>
      </c>
      <c r="AI365" s="8">
        <v>0</v>
      </c>
      <c r="AJ365" s="8">
        <v>0</v>
      </c>
      <c r="AK365" s="8">
        <v>0</v>
      </c>
      <c r="AL365" s="8">
        <v>0</v>
      </c>
      <c r="AM365" s="8">
        <v>0</v>
      </c>
      <c r="AN365" s="8">
        <v>0</v>
      </c>
      <c r="AO365" s="8">
        <v>0</v>
      </c>
      <c r="AP365" s="8">
        <v>0</v>
      </c>
      <c r="AQ365" s="8">
        <v>0</v>
      </c>
      <c r="AR365" s="7">
        <f t="shared" si="674"/>
        <v>0</v>
      </c>
      <c r="AS365" s="185" t="s">
        <v>654</v>
      </c>
      <c r="AT365" s="3" t="str">
        <f t="shared" si="576"/>
        <v>Forráshiányos a feladat!</v>
      </c>
      <c r="AV365" s="180" t="s">
        <v>0</v>
      </c>
      <c r="AW365" s="180" t="s">
        <v>0</v>
      </c>
      <c r="AX365" s="191">
        <f>COUNTA($G$3:G365)</f>
        <v>325</v>
      </c>
      <c r="AZ365" s="9">
        <f>VLOOKUP($G365,Összesítő!$B:$F,3,FALSE)</f>
        <v>4177</v>
      </c>
      <c r="BA365" s="9">
        <f t="shared" si="577"/>
        <v>0</v>
      </c>
      <c r="BB365" s="5">
        <f t="shared" si="578"/>
        <v>1</v>
      </c>
      <c r="BC365" s="5" t="str">
        <f t="shared" si="579"/>
        <v>H</v>
      </c>
      <c r="BD365" s="5">
        <f t="shared" si="580"/>
        <v>0</v>
      </c>
      <c r="BE365" s="5">
        <f t="shared" si="581"/>
        <v>0</v>
      </c>
      <c r="BF365" s="5">
        <f t="shared" si="582"/>
        <v>0</v>
      </c>
      <c r="BG365" s="9" t="str">
        <f t="shared" si="583"/>
        <v>Nem rövidtávú a feladat.</v>
      </c>
      <c r="BH365" s="5">
        <f t="shared" si="584"/>
        <v>1</v>
      </c>
      <c r="BI365" s="5">
        <f t="shared" si="585"/>
        <v>1</v>
      </c>
      <c r="BJ365" s="5">
        <f t="shared" si="586"/>
        <v>1</v>
      </c>
      <c r="BK365" s="5">
        <f t="shared" si="587"/>
        <v>1</v>
      </c>
      <c r="BL365" s="5">
        <f t="shared" si="675"/>
        <v>1</v>
      </c>
      <c r="BM365" s="4" t="str">
        <f t="shared" si="588"/>
        <v>Forráshiányos a feladat!</v>
      </c>
      <c r="BN365" s="5">
        <f t="shared" si="589"/>
        <v>0</v>
      </c>
      <c r="BO365" s="5">
        <f t="shared" si="590"/>
        <v>1</v>
      </c>
      <c r="BP365" s="5">
        <f t="shared" si="591"/>
        <v>0</v>
      </c>
      <c r="BQ365" s="5">
        <f t="shared" si="592"/>
        <v>0</v>
      </c>
      <c r="BR365" s="5">
        <f t="shared" si="593"/>
        <v>0</v>
      </c>
      <c r="BS365" s="9">
        <f t="shared" si="594"/>
        <v>0</v>
      </c>
      <c r="BT365" s="5">
        <f t="shared" si="595"/>
        <v>0</v>
      </c>
      <c r="BU365" s="5">
        <f t="shared" si="596"/>
        <v>0</v>
      </c>
      <c r="BV365" s="5">
        <f t="shared" si="597"/>
        <v>1</v>
      </c>
      <c r="BW365" s="5">
        <f t="shared" si="598"/>
        <v>1</v>
      </c>
      <c r="BX365" s="5">
        <f t="shared" si="599"/>
        <v>1</v>
      </c>
      <c r="BY365" s="5">
        <f t="shared" si="600"/>
        <v>1</v>
      </c>
      <c r="BZ365" s="5">
        <f t="shared" si="601"/>
        <v>1</v>
      </c>
      <c r="CA365" s="5">
        <f t="shared" si="602"/>
        <v>1</v>
      </c>
      <c r="CB365" s="5">
        <f t="shared" si="603"/>
        <v>1</v>
      </c>
      <c r="CC365" s="5">
        <f t="shared" si="604"/>
        <v>1</v>
      </c>
      <c r="CD365" s="5">
        <f t="shared" si="605"/>
        <v>1</v>
      </c>
      <c r="CE365" s="5" t="str">
        <f t="shared" si="606"/>
        <v>?</v>
      </c>
      <c r="CF365" s="4" t="str">
        <f t="shared" si="676"/>
        <v>Kitöltés rendben!</v>
      </c>
      <c r="CG365" s="5">
        <f t="shared" si="677"/>
        <v>1</v>
      </c>
      <c r="CH365" s="5">
        <f t="shared" si="607"/>
        <v>0</v>
      </c>
      <c r="CI365" s="5">
        <f t="shared" si="608"/>
        <v>1</v>
      </c>
    </row>
    <row r="366" spans="1:87" s="2" customFormat="1" ht="72" hidden="1" customHeight="1" x14ac:dyDescent="0.3">
      <c r="A366" s="1" t="str">
        <f t="shared" si="670"/>
        <v>Kitöltés rendben!</v>
      </c>
      <c r="B366" s="179">
        <v>2</v>
      </c>
      <c r="C366" s="178" t="s">
        <v>479</v>
      </c>
      <c r="D366" s="180" t="s">
        <v>604</v>
      </c>
      <c r="E366" s="180" t="s">
        <v>509</v>
      </c>
      <c r="F366" s="181" t="str">
        <f>VLOOKUP($G366,Összesítő!$B:$F,2,FALSE)</f>
        <v>11-29452-1-003-00-04</v>
      </c>
      <c r="G366" s="178" t="s">
        <v>247</v>
      </c>
      <c r="H366" s="181">
        <f>COUNTA($G$3:G366)</f>
        <v>326</v>
      </c>
      <c r="I366" s="181" t="str">
        <f>AZ366&amp;"_"&amp;H366&amp;"_FIV_"&amp;LEFT(Előlap!$B$6,4)</f>
        <v>4177_326_FIV_2026</v>
      </c>
      <c r="J366" s="181" t="str">
        <f>VLOOKUP($G366,Összesítő!$B:$F,5,FALSE)</f>
        <v>Halastó, Ozmánbük - Márkus, Sárfimizdó</v>
      </c>
      <c r="K366" s="181" t="str">
        <f>VLOOKUP($G366,Összesítő!$B:$F,4,FALSE)</f>
        <v>Halastó Községi Önkormányzat, Ozmánbük Község Önkormányzata, Sárfimizdó Község Önkormányzata</v>
      </c>
      <c r="L366" s="7">
        <f t="shared" si="671"/>
        <v>100000</v>
      </c>
      <c r="M366" s="179">
        <v>2028</v>
      </c>
      <c r="N366" s="179">
        <v>2036</v>
      </c>
      <c r="O366" s="13">
        <v>0</v>
      </c>
      <c r="P366" s="8">
        <v>100000</v>
      </c>
      <c r="Q366" s="8">
        <v>0</v>
      </c>
      <c r="S366" s="8">
        <v>0</v>
      </c>
      <c r="T366" s="8">
        <v>0</v>
      </c>
      <c r="U366" s="8">
        <v>0</v>
      </c>
      <c r="V366" s="8">
        <v>0</v>
      </c>
      <c r="W366" s="8">
        <v>0</v>
      </c>
      <c r="X366" s="8">
        <v>0</v>
      </c>
      <c r="Y366" s="8">
        <v>0</v>
      </c>
      <c r="Z366" s="8">
        <v>0</v>
      </c>
      <c r="AA366" s="8">
        <v>0</v>
      </c>
      <c r="AB366" s="8">
        <v>0</v>
      </c>
      <c r="AC366" s="8">
        <v>0</v>
      </c>
      <c r="AD366" s="7">
        <f t="shared" si="672"/>
        <v>0</v>
      </c>
      <c r="AE366" s="3" t="str">
        <f t="shared" si="673"/>
        <v>Nem rövidtávú a feladat.</v>
      </c>
      <c r="AG366" s="8">
        <v>2152</v>
      </c>
      <c r="AH366" s="8">
        <v>0</v>
      </c>
      <c r="AI366" s="8">
        <v>0</v>
      </c>
      <c r="AJ366" s="8">
        <v>0</v>
      </c>
      <c r="AK366" s="8">
        <v>0</v>
      </c>
      <c r="AL366" s="8">
        <v>0</v>
      </c>
      <c r="AM366" s="8">
        <v>0</v>
      </c>
      <c r="AN366" s="8">
        <v>0</v>
      </c>
      <c r="AO366" s="8">
        <v>0</v>
      </c>
      <c r="AP366" s="8">
        <v>0</v>
      </c>
      <c r="AQ366" s="8">
        <v>0</v>
      </c>
      <c r="AR366" s="7">
        <f t="shared" si="674"/>
        <v>2152</v>
      </c>
      <c r="AS366" s="185" t="s">
        <v>654</v>
      </c>
      <c r="AT366" s="3" t="str">
        <f t="shared" si="576"/>
        <v>Forráshiányos a feladat!</v>
      </c>
      <c r="AV366" s="180" t="s">
        <v>0</v>
      </c>
      <c r="AW366" s="180" t="s">
        <v>0</v>
      </c>
      <c r="AX366" s="191">
        <f>COUNTA($G$3:G366)</f>
        <v>326</v>
      </c>
      <c r="AZ366" s="9">
        <f>VLOOKUP($G366,Összesítő!$B:$F,3,FALSE)</f>
        <v>4177</v>
      </c>
      <c r="BA366" s="9">
        <f t="shared" si="577"/>
        <v>0</v>
      </c>
      <c r="BB366" s="5">
        <f t="shared" si="578"/>
        <v>1</v>
      </c>
      <c r="BC366" s="5" t="str">
        <f t="shared" si="579"/>
        <v>H</v>
      </c>
      <c r="BD366" s="5">
        <f t="shared" si="580"/>
        <v>0</v>
      </c>
      <c r="BE366" s="5">
        <f t="shared" si="581"/>
        <v>0</v>
      </c>
      <c r="BF366" s="5">
        <f t="shared" si="582"/>
        <v>0</v>
      </c>
      <c r="BG366" s="9" t="str">
        <f t="shared" si="583"/>
        <v>Nem rövidtávú a feladat.</v>
      </c>
      <c r="BH366" s="5">
        <f t="shared" si="584"/>
        <v>1</v>
      </c>
      <c r="BI366" s="5">
        <f t="shared" si="585"/>
        <v>1</v>
      </c>
      <c r="BJ366" s="5">
        <f t="shared" si="586"/>
        <v>1</v>
      </c>
      <c r="BK366" s="5">
        <f t="shared" si="587"/>
        <v>1</v>
      </c>
      <c r="BL366" s="5">
        <f t="shared" si="675"/>
        <v>1</v>
      </c>
      <c r="BM366" s="4" t="str">
        <f t="shared" si="588"/>
        <v>Forráshiányos a feladat!</v>
      </c>
      <c r="BN366" s="5">
        <f t="shared" si="589"/>
        <v>0</v>
      </c>
      <c r="BO366" s="5">
        <f t="shared" si="590"/>
        <v>1</v>
      </c>
      <c r="BP366" s="5">
        <f t="shared" si="591"/>
        <v>0</v>
      </c>
      <c r="BQ366" s="5">
        <f t="shared" si="592"/>
        <v>0</v>
      </c>
      <c r="BR366" s="5">
        <f t="shared" si="593"/>
        <v>0</v>
      </c>
      <c r="BS366" s="9">
        <f t="shared" si="594"/>
        <v>0</v>
      </c>
      <c r="BT366" s="5">
        <f t="shared" si="595"/>
        <v>0</v>
      </c>
      <c r="BU366" s="5">
        <f t="shared" si="596"/>
        <v>0</v>
      </c>
      <c r="BV366" s="5">
        <f t="shared" si="597"/>
        <v>1</v>
      </c>
      <c r="BW366" s="5">
        <f t="shared" si="598"/>
        <v>1</v>
      </c>
      <c r="BX366" s="5">
        <f t="shared" si="599"/>
        <v>1</v>
      </c>
      <c r="BY366" s="5">
        <f t="shared" si="600"/>
        <v>1</v>
      </c>
      <c r="BZ366" s="5">
        <f t="shared" si="601"/>
        <v>1</v>
      </c>
      <c r="CA366" s="5">
        <f t="shared" si="602"/>
        <v>1</v>
      </c>
      <c r="CB366" s="5">
        <f t="shared" si="603"/>
        <v>1</v>
      </c>
      <c r="CC366" s="5">
        <f t="shared" si="604"/>
        <v>1</v>
      </c>
      <c r="CD366" s="5">
        <f t="shared" si="605"/>
        <v>1</v>
      </c>
      <c r="CE366" s="5" t="str">
        <f t="shared" si="606"/>
        <v>?</v>
      </c>
      <c r="CF366" s="4" t="str">
        <f t="shared" si="676"/>
        <v>Kitöltés rendben!</v>
      </c>
      <c r="CG366" s="5">
        <f t="shared" si="677"/>
        <v>1</v>
      </c>
      <c r="CH366" s="5">
        <f t="shared" si="607"/>
        <v>0</v>
      </c>
      <c r="CI366" s="5">
        <f t="shared" si="608"/>
        <v>1</v>
      </c>
    </row>
    <row r="367" spans="1:87" s="2" customFormat="1" ht="72" hidden="1" customHeight="1" x14ac:dyDescent="0.3">
      <c r="A367" s="1" t="str">
        <f t="shared" si="670"/>
        <v>Kitöltés rendben!</v>
      </c>
      <c r="B367" s="179">
        <v>1</v>
      </c>
      <c r="C367" s="178" t="s">
        <v>492</v>
      </c>
      <c r="D367" s="180" t="s">
        <v>507</v>
      </c>
      <c r="E367" s="180" t="s">
        <v>509</v>
      </c>
      <c r="F367" s="181" t="str">
        <f>VLOOKUP($G367,Összesítő!$B:$F,2,FALSE)</f>
        <v>11-29452-1-003-00-04</v>
      </c>
      <c r="G367" s="178" t="s">
        <v>247</v>
      </c>
      <c r="H367" s="181">
        <f>COUNTA($G$3:G367)</f>
        <v>327</v>
      </c>
      <c r="I367" s="181" t="str">
        <f>AZ367&amp;"_"&amp;H367&amp;"_FIV_"&amp;LEFT(Előlap!$B$6,4)</f>
        <v>4177_327_FIV_2026</v>
      </c>
      <c r="J367" s="181" t="str">
        <f>VLOOKUP($G367,Összesítő!$B:$F,5,FALSE)</f>
        <v>Halastó, Ozmánbük - Márkus, Sárfimizdó</v>
      </c>
      <c r="K367" s="181" t="str">
        <f>VLOOKUP($G367,Összesítő!$B:$F,4,FALSE)</f>
        <v>Halastó Községi Önkormányzat, Ozmánbük Község Önkormányzata, Sárfimizdó Község Önkormányzata</v>
      </c>
      <c r="L367" s="7">
        <f t="shared" si="671"/>
        <v>156</v>
      </c>
      <c r="M367" s="179">
        <v>2027</v>
      </c>
      <c r="N367" s="179">
        <v>2027</v>
      </c>
      <c r="O367" s="13">
        <v>156</v>
      </c>
      <c r="P367" s="8">
        <v>0</v>
      </c>
      <c r="Q367" s="8">
        <v>0</v>
      </c>
      <c r="S367" s="8">
        <v>156</v>
      </c>
      <c r="T367" s="8">
        <v>0</v>
      </c>
      <c r="U367" s="8">
        <v>0</v>
      </c>
      <c r="V367" s="8">
        <v>0</v>
      </c>
      <c r="W367" s="8">
        <v>0</v>
      </c>
      <c r="X367" s="8">
        <v>0</v>
      </c>
      <c r="Y367" s="8">
        <v>0</v>
      </c>
      <c r="Z367" s="8">
        <v>0</v>
      </c>
      <c r="AA367" s="8">
        <v>0</v>
      </c>
      <c r="AB367" s="8">
        <v>0</v>
      </c>
      <c r="AC367" s="8">
        <v>0</v>
      </c>
      <c r="AD367" s="7">
        <f t="shared" si="672"/>
        <v>156</v>
      </c>
      <c r="AE367" s="3" t="str">
        <f t="shared" si="673"/>
        <v>A forrás egyenlő a költséggel (I.ütem).</v>
      </c>
      <c r="AG367" s="8">
        <v>0</v>
      </c>
      <c r="AH367" s="8">
        <v>0</v>
      </c>
      <c r="AI367" s="8">
        <v>0</v>
      </c>
      <c r="AJ367" s="8">
        <v>0</v>
      </c>
      <c r="AK367" s="8">
        <v>0</v>
      </c>
      <c r="AL367" s="8">
        <v>0</v>
      </c>
      <c r="AM367" s="8">
        <v>0</v>
      </c>
      <c r="AN367" s="8">
        <v>0</v>
      </c>
      <c r="AO367" s="8">
        <v>0</v>
      </c>
      <c r="AP367" s="8">
        <v>0</v>
      </c>
      <c r="AQ367" s="8">
        <v>0</v>
      </c>
      <c r="AR367" s="7">
        <f t="shared" si="674"/>
        <v>0</v>
      </c>
      <c r="AS367" s="178" t="s">
        <v>659</v>
      </c>
      <c r="AT367" s="3" t="str">
        <f t="shared" si="576"/>
        <v>Nem hosszútávú a feladat.</v>
      </c>
      <c r="AV367" s="180" t="s">
        <v>0</v>
      </c>
      <c r="AW367" s="180" t="s">
        <v>0</v>
      </c>
      <c r="AX367" s="191">
        <f>COUNTA($G$3:G367)</f>
        <v>327</v>
      </c>
      <c r="AZ367" s="9">
        <f>VLOOKUP($G367,Összesítő!$B:$F,3,FALSE)</f>
        <v>4177</v>
      </c>
      <c r="BA367" s="9">
        <f t="shared" si="577"/>
        <v>0</v>
      </c>
      <c r="BB367" s="5">
        <f t="shared" si="578"/>
        <v>1</v>
      </c>
      <c r="BC367" s="5" t="str">
        <f t="shared" si="579"/>
        <v>R</v>
      </c>
      <c r="BD367" s="5">
        <f t="shared" si="580"/>
        <v>1</v>
      </c>
      <c r="BE367" s="5">
        <f t="shared" si="581"/>
        <v>0</v>
      </c>
      <c r="BF367" s="5">
        <f t="shared" si="582"/>
        <v>0</v>
      </c>
      <c r="BG367" s="9" t="str">
        <f t="shared" si="583"/>
        <v>A forrás egyenlő a költséggel (I.ütem).</v>
      </c>
      <c r="BH367" s="5">
        <f t="shared" si="584"/>
        <v>1</v>
      </c>
      <c r="BI367" s="5">
        <f t="shared" si="585"/>
        <v>1</v>
      </c>
      <c r="BJ367" s="5">
        <f t="shared" si="586"/>
        <v>0</v>
      </c>
      <c r="BK367" s="5">
        <f t="shared" si="587"/>
        <v>1</v>
      </c>
      <c r="BL367" s="5">
        <f t="shared" si="675"/>
        <v>1</v>
      </c>
      <c r="BM367" s="4" t="str">
        <f t="shared" si="588"/>
        <v>Nem hosszútávú a feladat.</v>
      </c>
      <c r="BN367" s="5">
        <f t="shared" si="589"/>
        <v>1</v>
      </c>
      <c r="BO367" s="5">
        <f t="shared" si="590"/>
        <v>0</v>
      </c>
      <c r="BP367" s="5">
        <f t="shared" si="591"/>
        <v>0</v>
      </c>
      <c r="BQ367" s="5">
        <f t="shared" si="592"/>
        <v>0</v>
      </c>
      <c r="BR367" s="5">
        <f t="shared" si="593"/>
        <v>0</v>
      </c>
      <c r="BS367" s="9" t="str">
        <f t="shared" si="594"/>
        <v>Nincs hosszútávú terv!</v>
      </c>
      <c r="BT367" s="5">
        <f t="shared" si="595"/>
        <v>0</v>
      </c>
      <c r="BU367" s="5">
        <f t="shared" si="596"/>
        <v>0</v>
      </c>
      <c r="BV367" s="5">
        <f t="shared" si="597"/>
        <v>1</v>
      </c>
      <c r="BW367" s="5">
        <f t="shared" si="598"/>
        <v>1</v>
      </c>
      <c r="BX367" s="5">
        <f t="shared" si="599"/>
        <v>1</v>
      </c>
      <c r="BY367" s="5">
        <f t="shared" si="600"/>
        <v>1</v>
      </c>
      <c r="BZ367" s="5">
        <f t="shared" si="601"/>
        <v>1</v>
      </c>
      <c r="CA367" s="5">
        <f t="shared" si="602"/>
        <v>1</v>
      </c>
      <c r="CB367" s="5">
        <f t="shared" si="603"/>
        <v>1</v>
      </c>
      <c r="CC367" s="5">
        <f t="shared" si="604"/>
        <v>1</v>
      </c>
      <c r="CD367" s="5">
        <f t="shared" si="605"/>
        <v>1</v>
      </c>
      <c r="CE367" s="5" t="str">
        <f t="shared" si="606"/>
        <v>?</v>
      </c>
      <c r="CF367" s="4" t="str">
        <f t="shared" si="676"/>
        <v>Kitöltés rendben!</v>
      </c>
      <c r="CG367" s="5">
        <f t="shared" si="677"/>
        <v>1</v>
      </c>
      <c r="CH367" s="5">
        <f t="shared" si="607"/>
        <v>1</v>
      </c>
      <c r="CI367" s="5">
        <f t="shared" si="608"/>
        <v>0</v>
      </c>
    </row>
    <row r="368" spans="1:87" s="2" customFormat="1" ht="72" hidden="1" customHeight="1" x14ac:dyDescent="0.3">
      <c r="A368" s="1" t="str">
        <f t="shared" ref="A368" si="696">IF($G368="","Nincs VKR kiválasztva!",CF368)</f>
        <v>Kitöltés rendben!</v>
      </c>
      <c r="B368" s="224">
        <v>0</v>
      </c>
      <c r="C368" s="223" t="s">
        <v>489</v>
      </c>
      <c r="D368" s="225" t="s">
        <v>661</v>
      </c>
      <c r="E368" s="225" t="s">
        <v>509</v>
      </c>
      <c r="F368" s="226" t="str">
        <f>VLOOKUP($G368,Összesítő!$B:$F,2,FALSE)</f>
        <v>11-29452-1-003-00-04</v>
      </c>
      <c r="G368" s="223" t="s">
        <v>247</v>
      </c>
      <c r="H368" s="226">
        <f>COUNTA($G$3:G368)</f>
        <v>328</v>
      </c>
      <c r="I368" s="226" t="str">
        <f>AZ368&amp;"_"&amp;H368&amp;"_FIV_"&amp;LEFT(Előlap!$B$6,4)</f>
        <v>4177_328_FIV_2026</v>
      </c>
      <c r="J368" s="226" t="str">
        <f>VLOOKUP($G368,Összesítő!$B:$F,5,FALSE)</f>
        <v>Halastó, Ozmánbük - Márkus, Sárfimizdó</v>
      </c>
      <c r="K368" s="226" t="str">
        <f>VLOOKUP($G368,Összesítő!$B:$F,4,FALSE)</f>
        <v>Halastó Községi Önkormányzat, Ozmánbük Község Önkormányzata, Sárfimizdó Község Önkormányzata</v>
      </c>
      <c r="L368" s="7">
        <f t="shared" ref="L368" si="697">O368+P368</f>
        <v>0</v>
      </c>
      <c r="M368" s="224">
        <v>2027</v>
      </c>
      <c r="N368" s="224">
        <v>2027</v>
      </c>
      <c r="O368" s="13">
        <v>0</v>
      </c>
      <c r="P368" s="8">
        <v>0</v>
      </c>
      <c r="Q368" s="8">
        <v>0</v>
      </c>
      <c r="S368" s="8">
        <v>0</v>
      </c>
      <c r="T368" s="8">
        <v>0</v>
      </c>
      <c r="U368" s="8">
        <v>0</v>
      </c>
      <c r="V368" s="8">
        <v>0</v>
      </c>
      <c r="W368" s="8">
        <v>0</v>
      </c>
      <c r="X368" s="8">
        <v>0</v>
      </c>
      <c r="Y368" s="8">
        <v>0</v>
      </c>
      <c r="Z368" s="8">
        <v>0</v>
      </c>
      <c r="AA368" s="8">
        <v>0</v>
      </c>
      <c r="AB368" s="8">
        <v>0</v>
      </c>
      <c r="AC368" s="8">
        <v>0</v>
      </c>
      <c r="AD368" s="7">
        <f t="shared" ref="AD368" si="698">SUM(S368:AC368)</f>
        <v>0</v>
      </c>
      <c r="AE368" s="3" t="str">
        <f t="shared" ref="AE368" si="699">IF($G368="","Nincs VKR kiválasztva!",IF(BB368=0,"Hiányos kitöltés!",BG368))</f>
        <v>A forrás egyenlő a költséggel (I.ütem).</v>
      </c>
      <c r="AG368" s="8">
        <v>0</v>
      </c>
      <c r="AH368" s="8">
        <v>0</v>
      </c>
      <c r="AI368" s="8">
        <v>0</v>
      </c>
      <c r="AJ368" s="8">
        <v>0</v>
      </c>
      <c r="AK368" s="8">
        <v>0</v>
      </c>
      <c r="AL368" s="8">
        <v>0</v>
      </c>
      <c r="AM368" s="8">
        <v>0</v>
      </c>
      <c r="AN368" s="8">
        <v>0</v>
      </c>
      <c r="AO368" s="8">
        <v>0</v>
      </c>
      <c r="AP368" s="8">
        <v>0</v>
      </c>
      <c r="AQ368" s="8">
        <v>0</v>
      </c>
      <c r="AR368" s="7">
        <f t="shared" ref="AR368" si="700">SUM(AG368:AQ368)</f>
        <v>0</v>
      </c>
      <c r="AS368" s="223" t="s">
        <v>659</v>
      </c>
      <c r="AT368" s="3" t="str">
        <f t="shared" si="576"/>
        <v>Nem hosszútávú a feladat.</v>
      </c>
      <c r="AV368" s="225" t="s">
        <v>662</v>
      </c>
      <c r="AW368" s="225" t="s">
        <v>0</v>
      </c>
      <c r="AX368" s="226">
        <f>COUNTA($G$3:G368)</f>
        <v>328</v>
      </c>
      <c r="AZ368" s="9">
        <f>VLOOKUP($G368,Összesítő!$B:$F,3,FALSE)</f>
        <v>4177</v>
      </c>
      <c r="BA368" s="9">
        <f t="shared" si="577"/>
        <v>32</v>
      </c>
      <c r="BB368" s="5">
        <f t="shared" si="578"/>
        <v>1</v>
      </c>
      <c r="BC368" s="5" t="str">
        <f t="shared" si="579"/>
        <v>R</v>
      </c>
      <c r="BD368" s="5">
        <f t="shared" ref="BD368" si="701">IF(OR(BC368="R",BC368="RH"),1,0)</f>
        <v>1</v>
      </c>
      <c r="BE368" s="5">
        <f t="shared" si="581"/>
        <v>0</v>
      </c>
      <c r="BF368" s="5">
        <f t="shared" si="582"/>
        <v>0</v>
      </c>
      <c r="BG368" s="9" t="str">
        <f t="shared" si="583"/>
        <v>A forrás egyenlő a költséggel (I.ütem).</v>
      </c>
      <c r="BH368" s="5">
        <f t="shared" si="584"/>
        <v>1</v>
      </c>
      <c r="BI368" s="5">
        <f t="shared" si="585"/>
        <v>1</v>
      </c>
      <c r="BJ368" s="5">
        <f t="shared" si="586"/>
        <v>0</v>
      </c>
      <c r="BK368" s="5">
        <f t="shared" si="587"/>
        <v>1</v>
      </c>
      <c r="BL368" s="5">
        <f t="shared" ref="BL368" si="702">IF(AND($BK368=1,$P368=$AR368),1,IF(AND($BK368=1,$P368&gt;$AR368,AS368="igen"),1,0))</f>
        <v>1</v>
      </c>
      <c r="BM368" s="4" t="str">
        <f t="shared" si="588"/>
        <v>Nem hosszútávú a feladat.</v>
      </c>
      <c r="BN368" s="5">
        <f t="shared" si="589"/>
        <v>1</v>
      </c>
      <c r="BO368" s="5">
        <f t="shared" si="590"/>
        <v>0</v>
      </c>
      <c r="BP368" s="5">
        <f t="shared" si="591"/>
        <v>1</v>
      </c>
      <c r="BQ368" s="5">
        <f t="shared" si="592"/>
        <v>0</v>
      </c>
      <c r="BR368" s="5">
        <f t="shared" si="593"/>
        <v>1</v>
      </c>
      <c r="BS368" s="9" t="str">
        <f t="shared" si="594"/>
        <v>Nincs hosszútávú terv!</v>
      </c>
      <c r="BT368" s="5">
        <f t="shared" si="595"/>
        <v>1</v>
      </c>
      <c r="BU368" s="5">
        <f t="shared" si="596"/>
        <v>0</v>
      </c>
      <c r="BV368" s="5">
        <f t="shared" si="597"/>
        <v>1</v>
      </c>
      <c r="BW368" s="5">
        <f t="shared" si="598"/>
        <v>1</v>
      </c>
      <c r="BX368" s="5">
        <f t="shared" si="599"/>
        <v>1</v>
      </c>
      <c r="BY368" s="5">
        <f t="shared" si="600"/>
        <v>1</v>
      </c>
      <c r="BZ368" s="5">
        <f t="shared" si="601"/>
        <v>1</v>
      </c>
      <c r="CA368" s="5">
        <f t="shared" si="602"/>
        <v>1</v>
      </c>
      <c r="CB368" s="5">
        <f t="shared" si="603"/>
        <v>1</v>
      </c>
      <c r="CC368" s="5">
        <f t="shared" si="604"/>
        <v>1</v>
      </c>
      <c r="CD368" s="5">
        <f t="shared" si="605"/>
        <v>1</v>
      </c>
      <c r="CE368" s="5" t="str">
        <f t="shared" si="606"/>
        <v>?</v>
      </c>
      <c r="CF368" s="4" t="str">
        <f t="shared" ref="CF368" si="703">IF($BB368=0,$CE368,IF($BH368=0,"I. ütem forrása nincs kitöltve!",IF($BK368=0,"II. ütem forrása nincs kitöltve!",IF($BE368=1,"Költségek üteme nem megfelelő (az időtartam és a költség üteme eltér)!",IF(AND(BI368=0,$BB368=1,$BK368=1,$BE368=1),"Kötelező cellák kitöltve, de az I. ütem forrása hibás!",IF(AND(BK368=0,$BB368=1,$BK368=1,$BE368=1),"Kötelező cellák kitöltve, de a II. ütem forrása hibás!",IF(AND($BP368=1,$BA368&lt;30),"Nullás a rövidtávú feladat és rövid (hiányzik) a hozzá tartozó indoklás!",IF(AND($BQ368=1,$BA368&lt;30),"Nullás a hosszútávú feladat és rövid (hiányzik) a hozzá tartozó indoklás!",IF(AND(BO368=1,C368="1811_RENDKÍVÜLI"),"II. ütemre nem tervezhet Rendkívüli feladatot!",IF(BI368=0,AE368,IF(BL368=0,AT368,IF(AND(BD368=1,$Q368&gt;$O368),"EM rendelet 2. melléklet terhére elszámolt költség nem lehet nagyobb az I. ütemre tervezett tényleges költségnél!",IF($AD368&gt;$O368,"Többlet forrást jelölt meg az I. ütemnél! Kérjük, a többletet az 'Osszesito' fülön tüntesse fel!",IF($AR368&gt;$P368,"Többlet forrást jelölt meg a II. ütemnél! Kérjük, a többletet az 'Osszesito' fülön tüntesse fel!","Kitöltés rendben!"))))))))))))))</f>
        <v>Kitöltés rendben!</v>
      </c>
      <c r="CG368" s="5">
        <f t="shared" ref="CG368" si="704">IF(A368="Kitöltés rendben!",1,0)</f>
        <v>1</v>
      </c>
      <c r="CH368" s="5">
        <f t="shared" si="607"/>
        <v>1</v>
      </c>
      <c r="CI368" s="5">
        <f t="shared" si="608"/>
        <v>0</v>
      </c>
    </row>
    <row r="369" spans="1:87" s="2" customFormat="1" ht="31.2" hidden="1" customHeight="1" x14ac:dyDescent="0.3">
      <c r="A369" s="1" t="str">
        <f t="shared" si="670"/>
        <v>Nincs VKR kiválasztva!</v>
      </c>
      <c r="B369" s="179"/>
      <c r="C369" s="178"/>
      <c r="D369" s="180"/>
      <c r="E369" s="180"/>
      <c r="F369" s="181" t="e">
        <f>VLOOKUP($G369,Összesítő!$B:$F,2,FALSE)</f>
        <v>#N/A</v>
      </c>
      <c r="G369" s="178"/>
      <c r="H369" s="181">
        <f>COUNTA($G$3:G369)</f>
        <v>328</v>
      </c>
      <c r="I369" s="181" t="e">
        <f>AZ369&amp;"_"&amp;H369&amp;"_FIV_"&amp;LEFT(Előlap!$B$6,4)</f>
        <v>#N/A</v>
      </c>
      <c r="J369" s="181" t="e">
        <f>VLOOKUP($G369,Összesítő!$B:$F,5,FALSE)</f>
        <v>#N/A</v>
      </c>
      <c r="K369" s="181" t="e">
        <f>VLOOKUP($G369,Összesítő!$B:$F,4,FALSE)</f>
        <v>#N/A</v>
      </c>
      <c r="L369" s="7">
        <f t="shared" si="671"/>
        <v>0</v>
      </c>
      <c r="M369" s="179"/>
      <c r="N369" s="179"/>
      <c r="O369" s="13"/>
      <c r="P369" s="8"/>
      <c r="Q369" s="8"/>
      <c r="S369" s="8"/>
      <c r="T369" s="8"/>
      <c r="U369" s="8"/>
      <c r="V369" s="8"/>
      <c r="W369" s="8"/>
      <c r="X369" s="8"/>
      <c r="Y369" s="8"/>
      <c r="Z369" s="8"/>
      <c r="AA369" s="8"/>
      <c r="AB369" s="8"/>
      <c r="AC369" s="8"/>
      <c r="AD369" s="7">
        <f t="shared" si="672"/>
        <v>0</v>
      </c>
      <c r="AE369" s="3" t="str">
        <f t="shared" si="673"/>
        <v>Nincs VKR kiválasztva!</v>
      </c>
      <c r="AG369" s="8"/>
      <c r="AH369" s="8"/>
      <c r="AI369" s="8"/>
      <c r="AJ369" s="8"/>
      <c r="AK369" s="8"/>
      <c r="AL369" s="8"/>
      <c r="AM369" s="8"/>
      <c r="AN369" s="8"/>
      <c r="AO369" s="8"/>
      <c r="AP369" s="8"/>
      <c r="AQ369" s="8"/>
      <c r="AR369" s="7">
        <f t="shared" si="674"/>
        <v>0</v>
      </c>
      <c r="AS369" s="178"/>
      <c r="AT369" s="3" t="str">
        <f t="shared" si="576"/>
        <v>Nincs VKR kiválasztva!</v>
      </c>
      <c r="AV369" s="180" t="s">
        <v>0</v>
      </c>
      <c r="AW369" s="180" t="s">
        <v>0</v>
      </c>
      <c r="AX369" s="191">
        <f>COUNTA($G$3:G369)</f>
        <v>328</v>
      </c>
      <c r="AZ369" s="9" t="e">
        <f>VLOOKUP($G369,Összesítő!$B:$F,3,FALSE)</f>
        <v>#N/A</v>
      </c>
      <c r="BA369" s="9">
        <f t="shared" si="577"/>
        <v>0</v>
      </c>
      <c r="BB369" s="5" t="e">
        <f t="shared" si="578"/>
        <v>#N/A</v>
      </c>
      <c r="BC369" s="5" t="e">
        <f t="shared" si="579"/>
        <v>#N/A</v>
      </c>
      <c r="BD369" s="5" t="e">
        <f t="shared" si="580"/>
        <v>#N/A</v>
      </c>
      <c r="BE369" s="5" t="e">
        <f t="shared" si="581"/>
        <v>#N/A</v>
      </c>
      <c r="BF369" s="5">
        <f t="shared" si="582"/>
        <v>0</v>
      </c>
      <c r="BG369" s="9" t="str">
        <f t="shared" si="583"/>
        <v>A forrás egyenlő a költséggel (I.ütem).</v>
      </c>
      <c r="BH369" s="5">
        <f t="shared" si="584"/>
        <v>0</v>
      </c>
      <c r="BI369" s="5">
        <f t="shared" si="585"/>
        <v>0</v>
      </c>
      <c r="BJ369" s="5">
        <f t="shared" si="586"/>
        <v>0</v>
      </c>
      <c r="BK369" s="5">
        <f t="shared" si="587"/>
        <v>0</v>
      </c>
      <c r="BL369" s="5">
        <f t="shared" si="675"/>
        <v>0</v>
      </c>
      <c r="BM369" s="4" t="str">
        <f t="shared" si="588"/>
        <v>Nem hosszútávú a feladat.</v>
      </c>
      <c r="BN369" s="5">
        <f t="shared" si="589"/>
        <v>1</v>
      </c>
      <c r="BO369" s="5">
        <f t="shared" si="590"/>
        <v>0</v>
      </c>
      <c r="BP369" s="5">
        <f t="shared" si="591"/>
        <v>1</v>
      </c>
      <c r="BQ369" s="5">
        <f t="shared" si="592"/>
        <v>0</v>
      </c>
      <c r="BR369" s="5" t="e">
        <f t="shared" si="593"/>
        <v>#N/A</v>
      </c>
      <c r="BS369" s="9" t="str">
        <f t="shared" si="594"/>
        <v>Nincs hosszútávú terv!</v>
      </c>
      <c r="BT369" s="5" t="e">
        <f t="shared" si="595"/>
        <v>#N/A</v>
      </c>
      <c r="BU369" s="5" t="e">
        <f t="shared" si="596"/>
        <v>#N/A</v>
      </c>
      <c r="BV369" s="5">
        <f t="shared" si="597"/>
        <v>0</v>
      </c>
      <c r="BW369" s="5">
        <f t="shared" si="598"/>
        <v>0</v>
      </c>
      <c r="BX369" s="5">
        <f t="shared" si="599"/>
        <v>0</v>
      </c>
      <c r="BY369" s="5">
        <f t="shared" si="600"/>
        <v>0</v>
      </c>
      <c r="BZ369" s="5">
        <f t="shared" si="601"/>
        <v>0</v>
      </c>
      <c r="CA369" s="5">
        <f t="shared" si="602"/>
        <v>0</v>
      </c>
      <c r="CB369" s="5">
        <f t="shared" si="603"/>
        <v>0</v>
      </c>
      <c r="CC369" s="5">
        <f t="shared" si="604"/>
        <v>0</v>
      </c>
      <c r="CD369" s="5">
        <f t="shared" si="605"/>
        <v>0</v>
      </c>
      <c r="CE369" s="5" t="e">
        <f t="shared" si="606"/>
        <v>#N/A</v>
      </c>
      <c r="CF369" s="4" t="e">
        <f t="shared" si="676"/>
        <v>#N/A</v>
      </c>
      <c r="CG369" s="5">
        <f t="shared" si="677"/>
        <v>0</v>
      </c>
      <c r="CH369" s="5" t="e">
        <f t="shared" si="607"/>
        <v>#N/A</v>
      </c>
      <c r="CI369" s="5" t="e">
        <f t="shared" si="608"/>
        <v>#N/A</v>
      </c>
    </row>
    <row r="370" spans="1:87" s="2" customFormat="1" ht="115.2" hidden="1" customHeight="1" x14ac:dyDescent="0.3">
      <c r="A370" s="1" t="str">
        <f t="shared" si="670"/>
        <v>Kitöltés rendben!</v>
      </c>
      <c r="B370" s="179">
        <v>2</v>
      </c>
      <c r="C370" s="178" t="s">
        <v>450</v>
      </c>
      <c r="D370" s="180" t="s">
        <v>510</v>
      </c>
      <c r="E370" s="180" t="s">
        <v>509</v>
      </c>
      <c r="F370" s="181" t="str">
        <f>VLOOKUP($G370,Összesítő!$B:$F,2,FALSE)</f>
        <v>12-09672-1-005-01-02</v>
      </c>
      <c r="G370" s="178" t="s">
        <v>291</v>
      </c>
      <c r="H370" s="181">
        <f>COUNTA($G$3:G370)</f>
        <v>329</v>
      </c>
      <c r="I370" s="181" t="str">
        <f>AZ370&amp;"_"&amp;H370&amp;"_FIV_"&amp;LEFT(Előlap!$B$6,4)</f>
        <v>4170_329_FIV_2026</v>
      </c>
      <c r="J370" s="181" t="str">
        <f>VLOOKUP($G370,Összesítő!$B:$F,5,FALSE)</f>
        <v>Egyházasrádóc, Harasztifalu, Nagykölked, Nemesrempehollós, Rádóckölked</v>
      </c>
      <c r="K370" s="181" t="str">
        <f>VLOOKUP($G370,Összesítő!$B:$F,4,FALSE)</f>
        <v>Egyházasrádóc Község Önkormányzata, Harasztifalu Község Önkormányzata, Nagykölked Község Önkormányzata, Nemesrempehollós Község Önkormányzata, Rádóckölked Község Önkormányzata</v>
      </c>
      <c r="L370" s="7">
        <f t="shared" si="671"/>
        <v>30000</v>
      </c>
      <c r="M370" s="179">
        <v>2028</v>
      </c>
      <c r="N370" s="179">
        <v>2028</v>
      </c>
      <c r="O370" s="13">
        <v>0</v>
      </c>
      <c r="P370" s="8">
        <v>30000</v>
      </c>
      <c r="Q370" s="8">
        <v>0</v>
      </c>
      <c r="S370" s="8">
        <v>0</v>
      </c>
      <c r="T370" s="8">
        <v>0</v>
      </c>
      <c r="U370" s="8">
        <v>0</v>
      </c>
      <c r="V370" s="8">
        <v>0</v>
      </c>
      <c r="W370" s="8">
        <v>0</v>
      </c>
      <c r="X370" s="8">
        <v>0</v>
      </c>
      <c r="Y370" s="8">
        <v>0</v>
      </c>
      <c r="Z370" s="8">
        <v>0</v>
      </c>
      <c r="AA370" s="8">
        <v>0</v>
      </c>
      <c r="AB370" s="8">
        <v>0</v>
      </c>
      <c r="AC370" s="8">
        <v>0</v>
      </c>
      <c r="AD370" s="7">
        <f t="shared" si="672"/>
        <v>0</v>
      </c>
      <c r="AE370" s="3" t="str">
        <f t="shared" si="673"/>
        <v>Nem rövidtávú a feladat.</v>
      </c>
      <c r="AG370" s="8">
        <v>0</v>
      </c>
      <c r="AH370" s="8">
        <v>0</v>
      </c>
      <c r="AI370" s="8">
        <v>0</v>
      </c>
      <c r="AJ370" s="8">
        <v>0</v>
      </c>
      <c r="AK370" s="8">
        <v>0</v>
      </c>
      <c r="AL370" s="8">
        <v>0</v>
      </c>
      <c r="AM370" s="8">
        <v>0</v>
      </c>
      <c r="AN370" s="8">
        <v>0</v>
      </c>
      <c r="AO370" s="8">
        <v>0</v>
      </c>
      <c r="AP370" s="8">
        <v>0</v>
      </c>
      <c r="AQ370" s="8">
        <v>0</v>
      </c>
      <c r="AR370" s="7">
        <f t="shared" si="674"/>
        <v>0</v>
      </c>
      <c r="AS370" s="178" t="s">
        <v>654</v>
      </c>
      <c r="AT370" s="3" t="str">
        <f t="shared" si="576"/>
        <v>Forráshiányos a feladat!</v>
      </c>
      <c r="AV370" s="180" t="s">
        <v>0</v>
      </c>
      <c r="AW370" s="180" t="s">
        <v>0</v>
      </c>
      <c r="AX370" s="191">
        <f>COUNTA($G$3:G370)</f>
        <v>329</v>
      </c>
      <c r="AZ370" s="9">
        <f>VLOOKUP($G370,Összesítő!$B:$F,3,FALSE)</f>
        <v>4170</v>
      </c>
      <c r="BA370" s="9">
        <f t="shared" si="577"/>
        <v>0</v>
      </c>
      <c r="BB370" s="5">
        <f t="shared" si="578"/>
        <v>1</v>
      </c>
      <c r="BC370" s="5" t="str">
        <f t="shared" si="579"/>
        <v>H</v>
      </c>
      <c r="BD370" s="5">
        <f t="shared" si="580"/>
        <v>0</v>
      </c>
      <c r="BE370" s="5">
        <f t="shared" si="581"/>
        <v>0</v>
      </c>
      <c r="BF370" s="5">
        <f t="shared" si="582"/>
        <v>0</v>
      </c>
      <c r="BG370" s="9" t="str">
        <f t="shared" si="583"/>
        <v>Nem rövidtávú a feladat.</v>
      </c>
      <c r="BH370" s="5">
        <f t="shared" si="584"/>
        <v>1</v>
      </c>
      <c r="BI370" s="5">
        <f t="shared" si="585"/>
        <v>1</v>
      </c>
      <c r="BJ370" s="5">
        <f t="shared" si="586"/>
        <v>1</v>
      </c>
      <c r="BK370" s="5">
        <f t="shared" si="587"/>
        <v>1</v>
      </c>
      <c r="BL370" s="5">
        <f t="shared" si="675"/>
        <v>1</v>
      </c>
      <c r="BM370" s="4" t="str">
        <f t="shared" si="588"/>
        <v>Forráshiányos a feladat!</v>
      </c>
      <c r="BN370" s="5">
        <f t="shared" si="589"/>
        <v>0</v>
      </c>
      <c r="BO370" s="5">
        <f t="shared" si="590"/>
        <v>1</v>
      </c>
      <c r="BP370" s="5">
        <f t="shared" si="591"/>
        <v>0</v>
      </c>
      <c r="BQ370" s="5">
        <f t="shared" si="592"/>
        <v>0</v>
      </c>
      <c r="BR370" s="5">
        <f t="shared" si="593"/>
        <v>0</v>
      </c>
      <c r="BS370" s="9">
        <f t="shared" si="594"/>
        <v>0</v>
      </c>
      <c r="BT370" s="5">
        <f t="shared" si="595"/>
        <v>0</v>
      </c>
      <c r="BU370" s="5">
        <f t="shared" si="596"/>
        <v>0</v>
      </c>
      <c r="BV370" s="5">
        <f t="shared" si="597"/>
        <v>1</v>
      </c>
      <c r="BW370" s="5">
        <f t="shared" si="598"/>
        <v>1</v>
      </c>
      <c r="BX370" s="5">
        <f t="shared" si="599"/>
        <v>1</v>
      </c>
      <c r="BY370" s="5">
        <f t="shared" si="600"/>
        <v>1</v>
      </c>
      <c r="BZ370" s="5">
        <f t="shared" si="601"/>
        <v>1</v>
      </c>
      <c r="CA370" s="5">
        <f t="shared" si="602"/>
        <v>1</v>
      </c>
      <c r="CB370" s="5">
        <f t="shared" si="603"/>
        <v>1</v>
      </c>
      <c r="CC370" s="5">
        <f t="shared" si="604"/>
        <v>1</v>
      </c>
      <c r="CD370" s="5">
        <f t="shared" si="605"/>
        <v>1</v>
      </c>
      <c r="CE370" s="5" t="str">
        <f t="shared" si="606"/>
        <v>?</v>
      </c>
      <c r="CF370" s="4" t="str">
        <f t="shared" si="676"/>
        <v>Kitöltés rendben!</v>
      </c>
      <c r="CG370" s="5">
        <f t="shared" si="677"/>
        <v>1</v>
      </c>
      <c r="CH370" s="5">
        <f t="shared" si="607"/>
        <v>0</v>
      </c>
      <c r="CI370" s="5">
        <f t="shared" si="608"/>
        <v>1</v>
      </c>
    </row>
    <row r="371" spans="1:87" s="2" customFormat="1" ht="115.2" hidden="1" customHeight="1" x14ac:dyDescent="0.3">
      <c r="A371" s="1" t="str">
        <f t="shared" si="670"/>
        <v>Kitöltés rendben!</v>
      </c>
      <c r="B371" s="179">
        <v>2</v>
      </c>
      <c r="C371" s="178" t="s">
        <v>477</v>
      </c>
      <c r="D371" s="180" t="s">
        <v>605</v>
      </c>
      <c r="E371" s="180" t="s">
        <v>509</v>
      </c>
      <c r="F371" s="181" t="str">
        <f>VLOOKUP($G371,Összesítő!$B:$F,2,FALSE)</f>
        <v>12-09672-1-005-01-02</v>
      </c>
      <c r="G371" s="178" t="s">
        <v>291</v>
      </c>
      <c r="H371" s="181">
        <f>COUNTA($G$3:G371)</f>
        <v>330</v>
      </c>
      <c r="I371" s="181" t="str">
        <f>AZ371&amp;"_"&amp;H371&amp;"_FIV_"&amp;LEFT(Előlap!$B$6,4)</f>
        <v>4170_330_FIV_2026</v>
      </c>
      <c r="J371" s="181" t="str">
        <f>VLOOKUP($G371,Összesítő!$B:$F,5,FALSE)</f>
        <v>Egyházasrádóc, Harasztifalu, Nagykölked, Nemesrempehollós, Rádóckölked</v>
      </c>
      <c r="K371" s="181" t="str">
        <f>VLOOKUP($G371,Összesítő!$B:$F,4,FALSE)</f>
        <v>Egyházasrádóc Község Önkormányzata, Harasztifalu Község Önkormányzata, Nagykölked Község Önkormányzata, Nemesrempehollós Község Önkormányzata, Rádóckölked Község Önkormányzata</v>
      </c>
      <c r="L371" s="7">
        <f t="shared" si="671"/>
        <v>30000</v>
      </c>
      <c r="M371" s="179">
        <v>2028</v>
      </c>
      <c r="N371" s="179">
        <v>2028</v>
      </c>
      <c r="O371" s="13">
        <v>0</v>
      </c>
      <c r="P371" s="8">
        <v>30000</v>
      </c>
      <c r="Q371" s="8">
        <v>0</v>
      </c>
      <c r="S371" s="8">
        <v>0</v>
      </c>
      <c r="T371" s="8">
        <v>0</v>
      </c>
      <c r="U371" s="8">
        <v>0</v>
      </c>
      <c r="V371" s="8">
        <v>0</v>
      </c>
      <c r="W371" s="8">
        <v>0</v>
      </c>
      <c r="X371" s="8">
        <v>0</v>
      </c>
      <c r="Y371" s="8">
        <v>0</v>
      </c>
      <c r="Z371" s="8">
        <v>0</v>
      </c>
      <c r="AA371" s="8">
        <v>0</v>
      </c>
      <c r="AB371" s="8">
        <v>0</v>
      </c>
      <c r="AC371" s="8">
        <v>0</v>
      </c>
      <c r="AD371" s="7">
        <f t="shared" si="672"/>
        <v>0</v>
      </c>
      <c r="AE371" s="3" t="str">
        <f t="shared" si="673"/>
        <v>Nem rövidtávú a feladat.</v>
      </c>
      <c r="AG371" s="8">
        <v>0</v>
      </c>
      <c r="AH371" s="8">
        <v>0</v>
      </c>
      <c r="AI371" s="8">
        <v>0</v>
      </c>
      <c r="AJ371" s="8">
        <v>0</v>
      </c>
      <c r="AK371" s="8">
        <v>0</v>
      </c>
      <c r="AL371" s="8">
        <v>0</v>
      </c>
      <c r="AM371" s="8">
        <v>0</v>
      </c>
      <c r="AN371" s="8">
        <v>0</v>
      </c>
      <c r="AO371" s="8">
        <v>0</v>
      </c>
      <c r="AP371" s="8">
        <v>0</v>
      </c>
      <c r="AQ371" s="8">
        <v>0</v>
      </c>
      <c r="AR371" s="7">
        <f t="shared" si="674"/>
        <v>0</v>
      </c>
      <c r="AS371" s="185" t="s">
        <v>654</v>
      </c>
      <c r="AT371" s="3" t="str">
        <f t="shared" si="576"/>
        <v>Forráshiányos a feladat!</v>
      </c>
      <c r="AV371" s="180" t="s">
        <v>0</v>
      </c>
      <c r="AW371" s="180" t="s">
        <v>0</v>
      </c>
      <c r="AX371" s="191">
        <f>COUNTA($G$3:G371)</f>
        <v>330</v>
      </c>
      <c r="AZ371" s="9">
        <f>VLOOKUP($G371,Összesítő!$B:$F,3,FALSE)</f>
        <v>4170</v>
      </c>
      <c r="BA371" s="9">
        <f t="shared" si="577"/>
        <v>0</v>
      </c>
      <c r="BB371" s="5">
        <f t="shared" si="578"/>
        <v>1</v>
      </c>
      <c r="BC371" s="5" t="str">
        <f t="shared" si="579"/>
        <v>H</v>
      </c>
      <c r="BD371" s="5">
        <f t="shared" si="580"/>
        <v>0</v>
      </c>
      <c r="BE371" s="5">
        <f t="shared" si="581"/>
        <v>0</v>
      </c>
      <c r="BF371" s="5">
        <f t="shared" si="582"/>
        <v>0</v>
      </c>
      <c r="BG371" s="9" t="str">
        <f t="shared" si="583"/>
        <v>Nem rövidtávú a feladat.</v>
      </c>
      <c r="BH371" s="5">
        <f t="shared" si="584"/>
        <v>1</v>
      </c>
      <c r="BI371" s="5">
        <f t="shared" si="585"/>
        <v>1</v>
      </c>
      <c r="BJ371" s="5">
        <f t="shared" si="586"/>
        <v>1</v>
      </c>
      <c r="BK371" s="5">
        <f t="shared" si="587"/>
        <v>1</v>
      </c>
      <c r="BL371" s="5">
        <f t="shared" si="675"/>
        <v>1</v>
      </c>
      <c r="BM371" s="4" t="str">
        <f t="shared" si="588"/>
        <v>Forráshiányos a feladat!</v>
      </c>
      <c r="BN371" s="5">
        <f t="shared" si="589"/>
        <v>0</v>
      </c>
      <c r="BO371" s="5">
        <f t="shared" si="590"/>
        <v>1</v>
      </c>
      <c r="BP371" s="5">
        <f t="shared" si="591"/>
        <v>0</v>
      </c>
      <c r="BQ371" s="5">
        <f t="shared" si="592"/>
        <v>0</v>
      </c>
      <c r="BR371" s="5">
        <f t="shared" si="593"/>
        <v>0</v>
      </c>
      <c r="BS371" s="9">
        <f t="shared" si="594"/>
        <v>0</v>
      </c>
      <c r="BT371" s="5">
        <f t="shared" si="595"/>
        <v>0</v>
      </c>
      <c r="BU371" s="5">
        <f t="shared" si="596"/>
        <v>0</v>
      </c>
      <c r="BV371" s="5">
        <f t="shared" si="597"/>
        <v>1</v>
      </c>
      <c r="BW371" s="5">
        <f t="shared" si="598"/>
        <v>1</v>
      </c>
      <c r="BX371" s="5">
        <f t="shared" si="599"/>
        <v>1</v>
      </c>
      <c r="BY371" s="5">
        <f t="shared" si="600"/>
        <v>1</v>
      </c>
      <c r="BZ371" s="5">
        <f t="shared" si="601"/>
        <v>1</v>
      </c>
      <c r="CA371" s="5">
        <f t="shared" si="602"/>
        <v>1</v>
      </c>
      <c r="CB371" s="5">
        <f t="shared" si="603"/>
        <v>1</v>
      </c>
      <c r="CC371" s="5">
        <f t="shared" si="604"/>
        <v>1</v>
      </c>
      <c r="CD371" s="5">
        <f t="shared" si="605"/>
        <v>1</v>
      </c>
      <c r="CE371" s="5" t="str">
        <f t="shared" si="606"/>
        <v>?</v>
      </c>
      <c r="CF371" s="4" t="str">
        <f t="shared" si="676"/>
        <v>Kitöltés rendben!</v>
      </c>
      <c r="CG371" s="5">
        <f t="shared" si="677"/>
        <v>1</v>
      </c>
      <c r="CH371" s="5">
        <f t="shared" si="607"/>
        <v>0</v>
      </c>
      <c r="CI371" s="5">
        <f t="shared" si="608"/>
        <v>1</v>
      </c>
    </row>
    <row r="372" spans="1:87" s="2" customFormat="1" ht="115.2" hidden="1" customHeight="1" x14ac:dyDescent="0.3">
      <c r="A372" s="1" t="str">
        <f t="shared" si="670"/>
        <v>Kitöltés rendben!</v>
      </c>
      <c r="B372" s="179">
        <v>2</v>
      </c>
      <c r="C372" s="178" t="s">
        <v>468</v>
      </c>
      <c r="D372" s="180" t="s">
        <v>505</v>
      </c>
      <c r="E372" s="180" t="s">
        <v>509</v>
      </c>
      <c r="F372" s="181" t="str">
        <f>VLOOKUP($G372,Összesítő!$B:$F,2,FALSE)</f>
        <v>12-09672-1-005-01-02</v>
      </c>
      <c r="G372" s="178" t="s">
        <v>291</v>
      </c>
      <c r="H372" s="181">
        <f>COUNTA($G$3:G372)</f>
        <v>331</v>
      </c>
      <c r="I372" s="181" t="str">
        <f>AZ372&amp;"_"&amp;H372&amp;"_FIV_"&amp;LEFT(Előlap!$B$6,4)</f>
        <v>4170_331_FIV_2026</v>
      </c>
      <c r="J372" s="181" t="str">
        <f>VLOOKUP($G372,Összesítő!$B:$F,5,FALSE)</f>
        <v>Egyházasrádóc, Harasztifalu, Nagykölked, Nemesrempehollós, Rádóckölked</v>
      </c>
      <c r="K372" s="181" t="str">
        <f>VLOOKUP($G372,Összesítő!$B:$F,4,FALSE)</f>
        <v>Egyházasrádóc Község Önkormányzata, Harasztifalu Község Önkormányzata, Nagykölked Község Önkormányzata, Nemesrempehollós Község Önkormányzata, Rádóckölked Község Önkormányzata</v>
      </c>
      <c r="L372" s="7">
        <f t="shared" si="671"/>
        <v>30000</v>
      </c>
      <c r="M372" s="179">
        <v>2029</v>
      </c>
      <c r="N372" s="179">
        <v>2030</v>
      </c>
      <c r="O372" s="13">
        <v>0</v>
      </c>
      <c r="P372" s="8">
        <v>30000</v>
      </c>
      <c r="Q372" s="8">
        <v>0</v>
      </c>
      <c r="S372" s="8">
        <v>0</v>
      </c>
      <c r="T372" s="8">
        <v>0</v>
      </c>
      <c r="U372" s="8">
        <v>0</v>
      </c>
      <c r="V372" s="8">
        <v>0</v>
      </c>
      <c r="W372" s="8">
        <v>0</v>
      </c>
      <c r="X372" s="8">
        <v>0</v>
      </c>
      <c r="Y372" s="8">
        <v>0</v>
      </c>
      <c r="Z372" s="8">
        <v>0</v>
      </c>
      <c r="AA372" s="8">
        <v>0</v>
      </c>
      <c r="AB372" s="8">
        <v>0</v>
      </c>
      <c r="AC372" s="8">
        <v>0</v>
      </c>
      <c r="AD372" s="7">
        <f t="shared" si="672"/>
        <v>0</v>
      </c>
      <c r="AE372" s="3" t="str">
        <f t="shared" si="673"/>
        <v>Nem rövidtávú a feladat.</v>
      </c>
      <c r="AG372" s="8">
        <v>0</v>
      </c>
      <c r="AH372" s="8">
        <v>0</v>
      </c>
      <c r="AI372" s="8">
        <v>0</v>
      </c>
      <c r="AJ372" s="8">
        <v>0</v>
      </c>
      <c r="AK372" s="8">
        <v>0</v>
      </c>
      <c r="AL372" s="8">
        <v>0</v>
      </c>
      <c r="AM372" s="8">
        <v>0</v>
      </c>
      <c r="AN372" s="8">
        <v>0</v>
      </c>
      <c r="AO372" s="8">
        <v>0</v>
      </c>
      <c r="AP372" s="8">
        <v>0</v>
      </c>
      <c r="AQ372" s="8">
        <v>0</v>
      </c>
      <c r="AR372" s="7">
        <f t="shared" si="674"/>
        <v>0</v>
      </c>
      <c r="AS372" s="185" t="s">
        <v>654</v>
      </c>
      <c r="AT372" s="3" t="str">
        <f t="shared" si="576"/>
        <v>Forráshiányos a feladat!</v>
      </c>
      <c r="AV372" s="180" t="s">
        <v>0</v>
      </c>
      <c r="AW372" s="180" t="s">
        <v>0</v>
      </c>
      <c r="AX372" s="191">
        <f>COUNTA($G$3:G372)</f>
        <v>331</v>
      </c>
      <c r="AZ372" s="9">
        <f>VLOOKUP($G372,Összesítő!$B:$F,3,FALSE)</f>
        <v>4170</v>
      </c>
      <c r="BA372" s="9">
        <f t="shared" si="577"/>
        <v>0</v>
      </c>
      <c r="BB372" s="5">
        <f t="shared" si="578"/>
        <v>1</v>
      </c>
      <c r="BC372" s="5" t="str">
        <f t="shared" si="579"/>
        <v>H</v>
      </c>
      <c r="BD372" s="5">
        <f t="shared" si="580"/>
        <v>0</v>
      </c>
      <c r="BE372" s="5">
        <f t="shared" si="581"/>
        <v>0</v>
      </c>
      <c r="BF372" s="5">
        <f t="shared" si="582"/>
        <v>0</v>
      </c>
      <c r="BG372" s="9" t="str">
        <f t="shared" si="583"/>
        <v>Nem rövidtávú a feladat.</v>
      </c>
      <c r="BH372" s="5">
        <f t="shared" si="584"/>
        <v>1</v>
      </c>
      <c r="BI372" s="5">
        <f t="shared" si="585"/>
        <v>1</v>
      </c>
      <c r="BJ372" s="5">
        <f t="shared" si="586"/>
        <v>1</v>
      </c>
      <c r="BK372" s="5">
        <f t="shared" si="587"/>
        <v>1</v>
      </c>
      <c r="BL372" s="5">
        <f t="shared" si="675"/>
        <v>1</v>
      </c>
      <c r="BM372" s="4" t="str">
        <f t="shared" si="588"/>
        <v>Forráshiányos a feladat!</v>
      </c>
      <c r="BN372" s="5">
        <f t="shared" si="589"/>
        <v>0</v>
      </c>
      <c r="BO372" s="5">
        <f t="shared" si="590"/>
        <v>1</v>
      </c>
      <c r="BP372" s="5">
        <f t="shared" si="591"/>
        <v>0</v>
      </c>
      <c r="BQ372" s="5">
        <f t="shared" si="592"/>
        <v>0</v>
      </c>
      <c r="BR372" s="5">
        <f t="shared" si="593"/>
        <v>0</v>
      </c>
      <c r="BS372" s="9">
        <f t="shared" si="594"/>
        <v>0</v>
      </c>
      <c r="BT372" s="5">
        <f t="shared" si="595"/>
        <v>0</v>
      </c>
      <c r="BU372" s="5">
        <f t="shared" si="596"/>
        <v>0</v>
      </c>
      <c r="BV372" s="5">
        <f t="shared" si="597"/>
        <v>1</v>
      </c>
      <c r="BW372" s="5">
        <f t="shared" si="598"/>
        <v>1</v>
      </c>
      <c r="BX372" s="5">
        <f t="shared" si="599"/>
        <v>1</v>
      </c>
      <c r="BY372" s="5">
        <f t="shared" si="600"/>
        <v>1</v>
      </c>
      <c r="BZ372" s="5">
        <f t="shared" si="601"/>
        <v>1</v>
      </c>
      <c r="CA372" s="5">
        <f t="shared" si="602"/>
        <v>1</v>
      </c>
      <c r="CB372" s="5">
        <f t="shared" si="603"/>
        <v>1</v>
      </c>
      <c r="CC372" s="5">
        <f t="shared" si="604"/>
        <v>1</v>
      </c>
      <c r="CD372" s="5">
        <f t="shared" si="605"/>
        <v>1</v>
      </c>
      <c r="CE372" s="5" t="str">
        <f t="shared" si="606"/>
        <v>?</v>
      </c>
      <c r="CF372" s="4" t="str">
        <f t="shared" si="676"/>
        <v>Kitöltés rendben!</v>
      </c>
      <c r="CG372" s="5">
        <f t="shared" si="677"/>
        <v>1</v>
      </c>
      <c r="CH372" s="5">
        <f t="shared" si="607"/>
        <v>0</v>
      </c>
      <c r="CI372" s="5">
        <f t="shared" si="608"/>
        <v>1</v>
      </c>
    </row>
    <row r="373" spans="1:87" s="2" customFormat="1" ht="115.2" hidden="1" customHeight="1" x14ac:dyDescent="0.3">
      <c r="A373" s="1" t="str">
        <f t="shared" si="670"/>
        <v>Kitöltés rendben!</v>
      </c>
      <c r="B373" s="179">
        <v>2</v>
      </c>
      <c r="C373" s="178" t="s">
        <v>479</v>
      </c>
      <c r="D373" s="180" t="s">
        <v>606</v>
      </c>
      <c r="E373" s="180" t="s">
        <v>509</v>
      </c>
      <c r="F373" s="181" t="str">
        <f>VLOOKUP($G373,Összesítő!$B:$F,2,FALSE)</f>
        <v>12-09672-1-005-01-02</v>
      </c>
      <c r="G373" s="178" t="s">
        <v>291</v>
      </c>
      <c r="H373" s="181">
        <f>COUNTA($G$3:G373)</f>
        <v>332</v>
      </c>
      <c r="I373" s="181" t="str">
        <f>AZ373&amp;"_"&amp;H373&amp;"_FIV_"&amp;LEFT(Előlap!$B$6,4)</f>
        <v>4170_332_FIV_2026</v>
      </c>
      <c r="J373" s="181" t="str">
        <f>VLOOKUP($G373,Összesítő!$B:$F,5,FALSE)</f>
        <v>Egyházasrádóc, Harasztifalu, Nagykölked, Nemesrempehollós, Rádóckölked</v>
      </c>
      <c r="K373" s="181" t="str">
        <f>VLOOKUP($G373,Összesítő!$B:$F,4,FALSE)</f>
        <v>Egyházasrádóc Község Önkormányzata, Harasztifalu Község Önkormányzata, Nagykölked Község Önkormányzata, Nemesrempehollós Község Önkormányzata, Rádóckölked Község Önkormányzata</v>
      </c>
      <c r="L373" s="7">
        <f t="shared" si="671"/>
        <v>100000</v>
      </c>
      <c r="M373" s="179">
        <v>2028</v>
      </c>
      <c r="N373" s="179">
        <v>2036</v>
      </c>
      <c r="O373" s="13">
        <v>0</v>
      </c>
      <c r="P373" s="8">
        <v>100000</v>
      </c>
      <c r="Q373" s="8">
        <v>0</v>
      </c>
      <c r="S373" s="8">
        <v>0</v>
      </c>
      <c r="T373" s="8">
        <v>0</v>
      </c>
      <c r="U373" s="8">
        <v>0</v>
      </c>
      <c r="V373" s="8">
        <v>0</v>
      </c>
      <c r="W373" s="8">
        <v>0</v>
      </c>
      <c r="X373" s="8">
        <v>0</v>
      </c>
      <c r="Y373" s="8">
        <v>0</v>
      </c>
      <c r="Z373" s="8">
        <v>0</v>
      </c>
      <c r="AA373" s="8">
        <v>0</v>
      </c>
      <c r="AB373" s="8">
        <v>0</v>
      </c>
      <c r="AC373" s="8">
        <v>0</v>
      </c>
      <c r="AD373" s="7">
        <f t="shared" si="672"/>
        <v>0</v>
      </c>
      <c r="AE373" s="3" t="str">
        <f t="shared" si="673"/>
        <v>Nem rövidtávú a feladat.</v>
      </c>
      <c r="AG373" s="8">
        <v>17148</v>
      </c>
      <c r="AH373" s="8">
        <v>0</v>
      </c>
      <c r="AI373" s="8">
        <v>0</v>
      </c>
      <c r="AJ373" s="8">
        <v>0</v>
      </c>
      <c r="AK373" s="8">
        <v>0</v>
      </c>
      <c r="AL373" s="8">
        <v>0</v>
      </c>
      <c r="AM373" s="8">
        <v>0</v>
      </c>
      <c r="AN373" s="8">
        <v>0</v>
      </c>
      <c r="AO373" s="8">
        <v>0</v>
      </c>
      <c r="AP373" s="8">
        <v>0</v>
      </c>
      <c r="AQ373" s="8">
        <v>0</v>
      </c>
      <c r="AR373" s="7">
        <f t="shared" si="674"/>
        <v>17148</v>
      </c>
      <c r="AS373" s="185" t="s">
        <v>654</v>
      </c>
      <c r="AT373" s="3" t="str">
        <f t="shared" si="576"/>
        <v>Forráshiányos a feladat!</v>
      </c>
      <c r="AV373" s="180" t="s">
        <v>0</v>
      </c>
      <c r="AW373" s="180" t="s">
        <v>0</v>
      </c>
      <c r="AX373" s="191">
        <f>COUNTA($G$3:G373)</f>
        <v>332</v>
      </c>
      <c r="AZ373" s="9">
        <f>VLOOKUP($G373,Összesítő!$B:$F,3,FALSE)</f>
        <v>4170</v>
      </c>
      <c r="BA373" s="9">
        <f t="shared" si="577"/>
        <v>0</v>
      </c>
      <c r="BB373" s="5">
        <f t="shared" si="578"/>
        <v>1</v>
      </c>
      <c r="BC373" s="5" t="str">
        <f t="shared" si="579"/>
        <v>H</v>
      </c>
      <c r="BD373" s="5">
        <f t="shared" si="580"/>
        <v>0</v>
      </c>
      <c r="BE373" s="5">
        <f t="shared" si="581"/>
        <v>0</v>
      </c>
      <c r="BF373" s="5">
        <f t="shared" si="582"/>
        <v>0</v>
      </c>
      <c r="BG373" s="9" t="str">
        <f t="shared" si="583"/>
        <v>Nem rövidtávú a feladat.</v>
      </c>
      <c r="BH373" s="5">
        <f t="shared" si="584"/>
        <v>1</v>
      </c>
      <c r="BI373" s="5">
        <f t="shared" si="585"/>
        <v>1</v>
      </c>
      <c r="BJ373" s="5">
        <f t="shared" si="586"/>
        <v>1</v>
      </c>
      <c r="BK373" s="5">
        <f t="shared" si="587"/>
        <v>1</v>
      </c>
      <c r="BL373" s="5">
        <f t="shared" si="675"/>
        <v>1</v>
      </c>
      <c r="BM373" s="4" t="str">
        <f t="shared" si="588"/>
        <v>Forráshiányos a feladat!</v>
      </c>
      <c r="BN373" s="5">
        <f t="shared" si="589"/>
        <v>0</v>
      </c>
      <c r="BO373" s="5">
        <f t="shared" si="590"/>
        <v>1</v>
      </c>
      <c r="BP373" s="5">
        <f t="shared" si="591"/>
        <v>0</v>
      </c>
      <c r="BQ373" s="5">
        <f t="shared" si="592"/>
        <v>0</v>
      </c>
      <c r="BR373" s="5">
        <f t="shared" si="593"/>
        <v>0</v>
      </c>
      <c r="BS373" s="9">
        <f t="shared" si="594"/>
        <v>0</v>
      </c>
      <c r="BT373" s="5">
        <f t="shared" si="595"/>
        <v>0</v>
      </c>
      <c r="BU373" s="5">
        <f t="shared" si="596"/>
        <v>0</v>
      </c>
      <c r="BV373" s="5">
        <f t="shared" si="597"/>
        <v>1</v>
      </c>
      <c r="BW373" s="5">
        <f t="shared" si="598"/>
        <v>1</v>
      </c>
      <c r="BX373" s="5">
        <f t="shared" si="599"/>
        <v>1</v>
      </c>
      <c r="BY373" s="5">
        <f t="shared" si="600"/>
        <v>1</v>
      </c>
      <c r="BZ373" s="5">
        <f t="shared" si="601"/>
        <v>1</v>
      </c>
      <c r="CA373" s="5">
        <f t="shared" si="602"/>
        <v>1</v>
      </c>
      <c r="CB373" s="5">
        <f t="shared" si="603"/>
        <v>1</v>
      </c>
      <c r="CC373" s="5">
        <f t="shared" si="604"/>
        <v>1</v>
      </c>
      <c r="CD373" s="5">
        <f t="shared" si="605"/>
        <v>1</v>
      </c>
      <c r="CE373" s="5" t="str">
        <f t="shared" si="606"/>
        <v>?</v>
      </c>
      <c r="CF373" s="4" t="str">
        <f t="shared" si="676"/>
        <v>Kitöltés rendben!</v>
      </c>
      <c r="CG373" s="5">
        <f t="shared" si="677"/>
        <v>1</v>
      </c>
      <c r="CH373" s="5">
        <f t="shared" si="607"/>
        <v>0</v>
      </c>
      <c r="CI373" s="5">
        <f t="shared" si="608"/>
        <v>1</v>
      </c>
    </row>
    <row r="374" spans="1:87" s="2" customFormat="1" ht="115.2" hidden="1" customHeight="1" x14ac:dyDescent="0.3">
      <c r="A374" s="1" t="str">
        <f t="shared" si="670"/>
        <v>Kitöltés rendben!</v>
      </c>
      <c r="B374" s="179">
        <v>1</v>
      </c>
      <c r="C374" s="178" t="s">
        <v>492</v>
      </c>
      <c r="D374" s="180" t="s">
        <v>507</v>
      </c>
      <c r="E374" s="180" t="s">
        <v>509</v>
      </c>
      <c r="F374" s="181" t="str">
        <f>VLOOKUP($G374,Összesítő!$B:$F,2,FALSE)</f>
        <v>12-09672-1-005-01-02</v>
      </c>
      <c r="G374" s="178" t="s">
        <v>291</v>
      </c>
      <c r="H374" s="181">
        <f>COUNTA($G$3:G374)</f>
        <v>333</v>
      </c>
      <c r="I374" s="181" t="str">
        <f>AZ374&amp;"_"&amp;H374&amp;"_FIV_"&amp;LEFT(Előlap!$B$6,4)</f>
        <v>4170_333_FIV_2026</v>
      </c>
      <c r="J374" s="181" t="str">
        <f>VLOOKUP($G374,Összesítő!$B:$F,5,FALSE)</f>
        <v>Egyházasrádóc, Harasztifalu, Nagykölked, Nemesrempehollós, Rádóckölked</v>
      </c>
      <c r="K374" s="181" t="str">
        <f>VLOOKUP($G374,Összesítő!$B:$F,4,FALSE)</f>
        <v>Egyházasrádóc Község Önkormányzata, Harasztifalu Község Önkormányzata, Nagykölked Község Önkormányzata, Nemesrempehollós Község Önkormányzata, Rádóckölked Község Önkormányzata</v>
      </c>
      <c r="L374" s="7">
        <f t="shared" si="671"/>
        <v>1405</v>
      </c>
      <c r="M374" s="179">
        <v>2027</v>
      </c>
      <c r="N374" s="179">
        <v>2027</v>
      </c>
      <c r="O374" s="13">
        <v>1405</v>
      </c>
      <c r="P374" s="8">
        <v>0</v>
      </c>
      <c r="Q374" s="8">
        <v>0</v>
      </c>
      <c r="S374" s="8">
        <v>1405</v>
      </c>
      <c r="T374" s="8">
        <v>0</v>
      </c>
      <c r="U374" s="8">
        <v>0</v>
      </c>
      <c r="V374" s="8">
        <v>0</v>
      </c>
      <c r="W374" s="8">
        <v>0</v>
      </c>
      <c r="X374" s="8">
        <v>0</v>
      </c>
      <c r="Y374" s="8">
        <v>0</v>
      </c>
      <c r="Z374" s="8">
        <v>0</v>
      </c>
      <c r="AA374" s="8">
        <v>0</v>
      </c>
      <c r="AB374" s="8">
        <v>0</v>
      </c>
      <c r="AC374" s="8">
        <v>0</v>
      </c>
      <c r="AD374" s="7">
        <f t="shared" si="672"/>
        <v>1405</v>
      </c>
      <c r="AE374" s="3" t="str">
        <f t="shared" si="673"/>
        <v>A forrás egyenlő a költséggel (I.ütem).</v>
      </c>
      <c r="AG374" s="8">
        <v>0</v>
      </c>
      <c r="AH374" s="8">
        <v>0</v>
      </c>
      <c r="AI374" s="8">
        <v>0</v>
      </c>
      <c r="AJ374" s="8">
        <v>0</v>
      </c>
      <c r="AK374" s="8">
        <v>0</v>
      </c>
      <c r="AL374" s="8">
        <v>0</v>
      </c>
      <c r="AM374" s="8">
        <v>0</v>
      </c>
      <c r="AN374" s="8">
        <v>0</v>
      </c>
      <c r="AO374" s="8">
        <v>0</v>
      </c>
      <c r="AP374" s="8">
        <v>0</v>
      </c>
      <c r="AQ374" s="8">
        <v>0</v>
      </c>
      <c r="AR374" s="7">
        <f t="shared" si="674"/>
        <v>0</v>
      </c>
      <c r="AS374" s="178" t="s">
        <v>659</v>
      </c>
      <c r="AT374" s="3" t="str">
        <f t="shared" si="576"/>
        <v>Nem hosszútávú a feladat.</v>
      </c>
      <c r="AV374" s="180" t="s">
        <v>0</v>
      </c>
      <c r="AW374" s="180" t="s">
        <v>0</v>
      </c>
      <c r="AX374" s="191">
        <f>COUNTA($G$3:G374)</f>
        <v>333</v>
      </c>
      <c r="AZ374" s="9">
        <f>VLOOKUP($G374,Összesítő!$B:$F,3,FALSE)</f>
        <v>4170</v>
      </c>
      <c r="BA374" s="9">
        <f t="shared" si="577"/>
        <v>0</v>
      </c>
      <c r="BB374" s="5">
        <f t="shared" si="578"/>
        <v>1</v>
      </c>
      <c r="BC374" s="5" t="str">
        <f t="shared" si="579"/>
        <v>R</v>
      </c>
      <c r="BD374" s="5">
        <f t="shared" si="580"/>
        <v>1</v>
      </c>
      <c r="BE374" s="5">
        <f t="shared" si="581"/>
        <v>0</v>
      </c>
      <c r="BF374" s="5">
        <f t="shared" si="582"/>
        <v>0</v>
      </c>
      <c r="BG374" s="9" t="str">
        <f t="shared" si="583"/>
        <v>A forrás egyenlő a költséggel (I.ütem).</v>
      </c>
      <c r="BH374" s="5">
        <f t="shared" si="584"/>
        <v>1</v>
      </c>
      <c r="BI374" s="5">
        <f t="shared" si="585"/>
        <v>1</v>
      </c>
      <c r="BJ374" s="5">
        <f t="shared" si="586"/>
        <v>0</v>
      </c>
      <c r="BK374" s="5">
        <f t="shared" si="587"/>
        <v>1</v>
      </c>
      <c r="BL374" s="5">
        <f t="shared" si="675"/>
        <v>1</v>
      </c>
      <c r="BM374" s="4" t="str">
        <f t="shared" si="588"/>
        <v>Nem hosszútávú a feladat.</v>
      </c>
      <c r="BN374" s="5">
        <f t="shared" si="589"/>
        <v>1</v>
      </c>
      <c r="BO374" s="5">
        <f t="shared" si="590"/>
        <v>0</v>
      </c>
      <c r="BP374" s="5">
        <f t="shared" si="591"/>
        <v>0</v>
      </c>
      <c r="BQ374" s="5">
        <f t="shared" si="592"/>
        <v>0</v>
      </c>
      <c r="BR374" s="5">
        <f t="shared" si="593"/>
        <v>0</v>
      </c>
      <c r="BS374" s="9" t="str">
        <f t="shared" si="594"/>
        <v>Nincs hosszútávú terv!</v>
      </c>
      <c r="BT374" s="5">
        <f t="shared" si="595"/>
        <v>0</v>
      </c>
      <c r="BU374" s="5">
        <f t="shared" si="596"/>
        <v>0</v>
      </c>
      <c r="BV374" s="5">
        <f t="shared" si="597"/>
        <v>1</v>
      </c>
      <c r="BW374" s="5">
        <f t="shared" si="598"/>
        <v>1</v>
      </c>
      <c r="BX374" s="5">
        <f t="shared" si="599"/>
        <v>1</v>
      </c>
      <c r="BY374" s="5">
        <f t="shared" si="600"/>
        <v>1</v>
      </c>
      <c r="BZ374" s="5">
        <f t="shared" si="601"/>
        <v>1</v>
      </c>
      <c r="CA374" s="5">
        <f t="shared" si="602"/>
        <v>1</v>
      </c>
      <c r="CB374" s="5">
        <f t="shared" si="603"/>
        <v>1</v>
      </c>
      <c r="CC374" s="5">
        <f t="shared" si="604"/>
        <v>1</v>
      </c>
      <c r="CD374" s="5">
        <f t="shared" si="605"/>
        <v>1</v>
      </c>
      <c r="CE374" s="5" t="str">
        <f t="shared" si="606"/>
        <v>?</v>
      </c>
      <c r="CF374" s="4" t="str">
        <f t="shared" si="676"/>
        <v>Kitöltés rendben!</v>
      </c>
      <c r="CG374" s="5">
        <f t="shared" si="677"/>
        <v>1</v>
      </c>
      <c r="CH374" s="5">
        <f t="shared" si="607"/>
        <v>1</v>
      </c>
      <c r="CI374" s="5">
        <f t="shared" si="608"/>
        <v>0</v>
      </c>
    </row>
    <row r="375" spans="1:87" s="2" customFormat="1" ht="115.2" hidden="1" customHeight="1" x14ac:dyDescent="0.3">
      <c r="A375" s="1" t="str">
        <f t="shared" ref="A375" si="705">IF($G375="","Nincs VKR kiválasztva!",CF375)</f>
        <v>Kitöltés rendben!</v>
      </c>
      <c r="B375" s="224">
        <v>0</v>
      </c>
      <c r="C375" s="223" t="s">
        <v>489</v>
      </c>
      <c r="D375" s="225" t="s">
        <v>661</v>
      </c>
      <c r="E375" s="225" t="s">
        <v>509</v>
      </c>
      <c r="F375" s="226" t="str">
        <f>VLOOKUP($G375,Összesítő!$B:$F,2,FALSE)</f>
        <v>12-09672-1-005-01-02</v>
      </c>
      <c r="G375" s="223" t="s">
        <v>291</v>
      </c>
      <c r="H375" s="226">
        <f>COUNTA($G$3:G375)</f>
        <v>334</v>
      </c>
      <c r="I375" s="226" t="str">
        <f>AZ375&amp;"_"&amp;H375&amp;"_FIV_"&amp;LEFT(Előlap!$B$6,4)</f>
        <v>4170_334_FIV_2026</v>
      </c>
      <c r="J375" s="226" t="str">
        <f>VLOOKUP($G375,Összesítő!$B:$F,5,FALSE)</f>
        <v>Egyházasrádóc, Harasztifalu, Nagykölked, Nemesrempehollós, Rádóckölked</v>
      </c>
      <c r="K375" s="226" t="str">
        <f>VLOOKUP($G375,Összesítő!$B:$F,4,FALSE)</f>
        <v>Egyházasrádóc Község Önkormányzata, Harasztifalu Község Önkormányzata, Nagykölked Község Önkormányzata, Nemesrempehollós Község Önkormányzata, Rádóckölked Község Önkormányzata</v>
      </c>
      <c r="L375" s="7">
        <f t="shared" ref="L375" si="706">O375+P375</f>
        <v>0</v>
      </c>
      <c r="M375" s="224">
        <v>2027</v>
      </c>
      <c r="N375" s="224">
        <v>2027</v>
      </c>
      <c r="O375" s="13">
        <v>0</v>
      </c>
      <c r="P375" s="8">
        <v>0</v>
      </c>
      <c r="Q375" s="8">
        <v>0</v>
      </c>
      <c r="S375" s="8">
        <v>0</v>
      </c>
      <c r="T375" s="8">
        <v>0</v>
      </c>
      <c r="U375" s="8">
        <v>0</v>
      </c>
      <c r="V375" s="8">
        <v>0</v>
      </c>
      <c r="W375" s="8">
        <v>0</v>
      </c>
      <c r="X375" s="8">
        <v>0</v>
      </c>
      <c r="Y375" s="8">
        <v>0</v>
      </c>
      <c r="Z375" s="8">
        <v>0</v>
      </c>
      <c r="AA375" s="8">
        <v>0</v>
      </c>
      <c r="AB375" s="8">
        <v>0</v>
      </c>
      <c r="AC375" s="8">
        <v>0</v>
      </c>
      <c r="AD375" s="7">
        <f t="shared" ref="AD375" si="707">SUM(S375:AC375)</f>
        <v>0</v>
      </c>
      <c r="AE375" s="3" t="str">
        <f t="shared" ref="AE375" si="708">IF($G375="","Nincs VKR kiválasztva!",IF(BB375=0,"Hiányos kitöltés!",BG375))</f>
        <v>A forrás egyenlő a költséggel (I.ütem).</v>
      </c>
      <c r="AG375" s="8">
        <v>0</v>
      </c>
      <c r="AH375" s="8">
        <v>0</v>
      </c>
      <c r="AI375" s="8">
        <v>0</v>
      </c>
      <c r="AJ375" s="8">
        <v>0</v>
      </c>
      <c r="AK375" s="8">
        <v>0</v>
      </c>
      <c r="AL375" s="8">
        <v>0</v>
      </c>
      <c r="AM375" s="8">
        <v>0</v>
      </c>
      <c r="AN375" s="8">
        <v>0</v>
      </c>
      <c r="AO375" s="8">
        <v>0</v>
      </c>
      <c r="AP375" s="8">
        <v>0</v>
      </c>
      <c r="AQ375" s="8">
        <v>0</v>
      </c>
      <c r="AR375" s="7">
        <f t="shared" ref="AR375" si="709">SUM(AG375:AQ375)</f>
        <v>0</v>
      </c>
      <c r="AS375" s="223" t="s">
        <v>659</v>
      </c>
      <c r="AT375" s="3" t="str">
        <f t="shared" ref="AT375:AT441" si="710">IF($G375="","Nincs VKR kiválasztva!",IF($BB375=0,"Hiányos kitöltés!",IF($BO375=0,"Nem hosszútávú a feladat.",$BM375)))</f>
        <v>Nem hosszútávú a feladat.</v>
      </c>
      <c r="AV375" s="225" t="s">
        <v>662</v>
      </c>
      <c r="AW375" s="225" t="s">
        <v>0</v>
      </c>
      <c r="AX375" s="226">
        <f>COUNTA($G$3:G375)</f>
        <v>334</v>
      </c>
      <c r="AZ375" s="9">
        <f>VLOOKUP($G375,Összesítő!$B:$F,3,FALSE)</f>
        <v>4170</v>
      </c>
      <c r="BA375" s="9">
        <f t="shared" ref="BA375:BA441" si="711">LEN($AV375)</f>
        <v>32</v>
      </c>
      <c r="BB375" s="5">
        <f t="shared" ref="BB375:BB441" si="712">IF(OR($B375="",$C375="",$D375="",$E375="",$F375="",$M375="",$N375="",$O375="",$P375="",$Q375=""),0,1)</f>
        <v>1</v>
      </c>
      <c r="BC375" s="5" t="str">
        <f t="shared" ref="BC375:BC441" si="713">IF($F375="",0,IF(AND($M375=2027,$N375=2027),"R",IF(AND($M375=2027,$N375&gt;2027),"RH",IF(AND($M375&gt;2027,$N375&gt;2027),"H","x"))))</f>
        <v>R</v>
      </c>
      <c r="BD375" s="5">
        <f t="shared" ref="BD375" si="714">IF(OR(BC375="R",BC375="RH"),1,0)</f>
        <v>1</v>
      </c>
      <c r="BE375" s="5">
        <f t="shared" ref="BE375:BE441" si="715">IF(AND($BC375="R",$P375&gt;0),1,IF(AND($BC375="H",$O375&gt;0),1,0))</f>
        <v>0</v>
      </c>
      <c r="BF375" s="5">
        <f t="shared" ref="BF375:BF441" si="716">IF($AD375&lt;$O375,1,IF($AD375=$O375,0))</f>
        <v>0</v>
      </c>
      <c r="BG375" s="9" t="str">
        <f t="shared" ref="BG375:BG441" si="717">IF($M375&gt;2027,"Nem rövidtávú a feladat.",IF($BF375=1,"Az I. ütem nem lehet forráshiányos!",IF($AD375&gt;$O375,"Többlet forrást jelölt meg az I.ütemnél! Kérjük, a többletet az 'Osszesito' fülön tüntesse fel!",IF($AD375=$O375,"A forrás egyenlő a költséggel (I.ütem).",0))))</f>
        <v>A forrás egyenlő a költséggel (I.ütem).</v>
      </c>
      <c r="BH375" s="5">
        <f t="shared" ref="BH375:BH441" si="718">IF(AND($S375&lt;&gt;"",$T375&lt;&gt;"",$U375&lt;&gt;"",$V375&lt;&gt;"",$W375&lt;&gt;"",$X375&lt;&gt;"",$Y375&lt;&gt;"",$Z375&lt;&gt;"",$AA375&lt;&gt;"",$AB375&lt;&gt;"",$AC375&lt;&gt;""),1,0)</f>
        <v>1</v>
      </c>
      <c r="BI375" s="5">
        <f t="shared" ref="BI375:BI441" si="719">IF(AND($BH375=1,$O375=$AD375),1,0)</f>
        <v>1</v>
      </c>
      <c r="BJ375" s="5">
        <f t="shared" ref="BJ375:BJ441" si="720">IF($AR375&lt;$P375,1,0)</f>
        <v>0</v>
      </c>
      <c r="BK375" s="5">
        <f t="shared" ref="BK375:BK441" si="721">IF(AND($AG375&lt;&gt;"",$AH375&lt;&gt;"",$AI375&lt;&gt;"",$AJ375&lt;&gt;"",$AK375&lt;&gt;"",$AL375&lt;&gt;"",$AM375&lt;&gt;"",$AN375&lt;&gt;"",$AO375&lt;&gt;"",$AP375&lt;&gt;"",$AQ375&lt;&gt;""),1,0)</f>
        <v>1</v>
      </c>
      <c r="BL375" s="5">
        <f t="shared" ref="BL375" si="722">IF(AND($BK375=1,$P375=$AR375),1,IF(AND($BK375=1,$P375&gt;$AR375,AS375="igen"),1,0))</f>
        <v>1</v>
      </c>
      <c r="BM375" s="4" t="str">
        <f t="shared" ref="BM375:BM441" si="723">IF($N375&lt;2028,"Nem hosszútávú a feladat.",IF(AND($BJ375=1,$AS375="nem"),"Forráshiányos a feladat? Jelölje az AR-oszlopban!",IF(AND($BJ375=0,$AS375="igen"),"Forráshiányosnak jelölte a feladat az AR-oszlopban, de a forrás költség adatok alapnján nem az!",IF(AND($BJ375=1,$AS375="igen"),"Forráshiányos a feladat!",IF($AR375&gt;$P375,"Többlet forrást jelölt meg az II.ütemnél! Kérjük, a többletet az 'Osszesito' fülön tüntesse fel!",IF($AR375=$P375,"A forrás egyenlő a költséggel (II.ütem).",0))))))</f>
        <v>Nem hosszútávú a feladat.</v>
      </c>
      <c r="BN375" s="5">
        <f t="shared" ref="BN375:BN441" si="724">IF($N375&lt;2028,1,0)</f>
        <v>1</v>
      </c>
      <c r="BO375" s="5">
        <f t="shared" ref="BO375:BO441" si="725">IF($N375&gt;2027,1,0)</f>
        <v>0</v>
      </c>
      <c r="BP375" s="5">
        <f t="shared" ref="BP375:BP441" si="726">IF(AND($BN375=1,$O375=0),1,0)</f>
        <v>1</v>
      </c>
      <c r="BQ375" s="5">
        <f t="shared" ref="BQ375:BQ441" si="727">IF(AND($BO375=1,$P375=0),1,0)</f>
        <v>0</v>
      </c>
      <c r="BR375" s="5">
        <f t="shared" ref="BR375:BR441" si="728">IF(AND($BC375="R",$O375=0,$BA375&gt;29),1,IF(AND($BC375="RH",$O375=0,$BA375&gt;29),1,0))</f>
        <v>1</v>
      </c>
      <c r="BS375" s="9" t="str">
        <f t="shared" ref="BS375:BS441" si="729">IF($BO375=0,"Nincs hosszútávú terv!",IF(AND($BC375="H",$P375=0,$BA375=0),"Nullás a hosszútávú feladat és nincs hozzá indoklás!",IF(AND($BC375="RH",$P375=0,$BA375=0),"Nullás a hosszútávú feladat és nincs hozzá indoklás!",IF(AND($BC375="R",$P375=0,$BA375&lt;300),"Nullás a hosszútávú feladat és rövid hozzá az indoklás!",IF(AND($BC375="RH",$P375=0,$BA375&lt;300),"Nullás a hosszútávú feladat és rövid hozzá az indoklás!",0)))))</f>
        <v>Nincs hosszútávú terv!</v>
      </c>
      <c r="BT375" s="5">
        <f t="shared" ref="BT375:BT441" si="730">IF(AND($BC375="R",$O375=0,$BA375&gt;29),1,IF(AND($BC375="RH",$O375=0,$BA375&gt;29),1,0))</f>
        <v>1</v>
      </c>
      <c r="BU375" s="5">
        <f t="shared" ref="BU375:BU441" si="731">IF(AND($BC375="H",$P375=0,$BA375&gt;29),1,IF(AND($BC375="RH",$P375=0,$BA375&gt;29),1,0))</f>
        <v>0</v>
      </c>
      <c r="BV375" s="5">
        <f t="shared" ref="BV375:BV441" si="732">IF($B375="",0,1)</f>
        <v>1</v>
      </c>
      <c r="BW375" s="5">
        <f t="shared" ref="BW375:BW441" si="733">IF($C375="",0,1)</f>
        <v>1</v>
      </c>
      <c r="BX375" s="5">
        <f t="shared" ref="BX375:BX441" si="734">IF($D375="",0,1)</f>
        <v>1</v>
      </c>
      <c r="BY375" s="5">
        <f t="shared" ref="BY375:BY441" si="735">IF($E375="",0,1)</f>
        <v>1</v>
      </c>
      <c r="BZ375" s="5">
        <f t="shared" ref="BZ375:BZ441" si="736">IF($M375="",0,1)</f>
        <v>1</v>
      </c>
      <c r="CA375" s="5">
        <f t="shared" ref="CA375:CA441" si="737">IF($N375="",0,1)</f>
        <v>1</v>
      </c>
      <c r="CB375" s="5">
        <f t="shared" ref="CB375:CB441" si="738">IF($O375="",0,1)</f>
        <v>1</v>
      </c>
      <c r="CC375" s="5">
        <f t="shared" ref="CC375:CC441" si="739">IF($P375="",0,1)</f>
        <v>1</v>
      </c>
      <c r="CD375" s="5">
        <f t="shared" ref="CD375:CD441" si="740">IF($Q375="",0,1)</f>
        <v>1</v>
      </c>
      <c r="CE375" s="5" t="str">
        <f t="shared" ref="CE375:CE441" si="741">IF(AND($BB375=0,$BV375=0),"Hiányos kitöltés! (B-oszlop üres)",IF(AND($BB375=0,$BW375=0),"Hiányos kitöltés! (C-oszlop üres)",IF(AND($BB375=0,$BX375=0),"Hiányos kitöltés! (D-oszlop üres)",IF(AND($BB375=0,$BY375=0),"Hiányos kitöltés! (E-oszlop üres)",IF(AND($BB375=0,$BZ375=0),"Hiányos kitöltés! (L-oszlop üres)",IF(AND($BB375=0,$CA375=0),"Hiányos kitöltés! (M-oszlop üres)",IF(AND($BB375=0,$CB375=0),"Hiányos kitöltés! (N-oszlop üres)",IF(AND($BB375=0,$CC375=0),"Hiányos kitöltés! (O-oszlop üres)",IF(AND($BB375=0,$CD375=0),"Hiányos kitöltés! (P-oszlop üres)",IF(AND($BB375=0,$BH375=0),"Hiányos kitöltés! (I.ütem forrása hiányos!","?"))))))))))</f>
        <v>?</v>
      </c>
      <c r="CF375" s="4" t="str">
        <f t="shared" ref="CF375" si="742">IF($BB375=0,$CE375,IF($BH375=0,"I. ütem forrása nincs kitöltve!",IF($BK375=0,"II. ütem forrása nincs kitöltve!",IF($BE375=1,"Költségek üteme nem megfelelő (az időtartam és a költség üteme eltér)!",IF(AND(BI375=0,$BB375=1,$BK375=1,$BE375=1),"Kötelező cellák kitöltve, de az I. ütem forrása hibás!",IF(AND(BK375=0,$BB375=1,$BK375=1,$BE375=1),"Kötelező cellák kitöltve, de a II. ütem forrása hibás!",IF(AND($BP375=1,$BA375&lt;30),"Nullás a rövidtávú feladat és rövid (hiányzik) a hozzá tartozó indoklás!",IF(AND($BQ375=1,$BA375&lt;30),"Nullás a hosszútávú feladat és rövid (hiányzik) a hozzá tartozó indoklás!",IF(AND(BO375=1,C375="1811_RENDKÍVÜLI"),"II. ütemre nem tervezhet Rendkívüli feladatot!",IF(BI375=0,AE375,IF(BL375=0,AT375,IF(AND(BD375=1,$Q375&gt;$O375),"EM rendelet 2. melléklet terhére elszámolt költség nem lehet nagyobb az I. ütemre tervezett tényleges költségnél!",IF($AD375&gt;$O375,"Többlet forrást jelölt meg az I. ütemnél! Kérjük, a többletet az 'Osszesito' fülön tüntesse fel!",IF($AR375&gt;$P375,"Többlet forrást jelölt meg a II. ütemnél! Kérjük, a többletet az 'Osszesito' fülön tüntesse fel!","Kitöltés rendben!"))))))))))))))</f>
        <v>Kitöltés rendben!</v>
      </c>
      <c r="CG375" s="5">
        <f t="shared" ref="CG375" si="743">IF(A375="Kitöltés rendben!",1,0)</f>
        <v>1</v>
      </c>
      <c r="CH375" s="5">
        <f t="shared" ref="CH375:CH441" si="744">IF(AND($BC375="R",$CG375=1),1,IF(AND($BC375="RH",$CG375=1),1,0))</f>
        <v>1</v>
      </c>
      <c r="CI375" s="5">
        <f t="shared" ref="CI375:CI441" si="745">IF(AND($BC375="H",$CG375=1),1,IF(AND($BC375="RH",$CG375=1),1,0))</f>
        <v>0</v>
      </c>
    </row>
    <row r="376" spans="1:87" s="2" customFormat="1" ht="31.2" hidden="1" customHeight="1" x14ac:dyDescent="0.3">
      <c r="A376" s="1" t="str">
        <f t="shared" si="670"/>
        <v>Nincs VKR kiválasztva!</v>
      </c>
      <c r="B376" s="179"/>
      <c r="C376" s="178"/>
      <c r="D376" s="180"/>
      <c r="E376" s="180"/>
      <c r="F376" s="181" t="e">
        <f>VLOOKUP($G376,Összesítő!$B:$F,2,FALSE)</f>
        <v>#N/A</v>
      </c>
      <c r="G376" s="178"/>
      <c r="H376" s="181">
        <f>COUNTA($G$3:G376)</f>
        <v>334</v>
      </c>
      <c r="I376" s="181" t="e">
        <f>AZ376&amp;"_"&amp;H376&amp;"_FIV_"&amp;LEFT(Előlap!$B$6,4)</f>
        <v>#N/A</v>
      </c>
      <c r="J376" s="181" t="e">
        <f>VLOOKUP($G376,Összesítő!$B:$F,5,FALSE)</f>
        <v>#N/A</v>
      </c>
      <c r="K376" s="181" t="e">
        <f>VLOOKUP($G376,Összesítő!$B:$F,4,FALSE)</f>
        <v>#N/A</v>
      </c>
      <c r="L376" s="7">
        <f t="shared" si="671"/>
        <v>0</v>
      </c>
      <c r="M376" s="179"/>
      <c r="N376" s="179"/>
      <c r="O376" s="13"/>
      <c r="P376" s="8"/>
      <c r="Q376" s="8"/>
      <c r="S376" s="8"/>
      <c r="T376" s="8"/>
      <c r="U376" s="8"/>
      <c r="V376" s="8"/>
      <c r="W376" s="8"/>
      <c r="X376" s="8"/>
      <c r="Y376" s="8"/>
      <c r="Z376" s="8"/>
      <c r="AA376" s="8"/>
      <c r="AB376" s="8"/>
      <c r="AC376" s="8"/>
      <c r="AD376" s="7">
        <f t="shared" si="672"/>
        <v>0</v>
      </c>
      <c r="AE376" s="3" t="str">
        <f t="shared" si="673"/>
        <v>Nincs VKR kiválasztva!</v>
      </c>
      <c r="AG376" s="8"/>
      <c r="AH376" s="8"/>
      <c r="AI376" s="8"/>
      <c r="AJ376" s="8"/>
      <c r="AK376" s="8"/>
      <c r="AL376" s="8"/>
      <c r="AM376" s="8"/>
      <c r="AN376" s="8"/>
      <c r="AO376" s="8"/>
      <c r="AP376" s="8"/>
      <c r="AQ376" s="8"/>
      <c r="AR376" s="7">
        <f t="shared" si="674"/>
        <v>0</v>
      </c>
      <c r="AS376" s="178"/>
      <c r="AT376" s="3" t="str">
        <f t="shared" si="710"/>
        <v>Nincs VKR kiválasztva!</v>
      </c>
      <c r="AV376" s="180" t="s">
        <v>0</v>
      </c>
      <c r="AW376" s="180" t="s">
        <v>0</v>
      </c>
      <c r="AX376" s="191">
        <f>COUNTA($G$3:G376)</f>
        <v>334</v>
      </c>
      <c r="AZ376" s="9" t="e">
        <f>VLOOKUP($G376,Összesítő!$B:$F,3,FALSE)</f>
        <v>#N/A</v>
      </c>
      <c r="BA376" s="9">
        <f t="shared" si="711"/>
        <v>0</v>
      </c>
      <c r="BB376" s="5" t="e">
        <f t="shared" si="712"/>
        <v>#N/A</v>
      </c>
      <c r="BC376" s="5" t="e">
        <f t="shared" si="713"/>
        <v>#N/A</v>
      </c>
      <c r="BD376" s="5" t="e">
        <f t="shared" ref="BD376:BD441" si="746">IF(OR(BC376="R",BC376="RH"),1,0)</f>
        <v>#N/A</v>
      </c>
      <c r="BE376" s="5" t="e">
        <f t="shared" si="715"/>
        <v>#N/A</v>
      </c>
      <c r="BF376" s="5">
        <f t="shared" si="716"/>
        <v>0</v>
      </c>
      <c r="BG376" s="9" t="str">
        <f t="shared" si="717"/>
        <v>A forrás egyenlő a költséggel (I.ütem).</v>
      </c>
      <c r="BH376" s="5">
        <f t="shared" si="718"/>
        <v>0</v>
      </c>
      <c r="BI376" s="5">
        <f t="shared" si="719"/>
        <v>0</v>
      </c>
      <c r="BJ376" s="5">
        <f t="shared" si="720"/>
        <v>0</v>
      </c>
      <c r="BK376" s="5">
        <f t="shared" si="721"/>
        <v>0</v>
      </c>
      <c r="BL376" s="5">
        <f t="shared" si="675"/>
        <v>0</v>
      </c>
      <c r="BM376" s="4" t="str">
        <f t="shared" si="723"/>
        <v>Nem hosszútávú a feladat.</v>
      </c>
      <c r="BN376" s="5">
        <f t="shared" si="724"/>
        <v>1</v>
      </c>
      <c r="BO376" s="5">
        <f t="shared" si="725"/>
        <v>0</v>
      </c>
      <c r="BP376" s="5">
        <f t="shared" si="726"/>
        <v>1</v>
      </c>
      <c r="BQ376" s="5">
        <f t="shared" si="727"/>
        <v>0</v>
      </c>
      <c r="BR376" s="5" t="e">
        <f t="shared" si="728"/>
        <v>#N/A</v>
      </c>
      <c r="BS376" s="9" t="str">
        <f t="shared" si="729"/>
        <v>Nincs hosszútávú terv!</v>
      </c>
      <c r="BT376" s="5" t="e">
        <f t="shared" si="730"/>
        <v>#N/A</v>
      </c>
      <c r="BU376" s="5" t="e">
        <f t="shared" si="731"/>
        <v>#N/A</v>
      </c>
      <c r="BV376" s="5">
        <f t="shared" si="732"/>
        <v>0</v>
      </c>
      <c r="BW376" s="5">
        <f t="shared" si="733"/>
        <v>0</v>
      </c>
      <c r="BX376" s="5">
        <f t="shared" si="734"/>
        <v>0</v>
      </c>
      <c r="BY376" s="5">
        <f t="shared" si="735"/>
        <v>0</v>
      </c>
      <c r="BZ376" s="5">
        <f t="shared" si="736"/>
        <v>0</v>
      </c>
      <c r="CA376" s="5">
        <f t="shared" si="737"/>
        <v>0</v>
      </c>
      <c r="CB376" s="5">
        <f t="shared" si="738"/>
        <v>0</v>
      </c>
      <c r="CC376" s="5">
        <f t="shared" si="739"/>
        <v>0</v>
      </c>
      <c r="CD376" s="5">
        <f t="shared" si="740"/>
        <v>0</v>
      </c>
      <c r="CE376" s="5" t="e">
        <f t="shared" si="741"/>
        <v>#N/A</v>
      </c>
      <c r="CF376" s="4" t="e">
        <f t="shared" si="676"/>
        <v>#N/A</v>
      </c>
      <c r="CG376" s="5">
        <f t="shared" si="677"/>
        <v>0</v>
      </c>
      <c r="CH376" s="5" t="e">
        <f t="shared" si="744"/>
        <v>#N/A</v>
      </c>
      <c r="CI376" s="5" t="e">
        <f t="shared" si="745"/>
        <v>#N/A</v>
      </c>
    </row>
    <row r="377" spans="1:87" s="2" customFormat="1" ht="43.2" hidden="1" customHeight="1" x14ac:dyDescent="0.3">
      <c r="A377" s="1" t="str">
        <f t="shared" si="670"/>
        <v>Kitöltés rendben!</v>
      </c>
      <c r="B377" s="179">
        <v>2</v>
      </c>
      <c r="C377" s="178" t="s">
        <v>450</v>
      </c>
      <c r="D377" s="180" t="s">
        <v>510</v>
      </c>
      <c r="E377" s="180" t="s">
        <v>509</v>
      </c>
      <c r="F377" s="181" t="str">
        <f>VLOOKUP($G377,Összesítő!$B:$F,2,FALSE)</f>
        <v>11-10676-1-002-00-07</v>
      </c>
      <c r="G377" s="178" t="s">
        <v>103</v>
      </c>
      <c r="H377" s="181">
        <f>COUNTA($G$3:G377)</f>
        <v>335</v>
      </c>
      <c r="I377" s="181" t="str">
        <f>AZ377&amp;"_"&amp;H377&amp;"_FIV_"&amp;LEFT(Előlap!$B$6,4)</f>
        <v>4140_335_FIV_2026</v>
      </c>
      <c r="J377" s="181" t="str">
        <f>VLOOKUP($G377,Összesítő!$B:$F,5,FALSE)</f>
        <v>Daraboshegy, Halogy</v>
      </c>
      <c r="K377" s="181" t="str">
        <f>VLOOKUP($G377,Összesítő!$B:$F,4,FALSE)</f>
        <v>Daraboshegy Községi Önkormányzat, Halogy Községi Önkormányzat</v>
      </c>
      <c r="L377" s="7">
        <f t="shared" si="671"/>
        <v>30000</v>
      </c>
      <c r="M377" s="179">
        <v>2029</v>
      </c>
      <c r="N377" s="179">
        <v>2029</v>
      </c>
      <c r="O377" s="13">
        <v>0</v>
      </c>
      <c r="P377" s="8">
        <v>30000</v>
      </c>
      <c r="Q377" s="8">
        <v>0</v>
      </c>
      <c r="S377" s="8">
        <v>0</v>
      </c>
      <c r="T377" s="8">
        <v>0</v>
      </c>
      <c r="U377" s="8">
        <v>0</v>
      </c>
      <c r="V377" s="8">
        <v>0</v>
      </c>
      <c r="W377" s="8">
        <v>0</v>
      </c>
      <c r="X377" s="8">
        <v>0</v>
      </c>
      <c r="Y377" s="8">
        <v>0</v>
      </c>
      <c r="Z377" s="8">
        <v>0</v>
      </c>
      <c r="AA377" s="8">
        <v>0</v>
      </c>
      <c r="AB377" s="8">
        <v>0</v>
      </c>
      <c r="AC377" s="8">
        <v>0</v>
      </c>
      <c r="AD377" s="7">
        <f t="shared" si="672"/>
        <v>0</v>
      </c>
      <c r="AE377" s="3" t="str">
        <f t="shared" si="673"/>
        <v>Nem rövidtávú a feladat.</v>
      </c>
      <c r="AG377" s="8">
        <v>0</v>
      </c>
      <c r="AH377" s="8">
        <v>0</v>
      </c>
      <c r="AI377" s="8">
        <v>0</v>
      </c>
      <c r="AJ377" s="8">
        <v>0</v>
      </c>
      <c r="AK377" s="8">
        <v>0</v>
      </c>
      <c r="AL377" s="8">
        <v>0</v>
      </c>
      <c r="AM377" s="8">
        <v>0</v>
      </c>
      <c r="AN377" s="8">
        <v>0</v>
      </c>
      <c r="AO377" s="8">
        <v>0</v>
      </c>
      <c r="AP377" s="8">
        <v>0</v>
      </c>
      <c r="AQ377" s="8">
        <v>0</v>
      </c>
      <c r="AR377" s="7">
        <f t="shared" si="674"/>
        <v>0</v>
      </c>
      <c r="AS377" s="178" t="s">
        <v>654</v>
      </c>
      <c r="AT377" s="3" t="str">
        <f t="shared" si="710"/>
        <v>Forráshiányos a feladat!</v>
      </c>
      <c r="AV377" s="180" t="s">
        <v>0</v>
      </c>
      <c r="AW377" s="180" t="s">
        <v>0</v>
      </c>
      <c r="AX377" s="191">
        <f>COUNTA($G$3:G377)</f>
        <v>335</v>
      </c>
      <c r="AZ377" s="9">
        <f>VLOOKUP($G377,Összesítő!$B:$F,3,FALSE)</f>
        <v>4140</v>
      </c>
      <c r="BA377" s="9">
        <f t="shared" si="711"/>
        <v>0</v>
      </c>
      <c r="BB377" s="5">
        <f t="shared" si="712"/>
        <v>1</v>
      </c>
      <c r="BC377" s="5" t="str">
        <f t="shared" si="713"/>
        <v>H</v>
      </c>
      <c r="BD377" s="5">
        <f t="shared" si="746"/>
        <v>0</v>
      </c>
      <c r="BE377" s="5">
        <f t="shared" si="715"/>
        <v>0</v>
      </c>
      <c r="BF377" s="5">
        <f t="shared" si="716"/>
        <v>0</v>
      </c>
      <c r="BG377" s="9" t="str">
        <f t="shared" si="717"/>
        <v>Nem rövidtávú a feladat.</v>
      </c>
      <c r="BH377" s="5">
        <f t="shared" si="718"/>
        <v>1</v>
      </c>
      <c r="BI377" s="5">
        <f t="shared" si="719"/>
        <v>1</v>
      </c>
      <c r="BJ377" s="5">
        <f t="shared" si="720"/>
        <v>1</v>
      </c>
      <c r="BK377" s="5">
        <f t="shared" si="721"/>
        <v>1</v>
      </c>
      <c r="BL377" s="5">
        <f t="shared" si="675"/>
        <v>1</v>
      </c>
      <c r="BM377" s="4" t="str">
        <f t="shared" si="723"/>
        <v>Forráshiányos a feladat!</v>
      </c>
      <c r="BN377" s="5">
        <f t="shared" si="724"/>
        <v>0</v>
      </c>
      <c r="BO377" s="5">
        <f t="shared" si="725"/>
        <v>1</v>
      </c>
      <c r="BP377" s="5">
        <f t="shared" si="726"/>
        <v>0</v>
      </c>
      <c r="BQ377" s="5">
        <f t="shared" si="727"/>
        <v>0</v>
      </c>
      <c r="BR377" s="5">
        <f t="shared" si="728"/>
        <v>0</v>
      </c>
      <c r="BS377" s="9">
        <f t="shared" si="729"/>
        <v>0</v>
      </c>
      <c r="BT377" s="5">
        <f t="shared" si="730"/>
        <v>0</v>
      </c>
      <c r="BU377" s="5">
        <f t="shared" si="731"/>
        <v>0</v>
      </c>
      <c r="BV377" s="5">
        <f t="shared" si="732"/>
        <v>1</v>
      </c>
      <c r="BW377" s="5">
        <f t="shared" si="733"/>
        <v>1</v>
      </c>
      <c r="BX377" s="5">
        <f t="shared" si="734"/>
        <v>1</v>
      </c>
      <c r="BY377" s="5">
        <f t="shared" si="735"/>
        <v>1</v>
      </c>
      <c r="BZ377" s="5">
        <f t="shared" si="736"/>
        <v>1</v>
      </c>
      <c r="CA377" s="5">
        <f t="shared" si="737"/>
        <v>1</v>
      </c>
      <c r="CB377" s="5">
        <f t="shared" si="738"/>
        <v>1</v>
      </c>
      <c r="CC377" s="5">
        <f t="shared" si="739"/>
        <v>1</v>
      </c>
      <c r="CD377" s="5">
        <f t="shared" si="740"/>
        <v>1</v>
      </c>
      <c r="CE377" s="5" t="str">
        <f t="shared" si="741"/>
        <v>?</v>
      </c>
      <c r="CF377" s="4" t="str">
        <f t="shared" si="676"/>
        <v>Kitöltés rendben!</v>
      </c>
      <c r="CG377" s="5">
        <f t="shared" si="677"/>
        <v>1</v>
      </c>
      <c r="CH377" s="5">
        <f t="shared" si="744"/>
        <v>0</v>
      </c>
      <c r="CI377" s="5">
        <f t="shared" si="745"/>
        <v>1</v>
      </c>
    </row>
    <row r="378" spans="1:87" s="2" customFormat="1" ht="43.2" hidden="1" customHeight="1" x14ac:dyDescent="0.3">
      <c r="A378" s="1" t="str">
        <f t="shared" si="670"/>
        <v>Kitöltés rendben!</v>
      </c>
      <c r="B378" s="179">
        <v>2</v>
      </c>
      <c r="C378" s="178" t="s">
        <v>477</v>
      </c>
      <c r="D378" s="180" t="s">
        <v>607</v>
      </c>
      <c r="E378" s="180" t="s">
        <v>509</v>
      </c>
      <c r="F378" s="181" t="str">
        <f>VLOOKUP($G378,Összesítő!$B:$F,2,FALSE)</f>
        <v>11-10676-1-002-00-07</v>
      </c>
      <c r="G378" s="178" t="s">
        <v>103</v>
      </c>
      <c r="H378" s="181">
        <f>COUNTA($G$3:G378)</f>
        <v>336</v>
      </c>
      <c r="I378" s="181" t="str">
        <f>AZ378&amp;"_"&amp;H378&amp;"_FIV_"&amp;LEFT(Előlap!$B$6,4)</f>
        <v>4140_336_FIV_2026</v>
      </c>
      <c r="J378" s="181" t="str">
        <f>VLOOKUP($G378,Összesítő!$B:$F,5,FALSE)</f>
        <v>Daraboshegy, Halogy</v>
      </c>
      <c r="K378" s="181" t="str">
        <f>VLOOKUP($G378,Összesítő!$B:$F,4,FALSE)</f>
        <v>Daraboshegy Községi Önkormányzat, Halogy Községi Önkormányzat</v>
      </c>
      <c r="L378" s="7">
        <f t="shared" si="671"/>
        <v>70000</v>
      </c>
      <c r="M378" s="179">
        <v>2035</v>
      </c>
      <c r="N378" s="179">
        <v>2035</v>
      </c>
      <c r="O378" s="13">
        <v>0</v>
      </c>
      <c r="P378" s="8">
        <v>70000</v>
      </c>
      <c r="Q378" s="8">
        <v>0</v>
      </c>
      <c r="S378" s="8">
        <v>0</v>
      </c>
      <c r="T378" s="8">
        <v>0</v>
      </c>
      <c r="U378" s="8">
        <v>0</v>
      </c>
      <c r="V378" s="8">
        <v>0</v>
      </c>
      <c r="W378" s="8">
        <v>0</v>
      </c>
      <c r="X378" s="8">
        <v>0</v>
      </c>
      <c r="Y378" s="8">
        <v>0</v>
      </c>
      <c r="Z378" s="8">
        <v>0</v>
      </c>
      <c r="AA378" s="8">
        <v>0</v>
      </c>
      <c r="AB378" s="8">
        <v>0</v>
      </c>
      <c r="AC378" s="8">
        <v>0</v>
      </c>
      <c r="AD378" s="7">
        <f t="shared" si="672"/>
        <v>0</v>
      </c>
      <c r="AE378" s="3" t="str">
        <f t="shared" si="673"/>
        <v>Nem rövidtávú a feladat.</v>
      </c>
      <c r="AG378" s="8">
        <v>0</v>
      </c>
      <c r="AH378" s="8">
        <v>0</v>
      </c>
      <c r="AI378" s="8">
        <v>0</v>
      </c>
      <c r="AJ378" s="8">
        <v>0</v>
      </c>
      <c r="AK378" s="8">
        <v>0</v>
      </c>
      <c r="AL378" s="8">
        <v>0</v>
      </c>
      <c r="AM378" s="8">
        <v>0</v>
      </c>
      <c r="AN378" s="8">
        <v>0</v>
      </c>
      <c r="AO378" s="8">
        <v>0</v>
      </c>
      <c r="AP378" s="8">
        <v>0</v>
      </c>
      <c r="AQ378" s="8">
        <v>0</v>
      </c>
      <c r="AR378" s="7">
        <f t="shared" si="674"/>
        <v>0</v>
      </c>
      <c r="AS378" s="185" t="s">
        <v>654</v>
      </c>
      <c r="AT378" s="3" t="str">
        <f t="shared" si="710"/>
        <v>Forráshiányos a feladat!</v>
      </c>
      <c r="AV378" s="180" t="s">
        <v>0</v>
      </c>
      <c r="AW378" s="180" t="s">
        <v>0</v>
      </c>
      <c r="AX378" s="191">
        <f>COUNTA($G$3:G378)</f>
        <v>336</v>
      </c>
      <c r="AZ378" s="9">
        <f>VLOOKUP($G378,Összesítő!$B:$F,3,FALSE)</f>
        <v>4140</v>
      </c>
      <c r="BA378" s="9">
        <f t="shared" si="711"/>
        <v>0</v>
      </c>
      <c r="BB378" s="5">
        <f t="shared" si="712"/>
        <v>1</v>
      </c>
      <c r="BC378" s="5" t="str">
        <f t="shared" si="713"/>
        <v>H</v>
      </c>
      <c r="BD378" s="5">
        <f t="shared" si="746"/>
        <v>0</v>
      </c>
      <c r="BE378" s="5">
        <f t="shared" si="715"/>
        <v>0</v>
      </c>
      <c r="BF378" s="5">
        <f t="shared" si="716"/>
        <v>0</v>
      </c>
      <c r="BG378" s="9" t="str">
        <f t="shared" si="717"/>
        <v>Nem rövidtávú a feladat.</v>
      </c>
      <c r="BH378" s="5">
        <f t="shared" si="718"/>
        <v>1</v>
      </c>
      <c r="BI378" s="5">
        <f t="shared" si="719"/>
        <v>1</v>
      </c>
      <c r="BJ378" s="5">
        <f t="shared" si="720"/>
        <v>1</v>
      </c>
      <c r="BK378" s="5">
        <f t="shared" si="721"/>
        <v>1</v>
      </c>
      <c r="BL378" s="5">
        <f t="shared" si="675"/>
        <v>1</v>
      </c>
      <c r="BM378" s="4" t="str">
        <f t="shared" si="723"/>
        <v>Forráshiányos a feladat!</v>
      </c>
      <c r="BN378" s="5">
        <f t="shared" si="724"/>
        <v>0</v>
      </c>
      <c r="BO378" s="5">
        <f t="shared" si="725"/>
        <v>1</v>
      </c>
      <c r="BP378" s="5">
        <f t="shared" si="726"/>
        <v>0</v>
      </c>
      <c r="BQ378" s="5">
        <f t="shared" si="727"/>
        <v>0</v>
      </c>
      <c r="BR378" s="5">
        <f t="shared" si="728"/>
        <v>0</v>
      </c>
      <c r="BS378" s="9">
        <f t="shared" si="729"/>
        <v>0</v>
      </c>
      <c r="BT378" s="5">
        <f t="shared" si="730"/>
        <v>0</v>
      </c>
      <c r="BU378" s="5">
        <f t="shared" si="731"/>
        <v>0</v>
      </c>
      <c r="BV378" s="5">
        <f t="shared" si="732"/>
        <v>1</v>
      </c>
      <c r="BW378" s="5">
        <f t="shared" si="733"/>
        <v>1</v>
      </c>
      <c r="BX378" s="5">
        <f t="shared" si="734"/>
        <v>1</v>
      </c>
      <c r="BY378" s="5">
        <f t="shared" si="735"/>
        <v>1</v>
      </c>
      <c r="BZ378" s="5">
        <f t="shared" si="736"/>
        <v>1</v>
      </c>
      <c r="CA378" s="5">
        <f t="shared" si="737"/>
        <v>1</v>
      </c>
      <c r="CB378" s="5">
        <f t="shared" si="738"/>
        <v>1</v>
      </c>
      <c r="CC378" s="5">
        <f t="shared" si="739"/>
        <v>1</v>
      </c>
      <c r="CD378" s="5">
        <f t="shared" si="740"/>
        <v>1</v>
      </c>
      <c r="CE378" s="5" t="str">
        <f t="shared" si="741"/>
        <v>?</v>
      </c>
      <c r="CF378" s="4" t="str">
        <f t="shared" si="676"/>
        <v>Kitöltés rendben!</v>
      </c>
      <c r="CG378" s="5">
        <f t="shared" si="677"/>
        <v>1</v>
      </c>
      <c r="CH378" s="5">
        <f t="shared" si="744"/>
        <v>0</v>
      </c>
      <c r="CI378" s="5">
        <f t="shared" si="745"/>
        <v>1</v>
      </c>
    </row>
    <row r="379" spans="1:87" s="2" customFormat="1" ht="43.2" hidden="1" customHeight="1" x14ac:dyDescent="0.3">
      <c r="A379" s="1" t="str">
        <f t="shared" si="670"/>
        <v>Kitöltés rendben!</v>
      </c>
      <c r="B379" s="179">
        <v>2</v>
      </c>
      <c r="C379" s="178" t="s">
        <v>468</v>
      </c>
      <c r="D379" s="180" t="s">
        <v>505</v>
      </c>
      <c r="E379" s="180" t="s">
        <v>509</v>
      </c>
      <c r="F379" s="181" t="str">
        <f>VLOOKUP($G379,Összesítő!$B:$F,2,FALSE)</f>
        <v>11-10676-1-002-00-07</v>
      </c>
      <c r="G379" s="178" t="s">
        <v>103</v>
      </c>
      <c r="H379" s="181">
        <f>COUNTA($G$3:G379)</f>
        <v>337</v>
      </c>
      <c r="I379" s="181" t="str">
        <f>AZ379&amp;"_"&amp;H379&amp;"_FIV_"&amp;LEFT(Előlap!$B$6,4)</f>
        <v>4140_337_FIV_2026</v>
      </c>
      <c r="J379" s="181" t="str">
        <f>VLOOKUP($G379,Összesítő!$B:$F,5,FALSE)</f>
        <v>Daraboshegy, Halogy</v>
      </c>
      <c r="K379" s="181" t="str">
        <f>VLOOKUP($G379,Összesítő!$B:$F,4,FALSE)</f>
        <v>Daraboshegy Községi Önkormányzat, Halogy Községi Önkormányzat</v>
      </c>
      <c r="L379" s="7">
        <f t="shared" si="671"/>
        <v>15000</v>
      </c>
      <c r="M379" s="179">
        <v>2028</v>
      </c>
      <c r="N379" s="179">
        <v>2028</v>
      </c>
      <c r="O379" s="13">
        <v>0</v>
      </c>
      <c r="P379" s="8">
        <v>15000</v>
      </c>
      <c r="Q379" s="8">
        <v>0</v>
      </c>
      <c r="S379" s="8">
        <v>0</v>
      </c>
      <c r="T379" s="8">
        <v>0</v>
      </c>
      <c r="U379" s="8">
        <v>0</v>
      </c>
      <c r="V379" s="8">
        <v>0</v>
      </c>
      <c r="W379" s="8">
        <v>0</v>
      </c>
      <c r="X379" s="8">
        <v>0</v>
      </c>
      <c r="Y379" s="8">
        <v>0</v>
      </c>
      <c r="Z379" s="8">
        <v>0</v>
      </c>
      <c r="AA379" s="8">
        <v>0</v>
      </c>
      <c r="AB379" s="8">
        <v>0</v>
      </c>
      <c r="AC379" s="8">
        <v>0</v>
      </c>
      <c r="AD379" s="7">
        <f t="shared" si="672"/>
        <v>0</v>
      </c>
      <c r="AE379" s="3" t="str">
        <f t="shared" si="673"/>
        <v>Nem rövidtávú a feladat.</v>
      </c>
      <c r="AG379" s="8">
        <v>0</v>
      </c>
      <c r="AH379" s="8">
        <v>0</v>
      </c>
      <c r="AI379" s="8">
        <v>0</v>
      </c>
      <c r="AJ379" s="8">
        <v>0</v>
      </c>
      <c r="AK379" s="8">
        <v>0</v>
      </c>
      <c r="AL379" s="8">
        <v>0</v>
      </c>
      <c r="AM379" s="8">
        <v>0</v>
      </c>
      <c r="AN379" s="8">
        <v>0</v>
      </c>
      <c r="AO379" s="8">
        <v>0</v>
      </c>
      <c r="AP379" s="8">
        <v>0</v>
      </c>
      <c r="AQ379" s="8">
        <v>0</v>
      </c>
      <c r="AR379" s="7">
        <f t="shared" si="674"/>
        <v>0</v>
      </c>
      <c r="AS379" s="185" t="s">
        <v>654</v>
      </c>
      <c r="AT379" s="3" t="str">
        <f t="shared" si="710"/>
        <v>Forráshiányos a feladat!</v>
      </c>
      <c r="AV379" s="180" t="s">
        <v>0</v>
      </c>
      <c r="AW379" s="180" t="s">
        <v>0</v>
      </c>
      <c r="AX379" s="191">
        <f>COUNTA($G$3:G379)</f>
        <v>337</v>
      </c>
      <c r="AZ379" s="9">
        <f>VLOOKUP($G379,Összesítő!$B:$F,3,FALSE)</f>
        <v>4140</v>
      </c>
      <c r="BA379" s="9">
        <f t="shared" si="711"/>
        <v>0</v>
      </c>
      <c r="BB379" s="5">
        <f t="shared" si="712"/>
        <v>1</v>
      </c>
      <c r="BC379" s="5" t="str">
        <f t="shared" si="713"/>
        <v>H</v>
      </c>
      <c r="BD379" s="5">
        <f t="shared" si="746"/>
        <v>0</v>
      </c>
      <c r="BE379" s="5">
        <f t="shared" si="715"/>
        <v>0</v>
      </c>
      <c r="BF379" s="5">
        <f t="shared" si="716"/>
        <v>0</v>
      </c>
      <c r="BG379" s="9" t="str">
        <f t="shared" si="717"/>
        <v>Nem rövidtávú a feladat.</v>
      </c>
      <c r="BH379" s="5">
        <f t="shared" si="718"/>
        <v>1</v>
      </c>
      <c r="BI379" s="5">
        <f t="shared" si="719"/>
        <v>1</v>
      </c>
      <c r="BJ379" s="5">
        <f t="shared" si="720"/>
        <v>1</v>
      </c>
      <c r="BK379" s="5">
        <f t="shared" si="721"/>
        <v>1</v>
      </c>
      <c r="BL379" s="5">
        <f t="shared" si="675"/>
        <v>1</v>
      </c>
      <c r="BM379" s="4" t="str">
        <f t="shared" si="723"/>
        <v>Forráshiányos a feladat!</v>
      </c>
      <c r="BN379" s="5">
        <f t="shared" si="724"/>
        <v>0</v>
      </c>
      <c r="BO379" s="5">
        <f t="shared" si="725"/>
        <v>1</v>
      </c>
      <c r="BP379" s="5">
        <f t="shared" si="726"/>
        <v>0</v>
      </c>
      <c r="BQ379" s="5">
        <f t="shared" si="727"/>
        <v>0</v>
      </c>
      <c r="BR379" s="5">
        <f t="shared" si="728"/>
        <v>0</v>
      </c>
      <c r="BS379" s="9">
        <f t="shared" si="729"/>
        <v>0</v>
      </c>
      <c r="BT379" s="5">
        <f t="shared" si="730"/>
        <v>0</v>
      </c>
      <c r="BU379" s="5">
        <f t="shared" si="731"/>
        <v>0</v>
      </c>
      <c r="BV379" s="5">
        <f t="shared" si="732"/>
        <v>1</v>
      </c>
      <c r="BW379" s="5">
        <f t="shared" si="733"/>
        <v>1</v>
      </c>
      <c r="BX379" s="5">
        <f t="shared" si="734"/>
        <v>1</v>
      </c>
      <c r="BY379" s="5">
        <f t="shared" si="735"/>
        <v>1</v>
      </c>
      <c r="BZ379" s="5">
        <f t="shared" si="736"/>
        <v>1</v>
      </c>
      <c r="CA379" s="5">
        <f t="shared" si="737"/>
        <v>1</v>
      </c>
      <c r="CB379" s="5">
        <f t="shared" si="738"/>
        <v>1</v>
      </c>
      <c r="CC379" s="5">
        <f t="shared" si="739"/>
        <v>1</v>
      </c>
      <c r="CD379" s="5">
        <f t="shared" si="740"/>
        <v>1</v>
      </c>
      <c r="CE379" s="5" t="str">
        <f t="shared" si="741"/>
        <v>?</v>
      </c>
      <c r="CF379" s="4" t="str">
        <f t="shared" si="676"/>
        <v>Kitöltés rendben!</v>
      </c>
      <c r="CG379" s="5">
        <f t="shared" si="677"/>
        <v>1</v>
      </c>
      <c r="CH379" s="5">
        <f t="shared" si="744"/>
        <v>0</v>
      </c>
      <c r="CI379" s="5">
        <f t="shared" si="745"/>
        <v>1</v>
      </c>
    </row>
    <row r="380" spans="1:87" s="2" customFormat="1" ht="43.2" hidden="1" customHeight="1" x14ac:dyDescent="0.3">
      <c r="A380" s="1" t="str">
        <f t="shared" si="670"/>
        <v>Kitöltés rendben!</v>
      </c>
      <c r="B380" s="179">
        <v>2</v>
      </c>
      <c r="C380" s="178" t="s">
        <v>479</v>
      </c>
      <c r="D380" s="180" t="s">
        <v>608</v>
      </c>
      <c r="E380" s="180" t="s">
        <v>509</v>
      </c>
      <c r="F380" s="181" t="str">
        <f>VLOOKUP($G380,Összesítő!$B:$F,2,FALSE)</f>
        <v>11-10676-1-002-00-07</v>
      </c>
      <c r="G380" s="178" t="s">
        <v>103</v>
      </c>
      <c r="H380" s="181">
        <f>COUNTA($G$3:G380)</f>
        <v>338</v>
      </c>
      <c r="I380" s="181" t="str">
        <f>AZ380&amp;"_"&amp;H380&amp;"_FIV_"&amp;LEFT(Előlap!$B$6,4)</f>
        <v>4140_338_FIV_2026</v>
      </c>
      <c r="J380" s="181" t="str">
        <f>VLOOKUP($G380,Összesítő!$B:$F,5,FALSE)</f>
        <v>Daraboshegy, Halogy</v>
      </c>
      <c r="K380" s="181" t="str">
        <f>VLOOKUP($G380,Összesítő!$B:$F,4,FALSE)</f>
        <v>Daraboshegy Községi Önkormányzat, Halogy Községi Önkormányzat</v>
      </c>
      <c r="L380" s="7">
        <f t="shared" si="671"/>
        <v>50000</v>
      </c>
      <c r="M380" s="179">
        <v>2028</v>
      </c>
      <c r="N380" s="179">
        <v>2036</v>
      </c>
      <c r="O380" s="13">
        <v>0</v>
      </c>
      <c r="P380" s="8">
        <v>50000</v>
      </c>
      <c r="Q380" s="8">
        <v>0</v>
      </c>
      <c r="S380" s="8">
        <v>0</v>
      </c>
      <c r="T380" s="8">
        <v>0</v>
      </c>
      <c r="U380" s="8">
        <v>0</v>
      </c>
      <c r="V380" s="8">
        <v>0</v>
      </c>
      <c r="W380" s="8">
        <v>0</v>
      </c>
      <c r="X380" s="8">
        <v>0</v>
      </c>
      <c r="Y380" s="8">
        <v>0</v>
      </c>
      <c r="Z380" s="8">
        <v>0</v>
      </c>
      <c r="AA380" s="8">
        <v>0</v>
      </c>
      <c r="AB380" s="8">
        <v>0</v>
      </c>
      <c r="AC380" s="8">
        <v>0</v>
      </c>
      <c r="AD380" s="7">
        <f t="shared" si="672"/>
        <v>0</v>
      </c>
      <c r="AE380" s="3" t="str">
        <f t="shared" si="673"/>
        <v>Nem rövidtávú a feladat.</v>
      </c>
      <c r="AG380" s="8">
        <v>3771</v>
      </c>
      <c r="AH380" s="8">
        <v>0</v>
      </c>
      <c r="AI380" s="8">
        <v>0</v>
      </c>
      <c r="AJ380" s="8">
        <v>0</v>
      </c>
      <c r="AK380" s="8">
        <v>0</v>
      </c>
      <c r="AL380" s="8">
        <v>0</v>
      </c>
      <c r="AM380" s="8">
        <v>0</v>
      </c>
      <c r="AN380" s="8">
        <v>0</v>
      </c>
      <c r="AO380" s="8">
        <v>0</v>
      </c>
      <c r="AP380" s="8">
        <v>0</v>
      </c>
      <c r="AQ380" s="8">
        <v>0</v>
      </c>
      <c r="AR380" s="7">
        <f t="shared" si="674"/>
        <v>3771</v>
      </c>
      <c r="AS380" s="185" t="s">
        <v>654</v>
      </c>
      <c r="AT380" s="3" t="str">
        <f t="shared" si="710"/>
        <v>Forráshiányos a feladat!</v>
      </c>
      <c r="AV380" s="180" t="s">
        <v>0</v>
      </c>
      <c r="AW380" s="180" t="s">
        <v>0</v>
      </c>
      <c r="AX380" s="191">
        <f>COUNTA($G$3:G380)</f>
        <v>338</v>
      </c>
      <c r="AZ380" s="9">
        <f>VLOOKUP($G380,Összesítő!$B:$F,3,FALSE)</f>
        <v>4140</v>
      </c>
      <c r="BA380" s="9">
        <f t="shared" si="711"/>
        <v>0</v>
      </c>
      <c r="BB380" s="5">
        <f t="shared" si="712"/>
        <v>1</v>
      </c>
      <c r="BC380" s="5" t="str">
        <f t="shared" si="713"/>
        <v>H</v>
      </c>
      <c r="BD380" s="5">
        <f t="shared" si="746"/>
        <v>0</v>
      </c>
      <c r="BE380" s="5">
        <f t="shared" si="715"/>
        <v>0</v>
      </c>
      <c r="BF380" s="5">
        <f t="shared" si="716"/>
        <v>0</v>
      </c>
      <c r="BG380" s="9" t="str">
        <f t="shared" si="717"/>
        <v>Nem rövidtávú a feladat.</v>
      </c>
      <c r="BH380" s="5">
        <f t="shared" si="718"/>
        <v>1</v>
      </c>
      <c r="BI380" s="5">
        <f t="shared" si="719"/>
        <v>1</v>
      </c>
      <c r="BJ380" s="5">
        <f t="shared" si="720"/>
        <v>1</v>
      </c>
      <c r="BK380" s="5">
        <f t="shared" si="721"/>
        <v>1</v>
      </c>
      <c r="BL380" s="5">
        <f t="shared" si="675"/>
        <v>1</v>
      </c>
      <c r="BM380" s="4" t="str">
        <f t="shared" si="723"/>
        <v>Forráshiányos a feladat!</v>
      </c>
      <c r="BN380" s="5">
        <f t="shared" si="724"/>
        <v>0</v>
      </c>
      <c r="BO380" s="5">
        <f t="shared" si="725"/>
        <v>1</v>
      </c>
      <c r="BP380" s="5">
        <f t="shared" si="726"/>
        <v>0</v>
      </c>
      <c r="BQ380" s="5">
        <f t="shared" si="727"/>
        <v>0</v>
      </c>
      <c r="BR380" s="5">
        <f t="shared" si="728"/>
        <v>0</v>
      </c>
      <c r="BS380" s="9">
        <f t="shared" si="729"/>
        <v>0</v>
      </c>
      <c r="BT380" s="5">
        <f t="shared" si="730"/>
        <v>0</v>
      </c>
      <c r="BU380" s="5">
        <f t="shared" si="731"/>
        <v>0</v>
      </c>
      <c r="BV380" s="5">
        <f t="shared" si="732"/>
        <v>1</v>
      </c>
      <c r="BW380" s="5">
        <f t="shared" si="733"/>
        <v>1</v>
      </c>
      <c r="BX380" s="5">
        <f t="shared" si="734"/>
        <v>1</v>
      </c>
      <c r="BY380" s="5">
        <f t="shared" si="735"/>
        <v>1</v>
      </c>
      <c r="BZ380" s="5">
        <f t="shared" si="736"/>
        <v>1</v>
      </c>
      <c r="CA380" s="5">
        <f t="shared" si="737"/>
        <v>1</v>
      </c>
      <c r="CB380" s="5">
        <f t="shared" si="738"/>
        <v>1</v>
      </c>
      <c r="CC380" s="5">
        <f t="shared" si="739"/>
        <v>1</v>
      </c>
      <c r="CD380" s="5">
        <f t="shared" si="740"/>
        <v>1</v>
      </c>
      <c r="CE380" s="5" t="str">
        <f t="shared" si="741"/>
        <v>?</v>
      </c>
      <c r="CF380" s="4" t="str">
        <f t="shared" si="676"/>
        <v>Kitöltés rendben!</v>
      </c>
      <c r="CG380" s="5">
        <f t="shared" si="677"/>
        <v>1</v>
      </c>
      <c r="CH380" s="5">
        <f t="shared" si="744"/>
        <v>0</v>
      </c>
      <c r="CI380" s="5">
        <f t="shared" si="745"/>
        <v>1</v>
      </c>
    </row>
    <row r="381" spans="1:87" s="2" customFormat="1" ht="43.2" hidden="1" customHeight="1" x14ac:dyDescent="0.3">
      <c r="A381" s="1" t="str">
        <f t="shared" si="670"/>
        <v>Kitöltés rendben!</v>
      </c>
      <c r="B381" s="179">
        <v>1</v>
      </c>
      <c r="C381" s="178" t="s">
        <v>492</v>
      </c>
      <c r="D381" s="180" t="s">
        <v>507</v>
      </c>
      <c r="E381" s="180" t="s">
        <v>509</v>
      </c>
      <c r="F381" s="181" t="str">
        <f>VLOOKUP($G381,Összesítő!$B:$F,2,FALSE)</f>
        <v>11-10676-1-002-00-07</v>
      </c>
      <c r="G381" s="178" t="s">
        <v>103</v>
      </c>
      <c r="H381" s="181">
        <f>COUNTA($G$3:G381)</f>
        <v>339</v>
      </c>
      <c r="I381" s="181" t="str">
        <f>AZ381&amp;"_"&amp;H381&amp;"_FIV_"&amp;LEFT(Előlap!$B$6,4)</f>
        <v>4140_339_FIV_2026</v>
      </c>
      <c r="J381" s="181" t="str">
        <f>VLOOKUP($G381,Összesítő!$B:$F,5,FALSE)</f>
        <v>Daraboshegy, Halogy</v>
      </c>
      <c r="K381" s="181" t="str">
        <f>VLOOKUP($G381,Összesítő!$B:$F,4,FALSE)</f>
        <v>Daraboshegy Községi Önkormányzat, Halogy Községi Önkormányzat</v>
      </c>
      <c r="L381" s="7">
        <f t="shared" si="671"/>
        <v>451</v>
      </c>
      <c r="M381" s="179">
        <v>2027</v>
      </c>
      <c r="N381" s="179">
        <v>2027</v>
      </c>
      <c r="O381" s="13">
        <v>451</v>
      </c>
      <c r="P381" s="8">
        <v>0</v>
      </c>
      <c r="Q381" s="8">
        <v>0</v>
      </c>
      <c r="S381" s="8">
        <v>451</v>
      </c>
      <c r="T381" s="8">
        <v>0</v>
      </c>
      <c r="U381" s="8">
        <v>0</v>
      </c>
      <c r="V381" s="8">
        <v>0</v>
      </c>
      <c r="W381" s="8">
        <v>0</v>
      </c>
      <c r="X381" s="8">
        <v>0</v>
      </c>
      <c r="Y381" s="8">
        <v>0</v>
      </c>
      <c r="Z381" s="8">
        <v>0</v>
      </c>
      <c r="AA381" s="8">
        <v>0</v>
      </c>
      <c r="AB381" s="8">
        <v>0</v>
      </c>
      <c r="AC381" s="8">
        <v>0</v>
      </c>
      <c r="AD381" s="7">
        <f t="shared" si="672"/>
        <v>451</v>
      </c>
      <c r="AE381" s="3" t="str">
        <f t="shared" si="673"/>
        <v>A forrás egyenlő a költséggel (I.ütem).</v>
      </c>
      <c r="AG381" s="8">
        <v>0</v>
      </c>
      <c r="AH381" s="8">
        <v>0</v>
      </c>
      <c r="AI381" s="8">
        <v>0</v>
      </c>
      <c r="AJ381" s="8">
        <v>0</v>
      </c>
      <c r="AK381" s="8">
        <v>0</v>
      </c>
      <c r="AL381" s="8">
        <v>0</v>
      </c>
      <c r="AM381" s="8">
        <v>0</v>
      </c>
      <c r="AN381" s="8">
        <v>0</v>
      </c>
      <c r="AO381" s="8">
        <v>0</v>
      </c>
      <c r="AP381" s="8">
        <v>0</v>
      </c>
      <c r="AQ381" s="8">
        <v>0</v>
      </c>
      <c r="AR381" s="7">
        <f t="shared" si="674"/>
        <v>0</v>
      </c>
      <c r="AS381" s="178" t="s">
        <v>659</v>
      </c>
      <c r="AT381" s="3" t="str">
        <f t="shared" si="710"/>
        <v>Nem hosszútávú a feladat.</v>
      </c>
      <c r="AV381" s="180" t="s">
        <v>0</v>
      </c>
      <c r="AW381" s="180" t="s">
        <v>0</v>
      </c>
      <c r="AX381" s="191">
        <f>COUNTA($G$3:G381)</f>
        <v>339</v>
      </c>
      <c r="AZ381" s="9">
        <f>VLOOKUP($G381,Összesítő!$B:$F,3,FALSE)</f>
        <v>4140</v>
      </c>
      <c r="BA381" s="9">
        <f t="shared" si="711"/>
        <v>0</v>
      </c>
      <c r="BB381" s="5">
        <f t="shared" si="712"/>
        <v>1</v>
      </c>
      <c r="BC381" s="5" t="str">
        <f t="shared" si="713"/>
        <v>R</v>
      </c>
      <c r="BD381" s="5">
        <f t="shared" si="746"/>
        <v>1</v>
      </c>
      <c r="BE381" s="5">
        <f t="shared" si="715"/>
        <v>0</v>
      </c>
      <c r="BF381" s="5">
        <f t="shared" si="716"/>
        <v>0</v>
      </c>
      <c r="BG381" s="9" t="str">
        <f t="shared" si="717"/>
        <v>A forrás egyenlő a költséggel (I.ütem).</v>
      </c>
      <c r="BH381" s="5">
        <f t="shared" si="718"/>
        <v>1</v>
      </c>
      <c r="BI381" s="5">
        <f t="shared" si="719"/>
        <v>1</v>
      </c>
      <c r="BJ381" s="5">
        <f t="shared" si="720"/>
        <v>0</v>
      </c>
      <c r="BK381" s="5">
        <f t="shared" si="721"/>
        <v>1</v>
      </c>
      <c r="BL381" s="5">
        <f t="shared" si="675"/>
        <v>1</v>
      </c>
      <c r="BM381" s="4" t="str">
        <f t="shared" si="723"/>
        <v>Nem hosszútávú a feladat.</v>
      </c>
      <c r="BN381" s="5">
        <f t="shared" si="724"/>
        <v>1</v>
      </c>
      <c r="BO381" s="5">
        <f t="shared" si="725"/>
        <v>0</v>
      </c>
      <c r="BP381" s="5">
        <f t="shared" si="726"/>
        <v>0</v>
      </c>
      <c r="BQ381" s="5">
        <f t="shared" si="727"/>
        <v>0</v>
      </c>
      <c r="BR381" s="5">
        <f t="shared" si="728"/>
        <v>0</v>
      </c>
      <c r="BS381" s="9" t="str">
        <f t="shared" si="729"/>
        <v>Nincs hosszútávú terv!</v>
      </c>
      <c r="BT381" s="5">
        <f t="shared" si="730"/>
        <v>0</v>
      </c>
      <c r="BU381" s="5">
        <f t="shared" si="731"/>
        <v>0</v>
      </c>
      <c r="BV381" s="5">
        <f t="shared" si="732"/>
        <v>1</v>
      </c>
      <c r="BW381" s="5">
        <f t="shared" si="733"/>
        <v>1</v>
      </c>
      <c r="BX381" s="5">
        <f t="shared" si="734"/>
        <v>1</v>
      </c>
      <c r="BY381" s="5">
        <f t="shared" si="735"/>
        <v>1</v>
      </c>
      <c r="BZ381" s="5">
        <f t="shared" si="736"/>
        <v>1</v>
      </c>
      <c r="CA381" s="5">
        <f t="shared" si="737"/>
        <v>1</v>
      </c>
      <c r="CB381" s="5">
        <f t="shared" si="738"/>
        <v>1</v>
      </c>
      <c r="CC381" s="5">
        <f t="shared" si="739"/>
        <v>1</v>
      </c>
      <c r="CD381" s="5">
        <f t="shared" si="740"/>
        <v>1</v>
      </c>
      <c r="CE381" s="5" t="str">
        <f t="shared" si="741"/>
        <v>?</v>
      </c>
      <c r="CF381" s="4" t="str">
        <f t="shared" si="676"/>
        <v>Kitöltés rendben!</v>
      </c>
      <c r="CG381" s="5">
        <f t="shared" si="677"/>
        <v>1</v>
      </c>
      <c r="CH381" s="5">
        <f t="shared" si="744"/>
        <v>1</v>
      </c>
      <c r="CI381" s="5">
        <f t="shared" si="745"/>
        <v>0</v>
      </c>
    </row>
    <row r="382" spans="1:87" s="2" customFormat="1" ht="43.2" hidden="1" customHeight="1" x14ac:dyDescent="0.3">
      <c r="A382" s="1" t="str">
        <f t="shared" ref="A382" si="747">IF($G382="","Nincs VKR kiválasztva!",CF382)</f>
        <v>Kitöltés rendben!</v>
      </c>
      <c r="B382" s="224">
        <v>0</v>
      </c>
      <c r="C382" s="223" t="s">
        <v>489</v>
      </c>
      <c r="D382" s="225" t="s">
        <v>661</v>
      </c>
      <c r="E382" s="225" t="s">
        <v>509</v>
      </c>
      <c r="F382" s="226" t="str">
        <f>VLOOKUP($G382,Összesítő!$B:$F,2,FALSE)</f>
        <v>11-10676-1-002-00-07</v>
      </c>
      <c r="G382" s="223" t="s">
        <v>103</v>
      </c>
      <c r="H382" s="226">
        <f>COUNTA($G$3:G382)</f>
        <v>340</v>
      </c>
      <c r="I382" s="226" t="str">
        <f>AZ382&amp;"_"&amp;H382&amp;"_FIV_"&amp;LEFT(Előlap!$B$6,4)</f>
        <v>4140_340_FIV_2026</v>
      </c>
      <c r="J382" s="226" t="str">
        <f>VLOOKUP($G382,Összesítő!$B:$F,5,FALSE)</f>
        <v>Daraboshegy, Halogy</v>
      </c>
      <c r="K382" s="226" t="str">
        <f>VLOOKUP($G382,Összesítő!$B:$F,4,FALSE)</f>
        <v>Daraboshegy Községi Önkormányzat, Halogy Községi Önkormányzat</v>
      </c>
      <c r="L382" s="7">
        <f t="shared" ref="L382" si="748">O382+P382</f>
        <v>0</v>
      </c>
      <c r="M382" s="224">
        <v>2027</v>
      </c>
      <c r="N382" s="224">
        <v>2027</v>
      </c>
      <c r="O382" s="13">
        <v>0</v>
      </c>
      <c r="P382" s="8">
        <v>0</v>
      </c>
      <c r="Q382" s="8">
        <v>0</v>
      </c>
      <c r="S382" s="8">
        <v>0</v>
      </c>
      <c r="T382" s="8">
        <v>0</v>
      </c>
      <c r="U382" s="8">
        <v>0</v>
      </c>
      <c r="V382" s="8">
        <v>0</v>
      </c>
      <c r="W382" s="8">
        <v>0</v>
      </c>
      <c r="X382" s="8">
        <v>0</v>
      </c>
      <c r="Y382" s="8">
        <v>0</v>
      </c>
      <c r="Z382" s="8">
        <v>0</v>
      </c>
      <c r="AA382" s="8">
        <v>0</v>
      </c>
      <c r="AB382" s="8">
        <v>0</v>
      </c>
      <c r="AC382" s="8">
        <v>0</v>
      </c>
      <c r="AD382" s="7">
        <f t="shared" ref="AD382" si="749">SUM(S382:AC382)</f>
        <v>0</v>
      </c>
      <c r="AE382" s="3" t="str">
        <f t="shared" ref="AE382" si="750">IF($G382="","Nincs VKR kiválasztva!",IF(BB382=0,"Hiányos kitöltés!",BG382))</f>
        <v>A forrás egyenlő a költséggel (I.ütem).</v>
      </c>
      <c r="AG382" s="8">
        <v>0</v>
      </c>
      <c r="AH382" s="8">
        <v>0</v>
      </c>
      <c r="AI382" s="8">
        <v>0</v>
      </c>
      <c r="AJ382" s="8">
        <v>0</v>
      </c>
      <c r="AK382" s="8">
        <v>0</v>
      </c>
      <c r="AL382" s="8">
        <v>0</v>
      </c>
      <c r="AM382" s="8">
        <v>0</v>
      </c>
      <c r="AN382" s="8">
        <v>0</v>
      </c>
      <c r="AO382" s="8">
        <v>0</v>
      </c>
      <c r="AP382" s="8">
        <v>0</v>
      </c>
      <c r="AQ382" s="8">
        <v>0</v>
      </c>
      <c r="AR382" s="7">
        <f t="shared" ref="AR382" si="751">SUM(AG382:AQ382)</f>
        <v>0</v>
      </c>
      <c r="AS382" s="223" t="s">
        <v>659</v>
      </c>
      <c r="AT382" s="3" t="str">
        <f t="shared" si="710"/>
        <v>Nem hosszútávú a feladat.</v>
      </c>
      <c r="AV382" s="225" t="s">
        <v>662</v>
      </c>
      <c r="AW382" s="225" t="s">
        <v>0</v>
      </c>
      <c r="AX382" s="226">
        <f>COUNTA($G$3:G382)</f>
        <v>340</v>
      </c>
      <c r="AZ382" s="9">
        <f>VLOOKUP($G382,Összesítő!$B:$F,3,FALSE)</f>
        <v>4140</v>
      </c>
      <c r="BA382" s="9">
        <f t="shared" si="711"/>
        <v>32</v>
      </c>
      <c r="BB382" s="5">
        <f t="shared" si="712"/>
        <v>1</v>
      </c>
      <c r="BC382" s="5" t="str">
        <f t="shared" si="713"/>
        <v>R</v>
      </c>
      <c r="BD382" s="5">
        <f t="shared" ref="BD382" si="752">IF(OR(BC382="R",BC382="RH"),1,0)</f>
        <v>1</v>
      </c>
      <c r="BE382" s="5">
        <f t="shared" si="715"/>
        <v>0</v>
      </c>
      <c r="BF382" s="5">
        <f t="shared" si="716"/>
        <v>0</v>
      </c>
      <c r="BG382" s="9" t="str">
        <f t="shared" si="717"/>
        <v>A forrás egyenlő a költséggel (I.ütem).</v>
      </c>
      <c r="BH382" s="5">
        <f t="shared" si="718"/>
        <v>1</v>
      </c>
      <c r="BI382" s="5">
        <f t="shared" si="719"/>
        <v>1</v>
      </c>
      <c r="BJ382" s="5">
        <f t="shared" si="720"/>
        <v>0</v>
      </c>
      <c r="BK382" s="5">
        <f t="shared" si="721"/>
        <v>1</v>
      </c>
      <c r="BL382" s="5">
        <f t="shared" ref="BL382" si="753">IF(AND($BK382=1,$P382=$AR382),1,IF(AND($BK382=1,$P382&gt;$AR382,AS382="igen"),1,0))</f>
        <v>1</v>
      </c>
      <c r="BM382" s="4" t="str">
        <f t="shared" si="723"/>
        <v>Nem hosszútávú a feladat.</v>
      </c>
      <c r="BN382" s="5">
        <f t="shared" si="724"/>
        <v>1</v>
      </c>
      <c r="BO382" s="5">
        <f t="shared" si="725"/>
        <v>0</v>
      </c>
      <c r="BP382" s="5">
        <f t="shared" si="726"/>
        <v>1</v>
      </c>
      <c r="BQ382" s="5">
        <f t="shared" si="727"/>
        <v>0</v>
      </c>
      <c r="BR382" s="5">
        <f t="shared" si="728"/>
        <v>1</v>
      </c>
      <c r="BS382" s="9" t="str">
        <f t="shared" si="729"/>
        <v>Nincs hosszútávú terv!</v>
      </c>
      <c r="BT382" s="5">
        <f t="shared" si="730"/>
        <v>1</v>
      </c>
      <c r="BU382" s="5">
        <f t="shared" si="731"/>
        <v>0</v>
      </c>
      <c r="BV382" s="5">
        <f t="shared" si="732"/>
        <v>1</v>
      </c>
      <c r="BW382" s="5">
        <f t="shared" si="733"/>
        <v>1</v>
      </c>
      <c r="BX382" s="5">
        <f t="shared" si="734"/>
        <v>1</v>
      </c>
      <c r="BY382" s="5">
        <f t="shared" si="735"/>
        <v>1</v>
      </c>
      <c r="BZ382" s="5">
        <f t="shared" si="736"/>
        <v>1</v>
      </c>
      <c r="CA382" s="5">
        <f t="shared" si="737"/>
        <v>1</v>
      </c>
      <c r="CB382" s="5">
        <f t="shared" si="738"/>
        <v>1</v>
      </c>
      <c r="CC382" s="5">
        <f t="shared" si="739"/>
        <v>1</v>
      </c>
      <c r="CD382" s="5">
        <f t="shared" si="740"/>
        <v>1</v>
      </c>
      <c r="CE382" s="5" t="str">
        <f t="shared" si="741"/>
        <v>?</v>
      </c>
      <c r="CF382" s="4" t="str">
        <f t="shared" ref="CF382" si="754">IF($BB382=0,$CE382,IF($BH382=0,"I. ütem forrása nincs kitöltve!",IF($BK382=0,"II. ütem forrása nincs kitöltve!",IF($BE382=1,"Költségek üteme nem megfelelő (az időtartam és a költség üteme eltér)!",IF(AND(BI382=0,$BB382=1,$BK382=1,$BE382=1),"Kötelező cellák kitöltve, de az I. ütem forrása hibás!",IF(AND(BK382=0,$BB382=1,$BK382=1,$BE382=1),"Kötelező cellák kitöltve, de a II. ütem forrása hibás!",IF(AND($BP382=1,$BA382&lt;30),"Nullás a rövidtávú feladat és rövid (hiányzik) a hozzá tartozó indoklás!",IF(AND($BQ382=1,$BA382&lt;30),"Nullás a hosszútávú feladat és rövid (hiányzik) a hozzá tartozó indoklás!",IF(AND(BO382=1,C382="1811_RENDKÍVÜLI"),"II. ütemre nem tervezhet Rendkívüli feladatot!",IF(BI382=0,AE382,IF(BL382=0,AT382,IF(AND(BD382=1,$Q382&gt;$O382),"EM rendelet 2. melléklet terhére elszámolt költség nem lehet nagyobb az I. ütemre tervezett tényleges költségnél!",IF($AD382&gt;$O382,"Többlet forrást jelölt meg az I. ütemnél! Kérjük, a többletet az 'Osszesito' fülön tüntesse fel!",IF($AR382&gt;$P382,"Többlet forrást jelölt meg a II. ütemnél! Kérjük, a többletet az 'Osszesito' fülön tüntesse fel!","Kitöltés rendben!"))))))))))))))</f>
        <v>Kitöltés rendben!</v>
      </c>
      <c r="CG382" s="5">
        <f t="shared" ref="CG382" si="755">IF(A382="Kitöltés rendben!",1,0)</f>
        <v>1</v>
      </c>
      <c r="CH382" s="5">
        <f t="shared" si="744"/>
        <v>1</v>
      </c>
      <c r="CI382" s="5">
        <f t="shared" si="745"/>
        <v>0</v>
      </c>
    </row>
    <row r="383" spans="1:87" s="2" customFormat="1" ht="31.2" hidden="1" customHeight="1" x14ac:dyDescent="0.3">
      <c r="A383" s="1" t="str">
        <f t="shared" si="670"/>
        <v>Nincs VKR kiválasztva!</v>
      </c>
      <c r="B383" s="179"/>
      <c r="C383" s="178"/>
      <c r="D383" s="180"/>
      <c r="E383" s="180"/>
      <c r="F383" s="181" t="e">
        <f>VLOOKUP($G383,Összesítő!$B:$F,2,FALSE)</f>
        <v>#N/A</v>
      </c>
      <c r="G383" s="178"/>
      <c r="H383" s="181">
        <f>COUNTA($G$3:G383)</f>
        <v>340</v>
      </c>
      <c r="I383" s="181" t="e">
        <f>AZ383&amp;"_"&amp;H383&amp;"_FIV_"&amp;LEFT(Előlap!$B$6,4)</f>
        <v>#N/A</v>
      </c>
      <c r="J383" s="181" t="e">
        <f>VLOOKUP($G383,Összesítő!$B:$F,5,FALSE)</f>
        <v>#N/A</v>
      </c>
      <c r="K383" s="181" t="e">
        <f>VLOOKUP($G383,Összesítő!$B:$F,4,FALSE)</f>
        <v>#N/A</v>
      </c>
      <c r="L383" s="7">
        <f t="shared" si="671"/>
        <v>0</v>
      </c>
      <c r="M383" s="179"/>
      <c r="N383" s="179"/>
      <c r="O383" s="13"/>
      <c r="P383" s="8"/>
      <c r="Q383" s="8"/>
      <c r="S383" s="8"/>
      <c r="T383" s="8"/>
      <c r="U383" s="8"/>
      <c r="V383" s="8"/>
      <c r="W383" s="8"/>
      <c r="X383" s="8"/>
      <c r="Y383" s="8"/>
      <c r="Z383" s="8"/>
      <c r="AA383" s="8"/>
      <c r="AB383" s="8"/>
      <c r="AC383" s="8"/>
      <c r="AD383" s="7">
        <f t="shared" si="672"/>
        <v>0</v>
      </c>
      <c r="AE383" s="3" t="str">
        <f t="shared" si="673"/>
        <v>Nincs VKR kiválasztva!</v>
      </c>
      <c r="AG383" s="8"/>
      <c r="AH383" s="8"/>
      <c r="AI383" s="8"/>
      <c r="AJ383" s="8"/>
      <c r="AK383" s="8"/>
      <c r="AL383" s="8"/>
      <c r="AM383" s="8"/>
      <c r="AN383" s="8"/>
      <c r="AO383" s="8"/>
      <c r="AP383" s="8"/>
      <c r="AQ383" s="8"/>
      <c r="AR383" s="7">
        <f t="shared" si="674"/>
        <v>0</v>
      </c>
      <c r="AS383" s="178"/>
      <c r="AT383" s="3" t="str">
        <f t="shared" si="710"/>
        <v>Nincs VKR kiválasztva!</v>
      </c>
      <c r="AV383" s="180" t="s">
        <v>0</v>
      </c>
      <c r="AW383" s="180" t="s">
        <v>0</v>
      </c>
      <c r="AX383" s="191">
        <f>COUNTA($G$3:G383)</f>
        <v>340</v>
      </c>
      <c r="AZ383" s="9" t="e">
        <f>VLOOKUP($G383,Összesítő!$B:$F,3,FALSE)</f>
        <v>#N/A</v>
      </c>
      <c r="BA383" s="9">
        <f t="shared" si="711"/>
        <v>0</v>
      </c>
      <c r="BB383" s="5" t="e">
        <f t="shared" si="712"/>
        <v>#N/A</v>
      </c>
      <c r="BC383" s="5" t="e">
        <f t="shared" si="713"/>
        <v>#N/A</v>
      </c>
      <c r="BD383" s="5" t="e">
        <f t="shared" si="746"/>
        <v>#N/A</v>
      </c>
      <c r="BE383" s="5" t="e">
        <f t="shared" si="715"/>
        <v>#N/A</v>
      </c>
      <c r="BF383" s="5">
        <f t="shared" si="716"/>
        <v>0</v>
      </c>
      <c r="BG383" s="9" t="str">
        <f t="shared" si="717"/>
        <v>A forrás egyenlő a költséggel (I.ütem).</v>
      </c>
      <c r="BH383" s="5">
        <f t="shared" si="718"/>
        <v>0</v>
      </c>
      <c r="BI383" s="5">
        <f t="shared" si="719"/>
        <v>0</v>
      </c>
      <c r="BJ383" s="5">
        <f t="shared" si="720"/>
        <v>0</v>
      </c>
      <c r="BK383" s="5">
        <f t="shared" si="721"/>
        <v>0</v>
      </c>
      <c r="BL383" s="5">
        <f t="shared" si="675"/>
        <v>0</v>
      </c>
      <c r="BM383" s="4" t="str">
        <f t="shared" si="723"/>
        <v>Nem hosszútávú a feladat.</v>
      </c>
      <c r="BN383" s="5">
        <f t="shared" si="724"/>
        <v>1</v>
      </c>
      <c r="BO383" s="5">
        <f t="shared" si="725"/>
        <v>0</v>
      </c>
      <c r="BP383" s="5">
        <f t="shared" si="726"/>
        <v>1</v>
      </c>
      <c r="BQ383" s="5">
        <f t="shared" si="727"/>
        <v>0</v>
      </c>
      <c r="BR383" s="5" t="e">
        <f t="shared" si="728"/>
        <v>#N/A</v>
      </c>
      <c r="BS383" s="9" t="str">
        <f t="shared" si="729"/>
        <v>Nincs hosszútávú terv!</v>
      </c>
      <c r="BT383" s="5" t="e">
        <f t="shared" si="730"/>
        <v>#N/A</v>
      </c>
      <c r="BU383" s="5" t="e">
        <f t="shared" si="731"/>
        <v>#N/A</v>
      </c>
      <c r="BV383" s="5">
        <f t="shared" si="732"/>
        <v>0</v>
      </c>
      <c r="BW383" s="5">
        <f t="shared" si="733"/>
        <v>0</v>
      </c>
      <c r="BX383" s="5">
        <f t="shared" si="734"/>
        <v>0</v>
      </c>
      <c r="BY383" s="5">
        <f t="shared" si="735"/>
        <v>0</v>
      </c>
      <c r="BZ383" s="5">
        <f t="shared" si="736"/>
        <v>0</v>
      </c>
      <c r="CA383" s="5">
        <f t="shared" si="737"/>
        <v>0</v>
      </c>
      <c r="CB383" s="5">
        <f t="shared" si="738"/>
        <v>0</v>
      </c>
      <c r="CC383" s="5">
        <f t="shared" si="739"/>
        <v>0</v>
      </c>
      <c r="CD383" s="5">
        <f t="shared" si="740"/>
        <v>0</v>
      </c>
      <c r="CE383" s="5" t="e">
        <f t="shared" si="741"/>
        <v>#N/A</v>
      </c>
      <c r="CF383" s="4" t="e">
        <f t="shared" si="676"/>
        <v>#N/A</v>
      </c>
      <c r="CG383" s="5">
        <f t="shared" si="677"/>
        <v>0</v>
      </c>
      <c r="CH383" s="5" t="e">
        <f t="shared" si="744"/>
        <v>#N/A</v>
      </c>
      <c r="CI383" s="5" t="e">
        <f t="shared" si="745"/>
        <v>#N/A</v>
      </c>
    </row>
    <row r="384" spans="1:87" s="2" customFormat="1" ht="86.4" hidden="1" customHeight="1" x14ac:dyDescent="0.3">
      <c r="A384" s="1" t="str">
        <f t="shared" si="670"/>
        <v>Kitöltés rendben!</v>
      </c>
      <c r="B384" s="179">
        <v>2</v>
      </c>
      <c r="C384" s="178" t="s">
        <v>399</v>
      </c>
      <c r="D384" s="180" t="s">
        <v>520</v>
      </c>
      <c r="E384" s="180" t="s">
        <v>509</v>
      </c>
      <c r="F384" s="181" t="str">
        <f>VLOOKUP($G384,Összesítő!$B:$F,2,FALSE)</f>
        <v>11-18032-1-004-00-13</v>
      </c>
      <c r="G384" s="178" t="s">
        <v>163</v>
      </c>
      <c r="H384" s="181">
        <f>COUNTA($G$3:G384)</f>
        <v>341</v>
      </c>
      <c r="I384" s="181" t="str">
        <f>AZ384&amp;"_"&amp;H384&amp;"_FIV_"&amp;LEFT(Előlap!$B$6,4)</f>
        <v>4155_341_FIV_2026</v>
      </c>
      <c r="J384" s="181" t="str">
        <f>VLOOKUP($G384,Összesítő!$B:$F,5,FALSE)</f>
        <v>Hegyhátszentjakab, Őrimagyarósd, Szaknyér, Szőce</v>
      </c>
      <c r="K384" s="181" t="str">
        <f>VLOOKUP($G384,Összesítő!$B:$F,4,FALSE)</f>
        <v>Hegyhátszentjakab Község Önkormányzata, Őrimagyarósd Község Önkormányzata, Szaknyér Község Önkormányzata, Szőce Községi Önkormányzat</v>
      </c>
      <c r="L384" s="7">
        <f t="shared" si="671"/>
        <v>35000</v>
      </c>
      <c r="M384" s="179">
        <v>2028</v>
      </c>
      <c r="N384" s="179">
        <v>2028</v>
      </c>
      <c r="O384" s="13">
        <v>0</v>
      </c>
      <c r="P384" s="8">
        <v>35000</v>
      </c>
      <c r="Q384" s="8">
        <v>0</v>
      </c>
      <c r="S384" s="8">
        <v>0</v>
      </c>
      <c r="T384" s="8">
        <v>0</v>
      </c>
      <c r="U384" s="8">
        <v>0</v>
      </c>
      <c r="V384" s="8">
        <v>0</v>
      </c>
      <c r="W384" s="8">
        <v>0</v>
      </c>
      <c r="X384" s="8">
        <v>0</v>
      </c>
      <c r="Y384" s="8">
        <v>0</v>
      </c>
      <c r="Z384" s="8">
        <v>0</v>
      </c>
      <c r="AA384" s="8">
        <v>0</v>
      </c>
      <c r="AB384" s="8">
        <v>0</v>
      </c>
      <c r="AC384" s="8">
        <v>0</v>
      </c>
      <c r="AD384" s="7">
        <f t="shared" si="672"/>
        <v>0</v>
      </c>
      <c r="AE384" s="3" t="str">
        <f t="shared" si="673"/>
        <v>Nem rövidtávú a feladat.</v>
      </c>
      <c r="AG384" s="8">
        <v>0</v>
      </c>
      <c r="AH384" s="8">
        <v>0</v>
      </c>
      <c r="AI384" s="8">
        <v>0</v>
      </c>
      <c r="AJ384" s="8">
        <v>0</v>
      </c>
      <c r="AK384" s="8">
        <v>0</v>
      </c>
      <c r="AL384" s="8">
        <v>0</v>
      </c>
      <c r="AM384" s="8">
        <v>0</v>
      </c>
      <c r="AN384" s="8">
        <v>0</v>
      </c>
      <c r="AO384" s="8">
        <v>0</v>
      </c>
      <c r="AP384" s="8">
        <v>0</v>
      </c>
      <c r="AQ384" s="8">
        <v>0</v>
      </c>
      <c r="AR384" s="7">
        <f t="shared" si="674"/>
        <v>0</v>
      </c>
      <c r="AS384" s="178" t="s">
        <v>654</v>
      </c>
      <c r="AT384" s="3" t="str">
        <f t="shared" si="710"/>
        <v>Forráshiányos a feladat!</v>
      </c>
      <c r="AV384" s="180" t="s">
        <v>0</v>
      </c>
      <c r="AW384" s="180" t="s">
        <v>0</v>
      </c>
      <c r="AX384" s="191">
        <f>COUNTA($G$3:G384)</f>
        <v>341</v>
      </c>
      <c r="AZ384" s="9">
        <f>VLOOKUP($G384,Összesítő!$B:$F,3,FALSE)</f>
        <v>4155</v>
      </c>
      <c r="BA384" s="9">
        <f t="shared" si="711"/>
        <v>0</v>
      </c>
      <c r="BB384" s="5">
        <f t="shared" si="712"/>
        <v>1</v>
      </c>
      <c r="BC384" s="5" t="str">
        <f t="shared" si="713"/>
        <v>H</v>
      </c>
      <c r="BD384" s="5">
        <f t="shared" si="746"/>
        <v>0</v>
      </c>
      <c r="BE384" s="5">
        <f t="shared" si="715"/>
        <v>0</v>
      </c>
      <c r="BF384" s="5">
        <f t="shared" si="716"/>
        <v>0</v>
      </c>
      <c r="BG384" s="9" t="str">
        <f t="shared" si="717"/>
        <v>Nem rövidtávú a feladat.</v>
      </c>
      <c r="BH384" s="5">
        <f t="shared" si="718"/>
        <v>1</v>
      </c>
      <c r="BI384" s="5">
        <f t="shared" si="719"/>
        <v>1</v>
      </c>
      <c r="BJ384" s="5">
        <f t="shared" si="720"/>
        <v>1</v>
      </c>
      <c r="BK384" s="5">
        <f t="shared" si="721"/>
        <v>1</v>
      </c>
      <c r="BL384" s="5">
        <f t="shared" si="675"/>
        <v>1</v>
      </c>
      <c r="BM384" s="4" t="str">
        <f t="shared" si="723"/>
        <v>Forráshiányos a feladat!</v>
      </c>
      <c r="BN384" s="5">
        <f t="shared" si="724"/>
        <v>0</v>
      </c>
      <c r="BO384" s="5">
        <f t="shared" si="725"/>
        <v>1</v>
      </c>
      <c r="BP384" s="5">
        <f t="shared" si="726"/>
        <v>0</v>
      </c>
      <c r="BQ384" s="5">
        <f t="shared" si="727"/>
        <v>0</v>
      </c>
      <c r="BR384" s="5">
        <f t="shared" si="728"/>
        <v>0</v>
      </c>
      <c r="BS384" s="9">
        <f t="shared" si="729"/>
        <v>0</v>
      </c>
      <c r="BT384" s="5">
        <f t="shared" si="730"/>
        <v>0</v>
      </c>
      <c r="BU384" s="5">
        <f t="shared" si="731"/>
        <v>0</v>
      </c>
      <c r="BV384" s="5">
        <f t="shared" si="732"/>
        <v>1</v>
      </c>
      <c r="BW384" s="5">
        <f t="shared" si="733"/>
        <v>1</v>
      </c>
      <c r="BX384" s="5">
        <f t="shared" si="734"/>
        <v>1</v>
      </c>
      <c r="BY384" s="5">
        <f t="shared" si="735"/>
        <v>1</v>
      </c>
      <c r="BZ384" s="5">
        <f t="shared" si="736"/>
        <v>1</v>
      </c>
      <c r="CA384" s="5">
        <f t="shared" si="737"/>
        <v>1</v>
      </c>
      <c r="CB384" s="5">
        <f t="shared" si="738"/>
        <v>1</v>
      </c>
      <c r="CC384" s="5">
        <f t="shared" si="739"/>
        <v>1</v>
      </c>
      <c r="CD384" s="5">
        <f t="shared" si="740"/>
        <v>1</v>
      </c>
      <c r="CE384" s="5" t="str">
        <f t="shared" si="741"/>
        <v>?</v>
      </c>
      <c r="CF384" s="4" t="str">
        <f t="shared" si="676"/>
        <v>Kitöltés rendben!</v>
      </c>
      <c r="CG384" s="5">
        <f t="shared" si="677"/>
        <v>1</v>
      </c>
      <c r="CH384" s="5">
        <f t="shared" si="744"/>
        <v>0</v>
      </c>
      <c r="CI384" s="5">
        <f t="shared" si="745"/>
        <v>1</v>
      </c>
    </row>
    <row r="385" spans="1:87" s="2" customFormat="1" ht="86.4" hidden="1" customHeight="1" x14ac:dyDescent="0.3">
      <c r="A385" s="1" t="str">
        <f t="shared" si="670"/>
        <v>Kitöltés rendben!</v>
      </c>
      <c r="B385" s="179">
        <v>1</v>
      </c>
      <c r="C385" s="178" t="s">
        <v>405</v>
      </c>
      <c r="D385" s="180" t="s">
        <v>523</v>
      </c>
      <c r="E385" s="180" t="s">
        <v>509</v>
      </c>
      <c r="F385" s="181" t="str">
        <f>VLOOKUP($G385,Összesítő!$B:$F,2,FALSE)</f>
        <v>11-18032-1-004-00-13</v>
      </c>
      <c r="G385" s="178" t="s">
        <v>163</v>
      </c>
      <c r="H385" s="181">
        <f>COUNTA($G$3:G385)</f>
        <v>342</v>
      </c>
      <c r="I385" s="181" t="str">
        <f>AZ385&amp;"_"&amp;H385&amp;"_FIV_"&amp;LEFT(Előlap!$B$6,4)</f>
        <v>4155_342_FIV_2026</v>
      </c>
      <c r="J385" s="181" t="str">
        <f>VLOOKUP($G385,Összesítő!$B:$F,5,FALSE)</f>
        <v>Hegyhátszentjakab, Őrimagyarósd, Szaknyér, Szőce</v>
      </c>
      <c r="K385" s="181" t="str">
        <f>VLOOKUP($G385,Összesítő!$B:$F,4,FALSE)</f>
        <v>Hegyhátszentjakab Község Önkormányzata, Őrimagyarósd Község Önkormányzata, Szaknyér Község Önkormányzata, Szőce Községi Önkormányzat</v>
      </c>
      <c r="L385" s="7">
        <f t="shared" si="671"/>
        <v>43500</v>
      </c>
      <c r="M385" s="179">
        <v>2027</v>
      </c>
      <c r="N385" s="179">
        <v>2034</v>
      </c>
      <c r="O385" s="13">
        <v>3500</v>
      </c>
      <c r="P385" s="8">
        <v>40000</v>
      </c>
      <c r="Q385" s="8">
        <v>0</v>
      </c>
      <c r="S385" s="8">
        <v>3500</v>
      </c>
      <c r="T385" s="8">
        <v>0</v>
      </c>
      <c r="U385" s="8">
        <v>0</v>
      </c>
      <c r="V385" s="8">
        <v>0</v>
      </c>
      <c r="W385" s="8">
        <v>0</v>
      </c>
      <c r="X385" s="8">
        <v>0</v>
      </c>
      <c r="Y385" s="8">
        <v>0</v>
      </c>
      <c r="Z385" s="8">
        <v>0</v>
      </c>
      <c r="AA385" s="8">
        <v>0</v>
      </c>
      <c r="AB385" s="8">
        <v>0</v>
      </c>
      <c r="AC385" s="8">
        <v>0</v>
      </c>
      <c r="AD385" s="7">
        <f t="shared" si="672"/>
        <v>3500</v>
      </c>
      <c r="AE385" s="3" t="str">
        <f t="shared" si="673"/>
        <v>A forrás egyenlő a költséggel (I.ütem).</v>
      </c>
      <c r="AG385" s="8">
        <v>0</v>
      </c>
      <c r="AH385" s="8">
        <v>0</v>
      </c>
      <c r="AI385" s="8">
        <v>0</v>
      </c>
      <c r="AJ385" s="8">
        <v>0</v>
      </c>
      <c r="AK385" s="8">
        <v>0</v>
      </c>
      <c r="AL385" s="8">
        <v>0</v>
      </c>
      <c r="AM385" s="8">
        <v>0</v>
      </c>
      <c r="AN385" s="8">
        <v>0</v>
      </c>
      <c r="AO385" s="8">
        <v>0</v>
      </c>
      <c r="AP385" s="8">
        <v>0</v>
      </c>
      <c r="AQ385" s="8">
        <v>0</v>
      </c>
      <c r="AR385" s="7">
        <f t="shared" si="674"/>
        <v>0</v>
      </c>
      <c r="AS385" s="185" t="s">
        <v>654</v>
      </c>
      <c r="AT385" s="3" t="str">
        <f t="shared" si="710"/>
        <v>Forráshiányos a feladat!</v>
      </c>
      <c r="AV385" s="180" t="s">
        <v>0</v>
      </c>
      <c r="AW385" s="180" t="s">
        <v>678</v>
      </c>
      <c r="AX385" s="191">
        <f>COUNTA($G$3:G385)</f>
        <v>342</v>
      </c>
      <c r="AZ385" s="9">
        <f>VLOOKUP($G385,Összesítő!$B:$F,3,FALSE)</f>
        <v>4155</v>
      </c>
      <c r="BA385" s="9">
        <f t="shared" si="711"/>
        <v>0</v>
      </c>
      <c r="BB385" s="5">
        <f t="shared" si="712"/>
        <v>1</v>
      </c>
      <c r="BC385" s="5" t="str">
        <f t="shared" si="713"/>
        <v>RH</v>
      </c>
      <c r="BD385" s="5">
        <f t="shared" si="746"/>
        <v>1</v>
      </c>
      <c r="BE385" s="5">
        <f t="shared" si="715"/>
        <v>0</v>
      </c>
      <c r="BF385" s="5">
        <f t="shared" si="716"/>
        <v>0</v>
      </c>
      <c r="BG385" s="9" t="str">
        <f t="shared" si="717"/>
        <v>A forrás egyenlő a költséggel (I.ütem).</v>
      </c>
      <c r="BH385" s="5">
        <f t="shared" si="718"/>
        <v>1</v>
      </c>
      <c r="BI385" s="5">
        <f t="shared" si="719"/>
        <v>1</v>
      </c>
      <c r="BJ385" s="5">
        <f t="shared" si="720"/>
        <v>1</v>
      </c>
      <c r="BK385" s="5">
        <f t="shared" si="721"/>
        <v>1</v>
      </c>
      <c r="BL385" s="5">
        <f t="shared" si="675"/>
        <v>1</v>
      </c>
      <c r="BM385" s="4" t="str">
        <f t="shared" si="723"/>
        <v>Forráshiányos a feladat!</v>
      </c>
      <c r="BN385" s="5">
        <f t="shared" si="724"/>
        <v>0</v>
      </c>
      <c r="BO385" s="5">
        <f t="shared" si="725"/>
        <v>1</v>
      </c>
      <c r="BP385" s="5">
        <f t="shared" si="726"/>
        <v>0</v>
      </c>
      <c r="BQ385" s="5">
        <f t="shared" si="727"/>
        <v>0</v>
      </c>
      <c r="BR385" s="5">
        <f t="shared" si="728"/>
        <v>0</v>
      </c>
      <c r="BS385" s="9">
        <f t="shared" si="729"/>
        <v>0</v>
      </c>
      <c r="BT385" s="5">
        <f t="shared" si="730"/>
        <v>0</v>
      </c>
      <c r="BU385" s="5">
        <f t="shared" si="731"/>
        <v>0</v>
      </c>
      <c r="BV385" s="5">
        <f t="shared" si="732"/>
        <v>1</v>
      </c>
      <c r="BW385" s="5">
        <f t="shared" si="733"/>
        <v>1</v>
      </c>
      <c r="BX385" s="5">
        <f t="shared" si="734"/>
        <v>1</v>
      </c>
      <c r="BY385" s="5">
        <f t="shared" si="735"/>
        <v>1</v>
      </c>
      <c r="BZ385" s="5">
        <f t="shared" si="736"/>
        <v>1</v>
      </c>
      <c r="CA385" s="5">
        <f t="shared" si="737"/>
        <v>1</v>
      </c>
      <c r="CB385" s="5">
        <f t="shared" si="738"/>
        <v>1</v>
      </c>
      <c r="CC385" s="5">
        <f t="shared" si="739"/>
        <v>1</v>
      </c>
      <c r="CD385" s="5">
        <f t="shared" si="740"/>
        <v>1</v>
      </c>
      <c r="CE385" s="5" t="str">
        <f t="shared" si="741"/>
        <v>?</v>
      </c>
      <c r="CF385" s="4" t="str">
        <f t="shared" si="676"/>
        <v>Kitöltés rendben!</v>
      </c>
      <c r="CG385" s="5">
        <f t="shared" si="677"/>
        <v>1</v>
      </c>
      <c r="CH385" s="5">
        <f t="shared" si="744"/>
        <v>1</v>
      </c>
      <c r="CI385" s="5">
        <f t="shared" si="745"/>
        <v>1</v>
      </c>
    </row>
    <row r="386" spans="1:87" s="2" customFormat="1" ht="86.4" hidden="1" customHeight="1" x14ac:dyDescent="0.3">
      <c r="A386" s="1" t="str">
        <f t="shared" si="670"/>
        <v>Kitöltés rendben!</v>
      </c>
      <c r="B386" s="179">
        <v>2</v>
      </c>
      <c r="C386" s="178" t="s">
        <v>450</v>
      </c>
      <c r="D386" s="180" t="s">
        <v>510</v>
      </c>
      <c r="E386" s="180" t="s">
        <v>509</v>
      </c>
      <c r="F386" s="181" t="str">
        <f>VLOOKUP($G386,Összesítő!$B:$F,2,FALSE)</f>
        <v>11-18032-1-004-00-13</v>
      </c>
      <c r="G386" s="178" t="s">
        <v>163</v>
      </c>
      <c r="H386" s="181">
        <f>COUNTA($G$3:G386)</f>
        <v>343</v>
      </c>
      <c r="I386" s="181" t="str">
        <f>AZ386&amp;"_"&amp;H386&amp;"_FIV_"&amp;LEFT(Előlap!$B$6,4)</f>
        <v>4155_343_FIV_2026</v>
      </c>
      <c r="J386" s="181" t="str">
        <f>VLOOKUP($G386,Összesítő!$B:$F,5,FALSE)</f>
        <v>Hegyhátszentjakab, Őrimagyarósd, Szaknyér, Szőce</v>
      </c>
      <c r="K386" s="181" t="str">
        <f>VLOOKUP($G386,Összesítő!$B:$F,4,FALSE)</f>
        <v>Hegyhátszentjakab Község Önkormányzata, Őrimagyarósd Község Önkormányzata, Szaknyér Község Önkormányzata, Szőce Községi Önkormányzat</v>
      </c>
      <c r="L386" s="7">
        <f t="shared" si="671"/>
        <v>60000</v>
      </c>
      <c r="M386" s="179">
        <v>2028</v>
      </c>
      <c r="N386" s="179">
        <v>2028</v>
      </c>
      <c r="O386" s="13">
        <v>0</v>
      </c>
      <c r="P386" s="8">
        <v>60000</v>
      </c>
      <c r="Q386" s="8">
        <v>0</v>
      </c>
      <c r="S386" s="8">
        <v>0</v>
      </c>
      <c r="T386" s="8">
        <v>0</v>
      </c>
      <c r="U386" s="8">
        <v>0</v>
      </c>
      <c r="V386" s="8">
        <v>0</v>
      </c>
      <c r="W386" s="8">
        <v>0</v>
      </c>
      <c r="X386" s="8">
        <v>0</v>
      </c>
      <c r="Y386" s="8">
        <v>0</v>
      </c>
      <c r="Z386" s="8">
        <v>0</v>
      </c>
      <c r="AA386" s="8">
        <v>0</v>
      </c>
      <c r="AB386" s="8">
        <v>0</v>
      </c>
      <c r="AC386" s="8">
        <v>0</v>
      </c>
      <c r="AD386" s="7">
        <f t="shared" si="672"/>
        <v>0</v>
      </c>
      <c r="AE386" s="3" t="str">
        <f t="shared" si="673"/>
        <v>Nem rövidtávú a feladat.</v>
      </c>
      <c r="AG386" s="8">
        <v>0</v>
      </c>
      <c r="AH386" s="8">
        <v>0</v>
      </c>
      <c r="AI386" s="8">
        <v>0</v>
      </c>
      <c r="AJ386" s="8">
        <v>0</v>
      </c>
      <c r="AK386" s="8">
        <v>0</v>
      </c>
      <c r="AL386" s="8">
        <v>0</v>
      </c>
      <c r="AM386" s="8">
        <v>0</v>
      </c>
      <c r="AN386" s="8">
        <v>0</v>
      </c>
      <c r="AO386" s="8">
        <v>0</v>
      </c>
      <c r="AP386" s="8">
        <v>0</v>
      </c>
      <c r="AQ386" s="8">
        <v>0</v>
      </c>
      <c r="AR386" s="7">
        <f t="shared" si="674"/>
        <v>0</v>
      </c>
      <c r="AS386" s="185" t="s">
        <v>654</v>
      </c>
      <c r="AT386" s="3" t="str">
        <f t="shared" si="710"/>
        <v>Forráshiányos a feladat!</v>
      </c>
      <c r="AV386" s="180" t="s">
        <v>0</v>
      </c>
      <c r="AW386" s="180" t="s">
        <v>0</v>
      </c>
      <c r="AX386" s="191">
        <f>COUNTA($G$3:G386)</f>
        <v>343</v>
      </c>
      <c r="AZ386" s="9">
        <f>VLOOKUP($G386,Összesítő!$B:$F,3,FALSE)</f>
        <v>4155</v>
      </c>
      <c r="BA386" s="9">
        <f t="shared" si="711"/>
        <v>0</v>
      </c>
      <c r="BB386" s="5">
        <f t="shared" si="712"/>
        <v>1</v>
      </c>
      <c r="BC386" s="5" t="str">
        <f t="shared" si="713"/>
        <v>H</v>
      </c>
      <c r="BD386" s="5">
        <f t="shared" si="746"/>
        <v>0</v>
      </c>
      <c r="BE386" s="5">
        <f t="shared" si="715"/>
        <v>0</v>
      </c>
      <c r="BF386" s="5">
        <f t="shared" si="716"/>
        <v>0</v>
      </c>
      <c r="BG386" s="9" t="str">
        <f t="shared" si="717"/>
        <v>Nem rövidtávú a feladat.</v>
      </c>
      <c r="BH386" s="5">
        <f t="shared" si="718"/>
        <v>1</v>
      </c>
      <c r="BI386" s="5">
        <f t="shared" si="719"/>
        <v>1</v>
      </c>
      <c r="BJ386" s="5">
        <f t="shared" si="720"/>
        <v>1</v>
      </c>
      <c r="BK386" s="5">
        <f t="shared" si="721"/>
        <v>1</v>
      </c>
      <c r="BL386" s="5">
        <f t="shared" si="675"/>
        <v>1</v>
      </c>
      <c r="BM386" s="4" t="str">
        <f t="shared" si="723"/>
        <v>Forráshiányos a feladat!</v>
      </c>
      <c r="BN386" s="5">
        <f t="shared" si="724"/>
        <v>0</v>
      </c>
      <c r="BO386" s="5">
        <f t="shared" si="725"/>
        <v>1</v>
      </c>
      <c r="BP386" s="5">
        <f t="shared" si="726"/>
        <v>0</v>
      </c>
      <c r="BQ386" s="5">
        <f t="shared" si="727"/>
        <v>0</v>
      </c>
      <c r="BR386" s="5">
        <f t="shared" si="728"/>
        <v>0</v>
      </c>
      <c r="BS386" s="9">
        <f t="shared" si="729"/>
        <v>0</v>
      </c>
      <c r="BT386" s="5">
        <f t="shared" si="730"/>
        <v>0</v>
      </c>
      <c r="BU386" s="5">
        <f t="shared" si="731"/>
        <v>0</v>
      </c>
      <c r="BV386" s="5">
        <f t="shared" si="732"/>
        <v>1</v>
      </c>
      <c r="BW386" s="5">
        <f t="shared" si="733"/>
        <v>1</v>
      </c>
      <c r="BX386" s="5">
        <f t="shared" si="734"/>
        <v>1</v>
      </c>
      <c r="BY386" s="5">
        <f t="shared" si="735"/>
        <v>1</v>
      </c>
      <c r="BZ386" s="5">
        <f t="shared" si="736"/>
        <v>1</v>
      </c>
      <c r="CA386" s="5">
        <f t="shared" si="737"/>
        <v>1</v>
      </c>
      <c r="CB386" s="5">
        <f t="shared" si="738"/>
        <v>1</v>
      </c>
      <c r="CC386" s="5">
        <f t="shared" si="739"/>
        <v>1</v>
      </c>
      <c r="CD386" s="5">
        <f t="shared" si="740"/>
        <v>1</v>
      </c>
      <c r="CE386" s="5" t="str">
        <f t="shared" si="741"/>
        <v>?</v>
      </c>
      <c r="CF386" s="4" t="str">
        <f t="shared" si="676"/>
        <v>Kitöltés rendben!</v>
      </c>
      <c r="CG386" s="5">
        <f t="shared" si="677"/>
        <v>1</v>
      </c>
      <c r="CH386" s="5">
        <f t="shared" si="744"/>
        <v>0</v>
      </c>
      <c r="CI386" s="5">
        <f t="shared" si="745"/>
        <v>1</v>
      </c>
    </row>
    <row r="387" spans="1:87" s="2" customFormat="1" ht="86.4" hidden="1" customHeight="1" x14ac:dyDescent="0.3">
      <c r="A387" s="1" t="str">
        <f t="shared" si="670"/>
        <v>Kitöltés rendben!</v>
      </c>
      <c r="B387" s="179">
        <v>2</v>
      </c>
      <c r="C387" s="178" t="s">
        <v>435</v>
      </c>
      <c r="D387" s="180" t="s">
        <v>566</v>
      </c>
      <c r="E387" s="180" t="s">
        <v>509</v>
      </c>
      <c r="F387" s="181" t="str">
        <f>VLOOKUP($G387,Összesítő!$B:$F,2,FALSE)</f>
        <v>11-18032-1-004-00-13</v>
      </c>
      <c r="G387" s="178" t="s">
        <v>163</v>
      </c>
      <c r="H387" s="181">
        <f>COUNTA($G$3:G387)</f>
        <v>344</v>
      </c>
      <c r="I387" s="181" t="str">
        <f>AZ387&amp;"_"&amp;H387&amp;"_FIV_"&amp;LEFT(Előlap!$B$6,4)</f>
        <v>4155_344_FIV_2026</v>
      </c>
      <c r="J387" s="181" t="str">
        <f>VLOOKUP($G387,Összesítő!$B:$F,5,FALSE)</f>
        <v>Hegyhátszentjakab, Őrimagyarósd, Szaknyér, Szőce</v>
      </c>
      <c r="K387" s="181" t="str">
        <f>VLOOKUP($G387,Összesítő!$B:$F,4,FALSE)</f>
        <v>Hegyhátszentjakab Község Önkormányzata, Őrimagyarósd Község Önkormányzata, Szaknyér Község Önkormányzata, Szőce Községi Önkormányzat</v>
      </c>
      <c r="L387" s="7">
        <f t="shared" si="671"/>
        <v>45000</v>
      </c>
      <c r="M387" s="179">
        <v>2028</v>
      </c>
      <c r="N387" s="179">
        <v>2030</v>
      </c>
      <c r="O387" s="13">
        <v>0</v>
      </c>
      <c r="P387" s="8">
        <v>45000</v>
      </c>
      <c r="Q387" s="8">
        <v>0</v>
      </c>
      <c r="S387" s="8">
        <v>0</v>
      </c>
      <c r="T387" s="8">
        <v>0</v>
      </c>
      <c r="U387" s="8">
        <v>0</v>
      </c>
      <c r="V387" s="8">
        <v>0</v>
      </c>
      <c r="W387" s="8">
        <v>0</v>
      </c>
      <c r="X387" s="8">
        <v>0</v>
      </c>
      <c r="Y387" s="8">
        <v>0</v>
      </c>
      <c r="Z387" s="8">
        <v>0</v>
      </c>
      <c r="AA387" s="8">
        <v>0</v>
      </c>
      <c r="AB387" s="8">
        <v>0</v>
      </c>
      <c r="AC387" s="8">
        <v>0</v>
      </c>
      <c r="AD387" s="7">
        <f t="shared" si="672"/>
        <v>0</v>
      </c>
      <c r="AE387" s="3" t="str">
        <f t="shared" si="673"/>
        <v>Nem rövidtávú a feladat.</v>
      </c>
      <c r="AG387" s="8">
        <v>0</v>
      </c>
      <c r="AH387" s="8">
        <v>0</v>
      </c>
      <c r="AI387" s="8">
        <v>0</v>
      </c>
      <c r="AJ387" s="8">
        <v>0</v>
      </c>
      <c r="AK387" s="8">
        <v>0</v>
      </c>
      <c r="AL387" s="8">
        <v>0</v>
      </c>
      <c r="AM387" s="8">
        <v>0</v>
      </c>
      <c r="AN387" s="8">
        <v>0</v>
      </c>
      <c r="AO387" s="8">
        <v>0</v>
      </c>
      <c r="AP387" s="8">
        <v>0</v>
      </c>
      <c r="AQ387" s="8">
        <v>0</v>
      </c>
      <c r="AR387" s="7">
        <f t="shared" si="674"/>
        <v>0</v>
      </c>
      <c r="AS387" s="185" t="s">
        <v>654</v>
      </c>
      <c r="AT387" s="3" t="str">
        <f t="shared" si="710"/>
        <v>Forráshiányos a feladat!</v>
      </c>
      <c r="AV387" s="180" t="s">
        <v>0</v>
      </c>
      <c r="AW387" s="180" t="s">
        <v>0</v>
      </c>
      <c r="AX387" s="191">
        <f>COUNTA($G$3:G387)</f>
        <v>344</v>
      </c>
      <c r="AZ387" s="9">
        <f>VLOOKUP($G387,Összesítő!$B:$F,3,FALSE)</f>
        <v>4155</v>
      </c>
      <c r="BA387" s="9">
        <f t="shared" si="711"/>
        <v>0</v>
      </c>
      <c r="BB387" s="5">
        <f t="shared" si="712"/>
        <v>1</v>
      </c>
      <c r="BC387" s="5" t="str">
        <f t="shared" si="713"/>
        <v>H</v>
      </c>
      <c r="BD387" s="5">
        <f t="shared" si="746"/>
        <v>0</v>
      </c>
      <c r="BE387" s="5">
        <f t="shared" si="715"/>
        <v>0</v>
      </c>
      <c r="BF387" s="5">
        <f t="shared" si="716"/>
        <v>0</v>
      </c>
      <c r="BG387" s="9" t="str">
        <f t="shared" si="717"/>
        <v>Nem rövidtávú a feladat.</v>
      </c>
      <c r="BH387" s="5">
        <f t="shared" si="718"/>
        <v>1</v>
      </c>
      <c r="BI387" s="5">
        <f t="shared" si="719"/>
        <v>1</v>
      </c>
      <c r="BJ387" s="5">
        <f t="shared" si="720"/>
        <v>1</v>
      </c>
      <c r="BK387" s="5">
        <f t="shared" si="721"/>
        <v>1</v>
      </c>
      <c r="BL387" s="5">
        <f t="shared" si="675"/>
        <v>1</v>
      </c>
      <c r="BM387" s="4" t="str">
        <f t="shared" si="723"/>
        <v>Forráshiányos a feladat!</v>
      </c>
      <c r="BN387" s="5">
        <f t="shared" si="724"/>
        <v>0</v>
      </c>
      <c r="BO387" s="5">
        <f t="shared" si="725"/>
        <v>1</v>
      </c>
      <c r="BP387" s="5">
        <f t="shared" si="726"/>
        <v>0</v>
      </c>
      <c r="BQ387" s="5">
        <f t="shared" si="727"/>
        <v>0</v>
      </c>
      <c r="BR387" s="5">
        <f t="shared" si="728"/>
        <v>0</v>
      </c>
      <c r="BS387" s="9">
        <f t="shared" si="729"/>
        <v>0</v>
      </c>
      <c r="BT387" s="5">
        <f t="shared" si="730"/>
        <v>0</v>
      </c>
      <c r="BU387" s="5">
        <f t="shared" si="731"/>
        <v>0</v>
      </c>
      <c r="BV387" s="5">
        <f t="shared" si="732"/>
        <v>1</v>
      </c>
      <c r="BW387" s="5">
        <f t="shared" si="733"/>
        <v>1</v>
      </c>
      <c r="BX387" s="5">
        <f t="shared" si="734"/>
        <v>1</v>
      </c>
      <c r="BY387" s="5">
        <f t="shared" si="735"/>
        <v>1</v>
      </c>
      <c r="BZ387" s="5">
        <f t="shared" si="736"/>
        <v>1</v>
      </c>
      <c r="CA387" s="5">
        <f t="shared" si="737"/>
        <v>1</v>
      </c>
      <c r="CB387" s="5">
        <f t="shared" si="738"/>
        <v>1</v>
      </c>
      <c r="CC387" s="5">
        <f t="shared" si="739"/>
        <v>1</v>
      </c>
      <c r="CD387" s="5">
        <f t="shared" si="740"/>
        <v>1</v>
      </c>
      <c r="CE387" s="5" t="str">
        <f t="shared" si="741"/>
        <v>?</v>
      </c>
      <c r="CF387" s="4" t="str">
        <f t="shared" si="676"/>
        <v>Kitöltés rendben!</v>
      </c>
      <c r="CG387" s="5">
        <f t="shared" si="677"/>
        <v>1</v>
      </c>
      <c r="CH387" s="5">
        <f t="shared" si="744"/>
        <v>0</v>
      </c>
      <c r="CI387" s="5">
        <f t="shared" si="745"/>
        <v>1</v>
      </c>
    </row>
    <row r="388" spans="1:87" s="2" customFormat="1" ht="86.4" hidden="1" customHeight="1" x14ac:dyDescent="0.3">
      <c r="A388" s="1" t="str">
        <f t="shared" si="670"/>
        <v>Kitöltés rendben!</v>
      </c>
      <c r="B388" s="179">
        <v>2</v>
      </c>
      <c r="C388" s="178" t="s">
        <v>468</v>
      </c>
      <c r="D388" s="180" t="s">
        <v>511</v>
      </c>
      <c r="E388" s="180" t="s">
        <v>509</v>
      </c>
      <c r="F388" s="181" t="str">
        <f>VLOOKUP($G388,Összesítő!$B:$F,2,FALSE)</f>
        <v>11-18032-1-004-00-13</v>
      </c>
      <c r="G388" s="178" t="s">
        <v>163</v>
      </c>
      <c r="H388" s="181">
        <f>COUNTA($G$3:G388)</f>
        <v>345</v>
      </c>
      <c r="I388" s="181" t="str">
        <f>AZ388&amp;"_"&amp;H388&amp;"_FIV_"&amp;LEFT(Előlap!$B$6,4)</f>
        <v>4155_345_FIV_2026</v>
      </c>
      <c r="J388" s="181" t="str">
        <f>VLOOKUP($G388,Összesítő!$B:$F,5,FALSE)</f>
        <v>Hegyhátszentjakab, Őrimagyarósd, Szaknyér, Szőce</v>
      </c>
      <c r="K388" s="181" t="str">
        <f>VLOOKUP($G388,Összesítő!$B:$F,4,FALSE)</f>
        <v>Hegyhátszentjakab Község Önkormányzata, Őrimagyarósd Község Önkormányzata, Szaknyér Község Önkormányzata, Szőce Községi Önkormányzat</v>
      </c>
      <c r="L388" s="7">
        <f t="shared" si="671"/>
        <v>4000</v>
      </c>
      <c r="M388" s="179">
        <v>2028</v>
      </c>
      <c r="N388" s="179">
        <v>2028</v>
      </c>
      <c r="O388" s="13">
        <v>0</v>
      </c>
      <c r="P388" s="8">
        <v>4000</v>
      </c>
      <c r="Q388" s="8">
        <v>0</v>
      </c>
      <c r="S388" s="8">
        <v>0</v>
      </c>
      <c r="T388" s="8">
        <v>0</v>
      </c>
      <c r="U388" s="8">
        <v>0</v>
      </c>
      <c r="V388" s="8">
        <v>0</v>
      </c>
      <c r="W388" s="8">
        <v>0</v>
      </c>
      <c r="X388" s="8">
        <v>0</v>
      </c>
      <c r="Y388" s="8">
        <v>0</v>
      </c>
      <c r="Z388" s="8">
        <v>0</v>
      </c>
      <c r="AA388" s="8">
        <v>0</v>
      </c>
      <c r="AB388" s="8">
        <v>0</v>
      </c>
      <c r="AC388" s="8">
        <v>0</v>
      </c>
      <c r="AD388" s="7">
        <f t="shared" si="672"/>
        <v>0</v>
      </c>
      <c r="AE388" s="3" t="str">
        <f t="shared" si="673"/>
        <v>Nem rövidtávú a feladat.</v>
      </c>
      <c r="AG388" s="8">
        <v>0</v>
      </c>
      <c r="AH388" s="8">
        <v>0</v>
      </c>
      <c r="AI388" s="8">
        <v>0</v>
      </c>
      <c r="AJ388" s="8">
        <v>0</v>
      </c>
      <c r="AK388" s="8">
        <v>0</v>
      </c>
      <c r="AL388" s="8">
        <v>0</v>
      </c>
      <c r="AM388" s="8">
        <v>0</v>
      </c>
      <c r="AN388" s="8">
        <v>0</v>
      </c>
      <c r="AO388" s="8">
        <v>0</v>
      </c>
      <c r="AP388" s="8">
        <v>0</v>
      </c>
      <c r="AQ388" s="8">
        <v>0</v>
      </c>
      <c r="AR388" s="7">
        <f t="shared" si="674"/>
        <v>0</v>
      </c>
      <c r="AS388" s="185" t="s">
        <v>654</v>
      </c>
      <c r="AT388" s="3" t="str">
        <f t="shared" si="710"/>
        <v>Forráshiányos a feladat!</v>
      </c>
      <c r="AV388" s="180" t="s">
        <v>0</v>
      </c>
      <c r="AW388" s="180" t="s">
        <v>0</v>
      </c>
      <c r="AX388" s="191">
        <f>COUNTA($G$3:G388)</f>
        <v>345</v>
      </c>
      <c r="AZ388" s="9">
        <f>VLOOKUP($G388,Összesítő!$B:$F,3,FALSE)</f>
        <v>4155</v>
      </c>
      <c r="BA388" s="9">
        <f t="shared" si="711"/>
        <v>0</v>
      </c>
      <c r="BB388" s="5">
        <f t="shared" si="712"/>
        <v>1</v>
      </c>
      <c r="BC388" s="5" t="str">
        <f t="shared" si="713"/>
        <v>H</v>
      </c>
      <c r="BD388" s="5">
        <f t="shared" si="746"/>
        <v>0</v>
      </c>
      <c r="BE388" s="5">
        <f t="shared" si="715"/>
        <v>0</v>
      </c>
      <c r="BF388" s="5">
        <f t="shared" si="716"/>
        <v>0</v>
      </c>
      <c r="BG388" s="9" t="str">
        <f t="shared" si="717"/>
        <v>Nem rövidtávú a feladat.</v>
      </c>
      <c r="BH388" s="5">
        <f t="shared" si="718"/>
        <v>1</v>
      </c>
      <c r="BI388" s="5">
        <f t="shared" si="719"/>
        <v>1</v>
      </c>
      <c r="BJ388" s="5">
        <f t="shared" si="720"/>
        <v>1</v>
      </c>
      <c r="BK388" s="5">
        <f t="shared" si="721"/>
        <v>1</v>
      </c>
      <c r="BL388" s="5">
        <f t="shared" si="675"/>
        <v>1</v>
      </c>
      <c r="BM388" s="4" t="str">
        <f t="shared" si="723"/>
        <v>Forráshiányos a feladat!</v>
      </c>
      <c r="BN388" s="5">
        <f t="shared" si="724"/>
        <v>0</v>
      </c>
      <c r="BO388" s="5">
        <f t="shared" si="725"/>
        <v>1</v>
      </c>
      <c r="BP388" s="5">
        <f t="shared" si="726"/>
        <v>0</v>
      </c>
      <c r="BQ388" s="5">
        <f t="shared" si="727"/>
        <v>0</v>
      </c>
      <c r="BR388" s="5">
        <f t="shared" si="728"/>
        <v>0</v>
      </c>
      <c r="BS388" s="9">
        <f t="shared" si="729"/>
        <v>0</v>
      </c>
      <c r="BT388" s="5">
        <f t="shared" si="730"/>
        <v>0</v>
      </c>
      <c r="BU388" s="5">
        <f t="shared" si="731"/>
        <v>0</v>
      </c>
      <c r="BV388" s="5">
        <f t="shared" si="732"/>
        <v>1</v>
      </c>
      <c r="BW388" s="5">
        <f t="shared" si="733"/>
        <v>1</v>
      </c>
      <c r="BX388" s="5">
        <f t="shared" si="734"/>
        <v>1</v>
      </c>
      <c r="BY388" s="5">
        <f t="shared" si="735"/>
        <v>1</v>
      </c>
      <c r="BZ388" s="5">
        <f t="shared" si="736"/>
        <v>1</v>
      </c>
      <c r="CA388" s="5">
        <f t="shared" si="737"/>
        <v>1</v>
      </c>
      <c r="CB388" s="5">
        <f t="shared" si="738"/>
        <v>1</v>
      </c>
      <c r="CC388" s="5">
        <f t="shared" si="739"/>
        <v>1</v>
      </c>
      <c r="CD388" s="5">
        <f t="shared" si="740"/>
        <v>1</v>
      </c>
      <c r="CE388" s="5" t="str">
        <f t="shared" si="741"/>
        <v>?</v>
      </c>
      <c r="CF388" s="4" t="str">
        <f t="shared" si="676"/>
        <v>Kitöltés rendben!</v>
      </c>
      <c r="CG388" s="5">
        <f t="shared" si="677"/>
        <v>1</v>
      </c>
      <c r="CH388" s="5">
        <f t="shared" si="744"/>
        <v>0</v>
      </c>
      <c r="CI388" s="5">
        <f t="shared" si="745"/>
        <v>1</v>
      </c>
    </row>
    <row r="389" spans="1:87" s="2" customFormat="1" ht="86.4" hidden="1" customHeight="1" x14ac:dyDescent="0.3">
      <c r="A389" s="1" t="str">
        <f t="shared" si="670"/>
        <v>Kitöltés rendben!</v>
      </c>
      <c r="B389" s="179">
        <v>2</v>
      </c>
      <c r="C389" s="178" t="s">
        <v>468</v>
      </c>
      <c r="D389" s="180" t="s">
        <v>505</v>
      </c>
      <c r="E389" s="180" t="s">
        <v>509</v>
      </c>
      <c r="F389" s="181" t="str">
        <f>VLOOKUP($G389,Összesítő!$B:$F,2,FALSE)</f>
        <v>11-18032-1-004-00-13</v>
      </c>
      <c r="G389" s="178" t="s">
        <v>163</v>
      </c>
      <c r="H389" s="181">
        <f>COUNTA($G$3:G389)</f>
        <v>346</v>
      </c>
      <c r="I389" s="181" t="str">
        <f>AZ389&amp;"_"&amp;H389&amp;"_FIV_"&amp;LEFT(Előlap!$B$6,4)</f>
        <v>4155_346_FIV_2026</v>
      </c>
      <c r="J389" s="181" t="str">
        <f>VLOOKUP($G389,Összesítő!$B:$F,5,FALSE)</f>
        <v>Hegyhátszentjakab, Őrimagyarósd, Szaknyér, Szőce</v>
      </c>
      <c r="K389" s="181" t="str">
        <f>VLOOKUP($G389,Összesítő!$B:$F,4,FALSE)</f>
        <v>Hegyhátszentjakab Község Önkormányzata, Őrimagyarósd Község Önkormányzata, Szaknyér Község Önkormányzata, Szőce Községi Önkormányzat</v>
      </c>
      <c r="L389" s="7">
        <f t="shared" si="671"/>
        <v>25000</v>
      </c>
      <c r="M389" s="179">
        <v>2028</v>
      </c>
      <c r="N389" s="179">
        <v>2029</v>
      </c>
      <c r="O389" s="13">
        <v>0</v>
      </c>
      <c r="P389" s="8">
        <v>25000</v>
      </c>
      <c r="Q389" s="8">
        <v>0</v>
      </c>
      <c r="S389" s="8">
        <v>0</v>
      </c>
      <c r="T389" s="8">
        <v>0</v>
      </c>
      <c r="U389" s="8">
        <v>0</v>
      </c>
      <c r="V389" s="8">
        <v>0</v>
      </c>
      <c r="W389" s="8">
        <v>0</v>
      </c>
      <c r="X389" s="8">
        <v>0</v>
      </c>
      <c r="Y389" s="8">
        <v>0</v>
      </c>
      <c r="Z389" s="8">
        <v>0</v>
      </c>
      <c r="AA389" s="8">
        <v>0</v>
      </c>
      <c r="AB389" s="8">
        <v>0</v>
      </c>
      <c r="AC389" s="8">
        <v>0</v>
      </c>
      <c r="AD389" s="7">
        <f t="shared" si="672"/>
        <v>0</v>
      </c>
      <c r="AE389" s="3" t="str">
        <f t="shared" si="673"/>
        <v>Nem rövidtávú a feladat.</v>
      </c>
      <c r="AG389" s="8">
        <v>0</v>
      </c>
      <c r="AH389" s="8">
        <v>0</v>
      </c>
      <c r="AI389" s="8">
        <v>0</v>
      </c>
      <c r="AJ389" s="8">
        <v>0</v>
      </c>
      <c r="AK389" s="8">
        <v>0</v>
      </c>
      <c r="AL389" s="8">
        <v>0</v>
      </c>
      <c r="AM389" s="8">
        <v>0</v>
      </c>
      <c r="AN389" s="8">
        <v>0</v>
      </c>
      <c r="AO389" s="8">
        <v>0</v>
      </c>
      <c r="AP389" s="8">
        <v>0</v>
      </c>
      <c r="AQ389" s="8">
        <v>0</v>
      </c>
      <c r="AR389" s="7">
        <f t="shared" si="674"/>
        <v>0</v>
      </c>
      <c r="AS389" s="185" t="s">
        <v>654</v>
      </c>
      <c r="AT389" s="3" t="str">
        <f t="shared" si="710"/>
        <v>Forráshiányos a feladat!</v>
      </c>
      <c r="AV389" s="180" t="s">
        <v>0</v>
      </c>
      <c r="AW389" s="180" t="s">
        <v>0</v>
      </c>
      <c r="AX389" s="191">
        <f>COUNTA($G$3:G389)</f>
        <v>346</v>
      </c>
      <c r="AZ389" s="9">
        <f>VLOOKUP($G389,Összesítő!$B:$F,3,FALSE)</f>
        <v>4155</v>
      </c>
      <c r="BA389" s="9">
        <f t="shared" si="711"/>
        <v>0</v>
      </c>
      <c r="BB389" s="5">
        <f t="shared" si="712"/>
        <v>1</v>
      </c>
      <c r="BC389" s="5" t="str">
        <f t="shared" si="713"/>
        <v>H</v>
      </c>
      <c r="BD389" s="5">
        <f t="shared" si="746"/>
        <v>0</v>
      </c>
      <c r="BE389" s="5">
        <f t="shared" si="715"/>
        <v>0</v>
      </c>
      <c r="BF389" s="5">
        <f t="shared" si="716"/>
        <v>0</v>
      </c>
      <c r="BG389" s="9" t="str">
        <f t="shared" si="717"/>
        <v>Nem rövidtávú a feladat.</v>
      </c>
      <c r="BH389" s="5">
        <f t="shared" si="718"/>
        <v>1</v>
      </c>
      <c r="BI389" s="5">
        <f t="shared" si="719"/>
        <v>1</v>
      </c>
      <c r="BJ389" s="5">
        <f t="shared" si="720"/>
        <v>1</v>
      </c>
      <c r="BK389" s="5">
        <f t="shared" si="721"/>
        <v>1</v>
      </c>
      <c r="BL389" s="5">
        <f t="shared" si="675"/>
        <v>1</v>
      </c>
      <c r="BM389" s="4" t="str">
        <f t="shared" si="723"/>
        <v>Forráshiányos a feladat!</v>
      </c>
      <c r="BN389" s="5">
        <f t="shared" si="724"/>
        <v>0</v>
      </c>
      <c r="BO389" s="5">
        <f t="shared" si="725"/>
        <v>1</v>
      </c>
      <c r="BP389" s="5">
        <f t="shared" si="726"/>
        <v>0</v>
      </c>
      <c r="BQ389" s="5">
        <f t="shared" si="727"/>
        <v>0</v>
      </c>
      <c r="BR389" s="5">
        <f t="shared" si="728"/>
        <v>0</v>
      </c>
      <c r="BS389" s="9">
        <f t="shared" si="729"/>
        <v>0</v>
      </c>
      <c r="BT389" s="5">
        <f t="shared" si="730"/>
        <v>0</v>
      </c>
      <c r="BU389" s="5">
        <f t="shared" si="731"/>
        <v>0</v>
      </c>
      <c r="BV389" s="5">
        <f t="shared" si="732"/>
        <v>1</v>
      </c>
      <c r="BW389" s="5">
        <f t="shared" si="733"/>
        <v>1</v>
      </c>
      <c r="BX389" s="5">
        <f t="shared" si="734"/>
        <v>1</v>
      </c>
      <c r="BY389" s="5">
        <f t="shared" si="735"/>
        <v>1</v>
      </c>
      <c r="BZ389" s="5">
        <f t="shared" si="736"/>
        <v>1</v>
      </c>
      <c r="CA389" s="5">
        <f t="shared" si="737"/>
        <v>1</v>
      </c>
      <c r="CB389" s="5">
        <f t="shared" si="738"/>
        <v>1</v>
      </c>
      <c r="CC389" s="5">
        <f t="shared" si="739"/>
        <v>1</v>
      </c>
      <c r="CD389" s="5">
        <f t="shared" si="740"/>
        <v>1</v>
      </c>
      <c r="CE389" s="5" t="str">
        <f t="shared" si="741"/>
        <v>?</v>
      </c>
      <c r="CF389" s="4" t="str">
        <f t="shared" si="676"/>
        <v>Kitöltés rendben!</v>
      </c>
      <c r="CG389" s="5">
        <f t="shared" si="677"/>
        <v>1</v>
      </c>
      <c r="CH389" s="5">
        <f t="shared" si="744"/>
        <v>0</v>
      </c>
      <c r="CI389" s="5">
        <f t="shared" si="745"/>
        <v>1</v>
      </c>
    </row>
    <row r="390" spans="1:87" s="2" customFormat="1" ht="86.4" hidden="1" customHeight="1" x14ac:dyDescent="0.3">
      <c r="A390" s="1" t="str">
        <f t="shared" si="670"/>
        <v>Kitöltés rendben!</v>
      </c>
      <c r="B390" s="179">
        <v>2</v>
      </c>
      <c r="C390" s="178" t="s">
        <v>479</v>
      </c>
      <c r="D390" s="180" t="s">
        <v>609</v>
      </c>
      <c r="E390" s="180" t="s">
        <v>509</v>
      </c>
      <c r="F390" s="181" t="str">
        <f>VLOOKUP($G390,Összesítő!$B:$F,2,FALSE)</f>
        <v>11-18032-1-004-00-13</v>
      </c>
      <c r="G390" s="178" t="s">
        <v>163</v>
      </c>
      <c r="H390" s="181">
        <f>COUNTA($G$3:G390)</f>
        <v>347</v>
      </c>
      <c r="I390" s="181" t="str">
        <f>AZ390&amp;"_"&amp;H390&amp;"_FIV_"&amp;LEFT(Előlap!$B$6,4)</f>
        <v>4155_347_FIV_2026</v>
      </c>
      <c r="J390" s="181" t="str">
        <f>VLOOKUP($G390,Összesítő!$B:$F,5,FALSE)</f>
        <v>Hegyhátszentjakab, Őrimagyarósd, Szaknyér, Szőce</v>
      </c>
      <c r="K390" s="181" t="str">
        <f>VLOOKUP($G390,Összesítő!$B:$F,4,FALSE)</f>
        <v>Hegyhátszentjakab Község Önkormányzata, Őrimagyarósd Község Önkormányzata, Szaknyér Község Önkormányzata, Szőce Községi Önkormányzat</v>
      </c>
      <c r="L390" s="7">
        <f t="shared" si="671"/>
        <v>100000</v>
      </c>
      <c r="M390" s="179">
        <v>2028</v>
      </c>
      <c r="N390" s="179">
        <v>2036</v>
      </c>
      <c r="O390" s="13">
        <v>0</v>
      </c>
      <c r="P390" s="8">
        <v>100000</v>
      </c>
      <c r="Q390" s="8">
        <v>0</v>
      </c>
      <c r="S390" s="8">
        <v>0</v>
      </c>
      <c r="T390" s="8">
        <v>0</v>
      </c>
      <c r="U390" s="8">
        <v>0</v>
      </c>
      <c r="V390" s="8">
        <v>0</v>
      </c>
      <c r="W390" s="8">
        <v>0</v>
      </c>
      <c r="X390" s="8">
        <v>0</v>
      </c>
      <c r="Y390" s="8">
        <v>0</v>
      </c>
      <c r="Z390" s="8">
        <v>0</v>
      </c>
      <c r="AA390" s="8">
        <v>0</v>
      </c>
      <c r="AB390" s="8">
        <v>0</v>
      </c>
      <c r="AC390" s="8">
        <v>0</v>
      </c>
      <c r="AD390" s="7">
        <f t="shared" si="672"/>
        <v>0</v>
      </c>
      <c r="AE390" s="3" t="str">
        <f t="shared" si="673"/>
        <v>Nem rövidtávú a feladat.</v>
      </c>
      <c r="AG390" s="8">
        <v>4571</v>
      </c>
      <c r="AH390" s="8">
        <v>0</v>
      </c>
      <c r="AI390" s="8">
        <v>0</v>
      </c>
      <c r="AJ390" s="8">
        <v>0</v>
      </c>
      <c r="AK390" s="8">
        <v>0</v>
      </c>
      <c r="AL390" s="8">
        <v>0</v>
      </c>
      <c r="AM390" s="8">
        <v>0</v>
      </c>
      <c r="AN390" s="8">
        <v>0</v>
      </c>
      <c r="AO390" s="8">
        <v>0</v>
      </c>
      <c r="AP390" s="8">
        <v>0</v>
      </c>
      <c r="AQ390" s="8">
        <v>0</v>
      </c>
      <c r="AR390" s="7">
        <f t="shared" si="674"/>
        <v>4571</v>
      </c>
      <c r="AS390" s="185" t="s">
        <v>654</v>
      </c>
      <c r="AT390" s="3" t="str">
        <f t="shared" si="710"/>
        <v>Forráshiányos a feladat!</v>
      </c>
      <c r="AV390" s="180" t="s">
        <v>0</v>
      </c>
      <c r="AW390" s="180" t="s">
        <v>0</v>
      </c>
      <c r="AX390" s="191">
        <f>COUNTA($G$3:G390)</f>
        <v>347</v>
      </c>
      <c r="AZ390" s="9">
        <f>VLOOKUP($G390,Összesítő!$B:$F,3,FALSE)</f>
        <v>4155</v>
      </c>
      <c r="BA390" s="9">
        <f t="shared" si="711"/>
        <v>0</v>
      </c>
      <c r="BB390" s="5">
        <f t="shared" si="712"/>
        <v>1</v>
      </c>
      <c r="BC390" s="5" t="str">
        <f t="shared" si="713"/>
        <v>H</v>
      </c>
      <c r="BD390" s="5">
        <f t="shared" si="746"/>
        <v>0</v>
      </c>
      <c r="BE390" s="5">
        <f t="shared" si="715"/>
        <v>0</v>
      </c>
      <c r="BF390" s="5">
        <f t="shared" si="716"/>
        <v>0</v>
      </c>
      <c r="BG390" s="9" t="str">
        <f t="shared" si="717"/>
        <v>Nem rövidtávú a feladat.</v>
      </c>
      <c r="BH390" s="5">
        <f t="shared" si="718"/>
        <v>1</v>
      </c>
      <c r="BI390" s="5">
        <f t="shared" si="719"/>
        <v>1</v>
      </c>
      <c r="BJ390" s="5">
        <f t="shared" si="720"/>
        <v>1</v>
      </c>
      <c r="BK390" s="5">
        <f t="shared" si="721"/>
        <v>1</v>
      </c>
      <c r="BL390" s="5">
        <f t="shared" si="675"/>
        <v>1</v>
      </c>
      <c r="BM390" s="4" t="str">
        <f t="shared" si="723"/>
        <v>Forráshiányos a feladat!</v>
      </c>
      <c r="BN390" s="5">
        <f t="shared" si="724"/>
        <v>0</v>
      </c>
      <c r="BO390" s="5">
        <f t="shared" si="725"/>
        <v>1</v>
      </c>
      <c r="BP390" s="5">
        <f t="shared" si="726"/>
        <v>0</v>
      </c>
      <c r="BQ390" s="5">
        <f t="shared" si="727"/>
        <v>0</v>
      </c>
      <c r="BR390" s="5">
        <f t="shared" si="728"/>
        <v>0</v>
      </c>
      <c r="BS390" s="9">
        <f t="shared" si="729"/>
        <v>0</v>
      </c>
      <c r="BT390" s="5">
        <f t="shared" si="730"/>
        <v>0</v>
      </c>
      <c r="BU390" s="5">
        <f t="shared" si="731"/>
        <v>0</v>
      </c>
      <c r="BV390" s="5">
        <f t="shared" si="732"/>
        <v>1</v>
      </c>
      <c r="BW390" s="5">
        <f t="shared" si="733"/>
        <v>1</v>
      </c>
      <c r="BX390" s="5">
        <f t="shared" si="734"/>
        <v>1</v>
      </c>
      <c r="BY390" s="5">
        <f t="shared" si="735"/>
        <v>1</v>
      </c>
      <c r="BZ390" s="5">
        <f t="shared" si="736"/>
        <v>1</v>
      </c>
      <c r="CA390" s="5">
        <f t="shared" si="737"/>
        <v>1</v>
      </c>
      <c r="CB390" s="5">
        <f t="shared" si="738"/>
        <v>1</v>
      </c>
      <c r="CC390" s="5">
        <f t="shared" si="739"/>
        <v>1</v>
      </c>
      <c r="CD390" s="5">
        <f t="shared" si="740"/>
        <v>1</v>
      </c>
      <c r="CE390" s="5" t="str">
        <f t="shared" si="741"/>
        <v>?</v>
      </c>
      <c r="CF390" s="4" t="str">
        <f t="shared" si="676"/>
        <v>Kitöltés rendben!</v>
      </c>
      <c r="CG390" s="5">
        <f t="shared" si="677"/>
        <v>1</v>
      </c>
      <c r="CH390" s="5">
        <f t="shared" si="744"/>
        <v>0</v>
      </c>
      <c r="CI390" s="5">
        <f t="shared" si="745"/>
        <v>1</v>
      </c>
    </row>
    <row r="391" spans="1:87" s="2" customFormat="1" ht="86.4" hidden="1" customHeight="1" x14ac:dyDescent="0.3">
      <c r="A391" s="1" t="str">
        <f t="shared" si="670"/>
        <v>Kitöltés rendben!</v>
      </c>
      <c r="B391" s="179">
        <v>1</v>
      </c>
      <c r="C391" s="178" t="s">
        <v>492</v>
      </c>
      <c r="D391" s="180" t="s">
        <v>507</v>
      </c>
      <c r="E391" s="180" t="s">
        <v>509</v>
      </c>
      <c r="F391" s="181" t="str">
        <f>VLOOKUP($G391,Összesítő!$B:$F,2,FALSE)</f>
        <v>11-18032-1-004-00-13</v>
      </c>
      <c r="G391" s="178" t="s">
        <v>163</v>
      </c>
      <c r="H391" s="181">
        <f>COUNTA($G$3:G391)</f>
        <v>348</v>
      </c>
      <c r="I391" s="181" t="str">
        <f>AZ391&amp;"_"&amp;H391&amp;"_FIV_"&amp;LEFT(Előlap!$B$6,4)</f>
        <v>4155_348_FIV_2026</v>
      </c>
      <c r="J391" s="181" t="str">
        <f>VLOOKUP($G391,Összesítő!$B:$F,5,FALSE)</f>
        <v>Hegyhátszentjakab, Őrimagyarósd, Szaknyér, Szőce</v>
      </c>
      <c r="K391" s="181" t="str">
        <f>VLOOKUP($G391,Összesítő!$B:$F,4,FALSE)</f>
        <v>Hegyhátszentjakab Község Önkormányzata, Őrimagyarósd Község Önkormányzata, Szaknyér Község Önkormányzata, Szőce Községi Önkormányzat</v>
      </c>
      <c r="L391" s="7">
        <f t="shared" si="671"/>
        <v>594</v>
      </c>
      <c r="M391" s="179">
        <v>2027</v>
      </c>
      <c r="N391" s="179">
        <v>2027</v>
      </c>
      <c r="O391" s="13">
        <v>594</v>
      </c>
      <c r="P391" s="8">
        <v>0</v>
      </c>
      <c r="Q391" s="8">
        <v>0</v>
      </c>
      <c r="S391" s="8">
        <v>594</v>
      </c>
      <c r="T391" s="8">
        <v>0</v>
      </c>
      <c r="U391" s="8">
        <v>0</v>
      </c>
      <c r="V391" s="8">
        <v>0</v>
      </c>
      <c r="W391" s="8">
        <v>0</v>
      </c>
      <c r="X391" s="8">
        <v>0</v>
      </c>
      <c r="Y391" s="8">
        <v>0</v>
      </c>
      <c r="Z391" s="8">
        <v>0</v>
      </c>
      <c r="AA391" s="8">
        <v>0</v>
      </c>
      <c r="AB391" s="8">
        <v>0</v>
      </c>
      <c r="AC391" s="8">
        <v>0</v>
      </c>
      <c r="AD391" s="7">
        <f t="shared" si="672"/>
        <v>594</v>
      </c>
      <c r="AE391" s="3" t="str">
        <f t="shared" si="673"/>
        <v>A forrás egyenlő a költséggel (I.ütem).</v>
      </c>
      <c r="AG391" s="8">
        <v>0</v>
      </c>
      <c r="AH391" s="8">
        <v>0</v>
      </c>
      <c r="AI391" s="8">
        <v>0</v>
      </c>
      <c r="AJ391" s="8">
        <v>0</v>
      </c>
      <c r="AK391" s="8">
        <v>0</v>
      </c>
      <c r="AL391" s="8">
        <v>0</v>
      </c>
      <c r="AM391" s="8">
        <v>0</v>
      </c>
      <c r="AN391" s="8">
        <v>0</v>
      </c>
      <c r="AO391" s="8">
        <v>0</v>
      </c>
      <c r="AP391" s="8">
        <v>0</v>
      </c>
      <c r="AQ391" s="8">
        <v>0</v>
      </c>
      <c r="AR391" s="7">
        <f t="shared" si="674"/>
        <v>0</v>
      </c>
      <c r="AS391" s="178"/>
      <c r="AT391" s="3" t="str">
        <f t="shared" si="710"/>
        <v>Nem hosszútávú a feladat.</v>
      </c>
      <c r="AV391" s="180" t="s">
        <v>0</v>
      </c>
      <c r="AW391" s="180" t="s">
        <v>0</v>
      </c>
      <c r="AX391" s="191">
        <f>COUNTA($G$3:G391)</f>
        <v>348</v>
      </c>
      <c r="AZ391" s="9">
        <f>VLOOKUP($G391,Összesítő!$B:$F,3,FALSE)</f>
        <v>4155</v>
      </c>
      <c r="BA391" s="9">
        <f t="shared" si="711"/>
        <v>0</v>
      </c>
      <c r="BB391" s="5">
        <f t="shared" si="712"/>
        <v>1</v>
      </c>
      <c r="BC391" s="5" t="str">
        <f t="shared" si="713"/>
        <v>R</v>
      </c>
      <c r="BD391" s="5">
        <f t="shared" si="746"/>
        <v>1</v>
      </c>
      <c r="BE391" s="5">
        <f t="shared" si="715"/>
        <v>0</v>
      </c>
      <c r="BF391" s="5">
        <f t="shared" si="716"/>
        <v>0</v>
      </c>
      <c r="BG391" s="9" t="str">
        <f t="shared" si="717"/>
        <v>A forrás egyenlő a költséggel (I.ütem).</v>
      </c>
      <c r="BH391" s="5">
        <f t="shared" si="718"/>
        <v>1</v>
      </c>
      <c r="BI391" s="5">
        <f t="shared" si="719"/>
        <v>1</v>
      </c>
      <c r="BJ391" s="5">
        <f t="shared" si="720"/>
        <v>0</v>
      </c>
      <c r="BK391" s="5">
        <f t="shared" si="721"/>
        <v>1</v>
      </c>
      <c r="BL391" s="5">
        <f t="shared" si="675"/>
        <v>1</v>
      </c>
      <c r="BM391" s="4" t="str">
        <f t="shared" si="723"/>
        <v>Nem hosszútávú a feladat.</v>
      </c>
      <c r="BN391" s="5">
        <f t="shared" si="724"/>
        <v>1</v>
      </c>
      <c r="BO391" s="5">
        <f t="shared" si="725"/>
        <v>0</v>
      </c>
      <c r="BP391" s="5">
        <f t="shared" si="726"/>
        <v>0</v>
      </c>
      <c r="BQ391" s="5">
        <f t="shared" si="727"/>
        <v>0</v>
      </c>
      <c r="BR391" s="5">
        <f t="shared" si="728"/>
        <v>0</v>
      </c>
      <c r="BS391" s="9" t="str">
        <f t="shared" si="729"/>
        <v>Nincs hosszútávú terv!</v>
      </c>
      <c r="BT391" s="5">
        <f t="shared" si="730"/>
        <v>0</v>
      </c>
      <c r="BU391" s="5">
        <f t="shared" si="731"/>
        <v>0</v>
      </c>
      <c r="BV391" s="5">
        <f t="shared" si="732"/>
        <v>1</v>
      </c>
      <c r="BW391" s="5">
        <f t="shared" si="733"/>
        <v>1</v>
      </c>
      <c r="BX391" s="5">
        <f t="shared" si="734"/>
        <v>1</v>
      </c>
      <c r="BY391" s="5">
        <f t="shared" si="735"/>
        <v>1</v>
      </c>
      <c r="BZ391" s="5">
        <f t="shared" si="736"/>
        <v>1</v>
      </c>
      <c r="CA391" s="5">
        <f t="shared" si="737"/>
        <v>1</v>
      </c>
      <c r="CB391" s="5">
        <f t="shared" si="738"/>
        <v>1</v>
      </c>
      <c r="CC391" s="5">
        <f t="shared" si="739"/>
        <v>1</v>
      </c>
      <c r="CD391" s="5">
        <f t="shared" si="740"/>
        <v>1</v>
      </c>
      <c r="CE391" s="5" t="str">
        <f t="shared" si="741"/>
        <v>?</v>
      </c>
      <c r="CF391" s="4" t="str">
        <f t="shared" si="676"/>
        <v>Kitöltés rendben!</v>
      </c>
      <c r="CG391" s="5">
        <f t="shared" si="677"/>
        <v>1</v>
      </c>
      <c r="CH391" s="5">
        <f t="shared" si="744"/>
        <v>1</v>
      </c>
      <c r="CI391" s="5">
        <f t="shared" si="745"/>
        <v>0</v>
      </c>
    </row>
    <row r="392" spans="1:87" s="2" customFormat="1" ht="31.2" hidden="1" customHeight="1" x14ac:dyDescent="0.3">
      <c r="A392" s="1" t="str">
        <f t="shared" si="670"/>
        <v>Nincs VKR kiválasztva!</v>
      </c>
      <c r="B392" s="179"/>
      <c r="C392" s="178"/>
      <c r="D392" s="180"/>
      <c r="E392" s="180"/>
      <c r="F392" s="181" t="e">
        <f>VLOOKUP($G392,Összesítő!$B:$F,2,FALSE)</f>
        <v>#N/A</v>
      </c>
      <c r="G392" s="178"/>
      <c r="H392" s="181">
        <f>COUNTA($G$3:G392)</f>
        <v>348</v>
      </c>
      <c r="I392" s="181" t="e">
        <f>AZ392&amp;"_"&amp;H392&amp;"_FIV_"&amp;LEFT(Előlap!$B$6,4)</f>
        <v>#N/A</v>
      </c>
      <c r="J392" s="181" t="e">
        <f>VLOOKUP($G392,Összesítő!$B:$F,5,FALSE)</f>
        <v>#N/A</v>
      </c>
      <c r="K392" s="181" t="e">
        <f>VLOOKUP($G392,Összesítő!$B:$F,4,FALSE)</f>
        <v>#N/A</v>
      </c>
      <c r="L392" s="7">
        <f t="shared" si="671"/>
        <v>0</v>
      </c>
      <c r="M392" s="179"/>
      <c r="N392" s="179"/>
      <c r="O392" s="13"/>
      <c r="P392" s="8"/>
      <c r="Q392" s="8"/>
      <c r="S392" s="8"/>
      <c r="T392" s="8"/>
      <c r="U392" s="8"/>
      <c r="V392" s="8"/>
      <c r="W392" s="8"/>
      <c r="X392" s="8"/>
      <c r="Y392" s="8"/>
      <c r="Z392" s="8"/>
      <c r="AA392" s="8"/>
      <c r="AB392" s="8"/>
      <c r="AC392" s="8"/>
      <c r="AD392" s="7">
        <f t="shared" si="672"/>
        <v>0</v>
      </c>
      <c r="AE392" s="3" t="str">
        <f t="shared" si="673"/>
        <v>Nincs VKR kiválasztva!</v>
      </c>
      <c r="AG392" s="8"/>
      <c r="AH392" s="8"/>
      <c r="AI392" s="8"/>
      <c r="AJ392" s="8"/>
      <c r="AK392" s="8"/>
      <c r="AL392" s="8"/>
      <c r="AM392" s="8"/>
      <c r="AN392" s="8"/>
      <c r="AO392" s="8"/>
      <c r="AP392" s="8"/>
      <c r="AQ392" s="8"/>
      <c r="AR392" s="7">
        <f t="shared" si="674"/>
        <v>0</v>
      </c>
      <c r="AS392" s="178"/>
      <c r="AT392" s="3" t="str">
        <f t="shared" si="710"/>
        <v>Nincs VKR kiválasztva!</v>
      </c>
      <c r="AV392" s="180" t="s">
        <v>0</v>
      </c>
      <c r="AW392" s="180" t="s">
        <v>0</v>
      </c>
      <c r="AX392" s="191">
        <f>COUNTA($G$3:G392)</f>
        <v>348</v>
      </c>
      <c r="AZ392" s="9" t="e">
        <f>VLOOKUP($G392,Összesítő!$B:$F,3,FALSE)</f>
        <v>#N/A</v>
      </c>
      <c r="BA392" s="9">
        <f t="shared" si="711"/>
        <v>0</v>
      </c>
      <c r="BB392" s="5" t="e">
        <f t="shared" si="712"/>
        <v>#N/A</v>
      </c>
      <c r="BC392" s="5" t="e">
        <f t="shared" si="713"/>
        <v>#N/A</v>
      </c>
      <c r="BD392" s="5" t="e">
        <f t="shared" si="746"/>
        <v>#N/A</v>
      </c>
      <c r="BE392" s="5" t="e">
        <f t="shared" si="715"/>
        <v>#N/A</v>
      </c>
      <c r="BF392" s="5">
        <f t="shared" si="716"/>
        <v>0</v>
      </c>
      <c r="BG392" s="9" t="str">
        <f t="shared" si="717"/>
        <v>A forrás egyenlő a költséggel (I.ütem).</v>
      </c>
      <c r="BH392" s="5">
        <f t="shared" si="718"/>
        <v>0</v>
      </c>
      <c r="BI392" s="5">
        <f t="shared" si="719"/>
        <v>0</v>
      </c>
      <c r="BJ392" s="5">
        <f t="shared" si="720"/>
        <v>0</v>
      </c>
      <c r="BK392" s="5">
        <f t="shared" si="721"/>
        <v>0</v>
      </c>
      <c r="BL392" s="5">
        <f t="shared" si="675"/>
        <v>0</v>
      </c>
      <c r="BM392" s="4" t="str">
        <f t="shared" si="723"/>
        <v>Nem hosszútávú a feladat.</v>
      </c>
      <c r="BN392" s="5">
        <f t="shared" si="724"/>
        <v>1</v>
      </c>
      <c r="BO392" s="5">
        <f t="shared" si="725"/>
        <v>0</v>
      </c>
      <c r="BP392" s="5">
        <f t="shared" si="726"/>
        <v>1</v>
      </c>
      <c r="BQ392" s="5">
        <f t="shared" si="727"/>
        <v>0</v>
      </c>
      <c r="BR392" s="5" t="e">
        <f t="shared" si="728"/>
        <v>#N/A</v>
      </c>
      <c r="BS392" s="9" t="str">
        <f t="shared" si="729"/>
        <v>Nincs hosszútávú terv!</v>
      </c>
      <c r="BT392" s="5" t="e">
        <f t="shared" si="730"/>
        <v>#N/A</v>
      </c>
      <c r="BU392" s="5" t="e">
        <f t="shared" si="731"/>
        <v>#N/A</v>
      </c>
      <c r="BV392" s="5">
        <f t="shared" si="732"/>
        <v>0</v>
      </c>
      <c r="BW392" s="5">
        <f t="shared" si="733"/>
        <v>0</v>
      </c>
      <c r="BX392" s="5">
        <f t="shared" si="734"/>
        <v>0</v>
      </c>
      <c r="BY392" s="5">
        <f t="shared" si="735"/>
        <v>0</v>
      </c>
      <c r="BZ392" s="5">
        <f t="shared" si="736"/>
        <v>0</v>
      </c>
      <c r="CA392" s="5">
        <f t="shared" si="737"/>
        <v>0</v>
      </c>
      <c r="CB392" s="5">
        <f t="shared" si="738"/>
        <v>0</v>
      </c>
      <c r="CC392" s="5">
        <f t="shared" si="739"/>
        <v>0</v>
      </c>
      <c r="CD392" s="5">
        <f t="shared" si="740"/>
        <v>0</v>
      </c>
      <c r="CE392" s="5" t="e">
        <f t="shared" si="741"/>
        <v>#N/A</v>
      </c>
      <c r="CF392" s="4" t="e">
        <f t="shared" si="676"/>
        <v>#N/A</v>
      </c>
      <c r="CG392" s="5">
        <f t="shared" si="677"/>
        <v>0</v>
      </c>
      <c r="CH392" s="5" t="e">
        <f t="shared" si="744"/>
        <v>#N/A</v>
      </c>
      <c r="CI392" s="5" t="e">
        <f t="shared" si="745"/>
        <v>#N/A</v>
      </c>
    </row>
    <row r="393" spans="1:87" s="2" customFormat="1" ht="72" hidden="1" customHeight="1" x14ac:dyDescent="0.3">
      <c r="A393" s="1" t="str">
        <f t="shared" si="670"/>
        <v>Kitöltés rendben!</v>
      </c>
      <c r="B393" s="179">
        <v>2</v>
      </c>
      <c r="C393" s="178" t="s">
        <v>450</v>
      </c>
      <c r="D393" s="180" t="s">
        <v>510</v>
      </c>
      <c r="E393" s="180" t="s">
        <v>509</v>
      </c>
      <c r="F393" s="181" t="str">
        <f>VLOOKUP($G393,Összesítő!$B:$F,2,FALSE)</f>
        <v>11-21838-1-003-00-00</v>
      </c>
      <c r="G393" s="178" t="s">
        <v>195</v>
      </c>
      <c r="H393" s="181">
        <f>COUNTA($G$3:G393)</f>
        <v>349</v>
      </c>
      <c r="I393" s="181" t="str">
        <f>AZ393&amp;"_"&amp;H393&amp;"_FIV_"&amp;LEFT(Előlap!$B$6,4)</f>
        <v>4163_349_FIV_2026</v>
      </c>
      <c r="J393" s="181" t="str">
        <f>VLOOKUP($G393,Összesítő!$B:$F,5,FALSE)</f>
        <v>Felsőmarác, Hegyhátszentmárton, Ivánc</v>
      </c>
      <c r="K393" s="181" t="str">
        <f>VLOOKUP($G393,Összesítő!$B:$F,4,FALSE)</f>
        <v>Felsőmarác Község Önkormányzata, Hegyhátszentmárton Község Önkormányzata, Ivánc Község Önkormányzata</v>
      </c>
      <c r="L393" s="7">
        <f t="shared" si="671"/>
        <v>30000</v>
      </c>
      <c r="M393" s="179">
        <v>2035</v>
      </c>
      <c r="N393" s="179">
        <v>2035</v>
      </c>
      <c r="O393" s="13">
        <v>0</v>
      </c>
      <c r="P393" s="8">
        <v>30000</v>
      </c>
      <c r="Q393" s="8">
        <v>0</v>
      </c>
      <c r="S393" s="8">
        <v>0</v>
      </c>
      <c r="T393" s="8">
        <v>0</v>
      </c>
      <c r="U393" s="8">
        <v>0</v>
      </c>
      <c r="V393" s="8">
        <v>0</v>
      </c>
      <c r="W393" s="8">
        <v>0</v>
      </c>
      <c r="X393" s="8">
        <v>0</v>
      </c>
      <c r="Y393" s="8">
        <v>0</v>
      </c>
      <c r="Z393" s="8">
        <v>0</v>
      </c>
      <c r="AA393" s="8">
        <v>0</v>
      </c>
      <c r="AB393" s="8">
        <v>0</v>
      </c>
      <c r="AC393" s="8">
        <v>0</v>
      </c>
      <c r="AD393" s="7">
        <f t="shared" si="672"/>
        <v>0</v>
      </c>
      <c r="AE393" s="3" t="str">
        <f t="shared" si="673"/>
        <v>Nem rövidtávú a feladat.</v>
      </c>
      <c r="AG393" s="8">
        <v>0</v>
      </c>
      <c r="AH393" s="8">
        <v>0</v>
      </c>
      <c r="AI393" s="8">
        <v>0</v>
      </c>
      <c r="AJ393" s="8">
        <v>0</v>
      </c>
      <c r="AK393" s="8">
        <v>0</v>
      </c>
      <c r="AL393" s="8">
        <v>0</v>
      </c>
      <c r="AM393" s="8">
        <v>0</v>
      </c>
      <c r="AN393" s="8">
        <v>0</v>
      </c>
      <c r="AO393" s="8">
        <v>0</v>
      </c>
      <c r="AP393" s="8">
        <v>0</v>
      </c>
      <c r="AQ393" s="8">
        <v>0</v>
      </c>
      <c r="AR393" s="7">
        <f t="shared" si="674"/>
        <v>0</v>
      </c>
      <c r="AS393" s="178" t="s">
        <v>654</v>
      </c>
      <c r="AT393" s="3" t="str">
        <f t="shared" si="710"/>
        <v>Forráshiányos a feladat!</v>
      </c>
      <c r="AV393" s="180" t="s">
        <v>0</v>
      </c>
      <c r="AW393" s="180" t="s">
        <v>0</v>
      </c>
      <c r="AX393" s="191">
        <f>COUNTA($G$3:G393)</f>
        <v>349</v>
      </c>
      <c r="AZ393" s="9">
        <f>VLOOKUP($G393,Összesítő!$B:$F,3,FALSE)</f>
        <v>4163</v>
      </c>
      <c r="BA393" s="9">
        <f t="shared" si="711"/>
        <v>0</v>
      </c>
      <c r="BB393" s="5">
        <f t="shared" si="712"/>
        <v>1</v>
      </c>
      <c r="BC393" s="5" t="str">
        <f t="shared" si="713"/>
        <v>H</v>
      </c>
      <c r="BD393" s="5">
        <f t="shared" si="746"/>
        <v>0</v>
      </c>
      <c r="BE393" s="5">
        <f t="shared" si="715"/>
        <v>0</v>
      </c>
      <c r="BF393" s="5">
        <f t="shared" si="716"/>
        <v>0</v>
      </c>
      <c r="BG393" s="9" t="str">
        <f t="shared" si="717"/>
        <v>Nem rövidtávú a feladat.</v>
      </c>
      <c r="BH393" s="5">
        <f t="shared" si="718"/>
        <v>1</v>
      </c>
      <c r="BI393" s="5">
        <f t="shared" si="719"/>
        <v>1</v>
      </c>
      <c r="BJ393" s="5">
        <f t="shared" si="720"/>
        <v>1</v>
      </c>
      <c r="BK393" s="5">
        <f t="shared" si="721"/>
        <v>1</v>
      </c>
      <c r="BL393" s="5">
        <f t="shared" si="675"/>
        <v>1</v>
      </c>
      <c r="BM393" s="4" t="str">
        <f t="shared" si="723"/>
        <v>Forráshiányos a feladat!</v>
      </c>
      <c r="BN393" s="5">
        <f t="shared" si="724"/>
        <v>0</v>
      </c>
      <c r="BO393" s="5">
        <f t="shared" si="725"/>
        <v>1</v>
      </c>
      <c r="BP393" s="5">
        <f t="shared" si="726"/>
        <v>0</v>
      </c>
      <c r="BQ393" s="5">
        <f t="shared" si="727"/>
        <v>0</v>
      </c>
      <c r="BR393" s="5">
        <f t="shared" si="728"/>
        <v>0</v>
      </c>
      <c r="BS393" s="9">
        <f t="shared" si="729"/>
        <v>0</v>
      </c>
      <c r="BT393" s="5">
        <f t="shared" si="730"/>
        <v>0</v>
      </c>
      <c r="BU393" s="5">
        <f t="shared" si="731"/>
        <v>0</v>
      </c>
      <c r="BV393" s="5">
        <f t="shared" si="732"/>
        <v>1</v>
      </c>
      <c r="BW393" s="5">
        <f t="shared" si="733"/>
        <v>1</v>
      </c>
      <c r="BX393" s="5">
        <f t="shared" si="734"/>
        <v>1</v>
      </c>
      <c r="BY393" s="5">
        <f t="shared" si="735"/>
        <v>1</v>
      </c>
      <c r="BZ393" s="5">
        <f t="shared" si="736"/>
        <v>1</v>
      </c>
      <c r="CA393" s="5">
        <f t="shared" si="737"/>
        <v>1</v>
      </c>
      <c r="CB393" s="5">
        <f t="shared" si="738"/>
        <v>1</v>
      </c>
      <c r="CC393" s="5">
        <f t="shared" si="739"/>
        <v>1</v>
      </c>
      <c r="CD393" s="5">
        <f t="shared" si="740"/>
        <v>1</v>
      </c>
      <c r="CE393" s="5" t="str">
        <f t="shared" si="741"/>
        <v>?</v>
      </c>
      <c r="CF393" s="4" t="str">
        <f t="shared" si="676"/>
        <v>Kitöltés rendben!</v>
      </c>
      <c r="CG393" s="5">
        <f t="shared" si="677"/>
        <v>1</v>
      </c>
      <c r="CH393" s="5">
        <f t="shared" si="744"/>
        <v>0</v>
      </c>
      <c r="CI393" s="5">
        <f t="shared" si="745"/>
        <v>1</v>
      </c>
    </row>
    <row r="394" spans="1:87" s="2" customFormat="1" ht="72" hidden="1" customHeight="1" x14ac:dyDescent="0.3">
      <c r="A394" s="1" t="str">
        <f t="shared" si="670"/>
        <v>Kitöltés rendben!</v>
      </c>
      <c r="B394" s="179">
        <v>2</v>
      </c>
      <c r="C394" s="178" t="s">
        <v>421</v>
      </c>
      <c r="D394" s="180" t="s">
        <v>610</v>
      </c>
      <c r="E394" s="180" t="s">
        <v>509</v>
      </c>
      <c r="F394" s="181" t="str">
        <f>VLOOKUP($G394,Összesítő!$B:$F,2,FALSE)</f>
        <v>11-21838-1-003-00-00</v>
      </c>
      <c r="G394" s="178" t="s">
        <v>195</v>
      </c>
      <c r="H394" s="181">
        <f>COUNTA($G$3:G394)</f>
        <v>350</v>
      </c>
      <c r="I394" s="181" t="str">
        <f>AZ394&amp;"_"&amp;H394&amp;"_FIV_"&amp;LEFT(Előlap!$B$6,4)</f>
        <v>4163_350_FIV_2026</v>
      </c>
      <c r="J394" s="181" t="str">
        <f>VLOOKUP($G394,Összesítő!$B:$F,5,FALSE)</f>
        <v>Felsőmarác, Hegyhátszentmárton, Ivánc</v>
      </c>
      <c r="K394" s="181" t="str">
        <f>VLOOKUP($G394,Összesítő!$B:$F,4,FALSE)</f>
        <v>Felsőmarác Község Önkormányzata, Hegyhátszentmárton Község Önkormányzata, Ivánc Község Önkormányzata</v>
      </c>
      <c r="L394" s="7">
        <f t="shared" si="671"/>
        <v>5000</v>
      </c>
      <c r="M394" s="179">
        <v>2028</v>
      </c>
      <c r="N394" s="179">
        <v>2028</v>
      </c>
      <c r="O394" s="13">
        <v>0</v>
      </c>
      <c r="P394" s="8">
        <v>5000</v>
      </c>
      <c r="Q394" s="8">
        <v>0</v>
      </c>
      <c r="S394" s="8">
        <v>0</v>
      </c>
      <c r="T394" s="8">
        <v>0</v>
      </c>
      <c r="U394" s="8">
        <v>0</v>
      </c>
      <c r="V394" s="8">
        <v>0</v>
      </c>
      <c r="W394" s="8">
        <v>0</v>
      </c>
      <c r="X394" s="8">
        <v>0</v>
      </c>
      <c r="Y394" s="8">
        <v>0</v>
      </c>
      <c r="Z394" s="8">
        <v>0</v>
      </c>
      <c r="AA394" s="8">
        <v>0</v>
      </c>
      <c r="AB394" s="8">
        <v>0</v>
      </c>
      <c r="AC394" s="8">
        <v>0</v>
      </c>
      <c r="AD394" s="7">
        <f t="shared" si="672"/>
        <v>0</v>
      </c>
      <c r="AE394" s="3" t="str">
        <f t="shared" si="673"/>
        <v>Nem rövidtávú a feladat.</v>
      </c>
      <c r="AG394" s="8">
        <v>0</v>
      </c>
      <c r="AH394" s="8">
        <v>0</v>
      </c>
      <c r="AI394" s="8">
        <v>0</v>
      </c>
      <c r="AJ394" s="8">
        <v>0</v>
      </c>
      <c r="AK394" s="8">
        <v>0</v>
      </c>
      <c r="AL394" s="8">
        <v>0</v>
      </c>
      <c r="AM394" s="8">
        <v>0</v>
      </c>
      <c r="AN394" s="8">
        <v>0</v>
      </c>
      <c r="AO394" s="8">
        <v>0</v>
      </c>
      <c r="AP394" s="8">
        <v>0</v>
      </c>
      <c r="AQ394" s="8">
        <v>0</v>
      </c>
      <c r="AR394" s="7">
        <f t="shared" si="674"/>
        <v>0</v>
      </c>
      <c r="AS394" s="185" t="s">
        <v>654</v>
      </c>
      <c r="AT394" s="3" t="str">
        <f t="shared" si="710"/>
        <v>Forráshiányos a feladat!</v>
      </c>
      <c r="AV394" s="180" t="s">
        <v>0</v>
      </c>
      <c r="AW394" s="180" t="s">
        <v>0</v>
      </c>
      <c r="AX394" s="191">
        <f>COUNTA($G$3:G394)</f>
        <v>350</v>
      </c>
      <c r="AZ394" s="9">
        <f>VLOOKUP($G394,Összesítő!$B:$F,3,FALSE)</f>
        <v>4163</v>
      </c>
      <c r="BA394" s="9">
        <f t="shared" si="711"/>
        <v>0</v>
      </c>
      <c r="BB394" s="5">
        <f t="shared" si="712"/>
        <v>1</v>
      </c>
      <c r="BC394" s="5" t="str">
        <f t="shared" si="713"/>
        <v>H</v>
      </c>
      <c r="BD394" s="5">
        <f t="shared" si="746"/>
        <v>0</v>
      </c>
      <c r="BE394" s="5">
        <f t="shared" si="715"/>
        <v>0</v>
      </c>
      <c r="BF394" s="5">
        <f t="shared" si="716"/>
        <v>0</v>
      </c>
      <c r="BG394" s="9" t="str">
        <f t="shared" si="717"/>
        <v>Nem rövidtávú a feladat.</v>
      </c>
      <c r="BH394" s="5">
        <f t="shared" si="718"/>
        <v>1</v>
      </c>
      <c r="BI394" s="5">
        <f t="shared" si="719"/>
        <v>1</v>
      </c>
      <c r="BJ394" s="5">
        <f t="shared" si="720"/>
        <v>1</v>
      </c>
      <c r="BK394" s="5">
        <f t="shared" si="721"/>
        <v>1</v>
      </c>
      <c r="BL394" s="5">
        <f t="shared" si="675"/>
        <v>1</v>
      </c>
      <c r="BM394" s="4" t="str">
        <f t="shared" si="723"/>
        <v>Forráshiányos a feladat!</v>
      </c>
      <c r="BN394" s="5">
        <f t="shared" si="724"/>
        <v>0</v>
      </c>
      <c r="BO394" s="5">
        <f t="shared" si="725"/>
        <v>1</v>
      </c>
      <c r="BP394" s="5">
        <f t="shared" si="726"/>
        <v>0</v>
      </c>
      <c r="BQ394" s="5">
        <f t="shared" si="727"/>
        <v>0</v>
      </c>
      <c r="BR394" s="5">
        <f t="shared" si="728"/>
        <v>0</v>
      </c>
      <c r="BS394" s="9">
        <f t="shared" si="729"/>
        <v>0</v>
      </c>
      <c r="BT394" s="5">
        <f t="shared" si="730"/>
        <v>0</v>
      </c>
      <c r="BU394" s="5">
        <f t="shared" si="731"/>
        <v>0</v>
      </c>
      <c r="BV394" s="5">
        <f t="shared" si="732"/>
        <v>1</v>
      </c>
      <c r="BW394" s="5">
        <f t="shared" si="733"/>
        <v>1</v>
      </c>
      <c r="BX394" s="5">
        <f t="shared" si="734"/>
        <v>1</v>
      </c>
      <c r="BY394" s="5">
        <f t="shared" si="735"/>
        <v>1</v>
      </c>
      <c r="BZ394" s="5">
        <f t="shared" si="736"/>
        <v>1</v>
      </c>
      <c r="CA394" s="5">
        <f t="shared" si="737"/>
        <v>1</v>
      </c>
      <c r="CB394" s="5">
        <f t="shared" si="738"/>
        <v>1</v>
      </c>
      <c r="CC394" s="5">
        <f t="shared" si="739"/>
        <v>1</v>
      </c>
      <c r="CD394" s="5">
        <f t="shared" si="740"/>
        <v>1</v>
      </c>
      <c r="CE394" s="5" t="str">
        <f t="shared" si="741"/>
        <v>?</v>
      </c>
      <c r="CF394" s="4" t="str">
        <f t="shared" si="676"/>
        <v>Kitöltés rendben!</v>
      </c>
      <c r="CG394" s="5">
        <f t="shared" si="677"/>
        <v>1</v>
      </c>
      <c r="CH394" s="5">
        <f t="shared" si="744"/>
        <v>0</v>
      </c>
      <c r="CI394" s="5">
        <f t="shared" si="745"/>
        <v>1</v>
      </c>
    </row>
    <row r="395" spans="1:87" s="2" customFormat="1" ht="72" hidden="1" customHeight="1" x14ac:dyDescent="0.3">
      <c r="A395" s="1" t="str">
        <f t="shared" si="670"/>
        <v>Kitöltés rendben!</v>
      </c>
      <c r="B395" s="179">
        <v>2</v>
      </c>
      <c r="C395" s="178" t="s">
        <v>435</v>
      </c>
      <c r="D395" s="180" t="s">
        <v>611</v>
      </c>
      <c r="E395" s="180" t="s">
        <v>509</v>
      </c>
      <c r="F395" s="181" t="str">
        <f>VLOOKUP($G395,Összesítő!$B:$F,2,FALSE)</f>
        <v>11-21838-1-003-00-00</v>
      </c>
      <c r="G395" s="178" t="s">
        <v>195</v>
      </c>
      <c r="H395" s="181">
        <f>COUNTA($G$3:G395)</f>
        <v>351</v>
      </c>
      <c r="I395" s="181" t="str">
        <f>AZ395&amp;"_"&amp;H395&amp;"_FIV_"&amp;LEFT(Előlap!$B$6,4)</f>
        <v>4163_351_FIV_2026</v>
      </c>
      <c r="J395" s="181" t="str">
        <f>VLOOKUP($G395,Összesítő!$B:$F,5,FALSE)</f>
        <v>Felsőmarác, Hegyhátszentmárton, Ivánc</v>
      </c>
      <c r="K395" s="181" t="str">
        <f>VLOOKUP($G395,Összesítő!$B:$F,4,FALSE)</f>
        <v>Felsőmarác Község Önkormányzata, Hegyhátszentmárton Község Önkormányzata, Ivánc Község Önkormányzata</v>
      </c>
      <c r="L395" s="7">
        <f t="shared" si="671"/>
        <v>45000</v>
      </c>
      <c r="M395" s="179">
        <v>2028</v>
      </c>
      <c r="N395" s="179">
        <v>2029</v>
      </c>
      <c r="O395" s="13">
        <v>0</v>
      </c>
      <c r="P395" s="8">
        <v>45000</v>
      </c>
      <c r="Q395" s="8">
        <v>0</v>
      </c>
      <c r="S395" s="8">
        <v>0</v>
      </c>
      <c r="T395" s="8">
        <v>0</v>
      </c>
      <c r="U395" s="8">
        <v>0</v>
      </c>
      <c r="V395" s="8">
        <v>0</v>
      </c>
      <c r="W395" s="8">
        <v>0</v>
      </c>
      <c r="X395" s="8">
        <v>0</v>
      </c>
      <c r="Y395" s="8">
        <v>0</v>
      </c>
      <c r="Z395" s="8">
        <v>0</v>
      </c>
      <c r="AA395" s="8">
        <v>0</v>
      </c>
      <c r="AB395" s="8">
        <v>0</v>
      </c>
      <c r="AC395" s="8">
        <v>0</v>
      </c>
      <c r="AD395" s="7">
        <f t="shared" si="672"/>
        <v>0</v>
      </c>
      <c r="AE395" s="3" t="str">
        <f t="shared" si="673"/>
        <v>Nem rövidtávú a feladat.</v>
      </c>
      <c r="AG395" s="8">
        <v>0</v>
      </c>
      <c r="AH395" s="8">
        <v>0</v>
      </c>
      <c r="AI395" s="8">
        <v>0</v>
      </c>
      <c r="AJ395" s="8">
        <v>0</v>
      </c>
      <c r="AK395" s="8">
        <v>0</v>
      </c>
      <c r="AL395" s="8">
        <v>0</v>
      </c>
      <c r="AM395" s="8">
        <v>0</v>
      </c>
      <c r="AN395" s="8">
        <v>0</v>
      </c>
      <c r="AO395" s="8">
        <v>0</v>
      </c>
      <c r="AP395" s="8">
        <v>0</v>
      </c>
      <c r="AQ395" s="8">
        <v>0</v>
      </c>
      <c r="AR395" s="7">
        <f t="shared" si="674"/>
        <v>0</v>
      </c>
      <c r="AS395" s="185" t="s">
        <v>654</v>
      </c>
      <c r="AT395" s="3" t="str">
        <f t="shared" si="710"/>
        <v>Forráshiányos a feladat!</v>
      </c>
      <c r="AV395" s="180" t="s">
        <v>0</v>
      </c>
      <c r="AW395" s="180" t="s">
        <v>0</v>
      </c>
      <c r="AX395" s="191">
        <f>COUNTA($G$3:G395)</f>
        <v>351</v>
      </c>
      <c r="AZ395" s="9">
        <f>VLOOKUP($G395,Összesítő!$B:$F,3,FALSE)</f>
        <v>4163</v>
      </c>
      <c r="BA395" s="9">
        <f t="shared" si="711"/>
        <v>0</v>
      </c>
      <c r="BB395" s="5">
        <f t="shared" si="712"/>
        <v>1</v>
      </c>
      <c r="BC395" s="5" t="str">
        <f t="shared" si="713"/>
        <v>H</v>
      </c>
      <c r="BD395" s="5">
        <f t="shared" si="746"/>
        <v>0</v>
      </c>
      <c r="BE395" s="5">
        <f t="shared" si="715"/>
        <v>0</v>
      </c>
      <c r="BF395" s="5">
        <f t="shared" si="716"/>
        <v>0</v>
      </c>
      <c r="BG395" s="9" t="str">
        <f t="shared" si="717"/>
        <v>Nem rövidtávú a feladat.</v>
      </c>
      <c r="BH395" s="5">
        <f t="shared" si="718"/>
        <v>1</v>
      </c>
      <c r="BI395" s="5">
        <f t="shared" si="719"/>
        <v>1</v>
      </c>
      <c r="BJ395" s="5">
        <f t="shared" si="720"/>
        <v>1</v>
      </c>
      <c r="BK395" s="5">
        <f t="shared" si="721"/>
        <v>1</v>
      </c>
      <c r="BL395" s="5">
        <f t="shared" si="675"/>
        <v>1</v>
      </c>
      <c r="BM395" s="4" t="str">
        <f t="shared" si="723"/>
        <v>Forráshiányos a feladat!</v>
      </c>
      <c r="BN395" s="5">
        <f t="shared" si="724"/>
        <v>0</v>
      </c>
      <c r="BO395" s="5">
        <f t="shared" si="725"/>
        <v>1</v>
      </c>
      <c r="BP395" s="5">
        <f t="shared" si="726"/>
        <v>0</v>
      </c>
      <c r="BQ395" s="5">
        <f t="shared" si="727"/>
        <v>0</v>
      </c>
      <c r="BR395" s="5">
        <f t="shared" si="728"/>
        <v>0</v>
      </c>
      <c r="BS395" s="9">
        <f t="shared" si="729"/>
        <v>0</v>
      </c>
      <c r="BT395" s="5">
        <f t="shared" si="730"/>
        <v>0</v>
      </c>
      <c r="BU395" s="5">
        <f t="shared" si="731"/>
        <v>0</v>
      </c>
      <c r="BV395" s="5">
        <f t="shared" si="732"/>
        <v>1</v>
      </c>
      <c r="BW395" s="5">
        <f t="shared" si="733"/>
        <v>1</v>
      </c>
      <c r="BX395" s="5">
        <f t="shared" si="734"/>
        <v>1</v>
      </c>
      <c r="BY395" s="5">
        <f t="shared" si="735"/>
        <v>1</v>
      </c>
      <c r="BZ395" s="5">
        <f t="shared" si="736"/>
        <v>1</v>
      </c>
      <c r="CA395" s="5">
        <f t="shared" si="737"/>
        <v>1</v>
      </c>
      <c r="CB395" s="5">
        <f t="shared" si="738"/>
        <v>1</v>
      </c>
      <c r="CC395" s="5">
        <f t="shared" si="739"/>
        <v>1</v>
      </c>
      <c r="CD395" s="5">
        <f t="shared" si="740"/>
        <v>1</v>
      </c>
      <c r="CE395" s="5" t="str">
        <f t="shared" si="741"/>
        <v>?</v>
      </c>
      <c r="CF395" s="4" t="str">
        <f t="shared" si="676"/>
        <v>Kitöltés rendben!</v>
      </c>
      <c r="CG395" s="5">
        <f t="shared" si="677"/>
        <v>1</v>
      </c>
      <c r="CH395" s="5">
        <f t="shared" si="744"/>
        <v>0</v>
      </c>
      <c r="CI395" s="5">
        <f t="shared" si="745"/>
        <v>1</v>
      </c>
    </row>
    <row r="396" spans="1:87" s="2" customFormat="1" ht="72" hidden="1" customHeight="1" x14ac:dyDescent="0.3">
      <c r="A396" s="1" t="str">
        <f t="shared" si="670"/>
        <v>Kitöltés rendben!</v>
      </c>
      <c r="B396" s="179">
        <v>2</v>
      </c>
      <c r="C396" s="178" t="s">
        <v>399</v>
      </c>
      <c r="D396" s="180" t="s">
        <v>520</v>
      </c>
      <c r="E396" s="180" t="s">
        <v>509</v>
      </c>
      <c r="F396" s="181" t="str">
        <f>VLOOKUP($G396,Összesítő!$B:$F,2,FALSE)</f>
        <v>11-21838-1-003-00-00</v>
      </c>
      <c r="G396" s="178" t="s">
        <v>195</v>
      </c>
      <c r="H396" s="181">
        <f>COUNTA($G$3:G396)</f>
        <v>352</v>
      </c>
      <c r="I396" s="181" t="str">
        <f>AZ396&amp;"_"&amp;H396&amp;"_FIV_"&amp;LEFT(Előlap!$B$6,4)</f>
        <v>4163_352_FIV_2026</v>
      </c>
      <c r="J396" s="181" t="str">
        <f>VLOOKUP($G396,Összesítő!$B:$F,5,FALSE)</f>
        <v>Felsőmarác, Hegyhátszentmárton, Ivánc</v>
      </c>
      <c r="K396" s="181" t="str">
        <f>VLOOKUP($G396,Összesítő!$B:$F,4,FALSE)</f>
        <v>Felsőmarác Község Önkormányzata, Hegyhátszentmárton Község Önkormányzata, Ivánc Község Önkormányzata</v>
      </c>
      <c r="L396" s="7">
        <f t="shared" si="671"/>
        <v>35000</v>
      </c>
      <c r="M396" s="179">
        <v>2030</v>
      </c>
      <c r="N396" s="179">
        <v>2030</v>
      </c>
      <c r="O396" s="13">
        <v>0</v>
      </c>
      <c r="P396" s="8">
        <v>35000</v>
      </c>
      <c r="Q396" s="8">
        <v>0</v>
      </c>
      <c r="S396" s="8">
        <v>0</v>
      </c>
      <c r="T396" s="8">
        <v>0</v>
      </c>
      <c r="U396" s="8">
        <v>0</v>
      </c>
      <c r="V396" s="8">
        <v>0</v>
      </c>
      <c r="W396" s="8">
        <v>0</v>
      </c>
      <c r="X396" s="8">
        <v>0</v>
      </c>
      <c r="Y396" s="8">
        <v>0</v>
      </c>
      <c r="Z396" s="8">
        <v>0</v>
      </c>
      <c r="AA396" s="8">
        <v>0</v>
      </c>
      <c r="AB396" s="8">
        <v>0</v>
      </c>
      <c r="AC396" s="8">
        <v>0</v>
      </c>
      <c r="AD396" s="7">
        <f t="shared" si="672"/>
        <v>0</v>
      </c>
      <c r="AE396" s="3" t="str">
        <f t="shared" si="673"/>
        <v>Nem rövidtávú a feladat.</v>
      </c>
      <c r="AG396" s="8">
        <v>0</v>
      </c>
      <c r="AH396" s="8">
        <v>0</v>
      </c>
      <c r="AI396" s="8">
        <v>0</v>
      </c>
      <c r="AJ396" s="8">
        <v>0</v>
      </c>
      <c r="AK396" s="8">
        <v>0</v>
      </c>
      <c r="AL396" s="8">
        <v>0</v>
      </c>
      <c r="AM396" s="8">
        <v>0</v>
      </c>
      <c r="AN396" s="8">
        <v>0</v>
      </c>
      <c r="AO396" s="8">
        <v>0</v>
      </c>
      <c r="AP396" s="8">
        <v>0</v>
      </c>
      <c r="AQ396" s="8">
        <v>0</v>
      </c>
      <c r="AR396" s="7">
        <f t="shared" si="674"/>
        <v>0</v>
      </c>
      <c r="AS396" s="185" t="s">
        <v>654</v>
      </c>
      <c r="AT396" s="3" t="str">
        <f t="shared" si="710"/>
        <v>Forráshiányos a feladat!</v>
      </c>
      <c r="AV396" s="180" t="s">
        <v>0</v>
      </c>
      <c r="AW396" s="180" t="s">
        <v>0</v>
      </c>
      <c r="AX396" s="191">
        <f>COUNTA($G$3:G396)</f>
        <v>352</v>
      </c>
      <c r="AZ396" s="9">
        <f>VLOOKUP($G396,Összesítő!$B:$F,3,FALSE)</f>
        <v>4163</v>
      </c>
      <c r="BA396" s="9">
        <f t="shared" si="711"/>
        <v>0</v>
      </c>
      <c r="BB396" s="5">
        <f t="shared" si="712"/>
        <v>1</v>
      </c>
      <c r="BC396" s="5" t="str">
        <f t="shared" si="713"/>
        <v>H</v>
      </c>
      <c r="BD396" s="5">
        <f t="shared" si="746"/>
        <v>0</v>
      </c>
      <c r="BE396" s="5">
        <f t="shared" si="715"/>
        <v>0</v>
      </c>
      <c r="BF396" s="5">
        <f t="shared" si="716"/>
        <v>0</v>
      </c>
      <c r="BG396" s="9" t="str">
        <f t="shared" si="717"/>
        <v>Nem rövidtávú a feladat.</v>
      </c>
      <c r="BH396" s="5">
        <f t="shared" si="718"/>
        <v>1</v>
      </c>
      <c r="BI396" s="5">
        <f t="shared" si="719"/>
        <v>1</v>
      </c>
      <c r="BJ396" s="5">
        <f t="shared" si="720"/>
        <v>1</v>
      </c>
      <c r="BK396" s="5">
        <f t="shared" si="721"/>
        <v>1</v>
      </c>
      <c r="BL396" s="5">
        <f t="shared" si="675"/>
        <v>1</v>
      </c>
      <c r="BM396" s="4" t="str">
        <f t="shared" si="723"/>
        <v>Forráshiányos a feladat!</v>
      </c>
      <c r="BN396" s="5">
        <f t="shared" si="724"/>
        <v>0</v>
      </c>
      <c r="BO396" s="5">
        <f t="shared" si="725"/>
        <v>1</v>
      </c>
      <c r="BP396" s="5">
        <f t="shared" si="726"/>
        <v>0</v>
      </c>
      <c r="BQ396" s="5">
        <f t="shared" si="727"/>
        <v>0</v>
      </c>
      <c r="BR396" s="5">
        <f t="shared" si="728"/>
        <v>0</v>
      </c>
      <c r="BS396" s="9">
        <f t="shared" si="729"/>
        <v>0</v>
      </c>
      <c r="BT396" s="5">
        <f t="shared" si="730"/>
        <v>0</v>
      </c>
      <c r="BU396" s="5">
        <f t="shared" si="731"/>
        <v>0</v>
      </c>
      <c r="BV396" s="5">
        <f t="shared" si="732"/>
        <v>1</v>
      </c>
      <c r="BW396" s="5">
        <f t="shared" si="733"/>
        <v>1</v>
      </c>
      <c r="BX396" s="5">
        <f t="shared" si="734"/>
        <v>1</v>
      </c>
      <c r="BY396" s="5">
        <f t="shared" si="735"/>
        <v>1</v>
      </c>
      <c r="BZ396" s="5">
        <f t="shared" si="736"/>
        <v>1</v>
      </c>
      <c r="CA396" s="5">
        <f t="shared" si="737"/>
        <v>1</v>
      </c>
      <c r="CB396" s="5">
        <f t="shared" si="738"/>
        <v>1</v>
      </c>
      <c r="CC396" s="5">
        <f t="shared" si="739"/>
        <v>1</v>
      </c>
      <c r="CD396" s="5">
        <f t="shared" si="740"/>
        <v>1</v>
      </c>
      <c r="CE396" s="5" t="str">
        <f t="shared" si="741"/>
        <v>?</v>
      </c>
      <c r="CF396" s="4" t="str">
        <f t="shared" si="676"/>
        <v>Kitöltés rendben!</v>
      </c>
      <c r="CG396" s="5">
        <f t="shared" si="677"/>
        <v>1</v>
      </c>
      <c r="CH396" s="5">
        <f t="shared" si="744"/>
        <v>0</v>
      </c>
      <c r="CI396" s="5">
        <f t="shared" si="745"/>
        <v>1</v>
      </c>
    </row>
    <row r="397" spans="1:87" s="2" customFormat="1" ht="72" hidden="1" customHeight="1" x14ac:dyDescent="0.3">
      <c r="A397" s="1" t="str">
        <f t="shared" si="670"/>
        <v>Kitöltés rendben!</v>
      </c>
      <c r="B397" s="179">
        <v>2</v>
      </c>
      <c r="C397" s="178" t="s">
        <v>468</v>
      </c>
      <c r="D397" s="180" t="s">
        <v>505</v>
      </c>
      <c r="E397" s="180" t="s">
        <v>509</v>
      </c>
      <c r="F397" s="181" t="str">
        <f>VLOOKUP($G397,Összesítő!$B:$F,2,FALSE)</f>
        <v>11-21838-1-003-00-00</v>
      </c>
      <c r="G397" s="178" t="s">
        <v>195</v>
      </c>
      <c r="H397" s="181">
        <f>COUNTA($G$3:G397)</f>
        <v>353</v>
      </c>
      <c r="I397" s="181" t="str">
        <f>AZ397&amp;"_"&amp;H397&amp;"_FIV_"&amp;LEFT(Előlap!$B$6,4)</f>
        <v>4163_353_FIV_2026</v>
      </c>
      <c r="J397" s="181" t="str">
        <f>VLOOKUP($G397,Összesítő!$B:$F,5,FALSE)</f>
        <v>Felsőmarác, Hegyhátszentmárton, Ivánc</v>
      </c>
      <c r="K397" s="181" t="str">
        <f>VLOOKUP($G397,Összesítő!$B:$F,4,FALSE)</f>
        <v>Felsőmarác Község Önkormányzata, Hegyhátszentmárton Község Önkormányzata, Ivánc Község Önkormányzata</v>
      </c>
      <c r="L397" s="7">
        <f t="shared" si="671"/>
        <v>30000</v>
      </c>
      <c r="M397" s="179">
        <v>2028</v>
      </c>
      <c r="N397" s="179">
        <v>2029</v>
      </c>
      <c r="O397" s="13">
        <v>0</v>
      </c>
      <c r="P397" s="8">
        <v>30000</v>
      </c>
      <c r="Q397" s="8">
        <v>0</v>
      </c>
      <c r="S397" s="8">
        <v>0</v>
      </c>
      <c r="T397" s="8">
        <v>0</v>
      </c>
      <c r="U397" s="8">
        <v>0</v>
      </c>
      <c r="V397" s="8">
        <v>0</v>
      </c>
      <c r="W397" s="8">
        <v>0</v>
      </c>
      <c r="X397" s="8">
        <v>0</v>
      </c>
      <c r="Y397" s="8">
        <v>0</v>
      </c>
      <c r="Z397" s="8">
        <v>0</v>
      </c>
      <c r="AA397" s="8">
        <v>0</v>
      </c>
      <c r="AB397" s="8">
        <v>0</v>
      </c>
      <c r="AC397" s="8">
        <v>0</v>
      </c>
      <c r="AD397" s="7">
        <f t="shared" si="672"/>
        <v>0</v>
      </c>
      <c r="AE397" s="3" t="str">
        <f t="shared" si="673"/>
        <v>Nem rövidtávú a feladat.</v>
      </c>
      <c r="AG397" s="8">
        <v>0</v>
      </c>
      <c r="AH397" s="8">
        <v>0</v>
      </c>
      <c r="AI397" s="8">
        <v>0</v>
      </c>
      <c r="AJ397" s="8">
        <v>0</v>
      </c>
      <c r="AK397" s="8">
        <v>0</v>
      </c>
      <c r="AL397" s="8">
        <v>0</v>
      </c>
      <c r="AM397" s="8">
        <v>0</v>
      </c>
      <c r="AN397" s="8">
        <v>0</v>
      </c>
      <c r="AO397" s="8">
        <v>0</v>
      </c>
      <c r="AP397" s="8">
        <v>0</v>
      </c>
      <c r="AQ397" s="8">
        <v>0</v>
      </c>
      <c r="AR397" s="7">
        <f t="shared" si="674"/>
        <v>0</v>
      </c>
      <c r="AS397" s="185" t="s">
        <v>654</v>
      </c>
      <c r="AT397" s="3" t="str">
        <f t="shared" si="710"/>
        <v>Forráshiányos a feladat!</v>
      </c>
      <c r="AV397" s="180" t="s">
        <v>0</v>
      </c>
      <c r="AW397" s="180" t="s">
        <v>0</v>
      </c>
      <c r="AX397" s="191">
        <f>COUNTA($G$3:G397)</f>
        <v>353</v>
      </c>
      <c r="AZ397" s="9">
        <f>VLOOKUP($G397,Összesítő!$B:$F,3,FALSE)</f>
        <v>4163</v>
      </c>
      <c r="BA397" s="9">
        <f t="shared" si="711"/>
        <v>0</v>
      </c>
      <c r="BB397" s="5">
        <f t="shared" si="712"/>
        <v>1</v>
      </c>
      <c r="BC397" s="5" t="str">
        <f t="shared" si="713"/>
        <v>H</v>
      </c>
      <c r="BD397" s="5">
        <f t="shared" si="746"/>
        <v>0</v>
      </c>
      <c r="BE397" s="5">
        <f t="shared" si="715"/>
        <v>0</v>
      </c>
      <c r="BF397" s="5">
        <f t="shared" si="716"/>
        <v>0</v>
      </c>
      <c r="BG397" s="9" t="str">
        <f t="shared" si="717"/>
        <v>Nem rövidtávú a feladat.</v>
      </c>
      <c r="BH397" s="5">
        <f t="shared" si="718"/>
        <v>1</v>
      </c>
      <c r="BI397" s="5">
        <f t="shared" si="719"/>
        <v>1</v>
      </c>
      <c r="BJ397" s="5">
        <f t="shared" si="720"/>
        <v>1</v>
      </c>
      <c r="BK397" s="5">
        <f t="shared" si="721"/>
        <v>1</v>
      </c>
      <c r="BL397" s="5">
        <f t="shared" si="675"/>
        <v>1</v>
      </c>
      <c r="BM397" s="4" t="str">
        <f t="shared" si="723"/>
        <v>Forráshiányos a feladat!</v>
      </c>
      <c r="BN397" s="5">
        <f t="shared" si="724"/>
        <v>0</v>
      </c>
      <c r="BO397" s="5">
        <f t="shared" si="725"/>
        <v>1</v>
      </c>
      <c r="BP397" s="5">
        <f t="shared" si="726"/>
        <v>0</v>
      </c>
      <c r="BQ397" s="5">
        <f t="shared" si="727"/>
        <v>0</v>
      </c>
      <c r="BR397" s="5">
        <f t="shared" si="728"/>
        <v>0</v>
      </c>
      <c r="BS397" s="9">
        <f t="shared" si="729"/>
        <v>0</v>
      </c>
      <c r="BT397" s="5">
        <f t="shared" si="730"/>
        <v>0</v>
      </c>
      <c r="BU397" s="5">
        <f t="shared" si="731"/>
        <v>0</v>
      </c>
      <c r="BV397" s="5">
        <f t="shared" si="732"/>
        <v>1</v>
      </c>
      <c r="BW397" s="5">
        <f t="shared" si="733"/>
        <v>1</v>
      </c>
      <c r="BX397" s="5">
        <f t="shared" si="734"/>
        <v>1</v>
      </c>
      <c r="BY397" s="5">
        <f t="shared" si="735"/>
        <v>1</v>
      </c>
      <c r="BZ397" s="5">
        <f t="shared" si="736"/>
        <v>1</v>
      </c>
      <c r="CA397" s="5">
        <f t="shared" si="737"/>
        <v>1</v>
      </c>
      <c r="CB397" s="5">
        <f t="shared" si="738"/>
        <v>1</v>
      </c>
      <c r="CC397" s="5">
        <f t="shared" si="739"/>
        <v>1</v>
      </c>
      <c r="CD397" s="5">
        <f t="shared" si="740"/>
        <v>1</v>
      </c>
      <c r="CE397" s="5" t="str">
        <f t="shared" si="741"/>
        <v>?</v>
      </c>
      <c r="CF397" s="4" t="str">
        <f t="shared" si="676"/>
        <v>Kitöltés rendben!</v>
      </c>
      <c r="CG397" s="5">
        <f t="shared" si="677"/>
        <v>1</v>
      </c>
      <c r="CH397" s="5">
        <f t="shared" si="744"/>
        <v>0</v>
      </c>
      <c r="CI397" s="5">
        <f t="shared" si="745"/>
        <v>1</v>
      </c>
    </row>
    <row r="398" spans="1:87" s="2" customFormat="1" ht="72" hidden="1" customHeight="1" x14ac:dyDescent="0.3">
      <c r="A398" s="1" t="str">
        <f t="shared" si="670"/>
        <v>Kitöltés rendben!</v>
      </c>
      <c r="B398" s="179">
        <v>2</v>
      </c>
      <c r="C398" s="178" t="s">
        <v>479</v>
      </c>
      <c r="D398" s="180" t="s">
        <v>612</v>
      </c>
      <c r="E398" s="180" t="s">
        <v>509</v>
      </c>
      <c r="F398" s="181" t="str">
        <f>VLOOKUP($G398,Összesítő!$B:$F,2,FALSE)</f>
        <v>11-21838-1-003-00-00</v>
      </c>
      <c r="G398" s="178" t="s">
        <v>195</v>
      </c>
      <c r="H398" s="181">
        <f>COUNTA($G$3:G398)</f>
        <v>354</v>
      </c>
      <c r="I398" s="181" t="str">
        <f>AZ398&amp;"_"&amp;H398&amp;"_FIV_"&amp;LEFT(Előlap!$B$6,4)</f>
        <v>4163_354_FIV_2026</v>
      </c>
      <c r="J398" s="181" t="str">
        <f>VLOOKUP($G398,Összesítő!$B:$F,5,FALSE)</f>
        <v>Felsőmarác, Hegyhátszentmárton, Ivánc</v>
      </c>
      <c r="K398" s="181" t="str">
        <f>VLOOKUP($G398,Összesítő!$B:$F,4,FALSE)</f>
        <v>Felsőmarác Község Önkormányzata, Hegyhátszentmárton Község Önkormányzata, Ivánc Község Önkormányzata</v>
      </c>
      <c r="L398" s="7">
        <f t="shared" si="671"/>
        <v>150000</v>
      </c>
      <c r="M398" s="179">
        <v>2028</v>
      </c>
      <c r="N398" s="179">
        <v>2036</v>
      </c>
      <c r="O398" s="13">
        <v>0</v>
      </c>
      <c r="P398" s="8">
        <v>150000</v>
      </c>
      <c r="Q398" s="8">
        <v>0</v>
      </c>
      <c r="S398" s="8">
        <v>0</v>
      </c>
      <c r="T398" s="8">
        <v>0</v>
      </c>
      <c r="U398" s="8">
        <v>0</v>
      </c>
      <c r="V398" s="8">
        <v>0</v>
      </c>
      <c r="W398" s="8">
        <v>0</v>
      </c>
      <c r="X398" s="8">
        <v>0</v>
      </c>
      <c r="Y398" s="8">
        <v>0</v>
      </c>
      <c r="Z398" s="8">
        <v>0</v>
      </c>
      <c r="AA398" s="8">
        <v>0</v>
      </c>
      <c r="AB398" s="8">
        <v>0</v>
      </c>
      <c r="AC398" s="8">
        <v>0</v>
      </c>
      <c r="AD398" s="7">
        <f t="shared" si="672"/>
        <v>0</v>
      </c>
      <c r="AE398" s="3" t="str">
        <f t="shared" si="673"/>
        <v>Nem rövidtávú a feladat.</v>
      </c>
      <c r="AG398" s="8">
        <v>4037</v>
      </c>
      <c r="AH398" s="8">
        <v>0</v>
      </c>
      <c r="AI398" s="8">
        <v>0</v>
      </c>
      <c r="AJ398" s="8">
        <v>0</v>
      </c>
      <c r="AK398" s="8">
        <v>0</v>
      </c>
      <c r="AL398" s="8">
        <v>0</v>
      </c>
      <c r="AM398" s="8">
        <v>0</v>
      </c>
      <c r="AN398" s="8">
        <v>0</v>
      </c>
      <c r="AO398" s="8">
        <v>0</v>
      </c>
      <c r="AP398" s="8">
        <v>0</v>
      </c>
      <c r="AQ398" s="8">
        <v>0</v>
      </c>
      <c r="AR398" s="7">
        <f t="shared" si="674"/>
        <v>4037</v>
      </c>
      <c r="AS398" s="185" t="s">
        <v>654</v>
      </c>
      <c r="AT398" s="3" t="str">
        <f t="shared" si="710"/>
        <v>Forráshiányos a feladat!</v>
      </c>
      <c r="AV398" s="180" t="s">
        <v>0</v>
      </c>
      <c r="AW398" s="180" t="s">
        <v>0</v>
      </c>
      <c r="AX398" s="191">
        <f>COUNTA($G$3:G398)</f>
        <v>354</v>
      </c>
      <c r="AZ398" s="9">
        <f>VLOOKUP($G398,Összesítő!$B:$F,3,FALSE)</f>
        <v>4163</v>
      </c>
      <c r="BA398" s="9">
        <f t="shared" si="711"/>
        <v>0</v>
      </c>
      <c r="BB398" s="5">
        <f t="shared" si="712"/>
        <v>1</v>
      </c>
      <c r="BC398" s="5" t="str">
        <f t="shared" si="713"/>
        <v>H</v>
      </c>
      <c r="BD398" s="5">
        <f t="shared" si="746"/>
        <v>0</v>
      </c>
      <c r="BE398" s="5">
        <f t="shared" si="715"/>
        <v>0</v>
      </c>
      <c r="BF398" s="5">
        <f t="shared" si="716"/>
        <v>0</v>
      </c>
      <c r="BG398" s="9" t="str">
        <f t="shared" si="717"/>
        <v>Nem rövidtávú a feladat.</v>
      </c>
      <c r="BH398" s="5">
        <f t="shared" si="718"/>
        <v>1</v>
      </c>
      <c r="BI398" s="5">
        <f t="shared" si="719"/>
        <v>1</v>
      </c>
      <c r="BJ398" s="5">
        <f t="shared" si="720"/>
        <v>1</v>
      </c>
      <c r="BK398" s="5">
        <f t="shared" si="721"/>
        <v>1</v>
      </c>
      <c r="BL398" s="5">
        <f t="shared" si="675"/>
        <v>1</v>
      </c>
      <c r="BM398" s="4" t="str">
        <f t="shared" si="723"/>
        <v>Forráshiányos a feladat!</v>
      </c>
      <c r="BN398" s="5">
        <f t="shared" si="724"/>
        <v>0</v>
      </c>
      <c r="BO398" s="5">
        <f t="shared" si="725"/>
        <v>1</v>
      </c>
      <c r="BP398" s="5">
        <f t="shared" si="726"/>
        <v>0</v>
      </c>
      <c r="BQ398" s="5">
        <f t="shared" si="727"/>
        <v>0</v>
      </c>
      <c r="BR398" s="5">
        <f t="shared" si="728"/>
        <v>0</v>
      </c>
      <c r="BS398" s="9">
        <f t="shared" si="729"/>
        <v>0</v>
      </c>
      <c r="BT398" s="5">
        <f t="shared" si="730"/>
        <v>0</v>
      </c>
      <c r="BU398" s="5">
        <f t="shared" si="731"/>
        <v>0</v>
      </c>
      <c r="BV398" s="5">
        <f t="shared" si="732"/>
        <v>1</v>
      </c>
      <c r="BW398" s="5">
        <f t="shared" si="733"/>
        <v>1</v>
      </c>
      <c r="BX398" s="5">
        <f t="shared" si="734"/>
        <v>1</v>
      </c>
      <c r="BY398" s="5">
        <f t="shared" si="735"/>
        <v>1</v>
      </c>
      <c r="BZ398" s="5">
        <f t="shared" si="736"/>
        <v>1</v>
      </c>
      <c r="CA398" s="5">
        <f t="shared" si="737"/>
        <v>1</v>
      </c>
      <c r="CB398" s="5">
        <f t="shared" si="738"/>
        <v>1</v>
      </c>
      <c r="CC398" s="5">
        <f t="shared" si="739"/>
        <v>1</v>
      </c>
      <c r="CD398" s="5">
        <f t="shared" si="740"/>
        <v>1</v>
      </c>
      <c r="CE398" s="5" t="str">
        <f t="shared" si="741"/>
        <v>?</v>
      </c>
      <c r="CF398" s="4" t="str">
        <f t="shared" si="676"/>
        <v>Kitöltés rendben!</v>
      </c>
      <c r="CG398" s="5">
        <f t="shared" si="677"/>
        <v>1</v>
      </c>
      <c r="CH398" s="5">
        <f t="shared" si="744"/>
        <v>0</v>
      </c>
      <c r="CI398" s="5">
        <f t="shared" si="745"/>
        <v>1</v>
      </c>
    </row>
    <row r="399" spans="1:87" s="2" customFormat="1" ht="72" hidden="1" customHeight="1" x14ac:dyDescent="0.3">
      <c r="A399" s="1" t="str">
        <f t="shared" si="670"/>
        <v>Kitöltés rendben!</v>
      </c>
      <c r="B399" s="179">
        <v>1</v>
      </c>
      <c r="C399" s="178" t="s">
        <v>492</v>
      </c>
      <c r="D399" s="180" t="s">
        <v>507</v>
      </c>
      <c r="E399" s="180" t="s">
        <v>509</v>
      </c>
      <c r="F399" s="181" t="str">
        <f>VLOOKUP($G399,Összesítő!$B:$F,2,FALSE)</f>
        <v>11-21838-1-003-00-00</v>
      </c>
      <c r="G399" s="178" t="s">
        <v>195</v>
      </c>
      <c r="H399" s="181">
        <f>COUNTA($G$3:G399)</f>
        <v>355</v>
      </c>
      <c r="I399" s="181" t="str">
        <f>AZ399&amp;"_"&amp;H399&amp;"_FIV_"&amp;LEFT(Előlap!$B$6,4)</f>
        <v>4163_355_FIV_2026</v>
      </c>
      <c r="J399" s="181" t="str">
        <f>VLOOKUP($G399,Összesítő!$B:$F,5,FALSE)</f>
        <v>Felsőmarác, Hegyhátszentmárton, Ivánc</v>
      </c>
      <c r="K399" s="181" t="str">
        <f>VLOOKUP($G399,Összesítő!$B:$F,4,FALSE)</f>
        <v>Felsőmarác Község Önkormányzata, Hegyhátszentmárton Község Önkormányzata, Ivánc Község Önkormányzata</v>
      </c>
      <c r="L399" s="7">
        <f t="shared" si="671"/>
        <v>331</v>
      </c>
      <c r="M399" s="179">
        <v>2027</v>
      </c>
      <c r="N399" s="179">
        <v>2027</v>
      </c>
      <c r="O399" s="13">
        <v>331</v>
      </c>
      <c r="P399" s="8">
        <v>0</v>
      </c>
      <c r="Q399" s="8">
        <v>0</v>
      </c>
      <c r="S399" s="8">
        <v>331</v>
      </c>
      <c r="T399" s="8">
        <v>0</v>
      </c>
      <c r="U399" s="8">
        <v>0</v>
      </c>
      <c r="V399" s="8">
        <v>0</v>
      </c>
      <c r="W399" s="8">
        <v>0</v>
      </c>
      <c r="X399" s="8">
        <v>0</v>
      </c>
      <c r="Y399" s="8">
        <v>0</v>
      </c>
      <c r="Z399" s="8">
        <v>0</v>
      </c>
      <c r="AA399" s="8">
        <v>0</v>
      </c>
      <c r="AB399" s="8">
        <v>0</v>
      </c>
      <c r="AC399" s="8">
        <v>0</v>
      </c>
      <c r="AD399" s="7">
        <f t="shared" si="672"/>
        <v>331</v>
      </c>
      <c r="AE399" s="3" t="str">
        <f t="shared" si="673"/>
        <v>A forrás egyenlő a költséggel (I.ütem).</v>
      </c>
      <c r="AG399" s="8">
        <v>0</v>
      </c>
      <c r="AH399" s="8">
        <v>0</v>
      </c>
      <c r="AI399" s="8">
        <v>0</v>
      </c>
      <c r="AJ399" s="8">
        <v>0</v>
      </c>
      <c r="AK399" s="8">
        <v>0</v>
      </c>
      <c r="AL399" s="8">
        <v>0</v>
      </c>
      <c r="AM399" s="8">
        <v>0</v>
      </c>
      <c r="AN399" s="8">
        <v>0</v>
      </c>
      <c r="AO399" s="8">
        <v>0</v>
      </c>
      <c r="AP399" s="8">
        <v>0</v>
      </c>
      <c r="AQ399" s="8">
        <v>0</v>
      </c>
      <c r="AR399" s="7">
        <f t="shared" si="674"/>
        <v>0</v>
      </c>
      <c r="AS399" s="178" t="s">
        <v>659</v>
      </c>
      <c r="AT399" s="3" t="str">
        <f t="shared" si="710"/>
        <v>Nem hosszútávú a feladat.</v>
      </c>
      <c r="AV399" s="180" t="s">
        <v>0</v>
      </c>
      <c r="AW399" s="180" t="s">
        <v>0</v>
      </c>
      <c r="AX399" s="191">
        <f>COUNTA($G$3:G399)</f>
        <v>355</v>
      </c>
      <c r="AZ399" s="9">
        <f>VLOOKUP($G399,Összesítő!$B:$F,3,FALSE)</f>
        <v>4163</v>
      </c>
      <c r="BA399" s="9">
        <f t="shared" si="711"/>
        <v>0</v>
      </c>
      <c r="BB399" s="5">
        <f t="shared" si="712"/>
        <v>1</v>
      </c>
      <c r="BC399" s="5" t="str">
        <f t="shared" si="713"/>
        <v>R</v>
      </c>
      <c r="BD399" s="5">
        <f t="shared" si="746"/>
        <v>1</v>
      </c>
      <c r="BE399" s="5">
        <f t="shared" si="715"/>
        <v>0</v>
      </c>
      <c r="BF399" s="5">
        <f t="shared" si="716"/>
        <v>0</v>
      </c>
      <c r="BG399" s="9" t="str">
        <f t="shared" si="717"/>
        <v>A forrás egyenlő a költséggel (I.ütem).</v>
      </c>
      <c r="BH399" s="5">
        <f t="shared" si="718"/>
        <v>1</v>
      </c>
      <c r="BI399" s="5">
        <f t="shared" si="719"/>
        <v>1</v>
      </c>
      <c r="BJ399" s="5">
        <f t="shared" si="720"/>
        <v>0</v>
      </c>
      <c r="BK399" s="5">
        <f t="shared" si="721"/>
        <v>1</v>
      </c>
      <c r="BL399" s="5">
        <f t="shared" si="675"/>
        <v>1</v>
      </c>
      <c r="BM399" s="4" t="str">
        <f t="shared" si="723"/>
        <v>Nem hosszútávú a feladat.</v>
      </c>
      <c r="BN399" s="5">
        <f t="shared" si="724"/>
        <v>1</v>
      </c>
      <c r="BO399" s="5">
        <f t="shared" si="725"/>
        <v>0</v>
      </c>
      <c r="BP399" s="5">
        <f t="shared" si="726"/>
        <v>0</v>
      </c>
      <c r="BQ399" s="5">
        <f t="shared" si="727"/>
        <v>0</v>
      </c>
      <c r="BR399" s="5">
        <f t="shared" si="728"/>
        <v>0</v>
      </c>
      <c r="BS399" s="9" t="str">
        <f t="shared" si="729"/>
        <v>Nincs hosszútávú terv!</v>
      </c>
      <c r="BT399" s="5">
        <f t="shared" si="730"/>
        <v>0</v>
      </c>
      <c r="BU399" s="5">
        <f t="shared" si="731"/>
        <v>0</v>
      </c>
      <c r="BV399" s="5">
        <f t="shared" si="732"/>
        <v>1</v>
      </c>
      <c r="BW399" s="5">
        <f t="shared" si="733"/>
        <v>1</v>
      </c>
      <c r="BX399" s="5">
        <f t="shared" si="734"/>
        <v>1</v>
      </c>
      <c r="BY399" s="5">
        <f t="shared" si="735"/>
        <v>1</v>
      </c>
      <c r="BZ399" s="5">
        <f t="shared" si="736"/>
        <v>1</v>
      </c>
      <c r="CA399" s="5">
        <f t="shared" si="737"/>
        <v>1</v>
      </c>
      <c r="CB399" s="5">
        <f t="shared" si="738"/>
        <v>1</v>
      </c>
      <c r="CC399" s="5">
        <f t="shared" si="739"/>
        <v>1</v>
      </c>
      <c r="CD399" s="5">
        <f t="shared" si="740"/>
        <v>1</v>
      </c>
      <c r="CE399" s="5" t="str">
        <f t="shared" si="741"/>
        <v>?</v>
      </c>
      <c r="CF399" s="4" t="str">
        <f t="shared" si="676"/>
        <v>Kitöltés rendben!</v>
      </c>
      <c r="CG399" s="5">
        <f t="shared" si="677"/>
        <v>1</v>
      </c>
      <c r="CH399" s="5">
        <f t="shared" si="744"/>
        <v>1</v>
      </c>
      <c r="CI399" s="5">
        <f t="shared" si="745"/>
        <v>0</v>
      </c>
    </row>
    <row r="400" spans="1:87" s="2" customFormat="1" ht="72" hidden="1" customHeight="1" x14ac:dyDescent="0.3">
      <c r="A400" s="1" t="str">
        <f t="shared" ref="A400" si="756">IF($G400="","Nincs VKR kiválasztva!",CF400)</f>
        <v>Kitöltés rendben!</v>
      </c>
      <c r="B400" s="210">
        <v>0</v>
      </c>
      <c r="C400" s="209" t="s">
        <v>489</v>
      </c>
      <c r="D400" s="211" t="s">
        <v>661</v>
      </c>
      <c r="E400" s="211" t="s">
        <v>509</v>
      </c>
      <c r="F400" s="212" t="str">
        <f>VLOOKUP($G400,Összesítő!$B:$F,2,FALSE)</f>
        <v>11-21838-1-003-00-00</v>
      </c>
      <c r="G400" s="209" t="s">
        <v>195</v>
      </c>
      <c r="H400" s="212">
        <f>COUNTA($G$3:G400)</f>
        <v>356</v>
      </c>
      <c r="I400" s="212" t="str">
        <f>AZ400&amp;"_"&amp;H400&amp;"_FIV_"&amp;LEFT(Előlap!$B$6,4)</f>
        <v>4163_356_FIV_2026</v>
      </c>
      <c r="J400" s="212" t="str">
        <f>VLOOKUP($G400,Összesítő!$B:$F,5,FALSE)</f>
        <v>Felsőmarác, Hegyhátszentmárton, Ivánc</v>
      </c>
      <c r="K400" s="212" t="str">
        <f>VLOOKUP($G400,Összesítő!$B:$F,4,FALSE)</f>
        <v>Felsőmarác Község Önkormányzata, Hegyhátszentmárton Község Önkormányzata, Ivánc Község Önkormányzata</v>
      </c>
      <c r="L400" s="7">
        <f t="shared" ref="L400" si="757">O400+P400</f>
        <v>0</v>
      </c>
      <c r="M400" s="210">
        <v>2027</v>
      </c>
      <c r="N400" s="210">
        <v>2027</v>
      </c>
      <c r="O400" s="13">
        <v>0</v>
      </c>
      <c r="P400" s="8">
        <v>0</v>
      </c>
      <c r="Q400" s="8">
        <v>0</v>
      </c>
      <c r="S400" s="8">
        <v>0</v>
      </c>
      <c r="T400" s="8">
        <v>0</v>
      </c>
      <c r="U400" s="8">
        <v>0</v>
      </c>
      <c r="V400" s="8">
        <v>0</v>
      </c>
      <c r="W400" s="8">
        <v>0</v>
      </c>
      <c r="X400" s="8">
        <v>0</v>
      </c>
      <c r="Y400" s="8">
        <v>0</v>
      </c>
      <c r="Z400" s="8">
        <v>0</v>
      </c>
      <c r="AA400" s="8">
        <v>0</v>
      </c>
      <c r="AB400" s="8">
        <v>0</v>
      </c>
      <c r="AC400" s="8">
        <v>0</v>
      </c>
      <c r="AD400" s="7">
        <f t="shared" ref="AD400" si="758">SUM(S400:AC400)</f>
        <v>0</v>
      </c>
      <c r="AE400" s="3" t="str">
        <f t="shared" ref="AE400" si="759">IF($G400="","Nincs VKR kiválasztva!",IF(BB400=0,"Hiányos kitöltés!",BG400))</f>
        <v>A forrás egyenlő a költséggel (I.ütem).</v>
      </c>
      <c r="AG400" s="8">
        <v>0</v>
      </c>
      <c r="AH400" s="8">
        <v>0</v>
      </c>
      <c r="AI400" s="8">
        <v>0</v>
      </c>
      <c r="AJ400" s="8">
        <v>0</v>
      </c>
      <c r="AK400" s="8">
        <v>0</v>
      </c>
      <c r="AL400" s="8">
        <v>0</v>
      </c>
      <c r="AM400" s="8">
        <v>0</v>
      </c>
      <c r="AN400" s="8">
        <v>0</v>
      </c>
      <c r="AO400" s="8">
        <v>0</v>
      </c>
      <c r="AP400" s="8">
        <v>0</v>
      </c>
      <c r="AQ400" s="8">
        <v>0</v>
      </c>
      <c r="AR400" s="7">
        <f t="shared" ref="AR400" si="760">SUM(AG400:AQ400)</f>
        <v>0</v>
      </c>
      <c r="AS400" s="209" t="s">
        <v>659</v>
      </c>
      <c r="AT400" s="3" t="str">
        <f t="shared" si="710"/>
        <v>Nem hosszútávú a feladat.</v>
      </c>
      <c r="AV400" s="211" t="s">
        <v>662</v>
      </c>
      <c r="AW400" s="211" t="s">
        <v>0</v>
      </c>
      <c r="AX400" s="212">
        <f>COUNTA($G$3:G400)</f>
        <v>356</v>
      </c>
      <c r="AZ400" s="9">
        <f>VLOOKUP($G400,Összesítő!$B:$F,3,FALSE)</f>
        <v>4163</v>
      </c>
      <c r="BA400" s="9">
        <f t="shared" si="711"/>
        <v>32</v>
      </c>
      <c r="BB400" s="5">
        <f t="shared" si="712"/>
        <v>1</v>
      </c>
      <c r="BC400" s="5" t="str">
        <f t="shared" si="713"/>
        <v>R</v>
      </c>
      <c r="BD400" s="5">
        <f t="shared" ref="BD400" si="761">IF(OR(BC400="R",BC400="RH"),1,0)</f>
        <v>1</v>
      </c>
      <c r="BE400" s="5">
        <f t="shared" si="715"/>
        <v>0</v>
      </c>
      <c r="BF400" s="5">
        <f t="shared" si="716"/>
        <v>0</v>
      </c>
      <c r="BG400" s="9" t="str">
        <f t="shared" si="717"/>
        <v>A forrás egyenlő a költséggel (I.ütem).</v>
      </c>
      <c r="BH400" s="5">
        <f t="shared" si="718"/>
        <v>1</v>
      </c>
      <c r="BI400" s="5">
        <f t="shared" si="719"/>
        <v>1</v>
      </c>
      <c r="BJ400" s="5">
        <f t="shared" si="720"/>
        <v>0</v>
      </c>
      <c r="BK400" s="5">
        <f t="shared" si="721"/>
        <v>1</v>
      </c>
      <c r="BL400" s="5">
        <f t="shared" ref="BL400" si="762">IF(AND($BK400=1,$P400=$AR400),1,IF(AND($BK400=1,$P400&gt;$AR400,AS400="igen"),1,0))</f>
        <v>1</v>
      </c>
      <c r="BM400" s="4" t="str">
        <f t="shared" si="723"/>
        <v>Nem hosszútávú a feladat.</v>
      </c>
      <c r="BN400" s="5">
        <f t="shared" si="724"/>
        <v>1</v>
      </c>
      <c r="BO400" s="5">
        <f t="shared" si="725"/>
        <v>0</v>
      </c>
      <c r="BP400" s="5">
        <f t="shared" si="726"/>
        <v>1</v>
      </c>
      <c r="BQ400" s="5">
        <f t="shared" si="727"/>
        <v>0</v>
      </c>
      <c r="BR400" s="5">
        <f t="shared" si="728"/>
        <v>1</v>
      </c>
      <c r="BS400" s="9" t="str">
        <f t="shared" si="729"/>
        <v>Nincs hosszútávú terv!</v>
      </c>
      <c r="BT400" s="5">
        <f t="shared" si="730"/>
        <v>1</v>
      </c>
      <c r="BU400" s="5">
        <f t="shared" si="731"/>
        <v>0</v>
      </c>
      <c r="BV400" s="5">
        <f t="shared" si="732"/>
        <v>1</v>
      </c>
      <c r="BW400" s="5">
        <f t="shared" si="733"/>
        <v>1</v>
      </c>
      <c r="BX400" s="5">
        <f t="shared" si="734"/>
        <v>1</v>
      </c>
      <c r="BY400" s="5">
        <f t="shared" si="735"/>
        <v>1</v>
      </c>
      <c r="BZ400" s="5">
        <f t="shared" si="736"/>
        <v>1</v>
      </c>
      <c r="CA400" s="5">
        <f t="shared" si="737"/>
        <v>1</v>
      </c>
      <c r="CB400" s="5">
        <f t="shared" si="738"/>
        <v>1</v>
      </c>
      <c r="CC400" s="5">
        <f t="shared" si="739"/>
        <v>1</v>
      </c>
      <c r="CD400" s="5">
        <f t="shared" si="740"/>
        <v>1</v>
      </c>
      <c r="CE400" s="5" t="str">
        <f t="shared" si="741"/>
        <v>?</v>
      </c>
      <c r="CF400" s="4" t="str">
        <f t="shared" ref="CF400" si="763">IF($BB400=0,$CE400,IF($BH400=0,"I. ütem forrása nincs kitöltve!",IF($BK400=0,"II. ütem forrása nincs kitöltve!",IF($BE400=1,"Költségek üteme nem megfelelő (az időtartam és a költség üteme eltér)!",IF(AND(BI400=0,$BB400=1,$BK400=1,$BE400=1),"Kötelező cellák kitöltve, de az I. ütem forrása hibás!",IF(AND(BK400=0,$BB400=1,$BK400=1,$BE400=1),"Kötelező cellák kitöltve, de a II. ütem forrása hibás!",IF(AND($BP400=1,$BA400&lt;30),"Nullás a rövidtávú feladat és rövid (hiányzik) a hozzá tartozó indoklás!",IF(AND($BQ400=1,$BA400&lt;30),"Nullás a hosszútávú feladat és rövid (hiányzik) a hozzá tartozó indoklás!",IF(AND(BO400=1,C400="1811_RENDKÍVÜLI"),"II. ütemre nem tervezhet Rendkívüli feladatot!",IF(BI400=0,AE400,IF(BL400=0,AT400,IF(AND(BD400=1,$Q400&gt;$O400),"EM rendelet 2. melléklet terhére elszámolt költség nem lehet nagyobb az I. ütemre tervezett tényleges költségnél!",IF($AD400&gt;$O400,"Többlet forrást jelölt meg az I. ütemnél! Kérjük, a többletet az 'Osszesito' fülön tüntesse fel!",IF($AR400&gt;$P400,"Többlet forrást jelölt meg a II. ütemnél! Kérjük, a többletet az 'Osszesito' fülön tüntesse fel!","Kitöltés rendben!"))))))))))))))</f>
        <v>Kitöltés rendben!</v>
      </c>
      <c r="CG400" s="5">
        <f t="shared" ref="CG400" si="764">IF(A400="Kitöltés rendben!",1,0)</f>
        <v>1</v>
      </c>
      <c r="CH400" s="5">
        <f t="shared" si="744"/>
        <v>1</v>
      </c>
      <c r="CI400" s="5">
        <f t="shared" si="745"/>
        <v>0</v>
      </c>
    </row>
    <row r="401" spans="1:87" s="2" customFormat="1" ht="31.2" hidden="1" customHeight="1" x14ac:dyDescent="0.3">
      <c r="A401" s="1" t="str">
        <f t="shared" si="670"/>
        <v>Nincs VKR kiválasztva!</v>
      </c>
      <c r="B401" s="179"/>
      <c r="C401" s="178"/>
      <c r="D401" s="180"/>
      <c r="E401" s="180"/>
      <c r="F401" s="181" t="e">
        <f>VLOOKUP($G401,Összesítő!$B:$F,2,FALSE)</f>
        <v>#N/A</v>
      </c>
      <c r="G401" s="178"/>
      <c r="H401" s="181">
        <f>COUNTA($G$3:G401)</f>
        <v>356</v>
      </c>
      <c r="I401" s="181" t="e">
        <f>AZ401&amp;"_"&amp;H401&amp;"_FIV_"&amp;LEFT(Előlap!$B$6,4)</f>
        <v>#N/A</v>
      </c>
      <c r="J401" s="181" t="e">
        <f>VLOOKUP($G401,Összesítő!$B:$F,5,FALSE)</f>
        <v>#N/A</v>
      </c>
      <c r="K401" s="181" t="e">
        <f>VLOOKUP($G401,Összesítő!$B:$F,4,FALSE)</f>
        <v>#N/A</v>
      </c>
      <c r="L401" s="7">
        <f t="shared" si="671"/>
        <v>0</v>
      </c>
      <c r="M401" s="179"/>
      <c r="N401" s="179"/>
      <c r="O401" s="13"/>
      <c r="P401" s="8"/>
      <c r="Q401" s="8"/>
      <c r="S401" s="8"/>
      <c r="T401" s="8"/>
      <c r="U401" s="8"/>
      <c r="V401" s="8"/>
      <c r="W401" s="8"/>
      <c r="X401" s="8"/>
      <c r="Y401" s="8"/>
      <c r="Z401" s="8"/>
      <c r="AA401" s="8"/>
      <c r="AB401" s="8"/>
      <c r="AC401" s="8"/>
      <c r="AD401" s="7">
        <f t="shared" si="672"/>
        <v>0</v>
      </c>
      <c r="AE401" s="3" t="str">
        <f t="shared" si="673"/>
        <v>Nincs VKR kiválasztva!</v>
      </c>
      <c r="AG401" s="8"/>
      <c r="AH401" s="8"/>
      <c r="AI401" s="8"/>
      <c r="AJ401" s="8"/>
      <c r="AK401" s="8"/>
      <c r="AL401" s="8"/>
      <c r="AM401" s="8"/>
      <c r="AN401" s="8"/>
      <c r="AO401" s="8"/>
      <c r="AP401" s="8"/>
      <c r="AQ401" s="8"/>
      <c r="AR401" s="7">
        <f t="shared" si="674"/>
        <v>0</v>
      </c>
      <c r="AS401" s="178"/>
      <c r="AT401" s="3" t="str">
        <f t="shared" si="710"/>
        <v>Nincs VKR kiválasztva!</v>
      </c>
      <c r="AV401" s="180" t="s">
        <v>0</v>
      </c>
      <c r="AW401" s="180" t="s">
        <v>0</v>
      </c>
      <c r="AX401" s="191">
        <f>COUNTA($G$3:G401)</f>
        <v>356</v>
      </c>
      <c r="AZ401" s="9" t="e">
        <f>VLOOKUP($G401,Összesítő!$B:$F,3,FALSE)</f>
        <v>#N/A</v>
      </c>
      <c r="BA401" s="9">
        <f t="shared" si="711"/>
        <v>0</v>
      </c>
      <c r="BB401" s="5" t="e">
        <f t="shared" si="712"/>
        <v>#N/A</v>
      </c>
      <c r="BC401" s="5" t="e">
        <f t="shared" si="713"/>
        <v>#N/A</v>
      </c>
      <c r="BD401" s="5" t="e">
        <f t="shared" si="746"/>
        <v>#N/A</v>
      </c>
      <c r="BE401" s="5" t="e">
        <f t="shared" si="715"/>
        <v>#N/A</v>
      </c>
      <c r="BF401" s="5">
        <f t="shared" si="716"/>
        <v>0</v>
      </c>
      <c r="BG401" s="9" t="str">
        <f t="shared" si="717"/>
        <v>A forrás egyenlő a költséggel (I.ütem).</v>
      </c>
      <c r="BH401" s="5">
        <f t="shared" si="718"/>
        <v>0</v>
      </c>
      <c r="BI401" s="5">
        <f t="shared" si="719"/>
        <v>0</v>
      </c>
      <c r="BJ401" s="5">
        <f t="shared" si="720"/>
        <v>0</v>
      </c>
      <c r="BK401" s="5">
        <f t="shared" si="721"/>
        <v>0</v>
      </c>
      <c r="BL401" s="5">
        <f t="shared" si="675"/>
        <v>0</v>
      </c>
      <c r="BM401" s="4" t="str">
        <f t="shared" si="723"/>
        <v>Nem hosszútávú a feladat.</v>
      </c>
      <c r="BN401" s="5">
        <f t="shared" si="724"/>
        <v>1</v>
      </c>
      <c r="BO401" s="5">
        <f t="shared" si="725"/>
        <v>0</v>
      </c>
      <c r="BP401" s="5">
        <f t="shared" si="726"/>
        <v>1</v>
      </c>
      <c r="BQ401" s="5">
        <f t="shared" si="727"/>
        <v>0</v>
      </c>
      <c r="BR401" s="5" t="e">
        <f t="shared" si="728"/>
        <v>#N/A</v>
      </c>
      <c r="BS401" s="9" t="str">
        <f t="shared" si="729"/>
        <v>Nincs hosszútávú terv!</v>
      </c>
      <c r="BT401" s="5" t="e">
        <f t="shared" si="730"/>
        <v>#N/A</v>
      </c>
      <c r="BU401" s="5" t="e">
        <f t="shared" si="731"/>
        <v>#N/A</v>
      </c>
      <c r="BV401" s="5">
        <f t="shared" si="732"/>
        <v>0</v>
      </c>
      <c r="BW401" s="5">
        <f t="shared" si="733"/>
        <v>0</v>
      </c>
      <c r="BX401" s="5">
        <f t="shared" si="734"/>
        <v>0</v>
      </c>
      <c r="BY401" s="5">
        <f t="shared" si="735"/>
        <v>0</v>
      </c>
      <c r="BZ401" s="5">
        <f t="shared" si="736"/>
        <v>0</v>
      </c>
      <c r="CA401" s="5">
        <f t="shared" si="737"/>
        <v>0</v>
      </c>
      <c r="CB401" s="5">
        <f t="shared" si="738"/>
        <v>0</v>
      </c>
      <c r="CC401" s="5">
        <f t="shared" si="739"/>
        <v>0</v>
      </c>
      <c r="CD401" s="5">
        <f t="shared" si="740"/>
        <v>0</v>
      </c>
      <c r="CE401" s="5" t="e">
        <f t="shared" si="741"/>
        <v>#N/A</v>
      </c>
      <c r="CF401" s="4" t="e">
        <f t="shared" si="676"/>
        <v>#N/A</v>
      </c>
      <c r="CG401" s="5">
        <f t="shared" si="677"/>
        <v>0</v>
      </c>
      <c r="CH401" s="5" t="e">
        <f t="shared" si="744"/>
        <v>#N/A</v>
      </c>
      <c r="CI401" s="5" t="e">
        <f t="shared" si="745"/>
        <v>#N/A</v>
      </c>
    </row>
    <row r="402" spans="1:87" s="2" customFormat="1" ht="86.4" hidden="1" customHeight="1" x14ac:dyDescent="0.3">
      <c r="A402" s="1" t="str">
        <f t="shared" si="670"/>
        <v>Kitöltés rendben!</v>
      </c>
      <c r="B402" s="179">
        <v>2</v>
      </c>
      <c r="C402" s="178" t="s">
        <v>450</v>
      </c>
      <c r="D402" s="180" t="s">
        <v>510</v>
      </c>
      <c r="E402" s="180" t="s">
        <v>509</v>
      </c>
      <c r="F402" s="181" t="str">
        <f>VLOOKUP($G402,Összesítő!$B:$F,2,FALSE)</f>
        <v>11-30429-1-003-00-12</v>
      </c>
      <c r="G402" s="178" t="s">
        <v>255</v>
      </c>
      <c r="H402" s="181">
        <f>COUNTA($G$3:G402)</f>
        <v>357</v>
      </c>
      <c r="I402" s="181" t="str">
        <f>AZ402&amp;"_"&amp;H402&amp;"_FIV_"&amp;LEFT(Előlap!$B$6,4)</f>
        <v>4179_357_FIV_2026</v>
      </c>
      <c r="J402" s="181" t="str">
        <f>VLOOKUP($G402,Összesítő!$B:$F,5,FALSE)</f>
        <v>Egyházashollós, Magyarszecsőd, Molnaszecsőd</v>
      </c>
      <c r="K402" s="181" t="str">
        <f>VLOOKUP($G402,Összesítő!$B:$F,4,FALSE)</f>
        <v>Egyházashollós Község Önkormányzata, Magyarszecsőd Község Önkormányzata, Molnaszecsőd Község Önkormányzata</v>
      </c>
      <c r="L402" s="7">
        <f t="shared" si="671"/>
        <v>30000</v>
      </c>
      <c r="M402" s="179">
        <v>2028</v>
      </c>
      <c r="N402" s="179">
        <v>2028</v>
      </c>
      <c r="O402" s="13">
        <v>0</v>
      </c>
      <c r="P402" s="8">
        <v>30000</v>
      </c>
      <c r="Q402" s="8">
        <v>0</v>
      </c>
      <c r="S402" s="8">
        <v>0</v>
      </c>
      <c r="T402" s="8">
        <v>0</v>
      </c>
      <c r="U402" s="8">
        <v>0</v>
      </c>
      <c r="V402" s="8">
        <v>0</v>
      </c>
      <c r="W402" s="8">
        <v>0</v>
      </c>
      <c r="X402" s="8">
        <v>0</v>
      </c>
      <c r="Y402" s="8">
        <v>0</v>
      </c>
      <c r="Z402" s="8">
        <v>0</v>
      </c>
      <c r="AA402" s="8">
        <v>0</v>
      </c>
      <c r="AB402" s="8">
        <v>0</v>
      </c>
      <c r="AC402" s="8">
        <v>0</v>
      </c>
      <c r="AD402" s="7">
        <f t="shared" si="672"/>
        <v>0</v>
      </c>
      <c r="AE402" s="3" t="str">
        <f t="shared" si="673"/>
        <v>Nem rövidtávú a feladat.</v>
      </c>
      <c r="AG402" s="8">
        <v>0</v>
      </c>
      <c r="AH402" s="8">
        <v>0</v>
      </c>
      <c r="AI402" s="8">
        <v>0</v>
      </c>
      <c r="AJ402" s="8">
        <v>0</v>
      </c>
      <c r="AK402" s="8">
        <v>0</v>
      </c>
      <c r="AL402" s="8">
        <v>0</v>
      </c>
      <c r="AM402" s="8">
        <v>0</v>
      </c>
      <c r="AN402" s="8">
        <v>0</v>
      </c>
      <c r="AO402" s="8">
        <v>0</v>
      </c>
      <c r="AP402" s="8">
        <v>0</v>
      </c>
      <c r="AQ402" s="8">
        <v>0</v>
      </c>
      <c r="AR402" s="7">
        <f t="shared" si="674"/>
        <v>0</v>
      </c>
      <c r="AS402" s="178" t="s">
        <v>654</v>
      </c>
      <c r="AT402" s="3" t="str">
        <f t="shared" si="710"/>
        <v>Forráshiányos a feladat!</v>
      </c>
      <c r="AV402" s="180" t="s">
        <v>0</v>
      </c>
      <c r="AW402" s="180" t="s">
        <v>0</v>
      </c>
      <c r="AX402" s="191">
        <f>COUNTA($G$3:G402)</f>
        <v>357</v>
      </c>
      <c r="AZ402" s="9">
        <f>VLOOKUP($G402,Összesítő!$B:$F,3,FALSE)</f>
        <v>4179</v>
      </c>
      <c r="BA402" s="9">
        <f t="shared" si="711"/>
        <v>0</v>
      </c>
      <c r="BB402" s="5">
        <f t="shared" si="712"/>
        <v>1</v>
      </c>
      <c r="BC402" s="5" t="str">
        <f t="shared" si="713"/>
        <v>H</v>
      </c>
      <c r="BD402" s="5">
        <f t="shared" si="746"/>
        <v>0</v>
      </c>
      <c r="BE402" s="5">
        <f t="shared" si="715"/>
        <v>0</v>
      </c>
      <c r="BF402" s="5">
        <f t="shared" si="716"/>
        <v>0</v>
      </c>
      <c r="BG402" s="9" t="str">
        <f t="shared" si="717"/>
        <v>Nem rövidtávú a feladat.</v>
      </c>
      <c r="BH402" s="5">
        <f t="shared" si="718"/>
        <v>1</v>
      </c>
      <c r="BI402" s="5">
        <f t="shared" si="719"/>
        <v>1</v>
      </c>
      <c r="BJ402" s="5">
        <f t="shared" si="720"/>
        <v>1</v>
      </c>
      <c r="BK402" s="5">
        <f t="shared" si="721"/>
        <v>1</v>
      </c>
      <c r="BL402" s="5">
        <f t="shared" si="675"/>
        <v>1</v>
      </c>
      <c r="BM402" s="4" t="str">
        <f t="shared" si="723"/>
        <v>Forráshiányos a feladat!</v>
      </c>
      <c r="BN402" s="5">
        <f t="shared" si="724"/>
        <v>0</v>
      </c>
      <c r="BO402" s="5">
        <f t="shared" si="725"/>
        <v>1</v>
      </c>
      <c r="BP402" s="5">
        <f t="shared" si="726"/>
        <v>0</v>
      </c>
      <c r="BQ402" s="5">
        <f t="shared" si="727"/>
        <v>0</v>
      </c>
      <c r="BR402" s="5">
        <f t="shared" si="728"/>
        <v>0</v>
      </c>
      <c r="BS402" s="9">
        <f t="shared" si="729"/>
        <v>0</v>
      </c>
      <c r="BT402" s="5">
        <f t="shared" si="730"/>
        <v>0</v>
      </c>
      <c r="BU402" s="5">
        <f t="shared" si="731"/>
        <v>0</v>
      </c>
      <c r="BV402" s="5">
        <f t="shared" si="732"/>
        <v>1</v>
      </c>
      <c r="BW402" s="5">
        <f t="shared" si="733"/>
        <v>1</v>
      </c>
      <c r="BX402" s="5">
        <f t="shared" si="734"/>
        <v>1</v>
      </c>
      <c r="BY402" s="5">
        <f t="shared" si="735"/>
        <v>1</v>
      </c>
      <c r="BZ402" s="5">
        <f t="shared" si="736"/>
        <v>1</v>
      </c>
      <c r="CA402" s="5">
        <f t="shared" si="737"/>
        <v>1</v>
      </c>
      <c r="CB402" s="5">
        <f t="shared" si="738"/>
        <v>1</v>
      </c>
      <c r="CC402" s="5">
        <f t="shared" si="739"/>
        <v>1</v>
      </c>
      <c r="CD402" s="5">
        <f t="shared" si="740"/>
        <v>1</v>
      </c>
      <c r="CE402" s="5" t="str">
        <f t="shared" si="741"/>
        <v>?</v>
      </c>
      <c r="CF402" s="4" t="str">
        <f t="shared" si="676"/>
        <v>Kitöltés rendben!</v>
      </c>
      <c r="CG402" s="5">
        <f t="shared" si="677"/>
        <v>1</v>
      </c>
      <c r="CH402" s="5">
        <f t="shared" si="744"/>
        <v>0</v>
      </c>
      <c r="CI402" s="5">
        <f t="shared" si="745"/>
        <v>1</v>
      </c>
    </row>
    <row r="403" spans="1:87" s="2" customFormat="1" ht="86.4" hidden="1" customHeight="1" x14ac:dyDescent="0.3">
      <c r="A403" s="1" t="str">
        <f t="shared" si="670"/>
        <v>Kitöltés rendben!</v>
      </c>
      <c r="B403" s="179">
        <v>1</v>
      </c>
      <c r="C403" s="178" t="s">
        <v>435</v>
      </c>
      <c r="D403" s="180" t="s">
        <v>522</v>
      </c>
      <c r="E403" s="180" t="s">
        <v>509</v>
      </c>
      <c r="F403" s="181" t="str">
        <f>VLOOKUP($G403,Összesítő!$B:$F,2,FALSE)</f>
        <v>11-30429-1-003-00-12</v>
      </c>
      <c r="G403" s="178" t="s">
        <v>255</v>
      </c>
      <c r="H403" s="181">
        <f>COUNTA($G$3:G403)</f>
        <v>358</v>
      </c>
      <c r="I403" s="181" t="str">
        <f>AZ403&amp;"_"&amp;H403&amp;"_FIV_"&amp;LEFT(Előlap!$B$6,4)</f>
        <v>4179_358_FIV_2026</v>
      </c>
      <c r="J403" s="181" t="str">
        <f>VLOOKUP($G403,Összesítő!$B:$F,5,FALSE)</f>
        <v>Egyházashollós, Magyarszecsőd, Molnaszecsőd</v>
      </c>
      <c r="K403" s="181" t="str">
        <f>VLOOKUP($G403,Összesítő!$B:$F,4,FALSE)</f>
        <v>Egyházashollós Község Önkormányzata, Magyarszecsőd Község Önkormányzata, Molnaszecsőd Község Önkormányzata</v>
      </c>
      <c r="L403" s="7">
        <f t="shared" si="671"/>
        <v>44000</v>
      </c>
      <c r="M403" s="179">
        <v>2027</v>
      </c>
      <c r="N403" s="179">
        <v>2030</v>
      </c>
      <c r="O403" s="13">
        <v>4000</v>
      </c>
      <c r="P403" s="8">
        <v>40000</v>
      </c>
      <c r="Q403" s="8">
        <v>0</v>
      </c>
      <c r="S403" s="8">
        <v>4000</v>
      </c>
      <c r="T403" s="8">
        <v>0</v>
      </c>
      <c r="U403" s="8">
        <v>0</v>
      </c>
      <c r="V403" s="8">
        <v>0</v>
      </c>
      <c r="W403" s="8">
        <v>0</v>
      </c>
      <c r="X403" s="8">
        <v>0</v>
      </c>
      <c r="Y403" s="8">
        <v>0</v>
      </c>
      <c r="Z403" s="8">
        <v>0</v>
      </c>
      <c r="AA403" s="8">
        <v>0</v>
      </c>
      <c r="AB403" s="8">
        <v>0</v>
      </c>
      <c r="AC403" s="8">
        <v>0</v>
      </c>
      <c r="AD403" s="7">
        <f t="shared" si="672"/>
        <v>4000</v>
      </c>
      <c r="AE403" s="3" t="str">
        <f t="shared" si="673"/>
        <v>A forrás egyenlő a költséggel (I.ütem).</v>
      </c>
      <c r="AG403" s="8">
        <v>0</v>
      </c>
      <c r="AH403" s="8">
        <v>0</v>
      </c>
      <c r="AI403" s="8">
        <v>0</v>
      </c>
      <c r="AJ403" s="8">
        <v>0</v>
      </c>
      <c r="AK403" s="8">
        <v>0</v>
      </c>
      <c r="AL403" s="8">
        <v>0</v>
      </c>
      <c r="AM403" s="8">
        <v>0</v>
      </c>
      <c r="AN403" s="8">
        <v>0</v>
      </c>
      <c r="AO403" s="8">
        <v>0</v>
      </c>
      <c r="AP403" s="8">
        <v>0</v>
      </c>
      <c r="AQ403" s="8">
        <v>0</v>
      </c>
      <c r="AR403" s="7">
        <f>SUM(AG403:AQ403)</f>
        <v>0</v>
      </c>
      <c r="AS403" s="178" t="s">
        <v>654</v>
      </c>
      <c r="AT403" s="3" t="str">
        <f t="shared" si="710"/>
        <v>Forráshiányos a feladat!</v>
      </c>
      <c r="AV403" s="180" t="s">
        <v>0</v>
      </c>
      <c r="AW403" s="180" t="s">
        <v>679</v>
      </c>
      <c r="AX403" s="191">
        <f>COUNTA($G$3:G403)</f>
        <v>358</v>
      </c>
      <c r="AZ403" s="9">
        <f>VLOOKUP($G403,Összesítő!$B:$F,3,FALSE)</f>
        <v>4179</v>
      </c>
      <c r="BA403" s="9">
        <f t="shared" si="711"/>
        <v>0</v>
      </c>
      <c r="BB403" s="5">
        <f t="shared" si="712"/>
        <v>1</v>
      </c>
      <c r="BC403" s="5" t="str">
        <f t="shared" si="713"/>
        <v>RH</v>
      </c>
      <c r="BD403" s="5">
        <f t="shared" si="746"/>
        <v>1</v>
      </c>
      <c r="BE403" s="5">
        <f t="shared" si="715"/>
        <v>0</v>
      </c>
      <c r="BF403" s="5">
        <f t="shared" si="716"/>
        <v>0</v>
      </c>
      <c r="BG403" s="9" t="str">
        <f t="shared" si="717"/>
        <v>A forrás egyenlő a költséggel (I.ütem).</v>
      </c>
      <c r="BH403" s="5">
        <f t="shared" si="718"/>
        <v>1</v>
      </c>
      <c r="BI403" s="5">
        <f t="shared" si="719"/>
        <v>1</v>
      </c>
      <c r="BJ403" s="5">
        <f t="shared" si="720"/>
        <v>1</v>
      </c>
      <c r="BK403" s="5">
        <f t="shared" si="721"/>
        <v>1</v>
      </c>
      <c r="BL403" s="5">
        <f t="shared" si="675"/>
        <v>1</v>
      </c>
      <c r="BM403" s="4" t="str">
        <f t="shared" si="723"/>
        <v>Forráshiányos a feladat!</v>
      </c>
      <c r="BN403" s="5">
        <f t="shared" si="724"/>
        <v>0</v>
      </c>
      <c r="BO403" s="5">
        <f t="shared" si="725"/>
        <v>1</v>
      </c>
      <c r="BP403" s="5">
        <f t="shared" si="726"/>
        <v>0</v>
      </c>
      <c r="BQ403" s="5">
        <f t="shared" si="727"/>
        <v>0</v>
      </c>
      <c r="BR403" s="5">
        <f t="shared" si="728"/>
        <v>0</v>
      </c>
      <c r="BS403" s="9">
        <f t="shared" si="729"/>
        <v>0</v>
      </c>
      <c r="BT403" s="5">
        <f t="shared" si="730"/>
        <v>0</v>
      </c>
      <c r="BU403" s="5">
        <f t="shared" si="731"/>
        <v>0</v>
      </c>
      <c r="BV403" s="5">
        <f t="shared" si="732"/>
        <v>1</v>
      </c>
      <c r="BW403" s="5">
        <f t="shared" si="733"/>
        <v>1</v>
      </c>
      <c r="BX403" s="5">
        <f t="shared" si="734"/>
        <v>1</v>
      </c>
      <c r="BY403" s="5">
        <f t="shared" si="735"/>
        <v>1</v>
      </c>
      <c r="BZ403" s="5">
        <f t="shared" si="736"/>
        <v>1</v>
      </c>
      <c r="CA403" s="5">
        <f t="shared" si="737"/>
        <v>1</v>
      </c>
      <c r="CB403" s="5">
        <f t="shared" si="738"/>
        <v>1</v>
      </c>
      <c r="CC403" s="5">
        <f t="shared" si="739"/>
        <v>1</v>
      </c>
      <c r="CD403" s="5">
        <f t="shared" si="740"/>
        <v>1</v>
      </c>
      <c r="CE403" s="5" t="str">
        <f t="shared" si="741"/>
        <v>?</v>
      </c>
      <c r="CF403" s="4" t="str">
        <f t="shared" si="676"/>
        <v>Kitöltés rendben!</v>
      </c>
      <c r="CG403" s="5">
        <f t="shared" si="677"/>
        <v>1</v>
      </c>
      <c r="CH403" s="5">
        <f t="shared" si="744"/>
        <v>1</v>
      </c>
      <c r="CI403" s="5">
        <f t="shared" si="745"/>
        <v>1</v>
      </c>
    </row>
    <row r="404" spans="1:87" s="2" customFormat="1" ht="86.4" hidden="1" customHeight="1" x14ac:dyDescent="0.3">
      <c r="A404" s="1" t="str">
        <f t="shared" si="670"/>
        <v>Kitöltés rendben!</v>
      </c>
      <c r="B404" s="179">
        <v>2</v>
      </c>
      <c r="C404" s="178" t="s">
        <v>421</v>
      </c>
      <c r="D404" s="180" t="s">
        <v>613</v>
      </c>
      <c r="E404" s="180" t="s">
        <v>509</v>
      </c>
      <c r="F404" s="181" t="str">
        <f>VLOOKUP($G404,Összesítő!$B:$F,2,FALSE)</f>
        <v>11-30429-1-003-00-12</v>
      </c>
      <c r="G404" s="178" t="s">
        <v>255</v>
      </c>
      <c r="H404" s="181">
        <f>COUNTA($G$3:G404)</f>
        <v>359</v>
      </c>
      <c r="I404" s="181" t="str">
        <f>AZ404&amp;"_"&amp;H404&amp;"_FIV_"&amp;LEFT(Előlap!$B$6,4)</f>
        <v>4179_359_FIV_2026</v>
      </c>
      <c r="J404" s="181" t="str">
        <f>VLOOKUP($G404,Összesítő!$B:$F,5,FALSE)</f>
        <v>Egyházashollós, Magyarszecsőd, Molnaszecsőd</v>
      </c>
      <c r="K404" s="181" t="str">
        <f>VLOOKUP($G404,Összesítő!$B:$F,4,FALSE)</f>
        <v>Egyházashollós Község Önkormányzata, Magyarszecsőd Község Önkormányzata, Molnaszecsőd Község Önkormányzata</v>
      </c>
      <c r="L404" s="7">
        <f t="shared" si="671"/>
        <v>5000</v>
      </c>
      <c r="M404" s="179">
        <v>2028</v>
      </c>
      <c r="N404" s="179">
        <v>2028</v>
      </c>
      <c r="O404" s="13">
        <v>0</v>
      </c>
      <c r="P404" s="8">
        <v>5000</v>
      </c>
      <c r="Q404" s="8">
        <v>0</v>
      </c>
      <c r="S404" s="8">
        <v>0</v>
      </c>
      <c r="T404" s="8">
        <v>0</v>
      </c>
      <c r="U404" s="8">
        <v>0</v>
      </c>
      <c r="V404" s="8">
        <v>0</v>
      </c>
      <c r="W404" s="8">
        <v>0</v>
      </c>
      <c r="X404" s="8">
        <v>0</v>
      </c>
      <c r="Y404" s="8">
        <v>0</v>
      </c>
      <c r="Z404" s="8">
        <v>0</v>
      </c>
      <c r="AA404" s="8">
        <v>0</v>
      </c>
      <c r="AB404" s="8">
        <v>0</v>
      </c>
      <c r="AC404" s="8">
        <v>0</v>
      </c>
      <c r="AD404" s="7">
        <f t="shared" si="672"/>
        <v>0</v>
      </c>
      <c r="AE404" s="3" t="str">
        <f t="shared" si="673"/>
        <v>Nem rövidtávú a feladat.</v>
      </c>
      <c r="AG404" s="8">
        <v>0</v>
      </c>
      <c r="AH404" s="8">
        <v>0</v>
      </c>
      <c r="AI404" s="8">
        <v>0</v>
      </c>
      <c r="AJ404" s="8">
        <v>0</v>
      </c>
      <c r="AK404" s="8">
        <v>0</v>
      </c>
      <c r="AL404" s="8">
        <v>0</v>
      </c>
      <c r="AM404" s="8">
        <v>0</v>
      </c>
      <c r="AN404" s="8">
        <v>0</v>
      </c>
      <c r="AO404" s="8">
        <v>0</v>
      </c>
      <c r="AP404" s="8">
        <v>0</v>
      </c>
      <c r="AQ404" s="8">
        <v>0</v>
      </c>
      <c r="AR404" s="7">
        <f t="shared" si="674"/>
        <v>0</v>
      </c>
      <c r="AS404" s="185" t="s">
        <v>654</v>
      </c>
      <c r="AT404" s="3" t="str">
        <f t="shared" si="710"/>
        <v>Forráshiányos a feladat!</v>
      </c>
      <c r="AV404" s="180" t="s">
        <v>0</v>
      </c>
      <c r="AW404" s="180" t="s">
        <v>0</v>
      </c>
      <c r="AX404" s="191">
        <f>COUNTA($G$3:G404)</f>
        <v>359</v>
      </c>
      <c r="AZ404" s="9">
        <f>VLOOKUP($G404,Összesítő!$B:$F,3,FALSE)</f>
        <v>4179</v>
      </c>
      <c r="BA404" s="9">
        <f t="shared" si="711"/>
        <v>0</v>
      </c>
      <c r="BB404" s="5">
        <f t="shared" si="712"/>
        <v>1</v>
      </c>
      <c r="BC404" s="5" t="str">
        <f t="shared" si="713"/>
        <v>H</v>
      </c>
      <c r="BD404" s="5">
        <f t="shared" si="746"/>
        <v>0</v>
      </c>
      <c r="BE404" s="5">
        <f t="shared" si="715"/>
        <v>0</v>
      </c>
      <c r="BF404" s="5">
        <f t="shared" si="716"/>
        <v>0</v>
      </c>
      <c r="BG404" s="9" t="str">
        <f t="shared" si="717"/>
        <v>Nem rövidtávú a feladat.</v>
      </c>
      <c r="BH404" s="5">
        <f t="shared" si="718"/>
        <v>1</v>
      </c>
      <c r="BI404" s="5">
        <f t="shared" si="719"/>
        <v>1</v>
      </c>
      <c r="BJ404" s="5">
        <f t="shared" si="720"/>
        <v>1</v>
      </c>
      <c r="BK404" s="5">
        <f t="shared" si="721"/>
        <v>1</v>
      </c>
      <c r="BL404" s="5">
        <f t="shared" si="675"/>
        <v>1</v>
      </c>
      <c r="BM404" s="4" t="str">
        <f t="shared" si="723"/>
        <v>Forráshiányos a feladat!</v>
      </c>
      <c r="BN404" s="5">
        <f t="shared" si="724"/>
        <v>0</v>
      </c>
      <c r="BO404" s="5">
        <f t="shared" si="725"/>
        <v>1</v>
      </c>
      <c r="BP404" s="5">
        <f t="shared" si="726"/>
        <v>0</v>
      </c>
      <c r="BQ404" s="5">
        <f t="shared" si="727"/>
        <v>0</v>
      </c>
      <c r="BR404" s="5">
        <f t="shared" si="728"/>
        <v>0</v>
      </c>
      <c r="BS404" s="9">
        <f t="shared" si="729"/>
        <v>0</v>
      </c>
      <c r="BT404" s="5">
        <f t="shared" si="730"/>
        <v>0</v>
      </c>
      <c r="BU404" s="5">
        <f t="shared" si="731"/>
        <v>0</v>
      </c>
      <c r="BV404" s="5">
        <f t="shared" si="732"/>
        <v>1</v>
      </c>
      <c r="BW404" s="5">
        <f t="shared" si="733"/>
        <v>1</v>
      </c>
      <c r="BX404" s="5">
        <f t="shared" si="734"/>
        <v>1</v>
      </c>
      <c r="BY404" s="5">
        <f t="shared" si="735"/>
        <v>1</v>
      </c>
      <c r="BZ404" s="5">
        <f t="shared" si="736"/>
        <v>1</v>
      </c>
      <c r="CA404" s="5">
        <f t="shared" si="737"/>
        <v>1</v>
      </c>
      <c r="CB404" s="5">
        <f t="shared" si="738"/>
        <v>1</v>
      </c>
      <c r="CC404" s="5">
        <f t="shared" si="739"/>
        <v>1</v>
      </c>
      <c r="CD404" s="5">
        <f t="shared" si="740"/>
        <v>1</v>
      </c>
      <c r="CE404" s="5" t="str">
        <f t="shared" si="741"/>
        <v>?</v>
      </c>
      <c r="CF404" s="4" t="str">
        <f t="shared" si="676"/>
        <v>Kitöltés rendben!</v>
      </c>
      <c r="CG404" s="5">
        <f t="shared" si="677"/>
        <v>1</v>
      </c>
      <c r="CH404" s="5">
        <f t="shared" si="744"/>
        <v>0</v>
      </c>
      <c r="CI404" s="5">
        <f t="shared" si="745"/>
        <v>1</v>
      </c>
    </row>
    <row r="405" spans="1:87" s="2" customFormat="1" ht="86.4" hidden="1" customHeight="1" x14ac:dyDescent="0.3">
      <c r="A405" s="1" t="str">
        <f t="shared" si="670"/>
        <v>Kitöltés rendben!</v>
      </c>
      <c r="B405" s="179">
        <v>2</v>
      </c>
      <c r="C405" s="178" t="s">
        <v>399</v>
      </c>
      <c r="D405" s="180" t="s">
        <v>520</v>
      </c>
      <c r="E405" s="180" t="s">
        <v>509</v>
      </c>
      <c r="F405" s="181" t="str">
        <f>VLOOKUP($G405,Összesítő!$B:$F,2,FALSE)</f>
        <v>11-30429-1-003-00-12</v>
      </c>
      <c r="G405" s="178" t="s">
        <v>255</v>
      </c>
      <c r="H405" s="181">
        <f>COUNTA($G$3:G405)</f>
        <v>360</v>
      </c>
      <c r="I405" s="181" t="str">
        <f>AZ405&amp;"_"&amp;H405&amp;"_FIV_"&amp;LEFT(Előlap!$B$6,4)</f>
        <v>4179_360_FIV_2026</v>
      </c>
      <c r="J405" s="181" t="str">
        <f>VLOOKUP($G405,Összesítő!$B:$F,5,FALSE)</f>
        <v>Egyházashollós, Magyarszecsőd, Molnaszecsőd</v>
      </c>
      <c r="K405" s="181" t="str">
        <f>VLOOKUP($G405,Összesítő!$B:$F,4,FALSE)</f>
        <v>Egyházashollós Község Önkormányzata, Magyarszecsőd Község Önkormányzata, Molnaszecsőd Község Önkormányzata</v>
      </c>
      <c r="L405" s="7">
        <f t="shared" si="671"/>
        <v>35000</v>
      </c>
      <c r="M405" s="179">
        <v>2031</v>
      </c>
      <c r="N405" s="179">
        <v>2031</v>
      </c>
      <c r="O405" s="13">
        <v>0</v>
      </c>
      <c r="P405" s="8">
        <v>35000</v>
      </c>
      <c r="Q405" s="8">
        <v>0</v>
      </c>
      <c r="S405" s="8">
        <v>0</v>
      </c>
      <c r="T405" s="8">
        <v>0</v>
      </c>
      <c r="U405" s="8">
        <v>0</v>
      </c>
      <c r="V405" s="8">
        <v>0</v>
      </c>
      <c r="W405" s="8">
        <v>0</v>
      </c>
      <c r="X405" s="8">
        <v>0</v>
      </c>
      <c r="Y405" s="8">
        <v>0</v>
      </c>
      <c r="Z405" s="8">
        <v>0</v>
      </c>
      <c r="AA405" s="8">
        <v>0</v>
      </c>
      <c r="AB405" s="8">
        <v>0</v>
      </c>
      <c r="AC405" s="8">
        <v>0</v>
      </c>
      <c r="AD405" s="7">
        <f t="shared" si="672"/>
        <v>0</v>
      </c>
      <c r="AE405" s="3" t="str">
        <f t="shared" si="673"/>
        <v>Nem rövidtávú a feladat.</v>
      </c>
      <c r="AG405" s="8">
        <v>0</v>
      </c>
      <c r="AH405" s="8">
        <v>0</v>
      </c>
      <c r="AI405" s="8">
        <v>0</v>
      </c>
      <c r="AJ405" s="8">
        <v>0</v>
      </c>
      <c r="AK405" s="8">
        <v>0</v>
      </c>
      <c r="AL405" s="8">
        <v>0</v>
      </c>
      <c r="AM405" s="8">
        <v>0</v>
      </c>
      <c r="AN405" s="8">
        <v>0</v>
      </c>
      <c r="AO405" s="8">
        <v>0</v>
      </c>
      <c r="AP405" s="8">
        <v>0</v>
      </c>
      <c r="AQ405" s="8">
        <v>0</v>
      </c>
      <c r="AR405" s="7">
        <f t="shared" si="674"/>
        <v>0</v>
      </c>
      <c r="AS405" s="185" t="s">
        <v>654</v>
      </c>
      <c r="AT405" s="3" t="str">
        <f t="shared" si="710"/>
        <v>Forráshiányos a feladat!</v>
      </c>
      <c r="AV405" s="180" t="s">
        <v>0</v>
      </c>
      <c r="AW405" s="180" t="s">
        <v>0</v>
      </c>
      <c r="AX405" s="191">
        <f>COUNTA($G$3:G405)</f>
        <v>360</v>
      </c>
      <c r="AZ405" s="9">
        <f>VLOOKUP($G405,Összesítő!$B:$F,3,FALSE)</f>
        <v>4179</v>
      </c>
      <c r="BA405" s="9">
        <f t="shared" si="711"/>
        <v>0</v>
      </c>
      <c r="BB405" s="5">
        <f t="shared" si="712"/>
        <v>1</v>
      </c>
      <c r="BC405" s="5" t="str">
        <f t="shared" si="713"/>
        <v>H</v>
      </c>
      <c r="BD405" s="5">
        <f t="shared" si="746"/>
        <v>0</v>
      </c>
      <c r="BE405" s="5">
        <f t="shared" si="715"/>
        <v>0</v>
      </c>
      <c r="BF405" s="5">
        <f t="shared" si="716"/>
        <v>0</v>
      </c>
      <c r="BG405" s="9" t="str">
        <f t="shared" si="717"/>
        <v>Nem rövidtávú a feladat.</v>
      </c>
      <c r="BH405" s="5">
        <f t="shared" si="718"/>
        <v>1</v>
      </c>
      <c r="BI405" s="5">
        <f t="shared" si="719"/>
        <v>1</v>
      </c>
      <c r="BJ405" s="5">
        <f t="shared" si="720"/>
        <v>1</v>
      </c>
      <c r="BK405" s="5">
        <f t="shared" si="721"/>
        <v>1</v>
      </c>
      <c r="BL405" s="5">
        <f t="shared" si="675"/>
        <v>1</v>
      </c>
      <c r="BM405" s="4" t="str">
        <f t="shared" si="723"/>
        <v>Forráshiányos a feladat!</v>
      </c>
      <c r="BN405" s="5">
        <f t="shared" si="724"/>
        <v>0</v>
      </c>
      <c r="BO405" s="5">
        <f t="shared" si="725"/>
        <v>1</v>
      </c>
      <c r="BP405" s="5">
        <f t="shared" si="726"/>
        <v>0</v>
      </c>
      <c r="BQ405" s="5">
        <f t="shared" si="727"/>
        <v>0</v>
      </c>
      <c r="BR405" s="5">
        <f t="shared" si="728"/>
        <v>0</v>
      </c>
      <c r="BS405" s="9">
        <f t="shared" si="729"/>
        <v>0</v>
      </c>
      <c r="BT405" s="5">
        <f t="shared" si="730"/>
        <v>0</v>
      </c>
      <c r="BU405" s="5">
        <f t="shared" si="731"/>
        <v>0</v>
      </c>
      <c r="BV405" s="5">
        <f t="shared" si="732"/>
        <v>1</v>
      </c>
      <c r="BW405" s="5">
        <f t="shared" si="733"/>
        <v>1</v>
      </c>
      <c r="BX405" s="5">
        <f t="shared" si="734"/>
        <v>1</v>
      </c>
      <c r="BY405" s="5">
        <f t="shared" si="735"/>
        <v>1</v>
      </c>
      <c r="BZ405" s="5">
        <f t="shared" si="736"/>
        <v>1</v>
      </c>
      <c r="CA405" s="5">
        <f t="shared" si="737"/>
        <v>1</v>
      </c>
      <c r="CB405" s="5">
        <f t="shared" si="738"/>
        <v>1</v>
      </c>
      <c r="CC405" s="5">
        <f t="shared" si="739"/>
        <v>1</v>
      </c>
      <c r="CD405" s="5">
        <f t="shared" si="740"/>
        <v>1</v>
      </c>
      <c r="CE405" s="5" t="str">
        <f t="shared" si="741"/>
        <v>?</v>
      </c>
      <c r="CF405" s="4" t="str">
        <f t="shared" si="676"/>
        <v>Kitöltés rendben!</v>
      </c>
      <c r="CG405" s="5">
        <f t="shared" si="677"/>
        <v>1</v>
      </c>
      <c r="CH405" s="5">
        <f t="shared" si="744"/>
        <v>0</v>
      </c>
      <c r="CI405" s="5">
        <f t="shared" si="745"/>
        <v>1</v>
      </c>
    </row>
    <row r="406" spans="1:87" s="2" customFormat="1" ht="86.4" hidden="1" customHeight="1" x14ac:dyDescent="0.3">
      <c r="A406" s="1" t="str">
        <f t="shared" si="670"/>
        <v>Kitöltés rendben!</v>
      </c>
      <c r="B406" s="179">
        <v>2</v>
      </c>
      <c r="C406" s="178" t="s">
        <v>468</v>
      </c>
      <c r="D406" s="180" t="s">
        <v>505</v>
      </c>
      <c r="E406" s="180" t="s">
        <v>509</v>
      </c>
      <c r="F406" s="181" t="str">
        <f>VLOOKUP($G406,Összesítő!$B:$F,2,FALSE)</f>
        <v>11-30429-1-003-00-12</v>
      </c>
      <c r="G406" s="178" t="s">
        <v>255</v>
      </c>
      <c r="H406" s="181">
        <f>COUNTA($G$3:G406)</f>
        <v>361</v>
      </c>
      <c r="I406" s="181" t="str">
        <f>AZ406&amp;"_"&amp;H406&amp;"_FIV_"&amp;LEFT(Előlap!$B$6,4)</f>
        <v>4179_361_FIV_2026</v>
      </c>
      <c r="J406" s="181" t="str">
        <f>VLOOKUP($G406,Összesítő!$B:$F,5,FALSE)</f>
        <v>Egyházashollós, Magyarszecsőd, Molnaszecsőd</v>
      </c>
      <c r="K406" s="181" t="str">
        <f>VLOOKUP($G406,Összesítő!$B:$F,4,FALSE)</f>
        <v>Egyházashollós Község Önkormányzata, Magyarszecsőd Község Önkormányzata, Molnaszecsőd Község Önkormányzata</v>
      </c>
      <c r="L406" s="7">
        <f t="shared" si="671"/>
        <v>30000</v>
      </c>
      <c r="M406" s="179">
        <v>2028</v>
      </c>
      <c r="N406" s="179">
        <v>2029</v>
      </c>
      <c r="O406" s="13">
        <v>0</v>
      </c>
      <c r="P406" s="8">
        <v>30000</v>
      </c>
      <c r="Q406" s="8">
        <v>0</v>
      </c>
      <c r="S406" s="8">
        <v>0</v>
      </c>
      <c r="T406" s="8">
        <v>0</v>
      </c>
      <c r="U406" s="8">
        <v>0</v>
      </c>
      <c r="V406" s="8">
        <v>0</v>
      </c>
      <c r="W406" s="8">
        <v>0</v>
      </c>
      <c r="X406" s="8">
        <v>0</v>
      </c>
      <c r="Y406" s="8">
        <v>0</v>
      </c>
      <c r="Z406" s="8">
        <v>0</v>
      </c>
      <c r="AA406" s="8">
        <v>0</v>
      </c>
      <c r="AB406" s="8">
        <v>0</v>
      </c>
      <c r="AC406" s="8">
        <v>0</v>
      </c>
      <c r="AD406" s="7">
        <f t="shared" si="672"/>
        <v>0</v>
      </c>
      <c r="AE406" s="3" t="str">
        <f t="shared" si="673"/>
        <v>Nem rövidtávú a feladat.</v>
      </c>
      <c r="AG406" s="8">
        <v>0</v>
      </c>
      <c r="AH406" s="8">
        <v>0</v>
      </c>
      <c r="AI406" s="8">
        <v>0</v>
      </c>
      <c r="AJ406" s="8">
        <v>0</v>
      </c>
      <c r="AK406" s="8">
        <v>0</v>
      </c>
      <c r="AL406" s="8">
        <v>0</v>
      </c>
      <c r="AM406" s="8">
        <v>0</v>
      </c>
      <c r="AN406" s="8">
        <v>0</v>
      </c>
      <c r="AO406" s="8">
        <v>0</v>
      </c>
      <c r="AP406" s="8">
        <v>0</v>
      </c>
      <c r="AQ406" s="8">
        <v>0</v>
      </c>
      <c r="AR406" s="7">
        <f t="shared" si="674"/>
        <v>0</v>
      </c>
      <c r="AS406" s="185" t="s">
        <v>654</v>
      </c>
      <c r="AT406" s="3" t="str">
        <f t="shared" si="710"/>
        <v>Forráshiányos a feladat!</v>
      </c>
      <c r="AV406" s="180" t="s">
        <v>0</v>
      </c>
      <c r="AW406" s="180" t="s">
        <v>0</v>
      </c>
      <c r="AX406" s="191">
        <f>COUNTA($G$3:G406)</f>
        <v>361</v>
      </c>
      <c r="AZ406" s="9">
        <f>VLOOKUP($G406,Összesítő!$B:$F,3,FALSE)</f>
        <v>4179</v>
      </c>
      <c r="BA406" s="9">
        <f t="shared" si="711"/>
        <v>0</v>
      </c>
      <c r="BB406" s="5">
        <f t="shared" si="712"/>
        <v>1</v>
      </c>
      <c r="BC406" s="5" t="str">
        <f t="shared" si="713"/>
        <v>H</v>
      </c>
      <c r="BD406" s="5">
        <f t="shared" si="746"/>
        <v>0</v>
      </c>
      <c r="BE406" s="5">
        <f t="shared" si="715"/>
        <v>0</v>
      </c>
      <c r="BF406" s="5">
        <f t="shared" si="716"/>
        <v>0</v>
      </c>
      <c r="BG406" s="9" t="str">
        <f t="shared" si="717"/>
        <v>Nem rövidtávú a feladat.</v>
      </c>
      <c r="BH406" s="5">
        <f t="shared" si="718"/>
        <v>1</v>
      </c>
      <c r="BI406" s="5">
        <f t="shared" si="719"/>
        <v>1</v>
      </c>
      <c r="BJ406" s="5">
        <f t="shared" si="720"/>
        <v>1</v>
      </c>
      <c r="BK406" s="5">
        <f t="shared" si="721"/>
        <v>1</v>
      </c>
      <c r="BL406" s="5">
        <f t="shared" si="675"/>
        <v>1</v>
      </c>
      <c r="BM406" s="4" t="str">
        <f t="shared" si="723"/>
        <v>Forráshiányos a feladat!</v>
      </c>
      <c r="BN406" s="5">
        <f t="shared" si="724"/>
        <v>0</v>
      </c>
      <c r="BO406" s="5">
        <f t="shared" si="725"/>
        <v>1</v>
      </c>
      <c r="BP406" s="5">
        <f t="shared" si="726"/>
        <v>0</v>
      </c>
      <c r="BQ406" s="5">
        <f t="shared" si="727"/>
        <v>0</v>
      </c>
      <c r="BR406" s="5">
        <f t="shared" si="728"/>
        <v>0</v>
      </c>
      <c r="BS406" s="9">
        <f t="shared" si="729"/>
        <v>0</v>
      </c>
      <c r="BT406" s="5">
        <f t="shared" si="730"/>
        <v>0</v>
      </c>
      <c r="BU406" s="5">
        <f t="shared" si="731"/>
        <v>0</v>
      </c>
      <c r="BV406" s="5">
        <f t="shared" si="732"/>
        <v>1</v>
      </c>
      <c r="BW406" s="5">
        <f t="shared" si="733"/>
        <v>1</v>
      </c>
      <c r="BX406" s="5">
        <f t="shared" si="734"/>
        <v>1</v>
      </c>
      <c r="BY406" s="5">
        <f t="shared" si="735"/>
        <v>1</v>
      </c>
      <c r="BZ406" s="5">
        <f t="shared" si="736"/>
        <v>1</v>
      </c>
      <c r="CA406" s="5">
        <f t="shared" si="737"/>
        <v>1</v>
      </c>
      <c r="CB406" s="5">
        <f t="shared" si="738"/>
        <v>1</v>
      </c>
      <c r="CC406" s="5">
        <f t="shared" si="739"/>
        <v>1</v>
      </c>
      <c r="CD406" s="5">
        <f t="shared" si="740"/>
        <v>1</v>
      </c>
      <c r="CE406" s="5" t="str">
        <f t="shared" si="741"/>
        <v>?</v>
      </c>
      <c r="CF406" s="4" t="str">
        <f t="shared" si="676"/>
        <v>Kitöltés rendben!</v>
      </c>
      <c r="CG406" s="5">
        <f t="shared" si="677"/>
        <v>1</v>
      </c>
      <c r="CH406" s="5">
        <f t="shared" si="744"/>
        <v>0</v>
      </c>
      <c r="CI406" s="5">
        <f t="shared" si="745"/>
        <v>1</v>
      </c>
    </row>
    <row r="407" spans="1:87" s="2" customFormat="1" ht="86.4" hidden="1" customHeight="1" x14ac:dyDescent="0.3">
      <c r="A407" s="1" t="str">
        <f t="shared" si="670"/>
        <v>Kitöltés rendben!</v>
      </c>
      <c r="B407" s="179">
        <v>2</v>
      </c>
      <c r="C407" s="178" t="s">
        <v>479</v>
      </c>
      <c r="D407" s="180" t="s">
        <v>614</v>
      </c>
      <c r="E407" s="180" t="s">
        <v>509</v>
      </c>
      <c r="F407" s="181" t="str">
        <f>VLOOKUP($G407,Összesítő!$B:$F,2,FALSE)</f>
        <v>11-30429-1-003-00-12</v>
      </c>
      <c r="G407" s="178" t="s">
        <v>255</v>
      </c>
      <c r="H407" s="181">
        <f>COUNTA($G$3:G407)</f>
        <v>362</v>
      </c>
      <c r="I407" s="181" t="str">
        <f>AZ407&amp;"_"&amp;H407&amp;"_FIV_"&amp;LEFT(Előlap!$B$6,4)</f>
        <v>4179_362_FIV_2026</v>
      </c>
      <c r="J407" s="181" t="str">
        <f>VLOOKUP($G407,Összesítő!$B:$F,5,FALSE)</f>
        <v>Egyházashollós, Magyarszecsőd, Molnaszecsőd</v>
      </c>
      <c r="K407" s="181" t="str">
        <f>VLOOKUP($G407,Összesítő!$B:$F,4,FALSE)</f>
        <v>Egyházashollós Község Önkormányzata, Magyarszecsőd Község Önkormányzata, Molnaszecsőd Község Önkormányzata</v>
      </c>
      <c r="L407" s="7">
        <f t="shared" si="671"/>
        <v>300000</v>
      </c>
      <c r="M407" s="179">
        <v>2028</v>
      </c>
      <c r="N407" s="179">
        <v>2036</v>
      </c>
      <c r="O407" s="13">
        <v>0</v>
      </c>
      <c r="P407" s="8">
        <v>300000</v>
      </c>
      <c r="Q407" s="8">
        <v>0</v>
      </c>
      <c r="S407" s="8">
        <v>0</v>
      </c>
      <c r="T407" s="8">
        <v>0</v>
      </c>
      <c r="U407" s="8">
        <v>0</v>
      </c>
      <c r="V407" s="8">
        <v>0</v>
      </c>
      <c r="W407" s="8">
        <v>0</v>
      </c>
      <c r="X407" s="8">
        <v>0</v>
      </c>
      <c r="Y407" s="8">
        <v>0</v>
      </c>
      <c r="Z407" s="8">
        <v>0</v>
      </c>
      <c r="AA407" s="8">
        <v>0</v>
      </c>
      <c r="AB407" s="8">
        <v>0</v>
      </c>
      <c r="AC407" s="8">
        <v>0</v>
      </c>
      <c r="AD407" s="7">
        <f t="shared" si="672"/>
        <v>0</v>
      </c>
      <c r="AE407" s="3" t="str">
        <f t="shared" si="673"/>
        <v>Nem rövidtávú a feladat.</v>
      </c>
      <c r="AG407" s="8">
        <v>13783</v>
      </c>
      <c r="AH407" s="8">
        <v>0</v>
      </c>
      <c r="AI407" s="8">
        <v>0</v>
      </c>
      <c r="AJ407" s="8">
        <v>0</v>
      </c>
      <c r="AK407" s="8">
        <v>0</v>
      </c>
      <c r="AL407" s="8">
        <v>0</v>
      </c>
      <c r="AM407" s="8">
        <v>0</v>
      </c>
      <c r="AN407" s="8">
        <v>0</v>
      </c>
      <c r="AO407" s="8">
        <v>0</v>
      </c>
      <c r="AP407" s="8">
        <v>0</v>
      </c>
      <c r="AQ407" s="8">
        <v>0</v>
      </c>
      <c r="AR407" s="7">
        <f t="shared" si="674"/>
        <v>13783</v>
      </c>
      <c r="AS407" s="185" t="s">
        <v>654</v>
      </c>
      <c r="AT407" s="3" t="str">
        <f t="shared" si="710"/>
        <v>Forráshiányos a feladat!</v>
      </c>
      <c r="AV407" s="180" t="s">
        <v>0</v>
      </c>
      <c r="AW407" s="180" t="s">
        <v>0</v>
      </c>
      <c r="AX407" s="191">
        <f>COUNTA($G$3:G407)</f>
        <v>362</v>
      </c>
      <c r="AZ407" s="9">
        <f>VLOOKUP($G407,Összesítő!$B:$F,3,FALSE)</f>
        <v>4179</v>
      </c>
      <c r="BA407" s="9">
        <f t="shared" si="711"/>
        <v>0</v>
      </c>
      <c r="BB407" s="5">
        <f t="shared" si="712"/>
        <v>1</v>
      </c>
      <c r="BC407" s="5" t="str">
        <f t="shared" si="713"/>
        <v>H</v>
      </c>
      <c r="BD407" s="5">
        <f t="shared" si="746"/>
        <v>0</v>
      </c>
      <c r="BE407" s="5">
        <f t="shared" si="715"/>
        <v>0</v>
      </c>
      <c r="BF407" s="5">
        <f t="shared" si="716"/>
        <v>0</v>
      </c>
      <c r="BG407" s="9" t="str">
        <f t="shared" si="717"/>
        <v>Nem rövidtávú a feladat.</v>
      </c>
      <c r="BH407" s="5">
        <f t="shared" si="718"/>
        <v>1</v>
      </c>
      <c r="BI407" s="5">
        <f t="shared" si="719"/>
        <v>1</v>
      </c>
      <c r="BJ407" s="5">
        <f t="shared" si="720"/>
        <v>1</v>
      </c>
      <c r="BK407" s="5">
        <f t="shared" si="721"/>
        <v>1</v>
      </c>
      <c r="BL407" s="5">
        <f t="shared" si="675"/>
        <v>1</v>
      </c>
      <c r="BM407" s="4" t="str">
        <f t="shared" si="723"/>
        <v>Forráshiányos a feladat!</v>
      </c>
      <c r="BN407" s="5">
        <f t="shared" si="724"/>
        <v>0</v>
      </c>
      <c r="BO407" s="5">
        <f t="shared" si="725"/>
        <v>1</v>
      </c>
      <c r="BP407" s="5">
        <f t="shared" si="726"/>
        <v>0</v>
      </c>
      <c r="BQ407" s="5">
        <f t="shared" si="727"/>
        <v>0</v>
      </c>
      <c r="BR407" s="5">
        <f t="shared" si="728"/>
        <v>0</v>
      </c>
      <c r="BS407" s="9">
        <f t="shared" si="729"/>
        <v>0</v>
      </c>
      <c r="BT407" s="5">
        <f t="shared" si="730"/>
        <v>0</v>
      </c>
      <c r="BU407" s="5">
        <f t="shared" si="731"/>
        <v>0</v>
      </c>
      <c r="BV407" s="5">
        <f t="shared" si="732"/>
        <v>1</v>
      </c>
      <c r="BW407" s="5">
        <f t="shared" si="733"/>
        <v>1</v>
      </c>
      <c r="BX407" s="5">
        <f t="shared" si="734"/>
        <v>1</v>
      </c>
      <c r="BY407" s="5">
        <f t="shared" si="735"/>
        <v>1</v>
      </c>
      <c r="BZ407" s="5">
        <f t="shared" si="736"/>
        <v>1</v>
      </c>
      <c r="CA407" s="5">
        <f t="shared" si="737"/>
        <v>1</v>
      </c>
      <c r="CB407" s="5">
        <f t="shared" si="738"/>
        <v>1</v>
      </c>
      <c r="CC407" s="5">
        <f t="shared" si="739"/>
        <v>1</v>
      </c>
      <c r="CD407" s="5">
        <f t="shared" si="740"/>
        <v>1</v>
      </c>
      <c r="CE407" s="5" t="str">
        <f t="shared" si="741"/>
        <v>?</v>
      </c>
      <c r="CF407" s="4" t="str">
        <f t="shared" si="676"/>
        <v>Kitöltés rendben!</v>
      </c>
      <c r="CG407" s="5">
        <f t="shared" si="677"/>
        <v>1</v>
      </c>
      <c r="CH407" s="5">
        <f t="shared" si="744"/>
        <v>0</v>
      </c>
      <c r="CI407" s="5">
        <f t="shared" si="745"/>
        <v>1</v>
      </c>
    </row>
    <row r="408" spans="1:87" s="2" customFormat="1" ht="86.4" hidden="1" customHeight="1" x14ac:dyDescent="0.3">
      <c r="A408" s="1" t="str">
        <f t="shared" si="670"/>
        <v>Kitöltés rendben!</v>
      </c>
      <c r="B408" s="179">
        <v>1</v>
      </c>
      <c r="C408" s="178" t="s">
        <v>492</v>
      </c>
      <c r="D408" s="180" t="s">
        <v>507</v>
      </c>
      <c r="E408" s="180" t="s">
        <v>509</v>
      </c>
      <c r="F408" s="181" t="str">
        <f>VLOOKUP($G408,Összesítő!$B:$F,2,FALSE)</f>
        <v>11-30429-1-003-00-12</v>
      </c>
      <c r="G408" s="178" t="s">
        <v>255</v>
      </c>
      <c r="H408" s="181">
        <f>COUNTA($G$3:G408)</f>
        <v>363</v>
      </c>
      <c r="I408" s="181" t="str">
        <f>AZ408&amp;"_"&amp;H408&amp;"_FIV_"&amp;LEFT(Előlap!$B$6,4)</f>
        <v>4179_363_FIV_2026</v>
      </c>
      <c r="J408" s="181" t="str">
        <f>VLOOKUP($G408,Összesítő!$B:$F,5,FALSE)</f>
        <v>Egyházashollós, Magyarszecsőd, Molnaszecsőd</v>
      </c>
      <c r="K408" s="181" t="str">
        <f>VLOOKUP($G408,Összesítő!$B:$F,4,FALSE)</f>
        <v>Egyházashollós Község Önkormányzata, Magyarszecsőd Község Önkormányzata, Molnaszecsőd Község Önkormányzata</v>
      </c>
      <c r="L408" s="7">
        <f t="shared" si="671"/>
        <v>1830</v>
      </c>
      <c r="M408" s="179">
        <v>2027</v>
      </c>
      <c r="N408" s="179">
        <v>2027</v>
      </c>
      <c r="O408" s="13">
        <v>1830</v>
      </c>
      <c r="P408" s="8">
        <v>0</v>
      </c>
      <c r="Q408" s="8">
        <v>0</v>
      </c>
      <c r="S408" s="8">
        <v>1830</v>
      </c>
      <c r="T408" s="8">
        <v>0</v>
      </c>
      <c r="U408" s="8">
        <v>0</v>
      </c>
      <c r="V408" s="8">
        <v>0</v>
      </c>
      <c r="W408" s="8">
        <v>0</v>
      </c>
      <c r="X408" s="8">
        <v>0</v>
      </c>
      <c r="Y408" s="8">
        <v>0</v>
      </c>
      <c r="Z408" s="8">
        <v>0</v>
      </c>
      <c r="AA408" s="8">
        <v>0</v>
      </c>
      <c r="AB408" s="8">
        <v>0</v>
      </c>
      <c r="AC408" s="8">
        <v>0</v>
      </c>
      <c r="AD408" s="7">
        <f t="shared" si="672"/>
        <v>1830</v>
      </c>
      <c r="AE408" s="3" t="str">
        <f t="shared" si="673"/>
        <v>A forrás egyenlő a költséggel (I.ütem).</v>
      </c>
      <c r="AG408" s="8">
        <v>0</v>
      </c>
      <c r="AH408" s="8">
        <v>0</v>
      </c>
      <c r="AI408" s="8">
        <v>0</v>
      </c>
      <c r="AJ408" s="8">
        <v>0</v>
      </c>
      <c r="AK408" s="8">
        <v>0</v>
      </c>
      <c r="AL408" s="8">
        <v>0</v>
      </c>
      <c r="AM408" s="8">
        <v>0</v>
      </c>
      <c r="AN408" s="8">
        <v>0</v>
      </c>
      <c r="AO408" s="8">
        <v>0</v>
      </c>
      <c r="AP408" s="8">
        <v>0</v>
      </c>
      <c r="AQ408" s="8">
        <v>0</v>
      </c>
      <c r="AR408" s="7">
        <f t="shared" si="674"/>
        <v>0</v>
      </c>
      <c r="AS408" s="178"/>
      <c r="AT408" s="3" t="str">
        <f t="shared" si="710"/>
        <v>Nem hosszútávú a feladat.</v>
      </c>
      <c r="AV408" s="180" t="s">
        <v>0</v>
      </c>
      <c r="AW408" s="180" t="s">
        <v>0</v>
      </c>
      <c r="AX408" s="191">
        <f>COUNTA($G$3:G408)</f>
        <v>363</v>
      </c>
      <c r="AZ408" s="9">
        <f>VLOOKUP($G408,Összesítő!$B:$F,3,FALSE)</f>
        <v>4179</v>
      </c>
      <c r="BA408" s="9">
        <f t="shared" si="711"/>
        <v>0</v>
      </c>
      <c r="BB408" s="5">
        <f t="shared" si="712"/>
        <v>1</v>
      </c>
      <c r="BC408" s="5" t="str">
        <f t="shared" si="713"/>
        <v>R</v>
      </c>
      <c r="BD408" s="5">
        <f t="shared" si="746"/>
        <v>1</v>
      </c>
      <c r="BE408" s="5">
        <f t="shared" si="715"/>
        <v>0</v>
      </c>
      <c r="BF408" s="5">
        <f t="shared" si="716"/>
        <v>0</v>
      </c>
      <c r="BG408" s="9" t="str">
        <f t="shared" si="717"/>
        <v>A forrás egyenlő a költséggel (I.ütem).</v>
      </c>
      <c r="BH408" s="5">
        <f t="shared" si="718"/>
        <v>1</v>
      </c>
      <c r="BI408" s="5">
        <f t="shared" si="719"/>
        <v>1</v>
      </c>
      <c r="BJ408" s="5">
        <f t="shared" si="720"/>
        <v>0</v>
      </c>
      <c r="BK408" s="5">
        <f t="shared" si="721"/>
        <v>1</v>
      </c>
      <c r="BL408" s="5">
        <f t="shared" si="675"/>
        <v>1</v>
      </c>
      <c r="BM408" s="4" t="str">
        <f t="shared" si="723"/>
        <v>Nem hosszútávú a feladat.</v>
      </c>
      <c r="BN408" s="5">
        <f t="shared" si="724"/>
        <v>1</v>
      </c>
      <c r="BO408" s="5">
        <f t="shared" si="725"/>
        <v>0</v>
      </c>
      <c r="BP408" s="5">
        <f t="shared" si="726"/>
        <v>0</v>
      </c>
      <c r="BQ408" s="5">
        <f t="shared" si="727"/>
        <v>0</v>
      </c>
      <c r="BR408" s="5">
        <f t="shared" si="728"/>
        <v>0</v>
      </c>
      <c r="BS408" s="9" t="str">
        <f t="shared" si="729"/>
        <v>Nincs hosszútávú terv!</v>
      </c>
      <c r="BT408" s="5">
        <f t="shared" si="730"/>
        <v>0</v>
      </c>
      <c r="BU408" s="5">
        <f t="shared" si="731"/>
        <v>0</v>
      </c>
      <c r="BV408" s="5">
        <f t="shared" si="732"/>
        <v>1</v>
      </c>
      <c r="BW408" s="5">
        <f t="shared" si="733"/>
        <v>1</v>
      </c>
      <c r="BX408" s="5">
        <f t="shared" si="734"/>
        <v>1</v>
      </c>
      <c r="BY408" s="5">
        <f t="shared" si="735"/>
        <v>1</v>
      </c>
      <c r="BZ408" s="5">
        <f t="shared" si="736"/>
        <v>1</v>
      </c>
      <c r="CA408" s="5">
        <f t="shared" si="737"/>
        <v>1</v>
      </c>
      <c r="CB408" s="5">
        <f t="shared" si="738"/>
        <v>1</v>
      </c>
      <c r="CC408" s="5">
        <f t="shared" si="739"/>
        <v>1</v>
      </c>
      <c r="CD408" s="5">
        <f t="shared" si="740"/>
        <v>1</v>
      </c>
      <c r="CE408" s="5" t="str">
        <f t="shared" si="741"/>
        <v>?</v>
      </c>
      <c r="CF408" s="4" t="str">
        <f t="shared" si="676"/>
        <v>Kitöltés rendben!</v>
      </c>
      <c r="CG408" s="5">
        <f t="shared" si="677"/>
        <v>1</v>
      </c>
      <c r="CH408" s="5">
        <f t="shared" si="744"/>
        <v>1</v>
      </c>
      <c r="CI408" s="5">
        <f t="shared" si="745"/>
        <v>0</v>
      </c>
    </row>
    <row r="409" spans="1:87" s="2" customFormat="1" ht="31.2" hidden="1" customHeight="1" x14ac:dyDescent="0.3">
      <c r="A409" s="1" t="str">
        <f t="shared" si="670"/>
        <v>Nincs VKR kiválasztva!</v>
      </c>
      <c r="B409" s="179"/>
      <c r="C409" s="178"/>
      <c r="D409" s="180"/>
      <c r="E409" s="180"/>
      <c r="F409" s="181" t="e">
        <f>VLOOKUP($G409,Összesítő!$B:$F,2,FALSE)</f>
        <v>#N/A</v>
      </c>
      <c r="G409" s="178"/>
      <c r="H409" s="181">
        <f>COUNTA($G$3:G409)</f>
        <v>363</v>
      </c>
      <c r="I409" s="181" t="e">
        <f>AZ409&amp;"_"&amp;H409&amp;"_FIV_"&amp;LEFT(Előlap!$B$6,4)</f>
        <v>#N/A</v>
      </c>
      <c r="J409" s="181" t="e">
        <f>VLOOKUP($G409,Összesítő!$B:$F,5,FALSE)</f>
        <v>#N/A</v>
      </c>
      <c r="K409" s="181" t="e">
        <f>VLOOKUP($G409,Összesítő!$B:$F,4,FALSE)</f>
        <v>#N/A</v>
      </c>
      <c r="L409" s="7">
        <f t="shared" si="671"/>
        <v>0</v>
      </c>
      <c r="M409" s="179"/>
      <c r="N409" s="179"/>
      <c r="O409" s="13"/>
      <c r="P409" s="8"/>
      <c r="Q409" s="8"/>
      <c r="S409" s="8"/>
      <c r="T409" s="8"/>
      <c r="U409" s="8"/>
      <c r="V409" s="8"/>
      <c r="W409" s="8"/>
      <c r="X409" s="8"/>
      <c r="Y409" s="8"/>
      <c r="Z409" s="8"/>
      <c r="AA409" s="8"/>
      <c r="AB409" s="8"/>
      <c r="AC409" s="8"/>
      <c r="AD409" s="7">
        <f t="shared" si="672"/>
        <v>0</v>
      </c>
      <c r="AE409" s="3" t="str">
        <f t="shared" si="673"/>
        <v>Nincs VKR kiválasztva!</v>
      </c>
      <c r="AG409" s="8"/>
      <c r="AH409" s="8"/>
      <c r="AI409" s="8"/>
      <c r="AJ409" s="8"/>
      <c r="AK409" s="8"/>
      <c r="AL409" s="8"/>
      <c r="AM409" s="8"/>
      <c r="AN409" s="8"/>
      <c r="AO409" s="8"/>
      <c r="AP409" s="8"/>
      <c r="AQ409" s="8"/>
      <c r="AR409" s="7">
        <f t="shared" si="674"/>
        <v>0</v>
      </c>
      <c r="AS409" s="178"/>
      <c r="AT409" s="3" t="str">
        <f t="shared" si="710"/>
        <v>Nincs VKR kiválasztva!</v>
      </c>
      <c r="AV409" s="180" t="s">
        <v>0</v>
      </c>
      <c r="AW409" s="180" t="s">
        <v>0</v>
      </c>
      <c r="AX409" s="191">
        <f>COUNTA($G$3:G409)</f>
        <v>363</v>
      </c>
      <c r="AZ409" s="9" t="e">
        <f>VLOOKUP($G409,Összesítő!$B:$F,3,FALSE)</f>
        <v>#N/A</v>
      </c>
      <c r="BA409" s="9">
        <f t="shared" si="711"/>
        <v>0</v>
      </c>
      <c r="BB409" s="5" t="e">
        <f t="shared" si="712"/>
        <v>#N/A</v>
      </c>
      <c r="BC409" s="5" t="e">
        <f t="shared" si="713"/>
        <v>#N/A</v>
      </c>
      <c r="BD409" s="5" t="e">
        <f t="shared" si="746"/>
        <v>#N/A</v>
      </c>
      <c r="BE409" s="5" t="e">
        <f t="shared" si="715"/>
        <v>#N/A</v>
      </c>
      <c r="BF409" s="5">
        <f t="shared" si="716"/>
        <v>0</v>
      </c>
      <c r="BG409" s="9" t="str">
        <f t="shared" si="717"/>
        <v>A forrás egyenlő a költséggel (I.ütem).</v>
      </c>
      <c r="BH409" s="5">
        <f t="shared" si="718"/>
        <v>0</v>
      </c>
      <c r="BI409" s="5">
        <f t="shared" si="719"/>
        <v>0</v>
      </c>
      <c r="BJ409" s="5">
        <f t="shared" si="720"/>
        <v>0</v>
      </c>
      <c r="BK409" s="5">
        <f t="shared" si="721"/>
        <v>0</v>
      </c>
      <c r="BL409" s="5">
        <f t="shared" si="675"/>
        <v>0</v>
      </c>
      <c r="BM409" s="4" t="str">
        <f t="shared" si="723"/>
        <v>Nem hosszútávú a feladat.</v>
      </c>
      <c r="BN409" s="5">
        <f t="shared" si="724"/>
        <v>1</v>
      </c>
      <c r="BO409" s="5">
        <f t="shared" si="725"/>
        <v>0</v>
      </c>
      <c r="BP409" s="5">
        <f t="shared" si="726"/>
        <v>1</v>
      </c>
      <c r="BQ409" s="5">
        <f t="shared" si="727"/>
        <v>0</v>
      </c>
      <c r="BR409" s="5" t="e">
        <f t="shared" si="728"/>
        <v>#N/A</v>
      </c>
      <c r="BS409" s="9" t="str">
        <f t="shared" si="729"/>
        <v>Nincs hosszútávú terv!</v>
      </c>
      <c r="BT409" s="5" t="e">
        <f t="shared" si="730"/>
        <v>#N/A</v>
      </c>
      <c r="BU409" s="5" t="e">
        <f t="shared" si="731"/>
        <v>#N/A</v>
      </c>
      <c r="BV409" s="5">
        <f t="shared" si="732"/>
        <v>0</v>
      </c>
      <c r="BW409" s="5">
        <f t="shared" si="733"/>
        <v>0</v>
      </c>
      <c r="BX409" s="5">
        <f t="shared" si="734"/>
        <v>0</v>
      </c>
      <c r="BY409" s="5">
        <f t="shared" si="735"/>
        <v>0</v>
      </c>
      <c r="BZ409" s="5">
        <f t="shared" si="736"/>
        <v>0</v>
      </c>
      <c r="CA409" s="5">
        <f t="shared" si="737"/>
        <v>0</v>
      </c>
      <c r="CB409" s="5">
        <f t="shared" si="738"/>
        <v>0</v>
      </c>
      <c r="CC409" s="5">
        <f t="shared" si="739"/>
        <v>0</v>
      </c>
      <c r="CD409" s="5">
        <f t="shared" si="740"/>
        <v>0</v>
      </c>
      <c r="CE409" s="5" t="e">
        <f t="shared" si="741"/>
        <v>#N/A</v>
      </c>
      <c r="CF409" s="4" t="e">
        <f t="shared" si="676"/>
        <v>#N/A</v>
      </c>
      <c r="CG409" s="5">
        <f t="shared" si="677"/>
        <v>0</v>
      </c>
      <c r="CH409" s="5" t="e">
        <f t="shared" si="744"/>
        <v>#N/A</v>
      </c>
      <c r="CI409" s="5" t="e">
        <f t="shared" si="745"/>
        <v>#N/A</v>
      </c>
    </row>
    <row r="410" spans="1:87" s="2" customFormat="1" ht="28.8" hidden="1" customHeight="1" x14ac:dyDescent="0.3">
      <c r="A410" s="1" t="str">
        <f t="shared" si="670"/>
        <v>Kitöltés rendben!</v>
      </c>
      <c r="B410" s="179">
        <v>2</v>
      </c>
      <c r="C410" s="178" t="s">
        <v>435</v>
      </c>
      <c r="D410" s="180" t="s">
        <v>615</v>
      </c>
      <c r="E410" s="180" t="s">
        <v>509</v>
      </c>
      <c r="F410" s="181" t="str">
        <f>VLOOKUP($G410,Összesítő!$B:$F,2,FALSE)</f>
        <v>11-21254-1-001-00-10</v>
      </c>
      <c r="G410" s="178" t="s">
        <v>179</v>
      </c>
      <c r="H410" s="181">
        <f>COUNTA($G$3:G410)</f>
        <v>364</v>
      </c>
      <c r="I410" s="181" t="str">
        <f>AZ410&amp;"_"&amp;H410&amp;"_FIV_"&amp;LEFT(Előlap!$B$6,4)</f>
        <v>4159_364_FIV_2026</v>
      </c>
      <c r="J410" s="181" t="str">
        <f>VLOOKUP($G410,Összesítő!$B:$F,5,FALSE)</f>
        <v>Szentpéterfa</v>
      </c>
      <c r="K410" s="181" t="str">
        <f>VLOOKUP($G410,Összesítő!$B:$F,4,FALSE)</f>
        <v>Szentpéterfa Községi Önkormányzat</v>
      </c>
      <c r="L410" s="7">
        <f t="shared" si="671"/>
        <v>45000</v>
      </c>
      <c r="M410" s="179">
        <v>2028</v>
      </c>
      <c r="N410" s="179">
        <v>2028</v>
      </c>
      <c r="O410" s="13">
        <v>0</v>
      </c>
      <c r="P410" s="8">
        <v>45000</v>
      </c>
      <c r="Q410" s="8">
        <v>0</v>
      </c>
      <c r="S410" s="8">
        <v>0</v>
      </c>
      <c r="T410" s="8">
        <v>0</v>
      </c>
      <c r="U410" s="8">
        <v>0</v>
      </c>
      <c r="V410" s="8">
        <v>0</v>
      </c>
      <c r="W410" s="8">
        <v>0</v>
      </c>
      <c r="X410" s="8">
        <v>0</v>
      </c>
      <c r="Y410" s="8">
        <v>0</v>
      </c>
      <c r="Z410" s="8">
        <v>0</v>
      </c>
      <c r="AA410" s="8">
        <v>0</v>
      </c>
      <c r="AB410" s="8">
        <v>0</v>
      </c>
      <c r="AC410" s="8">
        <v>0</v>
      </c>
      <c r="AD410" s="7">
        <f t="shared" si="672"/>
        <v>0</v>
      </c>
      <c r="AE410" s="3" t="str">
        <f t="shared" si="673"/>
        <v>Nem rövidtávú a feladat.</v>
      </c>
      <c r="AG410" s="8">
        <v>0</v>
      </c>
      <c r="AH410" s="8">
        <v>0</v>
      </c>
      <c r="AI410" s="8">
        <v>0</v>
      </c>
      <c r="AJ410" s="8">
        <v>0</v>
      </c>
      <c r="AK410" s="8">
        <v>0</v>
      </c>
      <c r="AL410" s="8">
        <v>0</v>
      </c>
      <c r="AM410" s="8">
        <v>0</v>
      </c>
      <c r="AN410" s="8">
        <v>0</v>
      </c>
      <c r="AO410" s="8">
        <v>0</v>
      </c>
      <c r="AP410" s="8">
        <v>0</v>
      </c>
      <c r="AQ410" s="8">
        <v>0</v>
      </c>
      <c r="AR410" s="7">
        <f t="shared" si="674"/>
        <v>0</v>
      </c>
      <c r="AS410" s="178" t="s">
        <v>654</v>
      </c>
      <c r="AT410" s="3" t="str">
        <f t="shared" si="710"/>
        <v>Forráshiányos a feladat!</v>
      </c>
      <c r="AV410" s="180" t="s">
        <v>0</v>
      </c>
      <c r="AW410" s="180" t="s">
        <v>0</v>
      </c>
      <c r="AX410" s="191">
        <f>COUNTA($G$3:G410)</f>
        <v>364</v>
      </c>
      <c r="AZ410" s="9">
        <f>VLOOKUP($G410,Összesítő!$B:$F,3,FALSE)</f>
        <v>4159</v>
      </c>
      <c r="BA410" s="9">
        <f t="shared" si="711"/>
        <v>0</v>
      </c>
      <c r="BB410" s="5">
        <f t="shared" si="712"/>
        <v>1</v>
      </c>
      <c r="BC410" s="5" t="str">
        <f t="shared" si="713"/>
        <v>H</v>
      </c>
      <c r="BD410" s="5">
        <f t="shared" si="746"/>
        <v>0</v>
      </c>
      <c r="BE410" s="5">
        <f t="shared" si="715"/>
        <v>0</v>
      </c>
      <c r="BF410" s="5">
        <f t="shared" si="716"/>
        <v>0</v>
      </c>
      <c r="BG410" s="9" t="str">
        <f t="shared" si="717"/>
        <v>Nem rövidtávú a feladat.</v>
      </c>
      <c r="BH410" s="5">
        <f t="shared" si="718"/>
        <v>1</v>
      </c>
      <c r="BI410" s="5">
        <f t="shared" si="719"/>
        <v>1</v>
      </c>
      <c r="BJ410" s="5">
        <f t="shared" si="720"/>
        <v>1</v>
      </c>
      <c r="BK410" s="5">
        <f t="shared" si="721"/>
        <v>1</v>
      </c>
      <c r="BL410" s="5">
        <f t="shared" si="675"/>
        <v>1</v>
      </c>
      <c r="BM410" s="4" t="str">
        <f t="shared" si="723"/>
        <v>Forráshiányos a feladat!</v>
      </c>
      <c r="BN410" s="5">
        <f t="shared" si="724"/>
        <v>0</v>
      </c>
      <c r="BO410" s="5">
        <f t="shared" si="725"/>
        <v>1</v>
      </c>
      <c r="BP410" s="5">
        <f t="shared" si="726"/>
        <v>0</v>
      </c>
      <c r="BQ410" s="5">
        <f t="shared" si="727"/>
        <v>0</v>
      </c>
      <c r="BR410" s="5">
        <f t="shared" si="728"/>
        <v>0</v>
      </c>
      <c r="BS410" s="9">
        <f t="shared" si="729"/>
        <v>0</v>
      </c>
      <c r="BT410" s="5">
        <f t="shared" si="730"/>
        <v>0</v>
      </c>
      <c r="BU410" s="5">
        <f t="shared" si="731"/>
        <v>0</v>
      </c>
      <c r="BV410" s="5">
        <f t="shared" si="732"/>
        <v>1</v>
      </c>
      <c r="BW410" s="5">
        <f t="shared" si="733"/>
        <v>1</v>
      </c>
      <c r="BX410" s="5">
        <f t="shared" si="734"/>
        <v>1</v>
      </c>
      <c r="BY410" s="5">
        <f t="shared" si="735"/>
        <v>1</v>
      </c>
      <c r="BZ410" s="5">
        <f t="shared" si="736"/>
        <v>1</v>
      </c>
      <c r="CA410" s="5">
        <f t="shared" si="737"/>
        <v>1</v>
      </c>
      <c r="CB410" s="5">
        <f t="shared" si="738"/>
        <v>1</v>
      </c>
      <c r="CC410" s="5">
        <f t="shared" si="739"/>
        <v>1</v>
      </c>
      <c r="CD410" s="5">
        <f t="shared" si="740"/>
        <v>1</v>
      </c>
      <c r="CE410" s="5" t="str">
        <f t="shared" si="741"/>
        <v>?</v>
      </c>
      <c r="CF410" s="4" t="str">
        <f t="shared" si="676"/>
        <v>Kitöltés rendben!</v>
      </c>
      <c r="CG410" s="5">
        <f t="shared" si="677"/>
        <v>1</v>
      </c>
      <c r="CH410" s="5">
        <f t="shared" si="744"/>
        <v>0</v>
      </c>
      <c r="CI410" s="5">
        <f t="shared" si="745"/>
        <v>1</v>
      </c>
    </row>
    <row r="411" spans="1:87" s="2" customFormat="1" ht="28.8" hidden="1" customHeight="1" x14ac:dyDescent="0.3">
      <c r="A411" s="1" t="str">
        <f t="shared" ref="A411:A478" si="765">IF($G411="","Nincs VKR kiválasztva!",CF411)</f>
        <v>Kitöltés rendben!</v>
      </c>
      <c r="B411" s="179">
        <v>2</v>
      </c>
      <c r="C411" s="178" t="s">
        <v>484</v>
      </c>
      <c r="D411" s="180" t="s">
        <v>616</v>
      </c>
      <c r="E411" s="180" t="s">
        <v>509</v>
      </c>
      <c r="F411" s="181" t="str">
        <f>VLOOKUP($G411,Összesítő!$B:$F,2,FALSE)</f>
        <v>11-21254-1-001-00-10</v>
      </c>
      <c r="G411" s="178" t="s">
        <v>179</v>
      </c>
      <c r="H411" s="181">
        <f>COUNTA($G$3:G411)</f>
        <v>365</v>
      </c>
      <c r="I411" s="181" t="str">
        <f>AZ411&amp;"_"&amp;H411&amp;"_FIV_"&amp;LEFT(Előlap!$B$6,4)</f>
        <v>4159_365_FIV_2026</v>
      </c>
      <c r="J411" s="181" t="str">
        <f>VLOOKUP($G411,Összesítő!$B:$F,5,FALSE)</f>
        <v>Szentpéterfa</v>
      </c>
      <c r="K411" s="181" t="str">
        <f>VLOOKUP($G411,Összesítő!$B:$F,4,FALSE)</f>
        <v>Szentpéterfa Községi Önkormányzat</v>
      </c>
      <c r="L411" s="7">
        <f t="shared" ref="L411:L478" si="766">O411+P411</f>
        <v>3000</v>
      </c>
      <c r="M411" s="179">
        <v>2028</v>
      </c>
      <c r="N411" s="179">
        <v>2028</v>
      </c>
      <c r="O411" s="13">
        <v>0</v>
      </c>
      <c r="P411" s="8">
        <v>3000</v>
      </c>
      <c r="Q411" s="8">
        <v>0</v>
      </c>
      <c r="S411" s="8">
        <v>0</v>
      </c>
      <c r="T411" s="8">
        <v>0</v>
      </c>
      <c r="U411" s="8">
        <v>0</v>
      </c>
      <c r="V411" s="8">
        <v>0</v>
      </c>
      <c r="W411" s="8">
        <v>0</v>
      </c>
      <c r="X411" s="8">
        <v>0</v>
      </c>
      <c r="Y411" s="8">
        <v>0</v>
      </c>
      <c r="Z411" s="8">
        <v>0</v>
      </c>
      <c r="AA411" s="8">
        <v>0</v>
      </c>
      <c r="AB411" s="8">
        <v>0</v>
      </c>
      <c r="AC411" s="8">
        <v>0</v>
      </c>
      <c r="AD411" s="7">
        <f t="shared" ref="AD411:AD478" si="767">SUM(S411:AC411)</f>
        <v>0</v>
      </c>
      <c r="AE411" s="3" t="str">
        <f t="shared" ref="AE411:AE478" si="768">IF($G411="","Nincs VKR kiválasztva!",IF(BB411=0,"Hiányos kitöltés!",BG411))</f>
        <v>Nem rövidtávú a feladat.</v>
      </c>
      <c r="AG411" s="8">
        <v>0</v>
      </c>
      <c r="AH411" s="8">
        <v>0</v>
      </c>
      <c r="AI411" s="8">
        <v>0</v>
      </c>
      <c r="AJ411" s="8">
        <v>0</v>
      </c>
      <c r="AK411" s="8">
        <v>0</v>
      </c>
      <c r="AL411" s="8">
        <v>0</v>
      </c>
      <c r="AM411" s="8">
        <v>0</v>
      </c>
      <c r="AN411" s="8">
        <v>0</v>
      </c>
      <c r="AO411" s="8">
        <v>0</v>
      </c>
      <c r="AP411" s="8">
        <v>0</v>
      </c>
      <c r="AQ411" s="8">
        <v>0</v>
      </c>
      <c r="AR411" s="7">
        <f t="shared" ref="AR411:AR478" si="769">SUM(AG411:AQ411)</f>
        <v>0</v>
      </c>
      <c r="AS411" s="185" t="s">
        <v>654</v>
      </c>
      <c r="AT411" s="3" t="str">
        <f t="shared" si="710"/>
        <v>Forráshiányos a feladat!</v>
      </c>
      <c r="AV411" s="180" t="s">
        <v>0</v>
      </c>
      <c r="AW411" s="180" t="s">
        <v>0</v>
      </c>
      <c r="AX411" s="191">
        <f>COUNTA($G$3:G411)</f>
        <v>365</v>
      </c>
      <c r="AZ411" s="9">
        <f>VLOOKUP($G411,Összesítő!$B:$F,3,FALSE)</f>
        <v>4159</v>
      </c>
      <c r="BA411" s="9">
        <f t="shared" si="711"/>
        <v>0</v>
      </c>
      <c r="BB411" s="5">
        <f t="shared" si="712"/>
        <v>1</v>
      </c>
      <c r="BC411" s="5" t="str">
        <f t="shared" si="713"/>
        <v>H</v>
      </c>
      <c r="BD411" s="5">
        <f t="shared" si="746"/>
        <v>0</v>
      </c>
      <c r="BE411" s="5">
        <f t="shared" si="715"/>
        <v>0</v>
      </c>
      <c r="BF411" s="5">
        <f t="shared" si="716"/>
        <v>0</v>
      </c>
      <c r="BG411" s="9" t="str">
        <f t="shared" si="717"/>
        <v>Nem rövidtávú a feladat.</v>
      </c>
      <c r="BH411" s="5">
        <f t="shared" si="718"/>
        <v>1</v>
      </c>
      <c r="BI411" s="5">
        <f t="shared" si="719"/>
        <v>1</v>
      </c>
      <c r="BJ411" s="5">
        <f t="shared" si="720"/>
        <v>1</v>
      </c>
      <c r="BK411" s="5">
        <f t="shared" si="721"/>
        <v>1</v>
      </c>
      <c r="BL411" s="5">
        <f t="shared" ref="BL411:BL478" si="770">IF(AND($BK411=1,$P411=$AR411),1,IF(AND($BK411=1,$P411&gt;$AR411,AS411="igen"),1,0))</f>
        <v>1</v>
      </c>
      <c r="BM411" s="4" t="str">
        <f t="shared" si="723"/>
        <v>Forráshiányos a feladat!</v>
      </c>
      <c r="BN411" s="5">
        <f t="shared" si="724"/>
        <v>0</v>
      </c>
      <c r="BO411" s="5">
        <f t="shared" si="725"/>
        <v>1</v>
      </c>
      <c r="BP411" s="5">
        <f t="shared" si="726"/>
        <v>0</v>
      </c>
      <c r="BQ411" s="5">
        <f t="shared" si="727"/>
        <v>0</v>
      </c>
      <c r="BR411" s="5">
        <f t="shared" si="728"/>
        <v>0</v>
      </c>
      <c r="BS411" s="9">
        <f t="shared" si="729"/>
        <v>0</v>
      </c>
      <c r="BT411" s="5">
        <f t="shared" si="730"/>
        <v>0</v>
      </c>
      <c r="BU411" s="5">
        <f t="shared" si="731"/>
        <v>0</v>
      </c>
      <c r="BV411" s="5">
        <f t="shared" si="732"/>
        <v>1</v>
      </c>
      <c r="BW411" s="5">
        <f t="shared" si="733"/>
        <v>1</v>
      </c>
      <c r="BX411" s="5">
        <f t="shared" si="734"/>
        <v>1</v>
      </c>
      <c r="BY411" s="5">
        <f t="shared" si="735"/>
        <v>1</v>
      </c>
      <c r="BZ411" s="5">
        <f t="shared" si="736"/>
        <v>1</v>
      </c>
      <c r="CA411" s="5">
        <f t="shared" si="737"/>
        <v>1</v>
      </c>
      <c r="CB411" s="5">
        <f t="shared" si="738"/>
        <v>1</v>
      </c>
      <c r="CC411" s="5">
        <f t="shared" si="739"/>
        <v>1</v>
      </c>
      <c r="CD411" s="5">
        <f t="shared" si="740"/>
        <v>1</v>
      </c>
      <c r="CE411" s="5" t="str">
        <f t="shared" si="741"/>
        <v>?</v>
      </c>
      <c r="CF411" s="4" t="str">
        <f t="shared" ref="CF411:CF478" si="771">IF($BB411=0,$CE411,IF($BH411=0,"I. ütem forrása nincs kitöltve!",IF($BK411=0,"II. ütem forrása nincs kitöltve!",IF($BE411=1,"Költségek üteme nem megfelelő (az időtartam és a költség üteme eltér)!",IF(AND(BI411=0,$BB411=1,$BK411=1,$BE411=1),"Kötelező cellák kitöltve, de az I. ütem forrása hibás!",IF(AND(BK411=0,$BB411=1,$BK411=1,$BE411=1),"Kötelező cellák kitöltve, de a II. ütem forrása hibás!",IF(AND($BP411=1,$BA411&lt;30),"Nullás a rövidtávú feladat és rövid (hiányzik) a hozzá tartozó indoklás!",IF(AND($BQ411=1,$BA411&lt;30),"Nullás a hosszútávú feladat és rövid (hiányzik) a hozzá tartozó indoklás!",IF(AND(BO411=1,C411="1811_RENDKÍVÜLI"),"II. ütemre nem tervezhet Rendkívüli feladatot!",IF(BI411=0,AE411,IF(BL411=0,AT411,IF(AND(BD411=1,$Q411&gt;$O411),"EM rendelet 2. melléklet terhére elszámolt költség nem lehet nagyobb az I. ütemre tervezett tényleges költségnél!",IF($AD411&gt;$O411,"Többlet forrást jelölt meg az I. ütemnél! Kérjük, a többletet az 'Osszesito' fülön tüntesse fel!",IF($AR411&gt;$P411,"Többlet forrást jelölt meg a II. ütemnél! Kérjük, a többletet az 'Osszesito' fülön tüntesse fel!","Kitöltés rendben!"))))))))))))))</f>
        <v>Kitöltés rendben!</v>
      </c>
      <c r="CG411" s="5">
        <f t="shared" ref="CG411:CG478" si="772">IF(A411="Kitöltés rendben!",1,0)</f>
        <v>1</v>
      </c>
      <c r="CH411" s="5">
        <f t="shared" si="744"/>
        <v>0</v>
      </c>
      <c r="CI411" s="5">
        <f t="shared" si="745"/>
        <v>1</v>
      </c>
    </row>
    <row r="412" spans="1:87" s="2" customFormat="1" ht="28.8" hidden="1" customHeight="1" x14ac:dyDescent="0.3">
      <c r="A412" s="1" t="str">
        <f t="shared" si="765"/>
        <v>Kitöltés rendben!</v>
      </c>
      <c r="B412" s="179">
        <v>2</v>
      </c>
      <c r="C412" s="178" t="s">
        <v>450</v>
      </c>
      <c r="D412" s="180" t="s">
        <v>617</v>
      </c>
      <c r="E412" s="180" t="s">
        <v>509</v>
      </c>
      <c r="F412" s="181" t="str">
        <f>VLOOKUP($G412,Összesítő!$B:$F,2,FALSE)</f>
        <v>11-21254-1-001-00-10</v>
      </c>
      <c r="G412" s="178" t="s">
        <v>179</v>
      </c>
      <c r="H412" s="181">
        <f>COUNTA($G$3:G412)</f>
        <v>366</v>
      </c>
      <c r="I412" s="181" t="str">
        <f>AZ412&amp;"_"&amp;H412&amp;"_FIV_"&amp;LEFT(Előlap!$B$6,4)</f>
        <v>4159_366_FIV_2026</v>
      </c>
      <c r="J412" s="181" t="str">
        <f>VLOOKUP($G412,Összesítő!$B:$F,5,FALSE)</f>
        <v>Szentpéterfa</v>
      </c>
      <c r="K412" s="181" t="str">
        <f>VLOOKUP($G412,Összesítő!$B:$F,4,FALSE)</f>
        <v>Szentpéterfa Községi Önkormányzat</v>
      </c>
      <c r="L412" s="7">
        <f t="shared" si="766"/>
        <v>30000</v>
      </c>
      <c r="M412" s="179">
        <v>2029</v>
      </c>
      <c r="N412" s="179">
        <v>2029</v>
      </c>
      <c r="O412" s="13">
        <v>0</v>
      </c>
      <c r="P412" s="8">
        <v>30000</v>
      </c>
      <c r="Q412" s="8">
        <v>0</v>
      </c>
      <c r="S412" s="8">
        <v>0</v>
      </c>
      <c r="T412" s="8">
        <v>0</v>
      </c>
      <c r="U412" s="8">
        <v>0</v>
      </c>
      <c r="V412" s="8">
        <v>0</v>
      </c>
      <c r="W412" s="8">
        <v>0</v>
      </c>
      <c r="X412" s="8">
        <v>0</v>
      </c>
      <c r="Y412" s="8">
        <v>0</v>
      </c>
      <c r="Z412" s="8">
        <v>0</v>
      </c>
      <c r="AA412" s="8">
        <v>0</v>
      </c>
      <c r="AB412" s="8">
        <v>0</v>
      </c>
      <c r="AC412" s="8">
        <v>0</v>
      </c>
      <c r="AD412" s="7">
        <f t="shared" si="767"/>
        <v>0</v>
      </c>
      <c r="AE412" s="3" t="str">
        <f t="shared" si="768"/>
        <v>Nem rövidtávú a feladat.</v>
      </c>
      <c r="AG412" s="8">
        <v>0</v>
      </c>
      <c r="AH412" s="8">
        <v>0</v>
      </c>
      <c r="AI412" s="8">
        <v>0</v>
      </c>
      <c r="AJ412" s="8">
        <v>0</v>
      </c>
      <c r="AK412" s="8">
        <v>0</v>
      </c>
      <c r="AL412" s="8">
        <v>0</v>
      </c>
      <c r="AM412" s="8">
        <v>0</v>
      </c>
      <c r="AN412" s="8">
        <v>0</v>
      </c>
      <c r="AO412" s="8">
        <v>0</v>
      </c>
      <c r="AP412" s="8">
        <v>0</v>
      </c>
      <c r="AQ412" s="8">
        <v>0</v>
      </c>
      <c r="AR412" s="7">
        <f t="shared" si="769"/>
        <v>0</v>
      </c>
      <c r="AS412" s="185" t="s">
        <v>654</v>
      </c>
      <c r="AT412" s="3" t="str">
        <f t="shared" si="710"/>
        <v>Forráshiányos a feladat!</v>
      </c>
      <c r="AV412" s="180" t="s">
        <v>0</v>
      </c>
      <c r="AW412" s="180" t="s">
        <v>0</v>
      </c>
      <c r="AX412" s="191">
        <f>COUNTA($G$3:G412)</f>
        <v>366</v>
      </c>
      <c r="AZ412" s="9">
        <f>VLOOKUP($G412,Összesítő!$B:$F,3,FALSE)</f>
        <v>4159</v>
      </c>
      <c r="BA412" s="9">
        <f t="shared" si="711"/>
        <v>0</v>
      </c>
      <c r="BB412" s="5">
        <f t="shared" si="712"/>
        <v>1</v>
      </c>
      <c r="BC412" s="5" t="str">
        <f t="shared" si="713"/>
        <v>H</v>
      </c>
      <c r="BD412" s="5">
        <f t="shared" si="746"/>
        <v>0</v>
      </c>
      <c r="BE412" s="5">
        <f t="shared" si="715"/>
        <v>0</v>
      </c>
      <c r="BF412" s="5">
        <f t="shared" si="716"/>
        <v>0</v>
      </c>
      <c r="BG412" s="9" t="str">
        <f t="shared" si="717"/>
        <v>Nem rövidtávú a feladat.</v>
      </c>
      <c r="BH412" s="5">
        <f t="shared" si="718"/>
        <v>1</v>
      </c>
      <c r="BI412" s="5">
        <f t="shared" si="719"/>
        <v>1</v>
      </c>
      <c r="BJ412" s="5">
        <f t="shared" si="720"/>
        <v>1</v>
      </c>
      <c r="BK412" s="5">
        <f t="shared" si="721"/>
        <v>1</v>
      </c>
      <c r="BL412" s="5">
        <f t="shared" si="770"/>
        <v>1</v>
      </c>
      <c r="BM412" s="4" t="str">
        <f t="shared" si="723"/>
        <v>Forráshiányos a feladat!</v>
      </c>
      <c r="BN412" s="5">
        <f t="shared" si="724"/>
        <v>0</v>
      </c>
      <c r="BO412" s="5">
        <f t="shared" si="725"/>
        <v>1</v>
      </c>
      <c r="BP412" s="5">
        <f t="shared" si="726"/>
        <v>0</v>
      </c>
      <c r="BQ412" s="5">
        <f t="shared" si="727"/>
        <v>0</v>
      </c>
      <c r="BR412" s="5">
        <f t="shared" si="728"/>
        <v>0</v>
      </c>
      <c r="BS412" s="9">
        <f t="shared" si="729"/>
        <v>0</v>
      </c>
      <c r="BT412" s="5">
        <f t="shared" si="730"/>
        <v>0</v>
      </c>
      <c r="BU412" s="5">
        <f t="shared" si="731"/>
        <v>0</v>
      </c>
      <c r="BV412" s="5">
        <f t="shared" si="732"/>
        <v>1</v>
      </c>
      <c r="BW412" s="5">
        <f t="shared" si="733"/>
        <v>1</v>
      </c>
      <c r="BX412" s="5">
        <f t="shared" si="734"/>
        <v>1</v>
      </c>
      <c r="BY412" s="5">
        <f t="shared" si="735"/>
        <v>1</v>
      </c>
      <c r="BZ412" s="5">
        <f t="shared" si="736"/>
        <v>1</v>
      </c>
      <c r="CA412" s="5">
        <f t="shared" si="737"/>
        <v>1</v>
      </c>
      <c r="CB412" s="5">
        <f t="shared" si="738"/>
        <v>1</v>
      </c>
      <c r="CC412" s="5">
        <f t="shared" si="739"/>
        <v>1</v>
      </c>
      <c r="CD412" s="5">
        <f t="shared" si="740"/>
        <v>1</v>
      </c>
      <c r="CE412" s="5" t="str">
        <f t="shared" si="741"/>
        <v>?</v>
      </c>
      <c r="CF412" s="4" t="str">
        <f t="shared" si="771"/>
        <v>Kitöltés rendben!</v>
      </c>
      <c r="CG412" s="5">
        <f t="shared" si="772"/>
        <v>1</v>
      </c>
      <c r="CH412" s="5">
        <f t="shared" si="744"/>
        <v>0</v>
      </c>
      <c r="CI412" s="5">
        <f t="shared" si="745"/>
        <v>1</v>
      </c>
    </row>
    <row r="413" spans="1:87" s="2" customFormat="1" ht="28.8" hidden="1" customHeight="1" x14ac:dyDescent="0.3">
      <c r="A413" s="1" t="str">
        <f t="shared" si="765"/>
        <v>Kitöltés rendben!</v>
      </c>
      <c r="B413" s="179">
        <v>2</v>
      </c>
      <c r="C413" s="178" t="s">
        <v>399</v>
      </c>
      <c r="D413" s="180" t="s">
        <v>520</v>
      </c>
      <c r="E413" s="180" t="s">
        <v>509</v>
      </c>
      <c r="F413" s="181" t="str">
        <f>VLOOKUP($G413,Összesítő!$B:$F,2,FALSE)</f>
        <v>11-21254-1-001-00-10</v>
      </c>
      <c r="G413" s="178" t="s">
        <v>179</v>
      </c>
      <c r="H413" s="181">
        <f>COUNTA($G$3:G413)</f>
        <v>367</v>
      </c>
      <c r="I413" s="181" t="str">
        <f>AZ413&amp;"_"&amp;H413&amp;"_FIV_"&amp;LEFT(Előlap!$B$6,4)</f>
        <v>4159_367_FIV_2026</v>
      </c>
      <c r="J413" s="181" t="str">
        <f>VLOOKUP($G413,Összesítő!$B:$F,5,FALSE)</f>
        <v>Szentpéterfa</v>
      </c>
      <c r="K413" s="181" t="str">
        <f>VLOOKUP($G413,Összesítő!$B:$F,4,FALSE)</f>
        <v>Szentpéterfa Községi Önkormányzat</v>
      </c>
      <c r="L413" s="7">
        <f t="shared" si="766"/>
        <v>35000</v>
      </c>
      <c r="M413" s="179">
        <v>2030</v>
      </c>
      <c r="N413" s="179">
        <v>2030</v>
      </c>
      <c r="O413" s="13">
        <v>0</v>
      </c>
      <c r="P413" s="8">
        <v>35000</v>
      </c>
      <c r="Q413" s="8">
        <v>0</v>
      </c>
      <c r="S413" s="8">
        <v>0</v>
      </c>
      <c r="T413" s="8">
        <v>0</v>
      </c>
      <c r="U413" s="8">
        <v>0</v>
      </c>
      <c r="V413" s="8">
        <v>0</v>
      </c>
      <c r="W413" s="8">
        <v>0</v>
      </c>
      <c r="X413" s="8">
        <v>0</v>
      </c>
      <c r="Y413" s="8">
        <v>0</v>
      </c>
      <c r="Z413" s="8">
        <v>0</v>
      </c>
      <c r="AA413" s="8">
        <v>0</v>
      </c>
      <c r="AB413" s="8">
        <v>0</v>
      </c>
      <c r="AC413" s="8">
        <v>0</v>
      </c>
      <c r="AD413" s="7">
        <f t="shared" si="767"/>
        <v>0</v>
      </c>
      <c r="AE413" s="3" t="str">
        <f t="shared" si="768"/>
        <v>Nem rövidtávú a feladat.</v>
      </c>
      <c r="AG413" s="8">
        <v>0</v>
      </c>
      <c r="AH413" s="8">
        <v>0</v>
      </c>
      <c r="AI413" s="8">
        <v>0</v>
      </c>
      <c r="AJ413" s="8">
        <v>0</v>
      </c>
      <c r="AK413" s="8">
        <v>0</v>
      </c>
      <c r="AL413" s="8">
        <v>0</v>
      </c>
      <c r="AM413" s="8">
        <v>0</v>
      </c>
      <c r="AN413" s="8">
        <v>0</v>
      </c>
      <c r="AO413" s="8">
        <v>0</v>
      </c>
      <c r="AP413" s="8">
        <v>0</v>
      </c>
      <c r="AQ413" s="8">
        <v>0</v>
      </c>
      <c r="AR413" s="7">
        <f t="shared" si="769"/>
        <v>0</v>
      </c>
      <c r="AS413" s="185" t="s">
        <v>654</v>
      </c>
      <c r="AT413" s="3" t="str">
        <f t="shared" si="710"/>
        <v>Forráshiányos a feladat!</v>
      </c>
      <c r="AV413" s="180" t="s">
        <v>0</v>
      </c>
      <c r="AW413" s="180" t="s">
        <v>0</v>
      </c>
      <c r="AX413" s="191">
        <f>COUNTA($G$3:G413)</f>
        <v>367</v>
      </c>
      <c r="AZ413" s="9">
        <f>VLOOKUP($G413,Összesítő!$B:$F,3,FALSE)</f>
        <v>4159</v>
      </c>
      <c r="BA413" s="9">
        <f t="shared" si="711"/>
        <v>0</v>
      </c>
      <c r="BB413" s="5">
        <f t="shared" si="712"/>
        <v>1</v>
      </c>
      <c r="BC413" s="5" t="str">
        <f t="shared" si="713"/>
        <v>H</v>
      </c>
      <c r="BD413" s="5">
        <f t="shared" si="746"/>
        <v>0</v>
      </c>
      <c r="BE413" s="5">
        <f t="shared" si="715"/>
        <v>0</v>
      </c>
      <c r="BF413" s="5">
        <f t="shared" si="716"/>
        <v>0</v>
      </c>
      <c r="BG413" s="9" t="str">
        <f t="shared" si="717"/>
        <v>Nem rövidtávú a feladat.</v>
      </c>
      <c r="BH413" s="5">
        <f t="shared" si="718"/>
        <v>1</v>
      </c>
      <c r="BI413" s="5">
        <f t="shared" si="719"/>
        <v>1</v>
      </c>
      <c r="BJ413" s="5">
        <f t="shared" si="720"/>
        <v>1</v>
      </c>
      <c r="BK413" s="5">
        <f t="shared" si="721"/>
        <v>1</v>
      </c>
      <c r="BL413" s="5">
        <f t="shared" si="770"/>
        <v>1</v>
      </c>
      <c r="BM413" s="4" t="str">
        <f t="shared" si="723"/>
        <v>Forráshiányos a feladat!</v>
      </c>
      <c r="BN413" s="5">
        <f t="shared" si="724"/>
        <v>0</v>
      </c>
      <c r="BO413" s="5">
        <f t="shared" si="725"/>
        <v>1</v>
      </c>
      <c r="BP413" s="5">
        <f t="shared" si="726"/>
        <v>0</v>
      </c>
      <c r="BQ413" s="5">
        <f t="shared" si="727"/>
        <v>0</v>
      </c>
      <c r="BR413" s="5">
        <f t="shared" si="728"/>
        <v>0</v>
      </c>
      <c r="BS413" s="9">
        <f t="shared" si="729"/>
        <v>0</v>
      </c>
      <c r="BT413" s="5">
        <f t="shared" si="730"/>
        <v>0</v>
      </c>
      <c r="BU413" s="5">
        <f t="shared" si="731"/>
        <v>0</v>
      </c>
      <c r="BV413" s="5">
        <f t="shared" si="732"/>
        <v>1</v>
      </c>
      <c r="BW413" s="5">
        <f t="shared" si="733"/>
        <v>1</v>
      </c>
      <c r="BX413" s="5">
        <f t="shared" si="734"/>
        <v>1</v>
      </c>
      <c r="BY413" s="5">
        <f t="shared" si="735"/>
        <v>1</v>
      </c>
      <c r="BZ413" s="5">
        <f t="shared" si="736"/>
        <v>1</v>
      </c>
      <c r="CA413" s="5">
        <f t="shared" si="737"/>
        <v>1</v>
      </c>
      <c r="CB413" s="5">
        <f t="shared" si="738"/>
        <v>1</v>
      </c>
      <c r="CC413" s="5">
        <f t="shared" si="739"/>
        <v>1</v>
      </c>
      <c r="CD413" s="5">
        <f t="shared" si="740"/>
        <v>1</v>
      </c>
      <c r="CE413" s="5" t="str">
        <f t="shared" si="741"/>
        <v>?</v>
      </c>
      <c r="CF413" s="4" t="str">
        <f t="shared" si="771"/>
        <v>Kitöltés rendben!</v>
      </c>
      <c r="CG413" s="5">
        <f t="shared" si="772"/>
        <v>1</v>
      </c>
      <c r="CH413" s="5">
        <f t="shared" si="744"/>
        <v>0</v>
      </c>
      <c r="CI413" s="5">
        <f t="shared" si="745"/>
        <v>1</v>
      </c>
    </row>
    <row r="414" spans="1:87" s="2" customFormat="1" ht="28.8" hidden="1" customHeight="1" x14ac:dyDescent="0.3">
      <c r="A414" s="1" t="str">
        <f t="shared" si="765"/>
        <v>Kitöltés rendben!</v>
      </c>
      <c r="B414" s="179">
        <v>2</v>
      </c>
      <c r="C414" s="178" t="s">
        <v>468</v>
      </c>
      <c r="D414" s="180" t="s">
        <v>511</v>
      </c>
      <c r="E414" s="180" t="s">
        <v>509</v>
      </c>
      <c r="F414" s="181" t="str">
        <f>VLOOKUP($G414,Összesítő!$B:$F,2,FALSE)</f>
        <v>11-21254-1-001-00-10</v>
      </c>
      <c r="G414" s="178" t="s">
        <v>179</v>
      </c>
      <c r="H414" s="181">
        <f>COUNTA($G$3:G414)</f>
        <v>368</v>
      </c>
      <c r="I414" s="181" t="str">
        <f>AZ414&amp;"_"&amp;H414&amp;"_FIV_"&amp;LEFT(Előlap!$B$6,4)</f>
        <v>4159_368_FIV_2026</v>
      </c>
      <c r="J414" s="181" t="str">
        <f>VLOOKUP($G414,Összesítő!$B:$F,5,FALSE)</f>
        <v>Szentpéterfa</v>
      </c>
      <c r="K414" s="181" t="str">
        <f>VLOOKUP($G414,Összesítő!$B:$F,4,FALSE)</f>
        <v>Szentpéterfa Községi Önkormányzat</v>
      </c>
      <c r="L414" s="7">
        <f t="shared" si="766"/>
        <v>1000</v>
      </c>
      <c r="M414" s="179">
        <v>2029</v>
      </c>
      <c r="N414" s="179">
        <v>2029</v>
      </c>
      <c r="O414" s="13">
        <v>0</v>
      </c>
      <c r="P414" s="8">
        <v>1000</v>
      </c>
      <c r="Q414" s="8">
        <v>0</v>
      </c>
      <c r="S414" s="8">
        <v>0</v>
      </c>
      <c r="T414" s="8">
        <v>0</v>
      </c>
      <c r="U414" s="8">
        <v>0</v>
      </c>
      <c r="V414" s="8">
        <v>0</v>
      </c>
      <c r="W414" s="8">
        <v>0</v>
      </c>
      <c r="X414" s="8">
        <v>0</v>
      </c>
      <c r="Y414" s="8">
        <v>0</v>
      </c>
      <c r="Z414" s="8">
        <v>0</v>
      </c>
      <c r="AA414" s="8">
        <v>0</v>
      </c>
      <c r="AB414" s="8">
        <v>0</v>
      </c>
      <c r="AC414" s="8">
        <v>0</v>
      </c>
      <c r="AD414" s="7">
        <f t="shared" si="767"/>
        <v>0</v>
      </c>
      <c r="AE414" s="3" t="str">
        <f t="shared" si="768"/>
        <v>Nem rövidtávú a feladat.</v>
      </c>
      <c r="AG414" s="8">
        <v>0</v>
      </c>
      <c r="AH414" s="8">
        <v>0</v>
      </c>
      <c r="AI414" s="8">
        <v>0</v>
      </c>
      <c r="AJ414" s="8">
        <v>0</v>
      </c>
      <c r="AK414" s="8">
        <v>0</v>
      </c>
      <c r="AL414" s="8">
        <v>0</v>
      </c>
      <c r="AM414" s="8">
        <v>0</v>
      </c>
      <c r="AN414" s="8">
        <v>0</v>
      </c>
      <c r="AO414" s="8">
        <v>0</v>
      </c>
      <c r="AP414" s="8">
        <v>0</v>
      </c>
      <c r="AQ414" s="8">
        <v>0</v>
      </c>
      <c r="AR414" s="7">
        <f t="shared" si="769"/>
        <v>0</v>
      </c>
      <c r="AS414" s="185" t="s">
        <v>654</v>
      </c>
      <c r="AT414" s="3" t="str">
        <f t="shared" si="710"/>
        <v>Forráshiányos a feladat!</v>
      </c>
      <c r="AV414" s="180" t="s">
        <v>0</v>
      </c>
      <c r="AW414" s="180" t="s">
        <v>0</v>
      </c>
      <c r="AX414" s="191">
        <f>COUNTA($G$3:G414)</f>
        <v>368</v>
      </c>
      <c r="AZ414" s="9">
        <f>VLOOKUP($G414,Összesítő!$B:$F,3,FALSE)</f>
        <v>4159</v>
      </c>
      <c r="BA414" s="9">
        <f t="shared" si="711"/>
        <v>0</v>
      </c>
      <c r="BB414" s="5">
        <f t="shared" si="712"/>
        <v>1</v>
      </c>
      <c r="BC414" s="5" t="str">
        <f t="shared" si="713"/>
        <v>H</v>
      </c>
      <c r="BD414" s="5">
        <f t="shared" si="746"/>
        <v>0</v>
      </c>
      <c r="BE414" s="5">
        <f t="shared" si="715"/>
        <v>0</v>
      </c>
      <c r="BF414" s="5">
        <f t="shared" si="716"/>
        <v>0</v>
      </c>
      <c r="BG414" s="9" t="str">
        <f t="shared" si="717"/>
        <v>Nem rövidtávú a feladat.</v>
      </c>
      <c r="BH414" s="5">
        <f t="shared" si="718"/>
        <v>1</v>
      </c>
      <c r="BI414" s="5">
        <f t="shared" si="719"/>
        <v>1</v>
      </c>
      <c r="BJ414" s="5">
        <f t="shared" si="720"/>
        <v>1</v>
      </c>
      <c r="BK414" s="5">
        <f t="shared" si="721"/>
        <v>1</v>
      </c>
      <c r="BL414" s="5">
        <f t="shared" si="770"/>
        <v>1</v>
      </c>
      <c r="BM414" s="4" t="str">
        <f t="shared" si="723"/>
        <v>Forráshiányos a feladat!</v>
      </c>
      <c r="BN414" s="5">
        <f t="shared" si="724"/>
        <v>0</v>
      </c>
      <c r="BO414" s="5">
        <f t="shared" si="725"/>
        <v>1</v>
      </c>
      <c r="BP414" s="5">
        <f t="shared" si="726"/>
        <v>0</v>
      </c>
      <c r="BQ414" s="5">
        <f t="shared" si="727"/>
        <v>0</v>
      </c>
      <c r="BR414" s="5">
        <f t="shared" si="728"/>
        <v>0</v>
      </c>
      <c r="BS414" s="9">
        <f t="shared" si="729"/>
        <v>0</v>
      </c>
      <c r="BT414" s="5">
        <f t="shared" si="730"/>
        <v>0</v>
      </c>
      <c r="BU414" s="5">
        <f t="shared" si="731"/>
        <v>0</v>
      </c>
      <c r="BV414" s="5">
        <f t="shared" si="732"/>
        <v>1</v>
      </c>
      <c r="BW414" s="5">
        <f t="shared" si="733"/>
        <v>1</v>
      </c>
      <c r="BX414" s="5">
        <f t="shared" si="734"/>
        <v>1</v>
      </c>
      <c r="BY414" s="5">
        <f t="shared" si="735"/>
        <v>1</v>
      </c>
      <c r="BZ414" s="5">
        <f t="shared" si="736"/>
        <v>1</v>
      </c>
      <c r="CA414" s="5">
        <f t="shared" si="737"/>
        <v>1</v>
      </c>
      <c r="CB414" s="5">
        <f t="shared" si="738"/>
        <v>1</v>
      </c>
      <c r="CC414" s="5">
        <f t="shared" si="739"/>
        <v>1</v>
      </c>
      <c r="CD414" s="5">
        <f t="shared" si="740"/>
        <v>1</v>
      </c>
      <c r="CE414" s="5" t="str">
        <f t="shared" si="741"/>
        <v>?</v>
      </c>
      <c r="CF414" s="4" t="str">
        <f t="shared" si="771"/>
        <v>Kitöltés rendben!</v>
      </c>
      <c r="CG414" s="5">
        <f t="shared" si="772"/>
        <v>1</v>
      </c>
      <c r="CH414" s="5">
        <f t="shared" si="744"/>
        <v>0</v>
      </c>
      <c r="CI414" s="5">
        <f t="shared" si="745"/>
        <v>1</v>
      </c>
    </row>
    <row r="415" spans="1:87" s="2" customFormat="1" ht="28.8" hidden="1" customHeight="1" x14ac:dyDescent="0.3">
      <c r="A415" s="1" t="str">
        <f t="shared" si="765"/>
        <v>Kitöltés rendben!</v>
      </c>
      <c r="B415" s="179">
        <v>2</v>
      </c>
      <c r="C415" s="178" t="s">
        <v>468</v>
      </c>
      <c r="D415" s="180" t="s">
        <v>505</v>
      </c>
      <c r="E415" s="180" t="s">
        <v>509</v>
      </c>
      <c r="F415" s="181" t="str">
        <f>VLOOKUP($G415,Összesítő!$B:$F,2,FALSE)</f>
        <v>11-21254-1-001-00-10</v>
      </c>
      <c r="G415" s="178" t="s">
        <v>179</v>
      </c>
      <c r="H415" s="181">
        <f>COUNTA($G$3:G415)</f>
        <v>369</v>
      </c>
      <c r="I415" s="181" t="str">
        <f>AZ415&amp;"_"&amp;H415&amp;"_FIV_"&amp;LEFT(Előlap!$B$6,4)</f>
        <v>4159_369_FIV_2026</v>
      </c>
      <c r="J415" s="181" t="str">
        <f>VLOOKUP($G415,Összesítő!$B:$F,5,FALSE)</f>
        <v>Szentpéterfa</v>
      </c>
      <c r="K415" s="181" t="str">
        <f>VLOOKUP($G415,Összesítő!$B:$F,4,FALSE)</f>
        <v>Szentpéterfa Községi Önkormányzat</v>
      </c>
      <c r="L415" s="7">
        <f t="shared" si="766"/>
        <v>10000</v>
      </c>
      <c r="M415" s="179">
        <v>2029</v>
      </c>
      <c r="N415" s="179">
        <v>2030</v>
      </c>
      <c r="O415" s="13">
        <v>0</v>
      </c>
      <c r="P415" s="8">
        <v>10000</v>
      </c>
      <c r="Q415" s="8">
        <v>0</v>
      </c>
      <c r="S415" s="8">
        <v>0</v>
      </c>
      <c r="T415" s="8">
        <v>0</v>
      </c>
      <c r="U415" s="8">
        <v>0</v>
      </c>
      <c r="V415" s="8">
        <v>0</v>
      </c>
      <c r="W415" s="8">
        <v>0</v>
      </c>
      <c r="X415" s="8">
        <v>0</v>
      </c>
      <c r="Y415" s="8">
        <v>0</v>
      </c>
      <c r="Z415" s="8">
        <v>0</v>
      </c>
      <c r="AA415" s="8">
        <v>0</v>
      </c>
      <c r="AB415" s="8">
        <v>0</v>
      </c>
      <c r="AC415" s="8">
        <v>0</v>
      </c>
      <c r="AD415" s="7">
        <f t="shared" si="767"/>
        <v>0</v>
      </c>
      <c r="AE415" s="3" t="str">
        <f t="shared" si="768"/>
        <v>Nem rövidtávú a feladat.</v>
      </c>
      <c r="AG415" s="8">
        <v>0</v>
      </c>
      <c r="AH415" s="8">
        <v>0</v>
      </c>
      <c r="AI415" s="8">
        <v>0</v>
      </c>
      <c r="AJ415" s="8">
        <v>0</v>
      </c>
      <c r="AK415" s="8">
        <v>0</v>
      </c>
      <c r="AL415" s="8">
        <v>0</v>
      </c>
      <c r="AM415" s="8">
        <v>0</v>
      </c>
      <c r="AN415" s="8">
        <v>0</v>
      </c>
      <c r="AO415" s="8">
        <v>0</v>
      </c>
      <c r="AP415" s="8">
        <v>0</v>
      </c>
      <c r="AQ415" s="8">
        <v>0</v>
      </c>
      <c r="AR415" s="7">
        <f t="shared" si="769"/>
        <v>0</v>
      </c>
      <c r="AS415" s="185" t="s">
        <v>654</v>
      </c>
      <c r="AT415" s="3" t="str">
        <f t="shared" si="710"/>
        <v>Forráshiányos a feladat!</v>
      </c>
      <c r="AV415" s="180" t="s">
        <v>0</v>
      </c>
      <c r="AW415" s="180" t="s">
        <v>0</v>
      </c>
      <c r="AX415" s="191">
        <f>COUNTA($G$3:G415)</f>
        <v>369</v>
      </c>
      <c r="AZ415" s="9">
        <f>VLOOKUP($G415,Összesítő!$B:$F,3,FALSE)</f>
        <v>4159</v>
      </c>
      <c r="BA415" s="9">
        <f t="shared" si="711"/>
        <v>0</v>
      </c>
      <c r="BB415" s="5">
        <f t="shared" si="712"/>
        <v>1</v>
      </c>
      <c r="BC415" s="5" t="str">
        <f t="shared" si="713"/>
        <v>H</v>
      </c>
      <c r="BD415" s="5">
        <f t="shared" si="746"/>
        <v>0</v>
      </c>
      <c r="BE415" s="5">
        <f t="shared" si="715"/>
        <v>0</v>
      </c>
      <c r="BF415" s="5">
        <f t="shared" si="716"/>
        <v>0</v>
      </c>
      <c r="BG415" s="9" t="str">
        <f t="shared" si="717"/>
        <v>Nem rövidtávú a feladat.</v>
      </c>
      <c r="BH415" s="5">
        <f t="shared" si="718"/>
        <v>1</v>
      </c>
      <c r="BI415" s="5">
        <f t="shared" si="719"/>
        <v>1</v>
      </c>
      <c r="BJ415" s="5">
        <f t="shared" si="720"/>
        <v>1</v>
      </c>
      <c r="BK415" s="5">
        <f t="shared" si="721"/>
        <v>1</v>
      </c>
      <c r="BL415" s="5">
        <f t="shared" si="770"/>
        <v>1</v>
      </c>
      <c r="BM415" s="4" t="str">
        <f t="shared" si="723"/>
        <v>Forráshiányos a feladat!</v>
      </c>
      <c r="BN415" s="5">
        <f t="shared" si="724"/>
        <v>0</v>
      </c>
      <c r="BO415" s="5">
        <f t="shared" si="725"/>
        <v>1</v>
      </c>
      <c r="BP415" s="5">
        <f t="shared" si="726"/>
        <v>0</v>
      </c>
      <c r="BQ415" s="5">
        <f t="shared" si="727"/>
        <v>0</v>
      </c>
      <c r="BR415" s="5">
        <f t="shared" si="728"/>
        <v>0</v>
      </c>
      <c r="BS415" s="9">
        <f t="shared" si="729"/>
        <v>0</v>
      </c>
      <c r="BT415" s="5">
        <f t="shared" si="730"/>
        <v>0</v>
      </c>
      <c r="BU415" s="5">
        <f t="shared" si="731"/>
        <v>0</v>
      </c>
      <c r="BV415" s="5">
        <f t="shared" si="732"/>
        <v>1</v>
      </c>
      <c r="BW415" s="5">
        <f t="shared" si="733"/>
        <v>1</v>
      </c>
      <c r="BX415" s="5">
        <f t="shared" si="734"/>
        <v>1</v>
      </c>
      <c r="BY415" s="5">
        <f t="shared" si="735"/>
        <v>1</v>
      </c>
      <c r="BZ415" s="5">
        <f t="shared" si="736"/>
        <v>1</v>
      </c>
      <c r="CA415" s="5">
        <f t="shared" si="737"/>
        <v>1</v>
      </c>
      <c r="CB415" s="5">
        <f t="shared" si="738"/>
        <v>1</v>
      </c>
      <c r="CC415" s="5">
        <f t="shared" si="739"/>
        <v>1</v>
      </c>
      <c r="CD415" s="5">
        <f t="shared" si="740"/>
        <v>1</v>
      </c>
      <c r="CE415" s="5" t="str">
        <f t="shared" si="741"/>
        <v>?</v>
      </c>
      <c r="CF415" s="4" t="str">
        <f t="shared" si="771"/>
        <v>Kitöltés rendben!</v>
      </c>
      <c r="CG415" s="5">
        <f t="shared" si="772"/>
        <v>1</v>
      </c>
      <c r="CH415" s="5">
        <f t="shared" si="744"/>
        <v>0</v>
      </c>
      <c r="CI415" s="5">
        <f t="shared" si="745"/>
        <v>1</v>
      </c>
    </row>
    <row r="416" spans="1:87" s="2" customFormat="1" ht="55.8" hidden="1" customHeight="1" x14ac:dyDescent="0.3">
      <c r="A416" s="1" t="str">
        <f t="shared" si="765"/>
        <v>Kitöltés rendben!</v>
      </c>
      <c r="B416" s="179">
        <v>2</v>
      </c>
      <c r="C416" s="178" t="s">
        <v>479</v>
      </c>
      <c r="D416" s="180" t="s">
        <v>618</v>
      </c>
      <c r="E416" s="180" t="s">
        <v>509</v>
      </c>
      <c r="F416" s="181" t="str">
        <f>VLOOKUP($G416,Összesítő!$B:$F,2,FALSE)</f>
        <v>11-21254-1-001-00-10</v>
      </c>
      <c r="G416" s="178" t="s">
        <v>179</v>
      </c>
      <c r="H416" s="181">
        <f>COUNTA($G$3:G416)</f>
        <v>370</v>
      </c>
      <c r="I416" s="181" t="str">
        <f>AZ416&amp;"_"&amp;H416&amp;"_FIV_"&amp;LEFT(Előlap!$B$6,4)</f>
        <v>4159_370_FIV_2026</v>
      </c>
      <c r="J416" s="181" t="str">
        <f>VLOOKUP($G416,Összesítő!$B:$F,5,FALSE)</f>
        <v>Szentpéterfa</v>
      </c>
      <c r="K416" s="181" t="str">
        <f>VLOOKUP($G416,Összesítő!$B:$F,4,FALSE)</f>
        <v>Szentpéterfa Községi Önkormányzat</v>
      </c>
      <c r="L416" s="7">
        <f t="shared" si="766"/>
        <v>100000</v>
      </c>
      <c r="M416" s="179">
        <v>2028</v>
      </c>
      <c r="N416" s="179">
        <v>2036</v>
      </c>
      <c r="O416" s="13">
        <v>0</v>
      </c>
      <c r="P416" s="8">
        <v>100000</v>
      </c>
      <c r="Q416" s="8">
        <v>0</v>
      </c>
      <c r="S416" s="8">
        <v>0</v>
      </c>
      <c r="T416" s="8">
        <v>0</v>
      </c>
      <c r="U416" s="8">
        <v>0</v>
      </c>
      <c r="V416" s="8">
        <v>0</v>
      </c>
      <c r="W416" s="8">
        <v>0</v>
      </c>
      <c r="X416" s="8">
        <v>0</v>
      </c>
      <c r="Y416" s="8">
        <v>0</v>
      </c>
      <c r="Z416" s="8">
        <v>0</v>
      </c>
      <c r="AA416" s="8">
        <v>0</v>
      </c>
      <c r="AB416" s="8">
        <v>0</v>
      </c>
      <c r="AC416" s="8">
        <v>0</v>
      </c>
      <c r="AD416" s="7">
        <f t="shared" si="767"/>
        <v>0</v>
      </c>
      <c r="AE416" s="3" t="str">
        <f t="shared" si="768"/>
        <v>Nem rövidtávú a feladat.</v>
      </c>
      <c r="AG416" s="8">
        <v>7311</v>
      </c>
      <c r="AH416" s="8">
        <v>0</v>
      </c>
      <c r="AI416" s="8">
        <v>0</v>
      </c>
      <c r="AJ416" s="8">
        <v>0</v>
      </c>
      <c r="AK416" s="8">
        <v>0</v>
      </c>
      <c r="AL416" s="8">
        <v>0</v>
      </c>
      <c r="AM416" s="8">
        <v>0</v>
      </c>
      <c r="AN416" s="8">
        <v>0</v>
      </c>
      <c r="AO416" s="8">
        <v>0</v>
      </c>
      <c r="AP416" s="8">
        <v>0</v>
      </c>
      <c r="AQ416" s="8">
        <v>0</v>
      </c>
      <c r="AR416" s="7">
        <f t="shared" si="769"/>
        <v>7311</v>
      </c>
      <c r="AS416" s="185" t="s">
        <v>654</v>
      </c>
      <c r="AT416" s="3" t="str">
        <f t="shared" si="710"/>
        <v>Forráshiányos a feladat!</v>
      </c>
      <c r="AV416" s="180" t="s">
        <v>0</v>
      </c>
      <c r="AW416" s="180" t="s">
        <v>0</v>
      </c>
      <c r="AX416" s="191">
        <f>COUNTA($G$3:G416)</f>
        <v>370</v>
      </c>
      <c r="AZ416" s="9">
        <f>VLOOKUP($G416,Összesítő!$B:$F,3,FALSE)</f>
        <v>4159</v>
      </c>
      <c r="BA416" s="9">
        <f t="shared" si="711"/>
        <v>0</v>
      </c>
      <c r="BB416" s="5">
        <f t="shared" si="712"/>
        <v>1</v>
      </c>
      <c r="BC416" s="5" t="str">
        <f t="shared" si="713"/>
        <v>H</v>
      </c>
      <c r="BD416" s="5">
        <f t="shared" si="746"/>
        <v>0</v>
      </c>
      <c r="BE416" s="5">
        <f t="shared" si="715"/>
        <v>0</v>
      </c>
      <c r="BF416" s="5">
        <f t="shared" si="716"/>
        <v>0</v>
      </c>
      <c r="BG416" s="9" t="str">
        <f t="shared" si="717"/>
        <v>Nem rövidtávú a feladat.</v>
      </c>
      <c r="BH416" s="5">
        <f t="shared" si="718"/>
        <v>1</v>
      </c>
      <c r="BI416" s="5">
        <f t="shared" si="719"/>
        <v>1</v>
      </c>
      <c r="BJ416" s="5">
        <f t="shared" si="720"/>
        <v>1</v>
      </c>
      <c r="BK416" s="5">
        <f t="shared" si="721"/>
        <v>1</v>
      </c>
      <c r="BL416" s="5">
        <f t="shared" si="770"/>
        <v>1</v>
      </c>
      <c r="BM416" s="4" t="str">
        <f t="shared" si="723"/>
        <v>Forráshiányos a feladat!</v>
      </c>
      <c r="BN416" s="5">
        <f t="shared" si="724"/>
        <v>0</v>
      </c>
      <c r="BO416" s="5">
        <f t="shared" si="725"/>
        <v>1</v>
      </c>
      <c r="BP416" s="5">
        <f t="shared" si="726"/>
        <v>0</v>
      </c>
      <c r="BQ416" s="5">
        <f t="shared" si="727"/>
        <v>0</v>
      </c>
      <c r="BR416" s="5">
        <f t="shared" si="728"/>
        <v>0</v>
      </c>
      <c r="BS416" s="9">
        <f t="shared" si="729"/>
        <v>0</v>
      </c>
      <c r="BT416" s="5">
        <f t="shared" si="730"/>
        <v>0</v>
      </c>
      <c r="BU416" s="5">
        <f t="shared" si="731"/>
        <v>0</v>
      </c>
      <c r="BV416" s="5">
        <f t="shared" si="732"/>
        <v>1</v>
      </c>
      <c r="BW416" s="5">
        <f t="shared" si="733"/>
        <v>1</v>
      </c>
      <c r="BX416" s="5">
        <f t="shared" si="734"/>
        <v>1</v>
      </c>
      <c r="BY416" s="5">
        <f t="shared" si="735"/>
        <v>1</v>
      </c>
      <c r="BZ416" s="5">
        <f t="shared" si="736"/>
        <v>1</v>
      </c>
      <c r="CA416" s="5">
        <f t="shared" si="737"/>
        <v>1</v>
      </c>
      <c r="CB416" s="5">
        <f t="shared" si="738"/>
        <v>1</v>
      </c>
      <c r="CC416" s="5">
        <f t="shared" si="739"/>
        <v>1</v>
      </c>
      <c r="CD416" s="5">
        <f t="shared" si="740"/>
        <v>1</v>
      </c>
      <c r="CE416" s="5" t="str">
        <f t="shared" si="741"/>
        <v>?</v>
      </c>
      <c r="CF416" s="4" t="str">
        <f t="shared" si="771"/>
        <v>Kitöltés rendben!</v>
      </c>
      <c r="CG416" s="5">
        <f t="shared" si="772"/>
        <v>1</v>
      </c>
      <c r="CH416" s="5">
        <f t="shared" si="744"/>
        <v>0</v>
      </c>
      <c r="CI416" s="5">
        <f t="shared" si="745"/>
        <v>1</v>
      </c>
    </row>
    <row r="417" spans="1:87" s="2" customFormat="1" ht="31.2" hidden="1" customHeight="1" x14ac:dyDescent="0.3">
      <c r="A417" s="1" t="str">
        <f t="shared" si="765"/>
        <v>Kitöltés rendben!</v>
      </c>
      <c r="B417" s="179">
        <v>1</v>
      </c>
      <c r="C417" s="178" t="s">
        <v>492</v>
      </c>
      <c r="D417" s="180" t="s">
        <v>507</v>
      </c>
      <c r="E417" s="180" t="s">
        <v>509</v>
      </c>
      <c r="F417" s="181" t="str">
        <f>VLOOKUP($G417,Összesítő!$B:$F,2,FALSE)</f>
        <v>11-21254-1-001-00-10</v>
      </c>
      <c r="G417" s="178" t="s">
        <v>179</v>
      </c>
      <c r="H417" s="181">
        <f>COUNTA($G$3:G417)</f>
        <v>371</v>
      </c>
      <c r="I417" s="181" t="str">
        <f>AZ417&amp;"_"&amp;H417&amp;"_FIV_"&amp;LEFT(Előlap!$B$6,4)</f>
        <v>4159_371_FIV_2026</v>
      </c>
      <c r="J417" s="181" t="str">
        <f>VLOOKUP($G417,Összesítő!$B:$F,5,FALSE)</f>
        <v>Szentpéterfa</v>
      </c>
      <c r="K417" s="181" t="str">
        <f>VLOOKUP($G417,Összesítő!$B:$F,4,FALSE)</f>
        <v>Szentpéterfa Községi Önkormányzat</v>
      </c>
      <c r="L417" s="7">
        <f t="shared" si="766"/>
        <v>513</v>
      </c>
      <c r="M417" s="179">
        <v>2027</v>
      </c>
      <c r="N417" s="179">
        <v>2027</v>
      </c>
      <c r="O417" s="13">
        <v>513</v>
      </c>
      <c r="P417" s="8">
        <v>0</v>
      </c>
      <c r="Q417" s="8">
        <v>0</v>
      </c>
      <c r="S417" s="8">
        <v>513</v>
      </c>
      <c r="T417" s="8">
        <v>0</v>
      </c>
      <c r="U417" s="8">
        <v>0</v>
      </c>
      <c r="V417" s="8">
        <v>0</v>
      </c>
      <c r="W417" s="8">
        <v>0</v>
      </c>
      <c r="X417" s="8">
        <v>0</v>
      </c>
      <c r="Y417" s="8">
        <v>0</v>
      </c>
      <c r="Z417" s="8">
        <v>0</v>
      </c>
      <c r="AA417" s="8">
        <v>0</v>
      </c>
      <c r="AB417" s="8">
        <v>0</v>
      </c>
      <c r="AC417" s="8">
        <v>0</v>
      </c>
      <c r="AD417" s="7">
        <f t="shared" si="767"/>
        <v>513</v>
      </c>
      <c r="AE417" s="3" t="str">
        <f t="shared" si="768"/>
        <v>A forrás egyenlő a költséggel (I.ütem).</v>
      </c>
      <c r="AG417" s="8">
        <v>0</v>
      </c>
      <c r="AH417" s="8">
        <v>0</v>
      </c>
      <c r="AI417" s="8">
        <v>0</v>
      </c>
      <c r="AJ417" s="8">
        <v>0</v>
      </c>
      <c r="AK417" s="8">
        <v>0</v>
      </c>
      <c r="AL417" s="8">
        <v>0</v>
      </c>
      <c r="AM417" s="8">
        <v>0</v>
      </c>
      <c r="AN417" s="8">
        <v>0</v>
      </c>
      <c r="AO417" s="8">
        <v>0</v>
      </c>
      <c r="AP417" s="8">
        <v>0</v>
      </c>
      <c r="AQ417" s="8">
        <v>0</v>
      </c>
      <c r="AR417" s="7">
        <f t="shared" si="769"/>
        <v>0</v>
      </c>
      <c r="AS417" s="178" t="s">
        <v>659</v>
      </c>
      <c r="AT417" s="3" t="str">
        <f t="shared" si="710"/>
        <v>Nem hosszútávú a feladat.</v>
      </c>
      <c r="AV417" s="180" t="s">
        <v>0</v>
      </c>
      <c r="AW417" s="180" t="s">
        <v>0</v>
      </c>
      <c r="AX417" s="191">
        <f>COUNTA($G$3:G417)</f>
        <v>371</v>
      </c>
      <c r="AZ417" s="9">
        <f>VLOOKUP($G417,Összesítő!$B:$F,3,FALSE)</f>
        <v>4159</v>
      </c>
      <c r="BA417" s="9">
        <f t="shared" si="711"/>
        <v>0</v>
      </c>
      <c r="BB417" s="5">
        <f t="shared" si="712"/>
        <v>1</v>
      </c>
      <c r="BC417" s="5" t="str">
        <f t="shared" si="713"/>
        <v>R</v>
      </c>
      <c r="BD417" s="5">
        <f t="shared" si="746"/>
        <v>1</v>
      </c>
      <c r="BE417" s="5">
        <f t="shared" si="715"/>
        <v>0</v>
      </c>
      <c r="BF417" s="5">
        <f t="shared" si="716"/>
        <v>0</v>
      </c>
      <c r="BG417" s="9" t="str">
        <f t="shared" si="717"/>
        <v>A forrás egyenlő a költséggel (I.ütem).</v>
      </c>
      <c r="BH417" s="5">
        <f t="shared" si="718"/>
        <v>1</v>
      </c>
      <c r="BI417" s="5">
        <f t="shared" si="719"/>
        <v>1</v>
      </c>
      <c r="BJ417" s="5">
        <f t="shared" si="720"/>
        <v>0</v>
      </c>
      <c r="BK417" s="5">
        <f t="shared" si="721"/>
        <v>1</v>
      </c>
      <c r="BL417" s="5">
        <f t="shared" si="770"/>
        <v>1</v>
      </c>
      <c r="BM417" s="4" t="str">
        <f t="shared" si="723"/>
        <v>Nem hosszútávú a feladat.</v>
      </c>
      <c r="BN417" s="5">
        <f t="shared" si="724"/>
        <v>1</v>
      </c>
      <c r="BO417" s="5">
        <f t="shared" si="725"/>
        <v>0</v>
      </c>
      <c r="BP417" s="5">
        <f t="shared" si="726"/>
        <v>0</v>
      </c>
      <c r="BQ417" s="5">
        <f t="shared" si="727"/>
        <v>0</v>
      </c>
      <c r="BR417" s="5">
        <f t="shared" si="728"/>
        <v>0</v>
      </c>
      <c r="BS417" s="9" t="str">
        <f t="shared" si="729"/>
        <v>Nincs hosszútávú terv!</v>
      </c>
      <c r="BT417" s="5">
        <f t="shared" si="730"/>
        <v>0</v>
      </c>
      <c r="BU417" s="5">
        <f t="shared" si="731"/>
        <v>0</v>
      </c>
      <c r="BV417" s="5">
        <f t="shared" si="732"/>
        <v>1</v>
      </c>
      <c r="BW417" s="5">
        <f t="shared" si="733"/>
        <v>1</v>
      </c>
      <c r="BX417" s="5">
        <f t="shared" si="734"/>
        <v>1</v>
      </c>
      <c r="BY417" s="5">
        <f t="shared" si="735"/>
        <v>1</v>
      </c>
      <c r="BZ417" s="5">
        <f t="shared" si="736"/>
        <v>1</v>
      </c>
      <c r="CA417" s="5">
        <f t="shared" si="737"/>
        <v>1</v>
      </c>
      <c r="CB417" s="5">
        <f t="shared" si="738"/>
        <v>1</v>
      </c>
      <c r="CC417" s="5">
        <f t="shared" si="739"/>
        <v>1</v>
      </c>
      <c r="CD417" s="5">
        <f t="shared" si="740"/>
        <v>1</v>
      </c>
      <c r="CE417" s="5" t="str">
        <f t="shared" si="741"/>
        <v>?</v>
      </c>
      <c r="CF417" s="4" t="str">
        <f t="shared" si="771"/>
        <v>Kitöltés rendben!</v>
      </c>
      <c r="CG417" s="5">
        <f t="shared" si="772"/>
        <v>1</v>
      </c>
      <c r="CH417" s="5">
        <f t="shared" si="744"/>
        <v>1</v>
      </c>
      <c r="CI417" s="5">
        <f t="shared" si="745"/>
        <v>0</v>
      </c>
    </row>
    <row r="418" spans="1:87" s="2" customFormat="1" ht="31.2" hidden="1" customHeight="1" x14ac:dyDescent="0.3">
      <c r="A418" s="1" t="str">
        <f t="shared" ref="A418" si="773">IF($G418="","Nincs VKR kiválasztva!",CF418)</f>
        <v>Kitöltés rendben!</v>
      </c>
      <c r="B418" s="224">
        <v>0</v>
      </c>
      <c r="C418" s="223" t="s">
        <v>489</v>
      </c>
      <c r="D418" s="225" t="s">
        <v>661</v>
      </c>
      <c r="E418" s="225" t="s">
        <v>509</v>
      </c>
      <c r="F418" s="226" t="str">
        <f>VLOOKUP($G418,Összesítő!$B:$F,2,FALSE)</f>
        <v>11-21254-1-001-00-10</v>
      </c>
      <c r="G418" s="223" t="s">
        <v>179</v>
      </c>
      <c r="H418" s="226">
        <f>COUNTA($G$3:G418)</f>
        <v>372</v>
      </c>
      <c r="I418" s="226" t="str">
        <f>AZ418&amp;"_"&amp;H418&amp;"_FIV_"&amp;LEFT(Előlap!$B$6,4)</f>
        <v>4159_372_FIV_2026</v>
      </c>
      <c r="J418" s="226" t="str">
        <f>VLOOKUP($G418,Összesítő!$B:$F,5,FALSE)</f>
        <v>Szentpéterfa</v>
      </c>
      <c r="K418" s="226" t="str">
        <f>VLOOKUP($G418,Összesítő!$B:$F,4,FALSE)</f>
        <v>Szentpéterfa Községi Önkormányzat</v>
      </c>
      <c r="L418" s="7">
        <f t="shared" ref="L418" si="774">O418+P418</f>
        <v>0</v>
      </c>
      <c r="M418" s="224">
        <v>2027</v>
      </c>
      <c r="N418" s="224">
        <v>2027</v>
      </c>
      <c r="O418" s="13">
        <v>0</v>
      </c>
      <c r="P418" s="8">
        <v>0</v>
      </c>
      <c r="Q418" s="8">
        <v>0</v>
      </c>
      <c r="S418" s="8">
        <v>0</v>
      </c>
      <c r="T418" s="8">
        <v>0</v>
      </c>
      <c r="U418" s="8">
        <v>0</v>
      </c>
      <c r="V418" s="8">
        <v>0</v>
      </c>
      <c r="W418" s="8">
        <v>0</v>
      </c>
      <c r="X418" s="8">
        <v>0</v>
      </c>
      <c r="Y418" s="8">
        <v>0</v>
      </c>
      <c r="Z418" s="8">
        <v>0</v>
      </c>
      <c r="AA418" s="8">
        <v>0</v>
      </c>
      <c r="AB418" s="8">
        <v>0</v>
      </c>
      <c r="AC418" s="8">
        <v>0</v>
      </c>
      <c r="AD418" s="7">
        <f t="shared" ref="AD418" si="775">SUM(S418:AC418)</f>
        <v>0</v>
      </c>
      <c r="AE418" s="3" t="str">
        <f t="shared" ref="AE418" si="776">IF($G418="","Nincs VKR kiválasztva!",IF(BB418=0,"Hiányos kitöltés!",BG418))</f>
        <v>A forrás egyenlő a költséggel (I.ütem).</v>
      </c>
      <c r="AG418" s="8">
        <v>0</v>
      </c>
      <c r="AH418" s="8">
        <v>0</v>
      </c>
      <c r="AI418" s="8">
        <v>0</v>
      </c>
      <c r="AJ418" s="8">
        <v>0</v>
      </c>
      <c r="AK418" s="8">
        <v>0</v>
      </c>
      <c r="AL418" s="8">
        <v>0</v>
      </c>
      <c r="AM418" s="8">
        <v>0</v>
      </c>
      <c r="AN418" s="8">
        <v>0</v>
      </c>
      <c r="AO418" s="8">
        <v>0</v>
      </c>
      <c r="AP418" s="8">
        <v>0</v>
      </c>
      <c r="AQ418" s="8">
        <v>0</v>
      </c>
      <c r="AR418" s="7">
        <f t="shared" ref="AR418" si="777">SUM(AG418:AQ418)</f>
        <v>0</v>
      </c>
      <c r="AS418" s="223" t="s">
        <v>659</v>
      </c>
      <c r="AT418" s="3" t="str">
        <f t="shared" si="710"/>
        <v>Nem hosszútávú a feladat.</v>
      </c>
      <c r="AV418" s="225" t="s">
        <v>662</v>
      </c>
      <c r="AW418" s="225" t="s">
        <v>0</v>
      </c>
      <c r="AX418" s="226">
        <f>COUNTA($G$3:G418)</f>
        <v>372</v>
      </c>
      <c r="AZ418" s="9">
        <f>VLOOKUP($G418,Összesítő!$B:$F,3,FALSE)</f>
        <v>4159</v>
      </c>
      <c r="BA418" s="9">
        <f t="shared" si="711"/>
        <v>32</v>
      </c>
      <c r="BB418" s="5">
        <f t="shared" si="712"/>
        <v>1</v>
      </c>
      <c r="BC418" s="5" t="str">
        <f t="shared" si="713"/>
        <v>R</v>
      </c>
      <c r="BD418" s="5">
        <f t="shared" ref="BD418" si="778">IF(OR(BC418="R",BC418="RH"),1,0)</f>
        <v>1</v>
      </c>
      <c r="BE418" s="5">
        <f t="shared" si="715"/>
        <v>0</v>
      </c>
      <c r="BF418" s="5">
        <f t="shared" si="716"/>
        <v>0</v>
      </c>
      <c r="BG418" s="9" t="str">
        <f t="shared" si="717"/>
        <v>A forrás egyenlő a költséggel (I.ütem).</v>
      </c>
      <c r="BH418" s="5">
        <f t="shared" si="718"/>
        <v>1</v>
      </c>
      <c r="BI418" s="5">
        <f t="shared" si="719"/>
        <v>1</v>
      </c>
      <c r="BJ418" s="5">
        <f t="shared" si="720"/>
        <v>0</v>
      </c>
      <c r="BK418" s="5">
        <f t="shared" si="721"/>
        <v>1</v>
      </c>
      <c r="BL418" s="5">
        <f t="shared" ref="BL418" si="779">IF(AND($BK418=1,$P418=$AR418),1,IF(AND($BK418=1,$P418&gt;$AR418,AS418="igen"),1,0))</f>
        <v>1</v>
      </c>
      <c r="BM418" s="4" t="str">
        <f t="shared" si="723"/>
        <v>Nem hosszútávú a feladat.</v>
      </c>
      <c r="BN418" s="5">
        <f t="shared" si="724"/>
        <v>1</v>
      </c>
      <c r="BO418" s="5">
        <f t="shared" si="725"/>
        <v>0</v>
      </c>
      <c r="BP418" s="5">
        <f t="shared" si="726"/>
        <v>1</v>
      </c>
      <c r="BQ418" s="5">
        <f t="shared" si="727"/>
        <v>0</v>
      </c>
      <c r="BR418" s="5">
        <f t="shared" si="728"/>
        <v>1</v>
      </c>
      <c r="BS418" s="9" t="str">
        <f t="shared" si="729"/>
        <v>Nincs hosszútávú terv!</v>
      </c>
      <c r="BT418" s="5">
        <f t="shared" si="730"/>
        <v>1</v>
      </c>
      <c r="BU418" s="5">
        <f t="shared" si="731"/>
        <v>0</v>
      </c>
      <c r="BV418" s="5">
        <f t="shared" si="732"/>
        <v>1</v>
      </c>
      <c r="BW418" s="5">
        <f t="shared" si="733"/>
        <v>1</v>
      </c>
      <c r="BX418" s="5">
        <f t="shared" si="734"/>
        <v>1</v>
      </c>
      <c r="BY418" s="5">
        <f t="shared" si="735"/>
        <v>1</v>
      </c>
      <c r="BZ418" s="5">
        <f t="shared" si="736"/>
        <v>1</v>
      </c>
      <c r="CA418" s="5">
        <f t="shared" si="737"/>
        <v>1</v>
      </c>
      <c r="CB418" s="5">
        <f t="shared" si="738"/>
        <v>1</v>
      </c>
      <c r="CC418" s="5">
        <f t="shared" si="739"/>
        <v>1</v>
      </c>
      <c r="CD418" s="5">
        <f t="shared" si="740"/>
        <v>1</v>
      </c>
      <c r="CE418" s="5" t="str">
        <f t="shared" si="741"/>
        <v>?</v>
      </c>
      <c r="CF418" s="4" t="str">
        <f t="shared" ref="CF418" si="780">IF($BB418=0,$CE418,IF($BH418=0,"I. ütem forrása nincs kitöltve!",IF($BK418=0,"II. ütem forrása nincs kitöltve!",IF($BE418=1,"Költségek üteme nem megfelelő (az időtartam és a költség üteme eltér)!",IF(AND(BI418=0,$BB418=1,$BK418=1,$BE418=1),"Kötelező cellák kitöltve, de az I. ütem forrása hibás!",IF(AND(BK418=0,$BB418=1,$BK418=1,$BE418=1),"Kötelező cellák kitöltve, de a II. ütem forrása hibás!",IF(AND($BP418=1,$BA418&lt;30),"Nullás a rövidtávú feladat és rövid (hiányzik) a hozzá tartozó indoklás!",IF(AND($BQ418=1,$BA418&lt;30),"Nullás a hosszútávú feladat és rövid (hiányzik) a hozzá tartozó indoklás!",IF(AND(BO418=1,C418="1811_RENDKÍVÜLI"),"II. ütemre nem tervezhet Rendkívüli feladatot!",IF(BI418=0,AE418,IF(BL418=0,AT418,IF(AND(BD418=1,$Q418&gt;$O418),"EM rendelet 2. melléklet terhére elszámolt költség nem lehet nagyobb az I. ütemre tervezett tényleges költségnél!",IF($AD418&gt;$O418,"Többlet forrást jelölt meg az I. ütemnél! Kérjük, a többletet az 'Osszesito' fülön tüntesse fel!",IF($AR418&gt;$P418,"Többlet forrást jelölt meg a II. ütemnél! Kérjük, a többletet az 'Osszesito' fülön tüntesse fel!","Kitöltés rendben!"))))))))))))))</f>
        <v>Kitöltés rendben!</v>
      </c>
      <c r="CG418" s="5">
        <f t="shared" ref="CG418" si="781">IF(A418="Kitöltés rendben!",1,0)</f>
        <v>1</v>
      </c>
      <c r="CH418" s="5">
        <f t="shared" si="744"/>
        <v>1</v>
      </c>
      <c r="CI418" s="5">
        <f t="shared" si="745"/>
        <v>0</v>
      </c>
    </row>
    <row r="419" spans="1:87" s="2" customFormat="1" ht="31.2" hidden="1" customHeight="1" x14ac:dyDescent="0.3">
      <c r="A419" s="1" t="str">
        <f t="shared" si="765"/>
        <v>Nincs VKR kiválasztva!</v>
      </c>
      <c r="B419" s="179"/>
      <c r="C419" s="178"/>
      <c r="D419" s="180"/>
      <c r="E419" s="180"/>
      <c r="F419" s="181" t="e">
        <f>VLOOKUP($G419,Összesítő!$B:$F,2,FALSE)</f>
        <v>#N/A</v>
      </c>
      <c r="G419" s="178"/>
      <c r="H419" s="181">
        <f>COUNTA($G$3:G419)</f>
        <v>372</v>
      </c>
      <c r="I419" s="181" t="e">
        <f>AZ419&amp;"_"&amp;H419&amp;"_FIV_"&amp;LEFT(Előlap!$B$6,4)</f>
        <v>#N/A</v>
      </c>
      <c r="J419" s="181" t="e">
        <f>VLOOKUP($G419,Összesítő!$B:$F,5,FALSE)</f>
        <v>#N/A</v>
      </c>
      <c r="K419" s="181" t="e">
        <f>VLOOKUP($G419,Összesítő!$B:$F,4,FALSE)</f>
        <v>#N/A</v>
      </c>
      <c r="L419" s="7">
        <f t="shared" si="766"/>
        <v>0</v>
      </c>
      <c r="M419" s="179"/>
      <c r="N419" s="179"/>
      <c r="O419" s="13"/>
      <c r="P419" s="8"/>
      <c r="Q419" s="8"/>
      <c r="S419" s="8"/>
      <c r="T419" s="8"/>
      <c r="U419" s="8"/>
      <c r="V419" s="8"/>
      <c r="W419" s="8"/>
      <c r="X419" s="8"/>
      <c r="Y419" s="8"/>
      <c r="Z419" s="8"/>
      <c r="AA419" s="8"/>
      <c r="AB419" s="8"/>
      <c r="AC419" s="8"/>
      <c r="AD419" s="7">
        <f t="shared" si="767"/>
        <v>0</v>
      </c>
      <c r="AE419" s="3" t="str">
        <f t="shared" si="768"/>
        <v>Nincs VKR kiválasztva!</v>
      </c>
      <c r="AG419" s="8"/>
      <c r="AH419" s="8"/>
      <c r="AI419" s="8"/>
      <c r="AJ419" s="8"/>
      <c r="AK419" s="8"/>
      <c r="AL419" s="8"/>
      <c r="AM419" s="8"/>
      <c r="AN419" s="8"/>
      <c r="AO419" s="8"/>
      <c r="AP419" s="8"/>
      <c r="AQ419" s="8"/>
      <c r="AR419" s="7">
        <f t="shared" si="769"/>
        <v>0</v>
      </c>
      <c r="AS419" s="178"/>
      <c r="AT419" s="3" t="str">
        <f t="shared" si="710"/>
        <v>Nincs VKR kiválasztva!</v>
      </c>
      <c r="AV419" s="180" t="s">
        <v>0</v>
      </c>
      <c r="AW419" s="180" t="s">
        <v>0</v>
      </c>
      <c r="AX419" s="191">
        <f>COUNTA($G$3:G419)</f>
        <v>372</v>
      </c>
      <c r="AZ419" s="9" t="e">
        <f>VLOOKUP($G419,Összesítő!$B:$F,3,FALSE)</f>
        <v>#N/A</v>
      </c>
      <c r="BA419" s="9">
        <f t="shared" si="711"/>
        <v>0</v>
      </c>
      <c r="BB419" s="5" t="e">
        <f t="shared" si="712"/>
        <v>#N/A</v>
      </c>
      <c r="BC419" s="5" t="e">
        <f t="shared" si="713"/>
        <v>#N/A</v>
      </c>
      <c r="BD419" s="5" t="e">
        <f t="shared" si="746"/>
        <v>#N/A</v>
      </c>
      <c r="BE419" s="5" t="e">
        <f t="shared" si="715"/>
        <v>#N/A</v>
      </c>
      <c r="BF419" s="5">
        <f t="shared" si="716"/>
        <v>0</v>
      </c>
      <c r="BG419" s="9" t="str">
        <f t="shared" si="717"/>
        <v>A forrás egyenlő a költséggel (I.ütem).</v>
      </c>
      <c r="BH419" s="5">
        <f t="shared" si="718"/>
        <v>0</v>
      </c>
      <c r="BI419" s="5">
        <f t="shared" si="719"/>
        <v>0</v>
      </c>
      <c r="BJ419" s="5">
        <f t="shared" si="720"/>
        <v>0</v>
      </c>
      <c r="BK419" s="5">
        <f t="shared" si="721"/>
        <v>0</v>
      </c>
      <c r="BL419" s="5">
        <f t="shared" si="770"/>
        <v>0</v>
      </c>
      <c r="BM419" s="4" t="str">
        <f t="shared" si="723"/>
        <v>Nem hosszútávú a feladat.</v>
      </c>
      <c r="BN419" s="5">
        <f t="shared" si="724"/>
        <v>1</v>
      </c>
      <c r="BO419" s="5">
        <f t="shared" si="725"/>
        <v>0</v>
      </c>
      <c r="BP419" s="5">
        <f t="shared" si="726"/>
        <v>1</v>
      </c>
      <c r="BQ419" s="5">
        <f t="shared" si="727"/>
        <v>0</v>
      </c>
      <c r="BR419" s="5" t="e">
        <f t="shared" si="728"/>
        <v>#N/A</v>
      </c>
      <c r="BS419" s="9" t="str">
        <f t="shared" si="729"/>
        <v>Nincs hosszútávú terv!</v>
      </c>
      <c r="BT419" s="5" t="e">
        <f t="shared" si="730"/>
        <v>#N/A</v>
      </c>
      <c r="BU419" s="5" t="e">
        <f t="shared" si="731"/>
        <v>#N/A</v>
      </c>
      <c r="BV419" s="5">
        <f t="shared" si="732"/>
        <v>0</v>
      </c>
      <c r="BW419" s="5">
        <f t="shared" si="733"/>
        <v>0</v>
      </c>
      <c r="BX419" s="5">
        <f t="shared" si="734"/>
        <v>0</v>
      </c>
      <c r="BY419" s="5">
        <f t="shared" si="735"/>
        <v>0</v>
      </c>
      <c r="BZ419" s="5">
        <f t="shared" si="736"/>
        <v>0</v>
      </c>
      <c r="CA419" s="5">
        <f t="shared" si="737"/>
        <v>0</v>
      </c>
      <c r="CB419" s="5">
        <f t="shared" si="738"/>
        <v>0</v>
      </c>
      <c r="CC419" s="5">
        <f t="shared" si="739"/>
        <v>0</v>
      </c>
      <c r="CD419" s="5">
        <f t="shared" si="740"/>
        <v>0</v>
      </c>
      <c r="CE419" s="5" t="e">
        <f t="shared" si="741"/>
        <v>#N/A</v>
      </c>
      <c r="CF419" s="4" t="e">
        <f t="shared" si="771"/>
        <v>#N/A</v>
      </c>
      <c r="CG419" s="5">
        <f t="shared" si="772"/>
        <v>0</v>
      </c>
      <c r="CH419" s="5" t="e">
        <f t="shared" si="744"/>
        <v>#N/A</v>
      </c>
      <c r="CI419" s="5" t="e">
        <f t="shared" si="745"/>
        <v>#N/A</v>
      </c>
    </row>
    <row r="420" spans="1:87" s="2" customFormat="1" ht="28.8" hidden="1" customHeight="1" x14ac:dyDescent="0.3">
      <c r="A420" s="1" t="str">
        <f t="shared" si="765"/>
        <v>Kitöltés rendben!</v>
      </c>
      <c r="B420" s="179">
        <v>2</v>
      </c>
      <c r="C420" s="178" t="s">
        <v>399</v>
      </c>
      <c r="D420" s="180" t="s">
        <v>520</v>
      </c>
      <c r="E420" s="180" t="s">
        <v>509</v>
      </c>
      <c r="F420" s="181" t="str">
        <f>VLOOKUP($G420,Összesítő!$B:$F,2,FALSE)</f>
        <v>11-22716-1-001-00-15</v>
      </c>
      <c r="G420" s="178" t="s">
        <v>199</v>
      </c>
      <c r="H420" s="181">
        <f>COUNTA($G$3:G420)</f>
        <v>373</v>
      </c>
      <c r="I420" s="181" t="str">
        <f>AZ420&amp;"_"&amp;H420&amp;"_FIV_"&amp;LEFT(Előlap!$B$6,4)</f>
        <v>4164_373_FIV_2026</v>
      </c>
      <c r="J420" s="181" t="str">
        <f>VLOOKUP($G420,Összesítő!$B:$F,5,FALSE)</f>
        <v>Kemestaródfa</v>
      </c>
      <c r="K420" s="181" t="str">
        <f>VLOOKUP($G420,Összesítő!$B:$F,4,FALSE)</f>
        <v>Kemestaródfa Községi Önkormányzat</v>
      </c>
      <c r="L420" s="7">
        <f t="shared" si="766"/>
        <v>35000</v>
      </c>
      <c r="M420" s="179">
        <v>2028</v>
      </c>
      <c r="N420" s="179">
        <v>2028</v>
      </c>
      <c r="O420" s="13">
        <v>0</v>
      </c>
      <c r="P420" s="8">
        <v>35000</v>
      </c>
      <c r="Q420" s="8">
        <v>0</v>
      </c>
      <c r="S420" s="8">
        <v>0</v>
      </c>
      <c r="T420" s="8">
        <v>0</v>
      </c>
      <c r="U420" s="8">
        <v>0</v>
      </c>
      <c r="V420" s="8">
        <v>0</v>
      </c>
      <c r="W420" s="8">
        <v>0</v>
      </c>
      <c r="X420" s="8">
        <v>0</v>
      </c>
      <c r="Y420" s="8">
        <v>0</v>
      </c>
      <c r="Z420" s="8">
        <v>0</v>
      </c>
      <c r="AA420" s="8">
        <v>0</v>
      </c>
      <c r="AB420" s="8">
        <v>0</v>
      </c>
      <c r="AC420" s="8">
        <v>0</v>
      </c>
      <c r="AD420" s="7">
        <f t="shared" si="767"/>
        <v>0</v>
      </c>
      <c r="AE420" s="3" t="str">
        <f t="shared" si="768"/>
        <v>Nem rövidtávú a feladat.</v>
      </c>
      <c r="AG420" s="8">
        <v>0</v>
      </c>
      <c r="AH420" s="8">
        <v>0</v>
      </c>
      <c r="AI420" s="8">
        <v>0</v>
      </c>
      <c r="AJ420" s="8">
        <v>0</v>
      </c>
      <c r="AK420" s="8">
        <v>0</v>
      </c>
      <c r="AL420" s="8">
        <v>0</v>
      </c>
      <c r="AM420" s="8">
        <v>0</v>
      </c>
      <c r="AN420" s="8">
        <v>0</v>
      </c>
      <c r="AO420" s="8">
        <v>0</v>
      </c>
      <c r="AP420" s="8">
        <v>0</v>
      </c>
      <c r="AQ420" s="8">
        <v>0</v>
      </c>
      <c r="AR420" s="7">
        <f t="shared" si="769"/>
        <v>0</v>
      </c>
      <c r="AS420" s="178" t="s">
        <v>654</v>
      </c>
      <c r="AT420" s="3" t="str">
        <f t="shared" si="710"/>
        <v>Forráshiányos a feladat!</v>
      </c>
      <c r="AV420" s="180" t="s">
        <v>0</v>
      </c>
      <c r="AW420" s="180" t="s">
        <v>0</v>
      </c>
      <c r="AX420" s="191">
        <f>COUNTA($G$3:G420)</f>
        <v>373</v>
      </c>
      <c r="AZ420" s="9">
        <f>VLOOKUP($G420,Összesítő!$B:$F,3,FALSE)</f>
        <v>4164</v>
      </c>
      <c r="BA420" s="9">
        <f t="shared" si="711"/>
        <v>0</v>
      </c>
      <c r="BB420" s="5">
        <f t="shared" si="712"/>
        <v>1</v>
      </c>
      <c r="BC420" s="5" t="str">
        <f t="shared" si="713"/>
        <v>H</v>
      </c>
      <c r="BD420" s="5">
        <f t="shared" si="746"/>
        <v>0</v>
      </c>
      <c r="BE420" s="5">
        <f t="shared" si="715"/>
        <v>0</v>
      </c>
      <c r="BF420" s="5">
        <f t="shared" si="716"/>
        <v>0</v>
      </c>
      <c r="BG420" s="9" t="str">
        <f t="shared" si="717"/>
        <v>Nem rövidtávú a feladat.</v>
      </c>
      <c r="BH420" s="5">
        <f t="shared" si="718"/>
        <v>1</v>
      </c>
      <c r="BI420" s="5">
        <f t="shared" si="719"/>
        <v>1</v>
      </c>
      <c r="BJ420" s="5">
        <f t="shared" si="720"/>
        <v>1</v>
      </c>
      <c r="BK420" s="5">
        <f t="shared" si="721"/>
        <v>1</v>
      </c>
      <c r="BL420" s="5">
        <f t="shared" si="770"/>
        <v>1</v>
      </c>
      <c r="BM420" s="4" t="str">
        <f t="shared" si="723"/>
        <v>Forráshiányos a feladat!</v>
      </c>
      <c r="BN420" s="5">
        <f t="shared" si="724"/>
        <v>0</v>
      </c>
      <c r="BO420" s="5">
        <f t="shared" si="725"/>
        <v>1</v>
      </c>
      <c r="BP420" s="5">
        <f t="shared" si="726"/>
        <v>0</v>
      </c>
      <c r="BQ420" s="5">
        <f t="shared" si="727"/>
        <v>0</v>
      </c>
      <c r="BR420" s="5">
        <f t="shared" si="728"/>
        <v>0</v>
      </c>
      <c r="BS420" s="9">
        <f t="shared" si="729"/>
        <v>0</v>
      </c>
      <c r="BT420" s="5">
        <f t="shared" si="730"/>
        <v>0</v>
      </c>
      <c r="BU420" s="5">
        <f t="shared" si="731"/>
        <v>0</v>
      </c>
      <c r="BV420" s="5">
        <f t="shared" si="732"/>
        <v>1</v>
      </c>
      <c r="BW420" s="5">
        <f t="shared" si="733"/>
        <v>1</v>
      </c>
      <c r="BX420" s="5">
        <f t="shared" si="734"/>
        <v>1</v>
      </c>
      <c r="BY420" s="5">
        <f t="shared" si="735"/>
        <v>1</v>
      </c>
      <c r="BZ420" s="5">
        <f t="shared" si="736"/>
        <v>1</v>
      </c>
      <c r="CA420" s="5">
        <f t="shared" si="737"/>
        <v>1</v>
      </c>
      <c r="CB420" s="5">
        <f t="shared" si="738"/>
        <v>1</v>
      </c>
      <c r="CC420" s="5">
        <f t="shared" si="739"/>
        <v>1</v>
      </c>
      <c r="CD420" s="5">
        <f t="shared" si="740"/>
        <v>1</v>
      </c>
      <c r="CE420" s="5" t="str">
        <f t="shared" si="741"/>
        <v>?</v>
      </c>
      <c r="CF420" s="4" t="str">
        <f t="shared" si="771"/>
        <v>Kitöltés rendben!</v>
      </c>
      <c r="CG420" s="5">
        <f t="shared" si="772"/>
        <v>1</v>
      </c>
      <c r="CH420" s="5">
        <f t="shared" si="744"/>
        <v>0</v>
      </c>
      <c r="CI420" s="5">
        <f t="shared" si="745"/>
        <v>1</v>
      </c>
    </row>
    <row r="421" spans="1:87" s="2" customFormat="1" ht="28.8" hidden="1" customHeight="1" x14ac:dyDescent="0.3">
      <c r="A421" s="1" t="str">
        <f t="shared" si="765"/>
        <v>Kitöltés rendben!</v>
      </c>
      <c r="B421" s="179">
        <v>2</v>
      </c>
      <c r="C421" s="178" t="s">
        <v>435</v>
      </c>
      <c r="D421" s="180" t="s">
        <v>566</v>
      </c>
      <c r="E421" s="180" t="s">
        <v>509</v>
      </c>
      <c r="F421" s="181" t="str">
        <f>VLOOKUP($G421,Összesítő!$B:$F,2,FALSE)</f>
        <v>11-22716-1-001-00-15</v>
      </c>
      <c r="G421" s="178" t="s">
        <v>199</v>
      </c>
      <c r="H421" s="181">
        <f>COUNTA($G$3:G421)</f>
        <v>374</v>
      </c>
      <c r="I421" s="181" t="str">
        <f>AZ421&amp;"_"&amp;H421&amp;"_FIV_"&amp;LEFT(Előlap!$B$6,4)</f>
        <v>4164_374_FIV_2026</v>
      </c>
      <c r="J421" s="181" t="str">
        <f>VLOOKUP($G421,Összesítő!$B:$F,5,FALSE)</f>
        <v>Kemestaródfa</v>
      </c>
      <c r="K421" s="181" t="str">
        <f>VLOOKUP($G421,Összesítő!$B:$F,4,FALSE)</f>
        <v>Kemestaródfa Községi Önkormányzat</v>
      </c>
      <c r="L421" s="7">
        <f t="shared" si="766"/>
        <v>45000</v>
      </c>
      <c r="M421" s="179">
        <v>2030</v>
      </c>
      <c r="N421" s="179">
        <v>2030</v>
      </c>
      <c r="O421" s="13">
        <v>0</v>
      </c>
      <c r="P421" s="8">
        <v>45000</v>
      </c>
      <c r="Q421" s="8">
        <v>0</v>
      </c>
      <c r="S421" s="8">
        <v>0</v>
      </c>
      <c r="T421" s="8">
        <v>0</v>
      </c>
      <c r="U421" s="8">
        <v>0</v>
      </c>
      <c r="V421" s="8">
        <v>0</v>
      </c>
      <c r="W421" s="8">
        <v>0</v>
      </c>
      <c r="X421" s="8">
        <v>0</v>
      </c>
      <c r="Y421" s="8">
        <v>0</v>
      </c>
      <c r="Z421" s="8">
        <v>0</v>
      </c>
      <c r="AA421" s="8">
        <v>0</v>
      </c>
      <c r="AB421" s="8">
        <v>0</v>
      </c>
      <c r="AC421" s="8">
        <v>0</v>
      </c>
      <c r="AD421" s="7">
        <f t="shared" si="767"/>
        <v>0</v>
      </c>
      <c r="AE421" s="3" t="str">
        <f t="shared" si="768"/>
        <v>Nem rövidtávú a feladat.</v>
      </c>
      <c r="AG421" s="8">
        <v>0</v>
      </c>
      <c r="AH421" s="8">
        <v>0</v>
      </c>
      <c r="AI421" s="8">
        <v>0</v>
      </c>
      <c r="AJ421" s="8">
        <v>0</v>
      </c>
      <c r="AK421" s="8">
        <v>0</v>
      </c>
      <c r="AL421" s="8">
        <v>0</v>
      </c>
      <c r="AM421" s="8">
        <v>0</v>
      </c>
      <c r="AN421" s="8">
        <v>0</v>
      </c>
      <c r="AO421" s="8">
        <v>0</v>
      </c>
      <c r="AP421" s="8">
        <v>0</v>
      </c>
      <c r="AQ421" s="8">
        <v>0</v>
      </c>
      <c r="AR421" s="7">
        <f t="shared" si="769"/>
        <v>0</v>
      </c>
      <c r="AS421" s="185" t="s">
        <v>654</v>
      </c>
      <c r="AT421" s="3" t="str">
        <f t="shared" si="710"/>
        <v>Forráshiányos a feladat!</v>
      </c>
      <c r="AV421" s="180" t="s">
        <v>0</v>
      </c>
      <c r="AW421" s="180" t="s">
        <v>0</v>
      </c>
      <c r="AX421" s="191">
        <f>COUNTA($G$3:G421)</f>
        <v>374</v>
      </c>
      <c r="AZ421" s="9">
        <f>VLOOKUP($G421,Összesítő!$B:$F,3,FALSE)</f>
        <v>4164</v>
      </c>
      <c r="BA421" s="9">
        <f t="shared" si="711"/>
        <v>0</v>
      </c>
      <c r="BB421" s="5">
        <f t="shared" si="712"/>
        <v>1</v>
      </c>
      <c r="BC421" s="5" t="str">
        <f t="shared" si="713"/>
        <v>H</v>
      </c>
      <c r="BD421" s="5">
        <f t="shared" si="746"/>
        <v>0</v>
      </c>
      <c r="BE421" s="5">
        <f t="shared" si="715"/>
        <v>0</v>
      </c>
      <c r="BF421" s="5">
        <f t="shared" si="716"/>
        <v>0</v>
      </c>
      <c r="BG421" s="9" t="str">
        <f t="shared" si="717"/>
        <v>Nem rövidtávú a feladat.</v>
      </c>
      <c r="BH421" s="5">
        <f t="shared" si="718"/>
        <v>1</v>
      </c>
      <c r="BI421" s="5">
        <f t="shared" si="719"/>
        <v>1</v>
      </c>
      <c r="BJ421" s="5">
        <f t="shared" si="720"/>
        <v>1</v>
      </c>
      <c r="BK421" s="5">
        <f t="shared" si="721"/>
        <v>1</v>
      </c>
      <c r="BL421" s="5">
        <f t="shared" si="770"/>
        <v>1</v>
      </c>
      <c r="BM421" s="4" t="str">
        <f t="shared" si="723"/>
        <v>Forráshiányos a feladat!</v>
      </c>
      <c r="BN421" s="5">
        <f t="shared" si="724"/>
        <v>0</v>
      </c>
      <c r="BO421" s="5">
        <f t="shared" si="725"/>
        <v>1</v>
      </c>
      <c r="BP421" s="5">
        <f t="shared" si="726"/>
        <v>0</v>
      </c>
      <c r="BQ421" s="5">
        <f t="shared" si="727"/>
        <v>0</v>
      </c>
      <c r="BR421" s="5">
        <f t="shared" si="728"/>
        <v>0</v>
      </c>
      <c r="BS421" s="9">
        <f t="shared" si="729"/>
        <v>0</v>
      </c>
      <c r="BT421" s="5">
        <f t="shared" si="730"/>
        <v>0</v>
      </c>
      <c r="BU421" s="5">
        <f t="shared" si="731"/>
        <v>0</v>
      </c>
      <c r="BV421" s="5">
        <f t="shared" si="732"/>
        <v>1</v>
      </c>
      <c r="BW421" s="5">
        <f t="shared" si="733"/>
        <v>1</v>
      </c>
      <c r="BX421" s="5">
        <f t="shared" si="734"/>
        <v>1</v>
      </c>
      <c r="BY421" s="5">
        <f t="shared" si="735"/>
        <v>1</v>
      </c>
      <c r="BZ421" s="5">
        <f t="shared" si="736"/>
        <v>1</v>
      </c>
      <c r="CA421" s="5">
        <f t="shared" si="737"/>
        <v>1</v>
      </c>
      <c r="CB421" s="5">
        <f t="shared" si="738"/>
        <v>1</v>
      </c>
      <c r="CC421" s="5">
        <f t="shared" si="739"/>
        <v>1</v>
      </c>
      <c r="CD421" s="5">
        <f t="shared" si="740"/>
        <v>1</v>
      </c>
      <c r="CE421" s="5" t="str">
        <f t="shared" si="741"/>
        <v>?</v>
      </c>
      <c r="CF421" s="4" t="str">
        <f t="shared" si="771"/>
        <v>Kitöltés rendben!</v>
      </c>
      <c r="CG421" s="5">
        <f t="shared" si="772"/>
        <v>1</v>
      </c>
      <c r="CH421" s="5">
        <f t="shared" si="744"/>
        <v>0</v>
      </c>
      <c r="CI421" s="5">
        <f t="shared" si="745"/>
        <v>1</v>
      </c>
    </row>
    <row r="422" spans="1:87" s="2" customFormat="1" ht="28.8" hidden="1" customHeight="1" x14ac:dyDescent="0.3">
      <c r="A422" s="1" t="str">
        <f t="shared" si="765"/>
        <v>Kitöltés rendben!</v>
      </c>
      <c r="B422" s="179">
        <v>2</v>
      </c>
      <c r="C422" s="178" t="s">
        <v>450</v>
      </c>
      <c r="D422" s="180" t="s">
        <v>510</v>
      </c>
      <c r="E422" s="180" t="s">
        <v>509</v>
      </c>
      <c r="F422" s="181" t="str">
        <f>VLOOKUP($G422,Összesítő!$B:$F,2,FALSE)</f>
        <v>11-22716-1-001-00-15</v>
      </c>
      <c r="G422" s="178" t="s">
        <v>199</v>
      </c>
      <c r="H422" s="181">
        <f>COUNTA($G$3:G422)</f>
        <v>375</v>
      </c>
      <c r="I422" s="181" t="str">
        <f>AZ422&amp;"_"&amp;H422&amp;"_FIV_"&amp;LEFT(Előlap!$B$6,4)</f>
        <v>4164_375_FIV_2026</v>
      </c>
      <c r="J422" s="181" t="str">
        <f>VLOOKUP($G422,Összesítő!$B:$F,5,FALSE)</f>
        <v>Kemestaródfa</v>
      </c>
      <c r="K422" s="181" t="str">
        <f>VLOOKUP($G422,Összesítő!$B:$F,4,FALSE)</f>
        <v>Kemestaródfa Községi Önkormányzat</v>
      </c>
      <c r="L422" s="7">
        <f t="shared" si="766"/>
        <v>30000</v>
      </c>
      <c r="M422" s="179">
        <v>2029</v>
      </c>
      <c r="N422" s="179">
        <v>2029</v>
      </c>
      <c r="O422" s="13">
        <v>0</v>
      </c>
      <c r="P422" s="8">
        <v>30000</v>
      </c>
      <c r="Q422" s="8">
        <v>0</v>
      </c>
      <c r="S422" s="8">
        <v>0</v>
      </c>
      <c r="T422" s="8">
        <v>0</v>
      </c>
      <c r="U422" s="8">
        <v>0</v>
      </c>
      <c r="V422" s="8">
        <v>0</v>
      </c>
      <c r="W422" s="8">
        <v>0</v>
      </c>
      <c r="X422" s="8">
        <v>0</v>
      </c>
      <c r="Y422" s="8">
        <v>0</v>
      </c>
      <c r="Z422" s="8">
        <v>0</v>
      </c>
      <c r="AA422" s="8">
        <v>0</v>
      </c>
      <c r="AB422" s="8">
        <v>0</v>
      </c>
      <c r="AC422" s="8">
        <v>0</v>
      </c>
      <c r="AD422" s="7">
        <f t="shared" si="767"/>
        <v>0</v>
      </c>
      <c r="AE422" s="3" t="str">
        <f t="shared" si="768"/>
        <v>Nem rövidtávú a feladat.</v>
      </c>
      <c r="AG422" s="8">
        <v>0</v>
      </c>
      <c r="AH422" s="8">
        <v>0</v>
      </c>
      <c r="AI422" s="8">
        <v>0</v>
      </c>
      <c r="AJ422" s="8">
        <v>0</v>
      </c>
      <c r="AK422" s="8">
        <v>0</v>
      </c>
      <c r="AL422" s="8">
        <v>0</v>
      </c>
      <c r="AM422" s="8">
        <v>0</v>
      </c>
      <c r="AN422" s="8">
        <v>0</v>
      </c>
      <c r="AO422" s="8">
        <v>0</v>
      </c>
      <c r="AP422" s="8">
        <v>0</v>
      </c>
      <c r="AQ422" s="8">
        <v>0</v>
      </c>
      <c r="AR422" s="7">
        <f t="shared" si="769"/>
        <v>0</v>
      </c>
      <c r="AS422" s="185" t="s">
        <v>654</v>
      </c>
      <c r="AT422" s="3" t="str">
        <f t="shared" si="710"/>
        <v>Forráshiányos a feladat!</v>
      </c>
      <c r="AV422" s="180" t="s">
        <v>0</v>
      </c>
      <c r="AW422" s="180" t="s">
        <v>0</v>
      </c>
      <c r="AX422" s="191">
        <f>COUNTA($G$3:G422)</f>
        <v>375</v>
      </c>
      <c r="AZ422" s="9">
        <f>VLOOKUP($G422,Összesítő!$B:$F,3,FALSE)</f>
        <v>4164</v>
      </c>
      <c r="BA422" s="9">
        <f t="shared" si="711"/>
        <v>0</v>
      </c>
      <c r="BB422" s="5">
        <f t="shared" si="712"/>
        <v>1</v>
      </c>
      <c r="BC422" s="5" t="str">
        <f t="shared" si="713"/>
        <v>H</v>
      </c>
      <c r="BD422" s="5">
        <f t="shared" si="746"/>
        <v>0</v>
      </c>
      <c r="BE422" s="5">
        <f t="shared" si="715"/>
        <v>0</v>
      </c>
      <c r="BF422" s="5">
        <f t="shared" si="716"/>
        <v>0</v>
      </c>
      <c r="BG422" s="9" t="str">
        <f t="shared" si="717"/>
        <v>Nem rövidtávú a feladat.</v>
      </c>
      <c r="BH422" s="5">
        <f t="shared" si="718"/>
        <v>1</v>
      </c>
      <c r="BI422" s="5">
        <f t="shared" si="719"/>
        <v>1</v>
      </c>
      <c r="BJ422" s="5">
        <f t="shared" si="720"/>
        <v>1</v>
      </c>
      <c r="BK422" s="5">
        <f t="shared" si="721"/>
        <v>1</v>
      </c>
      <c r="BL422" s="5">
        <f t="shared" si="770"/>
        <v>1</v>
      </c>
      <c r="BM422" s="4" t="str">
        <f t="shared" si="723"/>
        <v>Forráshiányos a feladat!</v>
      </c>
      <c r="BN422" s="5">
        <f t="shared" si="724"/>
        <v>0</v>
      </c>
      <c r="BO422" s="5">
        <f t="shared" si="725"/>
        <v>1</v>
      </c>
      <c r="BP422" s="5">
        <f t="shared" si="726"/>
        <v>0</v>
      </c>
      <c r="BQ422" s="5">
        <f t="shared" si="727"/>
        <v>0</v>
      </c>
      <c r="BR422" s="5">
        <f t="shared" si="728"/>
        <v>0</v>
      </c>
      <c r="BS422" s="9">
        <f t="shared" si="729"/>
        <v>0</v>
      </c>
      <c r="BT422" s="5">
        <f t="shared" si="730"/>
        <v>0</v>
      </c>
      <c r="BU422" s="5">
        <f t="shared" si="731"/>
        <v>0</v>
      </c>
      <c r="BV422" s="5">
        <f t="shared" si="732"/>
        <v>1</v>
      </c>
      <c r="BW422" s="5">
        <f t="shared" si="733"/>
        <v>1</v>
      </c>
      <c r="BX422" s="5">
        <f t="shared" si="734"/>
        <v>1</v>
      </c>
      <c r="BY422" s="5">
        <f t="shared" si="735"/>
        <v>1</v>
      </c>
      <c r="BZ422" s="5">
        <f t="shared" si="736"/>
        <v>1</v>
      </c>
      <c r="CA422" s="5">
        <f t="shared" si="737"/>
        <v>1</v>
      </c>
      <c r="CB422" s="5">
        <f t="shared" si="738"/>
        <v>1</v>
      </c>
      <c r="CC422" s="5">
        <f t="shared" si="739"/>
        <v>1</v>
      </c>
      <c r="CD422" s="5">
        <f t="shared" si="740"/>
        <v>1</v>
      </c>
      <c r="CE422" s="5" t="str">
        <f t="shared" si="741"/>
        <v>?</v>
      </c>
      <c r="CF422" s="4" t="str">
        <f t="shared" si="771"/>
        <v>Kitöltés rendben!</v>
      </c>
      <c r="CG422" s="5">
        <f t="shared" si="772"/>
        <v>1</v>
      </c>
      <c r="CH422" s="5">
        <f t="shared" si="744"/>
        <v>0</v>
      </c>
      <c r="CI422" s="5">
        <f t="shared" si="745"/>
        <v>1</v>
      </c>
    </row>
    <row r="423" spans="1:87" s="2" customFormat="1" ht="28.8" hidden="1" customHeight="1" x14ac:dyDescent="0.3">
      <c r="A423" s="1" t="str">
        <f t="shared" si="765"/>
        <v>Kitöltés rendben!</v>
      </c>
      <c r="B423" s="179">
        <v>2</v>
      </c>
      <c r="C423" s="178" t="s">
        <v>468</v>
      </c>
      <c r="D423" s="180" t="s">
        <v>505</v>
      </c>
      <c r="E423" s="180" t="s">
        <v>509</v>
      </c>
      <c r="F423" s="181" t="str">
        <f>VLOOKUP($G423,Összesítő!$B:$F,2,FALSE)</f>
        <v>11-22716-1-001-00-15</v>
      </c>
      <c r="G423" s="178" t="s">
        <v>199</v>
      </c>
      <c r="H423" s="181">
        <f>COUNTA($G$3:G423)</f>
        <v>376</v>
      </c>
      <c r="I423" s="181" t="str">
        <f>AZ423&amp;"_"&amp;H423&amp;"_FIV_"&amp;LEFT(Előlap!$B$6,4)</f>
        <v>4164_376_FIV_2026</v>
      </c>
      <c r="J423" s="181" t="str">
        <f>VLOOKUP($G423,Összesítő!$B:$F,5,FALSE)</f>
        <v>Kemestaródfa</v>
      </c>
      <c r="K423" s="181" t="str">
        <f>VLOOKUP($G423,Összesítő!$B:$F,4,FALSE)</f>
        <v>Kemestaródfa Községi Önkormányzat</v>
      </c>
      <c r="L423" s="7">
        <f t="shared" si="766"/>
        <v>10000</v>
      </c>
      <c r="M423" s="179">
        <v>2028</v>
      </c>
      <c r="N423" s="179">
        <v>2028</v>
      </c>
      <c r="O423" s="13">
        <v>0</v>
      </c>
      <c r="P423" s="8">
        <v>10000</v>
      </c>
      <c r="Q423" s="8">
        <v>0</v>
      </c>
      <c r="S423" s="8">
        <v>0</v>
      </c>
      <c r="T423" s="8">
        <v>0</v>
      </c>
      <c r="U423" s="8">
        <v>0</v>
      </c>
      <c r="V423" s="8">
        <v>0</v>
      </c>
      <c r="W423" s="8">
        <v>0</v>
      </c>
      <c r="X423" s="8">
        <v>0</v>
      </c>
      <c r="Y423" s="8">
        <v>0</v>
      </c>
      <c r="Z423" s="8">
        <v>0</v>
      </c>
      <c r="AA423" s="8">
        <v>0</v>
      </c>
      <c r="AB423" s="8">
        <v>0</v>
      </c>
      <c r="AC423" s="8">
        <v>0</v>
      </c>
      <c r="AD423" s="7">
        <f t="shared" si="767"/>
        <v>0</v>
      </c>
      <c r="AE423" s="3" t="str">
        <f t="shared" si="768"/>
        <v>Nem rövidtávú a feladat.</v>
      </c>
      <c r="AG423" s="8">
        <v>0</v>
      </c>
      <c r="AH423" s="8">
        <v>0</v>
      </c>
      <c r="AI423" s="8">
        <v>0</v>
      </c>
      <c r="AJ423" s="8">
        <v>0</v>
      </c>
      <c r="AK423" s="8">
        <v>0</v>
      </c>
      <c r="AL423" s="8">
        <v>0</v>
      </c>
      <c r="AM423" s="8">
        <v>0</v>
      </c>
      <c r="AN423" s="8">
        <v>0</v>
      </c>
      <c r="AO423" s="8">
        <v>0</v>
      </c>
      <c r="AP423" s="8">
        <v>0</v>
      </c>
      <c r="AQ423" s="8">
        <v>0</v>
      </c>
      <c r="AR423" s="7">
        <f t="shared" si="769"/>
        <v>0</v>
      </c>
      <c r="AS423" s="185" t="s">
        <v>654</v>
      </c>
      <c r="AT423" s="3" t="str">
        <f t="shared" si="710"/>
        <v>Forráshiányos a feladat!</v>
      </c>
      <c r="AV423" s="180" t="s">
        <v>0</v>
      </c>
      <c r="AW423" s="180" t="s">
        <v>0</v>
      </c>
      <c r="AX423" s="191">
        <f>COUNTA($G$3:G423)</f>
        <v>376</v>
      </c>
      <c r="AZ423" s="9">
        <f>VLOOKUP($G423,Összesítő!$B:$F,3,FALSE)</f>
        <v>4164</v>
      </c>
      <c r="BA423" s="9">
        <f t="shared" si="711"/>
        <v>0</v>
      </c>
      <c r="BB423" s="5">
        <f t="shared" si="712"/>
        <v>1</v>
      </c>
      <c r="BC423" s="5" t="str">
        <f t="shared" si="713"/>
        <v>H</v>
      </c>
      <c r="BD423" s="5">
        <f t="shared" si="746"/>
        <v>0</v>
      </c>
      <c r="BE423" s="5">
        <f t="shared" si="715"/>
        <v>0</v>
      </c>
      <c r="BF423" s="5">
        <f t="shared" si="716"/>
        <v>0</v>
      </c>
      <c r="BG423" s="9" t="str">
        <f t="shared" si="717"/>
        <v>Nem rövidtávú a feladat.</v>
      </c>
      <c r="BH423" s="5">
        <f t="shared" si="718"/>
        <v>1</v>
      </c>
      <c r="BI423" s="5">
        <f t="shared" si="719"/>
        <v>1</v>
      </c>
      <c r="BJ423" s="5">
        <f t="shared" si="720"/>
        <v>1</v>
      </c>
      <c r="BK423" s="5">
        <f t="shared" si="721"/>
        <v>1</v>
      </c>
      <c r="BL423" s="5">
        <f t="shared" si="770"/>
        <v>1</v>
      </c>
      <c r="BM423" s="4" t="str">
        <f t="shared" si="723"/>
        <v>Forráshiányos a feladat!</v>
      </c>
      <c r="BN423" s="5">
        <f t="shared" si="724"/>
        <v>0</v>
      </c>
      <c r="BO423" s="5">
        <f t="shared" si="725"/>
        <v>1</v>
      </c>
      <c r="BP423" s="5">
        <f t="shared" si="726"/>
        <v>0</v>
      </c>
      <c r="BQ423" s="5">
        <f t="shared" si="727"/>
        <v>0</v>
      </c>
      <c r="BR423" s="5">
        <f t="shared" si="728"/>
        <v>0</v>
      </c>
      <c r="BS423" s="9">
        <f t="shared" si="729"/>
        <v>0</v>
      </c>
      <c r="BT423" s="5">
        <f t="shared" si="730"/>
        <v>0</v>
      </c>
      <c r="BU423" s="5">
        <f t="shared" si="731"/>
        <v>0</v>
      </c>
      <c r="BV423" s="5">
        <f t="shared" si="732"/>
        <v>1</v>
      </c>
      <c r="BW423" s="5">
        <f t="shared" si="733"/>
        <v>1</v>
      </c>
      <c r="BX423" s="5">
        <f t="shared" si="734"/>
        <v>1</v>
      </c>
      <c r="BY423" s="5">
        <f t="shared" si="735"/>
        <v>1</v>
      </c>
      <c r="BZ423" s="5">
        <f t="shared" si="736"/>
        <v>1</v>
      </c>
      <c r="CA423" s="5">
        <f t="shared" si="737"/>
        <v>1</v>
      </c>
      <c r="CB423" s="5">
        <f t="shared" si="738"/>
        <v>1</v>
      </c>
      <c r="CC423" s="5">
        <f t="shared" si="739"/>
        <v>1</v>
      </c>
      <c r="CD423" s="5">
        <f t="shared" si="740"/>
        <v>1</v>
      </c>
      <c r="CE423" s="5" t="str">
        <f t="shared" si="741"/>
        <v>?</v>
      </c>
      <c r="CF423" s="4" t="str">
        <f t="shared" si="771"/>
        <v>Kitöltés rendben!</v>
      </c>
      <c r="CG423" s="5">
        <f t="shared" si="772"/>
        <v>1</v>
      </c>
      <c r="CH423" s="5">
        <f t="shared" si="744"/>
        <v>0</v>
      </c>
      <c r="CI423" s="5">
        <f t="shared" si="745"/>
        <v>1</v>
      </c>
    </row>
    <row r="424" spans="1:87" s="2" customFormat="1" ht="55.8" hidden="1" customHeight="1" x14ac:dyDescent="0.3">
      <c r="A424" s="1" t="str">
        <f t="shared" si="765"/>
        <v>Kitöltés rendben!</v>
      </c>
      <c r="B424" s="179">
        <v>2</v>
      </c>
      <c r="C424" s="178" t="s">
        <v>479</v>
      </c>
      <c r="D424" s="180" t="s">
        <v>517</v>
      </c>
      <c r="E424" s="180" t="s">
        <v>509</v>
      </c>
      <c r="F424" s="181" t="str">
        <f>VLOOKUP($G424,Összesítő!$B:$F,2,FALSE)</f>
        <v>11-22716-1-001-00-15</v>
      </c>
      <c r="G424" s="178" t="s">
        <v>199</v>
      </c>
      <c r="H424" s="181">
        <f>COUNTA($G$3:G424)</f>
        <v>377</v>
      </c>
      <c r="I424" s="181" t="str">
        <f>AZ424&amp;"_"&amp;H424&amp;"_FIV_"&amp;LEFT(Előlap!$B$6,4)</f>
        <v>4164_377_FIV_2026</v>
      </c>
      <c r="J424" s="181" t="str">
        <f>VLOOKUP($G424,Összesítő!$B:$F,5,FALSE)</f>
        <v>Kemestaródfa</v>
      </c>
      <c r="K424" s="181" t="str">
        <f>VLOOKUP($G424,Összesítő!$B:$F,4,FALSE)</f>
        <v>Kemestaródfa Községi Önkormányzat</v>
      </c>
      <c r="L424" s="7">
        <f t="shared" si="766"/>
        <v>100000</v>
      </c>
      <c r="M424" s="179">
        <v>2028</v>
      </c>
      <c r="N424" s="179">
        <v>2036</v>
      </c>
      <c r="O424" s="13">
        <v>0</v>
      </c>
      <c r="P424" s="8">
        <v>100000</v>
      </c>
      <c r="Q424" s="8">
        <v>0</v>
      </c>
      <c r="S424" s="8">
        <v>0</v>
      </c>
      <c r="T424" s="8">
        <v>0</v>
      </c>
      <c r="U424" s="8">
        <v>0</v>
      </c>
      <c r="V424" s="8">
        <v>0</v>
      </c>
      <c r="W424" s="8">
        <v>0</v>
      </c>
      <c r="X424" s="8">
        <v>0</v>
      </c>
      <c r="Y424" s="8">
        <v>0</v>
      </c>
      <c r="Z424" s="8">
        <v>0</v>
      </c>
      <c r="AA424" s="8">
        <v>0</v>
      </c>
      <c r="AB424" s="8">
        <v>0</v>
      </c>
      <c r="AC424" s="8">
        <v>0</v>
      </c>
      <c r="AD424" s="7">
        <f t="shared" si="767"/>
        <v>0</v>
      </c>
      <c r="AE424" s="3" t="str">
        <f t="shared" si="768"/>
        <v>Nem rövidtávú a feladat.</v>
      </c>
      <c r="AG424" s="8">
        <v>6355</v>
      </c>
      <c r="AH424" s="8">
        <v>0</v>
      </c>
      <c r="AI424" s="8">
        <v>0</v>
      </c>
      <c r="AJ424" s="8">
        <v>0</v>
      </c>
      <c r="AK424" s="8">
        <v>0</v>
      </c>
      <c r="AL424" s="8">
        <v>0</v>
      </c>
      <c r="AM424" s="8">
        <v>0</v>
      </c>
      <c r="AN424" s="8">
        <v>0</v>
      </c>
      <c r="AO424" s="8">
        <v>0</v>
      </c>
      <c r="AP424" s="8">
        <v>0</v>
      </c>
      <c r="AQ424" s="8">
        <v>0</v>
      </c>
      <c r="AR424" s="7">
        <f t="shared" si="769"/>
        <v>6355</v>
      </c>
      <c r="AS424" s="185" t="s">
        <v>654</v>
      </c>
      <c r="AT424" s="3" t="str">
        <f t="shared" si="710"/>
        <v>Forráshiányos a feladat!</v>
      </c>
      <c r="AV424" s="180" t="s">
        <v>0</v>
      </c>
      <c r="AW424" s="180" t="s">
        <v>0</v>
      </c>
      <c r="AX424" s="191">
        <f>COUNTA($G$3:G424)</f>
        <v>377</v>
      </c>
      <c r="AZ424" s="9">
        <f>VLOOKUP($G424,Összesítő!$B:$F,3,FALSE)</f>
        <v>4164</v>
      </c>
      <c r="BA424" s="9">
        <f t="shared" si="711"/>
        <v>0</v>
      </c>
      <c r="BB424" s="5">
        <f t="shared" si="712"/>
        <v>1</v>
      </c>
      <c r="BC424" s="5" t="str">
        <f t="shared" si="713"/>
        <v>H</v>
      </c>
      <c r="BD424" s="5">
        <f t="shared" si="746"/>
        <v>0</v>
      </c>
      <c r="BE424" s="5">
        <f t="shared" si="715"/>
        <v>0</v>
      </c>
      <c r="BF424" s="5">
        <f t="shared" si="716"/>
        <v>0</v>
      </c>
      <c r="BG424" s="9" t="str">
        <f t="shared" si="717"/>
        <v>Nem rövidtávú a feladat.</v>
      </c>
      <c r="BH424" s="5">
        <f t="shared" si="718"/>
        <v>1</v>
      </c>
      <c r="BI424" s="5">
        <f t="shared" si="719"/>
        <v>1</v>
      </c>
      <c r="BJ424" s="5">
        <f t="shared" si="720"/>
        <v>1</v>
      </c>
      <c r="BK424" s="5">
        <f t="shared" si="721"/>
        <v>1</v>
      </c>
      <c r="BL424" s="5">
        <f t="shared" si="770"/>
        <v>1</v>
      </c>
      <c r="BM424" s="4" t="str">
        <f t="shared" si="723"/>
        <v>Forráshiányos a feladat!</v>
      </c>
      <c r="BN424" s="5">
        <f t="shared" si="724"/>
        <v>0</v>
      </c>
      <c r="BO424" s="5">
        <f t="shared" si="725"/>
        <v>1</v>
      </c>
      <c r="BP424" s="5">
        <f t="shared" si="726"/>
        <v>0</v>
      </c>
      <c r="BQ424" s="5">
        <f t="shared" si="727"/>
        <v>0</v>
      </c>
      <c r="BR424" s="5">
        <f t="shared" si="728"/>
        <v>0</v>
      </c>
      <c r="BS424" s="9">
        <f t="shared" si="729"/>
        <v>0</v>
      </c>
      <c r="BT424" s="5">
        <f t="shared" si="730"/>
        <v>0</v>
      </c>
      <c r="BU424" s="5">
        <f t="shared" si="731"/>
        <v>0</v>
      </c>
      <c r="BV424" s="5">
        <f t="shared" si="732"/>
        <v>1</v>
      </c>
      <c r="BW424" s="5">
        <f t="shared" si="733"/>
        <v>1</v>
      </c>
      <c r="BX424" s="5">
        <f t="shared" si="734"/>
        <v>1</v>
      </c>
      <c r="BY424" s="5">
        <f t="shared" si="735"/>
        <v>1</v>
      </c>
      <c r="BZ424" s="5">
        <f t="shared" si="736"/>
        <v>1</v>
      </c>
      <c r="CA424" s="5">
        <f t="shared" si="737"/>
        <v>1</v>
      </c>
      <c r="CB424" s="5">
        <f t="shared" si="738"/>
        <v>1</v>
      </c>
      <c r="CC424" s="5">
        <f t="shared" si="739"/>
        <v>1</v>
      </c>
      <c r="CD424" s="5">
        <f t="shared" si="740"/>
        <v>1</v>
      </c>
      <c r="CE424" s="5" t="str">
        <f t="shared" si="741"/>
        <v>?</v>
      </c>
      <c r="CF424" s="4" t="str">
        <f t="shared" si="771"/>
        <v>Kitöltés rendben!</v>
      </c>
      <c r="CG424" s="5">
        <f t="shared" si="772"/>
        <v>1</v>
      </c>
      <c r="CH424" s="5">
        <f t="shared" si="744"/>
        <v>0</v>
      </c>
      <c r="CI424" s="5">
        <f t="shared" si="745"/>
        <v>1</v>
      </c>
    </row>
    <row r="425" spans="1:87" s="2" customFormat="1" ht="31.2" hidden="1" customHeight="1" x14ac:dyDescent="0.3">
      <c r="A425" s="1" t="str">
        <f t="shared" si="765"/>
        <v>Kitöltés rendben!</v>
      </c>
      <c r="B425" s="179">
        <v>1</v>
      </c>
      <c r="C425" s="178" t="s">
        <v>492</v>
      </c>
      <c r="D425" s="180" t="s">
        <v>507</v>
      </c>
      <c r="E425" s="180" t="s">
        <v>509</v>
      </c>
      <c r="F425" s="181" t="str">
        <f>VLOOKUP($G425,Összesítő!$B:$F,2,FALSE)</f>
        <v>11-22716-1-001-00-15</v>
      </c>
      <c r="G425" s="178" t="s">
        <v>199</v>
      </c>
      <c r="H425" s="181">
        <f>COUNTA($G$3:G425)</f>
        <v>378</v>
      </c>
      <c r="I425" s="181" t="str">
        <f>AZ425&amp;"_"&amp;H425&amp;"_FIV_"&amp;LEFT(Előlap!$B$6,4)</f>
        <v>4164_378_FIV_2026</v>
      </c>
      <c r="J425" s="181" t="str">
        <f>VLOOKUP($G425,Összesítő!$B:$F,5,FALSE)</f>
        <v>Kemestaródfa</v>
      </c>
      <c r="K425" s="181" t="str">
        <f>VLOOKUP($G425,Összesítő!$B:$F,4,FALSE)</f>
        <v>Kemestaródfa Községi Önkormányzat</v>
      </c>
      <c r="L425" s="7">
        <f t="shared" si="766"/>
        <v>327</v>
      </c>
      <c r="M425" s="179">
        <v>2027</v>
      </c>
      <c r="N425" s="179">
        <v>2027</v>
      </c>
      <c r="O425" s="13">
        <v>327</v>
      </c>
      <c r="P425" s="8">
        <v>0</v>
      </c>
      <c r="Q425" s="8">
        <v>0</v>
      </c>
      <c r="S425" s="8">
        <v>327</v>
      </c>
      <c r="T425" s="8">
        <v>0</v>
      </c>
      <c r="U425" s="8">
        <v>0</v>
      </c>
      <c r="V425" s="8">
        <v>0</v>
      </c>
      <c r="W425" s="8">
        <v>0</v>
      </c>
      <c r="X425" s="8">
        <v>0</v>
      </c>
      <c r="Y425" s="8">
        <v>0</v>
      </c>
      <c r="Z425" s="8">
        <v>0</v>
      </c>
      <c r="AA425" s="8">
        <v>0</v>
      </c>
      <c r="AB425" s="8">
        <v>0</v>
      </c>
      <c r="AC425" s="8">
        <v>0</v>
      </c>
      <c r="AD425" s="7">
        <f t="shared" si="767"/>
        <v>327</v>
      </c>
      <c r="AE425" s="3" t="str">
        <f t="shared" si="768"/>
        <v>A forrás egyenlő a költséggel (I.ütem).</v>
      </c>
      <c r="AG425" s="8">
        <v>0</v>
      </c>
      <c r="AH425" s="8">
        <v>0</v>
      </c>
      <c r="AI425" s="8">
        <v>0</v>
      </c>
      <c r="AJ425" s="8">
        <v>0</v>
      </c>
      <c r="AK425" s="8">
        <v>0</v>
      </c>
      <c r="AL425" s="8">
        <v>0</v>
      </c>
      <c r="AM425" s="8">
        <v>0</v>
      </c>
      <c r="AN425" s="8">
        <v>0</v>
      </c>
      <c r="AO425" s="8">
        <v>0</v>
      </c>
      <c r="AP425" s="8">
        <v>0</v>
      </c>
      <c r="AQ425" s="8">
        <v>0</v>
      </c>
      <c r="AR425" s="7">
        <f t="shared" si="769"/>
        <v>0</v>
      </c>
      <c r="AS425" s="178" t="s">
        <v>659</v>
      </c>
      <c r="AT425" s="3" t="str">
        <f t="shared" si="710"/>
        <v>Nem hosszútávú a feladat.</v>
      </c>
      <c r="AV425" s="180" t="s">
        <v>0</v>
      </c>
      <c r="AW425" s="180" t="s">
        <v>0</v>
      </c>
      <c r="AX425" s="191">
        <f>COUNTA($G$3:G425)</f>
        <v>378</v>
      </c>
      <c r="AZ425" s="9">
        <f>VLOOKUP($G425,Összesítő!$B:$F,3,FALSE)</f>
        <v>4164</v>
      </c>
      <c r="BA425" s="9">
        <f t="shared" si="711"/>
        <v>0</v>
      </c>
      <c r="BB425" s="5">
        <f t="shared" si="712"/>
        <v>1</v>
      </c>
      <c r="BC425" s="5" t="str">
        <f t="shared" si="713"/>
        <v>R</v>
      </c>
      <c r="BD425" s="5">
        <f t="shared" si="746"/>
        <v>1</v>
      </c>
      <c r="BE425" s="5">
        <f t="shared" si="715"/>
        <v>0</v>
      </c>
      <c r="BF425" s="5">
        <f t="shared" si="716"/>
        <v>0</v>
      </c>
      <c r="BG425" s="9" t="str">
        <f t="shared" si="717"/>
        <v>A forrás egyenlő a költséggel (I.ütem).</v>
      </c>
      <c r="BH425" s="5">
        <f t="shared" si="718"/>
        <v>1</v>
      </c>
      <c r="BI425" s="5">
        <f t="shared" si="719"/>
        <v>1</v>
      </c>
      <c r="BJ425" s="5">
        <f t="shared" si="720"/>
        <v>0</v>
      </c>
      <c r="BK425" s="5">
        <f t="shared" si="721"/>
        <v>1</v>
      </c>
      <c r="BL425" s="5">
        <f t="shared" si="770"/>
        <v>1</v>
      </c>
      <c r="BM425" s="4" t="str">
        <f t="shared" si="723"/>
        <v>Nem hosszútávú a feladat.</v>
      </c>
      <c r="BN425" s="5">
        <f t="shared" si="724"/>
        <v>1</v>
      </c>
      <c r="BO425" s="5">
        <f t="shared" si="725"/>
        <v>0</v>
      </c>
      <c r="BP425" s="5">
        <f t="shared" si="726"/>
        <v>0</v>
      </c>
      <c r="BQ425" s="5">
        <f t="shared" si="727"/>
        <v>0</v>
      </c>
      <c r="BR425" s="5">
        <f t="shared" si="728"/>
        <v>0</v>
      </c>
      <c r="BS425" s="9" t="str">
        <f t="shared" si="729"/>
        <v>Nincs hosszútávú terv!</v>
      </c>
      <c r="BT425" s="5">
        <f t="shared" si="730"/>
        <v>0</v>
      </c>
      <c r="BU425" s="5">
        <f t="shared" si="731"/>
        <v>0</v>
      </c>
      <c r="BV425" s="5">
        <f t="shared" si="732"/>
        <v>1</v>
      </c>
      <c r="BW425" s="5">
        <f t="shared" si="733"/>
        <v>1</v>
      </c>
      <c r="BX425" s="5">
        <f t="shared" si="734"/>
        <v>1</v>
      </c>
      <c r="BY425" s="5">
        <f t="shared" si="735"/>
        <v>1</v>
      </c>
      <c r="BZ425" s="5">
        <f t="shared" si="736"/>
        <v>1</v>
      </c>
      <c r="CA425" s="5">
        <f t="shared" si="737"/>
        <v>1</v>
      </c>
      <c r="CB425" s="5">
        <f t="shared" si="738"/>
        <v>1</v>
      </c>
      <c r="CC425" s="5">
        <f t="shared" si="739"/>
        <v>1</v>
      </c>
      <c r="CD425" s="5">
        <f t="shared" si="740"/>
        <v>1</v>
      </c>
      <c r="CE425" s="5" t="str">
        <f t="shared" si="741"/>
        <v>?</v>
      </c>
      <c r="CF425" s="4" t="str">
        <f t="shared" si="771"/>
        <v>Kitöltés rendben!</v>
      </c>
      <c r="CG425" s="5">
        <f t="shared" si="772"/>
        <v>1</v>
      </c>
      <c r="CH425" s="5">
        <f t="shared" si="744"/>
        <v>1</v>
      </c>
      <c r="CI425" s="5">
        <f t="shared" si="745"/>
        <v>0</v>
      </c>
    </row>
    <row r="426" spans="1:87" s="2" customFormat="1" ht="31.2" hidden="1" customHeight="1" x14ac:dyDescent="0.3">
      <c r="A426" s="1" t="str">
        <f t="shared" ref="A426" si="782">IF($G426="","Nincs VKR kiválasztva!",CF426)</f>
        <v>Kitöltés rendben!</v>
      </c>
      <c r="B426" s="224">
        <v>0</v>
      </c>
      <c r="C426" s="223" t="s">
        <v>489</v>
      </c>
      <c r="D426" s="225" t="s">
        <v>661</v>
      </c>
      <c r="E426" s="225" t="s">
        <v>509</v>
      </c>
      <c r="F426" s="226" t="str">
        <f>VLOOKUP($G426,Összesítő!$B:$F,2,FALSE)</f>
        <v>11-22716-1-001-00-15</v>
      </c>
      <c r="G426" s="223" t="s">
        <v>199</v>
      </c>
      <c r="H426" s="226">
        <f>COUNTA($G$3:G426)</f>
        <v>379</v>
      </c>
      <c r="I426" s="226" t="str">
        <f>AZ426&amp;"_"&amp;H426&amp;"_FIV_"&amp;LEFT(Előlap!$B$6,4)</f>
        <v>4164_379_FIV_2026</v>
      </c>
      <c r="J426" s="226" t="str">
        <f>VLOOKUP($G426,Összesítő!$B:$F,5,FALSE)</f>
        <v>Kemestaródfa</v>
      </c>
      <c r="K426" s="226" t="str">
        <f>VLOOKUP($G426,Összesítő!$B:$F,4,FALSE)</f>
        <v>Kemestaródfa Községi Önkormányzat</v>
      </c>
      <c r="L426" s="7">
        <f t="shared" ref="L426" si="783">O426+P426</f>
        <v>0</v>
      </c>
      <c r="M426" s="224">
        <v>2027</v>
      </c>
      <c r="N426" s="224">
        <v>2027</v>
      </c>
      <c r="O426" s="13">
        <v>0</v>
      </c>
      <c r="P426" s="8">
        <v>0</v>
      </c>
      <c r="Q426" s="8">
        <v>0</v>
      </c>
      <c r="S426" s="8">
        <v>0</v>
      </c>
      <c r="T426" s="8">
        <v>0</v>
      </c>
      <c r="U426" s="8">
        <v>0</v>
      </c>
      <c r="V426" s="8">
        <v>0</v>
      </c>
      <c r="W426" s="8">
        <v>0</v>
      </c>
      <c r="X426" s="8">
        <v>0</v>
      </c>
      <c r="Y426" s="8">
        <v>0</v>
      </c>
      <c r="Z426" s="8">
        <v>0</v>
      </c>
      <c r="AA426" s="8">
        <v>0</v>
      </c>
      <c r="AB426" s="8">
        <v>0</v>
      </c>
      <c r="AC426" s="8">
        <v>0</v>
      </c>
      <c r="AD426" s="7">
        <f t="shared" ref="AD426" si="784">SUM(S426:AC426)</f>
        <v>0</v>
      </c>
      <c r="AE426" s="3" t="str">
        <f t="shared" ref="AE426" si="785">IF($G426="","Nincs VKR kiválasztva!",IF(BB426=0,"Hiányos kitöltés!",BG426))</f>
        <v>A forrás egyenlő a költséggel (I.ütem).</v>
      </c>
      <c r="AG426" s="8">
        <v>0</v>
      </c>
      <c r="AH426" s="8">
        <v>0</v>
      </c>
      <c r="AI426" s="8">
        <v>0</v>
      </c>
      <c r="AJ426" s="8">
        <v>0</v>
      </c>
      <c r="AK426" s="8">
        <v>0</v>
      </c>
      <c r="AL426" s="8">
        <v>0</v>
      </c>
      <c r="AM426" s="8">
        <v>0</v>
      </c>
      <c r="AN426" s="8">
        <v>0</v>
      </c>
      <c r="AO426" s="8">
        <v>0</v>
      </c>
      <c r="AP426" s="8">
        <v>0</v>
      </c>
      <c r="AQ426" s="8">
        <v>0</v>
      </c>
      <c r="AR426" s="7">
        <f t="shared" ref="AR426" si="786">SUM(AG426:AQ426)</f>
        <v>0</v>
      </c>
      <c r="AS426" s="223" t="s">
        <v>659</v>
      </c>
      <c r="AT426" s="3" t="str">
        <f t="shared" si="710"/>
        <v>Nem hosszútávú a feladat.</v>
      </c>
      <c r="AV426" s="225" t="s">
        <v>662</v>
      </c>
      <c r="AW426" s="225" t="s">
        <v>0</v>
      </c>
      <c r="AX426" s="226">
        <f>COUNTA($G$3:G426)</f>
        <v>379</v>
      </c>
      <c r="AZ426" s="9">
        <f>VLOOKUP($G426,Összesítő!$B:$F,3,FALSE)</f>
        <v>4164</v>
      </c>
      <c r="BA426" s="9">
        <f t="shared" si="711"/>
        <v>32</v>
      </c>
      <c r="BB426" s="5">
        <f t="shared" si="712"/>
        <v>1</v>
      </c>
      <c r="BC426" s="5" t="str">
        <f t="shared" si="713"/>
        <v>R</v>
      </c>
      <c r="BD426" s="5">
        <f t="shared" ref="BD426" si="787">IF(OR(BC426="R",BC426="RH"),1,0)</f>
        <v>1</v>
      </c>
      <c r="BE426" s="5">
        <f t="shared" si="715"/>
        <v>0</v>
      </c>
      <c r="BF426" s="5">
        <f t="shared" si="716"/>
        <v>0</v>
      </c>
      <c r="BG426" s="9" t="str">
        <f t="shared" si="717"/>
        <v>A forrás egyenlő a költséggel (I.ütem).</v>
      </c>
      <c r="BH426" s="5">
        <f t="shared" si="718"/>
        <v>1</v>
      </c>
      <c r="BI426" s="5">
        <f t="shared" si="719"/>
        <v>1</v>
      </c>
      <c r="BJ426" s="5">
        <f t="shared" si="720"/>
        <v>0</v>
      </c>
      <c r="BK426" s="5">
        <f t="shared" si="721"/>
        <v>1</v>
      </c>
      <c r="BL426" s="5">
        <f t="shared" ref="BL426" si="788">IF(AND($BK426=1,$P426=$AR426),1,IF(AND($BK426=1,$P426&gt;$AR426,AS426="igen"),1,0))</f>
        <v>1</v>
      </c>
      <c r="BM426" s="4" t="str">
        <f t="shared" si="723"/>
        <v>Nem hosszútávú a feladat.</v>
      </c>
      <c r="BN426" s="5">
        <f t="shared" si="724"/>
        <v>1</v>
      </c>
      <c r="BO426" s="5">
        <f t="shared" si="725"/>
        <v>0</v>
      </c>
      <c r="BP426" s="5">
        <f t="shared" si="726"/>
        <v>1</v>
      </c>
      <c r="BQ426" s="5">
        <f t="shared" si="727"/>
        <v>0</v>
      </c>
      <c r="BR426" s="5">
        <f t="shared" si="728"/>
        <v>1</v>
      </c>
      <c r="BS426" s="9" t="str">
        <f t="shared" si="729"/>
        <v>Nincs hosszútávú terv!</v>
      </c>
      <c r="BT426" s="5">
        <f t="shared" si="730"/>
        <v>1</v>
      </c>
      <c r="BU426" s="5">
        <f t="shared" si="731"/>
        <v>0</v>
      </c>
      <c r="BV426" s="5">
        <f t="shared" si="732"/>
        <v>1</v>
      </c>
      <c r="BW426" s="5">
        <f t="shared" si="733"/>
        <v>1</v>
      </c>
      <c r="BX426" s="5">
        <f t="shared" si="734"/>
        <v>1</v>
      </c>
      <c r="BY426" s="5">
        <f t="shared" si="735"/>
        <v>1</v>
      </c>
      <c r="BZ426" s="5">
        <f t="shared" si="736"/>
        <v>1</v>
      </c>
      <c r="CA426" s="5">
        <f t="shared" si="737"/>
        <v>1</v>
      </c>
      <c r="CB426" s="5">
        <f t="shared" si="738"/>
        <v>1</v>
      </c>
      <c r="CC426" s="5">
        <f t="shared" si="739"/>
        <v>1</v>
      </c>
      <c r="CD426" s="5">
        <f t="shared" si="740"/>
        <v>1</v>
      </c>
      <c r="CE426" s="5" t="str">
        <f t="shared" si="741"/>
        <v>?</v>
      </c>
      <c r="CF426" s="4" t="str">
        <f t="shared" ref="CF426" si="789">IF($BB426=0,$CE426,IF($BH426=0,"I. ütem forrása nincs kitöltve!",IF($BK426=0,"II. ütem forrása nincs kitöltve!",IF($BE426=1,"Költségek üteme nem megfelelő (az időtartam és a költség üteme eltér)!",IF(AND(BI426=0,$BB426=1,$BK426=1,$BE426=1),"Kötelező cellák kitöltve, de az I. ütem forrása hibás!",IF(AND(BK426=0,$BB426=1,$BK426=1,$BE426=1),"Kötelező cellák kitöltve, de a II. ütem forrása hibás!",IF(AND($BP426=1,$BA426&lt;30),"Nullás a rövidtávú feladat és rövid (hiányzik) a hozzá tartozó indoklás!",IF(AND($BQ426=1,$BA426&lt;30),"Nullás a hosszútávú feladat és rövid (hiányzik) a hozzá tartozó indoklás!",IF(AND(BO426=1,C426="1811_RENDKÍVÜLI"),"II. ütemre nem tervezhet Rendkívüli feladatot!",IF(BI426=0,AE426,IF(BL426=0,AT426,IF(AND(BD426=1,$Q426&gt;$O426),"EM rendelet 2. melléklet terhére elszámolt költség nem lehet nagyobb az I. ütemre tervezett tényleges költségnél!",IF($AD426&gt;$O426,"Többlet forrást jelölt meg az I. ütemnél! Kérjük, a többletet az 'Osszesito' fülön tüntesse fel!",IF($AR426&gt;$P426,"Többlet forrást jelölt meg a II. ütemnél! Kérjük, a többletet az 'Osszesito' fülön tüntesse fel!","Kitöltés rendben!"))))))))))))))</f>
        <v>Kitöltés rendben!</v>
      </c>
      <c r="CG426" s="5">
        <f t="shared" ref="CG426" si="790">IF(A426="Kitöltés rendben!",1,0)</f>
        <v>1</v>
      </c>
      <c r="CH426" s="5">
        <f t="shared" si="744"/>
        <v>1</v>
      </c>
      <c r="CI426" s="5">
        <f t="shared" si="745"/>
        <v>0</v>
      </c>
    </row>
    <row r="427" spans="1:87" s="2" customFormat="1" ht="31.2" hidden="1" customHeight="1" x14ac:dyDescent="0.3">
      <c r="A427" s="1" t="str">
        <f t="shared" si="765"/>
        <v>Nincs VKR kiválasztva!</v>
      </c>
      <c r="B427" s="179"/>
      <c r="C427" s="178"/>
      <c r="D427" s="180"/>
      <c r="E427" s="180"/>
      <c r="F427" s="181" t="e">
        <f>VLOOKUP($G427,Összesítő!$B:$F,2,FALSE)</f>
        <v>#N/A</v>
      </c>
      <c r="G427" s="178"/>
      <c r="H427" s="181">
        <f>COUNTA($G$3:G427)</f>
        <v>379</v>
      </c>
      <c r="I427" s="181" t="e">
        <f>AZ427&amp;"_"&amp;H427&amp;"_FIV_"&amp;LEFT(Előlap!$B$6,4)</f>
        <v>#N/A</v>
      </c>
      <c r="J427" s="181" t="e">
        <f>VLOOKUP($G427,Összesítő!$B:$F,5,FALSE)</f>
        <v>#N/A</v>
      </c>
      <c r="K427" s="181" t="e">
        <f>VLOOKUP($G427,Összesítő!$B:$F,4,FALSE)</f>
        <v>#N/A</v>
      </c>
      <c r="L427" s="7">
        <f t="shared" si="766"/>
        <v>0</v>
      </c>
      <c r="M427" s="179"/>
      <c r="N427" s="179"/>
      <c r="O427" s="13"/>
      <c r="P427" s="8"/>
      <c r="Q427" s="8"/>
      <c r="S427" s="8"/>
      <c r="T427" s="8"/>
      <c r="U427" s="8"/>
      <c r="V427" s="8"/>
      <c r="W427" s="8"/>
      <c r="X427" s="8"/>
      <c r="Y427" s="8"/>
      <c r="Z427" s="8"/>
      <c r="AA427" s="8"/>
      <c r="AB427" s="8"/>
      <c r="AC427" s="8"/>
      <c r="AD427" s="7">
        <f t="shared" si="767"/>
        <v>0</v>
      </c>
      <c r="AE427" s="3" t="str">
        <f t="shared" si="768"/>
        <v>Nincs VKR kiválasztva!</v>
      </c>
      <c r="AG427" s="8"/>
      <c r="AH427" s="8"/>
      <c r="AI427" s="8"/>
      <c r="AJ427" s="8"/>
      <c r="AK427" s="8"/>
      <c r="AL427" s="8"/>
      <c r="AM427" s="8"/>
      <c r="AN427" s="8"/>
      <c r="AO427" s="8"/>
      <c r="AP427" s="8"/>
      <c r="AQ427" s="8"/>
      <c r="AR427" s="7">
        <f t="shared" si="769"/>
        <v>0</v>
      </c>
      <c r="AS427" s="178"/>
      <c r="AT427" s="3" t="str">
        <f t="shared" si="710"/>
        <v>Nincs VKR kiválasztva!</v>
      </c>
      <c r="AV427" s="180" t="s">
        <v>0</v>
      </c>
      <c r="AW427" s="180" t="s">
        <v>0</v>
      </c>
      <c r="AX427" s="191">
        <f>COUNTA($G$3:G427)</f>
        <v>379</v>
      </c>
      <c r="AZ427" s="9" t="e">
        <f>VLOOKUP($G427,Összesítő!$B:$F,3,FALSE)</f>
        <v>#N/A</v>
      </c>
      <c r="BA427" s="9">
        <f t="shared" si="711"/>
        <v>0</v>
      </c>
      <c r="BB427" s="5" t="e">
        <f t="shared" si="712"/>
        <v>#N/A</v>
      </c>
      <c r="BC427" s="5" t="e">
        <f t="shared" si="713"/>
        <v>#N/A</v>
      </c>
      <c r="BD427" s="5" t="e">
        <f t="shared" si="746"/>
        <v>#N/A</v>
      </c>
      <c r="BE427" s="5" t="e">
        <f t="shared" si="715"/>
        <v>#N/A</v>
      </c>
      <c r="BF427" s="5">
        <f t="shared" si="716"/>
        <v>0</v>
      </c>
      <c r="BG427" s="9" t="str">
        <f t="shared" si="717"/>
        <v>A forrás egyenlő a költséggel (I.ütem).</v>
      </c>
      <c r="BH427" s="5">
        <f t="shared" si="718"/>
        <v>0</v>
      </c>
      <c r="BI427" s="5">
        <f t="shared" si="719"/>
        <v>0</v>
      </c>
      <c r="BJ427" s="5">
        <f t="shared" si="720"/>
        <v>0</v>
      </c>
      <c r="BK427" s="5">
        <f t="shared" si="721"/>
        <v>0</v>
      </c>
      <c r="BL427" s="5">
        <f t="shared" si="770"/>
        <v>0</v>
      </c>
      <c r="BM427" s="4" t="str">
        <f t="shared" si="723"/>
        <v>Nem hosszútávú a feladat.</v>
      </c>
      <c r="BN427" s="5">
        <f t="shared" si="724"/>
        <v>1</v>
      </c>
      <c r="BO427" s="5">
        <f t="shared" si="725"/>
        <v>0</v>
      </c>
      <c r="BP427" s="5">
        <f t="shared" si="726"/>
        <v>1</v>
      </c>
      <c r="BQ427" s="5">
        <f t="shared" si="727"/>
        <v>0</v>
      </c>
      <c r="BR427" s="5" t="e">
        <f t="shared" si="728"/>
        <v>#N/A</v>
      </c>
      <c r="BS427" s="9" t="str">
        <f t="shared" si="729"/>
        <v>Nincs hosszútávú terv!</v>
      </c>
      <c r="BT427" s="5" t="e">
        <f t="shared" si="730"/>
        <v>#N/A</v>
      </c>
      <c r="BU427" s="5" t="e">
        <f t="shared" si="731"/>
        <v>#N/A</v>
      </c>
      <c r="BV427" s="5">
        <f t="shared" si="732"/>
        <v>0</v>
      </c>
      <c r="BW427" s="5">
        <f t="shared" si="733"/>
        <v>0</v>
      </c>
      <c r="BX427" s="5">
        <f t="shared" si="734"/>
        <v>0</v>
      </c>
      <c r="BY427" s="5">
        <f t="shared" si="735"/>
        <v>0</v>
      </c>
      <c r="BZ427" s="5">
        <f t="shared" si="736"/>
        <v>0</v>
      </c>
      <c r="CA427" s="5">
        <f t="shared" si="737"/>
        <v>0</v>
      </c>
      <c r="CB427" s="5">
        <f t="shared" si="738"/>
        <v>0</v>
      </c>
      <c r="CC427" s="5">
        <f t="shared" si="739"/>
        <v>0</v>
      </c>
      <c r="CD427" s="5">
        <f t="shared" si="740"/>
        <v>0</v>
      </c>
      <c r="CE427" s="5" t="e">
        <f t="shared" si="741"/>
        <v>#N/A</v>
      </c>
      <c r="CF427" s="4" t="e">
        <f t="shared" si="771"/>
        <v>#N/A</v>
      </c>
      <c r="CG427" s="5">
        <f t="shared" si="772"/>
        <v>0</v>
      </c>
      <c r="CH427" s="5" t="e">
        <f t="shared" si="744"/>
        <v>#N/A</v>
      </c>
      <c r="CI427" s="5" t="e">
        <f t="shared" si="745"/>
        <v>#N/A</v>
      </c>
    </row>
    <row r="428" spans="1:87" s="2" customFormat="1" ht="42.6" hidden="1" customHeight="1" x14ac:dyDescent="0.3">
      <c r="A428" s="1" t="str">
        <f t="shared" si="765"/>
        <v>Kitöltés rendben!</v>
      </c>
      <c r="B428" s="179">
        <v>2</v>
      </c>
      <c r="C428" s="178" t="s">
        <v>484</v>
      </c>
      <c r="D428" s="180" t="s">
        <v>616</v>
      </c>
      <c r="E428" s="180" t="s">
        <v>509</v>
      </c>
      <c r="F428" s="181" t="str">
        <f>VLOOKUP($G428,Összesítő!$B:$F,2,FALSE)</f>
        <v>11-06248-1-001-00-10</v>
      </c>
      <c r="G428" s="178" t="s">
        <v>67</v>
      </c>
      <c r="H428" s="181">
        <f>COUNTA($G$3:G428)</f>
        <v>380</v>
      </c>
      <c r="I428" s="181" t="str">
        <f>AZ428&amp;"_"&amp;H428&amp;"_FIV_"&amp;LEFT(Előlap!$B$6,4)</f>
        <v>4131_380_FIV_2026</v>
      </c>
      <c r="J428" s="181" t="str">
        <f>VLOOKUP($G428,Összesítő!$B:$F,5,FALSE)</f>
        <v>Pinkamindszent</v>
      </c>
      <c r="K428" s="181" t="str">
        <f>VLOOKUP($G428,Összesítő!$B:$F,4,FALSE)</f>
        <v>Pinkamindszent Községi Önkormányzat</v>
      </c>
      <c r="L428" s="7">
        <f t="shared" si="766"/>
        <v>3000</v>
      </c>
      <c r="M428" s="179">
        <v>2028</v>
      </c>
      <c r="N428" s="179">
        <v>2028</v>
      </c>
      <c r="O428" s="13">
        <v>0</v>
      </c>
      <c r="P428" s="8">
        <v>3000</v>
      </c>
      <c r="Q428" s="8">
        <v>0</v>
      </c>
      <c r="S428" s="8">
        <v>0</v>
      </c>
      <c r="T428" s="8">
        <v>0</v>
      </c>
      <c r="U428" s="8">
        <v>0</v>
      </c>
      <c r="V428" s="8">
        <v>0</v>
      </c>
      <c r="W428" s="8">
        <v>0</v>
      </c>
      <c r="X428" s="8">
        <v>0</v>
      </c>
      <c r="Y428" s="8">
        <v>0</v>
      </c>
      <c r="Z428" s="8">
        <v>0</v>
      </c>
      <c r="AA428" s="8">
        <v>0</v>
      </c>
      <c r="AB428" s="8">
        <v>0</v>
      </c>
      <c r="AC428" s="8">
        <v>0</v>
      </c>
      <c r="AD428" s="7">
        <f t="shared" si="767"/>
        <v>0</v>
      </c>
      <c r="AE428" s="3" t="str">
        <f t="shared" si="768"/>
        <v>Nem rövidtávú a feladat.</v>
      </c>
      <c r="AG428" s="8">
        <v>0</v>
      </c>
      <c r="AH428" s="8">
        <v>0</v>
      </c>
      <c r="AI428" s="8">
        <v>0</v>
      </c>
      <c r="AJ428" s="8">
        <v>0</v>
      </c>
      <c r="AK428" s="8">
        <v>0</v>
      </c>
      <c r="AL428" s="8">
        <v>0</v>
      </c>
      <c r="AM428" s="8">
        <v>0</v>
      </c>
      <c r="AN428" s="8">
        <v>0</v>
      </c>
      <c r="AO428" s="8">
        <v>0</v>
      </c>
      <c r="AP428" s="8">
        <v>0</v>
      </c>
      <c r="AQ428" s="8">
        <v>0</v>
      </c>
      <c r="AR428" s="7">
        <f t="shared" si="769"/>
        <v>0</v>
      </c>
      <c r="AS428" s="178" t="s">
        <v>654</v>
      </c>
      <c r="AT428" s="3" t="str">
        <f t="shared" si="710"/>
        <v>Forráshiányos a feladat!</v>
      </c>
      <c r="AV428" s="180" t="s">
        <v>0</v>
      </c>
      <c r="AW428" s="180" t="s">
        <v>0</v>
      </c>
      <c r="AX428" s="191">
        <f>COUNTA($G$3:G428)</f>
        <v>380</v>
      </c>
      <c r="AZ428" s="9">
        <f>VLOOKUP($G428,Összesítő!$B:$F,3,FALSE)</f>
        <v>4131</v>
      </c>
      <c r="BA428" s="9">
        <f t="shared" si="711"/>
        <v>0</v>
      </c>
      <c r="BB428" s="5">
        <f t="shared" si="712"/>
        <v>1</v>
      </c>
      <c r="BC428" s="5" t="str">
        <f t="shared" si="713"/>
        <v>H</v>
      </c>
      <c r="BD428" s="5">
        <f t="shared" si="746"/>
        <v>0</v>
      </c>
      <c r="BE428" s="5">
        <f t="shared" si="715"/>
        <v>0</v>
      </c>
      <c r="BF428" s="5">
        <f t="shared" si="716"/>
        <v>0</v>
      </c>
      <c r="BG428" s="9" t="str">
        <f t="shared" si="717"/>
        <v>Nem rövidtávú a feladat.</v>
      </c>
      <c r="BH428" s="5">
        <f t="shared" si="718"/>
        <v>1</v>
      </c>
      <c r="BI428" s="5">
        <f t="shared" si="719"/>
        <v>1</v>
      </c>
      <c r="BJ428" s="5">
        <f t="shared" si="720"/>
        <v>1</v>
      </c>
      <c r="BK428" s="5">
        <f t="shared" si="721"/>
        <v>1</v>
      </c>
      <c r="BL428" s="5">
        <f t="shared" si="770"/>
        <v>1</v>
      </c>
      <c r="BM428" s="4" t="str">
        <f t="shared" si="723"/>
        <v>Forráshiányos a feladat!</v>
      </c>
      <c r="BN428" s="5">
        <f t="shared" si="724"/>
        <v>0</v>
      </c>
      <c r="BO428" s="5">
        <f t="shared" si="725"/>
        <v>1</v>
      </c>
      <c r="BP428" s="5">
        <f t="shared" si="726"/>
        <v>0</v>
      </c>
      <c r="BQ428" s="5">
        <f t="shared" si="727"/>
        <v>0</v>
      </c>
      <c r="BR428" s="5">
        <f t="shared" si="728"/>
        <v>0</v>
      </c>
      <c r="BS428" s="9">
        <f t="shared" si="729"/>
        <v>0</v>
      </c>
      <c r="BT428" s="5">
        <f t="shared" si="730"/>
        <v>0</v>
      </c>
      <c r="BU428" s="5">
        <f t="shared" si="731"/>
        <v>0</v>
      </c>
      <c r="BV428" s="5">
        <f t="shared" si="732"/>
        <v>1</v>
      </c>
      <c r="BW428" s="5">
        <f t="shared" si="733"/>
        <v>1</v>
      </c>
      <c r="BX428" s="5">
        <f t="shared" si="734"/>
        <v>1</v>
      </c>
      <c r="BY428" s="5">
        <f t="shared" si="735"/>
        <v>1</v>
      </c>
      <c r="BZ428" s="5">
        <f t="shared" si="736"/>
        <v>1</v>
      </c>
      <c r="CA428" s="5">
        <f t="shared" si="737"/>
        <v>1</v>
      </c>
      <c r="CB428" s="5">
        <f t="shared" si="738"/>
        <v>1</v>
      </c>
      <c r="CC428" s="5">
        <f t="shared" si="739"/>
        <v>1</v>
      </c>
      <c r="CD428" s="5">
        <f t="shared" si="740"/>
        <v>1</v>
      </c>
      <c r="CE428" s="5" t="str">
        <f t="shared" si="741"/>
        <v>?</v>
      </c>
      <c r="CF428" s="4" t="str">
        <f t="shared" si="771"/>
        <v>Kitöltés rendben!</v>
      </c>
      <c r="CG428" s="5">
        <f t="shared" si="772"/>
        <v>1</v>
      </c>
      <c r="CH428" s="5">
        <f t="shared" si="744"/>
        <v>0</v>
      </c>
      <c r="CI428" s="5">
        <f t="shared" si="745"/>
        <v>1</v>
      </c>
    </row>
    <row r="429" spans="1:87" s="2" customFormat="1" ht="28.8" hidden="1" customHeight="1" x14ac:dyDescent="0.3">
      <c r="A429" s="1" t="str">
        <f t="shared" si="765"/>
        <v>Kitöltés rendben!</v>
      </c>
      <c r="B429" s="179">
        <v>2</v>
      </c>
      <c r="C429" s="178" t="s">
        <v>450</v>
      </c>
      <c r="D429" s="180" t="s">
        <v>510</v>
      </c>
      <c r="E429" s="180" t="s">
        <v>509</v>
      </c>
      <c r="F429" s="181" t="str">
        <f>VLOOKUP($G429,Összesítő!$B:$F,2,FALSE)</f>
        <v>11-06248-1-001-00-10</v>
      </c>
      <c r="G429" s="178" t="s">
        <v>67</v>
      </c>
      <c r="H429" s="181">
        <f>COUNTA($G$3:G429)</f>
        <v>381</v>
      </c>
      <c r="I429" s="181" t="str">
        <f>AZ429&amp;"_"&amp;H429&amp;"_FIV_"&amp;LEFT(Előlap!$B$6,4)</f>
        <v>4131_381_FIV_2026</v>
      </c>
      <c r="J429" s="181" t="str">
        <f>VLOOKUP($G429,Összesítő!$B:$F,5,FALSE)</f>
        <v>Pinkamindszent</v>
      </c>
      <c r="K429" s="181" t="str">
        <f>VLOOKUP($G429,Összesítő!$B:$F,4,FALSE)</f>
        <v>Pinkamindszent Községi Önkormányzat</v>
      </c>
      <c r="L429" s="7">
        <f t="shared" si="766"/>
        <v>30000</v>
      </c>
      <c r="M429" s="179">
        <v>2029</v>
      </c>
      <c r="N429" s="179">
        <v>2029</v>
      </c>
      <c r="O429" s="13">
        <v>0</v>
      </c>
      <c r="P429" s="8">
        <v>30000</v>
      </c>
      <c r="Q429" s="8">
        <v>0</v>
      </c>
      <c r="S429" s="8">
        <v>0</v>
      </c>
      <c r="T429" s="8">
        <v>0</v>
      </c>
      <c r="U429" s="8">
        <v>0</v>
      </c>
      <c r="V429" s="8">
        <v>0</v>
      </c>
      <c r="W429" s="8">
        <v>0</v>
      </c>
      <c r="X429" s="8">
        <v>0</v>
      </c>
      <c r="Y429" s="8">
        <v>0</v>
      </c>
      <c r="Z429" s="8">
        <v>0</v>
      </c>
      <c r="AA429" s="8">
        <v>0</v>
      </c>
      <c r="AB429" s="8">
        <v>0</v>
      </c>
      <c r="AC429" s="8">
        <v>0</v>
      </c>
      <c r="AD429" s="7">
        <f t="shared" si="767"/>
        <v>0</v>
      </c>
      <c r="AE429" s="3" t="str">
        <f t="shared" si="768"/>
        <v>Nem rövidtávú a feladat.</v>
      </c>
      <c r="AG429" s="8">
        <v>0</v>
      </c>
      <c r="AH429" s="8">
        <v>0</v>
      </c>
      <c r="AI429" s="8">
        <v>0</v>
      </c>
      <c r="AJ429" s="8">
        <v>0</v>
      </c>
      <c r="AK429" s="8">
        <v>0</v>
      </c>
      <c r="AL429" s="8">
        <v>0</v>
      </c>
      <c r="AM429" s="8">
        <v>0</v>
      </c>
      <c r="AN429" s="8">
        <v>0</v>
      </c>
      <c r="AO429" s="8">
        <v>0</v>
      </c>
      <c r="AP429" s="8">
        <v>0</v>
      </c>
      <c r="AQ429" s="8">
        <v>0</v>
      </c>
      <c r="AR429" s="7">
        <f t="shared" si="769"/>
        <v>0</v>
      </c>
      <c r="AS429" s="185" t="s">
        <v>654</v>
      </c>
      <c r="AT429" s="3" t="str">
        <f t="shared" si="710"/>
        <v>Forráshiányos a feladat!</v>
      </c>
      <c r="AV429" s="180" t="s">
        <v>0</v>
      </c>
      <c r="AW429" s="180" t="s">
        <v>0</v>
      </c>
      <c r="AX429" s="191">
        <f>COUNTA($G$3:G429)</f>
        <v>381</v>
      </c>
      <c r="AZ429" s="9">
        <f>VLOOKUP($G429,Összesítő!$B:$F,3,FALSE)</f>
        <v>4131</v>
      </c>
      <c r="BA429" s="9">
        <f t="shared" si="711"/>
        <v>0</v>
      </c>
      <c r="BB429" s="5">
        <f t="shared" si="712"/>
        <v>1</v>
      </c>
      <c r="BC429" s="5" t="str">
        <f t="shared" si="713"/>
        <v>H</v>
      </c>
      <c r="BD429" s="5">
        <f t="shared" si="746"/>
        <v>0</v>
      </c>
      <c r="BE429" s="5">
        <f t="shared" si="715"/>
        <v>0</v>
      </c>
      <c r="BF429" s="5">
        <f t="shared" si="716"/>
        <v>0</v>
      </c>
      <c r="BG429" s="9" t="str">
        <f t="shared" si="717"/>
        <v>Nem rövidtávú a feladat.</v>
      </c>
      <c r="BH429" s="5">
        <f t="shared" si="718"/>
        <v>1</v>
      </c>
      <c r="BI429" s="5">
        <f t="shared" si="719"/>
        <v>1</v>
      </c>
      <c r="BJ429" s="5">
        <f t="shared" si="720"/>
        <v>1</v>
      </c>
      <c r="BK429" s="5">
        <f t="shared" si="721"/>
        <v>1</v>
      </c>
      <c r="BL429" s="5">
        <f t="shared" si="770"/>
        <v>1</v>
      </c>
      <c r="BM429" s="4" t="str">
        <f t="shared" si="723"/>
        <v>Forráshiányos a feladat!</v>
      </c>
      <c r="BN429" s="5">
        <f t="shared" si="724"/>
        <v>0</v>
      </c>
      <c r="BO429" s="5">
        <f t="shared" si="725"/>
        <v>1</v>
      </c>
      <c r="BP429" s="5">
        <f t="shared" si="726"/>
        <v>0</v>
      </c>
      <c r="BQ429" s="5">
        <f t="shared" si="727"/>
        <v>0</v>
      </c>
      <c r="BR429" s="5">
        <f t="shared" si="728"/>
        <v>0</v>
      </c>
      <c r="BS429" s="9">
        <f t="shared" si="729"/>
        <v>0</v>
      </c>
      <c r="BT429" s="5">
        <f t="shared" si="730"/>
        <v>0</v>
      </c>
      <c r="BU429" s="5">
        <f t="shared" si="731"/>
        <v>0</v>
      </c>
      <c r="BV429" s="5">
        <f t="shared" si="732"/>
        <v>1</v>
      </c>
      <c r="BW429" s="5">
        <f t="shared" si="733"/>
        <v>1</v>
      </c>
      <c r="BX429" s="5">
        <f t="shared" si="734"/>
        <v>1</v>
      </c>
      <c r="BY429" s="5">
        <f t="shared" si="735"/>
        <v>1</v>
      </c>
      <c r="BZ429" s="5">
        <f t="shared" si="736"/>
        <v>1</v>
      </c>
      <c r="CA429" s="5">
        <f t="shared" si="737"/>
        <v>1</v>
      </c>
      <c r="CB429" s="5">
        <f t="shared" si="738"/>
        <v>1</v>
      </c>
      <c r="CC429" s="5">
        <f t="shared" si="739"/>
        <v>1</v>
      </c>
      <c r="CD429" s="5">
        <f t="shared" si="740"/>
        <v>1</v>
      </c>
      <c r="CE429" s="5" t="str">
        <f t="shared" si="741"/>
        <v>?</v>
      </c>
      <c r="CF429" s="4" t="str">
        <f t="shared" si="771"/>
        <v>Kitöltés rendben!</v>
      </c>
      <c r="CG429" s="5">
        <f t="shared" si="772"/>
        <v>1</v>
      </c>
      <c r="CH429" s="5">
        <f t="shared" si="744"/>
        <v>0</v>
      </c>
      <c r="CI429" s="5">
        <f t="shared" si="745"/>
        <v>1</v>
      </c>
    </row>
    <row r="430" spans="1:87" s="2" customFormat="1" ht="28.8" hidden="1" customHeight="1" x14ac:dyDescent="0.3">
      <c r="A430" s="1" t="str">
        <f t="shared" si="765"/>
        <v>Kitöltés rendben!</v>
      </c>
      <c r="B430" s="179">
        <v>2</v>
      </c>
      <c r="C430" s="178" t="s">
        <v>435</v>
      </c>
      <c r="D430" s="180" t="s">
        <v>566</v>
      </c>
      <c r="E430" s="180" t="s">
        <v>509</v>
      </c>
      <c r="F430" s="181" t="str">
        <f>VLOOKUP($G430,Összesítő!$B:$F,2,FALSE)</f>
        <v>11-06248-1-001-00-10</v>
      </c>
      <c r="G430" s="178" t="s">
        <v>67</v>
      </c>
      <c r="H430" s="181">
        <f>COUNTA($G$3:G430)</f>
        <v>382</v>
      </c>
      <c r="I430" s="181" t="str">
        <f>AZ430&amp;"_"&amp;H430&amp;"_FIV_"&amp;LEFT(Előlap!$B$6,4)</f>
        <v>4131_382_FIV_2026</v>
      </c>
      <c r="J430" s="181" t="str">
        <f>VLOOKUP($G430,Összesítő!$B:$F,5,FALSE)</f>
        <v>Pinkamindszent</v>
      </c>
      <c r="K430" s="181" t="str">
        <f>VLOOKUP($G430,Összesítő!$B:$F,4,FALSE)</f>
        <v>Pinkamindszent Községi Önkormányzat</v>
      </c>
      <c r="L430" s="7">
        <f t="shared" si="766"/>
        <v>45000</v>
      </c>
      <c r="M430" s="179">
        <v>2030</v>
      </c>
      <c r="N430" s="179">
        <v>2030</v>
      </c>
      <c r="O430" s="13">
        <v>0</v>
      </c>
      <c r="P430" s="8">
        <v>45000</v>
      </c>
      <c r="Q430" s="8">
        <v>0</v>
      </c>
      <c r="S430" s="8">
        <v>0</v>
      </c>
      <c r="T430" s="8">
        <v>0</v>
      </c>
      <c r="U430" s="8">
        <v>0</v>
      </c>
      <c r="V430" s="8">
        <v>0</v>
      </c>
      <c r="W430" s="8">
        <v>0</v>
      </c>
      <c r="X430" s="8">
        <v>0</v>
      </c>
      <c r="Y430" s="8">
        <v>0</v>
      </c>
      <c r="Z430" s="8">
        <v>0</v>
      </c>
      <c r="AA430" s="8">
        <v>0</v>
      </c>
      <c r="AB430" s="8">
        <v>0</v>
      </c>
      <c r="AC430" s="8">
        <v>0</v>
      </c>
      <c r="AD430" s="7">
        <f t="shared" si="767"/>
        <v>0</v>
      </c>
      <c r="AE430" s="3" t="str">
        <f t="shared" si="768"/>
        <v>Nem rövidtávú a feladat.</v>
      </c>
      <c r="AG430" s="8">
        <v>0</v>
      </c>
      <c r="AH430" s="8">
        <v>0</v>
      </c>
      <c r="AI430" s="8">
        <v>0</v>
      </c>
      <c r="AJ430" s="8">
        <v>0</v>
      </c>
      <c r="AK430" s="8">
        <v>0</v>
      </c>
      <c r="AL430" s="8">
        <v>0</v>
      </c>
      <c r="AM430" s="8">
        <v>0</v>
      </c>
      <c r="AN430" s="8">
        <v>0</v>
      </c>
      <c r="AO430" s="8">
        <v>0</v>
      </c>
      <c r="AP430" s="8">
        <v>0</v>
      </c>
      <c r="AQ430" s="8">
        <v>0</v>
      </c>
      <c r="AR430" s="7">
        <f t="shared" si="769"/>
        <v>0</v>
      </c>
      <c r="AS430" s="185" t="s">
        <v>654</v>
      </c>
      <c r="AT430" s="3" t="str">
        <f t="shared" si="710"/>
        <v>Forráshiányos a feladat!</v>
      </c>
      <c r="AV430" s="180" t="s">
        <v>0</v>
      </c>
      <c r="AW430" s="180" t="s">
        <v>0</v>
      </c>
      <c r="AX430" s="191">
        <f>COUNTA($G$3:G430)</f>
        <v>382</v>
      </c>
      <c r="AZ430" s="9">
        <f>VLOOKUP($G430,Összesítő!$B:$F,3,FALSE)</f>
        <v>4131</v>
      </c>
      <c r="BA430" s="9">
        <f t="shared" si="711"/>
        <v>0</v>
      </c>
      <c r="BB430" s="5">
        <f t="shared" si="712"/>
        <v>1</v>
      </c>
      <c r="BC430" s="5" t="str">
        <f t="shared" si="713"/>
        <v>H</v>
      </c>
      <c r="BD430" s="5">
        <f t="shared" si="746"/>
        <v>0</v>
      </c>
      <c r="BE430" s="5">
        <f t="shared" si="715"/>
        <v>0</v>
      </c>
      <c r="BF430" s="5">
        <f t="shared" si="716"/>
        <v>0</v>
      </c>
      <c r="BG430" s="9" t="str">
        <f t="shared" si="717"/>
        <v>Nem rövidtávú a feladat.</v>
      </c>
      <c r="BH430" s="5">
        <f t="shared" si="718"/>
        <v>1</v>
      </c>
      <c r="BI430" s="5">
        <f t="shared" si="719"/>
        <v>1</v>
      </c>
      <c r="BJ430" s="5">
        <f t="shared" si="720"/>
        <v>1</v>
      </c>
      <c r="BK430" s="5">
        <f t="shared" si="721"/>
        <v>1</v>
      </c>
      <c r="BL430" s="5">
        <f t="shared" si="770"/>
        <v>1</v>
      </c>
      <c r="BM430" s="4" t="str">
        <f t="shared" si="723"/>
        <v>Forráshiányos a feladat!</v>
      </c>
      <c r="BN430" s="5">
        <f t="shared" si="724"/>
        <v>0</v>
      </c>
      <c r="BO430" s="5">
        <f t="shared" si="725"/>
        <v>1</v>
      </c>
      <c r="BP430" s="5">
        <f t="shared" si="726"/>
        <v>0</v>
      </c>
      <c r="BQ430" s="5">
        <f t="shared" si="727"/>
        <v>0</v>
      </c>
      <c r="BR430" s="5">
        <f t="shared" si="728"/>
        <v>0</v>
      </c>
      <c r="BS430" s="9">
        <f t="shared" si="729"/>
        <v>0</v>
      </c>
      <c r="BT430" s="5">
        <f t="shared" si="730"/>
        <v>0</v>
      </c>
      <c r="BU430" s="5">
        <f t="shared" si="731"/>
        <v>0</v>
      </c>
      <c r="BV430" s="5">
        <f t="shared" si="732"/>
        <v>1</v>
      </c>
      <c r="BW430" s="5">
        <f t="shared" si="733"/>
        <v>1</v>
      </c>
      <c r="BX430" s="5">
        <f t="shared" si="734"/>
        <v>1</v>
      </c>
      <c r="BY430" s="5">
        <f t="shared" si="735"/>
        <v>1</v>
      </c>
      <c r="BZ430" s="5">
        <f t="shared" si="736"/>
        <v>1</v>
      </c>
      <c r="CA430" s="5">
        <f t="shared" si="737"/>
        <v>1</v>
      </c>
      <c r="CB430" s="5">
        <f t="shared" si="738"/>
        <v>1</v>
      </c>
      <c r="CC430" s="5">
        <f t="shared" si="739"/>
        <v>1</v>
      </c>
      <c r="CD430" s="5">
        <f t="shared" si="740"/>
        <v>1</v>
      </c>
      <c r="CE430" s="5" t="str">
        <f t="shared" si="741"/>
        <v>?</v>
      </c>
      <c r="CF430" s="4" t="str">
        <f t="shared" si="771"/>
        <v>Kitöltés rendben!</v>
      </c>
      <c r="CG430" s="5">
        <f t="shared" si="772"/>
        <v>1</v>
      </c>
      <c r="CH430" s="5">
        <f t="shared" si="744"/>
        <v>0</v>
      </c>
      <c r="CI430" s="5">
        <f t="shared" si="745"/>
        <v>1</v>
      </c>
    </row>
    <row r="431" spans="1:87" s="2" customFormat="1" ht="28.8" hidden="1" customHeight="1" x14ac:dyDescent="0.3">
      <c r="A431" s="1" t="str">
        <f t="shared" si="765"/>
        <v>Kitöltés rendben!</v>
      </c>
      <c r="B431" s="179">
        <v>2</v>
      </c>
      <c r="C431" s="178" t="s">
        <v>399</v>
      </c>
      <c r="D431" s="180" t="s">
        <v>520</v>
      </c>
      <c r="E431" s="180" t="s">
        <v>509</v>
      </c>
      <c r="F431" s="181" t="str">
        <f>VLOOKUP($G431,Összesítő!$B:$F,2,FALSE)</f>
        <v>11-06248-1-001-00-10</v>
      </c>
      <c r="G431" s="178" t="s">
        <v>67</v>
      </c>
      <c r="H431" s="181">
        <f>COUNTA($G$3:G431)</f>
        <v>383</v>
      </c>
      <c r="I431" s="181" t="str">
        <f>AZ431&amp;"_"&amp;H431&amp;"_FIV_"&amp;LEFT(Előlap!$B$6,4)</f>
        <v>4131_383_FIV_2026</v>
      </c>
      <c r="J431" s="181" t="str">
        <f>VLOOKUP($G431,Összesítő!$B:$F,5,FALSE)</f>
        <v>Pinkamindszent</v>
      </c>
      <c r="K431" s="181" t="str">
        <f>VLOOKUP($G431,Összesítő!$B:$F,4,FALSE)</f>
        <v>Pinkamindszent Községi Önkormányzat</v>
      </c>
      <c r="L431" s="7">
        <f t="shared" si="766"/>
        <v>35000</v>
      </c>
      <c r="M431" s="179">
        <v>2032</v>
      </c>
      <c r="N431" s="179">
        <v>2032</v>
      </c>
      <c r="O431" s="13">
        <v>0</v>
      </c>
      <c r="P431" s="8">
        <v>35000</v>
      </c>
      <c r="Q431" s="8">
        <v>0</v>
      </c>
      <c r="S431" s="8">
        <v>0</v>
      </c>
      <c r="T431" s="8">
        <v>0</v>
      </c>
      <c r="U431" s="8">
        <v>0</v>
      </c>
      <c r="V431" s="8">
        <v>0</v>
      </c>
      <c r="W431" s="8">
        <v>0</v>
      </c>
      <c r="X431" s="8">
        <v>0</v>
      </c>
      <c r="Y431" s="8">
        <v>0</v>
      </c>
      <c r="Z431" s="8">
        <v>0</v>
      </c>
      <c r="AA431" s="8">
        <v>0</v>
      </c>
      <c r="AB431" s="8">
        <v>0</v>
      </c>
      <c r="AC431" s="8">
        <v>0</v>
      </c>
      <c r="AD431" s="7">
        <f t="shared" si="767"/>
        <v>0</v>
      </c>
      <c r="AE431" s="3" t="str">
        <f t="shared" si="768"/>
        <v>Nem rövidtávú a feladat.</v>
      </c>
      <c r="AG431" s="8">
        <v>0</v>
      </c>
      <c r="AH431" s="8">
        <v>0</v>
      </c>
      <c r="AI431" s="8">
        <v>0</v>
      </c>
      <c r="AJ431" s="8">
        <v>0</v>
      </c>
      <c r="AK431" s="8">
        <v>0</v>
      </c>
      <c r="AL431" s="8">
        <v>0</v>
      </c>
      <c r="AM431" s="8">
        <v>0</v>
      </c>
      <c r="AN431" s="8">
        <v>0</v>
      </c>
      <c r="AO431" s="8">
        <v>0</v>
      </c>
      <c r="AP431" s="8">
        <v>0</v>
      </c>
      <c r="AQ431" s="8">
        <v>0</v>
      </c>
      <c r="AR431" s="7">
        <f t="shared" si="769"/>
        <v>0</v>
      </c>
      <c r="AS431" s="185" t="s">
        <v>654</v>
      </c>
      <c r="AT431" s="3" t="str">
        <f t="shared" si="710"/>
        <v>Forráshiányos a feladat!</v>
      </c>
      <c r="AV431" s="180" t="s">
        <v>0</v>
      </c>
      <c r="AW431" s="180" t="s">
        <v>0</v>
      </c>
      <c r="AX431" s="191">
        <f>COUNTA($G$3:G431)</f>
        <v>383</v>
      </c>
      <c r="AZ431" s="9">
        <f>VLOOKUP($G431,Összesítő!$B:$F,3,FALSE)</f>
        <v>4131</v>
      </c>
      <c r="BA431" s="9">
        <f t="shared" si="711"/>
        <v>0</v>
      </c>
      <c r="BB431" s="5">
        <f t="shared" si="712"/>
        <v>1</v>
      </c>
      <c r="BC431" s="5" t="str">
        <f t="shared" si="713"/>
        <v>H</v>
      </c>
      <c r="BD431" s="5">
        <f t="shared" si="746"/>
        <v>0</v>
      </c>
      <c r="BE431" s="5">
        <f t="shared" si="715"/>
        <v>0</v>
      </c>
      <c r="BF431" s="5">
        <f t="shared" si="716"/>
        <v>0</v>
      </c>
      <c r="BG431" s="9" t="str">
        <f t="shared" si="717"/>
        <v>Nem rövidtávú a feladat.</v>
      </c>
      <c r="BH431" s="5">
        <f t="shared" si="718"/>
        <v>1</v>
      </c>
      <c r="BI431" s="5">
        <f t="shared" si="719"/>
        <v>1</v>
      </c>
      <c r="BJ431" s="5">
        <f t="shared" si="720"/>
        <v>1</v>
      </c>
      <c r="BK431" s="5">
        <f t="shared" si="721"/>
        <v>1</v>
      </c>
      <c r="BL431" s="5">
        <f t="shared" si="770"/>
        <v>1</v>
      </c>
      <c r="BM431" s="4" t="str">
        <f t="shared" si="723"/>
        <v>Forráshiányos a feladat!</v>
      </c>
      <c r="BN431" s="5">
        <f t="shared" si="724"/>
        <v>0</v>
      </c>
      <c r="BO431" s="5">
        <f t="shared" si="725"/>
        <v>1</v>
      </c>
      <c r="BP431" s="5">
        <f t="shared" si="726"/>
        <v>0</v>
      </c>
      <c r="BQ431" s="5">
        <f t="shared" si="727"/>
        <v>0</v>
      </c>
      <c r="BR431" s="5">
        <f t="shared" si="728"/>
        <v>0</v>
      </c>
      <c r="BS431" s="9">
        <f t="shared" si="729"/>
        <v>0</v>
      </c>
      <c r="BT431" s="5">
        <f t="shared" si="730"/>
        <v>0</v>
      </c>
      <c r="BU431" s="5">
        <f t="shared" si="731"/>
        <v>0</v>
      </c>
      <c r="BV431" s="5">
        <f t="shared" si="732"/>
        <v>1</v>
      </c>
      <c r="BW431" s="5">
        <f t="shared" si="733"/>
        <v>1</v>
      </c>
      <c r="BX431" s="5">
        <f t="shared" si="734"/>
        <v>1</v>
      </c>
      <c r="BY431" s="5">
        <f t="shared" si="735"/>
        <v>1</v>
      </c>
      <c r="BZ431" s="5">
        <f t="shared" si="736"/>
        <v>1</v>
      </c>
      <c r="CA431" s="5">
        <f t="shared" si="737"/>
        <v>1</v>
      </c>
      <c r="CB431" s="5">
        <f t="shared" si="738"/>
        <v>1</v>
      </c>
      <c r="CC431" s="5">
        <f t="shared" si="739"/>
        <v>1</v>
      </c>
      <c r="CD431" s="5">
        <f t="shared" si="740"/>
        <v>1</v>
      </c>
      <c r="CE431" s="5" t="str">
        <f t="shared" si="741"/>
        <v>?</v>
      </c>
      <c r="CF431" s="4" t="str">
        <f t="shared" si="771"/>
        <v>Kitöltés rendben!</v>
      </c>
      <c r="CG431" s="5">
        <f t="shared" si="772"/>
        <v>1</v>
      </c>
      <c r="CH431" s="5">
        <f t="shared" si="744"/>
        <v>0</v>
      </c>
      <c r="CI431" s="5">
        <f t="shared" si="745"/>
        <v>1</v>
      </c>
    </row>
    <row r="432" spans="1:87" s="2" customFormat="1" ht="28.8" hidden="1" customHeight="1" x14ac:dyDescent="0.3">
      <c r="A432" s="1" t="str">
        <f t="shared" si="765"/>
        <v>Kitöltés rendben!</v>
      </c>
      <c r="B432" s="179">
        <v>2</v>
      </c>
      <c r="C432" s="178" t="s">
        <v>468</v>
      </c>
      <c r="D432" s="180" t="s">
        <v>505</v>
      </c>
      <c r="E432" s="180" t="s">
        <v>509</v>
      </c>
      <c r="F432" s="181" t="str">
        <f>VLOOKUP($G432,Összesítő!$B:$F,2,FALSE)</f>
        <v>11-06248-1-001-00-10</v>
      </c>
      <c r="G432" s="178" t="s">
        <v>67</v>
      </c>
      <c r="H432" s="181">
        <f>COUNTA($G$3:G432)</f>
        <v>384</v>
      </c>
      <c r="I432" s="181" t="str">
        <f>AZ432&amp;"_"&amp;H432&amp;"_FIV_"&amp;LEFT(Előlap!$B$6,4)</f>
        <v>4131_384_FIV_2026</v>
      </c>
      <c r="J432" s="181" t="str">
        <f>VLOOKUP($G432,Összesítő!$B:$F,5,FALSE)</f>
        <v>Pinkamindszent</v>
      </c>
      <c r="K432" s="181" t="str">
        <f>VLOOKUP($G432,Összesítő!$B:$F,4,FALSE)</f>
        <v>Pinkamindszent Községi Önkormányzat</v>
      </c>
      <c r="L432" s="7">
        <f t="shared" si="766"/>
        <v>10000</v>
      </c>
      <c r="M432" s="179">
        <v>2028</v>
      </c>
      <c r="N432" s="179">
        <v>2028</v>
      </c>
      <c r="O432" s="13">
        <v>0</v>
      </c>
      <c r="P432" s="8">
        <v>10000</v>
      </c>
      <c r="Q432" s="8">
        <v>0</v>
      </c>
      <c r="S432" s="8">
        <v>0</v>
      </c>
      <c r="T432" s="8">
        <v>0</v>
      </c>
      <c r="U432" s="8">
        <v>0</v>
      </c>
      <c r="V432" s="8">
        <v>0</v>
      </c>
      <c r="W432" s="8">
        <v>0</v>
      </c>
      <c r="X432" s="8">
        <v>0</v>
      </c>
      <c r="Y432" s="8">
        <v>0</v>
      </c>
      <c r="Z432" s="8">
        <v>0</v>
      </c>
      <c r="AA432" s="8">
        <v>0</v>
      </c>
      <c r="AB432" s="8">
        <v>0</v>
      </c>
      <c r="AC432" s="8">
        <v>0</v>
      </c>
      <c r="AD432" s="7">
        <f t="shared" si="767"/>
        <v>0</v>
      </c>
      <c r="AE432" s="3" t="str">
        <f t="shared" si="768"/>
        <v>Nem rövidtávú a feladat.</v>
      </c>
      <c r="AG432" s="8">
        <v>0</v>
      </c>
      <c r="AH432" s="8">
        <v>0</v>
      </c>
      <c r="AI432" s="8">
        <v>0</v>
      </c>
      <c r="AJ432" s="8">
        <v>0</v>
      </c>
      <c r="AK432" s="8">
        <v>0</v>
      </c>
      <c r="AL432" s="8">
        <v>0</v>
      </c>
      <c r="AM432" s="8">
        <v>0</v>
      </c>
      <c r="AN432" s="8">
        <v>0</v>
      </c>
      <c r="AO432" s="8">
        <v>0</v>
      </c>
      <c r="AP432" s="8">
        <v>0</v>
      </c>
      <c r="AQ432" s="8">
        <v>0</v>
      </c>
      <c r="AR432" s="7">
        <f t="shared" si="769"/>
        <v>0</v>
      </c>
      <c r="AS432" s="185" t="s">
        <v>654</v>
      </c>
      <c r="AT432" s="3" t="str">
        <f t="shared" si="710"/>
        <v>Forráshiányos a feladat!</v>
      </c>
      <c r="AV432" s="180" t="s">
        <v>0</v>
      </c>
      <c r="AW432" s="180" t="s">
        <v>0</v>
      </c>
      <c r="AX432" s="191">
        <f>COUNTA($G$3:G432)</f>
        <v>384</v>
      </c>
      <c r="AZ432" s="9">
        <f>VLOOKUP($G432,Összesítő!$B:$F,3,FALSE)</f>
        <v>4131</v>
      </c>
      <c r="BA432" s="9">
        <f t="shared" si="711"/>
        <v>0</v>
      </c>
      <c r="BB432" s="5">
        <f t="shared" si="712"/>
        <v>1</v>
      </c>
      <c r="BC432" s="5" t="str">
        <f t="shared" si="713"/>
        <v>H</v>
      </c>
      <c r="BD432" s="5">
        <f t="shared" si="746"/>
        <v>0</v>
      </c>
      <c r="BE432" s="5">
        <f t="shared" si="715"/>
        <v>0</v>
      </c>
      <c r="BF432" s="5">
        <f t="shared" si="716"/>
        <v>0</v>
      </c>
      <c r="BG432" s="9" t="str">
        <f t="shared" si="717"/>
        <v>Nem rövidtávú a feladat.</v>
      </c>
      <c r="BH432" s="5">
        <f t="shared" si="718"/>
        <v>1</v>
      </c>
      <c r="BI432" s="5">
        <f t="shared" si="719"/>
        <v>1</v>
      </c>
      <c r="BJ432" s="5">
        <f t="shared" si="720"/>
        <v>1</v>
      </c>
      <c r="BK432" s="5">
        <f t="shared" si="721"/>
        <v>1</v>
      </c>
      <c r="BL432" s="5">
        <f t="shared" si="770"/>
        <v>1</v>
      </c>
      <c r="BM432" s="4" t="str">
        <f t="shared" si="723"/>
        <v>Forráshiányos a feladat!</v>
      </c>
      <c r="BN432" s="5">
        <f t="shared" si="724"/>
        <v>0</v>
      </c>
      <c r="BO432" s="5">
        <f t="shared" si="725"/>
        <v>1</v>
      </c>
      <c r="BP432" s="5">
        <f t="shared" si="726"/>
        <v>0</v>
      </c>
      <c r="BQ432" s="5">
        <f t="shared" si="727"/>
        <v>0</v>
      </c>
      <c r="BR432" s="5">
        <f t="shared" si="728"/>
        <v>0</v>
      </c>
      <c r="BS432" s="9">
        <f t="shared" si="729"/>
        <v>0</v>
      </c>
      <c r="BT432" s="5">
        <f t="shared" si="730"/>
        <v>0</v>
      </c>
      <c r="BU432" s="5">
        <f t="shared" si="731"/>
        <v>0</v>
      </c>
      <c r="BV432" s="5">
        <f t="shared" si="732"/>
        <v>1</v>
      </c>
      <c r="BW432" s="5">
        <f t="shared" si="733"/>
        <v>1</v>
      </c>
      <c r="BX432" s="5">
        <f t="shared" si="734"/>
        <v>1</v>
      </c>
      <c r="BY432" s="5">
        <f t="shared" si="735"/>
        <v>1</v>
      </c>
      <c r="BZ432" s="5">
        <f t="shared" si="736"/>
        <v>1</v>
      </c>
      <c r="CA432" s="5">
        <f t="shared" si="737"/>
        <v>1</v>
      </c>
      <c r="CB432" s="5">
        <f t="shared" si="738"/>
        <v>1</v>
      </c>
      <c r="CC432" s="5">
        <f t="shared" si="739"/>
        <v>1</v>
      </c>
      <c r="CD432" s="5">
        <f t="shared" si="740"/>
        <v>1</v>
      </c>
      <c r="CE432" s="5" t="str">
        <f t="shared" si="741"/>
        <v>?</v>
      </c>
      <c r="CF432" s="4" t="str">
        <f t="shared" si="771"/>
        <v>Kitöltés rendben!</v>
      </c>
      <c r="CG432" s="5">
        <f t="shared" si="772"/>
        <v>1</v>
      </c>
      <c r="CH432" s="5">
        <f t="shared" si="744"/>
        <v>0</v>
      </c>
      <c r="CI432" s="5">
        <f t="shared" si="745"/>
        <v>1</v>
      </c>
    </row>
    <row r="433" spans="1:87" s="2" customFormat="1" ht="55.8" hidden="1" customHeight="1" x14ac:dyDescent="0.3">
      <c r="A433" s="1" t="str">
        <f t="shared" si="765"/>
        <v>Kitöltés rendben!</v>
      </c>
      <c r="B433" s="179">
        <v>2</v>
      </c>
      <c r="C433" s="178" t="s">
        <v>479</v>
      </c>
      <c r="D433" s="180" t="s">
        <v>619</v>
      </c>
      <c r="E433" s="180" t="s">
        <v>509</v>
      </c>
      <c r="F433" s="181" t="str">
        <f>VLOOKUP($G433,Összesítő!$B:$F,2,FALSE)</f>
        <v>11-06248-1-001-00-10</v>
      </c>
      <c r="G433" s="178" t="s">
        <v>67</v>
      </c>
      <c r="H433" s="181">
        <f>COUNTA($G$3:G433)</f>
        <v>385</v>
      </c>
      <c r="I433" s="181" t="str">
        <f>AZ433&amp;"_"&amp;H433&amp;"_FIV_"&amp;LEFT(Előlap!$B$6,4)</f>
        <v>4131_385_FIV_2026</v>
      </c>
      <c r="J433" s="181" t="str">
        <f>VLOOKUP($G433,Összesítő!$B:$F,5,FALSE)</f>
        <v>Pinkamindszent</v>
      </c>
      <c r="K433" s="181" t="str">
        <f>VLOOKUP($G433,Összesítő!$B:$F,4,FALSE)</f>
        <v>Pinkamindszent Községi Önkormányzat</v>
      </c>
      <c r="L433" s="7">
        <f t="shared" si="766"/>
        <v>100000</v>
      </c>
      <c r="M433" s="179">
        <v>2028</v>
      </c>
      <c r="N433" s="179">
        <v>2036</v>
      </c>
      <c r="O433" s="13">
        <v>0</v>
      </c>
      <c r="P433" s="8">
        <v>100000</v>
      </c>
      <c r="Q433" s="8">
        <v>0</v>
      </c>
      <c r="S433" s="8">
        <v>0</v>
      </c>
      <c r="T433" s="8">
        <v>0</v>
      </c>
      <c r="U433" s="8">
        <v>0</v>
      </c>
      <c r="V433" s="8">
        <v>0</v>
      </c>
      <c r="W433" s="8">
        <v>0</v>
      </c>
      <c r="X433" s="8">
        <v>0</v>
      </c>
      <c r="Y433" s="8">
        <v>0</v>
      </c>
      <c r="Z433" s="8">
        <v>0</v>
      </c>
      <c r="AA433" s="8">
        <v>0</v>
      </c>
      <c r="AB433" s="8">
        <v>0</v>
      </c>
      <c r="AC433" s="8">
        <v>0</v>
      </c>
      <c r="AD433" s="7">
        <f t="shared" si="767"/>
        <v>0</v>
      </c>
      <c r="AE433" s="3" t="str">
        <f t="shared" si="768"/>
        <v>Nem rövidtávú a feladat.</v>
      </c>
      <c r="AG433" s="8">
        <v>1919</v>
      </c>
      <c r="AH433" s="8">
        <v>0</v>
      </c>
      <c r="AI433" s="8">
        <v>0</v>
      </c>
      <c r="AJ433" s="8">
        <v>0</v>
      </c>
      <c r="AK433" s="8">
        <v>0</v>
      </c>
      <c r="AL433" s="8">
        <v>0</v>
      </c>
      <c r="AM433" s="8">
        <v>0</v>
      </c>
      <c r="AN433" s="8">
        <v>0</v>
      </c>
      <c r="AO433" s="8">
        <v>0</v>
      </c>
      <c r="AP433" s="8">
        <v>0</v>
      </c>
      <c r="AQ433" s="8">
        <v>0</v>
      </c>
      <c r="AR433" s="7">
        <f t="shared" si="769"/>
        <v>1919</v>
      </c>
      <c r="AS433" s="185" t="s">
        <v>654</v>
      </c>
      <c r="AT433" s="3" t="str">
        <f t="shared" si="710"/>
        <v>Forráshiányos a feladat!</v>
      </c>
      <c r="AV433" s="180" t="s">
        <v>0</v>
      </c>
      <c r="AW433" s="180" t="s">
        <v>0</v>
      </c>
      <c r="AX433" s="191">
        <f>COUNTA($G$3:G433)</f>
        <v>385</v>
      </c>
      <c r="AZ433" s="9">
        <f>VLOOKUP($G433,Összesítő!$B:$F,3,FALSE)</f>
        <v>4131</v>
      </c>
      <c r="BA433" s="9">
        <f t="shared" si="711"/>
        <v>0</v>
      </c>
      <c r="BB433" s="5">
        <f t="shared" si="712"/>
        <v>1</v>
      </c>
      <c r="BC433" s="5" t="str">
        <f t="shared" si="713"/>
        <v>H</v>
      </c>
      <c r="BD433" s="5">
        <f t="shared" si="746"/>
        <v>0</v>
      </c>
      <c r="BE433" s="5">
        <f t="shared" si="715"/>
        <v>0</v>
      </c>
      <c r="BF433" s="5">
        <f t="shared" si="716"/>
        <v>0</v>
      </c>
      <c r="BG433" s="9" t="str">
        <f t="shared" si="717"/>
        <v>Nem rövidtávú a feladat.</v>
      </c>
      <c r="BH433" s="5">
        <f t="shared" si="718"/>
        <v>1</v>
      </c>
      <c r="BI433" s="5">
        <f t="shared" si="719"/>
        <v>1</v>
      </c>
      <c r="BJ433" s="5">
        <f t="shared" si="720"/>
        <v>1</v>
      </c>
      <c r="BK433" s="5">
        <f t="shared" si="721"/>
        <v>1</v>
      </c>
      <c r="BL433" s="5">
        <f t="shared" si="770"/>
        <v>1</v>
      </c>
      <c r="BM433" s="4" t="str">
        <f t="shared" si="723"/>
        <v>Forráshiányos a feladat!</v>
      </c>
      <c r="BN433" s="5">
        <f t="shared" si="724"/>
        <v>0</v>
      </c>
      <c r="BO433" s="5">
        <f t="shared" si="725"/>
        <v>1</v>
      </c>
      <c r="BP433" s="5">
        <f t="shared" si="726"/>
        <v>0</v>
      </c>
      <c r="BQ433" s="5">
        <f t="shared" si="727"/>
        <v>0</v>
      </c>
      <c r="BR433" s="5">
        <f t="shared" si="728"/>
        <v>0</v>
      </c>
      <c r="BS433" s="9">
        <f t="shared" si="729"/>
        <v>0</v>
      </c>
      <c r="BT433" s="5">
        <f t="shared" si="730"/>
        <v>0</v>
      </c>
      <c r="BU433" s="5">
        <f t="shared" si="731"/>
        <v>0</v>
      </c>
      <c r="BV433" s="5">
        <f t="shared" si="732"/>
        <v>1</v>
      </c>
      <c r="BW433" s="5">
        <f t="shared" si="733"/>
        <v>1</v>
      </c>
      <c r="BX433" s="5">
        <f t="shared" si="734"/>
        <v>1</v>
      </c>
      <c r="BY433" s="5">
        <f t="shared" si="735"/>
        <v>1</v>
      </c>
      <c r="BZ433" s="5">
        <f t="shared" si="736"/>
        <v>1</v>
      </c>
      <c r="CA433" s="5">
        <f t="shared" si="737"/>
        <v>1</v>
      </c>
      <c r="CB433" s="5">
        <f t="shared" si="738"/>
        <v>1</v>
      </c>
      <c r="CC433" s="5">
        <f t="shared" si="739"/>
        <v>1</v>
      </c>
      <c r="CD433" s="5">
        <f t="shared" si="740"/>
        <v>1</v>
      </c>
      <c r="CE433" s="5" t="str">
        <f t="shared" si="741"/>
        <v>?</v>
      </c>
      <c r="CF433" s="4" t="str">
        <f t="shared" si="771"/>
        <v>Kitöltés rendben!</v>
      </c>
      <c r="CG433" s="5">
        <f t="shared" si="772"/>
        <v>1</v>
      </c>
      <c r="CH433" s="5">
        <f t="shared" si="744"/>
        <v>0</v>
      </c>
      <c r="CI433" s="5">
        <f t="shared" si="745"/>
        <v>1</v>
      </c>
    </row>
    <row r="434" spans="1:87" s="2" customFormat="1" ht="31.2" hidden="1" customHeight="1" x14ac:dyDescent="0.3">
      <c r="A434" s="1" t="str">
        <f t="shared" si="765"/>
        <v>Kitöltés rendben!</v>
      </c>
      <c r="B434" s="179">
        <v>1</v>
      </c>
      <c r="C434" s="178" t="s">
        <v>492</v>
      </c>
      <c r="D434" s="180" t="s">
        <v>507</v>
      </c>
      <c r="E434" s="180" t="s">
        <v>509</v>
      </c>
      <c r="F434" s="181" t="str">
        <f>VLOOKUP($G434,Összesítő!$B:$F,2,FALSE)</f>
        <v>11-06248-1-001-00-10</v>
      </c>
      <c r="G434" s="178" t="s">
        <v>67</v>
      </c>
      <c r="H434" s="181">
        <f>COUNTA($G$3:G434)</f>
        <v>386</v>
      </c>
      <c r="I434" s="181" t="str">
        <f>AZ434&amp;"_"&amp;H434&amp;"_FIV_"&amp;LEFT(Előlap!$B$6,4)</f>
        <v>4131_386_FIV_2026</v>
      </c>
      <c r="J434" s="181" t="str">
        <f>VLOOKUP($G434,Összesítő!$B:$F,5,FALSE)</f>
        <v>Pinkamindszent</v>
      </c>
      <c r="K434" s="181" t="str">
        <f>VLOOKUP($G434,Összesítő!$B:$F,4,FALSE)</f>
        <v>Pinkamindszent Községi Önkormányzat</v>
      </c>
      <c r="L434" s="7">
        <f t="shared" si="766"/>
        <v>192</v>
      </c>
      <c r="M434" s="179">
        <v>2027</v>
      </c>
      <c r="N434" s="179">
        <v>2027</v>
      </c>
      <c r="O434" s="13">
        <v>192</v>
      </c>
      <c r="P434" s="8">
        <v>0</v>
      </c>
      <c r="Q434" s="8">
        <v>0</v>
      </c>
      <c r="S434" s="8">
        <v>192</v>
      </c>
      <c r="T434" s="8">
        <v>0</v>
      </c>
      <c r="U434" s="8">
        <v>0</v>
      </c>
      <c r="V434" s="8">
        <v>0</v>
      </c>
      <c r="W434" s="8">
        <v>0</v>
      </c>
      <c r="X434" s="8">
        <v>0</v>
      </c>
      <c r="Y434" s="8">
        <v>0</v>
      </c>
      <c r="Z434" s="8">
        <v>0</v>
      </c>
      <c r="AA434" s="8">
        <v>0</v>
      </c>
      <c r="AB434" s="8">
        <v>0</v>
      </c>
      <c r="AC434" s="8">
        <v>0</v>
      </c>
      <c r="AD434" s="7">
        <f t="shared" si="767"/>
        <v>192</v>
      </c>
      <c r="AE434" s="3" t="str">
        <f t="shared" si="768"/>
        <v>A forrás egyenlő a költséggel (I.ütem).</v>
      </c>
      <c r="AG434" s="8">
        <v>0</v>
      </c>
      <c r="AH434" s="8">
        <v>0</v>
      </c>
      <c r="AI434" s="8">
        <v>0</v>
      </c>
      <c r="AJ434" s="8">
        <v>0</v>
      </c>
      <c r="AK434" s="8">
        <v>0</v>
      </c>
      <c r="AL434" s="8">
        <v>0</v>
      </c>
      <c r="AM434" s="8">
        <v>0</v>
      </c>
      <c r="AN434" s="8">
        <v>0</v>
      </c>
      <c r="AO434" s="8">
        <v>0</v>
      </c>
      <c r="AP434" s="8">
        <v>0</v>
      </c>
      <c r="AQ434" s="8">
        <v>0</v>
      </c>
      <c r="AR434" s="7">
        <f t="shared" si="769"/>
        <v>0</v>
      </c>
      <c r="AS434" s="178" t="s">
        <v>659</v>
      </c>
      <c r="AT434" s="3" t="str">
        <f t="shared" si="710"/>
        <v>Nem hosszútávú a feladat.</v>
      </c>
      <c r="AV434" s="180" t="s">
        <v>0</v>
      </c>
      <c r="AW434" s="180" t="s">
        <v>0</v>
      </c>
      <c r="AX434" s="191">
        <f>COUNTA($G$3:G434)</f>
        <v>386</v>
      </c>
      <c r="AZ434" s="9">
        <f>VLOOKUP($G434,Összesítő!$B:$F,3,FALSE)</f>
        <v>4131</v>
      </c>
      <c r="BA434" s="9">
        <f t="shared" si="711"/>
        <v>0</v>
      </c>
      <c r="BB434" s="5">
        <f t="shared" si="712"/>
        <v>1</v>
      </c>
      <c r="BC434" s="5" t="str">
        <f t="shared" si="713"/>
        <v>R</v>
      </c>
      <c r="BD434" s="5">
        <f t="shared" si="746"/>
        <v>1</v>
      </c>
      <c r="BE434" s="5">
        <f t="shared" si="715"/>
        <v>0</v>
      </c>
      <c r="BF434" s="5">
        <f t="shared" si="716"/>
        <v>0</v>
      </c>
      <c r="BG434" s="9" t="str">
        <f t="shared" si="717"/>
        <v>A forrás egyenlő a költséggel (I.ütem).</v>
      </c>
      <c r="BH434" s="5">
        <f t="shared" si="718"/>
        <v>1</v>
      </c>
      <c r="BI434" s="5">
        <f t="shared" si="719"/>
        <v>1</v>
      </c>
      <c r="BJ434" s="5">
        <f t="shared" si="720"/>
        <v>0</v>
      </c>
      <c r="BK434" s="5">
        <f t="shared" si="721"/>
        <v>1</v>
      </c>
      <c r="BL434" s="5">
        <f t="shared" si="770"/>
        <v>1</v>
      </c>
      <c r="BM434" s="4" t="str">
        <f t="shared" si="723"/>
        <v>Nem hosszútávú a feladat.</v>
      </c>
      <c r="BN434" s="5">
        <f t="shared" si="724"/>
        <v>1</v>
      </c>
      <c r="BO434" s="5">
        <f t="shared" si="725"/>
        <v>0</v>
      </c>
      <c r="BP434" s="5">
        <f t="shared" si="726"/>
        <v>0</v>
      </c>
      <c r="BQ434" s="5">
        <f t="shared" si="727"/>
        <v>0</v>
      </c>
      <c r="BR434" s="5">
        <f t="shared" si="728"/>
        <v>0</v>
      </c>
      <c r="BS434" s="9" t="str">
        <f t="shared" si="729"/>
        <v>Nincs hosszútávú terv!</v>
      </c>
      <c r="BT434" s="5">
        <f t="shared" si="730"/>
        <v>0</v>
      </c>
      <c r="BU434" s="5">
        <f t="shared" si="731"/>
        <v>0</v>
      </c>
      <c r="BV434" s="5">
        <f t="shared" si="732"/>
        <v>1</v>
      </c>
      <c r="BW434" s="5">
        <f t="shared" si="733"/>
        <v>1</v>
      </c>
      <c r="BX434" s="5">
        <f t="shared" si="734"/>
        <v>1</v>
      </c>
      <c r="BY434" s="5">
        <f t="shared" si="735"/>
        <v>1</v>
      </c>
      <c r="BZ434" s="5">
        <f t="shared" si="736"/>
        <v>1</v>
      </c>
      <c r="CA434" s="5">
        <f t="shared" si="737"/>
        <v>1</v>
      </c>
      <c r="CB434" s="5">
        <f t="shared" si="738"/>
        <v>1</v>
      </c>
      <c r="CC434" s="5">
        <f t="shared" si="739"/>
        <v>1</v>
      </c>
      <c r="CD434" s="5">
        <f t="shared" si="740"/>
        <v>1</v>
      </c>
      <c r="CE434" s="5" t="str">
        <f t="shared" si="741"/>
        <v>?</v>
      </c>
      <c r="CF434" s="4" t="str">
        <f t="shared" si="771"/>
        <v>Kitöltés rendben!</v>
      </c>
      <c r="CG434" s="5">
        <f t="shared" si="772"/>
        <v>1</v>
      </c>
      <c r="CH434" s="5">
        <f t="shared" si="744"/>
        <v>1</v>
      </c>
      <c r="CI434" s="5">
        <f t="shared" si="745"/>
        <v>0</v>
      </c>
    </row>
    <row r="435" spans="1:87" s="2" customFormat="1" ht="31.2" hidden="1" customHeight="1" x14ac:dyDescent="0.3">
      <c r="A435" s="1" t="str">
        <f t="shared" ref="A435" si="791">IF($G435="","Nincs VKR kiválasztva!",CF435)</f>
        <v>Kitöltés rendben!</v>
      </c>
      <c r="B435" s="224">
        <v>0</v>
      </c>
      <c r="C435" s="223" t="s">
        <v>489</v>
      </c>
      <c r="D435" s="225" t="s">
        <v>661</v>
      </c>
      <c r="E435" s="225" t="s">
        <v>509</v>
      </c>
      <c r="F435" s="226" t="str">
        <f>VLOOKUP($G435,Összesítő!$B:$F,2,FALSE)</f>
        <v>11-06248-1-001-00-10</v>
      </c>
      <c r="G435" s="223" t="s">
        <v>67</v>
      </c>
      <c r="H435" s="226">
        <f>COUNTA($G$3:G435)</f>
        <v>387</v>
      </c>
      <c r="I435" s="226" t="str">
        <f>AZ435&amp;"_"&amp;H435&amp;"_FIV_"&amp;LEFT(Előlap!$B$6,4)</f>
        <v>4131_387_FIV_2026</v>
      </c>
      <c r="J435" s="226" t="str">
        <f>VLOOKUP($G435,Összesítő!$B:$F,5,FALSE)</f>
        <v>Pinkamindszent</v>
      </c>
      <c r="K435" s="226" t="str">
        <f>VLOOKUP($G435,Összesítő!$B:$F,4,FALSE)</f>
        <v>Pinkamindszent Községi Önkormányzat</v>
      </c>
      <c r="L435" s="7">
        <f t="shared" ref="L435" si="792">O435+P435</f>
        <v>0</v>
      </c>
      <c r="M435" s="224">
        <v>2027</v>
      </c>
      <c r="N435" s="224">
        <v>2027</v>
      </c>
      <c r="O435" s="13">
        <v>0</v>
      </c>
      <c r="P435" s="8">
        <v>0</v>
      </c>
      <c r="Q435" s="8">
        <v>0</v>
      </c>
      <c r="S435" s="8">
        <v>0</v>
      </c>
      <c r="T435" s="8">
        <v>0</v>
      </c>
      <c r="U435" s="8">
        <v>0</v>
      </c>
      <c r="V435" s="8">
        <v>0</v>
      </c>
      <c r="W435" s="8">
        <v>0</v>
      </c>
      <c r="X435" s="8">
        <v>0</v>
      </c>
      <c r="Y435" s="8">
        <v>0</v>
      </c>
      <c r="Z435" s="8">
        <v>0</v>
      </c>
      <c r="AA435" s="8">
        <v>0</v>
      </c>
      <c r="AB435" s="8">
        <v>0</v>
      </c>
      <c r="AC435" s="8">
        <v>0</v>
      </c>
      <c r="AD435" s="7">
        <f t="shared" ref="AD435" si="793">SUM(S435:AC435)</f>
        <v>0</v>
      </c>
      <c r="AE435" s="3" t="str">
        <f t="shared" ref="AE435" si="794">IF($G435="","Nincs VKR kiválasztva!",IF(BB435=0,"Hiányos kitöltés!",BG435))</f>
        <v>A forrás egyenlő a költséggel (I.ütem).</v>
      </c>
      <c r="AG435" s="8">
        <v>0</v>
      </c>
      <c r="AH435" s="8">
        <v>0</v>
      </c>
      <c r="AI435" s="8">
        <v>0</v>
      </c>
      <c r="AJ435" s="8">
        <v>0</v>
      </c>
      <c r="AK435" s="8">
        <v>0</v>
      </c>
      <c r="AL435" s="8">
        <v>0</v>
      </c>
      <c r="AM435" s="8">
        <v>0</v>
      </c>
      <c r="AN435" s="8">
        <v>0</v>
      </c>
      <c r="AO435" s="8">
        <v>0</v>
      </c>
      <c r="AP435" s="8">
        <v>0</v>
      </c>
      <c r="AQ435" s="8">
        <v>0</v>
      </c>
      <c r="AR435" s="7">
        <f t="shared" ref="AR435" si="795">SUM(AG435:AQ435)</f>
        <v>0</v>
      </c>
      <c r="AS435" s="223" t="s">
        <v>659</v>
      </c>
      <c r="AT435" s="3" t="str">
        <f t="shared" si="710"/>
        <v>Nem hosszútávú a feladat.</v>
      </c>
      <c r="AV435" s="225" t="s">
        <v>662</v>
      </c>
      <c r="AW435" s="225" t="s">
        <v>0</v>
      </c>
      <c r="AX435" s="226">
        <f>COUNTA($G$3:G435)</f>
        <v>387</v>
      </c>
      <c r="AZ435" s="9">
        <f>VLOOKUP($G435,Összesítő!$B:$F,3,FALSE)</f>
        <v>4131</v>
      </c>
      <c r="BA435" s="9">
        <f t="shared" si="711"/>
        <v>32</v>
      </c>
      <c r="BB435" s="5">
        <f t="shared" si="712"/>
        <v>1</v>
      </c>
      <c r="BC435" s="5" t="str">
        <f t="shared" si="713"/>
        <v>R</v>
      </c>
      <c r="BD435" s="5">
        <f t="shared" ref="BD435" si="796">IF(OR(BC435="R",BC435="RH"),1,0)</f>
        <v>1</v>
      </c>
      <c r="BE435" s="5">
        <f t="shared" si="715"/>
        <v>0</v>
      </c>
      <c r="BF435" s="5">
        <f t="shared" si="716"/>
        <v>0</v>
      </c>
      <c r="BG435" s="9" t="str">
        <f t="shared" si="717"/>
        <v>A forrás egyenlő a költséggel (I.ütem).</v>
      </c>
      <c r="BH435" s="5">
        <f t="shared" si="718"/>
        <v>1</v>
      </c>
      <c r="BI435" s="5">
        <f t="shared" si="719"/>
        <v>1</v>
      </c>
      <c r="BJ435" s="5">
        <f t="shared" si="720"/>
        <v>0</v>
      </c>
      <c r="BK435" s="5">
        <f t="shared" si="721"/>
        <v>1</v>
      </c>
      <c r="BL435" s="5">
        <f t="shared" ref="BL435" si="797">IF(AND($BK435=1,$P435=$AR435),1,IF(AND($BK435=1,$P435&gt;$AR435,AS435="igen"),1,0))</f>
        <v>1</v>
      </c>
      <c r="BM435" s="4" t="str">
        <f t="shared" si="723"/>
        <v>Nem hosszútávú a feladat.</v>
      </c>
      <c r="BN435" s="5">
        <f t="shared" si="724"/>
        <v>1</v>
      </c>
      <c r="BO435" s="5">
        <f t="shared" si="725"/>
        <v>0</v>
      </c>
      <c r="BP435" s="5">
        <f t="shared" si="726"/>
        <v>1</v>
      </c>
      <c r="BQ435" s="5">
        <f t="shared" si="727"/>
        <v>0</v>
      </c>
      <c r="BR435" s="5">
        <f t="shared" si="728"/>
        <v>1</v>
      </c>
      <c r="BS435" s="9" t="str">
        <f t="shared" si="729"/>
        <v>Nincs hosszútávú terv!</v>
      </c>
      <c r="BT435" s="5">
        <f t="shared" si="730"/>
        <v>1</v>
      </c>
      <c r="BU435" s="5">
        <f t="shared" si="731"/>
        <v>0</v>
      </c>
      <c r="BV435" s="5">
        <f t="shared" si="732"/>
        <v>1</v>
      </c>
      <c r="BW435" s="5">
        <f t="shared" si="733"/>
        <v>1</v>
      </c>
      <c r="BX435" s="5">
        <f t="shared" si="734"/>
        <v>1</v>
      </c>
      <c r="BY435" s="5">
        <f t="shared" si="735"/>
        <v>1</v>
      </c>
      <c r="BZ435" s="5">
        <f t="shared" si="736"/>
        <v>1</v>
      </c>
      <c r="CA435" s="5">
        <f t="shared" si="737"/>
        <v>1</v>
      </c>
      <c r="CB435" s="5">
        <f t="shared" si="738"/>
        <v>1</v>
      </c>
      <c r="CC435" s="5">
        <f t="shared" si="739"/>
        <v>1</v>
      </c>
      <c r="CD435" s="5">
        <f t="shared" si="740"/>
        <v>1</v>
      </c>
      <c r="CE435" s="5" t="str">
        <f t="shared" si="741"/>
        <v>?</v>
      </c>
      <c r="CF435" s="4" t="str">
        <f t="shared" ref="CF435" si="798">IF($BB435=0,$CE435,IF($BH435=0,"I. ütem forrása nincs kitöltve!",IF($BK435=0,"II. ütem forrása nincs kitöltve!",IF($BE435=1,"Költségek üteme nem megfelelő (az időtartam és a költség üteme eltér)!",IF(AND(BI435=0,$BB435=1,$BK435=1,$BE435=1),"Kötelező cellák kitöltve, de az I. ütem forrása hibás!",IF(AND(BK435=0,$BB435=1,$BK435=1,$BE435=1),"Kötelező cellák kitöltve, de a II. ütem forrása hibás!",IF(AND($BP435=1,$BA435&lt;30),"Nullás a rövidtávú feladat és rövid (hiányzik) a hozzá tartozó indoklás!",IF(AND($BQ435=1,$BA435&lt;30),"Nullás a hosszútávú feladat és rövid (hiányzik) a hozzá tartozó indoklás!",IF(AND(BO435=1,C435="1811_RENDKÍVÜLI"),"II. ütemre nem tervezhet Rendkívüli feladatot!",IF(BI435=0,AE435,IF(BL435=0,AT435,IF(AND(BD435=1,$Q435&gt;$O435),"EM rendelet 2. melléklet terhére elszámolt költség nem lehet nagyobb az I. ütemre tervezett tényleges költségnél!",IF($AD435&gt;$O435,"Többlet forrást jelölt meg az I. ütemnél! Kérjük, a többletet az 'Osszesito' fülön tüntesse fel!",IF($AR435&gt;$P435,"Többlet forrást jelölt meg a II. ütemnél! Kérjük, a többletet az 'Osszesito' fülön tüntesse fel!","Kitöltés rendben!"))))))))))))))</f>
        <v>Kitöltés rendben!</v>
      </c>
      <c r="CG435" s="5">
        <f t="shared" ref="CG435" si="799">IF(A435="Kitöltés rendben!",1,0)</f>
        <v>1</v>
      </c>
      <c r="CH435" s="5">
        <f t="shared" si="744"/>
        <v>1</v>
      </c>
      <c r="CI435" s="5">
        <f t="shared" si="745"/>
        <v>0</v>
      </c>
    </row>
    <row r="436" spans="1:87" s="2" customFormat="1" ht="31.2" hidden="1" customHeight="1" x14ac:dyDescent="0.3">
      <c r="A436" s="1" t="str">
        <f t="shared" si="765"/>
        <v>Nincs VKR kiválasztva!</v>
      </c>
      <c r="B436" s="179"/>
      <c r="C436" s="178"/>
      <c r="D436" s="180"/>
      <c r="E436" s="180"/>
      <c r="F436" s="181" t="e">
        <f>VLOOKUP($G436,Összesítő!$B:$F,2,FALSE)</f>
        <v>#N/A</v>
      </c>
      <c r="G436" s="178"/>
      <c r="H436" s="181">
        <f>COUNTA($G$3:G436)</f>
        <v>387</v>
      </c>
      <c r="I436" s="181" t="e">
        <f>AZ436&amp;"_"&amp;H436&amp;"_FIV_"&amp;LEFT(Előlap!$B$6,4)</f>
        <v>#N/A</v>
      </c>
      <c r="J436" s="181" t="e">
        <f>VLOOKUP($G436,Összesítő!$B:$F,5,FALSE)</f>
        <v>#N/A</v>
      </c>
      <c r="K436" s="181" t="e">
        <f>VLOOKUP($G436,Összesítő!$B:$F,4,FALSE)</f>
        <v>#N/A</v>
      </c>
      <c r="L436" s="7">
        <f t="shared" si="766"/>
        <v>0</v>
      </c>
      <c r="M436" s="179"/>
      <c r="N436" s="179"/>
      <c r="O436" s="13"/>
      <c r="P436" s="8"/>
      <c r="Q436" s="8"/>
      <c r="S436" s="8"/>
      <c r="T436" s="8"/>
      <c r="U436" s="8"/>
      <c r="V436" s="8"/>
      <c r="W436" s="8"/>
      <c r="X436" s="8"/>
      <c r="Y436" s="8"/>
      <c r="Z436" s="8"/>
      <c r="AA436" s="8"/>
      <c r="AB436" s="8"/>
      <c r="AC436" s="8"/>
      <c r="AD436" s="7">
        <f t="shared" si="767"/>
        <v>0</v>
      </c>
      <c r="AE436" s="3" t="str">
        <f t="shared" si="768"/>
        <v>Nincs VKR kiválasztva!</v>
      </c>
      <c r="AG436" s="8"/>
      <c r="AH436" s="8"/>
      <c r="AI436" s="8"/>
      <c r="AJ436" s="8"/>
      <c r="AK436" s="8"/>
      <c r="AL436" s="8"/>
      <c r="AM436" s="8"/>
      <c r="AN436" s="8"/>
      <c r="AO436" s="8"/>
      <c r="AP436" s="8"/>
      <c r="AQ436" s="8"/>
      <c r="AR436" s="7">
        <f t="shared" si="769"/>
        <v>0</v>
      </c>
      <c r="AS436" s="178"/>
      <c r="AT436" s="3" t="str">
        <f t="shared" si="710"/>
        <v>Nincs VKR kiválasztva!</v>
      </c>
      <c r="AV436" s="180" t="s">
        <v>0</v>
      </c>
      <c r="AW436" s="180" t="s">
        <v>0</v>
      </c>
      <c r="AX436" s="191">
        <f>COUNTA($G$3:G436)</f>
        <v>387</v>
      </c>
      <c r="AZ436" s="9" t="e">
        <f>VLOOKUP($G436,Összesítő!$B:$F,3,FALSE)</f>
        <v>#N/A</v>
      </c>
      <c r="BA436" s="9">
        <f t="shared" si="711"/>
        <v>0</v>
      </c>
      <c r="BB436" s="5" t="e">
        <f t="shared" si="712"/>
        <v>#N/A</v>
      </c>
      <c r="BC436" s="5" t="e">
        <f t="shared" si="713"/>
        <v>#N/A</v>
      </c>
      <c r="BD436" s="5" t="e">
        <f t="shared" si="746"/>
        <v>#N/A</v>
      </c>
      <c r="BE436" s="5" t="e">
        <f t="shared" si="715"/>
        <v>#N/A</v>
      </c>
      <c r="BF436" s="5">
        <f t="shared" si="716"/>
        <v>0</v>
      </c>
      <c r="BG436" s="9" t="str">
        <f t="shared" si="717"/>
        <v>A forrás egyenlő a költséggel (I.ütem).</v>
      </c>
      <c r="BH436" s="5">
        <f t="shared" si="718"/>
        <v>0</v>
      </c>
      <c r="BI436" s="5">
        <f t="shared" si="719"/>
        <v>0</v>
      </c>
      <c r="BJ436" s="5">
        <f t="shared" si="720"/>
        <v>0</v>
      </c>
      <c r="BK436" s="5">
        <f t="shared" si="721"/>
        <v>0</v>
      </c>
      <c r="BL436" s="5">
        <f t="shared" si="770"/>
        <v>0</v>
      </c>
      <c r="BM436" s="4" t="str">
        <f t="shared" si="723"/>
        <v>Nem hosszútávú a feladat.</v>
      </c>
      <c r="BN436" s="5">
        <f t="shared" si="724"/>
        <v>1</v>
      </c>
      <c r="BO436" s="5">
        <f t="shared" si="725"/>
        <v>0</v>
      </c>
      <c r="BP436" s="5">
        <f t="shared" si="726"/>
        <v>1</v>
      </c>
      <c r="BQ436" s="5">
        <f t="shared" si="727"/>
        <v>0</v>
      </c>
      <c r="BR436" s="5" t="e">
        <f t="shared" si="728"/>
        <v>#N/A</v>
      </c>
      <c r="BS436" s="9" t="str">
        <f t="shared" si="729"/>
        <v>Nincs hosszútávú terv!</v>
      </c>
      <c r="BT436" s="5" t="e">
        <f t="shared" si="730"/>
        <v>#N/A</v>
      </c>
      <c r="BU436" s="5" t="e">
        <f t="shared" si="731"/>
        <v>#N/A</v>
      </c>
      <c r="BV436" s="5">
        <f t="shared" si="732"/>
        <v>0</v>
      </c>
      <c r="BW436" s="5">
        <f t="shared" si="733"/>
        <v>0</v>
      </c>
      <c r="BX436" s="5">
        <f t="shared" si="734"/>
        <v>0</v>
      </c>
      <c r="BY436" s="5">
        <f t="shared" si="735"/>
        <v>0</v>
      </c>
      <c r="BZ436" s="5">
        <f t="shared" si="736"/>
        <v>0</v>
      </c>
      <c r="CA436" s="5">
        <f t="shared" si="737"/>
        <v>0</v>
      </c>
      <c r="CB436" s="5">
        <f t="shared" si="738"/>
        <v>0</v>
      </c>
      <c r="CC436" s="5">
        <f t="shared" si="739"/>
        <v>0</v>
      </c>
      <c r="CD436" s="5">
        <f t="shared" si="740"/>
        <v>0</v>
      </c>
      <c r="CE436" s="5" t="e">
        <f t="shared" si="741"/>
        <v>#N/A</v>
      </c>
      <c r="CF436" s="4" t="e">
        <f t="shared" si="771"/>
        <v>#N/A</v>
      </c>
      <c r="CG436" s="5">
        <f t="shared" si="772"/>
        <v>0</v>
      </c>
      <c r="CH436" s="5" t="e">
        <f t="shared" si="744"/>
        <v>#N/A</v>
      </c>
      <c r="CI436" s="5" t="e">
        <f t="shared" si="745"/>
        <v>#N/A</v>
      </c>
    </row>
    <row r="437" spans="1:87" s="2" customFormat="1" ht="28.8" hidden="1" customHeight="1" x14ac:dyDescent="0.3">
      <c r="A437" s="1" t="str">
        <f t="shared" si="765"/>
        <v>Kitöltés rendben!</v>
      </c>
      <c r="B437" s="179">
        <v>10</v>
      </c>
      <c r="C437" s="178" t="s">
        <v>399</v>
      </c>
      <c r="D437" s="180" t="s">
        <v>520</v>
      </c>
      <c r="E437" s="180" t="s">
        <v>509</v>
      </c>
      <c r="F437" s="181" t="str">
        <f>VLOOKUP($G437,Összesítő!$B:$F,2,FALSE)</f>
        <v>11-30942-1-001-00-04</v>
      </c>
      <c r="G437" s="178" t="s">
        <v>263</v>
      </c>
      <c r="H437" s="181">
        <f>COUNTA($G$3:G437)</f>
        <v>388</v>
      </c>
      <c r="I437" s="181" t="str">
        <f>AZ437&amp;"_"&amp;H437&amp;"_FIV_"&amp;LEFT(Előlap!$B$6,4)</f>
        <v>4181_388_FIV_2026</v>
      </c>
      <c r="J437" s="181" t="str">
        <f>VLOOKUP($G437,Összesítő!$B:$F,5,FALSE)</f>
        <v>Gersekarát</v>
      </c>
      <c r="K437" s="181" t="str">
        <f>VLOOKUP($G437,Összesítő!$B:$F,4,FALSE)</f>
        <v>Gersekarát Község Önkormányzata</v>
      </c>
      <c r="L437" s="7">
        <f t="shared" si="766"/>
        <v>35000</v>
      </c>
      <c r="M437" s="179">
        <v>2032</v>
      </c>
      <c r="N437" s="179">
        <v>2032</v>
      </c>
      <c r="O437" s="13">
        <v>0</v>
      </c>
      <c r="P437" s="8">
        <v>35000</v>
      </c>
      <c r="Q437" s="8">
        <v>0</v>
      </c>
      <c r="S437" s="8">
        <v>0</v>
      </c>
      <c r="T437" s="8">
        <v>0</v>
      </c>
      <c r="U437" s="8">
        <v>0</v>
      </c>
      <c r="V437" s="8">
        <v>0</v>
      </c>
      <c r="W437" s="8">
        <v>0</v>
      </c>
      <c r="X437" s="8">
        <v>0</v>
      </c>
      <c r="Y437" s="8">
        <v>0</v>
      </c>
      <c r="Z437" s="8">
        <v>0</v>
      </c>
      <c r="AA437" s="8">
        <v>0</v>
      </c>
      <c r="AB437" s="8">
        <v>0</v>
      </c>
      <c r="AC437" s="8">
        <v>0</v>
      </c>
      <c r="AD437" s="7">
        <f t="shared" si="767"/>
        <v>0</v>
      </c>
      <c r="AE437" s="3" t="str">
        <f t="shared" si="768"/>
        <v>Nem rövidtávú a feladat.</v>
      </c>
      <c r="AG437" s="8">
        <v>0</v>
      </c>
      <c r="AH437" s="8">
        <v>0</v>
      </c>
      <c r="AI437" s="8">
        <v>0</v>
      </c>
      <c r="AJ437" s="8">
        <v>0</v>
      </c>
      <c r="AK437" s="8">
        <v>0</v>
      </c>
      <c r="AL437" s="8">
        <v>0</v>
      </c>
      <c r="AM437" s="8">
        <v>0</v>
      </c>
      <c r="AN437" s="8">
        <v>0</v>
      </c>
      <c r="AO437" s="8">
        <v>0</v>
      </c>
      <c r="AP437" s="8">
        <v>0</v>
      </c>
      <c r="AQ437" s="8">
        <v>0</v>
      </c>
      <c r="AR437" s="7">
        <f t="shared" si="769"/>
        <v>0</v>
      </c>
      <c r="AS437" s="178" t="s">
        <v>654</v>
      </c>
      <c r="AT437" s="3" t="str">
        <f t="shared" si="710"/>
        <v>Forráshiányos a feladat!</v>
      </c>
      <c r="AV437" s="180" t="s">
        <v>0</v>
      </c>
      <c r="AW437" s="180" t="s">
        <v>0</v>
      </c>
      <c r="AX437" s="191">
        <f>COUNTA($G$3:G437)</f>
        <v>388</v>
      </c>
      <c r="AZ437" s="9">
        <f>VLOOKUP($G437,Összesítő!$B:$F,3,FALSE)</f>
        <v>4181</v>
      </c>
      <c r="BA437" s="9">
        <f t="shared" si="711"/>
        <v>0</v>
      </c>
      <c r="BB437" s="5">
        <f t="shared" si="712"/>
        <v>1</v>
      </c>
      <c r="BC437" s="5" t="str">
        <f t="shared" si="713"/>
        <v>H</v>
      </c>
      <c r="BD437" s="5">
        <f t="shared" si="746"/>
        <v>0</v>
      </c>
      <c r="BE437" s="5">
        <f t="shared" si="715"/>
        <v>0</v>
      </c>
      <c r="BF437" s="5">
        <f t="shared" si="716"/>
        <v>0</v>
      </c>
      <c r="BG437" s="9" t="str">
        <f t="shared" si="717"/>
        <v>Nem rövidtávú a feladat.</v>
      </c>
      <c r="BH437" s="5">
        <f t="shared" si="718"/>
        <v>1</v>
      </c>
      <c r="BI437" s="5">
        <f t="shared" si="719"/>
        <v>1</v>
      </c>
      <c r="BJ437" s="5">
        <f t="shared" si="720"/>
        <v>1</v>
      </c>
      <c r="BK437" s="5">
        <f t="shared" si="721"/>
        <v>1</v>
      </c>
      <c r="BL437" s="5">
        <f t="shared" si="770"/>
        <v>1</v>
      </c>
      <c r="BM437" s="4" t="str">
        <f t="shared" si="723"/>
        <v>Forráshiányos a feladat!</v>
      </c>
      <c r="BN437" s="5">
        <f t="shared" si="724"/>
        <v>0</v>
      </c>
      <c r="BO437" s="5">
        <f t="shared" si="725"/>
        <v>1</v>
      </c>
      <c r="BP437" s="5">
        <f t="shared" si="726"/>
        <v>0</v>
      </c>
      <c r="BQ437" s="5">
        <f t="shared" si="727"/>
        <v>0</v>
      </c>
      <c r="BR437" s="5">
        <f t="shared" si="728"/>
        <v>0</v>
      </c>
      <c r="BS437" s="9">
        <f t="shared" si="729"/>
        <v>0</v>
      </c>
      <c r="BT437" s="5">
        <f t="shared" si="730"/>
        <v>0</v>
      </c>
      <c r="BU437" s="5">
        <f t="shared" si="731"/>
        <v>0</v>
      </c>
      <c r="BV437" s="5">
        <f t="shared" si="732"/>
        <v>1</v>
      </c>
      <c r="BW437" s="5">
        <f t="shared" si="733"/>
        <v>1</v>
      </c>
      <c r="BX437" s="5">
        <f t="shared" si="734"/>
        <v>1</v>
      </c>
      <c r="BY437" s="5">
        <f t="shared" si="735"/>
        <v>1</v>
      </c>
      <c r="BZ437" s="5">
        <f t="shared" si="736"/>
        <v>1</v>
      </c>
      <c r="CA437" s="5">
        <f t="shared" si="737"/>
        <v>1</v>
      </c>
      <c r="CB437" s="5">
        <f t="shared" si="738"/>
        <v>1</v>
      </c>
      <c r="CC437" s="5">
        <f t="shared" si="739"/>
        <v>1</v>
      </c>
      <c r="CD437" s="5">
        <f t="shared" si="740"/>
        <v>1</v>
      </c>
      <c r="CE437" s="5" t="str">
        <f t="shared" si="741"/>
        <v>?</v>
      </c>
      <c r="CF437" s="4" t="str">
        <f t="shared" si="771"/>
        <v>Kitöltés rendben!</v>
      </c>
      <c r="CG437" s="5">
        <f t="shared" si="772"/>
        <v>1</v>
      </c>
      <c r="CH437" s="5">
        <f t="shared" si="744"/>
        <v>0</v>
      </c>
      <c r="CI437" s="5">
        <f t="shared" si="745"/>
        <v>1</v>
      </c>
    </row>
    <row r="438" spans="1:87" s="2" customFormat="1" ht="28.8" hidden="1" customHeight="1" x14ac:dyDescent="0.3">
      <c r="A438" s="1" t="str">
        <f t="shared" si="765"/>
        <v>Kitöltés rendben!</v>
      </c>
      <c r="B438" s="179">
        <v>9</v>
      </c>
      <c r="C438" s="178" t="s">
        <v>405</v>
      </c>
      <c r="D438" s="180" t="s">
        <v>523</v>
      </c>
      <c r="E438" s="180" t="s">
        <v>509</v>
      </c>
      <c r="F438" s="181" t="str">
        <f>VLOOKUP($G438,Összesítő!$B:$F,2,FALSE)</f>
        <v>11-30942-1-001-00-04</v>
      </c>
      <c r="G438" s="178" t="s">
        <v>263</v>
      </c>
      <c r="H438" s="181">
        <f>COUNTA($G$3:G438)</f>
        <v>389</v>
      </c>
      <c r="I438" s="181" t="str">
        <f>AZ438&amp;"_"&amp;H438&amp;"_FIV_"&amp;LEFT(Előlap!$B$6,4)</f>
        <v>4181_389_FIV_2026</v>
      </c>
      <c r="J438" s="181" t="str">
        <f>VLOOKUP($G438,Összesítő!$B:$F,5,FALSE)</f>
        <v>Gersekarát</v>
      </c>
      <c r="K438" s="181" t="str">
        <f>VLOOKUP($G438,Összesítő!$B:$F,4,FALSE)</f>
        <v>Gersekarát Község Önkormányzata</v>
      </c>
      <c r="L438" s="7">
        <f t="shared" si="766"/>
        <v>20000</v>
      </c>
      <c r="M438" s="179">
        <v>2031</v>
      </c>
      <c r="N438" s="179">
        <v>2031</v>
      </c>
      <c r="O438" s="13">
        <v>0</v>
      </c>
      <c r="P438" s="8">
        <v>20000</v>
      </c>
      <c r="Q438" s="8">
        <v>0</v>
      </c>
      <c r="S438" s="8">
        <v>0</v>
      </c>
      <c r="T438" s="8">
        <v>0</v>
      </c>
      <c r="U438" s="8">
        <v>0</v>
      </c>
      <c r="V438" s="8">
        <v>0</v>
      </c>
      <c r="W438" s="8">
        <v>0</v>
      </c>
      <c r="X438" s="8">
        <v>0</v>
      </c>
      <c r="Y438" s="8">
        <v>0</v>
      </c>
      <c r="Z438" s="8">
        <v>0</v>
      </c>
      <c r="AA438" s="8">
        <v>0</v>
      </c>
      <c r="AB438" s="8">
        <v>0</v>
      </c>
      <c r="AC438" s="8">
        <v>0</v>
      </c>
      <c r="AD438" s="7">
        <f t="shared" si="767"/>
        <v>0</v>
      </c>
      <c r="AE438" s="3" t="str">
        <f t="shared" si="768"/>
        <v>Nem rövidtávú a feladat.</v>
      </c>
      <c r="AG438" s="8">
        <v>0</v>
      </c>
      <c r="AH438" s="8">
        <v>0</v>
      </c>
      <c r="AI438" s="8">
        <v>0</v>
      </c>
      <c r="AJ438" s="8">
        <v>0</v>
      </c>
      <c r="AK438" s="8">
        <v>0</v>
      </c>
      <c r="AL438" s="8">
        <v>0</v>
      </c>
      <c r="AM438" s="8">
        <v>0</v>
      </c>
      <c r="AN438" s="8">
        <v>0</v>
      </c>
      <c r="AO438" s="8">
        <v>0</v>
      </c>
      <c r="AP438" s="8">
        <v>0</v>
      </c>
      <c r="AQ438" s="8">
        <v>0</v>
      </c>
      <c r="AR438" s="7">
        <f t="shared" si="769"/>
        <v>0</v>
      </c>
      <c r="AS438" s="185" t="s">
        <v>654</v>
      </c>
      <c r="AT438" s="3" t="str">
        <f t="shared" si="710"/>
        <v>Forráshiányos a feladat!</v>
      </c>
      <c r="AV438" s="180" t="s">
        <v>0</v>
      </c>
      <c r="AW438" s="180" t="s">
        <v>0</v>
      </c>
      <c r="AX438" s="191">
        <f>COUNTA($G$3:G438)</f>
        <v>389</v>
      </c>
      <c r="AZ438" s="9">
        <f>VLOOKUP($G438,Összesítő!$B:$F,3,FALSE)</f>
        <v>4181</v>
      </c>
      <c r="BA438" s="9">
        <f t="shared" si="711"/>
        <v>0</v>
      </c>
      <c r="BB438" s="5">
        <f t="shared" si="712"/>
        <v>1</v>
      </c>
      <c r="BC438" s="5" t="str">
        <f t="shared" si="713"/>
        <v>H</v>
      </c>
      <c r="BD438" s="5">
        <f t="shared" si="746"/>
        <v>0</v>
      </c>
      <c r="BE438" s="5">
        <f t="shared" si="715"/>
        <v>0</v>
      </c>
      <c r="BF438" s="5">
        <f t="shared" si="716"/>
        <v>0</v>
      </c>
      <c r="BG438" s="9" t="str">
        <f t="shared" si="717"/>
        <v>Nem rövidtávú a feladat.</v>
      </c>
      <c r="BH438" s="5">
        <f t="shared" si="718"/>
        <v>1</v>
      </c>
      <c r="BI438" s="5">
        <f t="shared" si="719"/>
        <v>1</v>
      </c>
      <c r="BJ438" s="5">
        <f t="shared" si="720"/>
        <v>1</v>
      </c>
      <c r="BK438" s="5">
        <f t="shared" si="721"/>
        <v>1</v>
      </c>
      <c r="BL438" s="5">
        <f t="shared" si="770"/>
        <v>1</v>
      </c>
      <c r="BM438" s="4" t="str">
        <f t="shared" si="723"/>
        <v>Forráshiányos a feladat!</v>
      </c>
      <c r="BN438" s="5">
        <f t="shared" si="724"/>
        <v>0</v>
      </c>
      <c r="BO438" s="5">
        <f t="shared" si="725"/>
        <v>1</v>
      </c>
      <c r="BP438" s="5">
        <f t="shared" si="726"/>
        <v>0</v>
      </c>
      <c r="BQ438" s="5">
        <f t="shared" si="727"/>
        <v>0</v>
      </c>
      <c r="BR438" s="5">
        <f t="shared" si="728"/>
        <v>0</v>
      </c>
      <c r="BS438" s="9">
        <f t="shared" si="729"/>
        <v>0</v>
      </c>
      <c r="BT438" s="5">
        <f t="shared" si="730"/>
        <v>0</v>
      </c>
      <c r="BU438" s="5">
        <f t="shared" si="731"/>
        <v>0</v>
      </c>
      <c r="BV438" s="5">
        <f t="shared" si="732"/>
        <v>1</v>
      </c>
      <c r="BW438" s="5">
        <f t="shared" si="733"/>
        <v>1</v>
      </c>
      <c r="BX438" s="5">
        <f t="shared" si="734"/>
        <v>1</v>
      </c>
      <c r="BY438" s="5">
        <f t="shared" si="735"/>
        <v>1</v>
      </c>
      <c r="BZ438" s="5">
        <f t="shared" si="736"/>
        <v>1</v>
      </c>
      <c r="CA438" s="5">
        <f t="shared" si="737"/>
        <v>1</v>
      </c>
      <c r="CB438" s="5">
        <f t="shared" si="738"/>
        <v>1</v>
      </c>
      <c r="CC438" s="5">
        <f t="shared" si="739"/>
        <v>1</v>
      </c>
      <c r="CD438" s="5">
        <f t="shared" si="740"/>
        <v>1</v>
      </c>
      <c r="CE438" s="5" t="str">
        <f t="shared" si="741"/>
        <v>?</v>
      </c>
      <c r="CF438" s="4" t="str">
        <f t="shared" si="771"/>
        <v>Kitöltés rendben!</v>
      </c>
      <c r="CG438" s="5">
        <f t="shared" si="772"/>
        <v>1</v>
      </c>
      <c r="CH438" s="5">
        <f t="shared" si="744"/>
        <v>0</v>
      </c>
      <c r="CI438" s="5">
        <f t="shared" si="745"/>
        <v>1</v>
      </c>
    </row>
    <row r="439" spans="1:87" s="2" customFormat="1" ht="28.8" hidden="1" customHeight="1" x14ac:dyDescent="0.3">
      <c r="A439" s="1" t="str">
        <f t="shared" si="765"/>
        <v>Kitöltés rendben!</v>
      </c>
      <c r="B439" s="179">
        <v>4</v>
      </c>
      <c r="C439" s="178" t="s">
        <v>450</v>
      </c>
      <c r="D439" s="180" t="s">
        <v>510</v>
      </c>
      <c r="E439" s="180" t="s">
        <v>509</v>
      </c>
      <c r="F439" s="181" t="str">
        <f>VLOOKUP($G439,Összesítő!$B:$F,2,FALSE)</f>
        <v>11-30942-1-001-00-04</v>
      </c>
      <c r="G439" s="178" t="s">
        <v>263</v>
      </c>
      <c r="H439" s="181">
        <f>COUNTA($G$3:G439)</f>
        <v>390</v>
      </c>
      <c r="I439" s="181" t="str">
        <f>AZ439&amp;"_"&amp;H439&amp;"_FIV_"&amp;LEFT(Előlap!$B$6,4)</f>
        <v>4181_390_FIV_2026</v>
      </c>
      <c r="J439" s="181" t="str">
        <f>VLOOKUP($G439,Összesítő!$B:$F,5,FALSE)</f>
        <v>Gersekarát</v>
      </c>
      <c r="K439" s="181" t="str">
        <f>VLOOKUP($G439,Összesítő!$B:$F,4,FALSE)</f>
        <v>Gersekarát Község Önkormányzata</v>
      </c>
      <c r="L439" s="7">
        <f t="shared" si="766"/>
        <v>30000</v>
      </c>
      <c r="M439" s="179">
        <v>2028</v>
      </c>
      <c r="N439" s="179">
        <v>2028</v>
      </c>
      <c r="O439" s="13">
        <v>0</v>
      </c>
      <c r="P439" s="8">
        <v>30000</v>
      </c>
      <c r="Q439" s="8">
        <v>0</v>
      </c>
      <c r="S439" s="8">
        <v>0</v>
      </c>
      <c r="T439" s="8">
        <v>0</v>
      </c>
      <c r="U439" s="8">
        <v>0</v>
      </c>
      <c r="V439" s="8">
        <v>0</v>
      </c>
      <c r="W439" s="8">
        <v>0</v>
      </c>
      <c r="X439" s="8">
        <v>0</v>
      </c>
      <c r="Y439" s="8">
        <v>0</v>
      </c>
      <c r="Z439" s="8">
        <v>0</v>
      </c>
      <c r="AA439" s="8">
        <v>0</v>
      </c>
      <c r="AB439" s="8">
        <v>0</v>
      </c>
      <c r="AC439" s="8">
        <v>0</v>
      </c>
      <c r="AD439" s="7">
        <f t="shared" si="767"/>
        <v>0</v>
      </c>
      <c r="AE439" s="3" t="str">
        <f t="shared" si="768"/>
        <v>Nem rövidtávú a feladat.</v>
      </c>
      <c r="AG439" s="8">
        <v>0</v>
      </c>
      <c r="AH439" s="8">
        <v>0</v>
      </c>
      <c r="AI439" s="8">
        <v>0</v>
      </c>
      <c r="AJ439" s="8">
        <v>0</v>
      </c>
      <c r="AK439" s="8">
        <v>0</v>
      </c>
      <c r="AL439" s="8">
        <v>0</v>
      </c>
      <c r="AM439" s="8">
        <v>0</v>
      </c>
      <c r="AN439" s="8">
        <v>0</v>
      </c>
      <c r="AO439" s="8">
        <v>0</v>
      </c>
      <c r="AP439" s="8">
        <v>0</v>
      </c>
      <c r="AQ439" s="8">
        <v>0</v>
      </c>
      <c r="AR439" s="7">
        <f t="shared" si="769"/>
        <v>0</v>
      </c>
      <c r="AS439" s="185" t="s">
        <v>654</v>
      </c>
      <c r="AT439" s="3" t="str">
        <f t="shared" si="710"/>
        <v>Forráshiányos a feladat!</v>
      </c>
      <c r="AV439" s="180" t="s">
        <v>0</v>
      </c>
      <c r="AW439" s="180" t="s">
        <v>0</v>
      </c>
      <c r="AX439" s="191">
        <f>COUNTA($G$3:G439)</f>
        <v>390</v>
      </c>
      <c r="AZ439" s="9">
        <f>VLOOKUP($G439,Összesítő!$B:$F,3,FALSE)</f>
        <v>4181</v>
      </c>
      <c r="BA439" s="9">
        <f t="shared" si="711"/>
        <v>0</v>
      </c>
      <c r="BB439" s="5">
        <f t="shared" si="712"/>
        <v>1</v>
      </c>
      <c r="BC439" s="5" t="str">
        <f t="shared" si="713"/>
        <v>H</v>
      </c>
      <c r="BD439" s="5">
        <f t="shared" si="746"/>
        <v>0</v>
      </c>
      <c r="BE439" s="5">
        <f t="shared" si="715"/>
        <v>0</v>
      </c>
      <c r="BF439" s="5">
        <f t="shared" si="716"/>
        <v>0</v>
      </c>
      <c r="BG439" s="9" t="str">
        <f t="shared" si="717"/>
        <v>Nem rövidtávú a feladat.</v>
      </c>
      <c r="BH439" s="5">
        <f t="shared" si="718"/>
        <v>1</v>
      </c>
      <c r="BI439" s="5">
        <f t="shared" si="719"/>
        <v>1</v>
      </c>
      <c r="BJ439" s="5">
        <f t="shared" si="720"/>
        <v>1</v>
      </c>
      <c r="BK439" s="5">
        <f t="shared" si="721"/>
        <v>1</v>
      </c>
      <c r="BL439" s="5">
        <f t="shared" si="770"/>
        <v>1</v>
      </c>
      <c r="BM439" s="4" t="str">
        <f t="shared" si="723"/>
        <v>Forráshiányos a feladat!</v>
      </c>
      <c r="BN439" s="5">
        <f t="shared" si="724"/>
        <v>0</v>
      </c>
      <c r="BO439" s="5">
        <f t="shared" si="725"/>
        <v>1</v>
      </c>
      <c r="BP439" s="5">
        <f t="shared" si="726"/>
        <v>0</v>
      </c>
      <c r="BQ439" s="5">
        <f t="shared" si="727"/>
        <v>0</v>
      </c>
      <c r="BR439" s="5">
        <f t="shared" si="728"/>
        <v>0</v>
      </c>
      <c r="BS439" s="9">
        <f t="shared" si="729"/>
        <v>0</v>
      </c>
      <c r="BT439" s="5">
        <f t="shared" si="730"/>
        <v>0</v>
      </c>
      <c r="BU439" s="5">
        <f t="shared" si="731"/>
        <v>0</v>
      </c>
      <c r="BV439" s="5">
        <f t="shared" si="732"/>
        <v>1</v>
      </c>
      <c r="BW439" s="5">
        <f t="shared" si="733"/>
        <v>1</v>
      </c>
      <c r="BX439" s="5">
        <f t="shared" si="734"/>
        <v>1</v>
      </c>
      <c r="BY439" s="5">
        <f t="shared" si="735"/>
        <v>1</v>
      </c>
      <c r="BZ439" s="5">
        <f t="shared" si="736"/>
        <v>1</v>
      </c>
      <c r="CA439" s="5">
        <f t="shared" si="737"/>
        <v>1</v>
      </c>
      <c r="CB439" s="5">
        <f t="shared" si="738"/>
        <v>1</v>
      </c>
      <c r="CC439" s="5">
        <f t="shared" si="739"/>
        <v>1</v>
      </c>
      <c r="CD439" s="5">
        <f t="shared" si="740"/>
        <v>1</v>
      </c>
      <c r="CE439" s="5" t="str">
        <f t="shared" si="741"/>
        <v>?</v>
      </c>
      <c r="CF439" s="4" t="str">
        <f t="shared" si="771"/>
        <v>Kitöltés rendben!</v>
      </c>
      <c r="CG439" s="5">
        <f t="shared" si="772"/>
        <v>1</v>
      </c>
      <c r="CH439" s="5">
        <f t="shared" si="744"/>
        <v>0</v>
      </c>
      <c r="CI439" s="5">
        <f t="shared" si="745"/>
        <v>1</v>
      </c>
    </row>
    <row r="440" spans="1:87" s="2" customFormat="1" ht="28.8" hidden="1" customHeight="1" x14ac:dyDescent="0.3">
      <c r="A440" s="1" t="str">
        <f t="shared" si="765"/>
        <v>Kitöltés rendben!</v>
      </c>
      <c r="B440" s="179">
        <v>7</v>
      </c>
      <c r="C440" s="178" t="s">
        <v>435</v>
      </c>
      <c r="D440" s="180" t="s">
        <v>522</v>
      </c>
      <c r="E440" s="180" t="s">
        <v>509</v>
      </c>
      <c r="F440" s="181" t="str">
        <f>VLOOKUP($G440,Összesítő!$B:$F,2,FALSE)</f>
        <v>11-30942-1-001-00-04</v>
      </c>
      <c r="G440" s="178" t="s">
        <v>263</v>
      </c>
      <c r="H440" s="181">
        <f>COUNTA($G$3:G440)</f>
        <v>391</v>
      </c>
      <c r="I440" s="181" t="str">
        <f>AZ440&amp;"_"&amp;H440&amp;"_FIV_"&amp;LEFT(Előlap!$B$6,4)</f>
        <v>4181_391_FIV_2026</v>
      </c>
      <c r="J440" s="181" t="str">
        <f>VLOOKUP($G440,Összesítő!$B:$F,5,FALSE)</f>
        <v>Gersekarát</v>
      </c>
      <c r="K440" s="181" t="str">
        <f>VLOOKUP($G440,Összesítő!$B:$F,4,FALSE)</f>
        <v>Gersekarát Község Önkormányzata</v>
      </c>
      <c r="L440" s="7">
        <f t="shared" si="766"/>
        <v>45000</v>
      </c>
      <c r="M440" s="179">
        <v>2029</v>
      </c>
      <c r="N440" s="179">
        <v>2029</v>
      </c>
      <c r="O440" s="13">
        <v>0</v>
      </c>
      <c r="P440" s="8">
        <v>45000</v>
      </c>
      <c r="Q440" s="8">
        <v>0</v>
      </c>
      <c r="S440" s="8">
        <v>0</v>
      </c>
      <c r="T440" s="8">
        <v>0</v>
      </c>
      <c r="U440" s="8">
        <v>0</v>
      </c>
      <c r="V440" s="8">
        <v>0</v>
      </c>
      <c r="W440" s="8">
        <v>0</v>
      </c>
      <c r="X440" s="8">
        <v>0</v>
      </c>
      <c r="Y440" s="8">
        <v>0</v>
      </c>
      <c r="Z440" s="8">
        <v>0</v>
      </c>
      <c r="AA440" s="8">
        <v>0</v>
      </c>
      <c r="AB440" s="8">
        <v>0</v>
      </c>
      <c r="AC440" s="8">
        <v>0</v>
      </c>
      <c r="AD440" s="7">
        <f t="shared" si="767"/>
        <v>0</v>
      </c>
      <c r="AE440" s="3" t="str">
        <f t="shared" si="768"/>
        <v>Nem rövidtávú a feladat.</v>
      </c>
      <c r="AG440" s="8">
        <v>0</v>
      </c>
      <c r="AH440" s="8">
        <v>0</v>
      </c>
      <c r="AI440" s="8">
        <v>0</v>
      </c>
      <c r="AJ440" s="8">
        <v>0</v>
      </c>
      <c r="AK440" s="8">
        <v>0</v>
      </c>
      <c r="AL440" s="8">
        <v>0</v>
      </c>
      <c r="AM440" s="8">
        <v>0</v>
      </c>
      <c r="AN440" s="8">
        <v>0</v>
      </c>
      <c r="AO440" s="8">
        <v>0</v>
      </c>
      <c r="AP440" s="8">
        <v>0</v>
      </c>
      <c r="AQ440" s="8">
        <v>0</v>
      </c>
      <c r="AR440" s="7">
        <f t="shared" si="769"/>
        <v>0</v>
      </c>
      <c r="AS440" s="185" t="s">
        <v>654</v>
      </c>
      <c r="AT440" s="3" t="str">
        <f t="shared" si="710"/>
        <v>Forráshiányos a feladat!</v>
      </c>
      <c r="AV440" s="180" t="s">
        <v>0</v>
      </c>
      <c r="AW440" s="180" t="s">
        <v>0</v>
      </c>
      <c r="AX440" s="191">
        <f>COUNTA($G$3:G440)</f>
        <v>391</v>
      </c>
      <c r="AZ440" s="9">
        <f>VLOOKUP($G440,Összesítő!$B:$F,3,FALSE)</f>
        <v>4181</v>
      </c>
      <c r="BA440" s="9">
        <f t="shared" si="711"/>
        <v>0</v>
      </c>
      <c r="BB440" s="5">
        <f t="shared" si="712"/>
        <v>1</v>
      </c>
      <c r="BC440" s="5" t="str">
        <f t="shared" si="713"/>
        <v>H</v>
      </c>
      <c r="BD440" s="5">
        <f t="shared" si="746"/>
        <v>0</v>
      </c>
      <c r="BE440" s="5">
        <f t="shared" si="715"/>
        <v>0</v>
      </c>
      <c r="BF440" s="5">
        <f t="shared" si="716"/>
        <v>0</v>
      </c>
      <c r="BG440" s="9" t="str">
        <f t="shared" si="717"/>
        <v>Nem rövidtávú a feladat.</v>
      </c>
      <c r="BH440" s="5">
        <f t="shared" si="718"/>
        <v>1</v>
      </c>
      <c r="BI440" s="5">
        <f t="shared" si="719"/>
        <v>1</v>
      </c>
      <c r="BJ440" s="5">
        <f t="shared" si="720"/>
        <v>1</v>
      </c>
      <c r="BK440" s="5">
        <f t="shared" si="721"/>
        <v>1</v>
      </c>
      <c r="BL440" s="5">
        <f t="shared" si="770"/>
        <v>1</v>
      </c>
      <c r="BM440" s="4" t="str">
        <f t="shared" si="723"/>
        <v>Forráshiányos a feladat!</v>
      </c>
      <c r="BN440" s="5">
        <f t="shared" si="724"/>
        <v>0</v>
      </c>
      <c r="BO440" s="5">
        <f t="shared" si="725"/>
        <v>1</v>
      </c>
      <c r="BP440" s="5">
        <f t="shared" si="726"/>
        <v>0</v>
      </c>
      <c r="BQ440" s="5">
        <f t="shared" si="727"/>
        <v>0</v>
      </c>
      <c r="BR440" s="5">
        <f t="shared" si="728"/>
        <v>0</v>
      </c>
      <c r="BS440" s="9">
        <f t="shared" si="729"/>
        <v>0</v>
      </c>
      <c r="BT440" s="5">
        <f t="shared" si="730"/>
        <v>0</v>
      </c>
      <c r="BU440" s="5">
        <f t="shared" si="731"/>
        <v>0</v>
      </c>
      <c r="BV440" s="5">
        <f t="shared" si="732"/>
        <v>1</v>
      </c>
      <c r="BW440" s="5">
        <f t="shared" si="733"/>
        <v>1</v>
      </c>
      <c r="BX440" s="5">
        <f t="shared" si="734"/>
        <v>1</v>
      </c>
      <c r="BY440" s="5">
        <f t="shared" si="735"/>
        <v>1</v>
      </c>
      <c r="BZ440" s="5">
        <f t="shared" si="736"/>
        <v>1</v>
      </c>
      <c r="CA440" s="5">
        <f t="shared" si="737"/>
        <v>1</v>
      </c>
      <c r="CB440" s="5">
        <f t="shared" si="738"/>
        <v>1</v>
      </c>
      <c r="CC440" s="5">
        <f t="shared" si="739"/>
        <v>1</v>
      </c>
      <c r="CD440" s="5">
        <f t="shared" si="740"/>
        <v>1</v>
      </c>
      <c r="CE440" s="5" t="str">
        <f t="shared" si="741"/>
        <v>?</v>
      </c>
      <c r="CF440" s="4" t="str">
        <f t="shared" si="771"/>
        <v>Kitöltés rendben!</v>
      </c>
      <c r="CG440" s="5">
        <f t="shared" si="772"/>
        <v>1</v>
      </c>
      <c r="CH440" s="5">
        <f t="shared" si="744"/>
        <v>0</v>
      </c>
      <c r="CI440" s="5">
        <f t="shared" si="745"/>
        <v>1</v>
      </c>
    </row>
    <row r="441" spans="1:87" s="2" customFormat="1" ht="28.8" hidden="1" customHeight="1" x14ac:dyDescent="0.3">
      <c r="A441" s="1" t="str">
        <f t="shared" si="765"/>
        <v>Kitöltés rendben!</v>
      </c>
      <c r="B441" s="179">
        <v>3</v>
      </c>
      <c r="C441" s="178" t="s">
        <v>421</v>
      </c>
      <c r="D441" s="180" t="s">
        <v>613</v>
      </c>
      <c r="E441" s="180" t="s">
        <v>509</v>
      </c>
      <c r="F441" s="181" t="str">
        <f>VLOOKUP($G441,Összesítő!$B:$F,2,FALSE)</f>
        <v>11-30942-1-001-00-04</v>
      </c>
      <c r="G441" s="178" t="s">
        <v>263</v>
      </c>
      <c r="H441" s="181">
        <f>COUNTA($G$3:G441)</f>
        <v>392</v>
      </c>
      <c r="I441" s="181" t="str">
        <f>AZ441&amp;"_"&amp;H441&amp;"_FIV_"&amp;LEFT(Előlap!$B$6,4)</f>
        <v>4181_392_FIV_2026</v>
      </c>
      <c r="J441" s="181" t="str">
        <f>VLOOKUP($G441,Összesítő!$B:$F,5,FALSE)</f>
        <v>Gersekarát</v>
      </c>
      <c r="K441" s="181" t="str">
        <f>VLOOKUP($G441,Összesítő!$B:$F,4,FALSE)</f>
        <v>Gersekarát Község Önkormányzata</v>
      </c>
      <c r="L441" s="7">
        <f t="shared" si="766"/>
        <v>5000</v>
      </c>
      <c r="M441" s="179">
        <v>2028</v>
      </c>
      <c r="N441" s="179">
        <v>2028</v>
      </c>
      <c r="O441" s="13">
        <v>0</v>
      </c>
      <c r="P441" s="8">
        <v>5000</v>
      </c>
      <c r="Q441" s="8">
        <v>0</v>
      </c>
      <c r="S441" s="8">
        <v>0</v>
      </c>
      <c r="T441" s="8">
        <v>0</v>
      </c>
      <c r="U441" s="8">
        <v>0</v>
      </c>
      <c r="V441" s="8">
        <v>0</v>
      </c>
      <c r="W441" s="8">
        <v>0</v>
      </c>
      <c r="X441" s="8">
        <v>0</v>
      </c>
      <c r="Y441" s="8">
        <v>0</v>
      </c>
      <c r="Z441" s="8">
        <v>0</v>
      </c>
      <c r="AA441" s="8">
        <v>0</v>
      </c>
      <c r="AB441" s="8">
        <v>0</v>
      </c>
      <c r="AC441" s="8">
        <v>0</v>
      </c>
      <c r="AD441" s="7">
        <f t="shared" si="767"/>
        <v>0</v>
      </c>
      <c r="AE441" s="3" t="str">
        <f t="shared" si="768"/>
        <v>Nem rövidtávú a feladat.</v>
      </c>
      <c r="AG441" s="8">
        <v>0</v>
      </c>
      <c r="AH441" s="8">
        <v>0</v>
      </c>
      <c r="AI441" s="8">
        <v>0</v>
      </c>
      <c r="AJ441" s="8">
        <v>0</v>
      </c>
      <c r="AK441" s="8">
        <v>0</v>
      </c>
      <c r="AL441" s="8">
        <v>0</v>
      </c>
      <c r="AM441" s="8">
        <v>0</v>
      </c>
      <c r="AN441" s="8">
        <v>0</v>
      </c>
      <c r="AO441" s="8">
        <v>0</v>
      </c>
      <c r="AP441" s="8">
        <v>0</v>
      </c>
      <c r="AQ441" s="8">
        <v>0</v>
      </c>
      <c r="AR441" s="7">
        <f t="shared" si="769"/>
        <v>0</v>
      </c>
      <c r="AS441" s="185" t="s">
        <v>654</v>
      </c>
      <c r="AT441" s="3" t="str">
        <f t="shared" si="710"/>
        <v>Forráshiányos a feladat!</v>
      </c>
      <c r="AV441" s="180" t="s">
        <v>0</v>
      </c>
      <c r="AW441" s="180" t="s">
        <v>0</v>
      </c>
      <c r="AX441" s="191">
        <f>COUNTA($G$3:G441)</f>
        <v>392</v>
      </c>
      <c r="AZ441" s="9">
        <f>VLOOKUP($G441,Összesítő!$B:$F,3,FALSE)</f>
        <v>4181</v>
      </c>
      <c r="BA441" s="9">
        <f t="shared" si="711"/>
        <v>0</v>
      </c>
      <c r="BB441" s="5">
        <f t="shared" si="712"/>
        <v>1</v>
      </c>
      <c r="BC441" s="5" t="str">
        <f t="shared" si="713"/>
        <v>H</v>
      </c>
      <c r="BD441" s="5">
        <f t="shared" si="746"/>
        <v>0</v>
      </c>
      <c r="BE441" s="5">
        <f t="shared" si="715"/>
        <v>0</v>
      </c>
      <c r="BF441" s="5">
        <f t="shared" si="716"/>
        <v>0</v>
      </c>
      <c r="BG441" s="9" t="str">
        <f t="shared" si="717"/>
        <v>Nem rövidtávú a feladat.</v>
      </c>
      <c r="BH441" s="5">
        <f t="shared" si="718"/>
        <v>1</v>
      </c>
      <c r="BI441" s="5">
        <f t="shared" si="719"/>
        <v>1</v>
      </c>
      <c r="BJ441" s="5">
        <f t="shared" si="720"/>
        <v>1</v>
      </c>
      <c r="BK441" s="5">
        <f t="shared" si="721"/>
        <v>1</v>
      </c>
      <c r="BL441" s="5">
        <f t="shared" si="770"/>
        <v>1</v>
      </c>
      <c r="BM441" s="4" t="str">
        <f t="shared" si="723"/>
        <v>Forráshiányos a feladat!</v>
      </c>
      <c r="BN441" s="5">
        <f t="shared" si="724"/>
        <v>0</v>
      </c>
      <c r="BO441" s="5">
        <f t="shared" si="725"/>
        <v>1</v>
      </c>
      <c r="BP441" s="5">
        <f t="shared" si="726"/>
        <v>0</v>
      </c>
      <c r="BQ441" s="5">
        <f t="shared" si="727"/>
        <v>0</v>
      </c>
      <c r="BR441" s="5">
        <f t="shared" si="728"/>
        <v>0</v>
      </c>
      <c r="BS441" s="9">
        <f t="shared" si="729"/>
        <v>0</v>
      </c>
      <c r="BT441" s="5">
        <f t="shared" si="730"/>
        <v>0</v>
      </c>
      <c r="BU441" s="5">
        <f t="shared" si="731"/>
        <v>0</v>
      </c>
      <c r="BV441" s="5">
        <f t="shared" si="732"/>
        <v>1</v>
      </c>
      <c r="BW441" s="5">
        <f t="shared" si="733"/>
        <v>1</v>
      </c>
      <c r="BX441" s="5">
        <f t="shared" si="734"/>
        <v>1</v>
      </c>
      <c r="BY441" s="5">
        <f t="shared" si="735"/>
        <v>1</v>
      </c>
      <c r="BZ441" s="5">
        <f t="shared" si="736"/>
        <v>1</v>
      </c>
      <c r="CA441" s="5">
        <f t="shared" si="737"/>
        <v>1</v>
      </c>
      <c r="CB441" s="5">
        <f t="shared" si="738"/>
        <v>1</v>
      </c>
      <c r="CC441" s="5">
        <f t="shared" si="739"/>
        <v>1</v>
      </c>
      <c r="CD441" s="5">
        <f t="shared" si="740"/>
        <v>1</v>
      </c>
      <c r="CE441" s="5" t="str">
        <f t="shared" si="741"/>
        <v>?</v>
      </c>
      <c r="CF441" s="4" t="str">
        <f t="shared" si="771"/>
        <v>Kitöltés rendben!</v>
      </c>
      <c r="CG441" s="5">
        <f t="shared" si="772"/>
        <v>1</v>
      </c>
      <c r="CH441" s="5">
        <f t="shared" si="744"/>
        <v>0</v>
      </c>
      <c r="CI441" s="5">
        <f t="shared" si="745"/>
        <v>1</v>
      </c>
    </row>
    <row r="442" spans="1:87" s="2" customFormat="1" ht="28.8" hidden="1" customHeight="1" x14ac:dyDescent="0.3">
      <c r="A442" s="1" t="str">
        <f t="shared" si="765"/>
        <v>Kitöltés rendben!</v>
      </c>
      <c r="B442" s="179">
        <v>8</v>
      </c>
      <c r="C442" s="178" t="s">
        <v>432</v>
      </c>
      <c r="D442" s="180" t="s">
        <v>605</v>
      </c>
      <c r="E442" s="180" t="s">
        <v>509</v>
      </c>
      <c r="F442" s="181" t="str">
        <f>VLOOKUP($G442,Összesítő!$B:$F,2,FALSE)</f>
        <v>11-30942-1-001-00-04</v>
      </c>
      <c r="G442" s="178" t="s">
        <v>263</v>
      </c>
      <c r="H442" s="181">
        <f>COUNTA($G$3:G442)</f>
        <v>393</v>
      </c>
      <c r="I442" s="181" t="str">
        <f>AZ442&amp;"_"&amp;H442&amp;"_FIV_"&amp;LEFT(Előlap!$B$6,4)</f>
        <v>4181_393_FIV_2026</v>
      </c>
      <c r="J442" s="181" t="str">
        <f>VLOOKUP($G442,Összesítő!$B:$F,5,FALSE)</f>
        <v>Gersekarát</v>
      </c>
      <c r="K442" s="181" t="str">
        <f>VLOOKUP($G442,Összesítő!$B:$F,4,FALSE)</f>
        <v>Gersekarát Község Önkormányzata</v>
      </c>
      <c r="L442" s="7">
        <f t="shared" si="766"/>
        <v>30000</v>
      </c>
      <c r="M442" s="179">
        <v>2030</v>
      </c>
      <c r="N442" s="179">
        <v>2030</v>
      </c>
      <c r="O442" s="13">
        <v>0</v>
      </c>
      <c r="P442" s="8">
        <v>30000</v>
      </c>
      <c r="Q442" s="8">
        <v>0</v>
      </c>
      <c r="S442" s="8">
        <v>0</v>
      </c>
      <c r="T442" s="8">
        <v>0</v>
      </c>
      <c r="U442" s="8">
        <v>0</v>
      </c>
      <c r="V442" s="8">
        <v>0</v>
      </c>
      <c r="W442" s="8">
        <v>0</v>
      </c>
      <c r="X442" s="8">
        <v>0</v>
      </c>
      <c r="Y442" s="8">
        <v>0</v>
      </c>
      <c r="Z442" s="8">
        <v>0</v>
      </c>
      <c r="AA442" s="8">
        <v>0</v>
      </c>
      <c r="AB442" s="8">
        <v>0</v>
      </c>
      <c r="AC442" s="8">
        <v>0</v>
      </c>
      <c r="AD442" s="7">
        <f t="shared" si="767"/>
        <v>0</v>
      </c>
      <c r="AE442" s="3" t="str">
        <f t="shared" si="768"/>
        <v>Nem rövidtávú a feladat.</v>
      </c>
      <c r="AG442" s="8">
        <v>0</v>
      </c>
      <c r="AH442" s="8">
        <v>0</v>
      </c>
      <c r="AI442" s="8">
        <v>0</v>
      </c>
      <c r="AJ442" s="8">
        <v>0</v>
      </c>
      <c r="AK442" s="8">
        <v>0</v>
      </c>
      <c r="AL442" s="8">
        <v>0</v>
      </c>
      <c r="AM442" s="8">
        <v>0</v>
      </c>
      <c r="AN442" s="8">
        <v>0</v>
      </c>
      <c r="AO442" s="8">
        <v>0</v>
      </c>
      <c r="AP442" s="8">
        <v>0</v>
      </c>
      <c r="AQ442" s="8">
        <v>0</v>
      </c>
      <c r="AR442" s="7">
        <f t="shared" si="769"/>
        <v>0</v>
      </c>
      <c r="AS442" s="185" t="s">
        <v>654</v>
      </c>
      <c r="AT442" s="3" t="str">
        <f t="shared" ref="AT442:AT507" si="800">IF($G442="","Nincs VKR kiválasztva!",IF($BB442=0,"Hiányos kitöltés!",IF($BO442=0,"Nem hosszútávú a feladat.",$BM442)))</f>
        <v>Forráshiányos a feladat!</v>
      </c>
      <c r="AV442" s="180" t="s">
        <v>0</v>
      </c>
      <c r="AW442" s="180" t="s">
        <v>0</v>
      </c>
      <c r="AX442" s="191">
        <f>COUNTA($G$3:G442)</f>
        <v>393</v>
      </c>
      <c r="AZ442" s="9">
        <f>VLOOKUP($G442,Összesítő!$B:$F,3,FALSE)</f>
        <v>4181</v>
      </c>
      <c r="BA442" s="9">
        <f t="shared" ref="BA442:BA507" si="801">LEN($AV442)</f>
        <v>0</v>
      </c>
      <c r="BB442" s="5">
        <f t="shared" ref="BB442:BB507" si="802">IF(OR($B442="",$C442="",$D442="",$E442="",$F442="",$M442="",$N442="",$O442="",$P442="",$Q442=""),0,1)</f>
        <v>1</v>
      </c>
      <c r="BC442" s="5" t="str">
        <f t="shared" ref="BC442:BC507" si="803">IF($F442="",0,IF(AND($M442=2027,$N442=2027),"R",IF(AND($M442=2027,$N442&gt;2027),"RH",IF(AND($M442&gt;2027,$N442&gt;2027),"H","x"))))</f>
        <v>H</v>
      </c>
      <c r="BD442" s="5">
        <f t="shared" ref="BD442:BD507" si="804">IF(OR(BC442="R",BC442="RH"),1,0)</f>
        <v>0</v>
      </c>
      <c r="BE442" s="5">
        <f t="shared" ref="BE442:BE507" si="805">IF(AND($BC442="R",$P442&gt;0),1,IF(AND($BC442="H",$O442&gt;0),1,0))</f>
        <v>0</v>
      </c>
      <c r="BF442" s="5">
        <f t="shared" ref="BF442:BF507" si="806">IF($AD442&lt;$O442,1,IF($AD442=$O442,0))</f>
        <v>0</v>
      </c>
      <c r="BG442" s="9" t="str">
        <f t="shared" ref="BG442:BG507" si="807">IF($M442&gt;2027,"Nem rövidtávú a feladat.",IF($BF442=1,"Az I. ütem nem lehet forráshiányos!",IF($AD442&gt;$O442,"Többlet forrást jelölt meg az I.ütemnél! Kérjük, a többletet az 'Osszesito' fülön tüntesse fel!",IF($AD442=$O442,"A forrás egyenlő a költséggel (I.ütem).",0))))</f>
        <v>Nem rövidtávú a feladat.</v>
      </c>
      <c r="BH442" s="5">
        <f t="shared" ref="BH442:BH507" si="808">IF(AND($S442&lt;&gt;"",$T442&lt;&gt;"",$U442&lt;&gt;"",$V442&lt;&gt;"",$W442&lt;&gt;"",$X442&lt;&gt;"",$Y442&lt;&gt;"",$Z442&lt;&gt;"",$AA442&lt;&gt;"",$AB442&lt;&gt;"",$AC442&lt;&gt;""),1,0)</f>
        <v>1</v>
      </c>
      <c r="BI442" s="5">
        <f t="shared" ref="BI442:BI507" si="809">IF(AND($BH442=1,$O442=$AD442),1,0)</f>
        <v>1</v>
      </c>
      <c r="BJ442" s="5">
        <f t="shared" ref="BJ442:BJ507" si="810">IF($AR442&lt;$P442,1,0)</f>
        <v>1</v>
      </c>
      <c r="BK442" s="5">
        <f t="shared" ref="BK442:BK507" si="811">IF(AND($AG442&lt;&gt;"",$AH442&lt;&gt;"",$AI442&lt;&gt;"",$AJ442&lt;&gt;"",$AK442&lt;&gt;"",$AL442&lt;&gt;"",$AM442&lt;&gt;"",$AN442&lt;&gt;"",$AO442&lt;&gt;"",$AP442&lt;&gt;"",$AQ442&lt;&gt;""),1,0)</f>
        <v>1</v>
      </c>
      <c r="BL442" s="5">
        <f t="shared" si="770"/>
        <v>1</v>
      </c>
      <c r="BM442" s="4" t="str">
        <f t="shared" ref="BM442:BM507" si="812">IF($N442&lt;2028,"Nem hosszútávú a feladat.",IF(AND($BJ442=1,$AS442="nem"),"Forráshiányos a feladat? Jelölje az AR-oszlopban!",IF(AND($BJ442=0,$AS442="igen"),"Forráshiányosnak jelölte a feladat az AR-oszlopban, de a forrás költség adatok alapnján nem az!",IF(AND($BJ442=1,$AS442="igen"),"Forráshiányos a feladat!",IF($AR442&gt;$P442,"Többlet forrást jelölt meg az II.ütemnél! Kérjük, a többletet az 'Osszesito' fülön tüntesse fel!",IF($AR442=$P442,"A forrás egyenlő a költséggel (II.ütem).",0))))))</f>
        <v>Forráshiányos a feladat!</v>
      </c>
      <c r="BN442" s="5">
        <f t="shared" ref="BN442:BN507" si="813">IF($N442&lt;2028,1,0)</f>
        <v>0</v>
      </c>
      <c r="BO442" s="5">
        <f t="shared" ref="BO442:BO507" si="814">IF($N442&gt;2027,1,0)</f>
        <v>1</v>
      </c>
      <c r="BP442" s="5">
        <f t="shared" ref="BP442:BP507" si="815">IF(AND($BN442=1,$O442=0),1,0)</f>
        <v>0</v>
      </c>
      <c r="BQ442" s="5">
        <f t="shared" ref="BQ442:BQ507" si="816">IF(AND($BO442=1,$P442=0),1,0)</f>
        <v>0</v>
      </c>
      <c r="BR442" s="5">
        <f t="shared" ref="BR442:BR507" si="817">IF(AND($BC442="R",$O442=0,$BA442&gt;29),1,IF(AND($BC442="RH",$O442=0,$BA442&gt;29),1,0))</f>
        <v>0</v>
      </c>
      <c r="BS442" s="9">
        <f t="shared" ref="BS442:BS507" si="818">IF($BO442=0,"Nincs hosszútávú terv!",IF(AND($BC442="H",$P442=0,$BA442=0),"Nullás a hosszútávú feladat és nincs hozzá indoklás!",IF(AND($BC442="RH",$P442=0,$BA442=0),"Nullás a hosszútávú feladat és nincs hozzá indoklás!",IF(AND($BC442="R",$P442=0,$BA442&lt;300),"Nullás a hosszútávú feladat és rövid hozzá az indoklás!",IF(AND($BC442="RH",$P442=0,$BA442&lt;300),"Nullás a hosszútávú feladat és rövid hozzá az indoklás!",0)))))</f>
        <v>0</v>
      </c>
      <c r="BT442" s="5">
        <f t="shared" ref="BT442:BT507" si="819">IF(AND($BC442="R",$O442=0,$BA442&gt;29),1,IF(AND($BC442="RH",$O442=0,$BA442&gt;29),1,0))</f>
        <v>0</v>
      </c>
      <c r="BU442" s="5">
        <f t="shared" ref="BU442:BU507" si="820">IF(AND($BC442="H",$P442=0,$BA442&gt;29),1,IF(AND($BC442="RH",$P442=0,$BA442&gt;29),1,0))</f>
        <v>0</v>
      </c>
      <c r="BV442" s="5">
        <f t="shared" ref="BV442:BV507" si="821">IF($B442="",0,1)</f>
        <v>1</v>
      </c>
      <c r="BW442" s="5">
        <f t="shared" ref="BW442:BW507" si="822">IF($C442="",0,1)</f>
        <v>1</v>
      </c>
      <c r="BX442" s="5">
        <f t="shared" ref="BX442:BX507" si="823">IF($D442="",0,1)</f>
        <v>1</v>
      </c>
      <c r="BY442" s="5">
        <f t="shared" ref="BY442:BY507" si="824">IF($E442="",0,1)</f>
        <v>1</v>
      </c>
      <c r="BZ442" s="5">
        <f t="shared" ref="BZ442:BZ507" si="825">IF($M442="",0,1)</f>
        <v>1</v>
      </c>
      <c r="CA442" s="5">
        <f t="shared" ref="CA442:CA507" si="826">IF($N442="",0,1)</f>
        <v>1</v>
      </c>
      <c r="CB442" s="5">
        <f t="shared" ref="CB442:CB507" si="827">IF($O442="",0,1)</f>
        <v>1</v>
      </c>
      <c r="CC442" s="5">
        <f t="shared" ref="CC442:CC507" si="828">IF($P442="",0,1)</f>
        <v>1</v>
      </c>
      <c r="CD442" s="5">
        <f t="shared" ref="CD442:CD507" si="829">IF($Q442="",0,1)</f>
        <v>1</v>
      </c>
      <c r="CE442" s="5" t="str">
        <f t="shared" ref="CE442:CE507" si="830">IF(AND($BB442=0,$BV442=0),"Hiányos kitöltés! (B-oszlop üres)",IF(AND($BB442=0,$BW442=0),"Hiányos kitöltés! (C-oszlop üres)",IF(AND($BB442=0,$BX442=0),"Hiányos kitöltés! (D-oszlop üres)",IF(AND($BB442=0,$BY442=0),"Hiányos kitöltés! (E-oszlop üres)",IF(AND($BB442=0,$BZ442=0),"Hiányos kitöltés! (L-oszlop üres)",IF(AND($BB442=0,$CA442=0),"Hiányos kitöltés! (M-oszlop üres)",IF(AND($BB442=0,$CB442=0),"Hiányos kitöltés! (N-oszlop üres)",IF(AND($BB442=0,$CC442=0),"Hiányos kitöltés! (O-oszlop üres)",IF(AND($BB442=0,$CD442=0),"Hiányos kitöltés! (P-oszlop üres)",IF(AND($BB442=0,$BH442=0),"Hiányos kitöltés! (I.ütem forrása hiányos!","?"))))))))))</f>
        <v>?</v>
      </c>
      <c r="CF442" s="4" t="str">
        <f t="shared" si="771"/>
        <v>Kitöltés rendben!</v>
      </c>
      <c r="CG442" s="5">
        <f t="shared" si="772"/>
        <v>1</v>
      </c>
      <c r="CH442" s="5">
        <f t="shared" ref="CH442:CH507" si="831">IF(AND($BC442="R",$CG442=1),1,IF(AND($BC442="RH",$CG442=1),1,0))</f>
        <v>0</v>
      </c>
      <c r="CI442" s="5">
        <f t="shared" ref="CI442:CI507" si="832">IF(AND($BC442="H",$CG442=1),1,IF(AND($BC442="RH",$CG442=1),1,0))</f>
        <v>1</v>
      </c>
    </row>
    <row r="443" spans="1:87" s="2" customFormat="1" ht="28.8" hidden="1" customHeight="1" x14ac:dyDescent="0.3">
      <c r="A443" s="1" t="str">
        <f t="shared" si="765"/>
        <v>Kitöltés rendben!</v>
      </c>
      <c r="B443" s="179">
        <v>2</v>
      </c>
      <c r="C443" s="178" t="s">
        <v>468</v>
      </c>
      <c r="D443" s="180" t="s">
        <v>516</v>
      </c>
      <c r="E443" s="180" t="s">
        <v>509</v>
      </c>
      <c r="F443" s="181" t="str">
        <f>VLOOKUP($G443,Összesítő!$B:$F,2,FALSE)</f>
        <v>11-30942-1-001-00-04</v>
      </c>
      <c r="G443" s="178" t="s">
        <v>263</v>
      </c>
      <c r="H443" s="181">
        <f>COUNTA($G$3:G443)</f>
        <v>394</v>
      </c>
      <c r="I443" s="181" t="str">
        <f>AZ443&amp;"_"&amp;H443&amp;"_FIV_"&amp;LEFT(Előlap!$B$6,4)</f>
        <v>4181_394_FIV_2026</v>
      </c>
      <c r="J443" s="181" t="str">
        <f>VLOOKUP($G443,Összesítő!$B:$F,5,FALSE)</f>
        <v>Gersekarát</v>
      </c>
      <c r="K443" s="181" t="str">
        <f>VLOOKUP($G443,Összesítő!$B:$F,4,FALSE)</f>
        <v>Gersekarát Község Önkormányzata</v>
      </c>
      <c r="L443" s="7">
        <f t="shared" si="766"/>
        <v>2000</v>
      </c>
      <c r="M443" s="179">
        <v>2028</v>
      </c>
      <c r="N443" s="179">
        <v>2028</v>
      </c>
      <c r="O443" s="13">
        <v>0</v>
      </c>
      <c r="P443" s="8">
        <v>2000</v>
      </c>
      <c r="Q443" s="8">
        <v>0</v>
      </c>
      <c r="S443" s="8">
        <v>0</v>
      </c>
      <c r="T443" s="8">
        <v>0</v>
      </c>
      <c r="U443" s="8">
        <v>0</v>
      </c>
      <c r="V443" s="8">
        <v>0</v>
      </c>
      <c r="W443" s="8">
        <v>0</v>
      </c>
      <c r="X443" s="8">
        <v>0</v>
      </c>
      <c r="Y443" s="8">
        <v>0</v>
      </c>
      <c r="Z443" s="8">
        <v>0</v>
      </c>
      <c r="AA443" s="8">
        <v>0</v>
      </c>
      <c r="AB443" s="8">
        <v>0</v>
      </c>
      <c r="AC443" s="8">
        <v>0</v>
      </c>
      <c r="AD443" s="7">
        <f t="shared" si="767"/>
        <v>0</v>
      </c>
      <c r="AE443" s="3" t="str">
        <f t="shared" si="768"/>
        <v>Nem rövidtávú a feladat.</v>
      </c>
      <c r="AG443" s="8">
        <v>0</v>
      </c>
      <c r="AH443" s="8">
        <v>0</v>
      </c>
      <c r="AI443" s="8">
        <v>0</v>
      </c>
      <c r="AJ443" s="8">
        <v>0</v>
      </c>
      <c r="AK443" s="8">
        <v>0</v>
      </c>
      <c r="AL443" s="8">
        <v>0</v>
      </c>
      <c r="AM443" s="8">
        <v>0</v>
      </c>
      <c r="AN443" s="8">
        <v>0</v>
      </c>
      <c r="AO443" s="8">
        <v>0</v>
      </c>
      <c r="AP443" s="8">
        <v>0</v>
      </c>
      <c r="AQ443" s="8">
        <v>0</v>
      </c>
      <c r="AR443" s="7">
        <f t="shared" si="769"/>
        <v>0</v>
      </c>
      <c r="AS443" s="185" t="s">
        <v>654</v>
      </c>
      <c r="AT443" s="3" t="str">
        <f t="shared" si="800"/>
        <v>Forráshiányos a feladat!</v>
      </c>
      <c r="AV443" s="180" t="s">
        <v>0</v>
      </c>
      <c r="AW443" s="180" t="s">
        <v>0</v>
      </c>
      <c r="AX443" s="191">
        <f>COUNTA($G$3:G443)</f>
        <v>394</v>
      </c>
      <c r="AZ443" s="9">
        <f>VLOOKUP($G443,Összesítő!$B:$F,3,FALSE)</f>
        <v>4181</v>
      </c>
      <c r="BA443" s="9">
        <f t="shared" si="801"/>
        <v>0</v>
      </c>
      <c r="BB443" s="5">
        <f t="shared" si="802"/>
        <v>1</v>
      </c>
      <c r="BC443" s="5" t="str">
        <f t="shared" si="803"/>
        <v>H</v>
      </c>
      <c r="BD443" s="5">
        <f t="shared" si="804"/>
        <v>0</v>
      </c>
      <c r="BE443" s="5">
        <f t="shared" si="805"/>
        <v>0</v>
      </c>
      <c r="BF443" s="5">
        <f t="shared" si="806"/>
        <v>0</v>
      </c>
      <c r="BG443" s="9" t="str">
        <f t="shared" si="807"/>
        <v>Nem rövidtávú a feladat.</v>
      </c>
      <c r="BH443" s="5">
        <f t="shared" si="808"/>
        <v>1</v>
      </c>
      <c r="BI443" s="5">
        <f t="shared" si="809"/>
        <v>1</v>
      </c>
      <c r="BJ443" s="5">
        <f t="shared" si="810"/>
        <v>1</v>
      </c>
      <c r="BK443" s="5">
        <f t="shared" si="811"/>
        <v>1</v>
      </c>
      <c r="BL443" s="5">
        <f t="shared" si="770"/>
        <v>1</v>
      </c>
      <c r="BM443" s="4" t="str">
        <f t="shared" si="812"/>
        <v>Forráshiányos a feladat!</v>
      </c>
      <c r="BN443" s="5">
        <f t="shared" si="813"/>
        <v>0</v>
      </c>
      <c r="BO443" s="5">
        <f t="shared" si="814"/>
        <v>1</v>
      </c>
      <c r="BP443" s="5">
        <f t="shared" si="815"/>
        <v>0</v>
      </c>
      <c r="BQ443" s="5">
        <f t="shared" si="816"/>
        <v>0</v>
      </c>
      <c r="BR443" s="5">
        <f t="shared" si="817"/>
        <v>0</v>
      </c>
      <c r="BS443" s="9">
        <f t="shared" si="818"/>
        <v>0</v>
      </c>
      <c r="BT443" s="5">
        <f t="shared" si="819"/>
        <v>0</v>
      </c>
      <c r="BU443" s="5">
        <f t="shared" si="820"/>
        <v>0</v>
      </c>
      <c r="BV443" s="5">
        <f t="shared" si="821"/>
        <v>1</v>
      </c>
      <c r="BW443" s="5">
        <f t="shared" si="822"/>
        <v>1</v>
      </c>
      <c r="BX443" s="5">
        <f t="shared" si="823"/>
        <v>1</v>
      </c>
      <c r="BY443" s="5">
        <f t="shared" si="824"/>
        <v>1</v>
      </c>
      <c r="BZ443" s="5">
        <f t="shared" si="825"/>
        <v>1</v>
      </c>
      <c r="CA443" s="5">
        <f t="shared" si="826"/>
        <v>1</v>
      </c>
      <c r="CB443" s="5">
        <f t="shared" si="827"/>
        <v>1</v>
      </c>
      <c r="CC443" s="5">
        <f t="shared" si="828"/>
        <v>1</v>
      </c>
      <c r="CD443" s="5">
        <f t="shared" si="829"/>
        <v>1</v>
      </c>
      <c r="CE443" s="5" t="str">
        <f t="shared" si="830"/>
        <v>?</v>
      </c>
      <c r="CF443" s="4" t="str">
        <f t="shared" si="771"/>
        <v>Kitöltés rendben!</v>
      </c>
      <c r="CG443" s="5">
        <f t="shared" si="772"/>
        <v>1</v>
      </c>
      <c r="CH443" s="5">
        <f t="shared" si="831"/>
        <v>0</v>
      </c>
      <c r="CI443" s="5">
        <f t="shared" si="832"/>
        <v>1</v>
      </c>
    </row>
    <row r="444" spans="1:87" s="2" customFormat="1" ht="28.8" hidden="1" customHeight="1" x14ac:dyDescent="0.3">
      <c r="A444" s="1" t="str">
        <f t="shared" si="765"/>
        <v>Kitöltés rendben!</v>
      </c>
      <c r="B444" s="179">
        <v>6</v>
      </c>
      <c r="C444" s="178" t="s">
        <v>468</v>
      </c>
      <c r="D444" s="180" t="s">
        <v>505</v>
      </c>
      <c r="E444" s="180" t="s">
        <v>509</v>
      </c>
      <c r="F444" s="181" t="str">
        <f>VLOOKUP($G444,Összesítő!$B:$F,2,FALSE)</f>
        <v>11-30942-1-001-00-04</v>
      </c>
      <c r="G444" s="178" t="s">
        <v>263</v>
      </c>
      <c r="H444" s="181">
        <f>COUNTA($G$3:G444)</f>
        <v>395</v>
      </c>
      <c r="I444" s="181" t="str">
        <f>AZ444&amp;"_"&amp;H444&amp;"_FIV_"&amp;LEFT(Előlap!$B$6,4)</f>
        <v>4181_395_FIV_2026</v>
      </c>
      <c r="J444" s="181" t="str">
        <f>VLOOKUP($G444,Összesítő!$B:$F,5,FALSE)</f>
        <v>Gersekarát</v>
      </c>
      <c r="K444" s="181" t="str">
        <f>VLOOKUP($G444,Összesítő!$B:$F,4,FALSE)</f>
        <v>Gersekarát Község Önkormányzata</v>
      </c>
      <c r="L444" s="7">
        <f t="shared" si="766"/>
        <v>15000</v>
      </c>
      <c r="M444" s="179">
        <v>2028</v>
      </c>
      <c r="N444" s="179">
        <v>2029</v>
      </c>
      <c r="O444" s="13">
        <v>0</v>
      </c>
      <c r="P444" s="8">
        <v>15000</v>
      </c>
      <c r="Q444" s="8">
        <v>0</v>
      </c>
      <c r="S444" s="8">
        <v>0</v>
      </c>
      <c r="T444" s="8">
        <v>0</v>
      </c>
      <c r="U444" s="8">
        <v>0</v>
      </c>
      <c r="V444" s="8">
        <v>0</v>
      </c>
      <c r="W444" s="8">
        <v>0</v>
      </c>
      <c r="X444" s="8">
        <v>0</v>
      </c>
      <c r="Y444" s="8">
        <v>0</v>
      </c>
      <c r="Z444" s="8">
        <v>0</v>
      </c>
      <c r="AA444" s="8">
        <v>0</v>
      </c>
      <c r="AB444" s="8">
        <v>0</v>
      </c>
      <c r="AC444" s="8">
        <v>0</v>
      </c>
      <c r="AD444" s="7">
        <f t="shared" si="767"/>
        <v>0</v>
      </c>
      <c r="AE444" s="3" t="str">
        <f t="shared" si="768"/>
        <v>Nem rövidtávú a feladat.</v>
      </c>
      <c r="AG444" s="8">
        <v>0</v>
      </c>
      <c r="AH444" s="8">
        <v>0</v>
      </c>
      <c r="AI444" s="8">
        <v>0</v>
      </c>
      <c r="AJ444" s="8">
        <v>0</v>
      </c>
      <c r="AK444" s="8">
        <v>0</v>
      </c>
      <c r="AL444" s="8">
        <v>0</v>
      </c>
      <c r="AM444" s="8">
        <v>0</v>
      </c>
      <c r="AN444" s="8">
        <v>0</v>
      </c>
      <c r="AO444" s="8">
        <v>0</v>
      </c>
      <c r="AP444" s="8">
        <v>0</v>
      </c>
      <c r="AQ444" s="8">
        <v>0</v>
      </c>
      <c r="AR444" s="7">
        <f t="shared" si="769"/>
        <v>0</v>
      </c>
      <c r="AS444" s="185" t="s">
        <v>654</v>
      </c>
      <c r="AT444" s="3" t="str">
        <f t="shared" si="800"/>
        <v>Forráshiányos a feladat!</v>
      </c>
      <c r="AV444" s="180" t="s">
        <v>0</v>
      </c>
      <c r="AW444" s="180" t="s">
        <v>0</v>
      </c>
      <c r="AX444" s="191">
        <f>COUNTA($G$3:G444)</f>
        <v>395</v>
      </c>
      <c r="AZ444" s="9">
        <f>VLOOKUP($G444,Összesítő!$B:$F,3,FALSE)</f>
        <v>4181</v>
      </c>
      <c r="BA444" s="9">
        <f t="shared" si="801"/>
        <v>0</v>
      </c>
      <c r="BB444" s="5">
        <f t="shared" si="802"/>
        <v>1</v>
      </c>
      <c r="BC444" s="5" t="str">
        <f t="shared" si="803"/>
        <v>H</v>
      </c>
      <c r="BD444" s="5">
        <f t="shared" si="804"/>
        <v>0</v>
      </c>
      <c r="BE444" s="5">
        <f t="shared" si="805"/>
        <v>0</v>
      </c>
      <c r="BF444" s="5">
        <f t="shared" si="806"/>
        <v>0</v>
      </c>
      <c r="BG444" s="9" t="str">
        <f t="shared" si="807"/>
        <v>Nem rövidtávú a feladat.</v>
      </c>
      <c r="BH444" s="5">
        <f t="shared" si="808"/>
        <v>1</v>
      </c>
      <c r="BI444" s="5">
        <f t="shared" si="809"/>
        <v>1</v>
      </c>
      <c r="BJ444" s="5">
        <f t="shared" si="810"/>
        <v>1</v>
      </c>
      <c r="BK444" s="5">
        <f t="shared" si="811"/>
        <v>1</v>
      </c>
      <c r="BL444" s="5">
        <f t="shared" si="770"/>
        <v>1</v>
      </c>
      <c r="BM444" s="4" t="str">
        <f t="shared" si="812"/>
        <v>Forráshiányos a feladat!</v>
      </c>
      <c r="BN444" s="5">
        <f t="shared" si="813"/>
        <v>0</v>
      </c>
      <c r="BO444" s="5">
        <f t="shared" si="814"/>
        <v>1</v>
      </c>
      <c r="BP444" s="5">
        <f t="shared" si="815"/>
        <v>0</v>
      </c>
      <c r="BQ444" s="5">
        <f t="shared" si="816"/>
        <v>0</v>
      </c>
      <c r="BR444" s="5">
        <f t="shared" si="817"/>
        <v>0</v>
      </c>
      <c r="BS444" s="9">
        <f t="shared" si="818"/>
        <v>0</v>
      </c>
      <c r="BT444" s="5">
        <f t="shared" si="819"/>
        <v>0</v>
      </c>
      <c r="BU444" s="5">
        <f t="shared" si="820"/>
        <v>0</v>
      </c>
      <c r="BV444" s="5">
        <f t="shared" si="821"/>
        <v>1</v>
      </c>
      <c r="BW444" s="5">
        <f t="shared" si="822"/>
        <v>1</v>
      </c>
      <c r="BX444" s="5">
        <f t="shared" si="823"/>
        <v>1</v>
      </c>
      <c r="BY444" s="5">
        <f t="shared" si="824"/>
        <v>1</v>
      </c>
      <c r="BZ444" s="5">
        <f t="shared" si="825"/>
        <v>1</v>
      </c>
      <c r="CA444" s="5">
        <f t="shared" si="826"/>
        <v>1</v>
      </c>
      <c r="CB444" s="5">
        <f t="shared" si="827"/>
        <v>1</v>
      </c>
      <c r="CC444" s="5">
        <f t="shared" si="828"/>
        <v>1</v>
      </c>
      <c r="CD444" s="5">
        <f t="shared" si="829"/>
        <v>1</v>
      </c>
      <c r="CE444" s="5" t="str">
        <f t="shared" si="830"/>
        <v>?</v>
      </c>
      <c r="CF444" s="4" t="str">
        <f t="shared" si="771"/>
        <v>Kitöltés rendben!</v>
      </c>
      <c r="CG444" s="5">
        <f t="shared" si="772"/>
        <v>1</v>
      </c>
      <c r="CH444" s="5">
        <f t="shared" si="831"/>
        <v>0</v>
      </c>
      <c r="CI444" s="5">
        <f t="shared" si="832"/>
        <v>1</v>
      </c>
    </row>
    <row r="445" spans="1:87" s="2" customFormat="1" ht="69.599999999999994" hidden="1" customHeight="1" x14ac:dyDescent="0.3">
      <c r="A445" s="1" t="str">
        <f t="shared" si="765"/>
        <v>Kitöltés rendben!</v>
      </c>
      <c r="B445" s="179">
        <v>5</v>
      </c>
      <c r="C445" s="178" t="s">
        <v>479</v>
      </c>
      <c r="D445" s="180" t="s">
        <v>620</v>
      </c>
      <c r="E445" s="180" t="s">
        <v>509</v>
      </c>
      <c r="F445" s="181" t="str">
        <f>VLOOKUP($G445,Összesítő!$B:$F,2,FALSE)</f>
        <v>11-30942-1-001-00-04</v>
      </c>
      <c r="G445" s="178" t="s">
        <v>263</v>
      </c>
      <c r="H445" s="181">
        <f>COUNTA($G$3:G445)</f>
        <v>396</v>
      </c>
      <c r="I445" s="181" t="str">
        <f>AZ445&amp;"_"&amp;H445&amp;"_FIV_"&amp;LEFT(Előlap!$B$6,4)</f>
        <v>4181_396_FIV_2026</v>
      </c>
      <c r="J445" s="181" t="str">
        <f>VLOOKUP($G445,Összesítő!$B:$F,5,FALSE)</f>
        <v>Gersekarát</v>
      </c>
      <c r="K445" s="181" t="str">
        <f>VLOOKUP($G445,Összesítő!$B:$F,4,FALSE)</f>
        <v>Gersekarát Község Önkormányzata</v>
      </c>
      <c r="L445" s="7">
        <f t="shared" si="766"/>
        <v>300000</v>
      </c>
      <c r="M445" s="179">
        <v>2028</v>
      </c>
      <c r="N445" s="179">
        <v>2036</v>
      </c>
      <c r="O445" s="13">
        <v>0</v>
      </c>
      <c r="P445" s="8">
        <v>300000</v>
      </c>
      <c r="Q445" s="8">
        <v>0</v>
      </c>
      <c r="S445" s="8">
        <v>0</v>
      </c>
      <c r="T445" s="8">
        <v>0</v>
      </c>
      <c r="U445" s="8">
        <v>0</v>
      </c>
      <c r="V445" s="8">
        <v>0</v>
      </c>
      <c r="W445" s="8">
        <v>0</v>
      </c>
      <c r="X445" s="8">
        <v>0</v>
      </c>
      <c r="Y445" s="8">
        <v>0</v>
      </c>
      <c r="Z445" s="8">
        <v>0</v>
      </c>
      <c r="AA445" s="8">
        <v>0</v>
      </c>
      <c r="AB445" s="8">
        <v>0</v>
      </c>
      <c r="AC445" s="8">
        <v>0</v>
      </c>
      <c r="AD445" s="7">
        <f t="shared" si="767"/>
        <v>0</v>
      </c>
      <c r="AE445" s="3" t="str">
        <f t="shared" si="768"/>
        <v>Nem rövidtávú a feladat.</v>
      </c>
      <c r="AG445" s="8">
        <v>4536</v>
      </c>
      <c r="AH445" s="8">
        <v>0</v>
      </c>
      <c r="AI445" s="8">
        <v>0</v>
      </c>
      <c r="AJ445" s="8">
        <v>0</v>
      </c>
      <c r="AK445" s="8">
        <v>0</v>
      </c>
      <c r="AL445" s="8">
        <v>0</v>
      </c>
      <c r="AM445" s="8">
        <v>0</v>
      </c>
      <c r="AN445" s="8">
        <v>0</v>
      </c>
      <c r="AO445" s="8">
        <v>0</v>
      </c>
      <c r="AP445" s="8">
        <v>0</v>
      </c>
      <c r="AQ445" s="8">
        <v>0</v>
      </c>
      <c r="AR445" s="7">
        <f t="shared" si="769"/>
        <v>4536</v>
      </c>
      <c r="AS445" s="185" t="s">
        <v>654</v>
      </c>
      <c r="AT445" s="3" t="str">
        <f t="shared" si="800"/>
        <v>Forráshiányos a feladat!</v>
      </c>
      <c r="AV445" s="180" t="s">
        <v>0</v>
      </c>
      <c r="AW445" s="180" t="s">
        <v>0</v>
      </c>
      <c r="AX445" s="191">
        <f>COUNTA($G$3:G445)</f>
        <v>396</v>
      </c>
      <c r="AZ445" s="9">
        <f>VLOOKUP($G445,Összesítő!$B:$F,3,FALSE)</f>
        <v>4181</v>
      </c>
      <c r="BA445" s="9">
        <f t="shared" si="801"/>
        <v>0</v>
      </c>
      <c r="BB445" s="5">
        <f t="shared" si="802"/>
        <v>1</v>
      </c>
      <c r="BC445" s="5" t="str">
        <f t="shared" si="803"/>
        <v>H</v>
      </c>
      <c r="BD445" s="5">
        <f t="shared" si="804"/>
        <v>0</v>
      </c>
      <c r="BE445" s="5">
        <f t="shared" si="805"/>
        <v>0</v>
      </c>
      <c r="BF445" s="5">
        <f t="shared" si="806"/>
        <v>0</v>
      </c>
      <c r="BG445" s="9" t="str">
        <f t="shared" si="807"/>
        <v>Nem rövidtávú a feladat.</v>
      </c>
      <c r="BH445" s="5">
        <f t="shared" si="808"/>
        <v>1</v>
      </c>
      <c r="BI445" s="5">
        <f t="shared" si="809"/>
        <v>1</v>
      </c>
      <c r="BJ445" s="5">
        <f t="shared" si="810"/>
        <v>1</v>
      </c>
      <c r="BK445" s="5">
        <f t="shared" si="811"/>
        <v>1</v>
      </c>
      <c r="BL445" s="5">
        <f t="shared" si="770"/>
        <v>1</v>
      </c>
      <c r="BM445" s="4" t="str">
        <f t="shared" si="812"/>
        <v>Forráshiányos a feladat!</v>
      </c>
      <c r="BN445" s="5">
        <f t="shared" si="813"/>
        <v>0</v>
      </c>
      <c r="BO445" s="5">
        <f t="shared" si="814"/>
        <v>1</v>
      </c>
      <c r="BP445" s="5">
        <f t="shared" si="815"/>
        <v>0</v>
      </c>
      <c r="BQ445" s="5">
        <f t="shared" si="816"/>
        <v>0</v>
      </c>
      <c r="BR445" s="5">
        <f t="shared" si="817"/>
        <v>0</v>
      </c>
      <c r="BS445" s="9">
        <f t="shared" si="818"/>
        <v>0</v>
      </c>
      <c r="BT445" s="5">
        <f t="shared" si="819"/>
        <v>0</v>
      </c>
      <c r="BU445" s="5">
        <f t="shared" si="820"/>
        <v>0</v>
      </c>
      <c r="BV445" s="5">
        <f t="shared" si="821"/>
        <v>1</v>
      </c>
      <c r="BW445" s="5">
        <f t="shared" si="822"/>
        <v>1</v>
      </c>
      <c r="BX445" s="5">
        <f t="shared" si="823"/>
        <v>1</v>
      </c>
      <c r="BY445" s="5">
        <f t="shared" si="824"/>
        <v>1</v>
      </c>
      <c r="BZ445" s="5">
        <f t="shared" si="825"/>
        <v>1</v>
      </c>
      <c r="CA445" s="5">
        <f t="shared" si="826"/>
        <v>1</v>
      </c>
      <c r="CB445" s="5">
        <f t="shared" si="827"/>
        <v>1</v>
      </c>
      <c r="CC445" s="5">
        <f t="shared" si="828"/>
        <v>1</v>
      </c>
      <c r="CD445" s="5">
        <f t="shared" si="829"/>
        <v>1</v>
      </c>
      <c r="CE445" s="5" t="str">
        <f t="shared" si="830"/>
        <v>?</v>
      </c>
      <c r="CF445" s="4" t="str">
        <f t="shared" si="771"/>
        <v>Kitöltés rendben!</v>
      </c>
      <c r="CG445" s="5">
        <f t="shared" si="772"/>
        <v>1</v>
      </c>
      <c r="CH445" s="5">
        <f t="shared" si="831"/>
        <v>0</v>
      </c>
      <c r="CI445" s="5">
        <f t="shared" si="832"/>
        <v>1</v>
      </c>
    </row>
    <row r="446" spans="1:87" s="2" customFormat="1" ht="31.2" hidden="1" customHeight="1" x14ac:dyDescent="0.3">
      <c r="A446" s="1" t="str">
        <f t="shared" si="765"/>
        <v>Kitöltés rendben!</v>
      </c>
      <c r="B446" s="179">
        <v>1</v>
      </c>
      <c r="C446" s="178" t="s">
        <v>492</v>
      </c>
      <c r="D446" s="180" t="s">
        <v>507</v>
      </c>
      <c r="E446" s="180" t="s">
        <v>509</v>
      </c>
      <c r="F446" s="181" t="str">
        <f>VLOOKUP($G446,Összesítő!$B:$F,2,FALSE)</f>
        <v>11-30942-1-001-00-04</v>
      </c>
      <c r="G446" s="178" t="s">
        <v>263</v>
      </c>
      <c r="H446" s="181">
        <f>COUNTA($G$3:G446)</f>
        <v>397</v>
      </c>
      <c r="I446" s="181" t="str">
        <f>AZ446&amp;"_"&amp;H446&amp;"_FIV_"&amp;LEFT(Előlap!$B$6,4)</f>
        <v>4181_397_FIV_2026</v>
      </c>
      <c r="J446" s="181" t="str">
        <f>VLOOKUP($G446,Összesítő!$B:$F,5,FALSE)</f>
        <v>Gersekarát</v>
      </c>
      <c r="K446" s="181" t="str">
        <f>VLOOKUP($G446,Összesítő!$B:$F,4,FALSE)</f>
        <v>Gersekarát Község Önkormányzata</v>
      </c>
      <c r="L446" s="7">
        <f t="shared" si="766"/>
        <v>160</v>
      </c>
      <c r="M446" s="179">
        <v>2027</v>
      </c>
      <c r="N446" s="179">
        <v>2027</v>
      </c>
      <c r="O446" s="13">
        <v>160</v>
      </c>
      <c r="P446" s="8">
        <v>0</v>
      </c>
      <c r="Q446" s="8">
        <v>0</v>
      </c>
      <c r="S446" s="8">
        <v>160</v>
      </c>
      <c r="T446" s="8">
        <v>0</v>
      </c>
      <c r="U446" s="8">
        <v>0</v>
      </c>
      <c r="V446" s="8">
        <v>0</v>
      </c>
      <c r="W446" s="8">
        <v>0</v>
      </c>
      <c r="X446" s="8">
        <v>0</v>
      </c>
      <c r="Y446" s="8">
        <v>0</v>
      </c>
      <c r="Z446" s="8">
        <v>0</v>
      </c>
      <c r="AA446" s="8">
        <v>0</v>
      </c>
      <c r="AB446" s="8">
        <v>0</v>
      </c>
      <c r="AC446" s="8">
        <v>0</v>
      </c>
      <c r="AD446" s="7">
        <f t="shared" si="767"/>
        <v>160</v>
      </c>
      <c r="AE446" s="3" t="str">
        <f t="shared" si="768"/>
        <v>A forrás egyenlő a költséggel (I.ütem).</v>
      </c>
      <c r="AG446" s="8">
        <v>0</v>
      </c>
      <c r="AH446" s="8">
        <v>0</v>
      </c>
      <c r="AI446" s="8">
        <v>0</v>
      </c>
      <c r="AJ446" s="8">
        <v>0</v>
      </c>
      <c r="AK446" s="8">
        <v>0</v>
      </c>
      <c r="AL446" s="8">
        <v>0</v>
      </c>
      <c r="AM446" s="8">
        <v>0</v>
      </c>
      <c r="AN446" s="8">
        <v>0</v>
      </c>
      <c r="AO446" s="8">
        <v>0</v>
      </c>
      <c r="AP446" s="8">
        <v>0</v>
      </c>
      <c r="AQ446" s="8">
        <v>0</v>
      </c>
      <c r="AR446" s="7">
        <f t="shared" si="769"/>
        <v>0</v>
      </c>
      <c r="AS446" s="178" t="s">
        <v>659</v>
      </c>
      <c r="AT446" s="3" t="str">
        <f t="shared" si="800"/>
        <v>Nem hosszútávú a feladat.</v>
      </c>
      <c r="AV446" s="180" t="s">
        <v>0</v>
      </c>
      <c r="AW446" s="180" t="s">
        <v>0</v>
      </c>
      <c r="AX446" s="191">
        <f>COUNTA($G$3:G446)</f>
        <v>397</v>
      </c>
      <c r="AZ446" s="9">
        <f>VLOOKUP($G446,Összesítő!$B:$F,3,FALSE)</f>
        <v>4181</v>
      </c>
      <c r="BA446" s="9">
        <f t="shared" si="801"/>
        <v>0</v>
      </c>
      <c r="BB446" s="5">
        <f t="shared" si="802"/>
        <v>1</v>
      </c>
      <c r="BC446" s="5" t="str">
        <f t="shared" si="803"/>
        <v>R</v>
      </c>
      <c r="BD446" s="5">
        <f t="shared" si="804"/>
        <v>1</v>
      </c>
      <c r="BE446" s="5">
        <f t="shared" si="805"/>
        <v>0</v>
      </c>
      <c r="BF446" s="5">
        <f t="shared" si="806"/>
        <v>0</v>
      </c>
      <c r="BG446" s="9" t="str">
        <f t="shared" si="807"/>
        <v>A forrás egyenlő a költséggel (I.ütem).</v>
      </c>
      <c r="BH446" s="5">
        <f t="shared" si="808"/>
        <v>1</v>
      </c>
      <c r="BI446" s="5">
        <f t="shared" si="809"/>
        <v>1</v>
      </c>
      <c r="BJ446" s="5">
        <f t="shared" si="810"/>
        <v>0</v>
      </c>
      <c r="BK446" s="5">
        <f t="shared" si="811"/>
        <v>1</v>
      </c>
      <c r="BL446" s="5">
        <f t="shared" si="770"/>
        <v>1</v>
      </c>
      <c r="BM446" s="4" t="str">
        <f t="shared" si="812"/>
        <v>Nem hosszútávú a feladat.</v>
      </c>
      <c r="BN446" s="5">
        <f t="shared" si="813"/>
        <v>1</v>
      </c>
      <c r="BO446" s="5">
        <f t="shared" si="814"/>
        <v>0</v>
      </c>
      <c r="BP446" s="5">
        <f t="shared" si="815"/>
        <v>0</v>
      </c>
      <c r="BQ446" s="5">
        <f t="shared" si="816"/>
        <v>0</v>
      </c>
      <c r="BR446" s="5">
        <f t="shared" si="817"/>
        <v>0</v>
      </c>
      <c r="BS446" s="9" t="str">
        <f t="shared" si="818"/>
        <v>Nincs hosszútávú terv!</v>
      </c>
      <c r="BT446" s="5">
        <f t="shared" si="819"/>
        <v>0</v>
      </c>
      <c r="BU446" s="5">
        <f t="shared" si="820"/>
        <v>0</v>
      </c>
      <c r="BV446" s="5">
        <f t="shared" si="821"/>
        <v>1</v>
      </c>
      <c r="BW446" s="5">
        <f t="shared" si="822"/>
        <v>1</v>
      </c>
      <c r="BX446" s="5">
        <f t="shared" si="823"/>
        <v>1</v>
      </c>
      <c r="BY446" s="5">
        <f t="shared" si="824"/>
        <v>1</v>
      </c>
      <c r="BZ446" s="5">
        <f t="shared" si="825"/>
        <v>1</v>
      </c>
      <c r="CA446" s="5">
        <f t="shared" si="826"/>
        <v>1</v>
      </c>
      <c r="CB446" s="5">
        <f t="shared" si="827"/>
        <v>1</v>
      </c>
      <c r="CC446" s="5">
        <f t="shared" si="828"/>
        <v>1</v>
      </c>
      <c r="CD446" s="5">
        <f t="shared" si="829"/>
        <v>1</v>
      </c>
      <c r="CE446" s="5" t="str">
        <f t="shared" si="830"/>
        <v>?</v>
      </c>
      <c r="CF446" s="4" t="str">
        <f t="shared" si="771"/>
        <v>Kitöltés rendben!</v>
      </c>
      <c r="CG446" s="5">
        <f t="shared" si="772"/>
        <v>1</v>
      </c>
      <c r="CH446" s="5">
        <f t="shared" si="831"/>
        <v>1</v>
      </c>
      <c r="CI446" s="5">
        <f t="shared" si="832"/>
        <v>0</v>
      </c>
    </row>
    <row r="447" spans="1:87" s="2" customFormat="1" ht="31.2" hidden="1" customHeight="1" x14ac:dyDescent="0.3">
      <c r="A447" s="1" t="str">
        <f t="shared" ref="A447" si="833">IF($G447="","Nincs VKR kiválasztva!",CF447)</f>
        <v>Kitöltés rendben!</v>
      </c>
      <c r="B447" s="224">
        <v>0</v>
      </c>
      <c r="C447" s="223" t="s">
        <v>489</v>
      </c>
      <c r="D447" s="225" t="s">
        <v>661</v>
      </c>
      <c r="E447" s="225" t="s">
        <v>509</v>
      </c>
      <c r="F447" s="226" t="str">
        <f>VLOOKUP($G447,Összesítő!$B:$F,2,FALSE)</f>
        <v>11-30942-1-001-00-04</v>
      </c>
      <c r="G447" s="223" t="s">
        <v>263</v>
      </c>
      <c r="H447" s="226">
        <f>COUNTA($G$3:G447)</f>
        <v>398</v>
      </c>
      <c r="I447" s="226" t="str">
        <f>AZ447&amp;"_"&amp;H447&amp;"_FIV_"&amp;LEFT(Előlap!$B$6,4)</f>
        <v>4181_398_FIV_2026</v>
      </c>
      <c r="J447" s="226" t="str">
        <f>VLOOKUP($G447,Összesítő!$B:$F,5,FALSE)</f>
        <v>Gersekarát</v>
      </c>
      <c r="K447" s="226" t="str">
        <f>VLOOKUP($G447,Összesítő!$B:$F,4,FALSE)</f>
        <v>Gersekarát Község Önkormányzata</v>
      </c>
      <c r="L447" s="7">
        <f t="shared" ref="L447" si="834">O447+P447</f>
        <v>0</v>
      </c>
      <c r="M447" s="224">
        <v>2027</v>
      </c>
      <c r="N447" s="224">
        <v>2027</v>
      </c>
      <c r="O447" s="13">
        <v>0</v>
      </c>
      <c r="P447" s="8">
        <v>0</v>
      </c>
      <c r="Q447" s="8">
        <v>0</v>
      </c>
      <c r="S447" s="8">
        <v>0</v>
      </c>
      <c r="T447" s="8">
        <v>0</v>
      </c>
      <c r="U447" s="8">
        <v>0</v>
      </c>
      <c r="V447" s="8">
        <v>0</v>
      </c>
      <c r="W447" s="8">
        <v>0</v>
      </c>
      <c r="X447" s="8">
        <v>0</v>
      </c>
      <c r="Y447" s="8">
        <v>0</v>
      </c>
      <c r="Z447" s="8">
        <v>0</v>
      </c>
      <c r="AA447" s="8">
        <v>0</v>
      </c>
      <c r="AB447" s="8">
        <v>0</v>
      </c>
      <c r="AC447" s="8">
        <v>0</v>
      </c>
      <c r="AD447" s="7">
        <f t="shared" ref="AD447" si="835">SUM(S447:AC447)</f>
        <v>0</v>
      </c>
      <c r="AE447" s="3" t="str">
        <f t="shared" ref="AE447" si="836">IF($G447="","Nincs VKR kiválasztva!",IF(BB447=0,"Hiányos kitöltés!",BG447))</f>
        <v>A forrás egyenlő a költséggel (I.ütem).</v>
      </c>
      <c r="AG447" s="8">
        <v>0</v>
      </c>
      <c r="AH447" s="8">
        <v>0</v>
      </c>
      <c r="AI447" s="8">
        <v>0</v>
      </c>
      <c r="AJ447" s="8">
        <v>0</v>
      </c>
      <c r="AK447" s="8">
        <v>0</v>
      </c>
      <c r="AL447" s="8">
        <v>0</v>
      </c>
      <c r="AM447" s="8">
        <v>0</v>
      </c>
      <c r="AN447" s="8">
        <v>0</v>
      </c>
      <c r="AO447" s="8">
        <v>0</v>
      </c>
      <c r="AP447" s="8">
        <v>0</v>
      </c>
      <c r="AQ447" s="8">
        <v>0</v>
      </c>
      <c r="AR447" s="7">
        <f t="shared" ref="AR447" si="837">SUM(AG447:AQ447)</f>
        <v>0</v>
      </c>
      <c r="AS447" s="223" t="s">
        <v>659</v>
      </c>
      <c r="AT447" s="3" t="str">
        <f t="shared" si="800"/>
        <v>Nem hosszútávú a feladat.</v>
      </c>
      <c r="AV447" s="225" t="s">
        <v>662</v>
      </c>
      <c r="AW447" s="225" t="s">
        <v>0</v>
      </c>
      <c r="AX447" s="226">
        <f>COUNTA($G$3:G447)</f>
        <v>398</v>
      </c>
      <c r="AZ447" s="9">
        <f>VLOOKUP($G447,Összesítő!$B:$F,3,FALSE)</f>
        <v>4181</v>
      </c>
      <c r="BA447" s="9">
        <f t="shared" si="801"/>
        <v>32</v>
      </c>
      <c r="BB447" s="5">
        <f t="shared" si="802"/>
        <v>1</v>
      </c>
      <c r="BC447" s="5" t="str">
        <f t="shared" si="803"/>
        <v>R</v>
      </c>
      <c r="BD447" s="5">
        <f t="shared" ref="BD447" si="838">IF(OR(BC447="R",BC447="RH"),1,0)</f>
        <v>1</v>
      </c>
      <c r="BE447" s="5">
        <f t="shared" si="805"/>
        <v>0</v>
      </c>
      <c r="BF447" s="5">
        <f t="shared" si="806"/>
        <v>0</v>
      </c>
      <c r="BG447" s="9" t="str">
        <f t="shared" si="807"/>
        <v>A forrás egyenlő a költséggel (I.ütem).</v>
      </c>
      <c r="BH447" s="5">
        <f t="shared" si="808"/>
        <v>1</v>
      </c>
      <c r="BI447" s="5">
        <f t="shared" si="809"/>
        <v>1</v>
      </c>
      <c r="BJ447" s="5">
        <f t="shared" si="810"/>
        <v>0</v>
      </c>
      <c r="BK447" s="5">
        <f t="shared" si="811"/>
        <v>1</v>
      </c>
      <c r="BL447" s="5">
        <f t="shared" ref="BL447" si="839">IF(AND($BK447=1,$P447=$AR447),1,IF(AND($BK447=1,$P447&gt;$AR447,AS447="igen"),1,0))</f>
        <v>1</v>
      </c>
      <c r="BM447" s="4" t="str">
        <f t="shared" si="812"/>
        <v>Nem hosszútávú a feladat.</v>
      </c>
      <c r="BN447" s="5">
        <f t="shared" si="813"/>
        <v>1</v>
      </c>
      <c r="BO447" s="5">
        <f t="shared" si="814"/>
        <v>0</v>
      </c>
      <c r="BP447" s="5">
        <f t="shared" si="815"/>
        <v>1</v>
      </c>
      <c r="BQ447" s="5">
        <f t="shared" si="816"/>
        <v>0</v>
      </c>
      <c r="BR447" s="5">
        <f t="shared" si="817"/>
        <v>1</v>
      </c>
      <c r="BS447" s="9" t="str">
        <f t="shared" si="818"/>
        <v>Nincs hosszútávú terv!</v>
      </c>
      <c r="BT447" s="5">
        <f t="shared" si="819"/>
        <v>1</v>
      </c>
      <c r="BU447" s="5">
        <f t="shared" si="820"/>
        <v>0</v>
      </c>
      <c r="BV447" s="5">
        <f t="shared" si="821"/>
        <v>1</v>
      </c>
      <c r="BW447" s="5">
        <f t="shared" si="822"/>
        <v>1</v>
      </c>
      <c r="BX447" s="5">
        <f t="shared" si="823"/>
        <v>1</v>
      </c>
      <c r="BY447" s="5">
        <f t="shared" si="824"/>
        <v>1</v>
      </c>
      <c r="BZ447" s="5">
        <f t="shared" si="825"/>
        <v>1</v>
      </c>
      <c r="CA447" s="5">
        <f t="shared" si="826"/>
        <v>1</v>
      </c>
      <c r="CB447" s="5">
        <f t="shared" si="827"/>
        <v>1</v>
      </c>
      <c r="CC447" s="5">
        <f t="shared" si="828"/>
        <v>1</v>
      </c>
      <c r="CD447" s="5">
        <f t="shared" si="829"/>
        <v>1</v>
      </c>
      <c r="CE447" s="5" t="str">
        <f t="shared" si="830"/>
        <v>?</v>
      </c>
      <c r="CF447" s="4" t="str">
        <f t="shared" ref="CF447" si="840">IF($BB447=0,$CE447,IF($BH447=0,"I. ütem forrása nincs kitöltve!",IF($BK447=0,"II. ütem forrása nincs kitöltve!",IF($BE447=1,"Költségek üteme nem megfelelő (az időtartam és a költség üteme eltér)!",IF(AND(BI447=0,$BB447=1,$BK447=1,$BE447=1),"Kötelező cellák kitöltve, de az I. ütem forrása hibás!",IF(AND(BK447=0,$BB447=1,$BK447=1,$BE447=1),"Kötelező cellák kitöltve, de a II. ütem forrása hibás!",IF(AND($BP447=1,$BA447&lt;30),"Nullás a rövidtávú feladat és rövid (hiányzik) a hozzá tartozó indoklás!",IF(AND($BQ447=1,$BA447&lt;30),"Nullás a hosszútávú feladat és rövid (hiányzik) a hozzá tartozó indoklás!",IF(AND(BO447=1,C447="1811_RENDKÍVÜLI"),"II. ütemre nem tervezhet Rendkívüli feladatot!",IF(BI447=0,AE447,IF(BL447=0,AT447,IF(AND(BD447=1,$Q447&gt;$O447),"EM rendelet 2. melléklet terhére elszámolt költség nem lehet nagyobb az I. ütemre tervezett tényleges költségnél!",IF($AD447&gt;$O447,"Többlet forrást jelölt meg az I. ütemnél! Kérjük, a többletet az 'Osszesito' fülön tüntesse fel!",IF($AR447&gt;$P447,"Többlet forrást jelölt meg a II. ütemnél! Kérjük, a többletet az 'Osszesito' fülön tüntesse fel!","Kitöltés rendben!"))))))))))))))</f>
        <v>Kitöltés rendben!</v>
      </c>
      <c r="CG447" s="5">
        <f t="shared" ref="CG447" si="841">IF(A447="Kitöltés rendben!",1,0)</f>
        <v>1</v>
      </c>
      <c r="CH447" s="5">
        <f t="shared" si="831"/>
        <v>1</v>
      </c>
      <c r="CI447" s="5">
        <f t="shared" si="832"/>
        <v>0</v>
      </c>
    </row>
    <row r="448" spans="1:87" s="2" customFormat="1" ht="31.2" hidden="1" customHeight="1" x14ac:dyDescent="0.3">
      <c r="A448" s="1" t="str">
        <f t="shared" si="765"/>
        <v>Nincs VKR kiválasztva!</v>
      </c>
      <c r="B448" s="179"/>
      <c r="C448" s="178"/>
      <c r="D448" s="180"/>
      <c r="E448" s="180"/>
      <c r="F448" s="181" t="e">
        <f>VLOOKUP($G448,Összesítő!$B:$F,2,FALSE)</f>
        <v>#N/A</v>
      </c>
      <c r="G448" s="178"/>
      <c r="H448" s="181">
        <f>COUNTA($G$3:G448)</f>
        <v>398</v>
      </c>
      <c r="I448" s="181" t="e">
        <f>AZ448&amp;"_"&amp;H448&amp;"_FIV_"&amp;LEFT(Előlap!$B$6,4)</f>
        <v>#N/A</v>
      </c>
      <c r="J448" s="181" t="e">
        <f>VLOOKUP($G448,Összesítő!$B:$F,5,FALSE)</f>
        <v>#N/A</v>
      </c>
      <c r="K448" s="181" t="e">
        <f>VLOOKUP($G448,Összesítő!$B:$F,4,FALSE)</f>
        <v>#N/A</v>
      </c>
      <c r="L448" s="7">
        <f t="shared" si="766"/>
        <v>0</v>
      </c>
      <c r="M448" s="179"/>
      <c r="N448" s="179"/>
      <c r="O448" s="13"/>
      <c r="P448" s="8"/>
      <c r="Q448" s="8"/>
      <c r="S448" s="8"/>
      <c r="T448" s="8"/>
      <c r="U448" s="8"/>
      <c r="V448" s="8"/>
      <c r="W448" s="8"/>
      <c r="X448" s="8"/>
      <c r="Y448" s="8"/>
      <c r="Z448" s="8"/>
      <c r="AA448" s="8"/>
      <c r="AB448" s="8"/>
      <c r="AC448" s="8"/>
      <c r="AD448" s="7">
        <f t="shared" si="767"/>
        <v>0</v>
      </c>
      <c r="AE448" s="3" t="str">
        <f t="shared" si="768"/>
        <v>Nincs VKR kiválasztva!</v>
      </c>
      <c r="AG448" s="8"/>
      <c r="AH448" s="8"/>
      <c r="AI448" s="8"/>
      <c r="AJ448" s="8"/>
      <c r="AK448" s="8"/>
      <c r="AL448" s="8"/>
      <c r="AM448" s="8"/>
      <c r="AN448" s="8"/>
      <c r="AO448" s="8"/>
      <c r="AP448" s="8"/>
      <c r="AQ448" s="8"/>
      <c r="AR448" s="7">
        <f t="shared" si="769"/>
        <v>0</v>
      </c>
      <c r="AS448" s="178"/>
      <c r="AT448" s="3" t="str">
        <f t="shared" si="800"/>
        <v>Nincs VKR kiválasztva!</v>
      </c>
      <c r="AV448" s="180" t="s">
        <v>0</v>
      </c>
      <c r="AW448" s="180" t="s">
        <v>0</v>
      </c>
      <c r="AX448" s="191">
        <f>COUNTA($G$3:G448)</f>
        <v>398</v>
      </c>
      <c r="AZ448" s="9" t="e">
        <f>VLOOKUP($G448,Összesítő!$B:$F,3,FALSE)</f>
        <v>#N/A</v>
      </c>
      <c r="BA448" s="9">
        <f t="shared" si="801"/>
        <v>0</v>
      </c>
      <c r="BB448" s="5" t="e">
        <f t="shared" si="802"/>
        <v>#N/A</v>
      </c>
      <c r="BC448" s="5" t="e">
        <f t="shared" si="803"/>
        <v>#N/A</v>
      </c>
      <c r="BD448" s="5" t="e">
        <f t="shared" si="804"/>
        <v>#N/A</v>
      </c>
      <c r="BE448" s="5" t="e">
        <f t="shared" si="805"/>
        <v>#N/A</v>
      </c>
      <c r="BF448" s="5">
        <f t="shared" si="806"/>
        <v>0</v>
      </c>
      <c r="BG448" s="9" t="str">
        <f t="shared" si="807"/>
        <v>A forrás egyenlő a költséggel (I.ütem).</v>
      </c>
      <c r="BH448" s="5">
        <f t="shared" si="808"/>
        <v>0</v>
      </c>
      <c r="BI448" s="5">
        <f t="shared" si="809"/>
        <v>0</v>
      </c>
      <c r="BJ448" s="5">
        <f t="shared" si="810"/>
        <v>0</v>
      </c>
      <c r="BK448" s="5">
        <f t="shared" si="811"/>
        <v>0</v>
      </c>
      <c r="BL448" s="5">
        <f t="shared" si="770"/>
        <v>0</v>
      </c>
      <c r="BM448" s="4" t="str">
        <f t="shared" si="812"/>
        <v>Nem hosszútávú a feladat.</v>
      </c>
      <c r="BN448" s="5">
        <f t="shared" si="813"/>
        <v>1</v>
      </c>
      <c r="BO448" s="5">
        <f t="shared" si="814"/>
        <v>0</v>
      </c>
      <c r="BP448" s="5">
        <f t="shared" si="815"/>
        <v>1</v>
      </c>
      <c r="BQ448" s="5">
        <f t="shared" si="816"/>
        <v>0</v>
      </c>
      <c r="BR448" s="5" t="e">
        <f t="shared" si="817"/>
        <v>#N/A</v>
      </c>
      <c r="BS448" s="9" t="str">
        <f t="shared" si="818"/>
        <v>Nincs hosszútávú terv!</v>
      </c>
      <c r="BT448" s="5" t="e">
        <f t="shared" si="819"/>
        <v>#N/A</v>
      </c>
      <c r="BU448" s="5" t="e">
        <f t="shared" si="820"/>
        <v>#N/A</v>
      </c>
      <c r="BV448" s="5">
        <f t="shared" si="821"/>
        <v>0</v>
      </c>
      <c r="BW448" s="5">
        <f t="shared" si="822"/>
        <v>0</v>
      </c>
      <c r="BX448" s="5">
        <f t="shared" si="823"/>
        <v>0</v>
      </c>
      <c r="BY448" s="5">
        <f t="shared" si="824"/>
        <v>0</v>
      </c>
      <c r="BZ448" s="5">
        <f t="shared" si="825"/>
        <v>0</v>
      </c>
      <c r="CA448" s="5">
        <f t="shared" si="826"/>
        <v>0</v>
      </c>
      <c r="CB448" s="5">
        <f t="shared" si="827"/>
        <v>0</v>
      </c>
      <c r="CC448" s="5">
        <f t="shared" si="828"/>
        <v>0</v>
      </c>
      <c r="CD448" s="5">
        <f t="shared" si="829"/>
        <v>0</v>
      </c>
      <c r="CE448" s="5" t="e">
        <f t="shared" si="830"/>
        <v>#N/A</v>
      </c>
      <c r="CF448" s="4" t="e">
        <f t="shared" si="771"/>
        <v>#N/A</v>
      </c>
      <c r="CG448" s="5">
        <f t="shared" si="772"/>
        <v>0</v>
      </c>
      <c r="CH448" s="5" t="e">
        <f t="shared" si="831"/>
        <v>#N/A</v>
      </c>
      <c r="CI448" s="5" t="e">
        <f t="shared" si="832"/>
        <v>#N/A</v>
      </c>
    </row>
    <row r="449" spans="1:87" s="2" customFormat="1" ht="316.8" hidden="1" customHeight="1" x14ac:dyDescent="0.3">
      <c r="A449" s="1" t="str">
        <f t="shared" si="765"/>
        <v>Kitöltés rendben!</v>
      </c>
      <c r="B449" s="179">
        <v>2</v>
      </c>
      <c r="C449" s="178" t="s">
        <v>421</v>
      </c>
      <c r="D449" s="180" t="s">
        <v>613</v>
      </c>
      <c r="E449" s="180" t="s">
        <v>509</v>
      </c>
      <c r="F449" s="181" t="str">
        <f>VLOOKUP($G449,Összesítő!$B:$F,2,FALSE)</f>
        <v>11-31583-1-013-00-10</v>
      </c>
      <c r="G449" s="178" t="s">
        <v>267</v>
      </c>
      <c r="H449" s="181">
        <f>COUNTA($G$3:G449)</f>
        <v>399</v>
      </c>
      <c r="I449" s="181" t="str">
        <f>AZ449&amp;"_"&amp;H449&amp;"_FIV_"&amp;LEFT(Előlap!$B$6,4)</f>
        <v>4182_399_FIV_2026</v>
      </c>
      <c r="J449" s="181" t="str">
        <f>VLOOKUP($G449,Összesítő!$B:$F,5,FALSE)</f>
        <v>Alsószölnök, Csákánydoroszló, Csörötnek, Felsőszölnök, Gasztony, Magyarlak, Nemesmedves, Rábagyarmat, Rátót, Rönök, Szakonyfalu, Szentgotthárd, Vasszentmihály</v>
      </c>
      <c r="K449" s="181" t="str">
        <f>VLOOKUP($G449,Összesítő!$B:$F,4,FALSE)</f>
        <v>Alsószölnök Község Önkormányzata, Csákánydoroszló Község Önkormányzata, Csörötnek Község Önkormányzata, Felsőszölnök Község Önkormányzata, Gasztony Községi Önkormányzat, Magyarlak Község Önkormányzata, Nemesmedves Község Önkormányzata, Rábagyarmat Községi Önkormányzat, Rátót Község Önkormányzata, Rönök Község Önkormányzata, Szakonyfalu Község Önkormányzata, Szentgotthárd Város Önkormányzata, Vasszentmihály Község Önkormányzata</v>
      </c>
      <c r="L449" s="7">
        <f t="shared" si="766"/>
        <v>5000</v>
      </c>
      <c r="M449" s="179">
        <v>2030</v>
      </c>
      <c r="N449" s="179">
        <v>2030</v>
      </c>
      <c r="O449" s="13">
        <v>0</v>
      </c>
      <c r="P449" s="8">
        <v>5000</v>
      </c>
      <c r="Q449" s="8">
        <v>0</v>
      </c>
      <c r="S449" s="8">
        <v>0</v>
      </c>
      <c r="T449" s="8">
        <v>0</v>
      </c>
      <c r="U449" s="8">
        <v>0</v>
      </c>
      <c r="V449" s="8">
        <v>0</v>
      </c>
      <c r="W449" s="8">
        <v>0</v>
      </c>
      <c r="X449" s="8">
        <v>0</v>
      </c>
      <c r="Y449" s="8">
        <v>0</v>
      </c>
      <c r="Z449" s="8">
        <v>0</v>
      </c>
      <c r="AA449" s="8">
        <v>0</v>
      </c>
      <c r="AB449" s="8">
        <v>0</v>
      </c>
      <c r="AC449" s="8">
        <v>0</v>
      </c>
      <c r="AD449" s="7">
        <f t="shared" si="767"/>
        <v>0</v>
      </c>
      <c r="AE449" s="3" t="str">
        <f t="shared" si="768"/>
        <v>Nem rövidtávú a feladat.</v>
      </c>
      <c r="AG449" s="8">
        <v>0</v>
      </c>
      <c r="AH449" s="8">
        <v>0</v>
      </c>
      <c r="AI449" s="8">
        <v>0</v>
      </c>
      <c r="AJ449" s="8">
        <v>0</v>
      </c>
      <c r="AK449" s="8">
        <v>0</v>
      </c>
      <c r="AL449" s="8">
        <v>0</v>
      </c>
      <c r="AM449" s="8">
        <v>0</v>
      </c>
      <c r="AN449" s="8">
        <v>0</v>
      </c>
      <c r="AO449" s="8">
        <v>0</v>
      </c>
      <c r="AP449" s="8">
        <v>0</v>
      </c>
      <c r="AQ449" s="8">
        <v>0</v>
      </c>
      <c r="AR449" s="7">
        <f t="shared" si="769"/>
        <v>0</v>
      </c>
      <c r="AS449" s="178" t="s">
        <v>654</v>
      </c>
      <c r="AT449" s="3" t="str">
        <f t="shared" si="800"/>
        <v>Forráshiányos a feladat!</v>
      </c>
      <c r="AV449" s="180" t="s">
        <v>0</v>
      </c>
      <c r="AW449" s="180" t="s">
        <v>0</v>
      </c>
      <c r="AX449" s="191">
        <f>COUNTA($G$3:G449)</f>
        <v>399</v>
      </c>
      <c r="AZ449" s="9">
        <f>VLOOKUP($G449,Összesítő!$B:$F,3,FALSE)</f>
        <v>4182</v>
      </c>
      <c r="BA449" s="9">
        <f t="shared" si="801"/>
        <v>0</v>
      </c>
      <c r="BB449" s="5">
        <f t="shared" si="802"/>
        <v>1</v>
      </c>
      <c r="BC449" s="5" t="str">
        <f t="shared" si="803"/>
        <v>H</v>
      </c>
      <c r="BD449" s="5">
        <f t="shared" si="804"/>
        <v>0</v>
      </c>
      <c r="BE449" s="5">
        <f t="shared" si="805"/>
        <v>0</v>
      </c>
      <c r="BF449" s="5">
        <f t="shared" si="806"/>
        <v>0</v>
      </c>
      <c r="BG449" s="9" t="str">
        <f t="shared" si="807"/>
        <v>Nem rövidtávú a feladat.</v>
      </c>
      <c r="BH449" s="5">
        <f t="shared" si="808"/>
        <v>1</v>
      </c>
      <c r="BI449" s="5">
        <f t="shared" si="809"/>
        <v>1</v>
      </c>
      <c r="BJ449" s="5">
        <f t="shared" si="810"/>
        <v>1</v>
      </c>
      <c r="BK449" s="5">
        <f t="shared" si="811"/>
        <v>1</v>
      </c>
      <c r="BL449" s="5">
        <f t="shared" si="770"/>
        <v>1</v>
      </c>
      <c r="BM449" s="4" t="str">
        <f t="shared" si="812"/>
        <v>Forráshiányos a feladat!</v>
      </c>
      <c r="BN449" s="5">
        <f t="shared" si="813"/>
        <v>0</v>
      </c>
      <c r="BO449" s="5">
        <f t="shared" si="814"/>
        <v>1</v>
      </c>
      <c r="BP449" s="5">
        <f t="shared" si="815"/>
        <v>0</v>
      </c>
      <c r="BQ449" s="5">
        <f t="shared" si="816"/>
        <v>0</v>
      </c>
      <c r="BR449" s="5">
        <f t="shared" si="817"/>
        <v>0</v>
      </c>
      <c r="BS449" s="9">
        <f t="shared" si="818"/>
        <v>0</v>
      </c>
      <c r="BT449" s="5">
        <f t="shared" si="819"/>
        <v>0</v>
      </c>
      <c r="BU449" s="5">
        <f t="shared" si="820"/>
        <v>0</v>
      </c>
      <c r="BV449" s="5">
        <f t="shared" si="821"/>
        <v>1</v>
      </c>
      <c r="BW449" s="5">
        <f t="shared" si="822"/>
        <v>1</v>
      </c>
      <c r="BX449" s="5">
        <f t="shared" si="823"/>
        <v>1</v>
      </c>
      <c r="BY449" s="5">
        <f t="shared" si="824"/>
        <v>1</v>
      </c>
      <c r="BZ449" s="5">
        <f t="shared" si="825"/>
        <v>1</v>
      </c>
      <c r="CA449" s="5">
        <f t="shared" si="826"/>
        <v>1</v>
      </c>
      <c r="CB449" s="5">
        <f t="shared" si="827"/>
        <v>1</v>
      </c>
      <c r="CC449" s="5">
        <f t="shared" si="828"/>
        <v>1</v>
      </c>
      <c r="CD449" s="5">
        <f t="shared" si="829"/>
        <v>1</v>
      </c>
      <c r="CE449" s="5" t="str">
        <f t="shared" si="830"/>
        <v>?</v>
      </c>
      <c r="CF449" s="4" t="str">
        <f t="shared" si="771"/>
        <v>Kitöltés rendben!</v>
      </c>
      <c r="CG449" s="5">
        <f t="shared" si="772"/>
        <v>1</v>
      </c>
      <c r="CH449" s="5">
        <f t="shared" si="831"/>
        <v>0</v>
      </c>
      <c r="CI449" s="5">
        <f t="shared" si="832"/>
        <v>1</v>
      </c>
    </row>
    <row r="450" spans="1:87" s="2" customFormat="1" ht="316.8" hidden="1" customHeight="1" x14ac:dyDescent="0.3">
      <c r="A450" s="1" t="str">
        <f t="shared" si="765"/>
        <v>Kitöltés rendben!</v>
      </c>
      <c r="B450" s="179">
        <v>2</v>
      </c>
      <c r="C450" s="178" t="s">
        <v>399</v>
      </c>
      <c r="D450" s="180" t="s">
        <v>520</v>
      </c>
      <c r="E450" s="180" t="s">
        <v>509</v>
      </c>
      <c r="F450" s="181" t="str">
        <f>VLOOKUP($G450,Összesítő!$B:$F,2,FALSE)</f>
        <v>11-31583-1-013-00-10</v>
      </c>
      <c r="G450" s="178" t="s">
        <v>267</v>
      </c>
      <c r="H450" s="181">
        <f>COUNTA($G$3:G450)</f>
        <v>400</v>
      </c>
      <c r="I450" s="181" t="str">
        <f>AZ450&amp;"_"&amp;H450&amp;"_FIV_"&amp;LEFT(Előlap!$B$6,4)</f>
        <v>4182_400_FIV_2026</v>
      </c>
      <c r="J450" s="181" t="str">
        <f>VLOOKUP($G450,Összesítő!$B:$F,5,FALSE)</f>
        <v>Alsószölnök, Csákánydoroszló, Csörötnek, Felsőszölnök, Gasztony, Magyarlak, Nemesmedves, Rábagyarmat, Rátót, Rönök, Szakonyfalu, Szentgotthárd, Vasszentmihály</v>
      </c>
      <c r="K450" s="181" t="str">
        <f>VLOOKUP($G450,Összesítő!$B:$F,4,FALSE)</f>
        <v>Alsószölnök Község Önkormányzata, Csákánydoroszló Község Önkormányzata, Csörötnek Község Önkormányzata, Felsőszölnök Község Önkormányzata, Gasztony Községi Önkormányzat, Magyarlak Község Önkormányzata, Nemesmedves Község Önkormányzata, Rábagyarmat Községi Önkormányzat, Rátót Község Önkormányzata, Rönök Község Önkormányzata, Szakonyfalu Község Önkormányzata, Szentgotthárd Város Önkormányzata, Vasszentmihály Község Önkormányzata</v>
      </c>
      <c r="L450" s="7">
        <f t="shared" si="766"/>
        <v>330000</v>
      </c>
      <c r="M450" s="179">
        <v>2028</v>
      </c>
      <c r="N450" s="179">
        <v>2036</v>
      </c>
      <c r="O450" s="13">
        <v>0</v>
      </c>
      <c r="P450" s="8">
        <v>330000</v>
      </c>
      <c r="Q450" s="8">
        <v>0</v>
      </c>
      <c r="S450" s="8">
        <v>0</v>
      </c>
      <c r="T450" s="8">
        <v>0</v>
      </c>
      <c r="U450" s="8">
        <v>0</v>
      </c>
      <c r="V450" s="8">
        <v>0</v>
      </c>
      <c r="W450" s="8">
        <v>0</v>
      </c>
      <c r="X450" s="8">
        <v>0</v>
      </c>
      <c r="Y450" s="8">
        <v>0</v>
      </c>
      <c r="Z450" s="8">
        <v>0</v>
      </c>
      <c r="AA450" s="8">
        <v>0</v>
      </c>
      <c r="AB450" s="8">
        <v>0</v>
      </c>
      <c r="AC450" s="8">
        <v>0</v>
      </c>
      <c r="AD450" s="7">
        <f t="shared" si="767"/>
        <v>0</v>
      </c>
      <c r="AE450" s="3" t="str">
        <f t="shared" si="768"/>
        <v>Nem rövidtávú a feladat.</v>
      </c>
      <c r="AG450" s="8">
        <v>0</v>
      </c>
      <c r="AH450" s="8">
        <v>0</v>
      </c>
      <c r="AI450" s="8">
        <v>0</v>
      </c>
      <c r="AJ450" s="8">
        <v>0</v>
      </c>
      <c r="AK450" s="8">
        <v>0</v>
      </c>
      <c r="AL450" s="8">
        <v>0</v>
      </c>
      <c r="AM450" s="8">
        <v>0</v>
      </c>
      <c r="AN450" s="8">
        <v>0</v>
      </c>
      <c r="AO450" s="8">
        <v>0</v>
      </c>
      <c r="AP450" s="8">
        <v>0</v>
      </c>
      <c r="AQ450" s="8">
        <v>0</v>
      </c>
      <c r="AR450" s="7">
        <f t="shared" si="769"/>
        <v>0</v>
      </c>
      <c r="AS450" s="192" t="s">
        <v>654</v>
      </c>
      <c r="AT450" s="3" t="str">
        <f t="shared" si="800"/>
        <v>Forráshiányos a feladat!</v>
      </c>
      <c r="AV450" s="180" t="s">
        <v>0</v>
      </c>
      <c r="AW450" s="180" t="s">
        <v>0</v>
      </c>
      <c r="AX450" s="191">
        <f>COUNTA($G$3:G450)</f>
        <v>400</v>
      </c>
      <c r="AZ450" s="9">
        <f>VLOOKUP($G450,Összesítő!$B:$F,3,FALSE)</f>
        <v>4182</v>
      </c>
      <c r="BA450" s="9">
        <f t="shared" si="801"/>
        <v>0</v>
      </c>
      <c r="BB450" s="5">
        <f t="shared" si="802"/>
        <v>1</v>
      </c>
      <c r="BC450" s="5" t="str">
        <f t="shared" si="803"/>
        <v>H</v>
      </c>
      <c r="BD450" s="5">
        <f t="shared" si="804"/>
        <v>0</v>
      </c>
      <c r="BE450" s="5">
        <f t="shared" si="805"/>
        <v>0</v>
      </c>
      <c r="BF450" s="5">
        <f t="shared" si="806"/>
        <v>0</v>
      </c>
      <c r="BG450" s="9" t="str">
        <f t="shared" si="807"/>
        <v>Nem rövidtávú a feladat.</v>
      </c>
      <c r="BH450" s="5">
        <f t="shared" si="808"/>
        <v>1</v>
      </c>
      <c r="BI450" s="5">
        <f t="shared" si="809"/>
        <v>1</v>
      </c>
      <c r="BJ450" s="5">
        <f t="shared" si="810"/>
        <v>1</v>
      </c>
      <c r="BK450" s="5">
        <f t="shared" si="811"/>
        <v>1</v>
      </c>
      <c r="BL450" s="5">
        <f t="shared" si="770"/>
        <v>1</v>
      </c>
      <c r="BM450" s="4" t="str">
        <f t="shared" si="812"/>
        <v>Forráshiányos a feladat!</v>
      </c>
      <c r="BN450" s="5">
        <f t="shared" si="813"/>
        <v>0</v>
      </c>
      <c r="BO450" s="5">
        <f t="shared" si="814"/>
        <v>1</v>
      </c>
      <c r="BP450" s="5">
        <f t="shared" si="815"/>
        <v>0</v>
      </c>
      <c r="BQ450" s="5">
        <f t="shared" si="816"/>
        <v>0</v>
      </c>
      <c r="BR450" s="5">
        <f t="shared" si="817"/>
        <v>0</v>
      </c>
      <c r="BS450" s="9">
        <f t="shared" si="818"/>
        <v>0</v>
      </c>
      <c r="BT450" s="5">
        <f t="shared" si="819"/>
        <v>0</v>
      </c>
      <c r="BU450" s="5">
        <f t="shared" si="820"/>
        <v>0</v>
      </c>
      <c r="BV450" s="5">
        <f t="shared" si="821"/>
        <v>1</v>
      </c>
      <c r="BW450" s="5">
        <f t="shared" si="822"/>
        <v>1</v>
      </c>
      <c r="BX450" s="5">
        <f t="shared" si="823"/>
        <v>1</v>
      </c>
      <c r="BY450" s="5">
        <f t="shared" si="824"/>
        <v>1</v>
      </c>
      <c r="BZ450" s="5">
        <f t="shared" si="825"/>
        <v>1</v>
      </c>
      <c r="CA450" s="5">
        <f t="shared" si="826"/>
        <v>1</v>
      </c>
      <c r="CB450" s="5">
        <f t="shared" si="827"/>
        <v>1</v>
      </c>
      <c r="CC450" s="5">
        <f t="shared" si="828"/>
        <v>1</v>
      </c>
      <c r="CD450" s="5">
        <f t="shared" si="829"/>
        <v>1</v>
      </c>
      <c r="CE450" s="5" t="str">
        <f t="shared" si="830"/>
        <v>?</v>
      </c>
      <c r="CF450" s="4" t="str">
        <f t="shared" si="771"/>
        <v>Kitöltés rendben!</v>
      </c>
      <c r="CG450" s="5">
        <f t="shared" si="772"/>
        <v>1</v>
      </c>
      <c r="CH450" s="5">
        <f t="shared" si="831"/>
        <v>0</v>
      </c>
      <c r="CI450" s="5">
        <f t="shared" si="832"/>
        <v>1</v>
      </c>
    </row>
    <row r="451" spans="1:87" s="2" customFormat="1" ht="316.8" hidden="1" customHeight="1" x14ac:dyDescent="0.3">
      <c r="A451" s="1" t="str">
        <f t="shared" si="765"/>
        <v>Kitöltés rendben!</v>
      </c>
      <c r="B451" s="179">
        <v>1</v>
      </c>
      <c r="C451" s="178" t="s">
        <v>432</v>
      </c>
      <c r="D451" s="180" t="s">
        <v>621</v>
      </c>
      <c r="E451" s="180" t="s">
        <v>509</v>
      </c>
      <c r="F451" s="181" t="str">
        <f>VLOOKUP($G451,Összesítő!$B:$F,2,FALSE)</f>
        <v>11-31583-1-013-00-10</v>
      </c>
      <c r="G451" s="178" t="s">
        <v>267</v>
      </c>
      <c r="H451" s="181">
        <f>COUNTA($G$3:G451)</f>
        <v>401</v>
      </c>
      <c r="I451" s="181" t="str">
        <f>AZ451&amp;"_"&amp;H451&amp;"_FIV_"&amp;LEFT(Előlap!$B$6,4)</f>
        <v>4182_401_FIV_2026</v>
      </c>
      <c r="J451" s="181" t="str">
        <f>VLOOKUP($G451,Összesítő!$B:$F,5,FALSE)</f>
        <v>Alsószölnök, Csákánydoroszló, Csörötnek, Felsőszölnök, Gasztony, Magyarlak, Nemesmedves, Rábagyarmat, Rátót, Rönök, Szakonyfalu, Szentgotthárd, Vasszentmihály</v>
      </c>
      <c r="K451" s="181" t="str">
        <f>VLOOKUP($G451,Összesítő!$B:$F,4,FALSE)</f>
        <v>Alsószölnök Község Önkormányzata, Csákánydoroszló Község Önkormányzata, Csörötnek Község Önkormányzata, Felsőszölnök Község Önkormányzata, Gasztony Községi Önkormányzat, Magyarlak Község Önkormányzata, Nemesmedves Község Önkormányzata, Rábagyarmat Községi Önkormányzat, Rátót Község Önkormányzata, Rönök Község Önkormányzata, Szakonyfalu Község Önkormányzata, Szentgotthárd Város Önkormányzata, Vasszentmihály Község Önkormányzata</v>
      </c>
      <c r="L451" s="7">
        <f t="shared" si="766"/>
        <v>65000</v>
      </c>
      <c r="M451" s="179">
        <v>2027</v>
      </c>
      <c r="N451" s="179">
        <v>2036</v>
      </c>
      <c r="O451" s="13">
        <v>35000</v>
      </c>
      <c r="P451" s="8">
        <v>30000</v>
      </c>
      <c r="Q451" s="8">
        <v>0</v>
      </c>
      <c r="S451" s="8">
        <v>35000</v>
      </c>
      <c r="T451" s="8">
        <v>0</v>
      </c>
      <c r="U451" s="8">
        <v>0</v>
      </c>
      <c r="V451" s="8">
        <v>0</v>
      </c>
      <c r="W451" s="8">
        <v>0</v>
      </c>
      <c r="X451" s="8">
        <v>0</v>
      </c>
      <c r="Y451" s="8">
        <v>0</v>
      </c>
      <c r="Z451" s="8">
        <v>0</v>
      </c>
      <c r="AA451" s="8">
        <v>0</v>
      </c>
      <c r="AB451" s="8">
        <v>0</v>
      </c>
      <c r="AC451" s="8">
        <v>0</v>
      </c>
      <c r="AD451" s="7">
        <f t="shared" si="767"/>
        <v>35000</v>
      </c>
      <c r="AE451" s="3" t="str">
        <f t="shared" si="768"/>
        <v>A forrás egyenlő a költséggel (I.ütem).</v>
      </c>
      <c r="AG451" s="8">
        <v>0</v>
      </c>
      <c r="AH451" s="8">
        <v>0</v>
      </c>
      <c r="AI451" s="8">
        <v>0</v>
      </c>
      <c r="AJ451" s="8">
        <v>0</v>
      </c>
      <c r="AK451" s="8">
        <v>0</v>
      </c>
      <c r="AL451" s="8">
        <v>0</v>
      </c>
      <c r="AM451" s="8">
        <v>0</v>
      </c>
      <c r="AN451" s="8">
        <v>0</v>
      </c>
      <c r="AO451" s="8">
        <v>0</v>
      </c>
      <c r="AP451" s="8">
        <v>0</v>
      </c>
      <c r="AQ451" s="8">
        <v>0</v>
      </c>
      <c r="AR451" s="7">
        <f t="shared" si="769"/>
        <v>0</v>
      </c>
      <c r="AS451" s="192" t="s">
        <v>654</v>
      </c>
      <c r="AT451" s="3" t="str">
        <f t="shared" si="800"/>
        <v>Forráshiányos a feladat!</v>
      </c>
      <c r="AV451" s="180" t="s">
        <v>0</v>
      </c>
      <c r="AW451" s="180" t="s">
        <v>680</v>
      </c>
      <c r="AX451" s="191">
        <f>COUNTA($G$3:G451)</f>
        <v>401</v>
      </c>
      <c r="AZ451" s="9">
        <f>VLOOKUP($G451,Összesítő!$B:$F,3,FALSE)</f>
        <v>4182</v>
      </c>
      <c r="BA451" s="9">
        <f t="shared" si="801"/>
        <v>0</v>
      </c>
      <c r="BB451" s="5">
        <f t="shared" si="802"/>
        <v>1</v>
      </c>
      <c r="BC451" s="5" t="str">
        <f t="shared" si="803"/>
        <v>RH</v>
      </c>
      <c r="BD451" s="5">
        <f t="shared" si="804"/>
        <v>1</v>
      </c>
      <c r="BE451" s="5">
        <f t="shared" si="805"/>
        <v>0</v>
      </c>
      <c r="BF451" s="5">
        <f t="shared" si="806"/>
        <v>0</v>
      </c>
      <c r="BG451" s="9" t="str">
        <f t="shared" si="807"/>
        <v>A forrás egyenlő a költséggel (I.ütem).</v>
      </c>
      <c r="BH451" s="5">
        <f t="shared" si="808"/>
        <v>1</v>
      </c>
      <c r="BI451" s="5">
        <f t="shared" si="809"/>
        <v>1</v>
      </c>
      <c r="BJ451" s="5">
        <f t="shared" si="810"/>
        <v>1</v>
      </c>
      <c r="BK451" s="5">
        <f t="shared" si="811"/>
        <v>1</v>
      </c>
      <c r="BL451" s="5">
        <f t="shared" si="770"/>
        <v>1</v>
      </c>
      <c r="BM451" s="4" t="str">
        <f t="shared" si="812"/>
        <v>Forráshiányos a feladat!</v>
      </c>
      <c r="BN451" s="5">
        <f t="shared" si="813"/>
        <v>0</v>
      </c>
      <c r="BO451" s="5">
        <f t="shared" si="814"/>
        <v>1</v>
      </c>
      <c r="BP451" s="5">
        <f t="shared" si="815"/>
        <v>0</v>
      </c>
      <c r="BQ451" s="5">
        <f t="shared" si="816"/>
        <v>0</v>
      </c>
      <c r="BR451" s="5">
        <f t="shared" si="817"/>
        <v>0</v>
      </c>
      <c r="BS451" s="9">
        <f t="shared" si="818"/>
        <v>0</v>
      </c>
      <c r="BT451" s="5">
        <f t="shared" si="819"/>
        <v>0</v>
      </c>
      <c r="BU451" s="5">
        <f t="shared" si="820"/>
        <v>0</v>
      </c>
      <c r="BV451" s="5">
        <f t="shared" si="821"/>
        <v>1</v>
      </c>
      <c r="BW451" s="5">
        <f t="shared" si="822"/>
        <v>1</v>
      </c>
      <c r="BX451" s="5">
        <f t="shared" si="823"/>
        <v>1</v>
      </c>
      <c r="BY451" s="5">
        <f t="shared" si="824"/>
        <v>1</v>
      </c>
      <c r="BZ451" s="5">
        <f t="shared" si="825"/>
        <v>1</v>
      </c>
      <c r="CA451" s="5">
        <f t="shared" si="826"/>
        <v>1</v>
      </c>
      <c r="CB451" s="5">
        <f t="shared" si="827"/>
        <v>1</v>
      </c>
      <c r="CC451" s="5">
        <f t="shared" si="828"/>
        <v>1</v>
      </c>
      <c r="CD451" s="5">
        <f t="shared" si="829"/>
        <v>1</v>
      </c>
      <c r="CE451" s="5" t="str">
        <f t="shared" si="830"/>
        <v>?</v>
      </c>
      <c r="CF451" s="4" t="str">
        <f t="shared" si="771"/>
        <v>Kitöltés rendben!</v>
      </c>
      <c r="CG451" s="5">
        <f t="shared" si="772"/>
        <v>1</v>
      </c>
      <c r="CH451" s="5">
        <f t="shared" si="831"/>
        <v>1</v>
      </c>
      <c r="CI451" s="5">
        <f t="shared" si="832"/>
        <v>1</v>
      </c>
    </row>
    <row r="452" spans="1:87" s="2" customFormat="1" ht="316.8" hidden="1" customHeight="1" x14ac:dyDescent="0.3">
      <c r="A452" s="1" t="str">
        <f t="shared" si="765"/>
        <v>Kitöltés rendben!</v>
      </c>
      <c r="B452" s="179">
        <v>2</v>
      </c>
      <c r="C452" s="178" t="s">
        <v>450</v>
      </c>
      <c r="D452" s="180" t="s">
        <v>553</v>
      </c>
      <c r="E452" s="180" t="s">
        <v>509</v>
      </c>
      <c r="F452" s="181" t="str">
        <f>VLOOKUP($G452,Összesítő!$B:$F,2,FALSE)</f>
        <v>11-31583-1-013-00-10</v>
      </c>
      <c r="G452" s="178" t="s">
        <v>267</v>
      </c>
      <c r="H452" s="181">
        <f>COUNTA($G$3:G452)</f>
        <v>402</v>
      </c>
      <c r="I452" s="181" t="str">
        <f>AZ452&amp;"_"&amp;H452&amp;"_FIV_"&amp;LEFT(Előlap!$B$6,4)</f>
        <v>4182_402_FIV_2026</v>
      </c>
      <c r="J452" s="181" t="str">
        <f>VLOOKUP($G452,Összesítő!$B:$F,5,FALSE)</f>
        <v>Alsószölnök, Csákánydoroszló, Csörötnek, Felsőszölnök, Gasztony, Magyarlak, Nemesmedves, Rábagyarmat, Rátót, Rönök, Szakonyfalu, Szentgotthárd, Vasszentmihály</v>
      </c>
      <c r="K452" s="181" t="str">
        <f>VLOOKUP($G452,Összesítő!$B:$F,4,FALSE)</f>
        <v>Alsószölnök Község Önkormányzata, Csákánydoroszló Község Önkormányzata, Csörötnek Község Önkormányzata, Felsőszölnök Község Önkormányzata, Gasztony Községi Önkormányzat, Magyarlak Község Önkormányzata, Nemesmedves Község Önkormányzata, Rábagyarmat Községi Önkormányzat, Rátót Község Önkormányzata, Rönök Község Önkormányzata, Szakonyfalu Község Önkormányzata, Szentgotthárd Város Önkormányzata, Vasszentmihály Község Önkormányzata</v>
      </c>
      <c r="L452" s="7">
        <f t="shared" si="766"/>
        <v>240000</v>
      </c>
      <c r="M452" s="179">
        <v>2028</v>
      </c>
      <c r="N452" s="179">
        <v>2036</v>
      </c>
      <c r="O452" s="13">
        <v>0</v>
      </c>
      <c r="P452" s="8">
        <v>240000</v>
      </c>
      <c r="Q452" s="8">
        <v>0</v>
      </c>
      <c r="S452" s="8">
        <v>0</v>
      </c>
      <c r="T452" s="8">
        <v>0</v>
      </c>
      <c r="U452" s="8">
        <v>0</v>
      </c>
      <c r="V452" s="8">
        <v>0</v>
      </c>
      <c r="W452" s="8">
        <v>0</v>
      </c>
      <c r="X452" s="8">
        <v>0</v>
      </c>
      <c r="Y452" s="8">
        <v>0</v>
      </c>
      <c r="Z452" s="8">
        <v>0</v>
      </c>
      <c r="AA452" s="8">
        <v>0</v>
      </c>
      <c r="AB452" s="8">
        <v>0</v>
      </c>
      <c r="AC452" s="8">
        <v>0</v>
      </c>
      <c r="AD452" s="7">
        <f t="shared" si="767"/>
        <v>0</v>
      </c>
      <c r="AE452" s="3" t="str">
        <f t="shared" si="768"/>
        <v>Nem rövidtávú a feladat.</v>
      </c>
      <c r="AG452" s="8">
        <v>0</v>
      </c>
      <c r="AH452" s="8">
        <v>0</v>
      </c>
      <c r="AI452" s="8">
        <v>0</v>
      </c>
      <c r="AJ452" s="8">
        <v>0</v>
      </c>
      <c r="AK452" s="8">
        <v>0</v>
      </c>
      <c r="AL452" s="8">
        <v>0</v>
      </c>
      <c r="AM452" s="8">
        <v>0</v>
      </c>
      <c r="AN452" s="8">
        <v>0</v>
      </c>
      <c r="AO452" s="8">
        <v>0</v>
      </c>
      <c r="AP452" s="8">
        <v>0</v>
      </c>
      <c r="AQ452" s="8">
        <v>0</v>
      </c>
      <c r="AR452" s="7">
        <f t="shared" si="769"/>
        <v>0</v>
      </c>
      <c r="AS452" s="192" t="s">
        <v>654</v>
      </c>
      <c r="AT452" s="3" t="str">
        <f t="shared" si="800"/>
        <v>Forráshiányos a feladat!</v>
      </c>
      <c r="AV452" s="180" t="s">
        <v>0</v>
      </c>
      <c r="AW452" s="180" t="s">
        <v>0</v>
      </c>
      <c r="AX452" s="191">
        <f>COUNTA($G$3:G452)</f>
        <v>402</v>
      </c>
      <c r="AZ452" s="9">
        <f>VLOOKUP($G452,Összesítő!$B:$F,3,FALSE)</f>
        <v>4182</v>
      </c>
      <c r="BA452" s="9">
        <f t="shared" si="801"/>
        <v>0</v>
      </c>
      <c r="BB452" s="5">
        <f t="shared" si="802"/>
        <v>1</v>
      </c>
      <c r="BC452" s="5" t="str">
        <f t="shared" si="803"/>
        <v>H</v>
      </c>
      <c r="BD452" s="5">
        <f t="shared" si="804"/>
        <v>0</v>
      </c>
      <c r="BE452" s="5">
        <f t="shared" si="805"/>
        <v>0</v>
      </c>
      <c r="BF452" s="5">
        <f t="shared" si="806"/>
        <v>0</v>
      </c>
      <c r="BG452" s="9" t="str">
        <f t="shared" si="807"/>
        <v>Nem rövidtávú a feladat.</v>
      </c>
      <c r="BH452" s="5">
        <f t="shared" si="808"/>
        <v>1</v>
      </c>
      <c r="BI452" s="5">
        <f t="shared" si="809"/>
        <v>1</v>
      </c>
      <c r="BJ452" s="5">
        <f t="shared" si="810"/>
        <v>1</v>
      </c>
      <c r="BK452" s="5">
        <f t="shared" si="811"/>
        <v>1</v>
      </c>
      <c r="BL452" s="5">
        <f t="shared" si="770"/>
        <v>1</v>
      </c>
      <c r="BM452" s="4" t="str">
        <f t="shared" si="812"/>
        <v>Forráshiányos a feladat!</v>
      </c>
      <c r="BN452" s="5">
        <f t="shared" si="813"/>
        <v>0</v>
      </c>
      <c r="BO452" s="5">
        <f t="shared" si="814"/>
        <v>1</v>
      </c>
      <c r="BP452" s="5">
        <f t="shared" si="815"/>
        <v>0</v>
      </c>
      <c r="BQ452" s="5">
        <f t="shared" si="816"/>
        <v>0</v>
      </c>
      <c r="BR452" s="5">
        <f t="shared" si="817"/>
        <v>0</v>
      </c>
      <c r="BS452" s="9">
        <f t="shared" si="818"/>
        <v>0</v>
      </c>
      <c r="BT452" s="5">
        <f t="shared" si="819"/>
        <v>0</v>
      </c>
      <c r="BU452" s="5">
        <f t="shared" si="820"/>
        <v>0</v>
      </c>
      <c r="BV452" s="5">
        <f t="shared" si="821"/>
        <v>1</v>
      </c>
      <c r="BW452" s="5">
        <f t="shared" si="822"/>
        <v>1</v>
      </c>
      <c r="BX452" s="5">
        <f t="shared" si="823"/>
        <v>1</v>
      </c>
      <c r="BY452" s="5">
        <f t="shared" si="824"/>
        <v>1</v>
      </c>
      <c r="BZ452" s="5">
        <f t="shared" si="825"/>
        <v>1</v>
      </c>
      <c r="CA452" s="5">
        <f t="shared" si="826"/>
        <v>1</v>
      </c>
      <c r="CB452" s="5">
        <f t="shared" si="827"/>
        <v>1</v>
      </c>
      <c r="CC452" s="5">
        <f t="shared" si="828"/>
        <v>1</v>
      </c>
      <c r="CD452" s="5">
        <f t="shared" si="829"/>
        <v>1</v>
      </c>
      <c r="CE452" s="5" t="str">
        <f t="shared" si="830"/>
        <v>?</v>
      </c>
      <c r="CF452" s="4" t="str">
        <f t="shared" si="771"/>
        <v>Kitöltés rendben!</v>
      </c>
      <c r="CG452" s="5">
        <f t="shared" si="772"/>
        <v>1</v>
      </c>
      <c r="CH452" s="5">
        <f t="shared" si="831"/>
        <v>0</v>
      </c>
      <c r="CI452" s="5">
        <f t="shared" si="832"/>
        <v>1</v>
      </c>
    </row>
    <row r="453" spans="1:87" s="2" customFormat="1" ht="316.8" hidden="1" customHeight="1" x14ac:dyDescent="0.3">
      <c r="A453" s="1" t="str">
        <f t="shared" si="765"/>
        <v>Kitöltés rendben!</v>
      </c>
      <c r="B453" s="179">
        <v>2</v>
      </c>
      <c r="C453" s="178" t="s">
        <v>450</v>
      </c>
      <c r="D453" s="180" t="s">
        <v>510</v>
      </c>
      <c r="E453" s="180" t="s">
        <v>509</v>
      </c>
      <c r="F453" s="181" t="str">
        <f>VLOOKUP($G453,Összesítő!$B:$F,2,FALSE)</f>
        <v>11-31583-1-013-00-10</v>
      </c>
      <c r="G453" s="178" t="s">
        <v>267</v>
      </c>
      <c r="H453" s="181">
        <f>COUNTA($G$3:G453)</f>
        <v>403</v>
      </c>
      <c r="I453" s="181" t="str">
        <f>AZ453&amp;"_"&amp;H453&amp;"_FIV_"&amp;LEFT(Előlap!$B$6,4)</f>
        <v>4182_403_FIV_2026</v>
      </c>
      <c r="J453" s="181" t="str">
        <f>VLOOKUP($G453,Összesítő!$B:$F,5,FALSE)</f>
        <v>Alsószölnök, Csákánydoroszló, Csörötnek, Felsőszölnök, Gasztony, Magyarlak, Nemesmedves, Rábagyarmat, Rátót, Rönök, Szakonyfalu, Szentgotthárd, Vasszentmihály</v>
      </c>
      <c r="K453" s="181" t="str">
        <f>VLOOKUP($G453,Összesítő!$B:$F,4,FALSE)</f>
        <v>Alsószölnök Község Önkormányzata, Csákánydoroszló Község Önkormányzata, Csörötnek Község Önkormányzata, Felsőszölnök Község Önkormányzata, Gasztony Községi Önkormányzat, Magyarlak Község Önkormányzata, Nemesmedves Község Önkormányzata, Rábagyarmat Községi Önkormányzat, Rátót Község Önkormányzata, Rönök Község Önkormányzata, Szakonyfalu Község Önkormányzata, Szentgotthárd Város Önkormányzata, Vasszentmihály Község Önkormányzata</v>
      </c>
      <c r="L453" s="7">
        <f t="shared" si="766"/>
        <v>30000</v>
      </c>
      <c r="M453" s="179">
        <v>2029</v>
      </c>
      <c r="N453" s="179">
        <v>2029</v>
      </c>
      <c r="O453" s="13">
        <v>0</v>
      </c>
      <c r="P453" s="8">
        <v>30000</v>
      </c>
      <c r="Q453" s="8">
        <v>0</v>
      </c>
      <c r="S453" s="8">
        <v>0</v>
      </c>
      <c r="T453" s="8">
        <v>0</v>
      </c>
      <c r="U453" s="8">
        <v>0</v>
      </c>
      <c r="V453" s="8">
        <v>0</v>
      </c>
      <c r="W453" s="8">
        <v>0</v>
      </c>
      <c r="X453" s="8">
        <v>0</v>
      </c>
      <c r="Y453" s="8">
        <v>0</v>
      </c>
      <c r="Z453" s="8">
        <v>0</v>
      </c>
      <c r="AA453" s="8">
        <v>0</v>
      </c>
      <c r="AB453" s="8">
        <v>0</v>
      </c>
      <c r="AC453" s="8">
        <v>0</v>
      </c>
      <c r="AD453" s="7">
        <f t="shared" si="767"/>
        <v>0</v>
      </c>
      <c r="AE453" s="3" t="str">
        <f t="shared" si="768"/>
        <v>Nem rövidtávú a feladat.</v>
      </c>
      <c r="AG453" s="8">
        <v>0</v>
      </c>
      <c r="AH453" s="8">
        <v>0</v>
      </c>
      <c r="AI453" s="8">
        <v>0</v>
      </c>
      <c r="AJ453" s="8">
        <v>0</v>
      </c>
      <c r="AK453" s="8">
        <v>0</v>
      </c>
      <c r="AL453" s="8">
        <v>0</v>
      </c>
      <c r="AM453" s="8">
        <v>0</v>
      </c>
      <c r="AN453" s="8">
        <v>0</v>
      </c>
      <c r="AO453" s="8">
        <v>0</v>
      </c>
      <c r="AP453" s="8">
        <v>0</v>
      </c>
      <c r="AQ453" s="8">
        <v>0</v>
      </c>
      <c r="AR453" s="7">
        <f t="shared" si="769"/>
        <v>0</v>
      </c>
      <c r="AS453" s="192" t="s">
        <v>654</v>
      </c>
      <c r="AT453" s="3" t="str">
        <f t="shared" si="800"/>
        <v>Forráshiányos a feladat!</v>
      </c>
      <c r="AV453" s="180" t="s">
        <v>0</v>
      </c>
      <c r="AW453" s="180" t="s">
        <v>0</v>
      </c>
      <c r="AX453" s="191">
        <f>COUNTA($G$3:G453)</f>
        <v>403</v>
      </c>
      <c r="AZ453" s="9">
        <f>VLOOKUP($G453,Összesítő!$B:$F,3,FALSE)</f>
        <v>4182</v>
      </c>
      <c r="BA453" s="9">
        <f t="shared" si="801"/>
        <v>0</v>
      </c>
      <c r="BB453" s="5">
        <f t="shared" si="802"/>
        <v>1</v>
      </c>
      <c r="BC453" s="5" t="str">
        <f t="shared" si="803"/>
        <v>H</v>
      </c>
      <c r="BD453" s="5">
        <f t="shared" si="804"/>
        <v>0</v>
      </c>
      <c r="BE453" s="5">
        <f t="shared" si="805"/>
        <v>0</v>
      </c>
      <c r="BF453" s="5">
        <f t="shared" si="806"/>
        <v>0</v>
      </c>
      <c r="BG453" s="9" t="str">
        <f t="shared" si="807"/>
        <v>Nem rövidtávú a feladat.</v>
      </c>
      <c r="BH453" s="5">
        <f t="shared" si="808"/>
        <v>1</v>
      </c>
      <c r="BI453" s="5">
        <f t="shared" si="809"/>
        <v>1</v>
      </c>
      <c r="BJ453" s="5">
        <f t="shared" si="810"/>
        <v>1</v>
      </c>
      <c r="BK453" s="5">
        <f t="shared" si="811"/>
        <v>1</v>
      </c>
      <c r="BL453" s="5">
        <f t="shared" si="770"/>
        <v>1</v>
      </c>
      <c r="BM453" s="4" t="str">
        <f t="shared" si="812"/>
        <v>Forráshiányos a feladat!</v>
      </c>
      <c r="BN453" s="5">
        <f t="shared" si="813"/>
        <v>0</v>
      </c>
      <c r="BO453" s="5">
        <f t="shared" si="814"/>
        <v>1</v>
      </c>
      <c r="BP453" s="5">
        <f t="shared" si="815"/>
        <v>0</v>
      </c>
      <c r="BQ453" s="5">
        <f t="shared" si="816"/>
        <v>0</v>
      </c>
      <c r="BR453" s="5">
        <f t="shared" si="817"/>
        <v>0</v>
      </c>
      <c r="BS453" s="9">
        <f t="shared" si="818"/>
        <v>0</v>
      </c>
      <c r="BT453" s="5">
        <f t="shared" si="819"/>
        <v>0</v>
      </c>
      <c r="BU453" s="5">
        <f t="shared" si="820"/>
        <v>0</v>
      </c>
      <c r="BV453" s="5">
        <f t="shared" si="821"/>
        <v>1</v>
      </c>
      <c r="BW453" s="5">
        <f t="shared" si="822"/>
        <v>1</v>
      </c>
      <c r="BX453" s="5">
        <f t="shared" si="823"/>
        <v>1</v>
      </c>
      <c r="BY453" s="5">
        <f t="shared" si="824"/>
        <v>1</v>
      </c>
      <c r="BZ453" s="5">
        <f t="shared" si="825"/>
        <v>1</v>
      </c>
      <c r="CA453" s="5">
        <f t="shared" si="826"/>
        <v>1</v>
      </c>
      <c r="CB453" s="5">
        <f t="shared" si="827"/>
        <v>1</v>
      </c>
      <c r="CC453" s="5">
        <f t="shared" si="828"/>
        <v>1</v>
      </c>
      <c r="CD453" s="5">
        <f t="shared" si="829"/>
        <v>1</v>
      </c>
      <c r="CE453" s="5" t="str">
        <f t="shared" si="830"/>
        <v>?</v>
      </c>
      <c r="CF453" s="4" t="str">
        <f t="shared" si="771"/>
        <v>Kitöltés rendben!</v>
      </c>
      <c r="CG453" s="5">
        <f t="shared" si="772"/>
        <v>1</v>
      </c>
      <c r="CH453" s="5">
        <f t="shared" si="831"/>
        <v>0</v>
      </c>
      <c r="CI453" s="5">
        <f t="shared" si="832"/>
        <v>1</v>
      </c>
    </row>
    <row r="454" spans="1:87" s="2" customFormat="1" ht="316.8" hidden="1" customHeight="1" x14ac:dyDescent="0.3">
      <c r="A454" s="1" t="str">
        <f t="shared" si="765"/>
        <v>Kitöltés rendben!</v>
      </c>
      <c r="B454" s="179">
        <v>2</v>
      </c>
      <c r="C454" s="178" t="s">
        <v>435</v>
      </c>
      <c r="D454" s="180" t="s">
        <v>622</v>
      </c>
      <c r="E454" s="180" t="s">
        <v>509</v>
      </c>
      <c r="F454" s="181" t="str">
        <f>VLOOKUP($G454,Összesítő!$B:$F,2,FALSE)</f>
        <v>11-31583-1-013-00-10</v>
      </c>
      <c r="G454" s="178" t="s">
        <v>267</v>
      </c>
      <c r="H454" s="181">
        <f>COUNTA($G$3:G454)</f>
        <v>404</v>
      </c>
      <c r="I454" s="181" t="str">
        <f>AZ454&amp;"_"&amp;H454&amp;"_FIV_"&amp;LEFT(Előlap!$B$6,4)</f>
        <v>4182_404_FIV_2026</v>
      </c>
      <c r="J454" s="181" t="str">
        <f>VLOOKUP($G454,Összesítő!$B:$F,5,FALSE)</f>
        <v>Alsószölnök, Csákánydoroszló, Csörötnek, Felsőszölnök, Gasztony, Magyarlak, Nemesmedves, Rábagyarmat, Rátót, Rönök, Szakonyfalu, Szentgotthárd, Vasszentmihály</v>
      </c>
      <c r="K454" s="181" t="str">
        <f>VLOOKUP($G454,Összesítő!$B:$F,4,FALSE)</f>
        <v>Alsószölnök Község Önkormányzata, Csákánydoroszló Község Önkormányzata, Csörötnek Község Önkormányzata, Felsőszölnök Község Önkormányzata, Gasztony Községi Önkormányzat, Magyarlak Község Önkormányzata, Nemesmedves Község Önkormányzata, Rábagyarmat Községi Önkormányzat, Rátót Község Önkormányzata, Rönök Község Önkormányzata, Szakonyfalu Község Önkormányzata, Szentgotthárd Város Önkormányzata, Vasszentmihály Község Önkormányzata</v>
      </c>
      <c r="L454" s="7">
        <f t="shared" si="766"/>
        <v>10000</v>
      </c>
      <c r="M454" s="179">
        <v>2030</v>
      </c>
      <c r="N454" s="179">
        <v>2030</v>
      </c>
      <c r="O454" s="13">
        <v>0</v>
      </c>
      <c r="P454" s="8">
        <v>10000</v>
      </c>
      <c r="Q454" s="8">
        <v>0</v>
      </c>
      <c r="S454" s="8">
        <v>0</v>
      </c>
      <c r="T454" s="8">
        <v>0</v>
      </c>
      <c r="U454" s="8">
        <v>0</v>
      </c>
      <c r="V454" s="8">
        <v>0</v>
      </c>
      <c r="W454" s="8">
        <v>0</v>
      </c>
      <c r="X454" s="8">
        <v>0</v>
      </c>
      <c r="Y454" s="8">
        <v>0</v>
      </c>
      <c r="Z454" s="8">
        <v>0</v>
      </c>
      <c r="AA454" s="8">
        <v>0</v>
      </c>
      <c r="AB454" s="8">
        <v>0</v>
      </c>
      <c r="AC454" s="8">
        <v>0</v>
      </c>
      <c r="AD454" s="7">
        <f t="shared" si="767"/>
        <v>0</v>
      </c>
      <c r="AE454" s="3" t="str">
        <f t="shared" si="768"/>
        <v>Nem rövidtávú a feladat.</v>
      </c>
      <c r="AG454" s="8">
        <v>0</v>
      </c>
      <c r="AH454" s="8">
        <v>0</v>
      </c>
      <c r="AI454" s="8">
        <v>0</v>
      </c>
      <c r="AJ454" s="8">
        <v>0</v>
      </c>
      <c r="AK454" s="8">
        <v>0</v>
      </c>
      <c r="AL454" s="8">
        <v>0</v>
      </c>
      <c r="AM454" s="8">
        <v>0</v>
      </c>
      <c r="AN454" s="8">
        <v>0</v>
      </c>
      <c r="AO454" s="8">
        <v>0</v>
      </c>
      <c r="AP454" s="8">
        <v>0</v>
      </c>
      <c r="AQ454" s="8">
        <v>0</v>
      </c>
      <c r="AR454" s="7">
        <f t="shared" si="769"/>
        <v>0</v>
      </c>
      <c r="AS454" s="192" t="s">
        <v>654</v>
      </c>
      <c r="AT454" s="3" t="str">
        <f t="shared" si="800"/>
        <v>Forráshiányos a feladat!</v>
      </c>
      <c r="AV454" s="180" t="s">
        <v>0</v>
      </c>
      <c r="AW454" s="180" t="s">
        <v>0</v>
      </c>
      <c r="AX454" s="191">
        <f>COUNTA($G$3:G454)</f>
        <v>404</v>
      </c>
      <c r="AZ454" s="9">
        <f>VLOOKUP($G454,Összesítő!$B:$F,3,FALSE)</f>
        <v>4182</v>
      </c>
      <c r="BA454" s="9">
        <f t="shared" si="801"/>
        <v>0</v>
      </c>
      <c r="BB454" s="5">
        <f t="shared" si="802"/>
        <v>1</v>
      </c>
      <c r="BC454" s="5" t="str">
        <f t="shared" si="803"/>
        <v>H</v>
      </c>
      <c r="BD454" s="5">
        <f t="shared" si="804"/>
        <v>0</v>
      </c>
      <c r="BE454" s="5">
        <f t="shared" si="805"/>
        <v>0</v>
      </c>
      <c r="BF454" s="5">
        <f t="shared" si="806"/>
        <v>0</v>
      </c>
      <c r="BG454" s="9" t="str">
        <f t="shared" si="807"/>
        <v>Nem rövidtávú a feladat.</v>
      </c>
      <c r="BH454" s="5">
        <f t="shared" si="808"/>
        <v>1</v>
      </c>
      <c r="BI454" s="5">
        <f t="shared" si="809"/>
        <v>1</v>
      </c>
      <c r="BJ454" s="5">
        <f t="shared" si="810"/>
        <v>1</v>
      </c>
      <c r="BK454" s="5">
        <f t="shared" si="811"/>
        <v>1</v>
      </c>
      <c r="BL454" s="5">
        <f t="shared" si="770"/>
        <v>1</v>
      </c>
      <c r="BM454" s="4" t="str">
        <f t="shared" si="812"/>
        <v>Forráshiányos a feladat!</v>
      </c>
      <c r="BN454" s="5">
        <f t="shared" si="813"/>
        <v>0</v>
      </c>
      <c r="BO454" s="5">
        <f t="shared" si="814"/>
        <v>1</v>
      </c>
      <c r="BP454" s="5">
        <f t="shared" si="815"/>
        <v>0</v>
      </c>
      <c r="BQ454" s="5">
        <f t="shared" si="816"/>
        <v>0</v>
      </c>
      <c r="BR454" s="5">
        <f t="shared" si="817"/>
        <v>0</v>
      </c>
      <c r="BS454" s="9">
        <f t="shared" si="818"/>
        <v>0</v>
      </c>
      <c r="BT454" s="5">
        <f t="shared" si="819"/>
        <v>0</v>
      </c>
      <c r="BU454" s="5">
        <f t="shared" si="820"/>
        <v>0</v>
      </c>
      <c r="BV454" s="5">
        <f t="shared" si="821"/>
        <v>1</v>
      </c>
      <c r="BW454" s="5">
        <f t="shared" si="822"/>
        <v>1</v>
      </c>
      <c r="BX454" s="5">
        <f t="shared" si="823"/>
        <v>1</v>
      </c>
      <c r="BY454" s="5">
        <f t="shared" si="824"/>
        <v>1</v>
      </c>
      <c r="BZ454" s="5">
        <f t="shared" si="825"/>
        <v>1</v>
      </c>
      <c r="CA454" s="5">
        <f t="shared" si="826"/>
        <v>1</v>
      </c>
      <c r="CB454" s="5">
        <f t="shared" si="827"/>
        <v>1</v>
      </c>
      <c r="CC454" s="5">
        <f t="shared" si="828"/>
        <v>1</v>
      </c>
      <c r="CD454" s="5">
        <f t="shared" si="829"/>
        <v>1</v>
      </c>
      <c r="CE454" s="5" t="str">
        <f t="shared" si="830"/>
        <v>?</v>
      </c>
      <c r="CF454" s="4" t="str">
        <f t="shared" si="771"/>
        <v>Kitöltés rendben!</v>
      </c>
      <c r="CG454" s="5">
        <f t="shared" si="772"/>
        <v>1</v>
      </c>
      <c r="CH454" s="5">
        <f t="shared" si="831"/>
        <v>0</v>
      </c>
      <c r="CI454" s="5">
        <f t="shared" si="832"/>
        <v>1</v>
      </c>
    </row>
    <row r="455" spans="1:87" s="2" customFormat="1" ht="316.8" hidden="1" customHeight="1" x14ac:dyDescent="0.3">
      <c r="A455" s="1" t="str">
        <f t="shared" si="765"/>
        <v>Kitöltés rendben!</v>
      </c>
      <c r="B455" s="179">
        <v>2</v>
      </c>
      <c r="C455" s="178" t="s">
        <v>468</v>
      </c>
      <c r="D455" s="180" t="s">
        <v>504</v>
      </c>
      <c r="E455" s="180" t="s">
        <v>626</v>
      </c>
      <c r="F455" s="181" t="str">
        <f>VLOOKUP($G455,Összesítő!$B:$F,2,FALSE)</f>
        <v>11-31583-1-013-00-10</v>
      </c>
      <c r="G455" s="178" t="s">
        <v>267</v>
      </c>
      <c r="H455" s="181">
        <f>COUNTA($G$3:G455)</f>
        <v>405</v>
      </c>
      <c r="I455" s="181" t="str">
        <f>AZ455&amp;"_"&amp;H455&amp;"_FIV_"&amp;LEFT(Előlap!$B$6,4)</f>
        <v>4182_405_FIV_2026</v>
      </c>
      <c r="J455" s="181" t="str">
        <f>VLOOKUP($G455,Összesítő!$B:$F,5,FALSE)</f>
        <v>Alsószölnök, Csákánydoroszló, Csörötnek, Felsőszölnök, Gasztony, Magyarlak, Nemesmedves, Rábagyarmat, Rátót, Rönök, Szakonyfalu, Szentgotthárd, Vasszentmihály</v>
      </c>
      <c r="K455" s="181" t="str">
        <f>VLOOKUP($G455,Összesítő!$B:$F,4,FALSE)</f>
        <v>Alsószölnök Község Önkormányzata, Csákánydoroszló Község Önkormányzata, Csörötnek Község Önkormányzata, Felsőszölnök Község Önkormányzata, Gasztony Községi Önkormányzat, Magyarlak Község Önkormányzata, Nemesmedves Község Önkormányzata, Rábagyarmat Községi Önkormányzat, Rátót Község Önkormányzata, Rönök Község Önkormányzata, Szakonyfalu Község Önkormányzata, Szentgotthárd Város Önkormányzata, Vasszentmihály Község Önkormányzata</v>
      </c>
      <c r="L455" s="7">
        <f t="shared" si="766"/>
        <v>7000</v>
      </c>
      <c r="M455" s="179">
        <v>2028</v>
      </c>
      <c r="N455" s="179">
        <v>2028</v>
      </c>
      <c r="O455" s="13">
        <v>0</v>
      </c>
      <c r="P455" s="8">
        <v>7000</v>
      </c>
      <c r="Q455" s="8">
        <v>0</v>
      </c>
      <c r="S455" s="8">
        <v>0</v>
      </c>
      <c r="T455" s="8">
        <v>0</v>
      </c>
      <c r="U455" s="8">
        <v>0</v>
      </c>
      <c r="V455" s="8">
        <v>0</v>
      </c>
      <c r="W455" s="8">
        <v>0</v>
      </c>
      <c r="X455" s="8">
        <v>0</v>
      </c>
      <c r="Y455" s="8">
        <v>0</v>
      </c>
      <c r="Z455" s="8">
        <v>0</v>
      </c>
      <c r="AA455" s="8">
        <v>0</v>
      </c>
      <c r="AB455" s="8">
        <v>0</v>
      </c>
      <c r="AC455" s="8">
        <v>0</v>
      </c>
      <c r="AD455" s="7">
        <f t="shared" si="767"/>
        <v>0</v>
      </c>
      <c r="AE455" s="3" t="str">
        <f t="shared" si="768"/>
        <v>Nem rövidtávú a feladat.</v>
      </c>
      <c r="AG455" s="8">
        <v>0</v>
      </c>
      <c r="AH455" s="8">
        <v>0</v>
      </c>
      <c r="AI455" s="8">
        <v>0</v>
      </c>
      <c r="AJ455" s="8">
        <v>0</v>
      </c>
      <c r="AK455" s="8">
        <v>0</v>
      </c>
      <c r="AL455" s="8">
        <v>0</v>
      </c>
      <c r="AM455" s="8">
        <v>0</v>
      </c>
      <c r="AN455" s="8">
        <v>0</v>
      </c>
      <c r="AO455" s="8">
        <v>0</v>
      </c>
      <c r="AP455" s="8">
        <v>0</v>
      </c>
      <c r="AQ455" s="8">
        <v>0</v>
      </c>
      <c r="AR455" s="7">
        <f t="shared" si="769"/>
        <v>0</v>
      </c>
      <c r="AS455" s="192" t="s">
        <v>654</v>
      </c>
      <c r="AT455" s="3" t="str">
        <f t="shared" si="800"/>
        <v>Forráshiányos a feladat!</v>
      </c>
      <c r="AV455" s="180" t="s">
        <v>0</v>
      </c>
      <c r="AW455" s="180" t="s">
        <v>0</v>
      </c>
      <c r="AX455" s="191">
        <f>COUNTA($G$3:G455)</f>
        <v>405</v>
      </c>
      <c r="AZ455" s="9">
        <f>VLOOKUP($G455,Összesítő!$B:$F,3,FALSE)</f>
        <v>4182</v>
      </c>
      <c r="BA455" s="9">
        <f t="shared" si="801"/>
        <v>0</v>
      </c>
      <c r="BB455" s="5">
        <f t="shared" si="802"/>
        <v>1</v>
      </c>
      <c r="BC455" s="5" t="str">
        <f t="shared" si="803"/>
        <v>H</v>
      </c>
      <c r="BD455" s="5">
        <f t="shared" si="804"/>
        <v>0</v>
      </c>
      <c r="BE455" s="5">
        <f t="shared" si="805"/>
        <v>0</v>
      </c>
      <c r="BF455" s="5">
        <f t="shared" si="806"/>
        <v>0</v>
      </c>
      <c r="BG455" s="9" t="str">
        <f t="shared" si="807"/>
        <v>Nem rövidtávú a feladat.</v>
      </c>
      <c r="BH455" s="5">
        <f t="shared" si="808"/>
        <v>1</v>
      </c>
      <c r="BI455" s="5">
        <f t="shared" si="809"/>
        <v>1</v>
      </c>
      <c r="BJ455" s="5">
        <f t="shared" si="810"/>
        <v>1</v>
      </c>
      <c r="BK455" s="5">
        <f t="shared" si="811"/>
        <v>1</v>
      </c>
      <c r="BL455" s="5">
        <f t="shared" si="770"/>
        <v>1</v>
      </c>
      <c r="BM455" s="4" t="str">
        <f t="shared" si="812"/>
        <v>Forráshiányos a feladat!</v>
      </c>
      <c r="BN455" s="5">
        <f t="shared" si="813"/>
        <v>0</v>
      </c>
      <c r="BO455" s="5">
        <f t="shared" si="814"/>
        <v>1</v>
      </c>
      <c r="BP455" s="5">
        <f t="shared" si="815"/>
        <v>0</v>
      </c>
      <c r="BQ455" s="5">
        <f t="shared" si="816"/>
        <v>0</v>
      </c>
      <c r="BR455" s="5">
        <f t="shared" si="817"/>
        <v>0</v>
      </c>
      <c r="BS455" s="9">
        <f t="shared" si="818"/>
        <v>0</v>
      </c>
      <c r="BT455" s="5">
        <f t="shared" si="819"/>
        <v>0</v>
      </c>
      <c r="BU455" s="5">
        <f t="shared" si="820"/>
        <v>0</v>
      </c>
      <c r="BV455" s="5">
        <f t="shared" si="821"/>
        <v>1</v>
      </c>
      <c r="BW455" s="5">
        <f t="shared" si="822"/>
        <v>1</v>
      </c>
      <c r="BX455" s="5">
        <f t="shared" si="823"/>
        <v>1</v>
      </c>
      <c r="BY455" s="5">
        <f t="shared" si="824"/>
        <v>1</v>
      </c>
      <c r="BZ455" s="5">
        <f t="shared" si="825"/>
        <v>1</v>
      </c>
      <c r="CA455" s="5">
        <f t="shared" si="826"/>
        <v>1</v>
      </c>
      <c r="CB455" s="5">
        <f t="shared" si="827"/>
        <v>1</v>
      </c>
      <c r="CC455" s="5">
        <f t="shared" si="828"/>
        <v>1</v>
      </c>
      <c r="CD455" s="5">
        <f t="shared" si="829"/>
        <v>1</v>
      </c>
      <c r="CE455" s="5" t="str">
        <f t="shared" si="830"/>
        <v>?</v>
      </c>
      <c r="CF455" s="4" t="str">
        <f t="shared" si="771"/>
        <v>Kitöltés rendben!</v>
      </c>
      <c r="CG455" s="5">
        <f t="shared" si="772"/>
        <v>1</v>
      </c>
      <c r="CH455" s="5">
        <f t="shared" si="831"/>
        <v>0</v>
      </c>
      <c r="CI455" s="5">
        <f t="shared" si="832"/>
        <v>1</v>
      </c>
    </row>
    <row r="456" spans="1:87" s="2" customFormat="1" ht="316.8" hidden="1" customHeight="1" x14ac:dyDescent="0.3">
      <c r="A456" s="1" t="str">
        <f t="shared" si="765"/>
        <v>Kitöltés rendben!</v>
      </c>
      <c r="B456" s="179">
        <v>2</v>
      </c>
      <c r="C456" s="178" t="s">
        <v>468</v>
      </c>
      <c r="D456" s="180" t="s">
        <v>505</v>
      </c>
      <c r="E456" s="180" t="s">
        <v>509</v>
      </c>
      <c r="F456" s="181" t="str">
        <f>VLOOKUP($G456,Összesítő!$B:$F,2,FALSE)</f>
        <v>11-31583-1-013-00-10</v>
      </c>
      <c r="G456" s="178" t="s">
        <v>267</v>
      </c>
      <c r="H456" s="181">
        <f>COUNTA($G$3:G456)</f>
        <v>406</v>
      </c>
      <c r="I456" s="181" t="str">
        <f>AZ456&amp;"_"&amp;H456&amp;"_FIV_"&amp;LEFT(Előlap!$B$6,4)</f>
        <v>4182_406_FIV_2026</v>
      </c>
      <c r="J456" s="181" t="str">
        <f>VLOOKUP($G456,Összesítő!$B:$F,5,FALSE)</f>
        <v>Alsószölnök, Csákánydoroszló, Csörötnek, Felsőszölnök, Gasztony, Magyarlak, Nemesmedves, Rábagyarmat, Rátót, Rönök, Szakonyfalu, Szentgotthárd, Vasszentmihály</v>
      </c>
      <c r="K456" s="181" t="str">
        <f>VLOOKUP($G456,Összesítő!$B:$F,4,FALSE)</f>
        <v>Alsószölnök Község Önkormányzata, Csákánydoroszló Község Önkormányzata, Csörötnek Község Önkormányzata, Felsőszölnök Község Önkormányzata, Gasztony Községi Önkormányzat, Magyarlak Község Önkormányzata, Nemesmedves Község Önkormányzata, Rábagyarmat Községi Önkormányzat, Rátót Község Önkormányzata, Rönök Község Önkormányzata, Szakonyfalu Község Önkormányzata, Szentgotthárd Város Önkormányzata, Vasszentmihály Község Önkormányzata</v>
      </c>
      <c r="L456" s="7">
        <f t="shared" si="766"/>
        <v>30000</v>
      </c>
      <c r="M456" s="179">
        <v>2030</v>
      </c>
      <c r="N456" s="179">
        <v>2031</v>
      </c>
      <c r="O456" s="13">
        <v>0</v>
      </c>
      <c r="P456" s="8">
        <v>30000</v>
      </c>
      <c r="Q456" s="8">
        <v>0</v>
      </c>
      <c r="S456" s="8">
        <v>0</v>
      </c>
      <c r="T456" s="8">
        <v>0</v>
      </c>
      <c r="U456" s="8">
        <v>0</v>
      </c>
      <c r="V456" s="8">
        <v>0</v>
      </c>
      <c r="W456" s="8">
        <v>0</v>
      </c>
      <c r="X456" s="8">
        <v>0</v>
      </c>
      <c r="Y456" s="8">
        <v>0</v>
      </c>
      <c r="Z456" s="8">
        <v>0</v>
      </c>
      <c r="AA456" s="8">
        <v>0</v>
      </c>
      <c r="AB456" s="8">
        <v>0</v>
      </c>
      <c r="AC456" s="8">
        <v>0</v>
      </c>
      <c r="AD456" s="7">
        <f t="shared" si="767"/>
        <v>0</v>
      </c>
      <c r="AE456" s="3" t="str">
        <f t="shared" si="768"/>
        <v>Nem rövidtávú a feladat.</v>
      </c>
      <c r="AG456" s="8">
        <v>0</v>
      </c>
      <c r="AH456" s="8">
        <v>0</v>
      </c>
      <c r="AI456" s="8">
        <v>0</v>
      </c>
      <c r="AJ456" s="8">
        <v>0</v>
      </c>
      <c r="AK456" s="8">
        <v>0</v>
      </c>
      <c r="AL456" s="8">
        <v>0</v>
      </c>
      <c r="AM456" s="8">
        <v>0</v>
      </c>
      <c r="AN456" s="8">
        <v>0</v>
      </c>
      <c r="AO456" s="8">
        <v>0</v>
      </c>
      <c r="AP456" s="8">
        <v>0</v>
      </c>
      <c r="AQ456" s="8">
        <v>0</v>
      </c>
      <c r="AR456" s="7">
        <f t="shared" si="769"/>
        <v>0</v>
      </c>
      <c r="AS456" s="192" t="s">
        <v>654</v>
      </c>
      <c r="AT456" s="3" t="str">
        <f t="shared" si="800"/>
        <v>Forráshiányos a feladat!</v>
      </c>
      <c r="AV456" s="180" t="s">
        <v>0</v>
      </c>
      <c r="AW456" s="180" t="s">
        <v>0</v>
      </c>
      <c r="AX456" s="191">
        <f>COUNTA($G$3:G456)</f>
        <v>406</v>
      </c>
      <c r="AZ456" s="9">
        <f>VLOOKUP($G456,Összesítő!$B:$F,3,FALSE)</f>
        <v>4182</v>
      </c>
      <c r="BA456" s="9">
        <f t="shared" si="801"/>
        <v>0</v>
      </c>
      <c r="BB456" s="5">
        <f t="shared" si="802"/>
        <v>1</v>
      </c>
      <c r="BC456" s="5" t="str">
        <f t="shared" si="803"/>
        <v>H</v>
      </c>
      <c r="BD456" s="5">
        <f t="shared" si="804"/>
        <v>0</v>
      </c>
      <c r="BE456" s="5">
        <f t="shared" si="805"/>
        <v>0</v>
      </c>
      <c r="BF456" s="5">
        <f t="shared" si="806"/>
        <v>0</v>
      </c>
      <c r="BG456" s="9" t="str">
        <f t="shared" si="807"/>
        <v>Nem rövidtávú a feladat.</v>
      </c>
      <c r="BH456" s="5">
        <f t="shared" si="808"/>
        <v>1</v>
      </c>
      <c r="BI456" s="5">
        <f t="shared" si="809"/>
        <v>1</v>
      </c>
      <c r="BJ456" s="5">
        <f t="shared" si="810"/>
        <v>1</v>
      </c>
      <c r="BK456" s="5">
        <f t="shared" si="811"/>
        <v>1</v>
      </c>
      <c r="BL456" s="5">
        <f t="shared" si="770"/>
        <v>1</v>
      </c>
      <c r="BM456" s="4" t="str">
        <f t="shared" si="812"/>
        <v>Forráshiányos a feladat!</v>
      </c>
      <c r="BN456" s="5">
        <f t="shared" si="813"/>
        <v>0</v>
      </c>
      <c r="BO456" s="5">
        <f t="shared" si="814"/>
        <v>1</v>
      </c>
      <c r="BP456" s="5">
        <f t="shared" si="815"/>
        <v>0</v>
      </c>
      <c r="BQ456" s="5">
        <f t="shared" si="816"/>
        <v>0</v>
      </c>
      <c r="BR456" s="5">
        <f t="shared" si="817"/>
        <v>0</v>
      </c>
      <c r="BS456" s="9">
        <f t="shared" si="818"/>
        <v>0</v>
      </c>
      <c r="BT456" s="5">
        <f t="shared" si="819"/>
        <v>0</v>
      </c>
      <c r="BU456" s="5">
        <f t="shared" si="820"/>
        <v>0</v>
      </c>
      <c r="BV456" s="5">
        <f t="shared" si="821"/>
        <v>1</v>
      </c>
      <c r="BW456" s="5">
        <f t="shared" si="822"/>
        <v>1</v>
      </c>
      <c r="BX456" s="5">
        <f t="shared" si="823"/>
        <v>1</v>
      </c>
      <c r="BY456" s="5">
        <f t="shared" si="824"/>
        <v>1</v>
      </c>
      <c r="BZ456" s="5">
        <f t="shared" si="825"/>
        <v>1</v>
      </c>
      <c r="CA456" s="5">
        <f t="shared" si="826"/>
        <v>1</v>
      </c>
      <c r="CB456" s="5">
        <f t="shared" si="827"/>
        <v>1</v>
      </c>
      <c r="CC456" s="5">
        <f t="shared" si="828"/>
        <v>1</v>
      </c>
      <c r="CD456" s="5">
        <f t="shared" si="829"/>
        <v>1</v>
      </c>
      <c r="CE456" s="5" t="str">
        <f t="shared" si="830"/>
        <v>?</v>
      </c>
      <c r="CF456" s="4" t="str">
        <f t="shared" si="771"/>
        <v>Kitöltés rendben!</v>
      </c>
      <c r="CG456" s="5">
        <f t="shared" si="772"/>
        <v>1</v>
      </c>
      <c r="CH456" s="5">
        <f t="shared" si="831"/>
        <v>0</v>
      </c>
      <c r="CI456" s="5">
        <f t="shared" si="832"/>
        <v>1</v>
      </c>
    </row>
    <row r="457" spans="1:87" s="2" customFormat="1" ht="316.8" hidden="1" customHeight="1" x14ac:dyDescent="0.3">
      <c r="A457" s="1" t="str">
        <f t="shared" si="765"/>
        <v>Kitöltés rendben!</v>
      </c>
      <c r="B457" s="179">
        <v>2</v>
      </c>
      <c r="C457" s="178" t="s">
        <v>479</v>
      </c>
      <c r="D457" s="180" t="s">
        <v>563</v>
      </c>
      <c r="E457" s="180" t="s">
        <v>509</v>
      </c>
      <c r="F457" s="181" t="str">
        <f>VLOOKUP($G457,Összesítő!$B:$F,2,FALSE)</f>
        <v>11-31583-1-013-00-10</v>
      </c>
      <c r="G457" s="178" t="s">
        <v>267</v>
      </c>
      <c r="H457" s="181">
        <f>COUNTA($G$3:G457)</f>
        <v>407</v>
      </c>
      <c r="I457" s="181" t="str">
        <f>AZ457&amp;"_"&amp;H457&amp;"_FIV_"&amp;LEFT(Előlap!$B$6,4)</f>
        <v>4182_407_FIV_2026</v>
      </c>
      <c r="J457" s="181" t="str">
        <f>VLOOKUP($G457,Összesítő!$B:$F,5,FALSE)</f>
        <v>Alsószölnök, Csákánydoroszló, Csörötnek, Felsőszölnök, Gasztony, Magyarlak, Nemesmedves, Rábagyarmat, Rátót, Rönök, Szakonyfalu, Szentgotthárd, Vasszentmihály</v>
      </c>
      <c r="K457" s="181" t="str">
        <f>VLOOKUP($G457,Összesítő!$B:$F,4,FALSE)</f>
        <v>Alsószölnök Község Önkormányzata, Csákánydoroszló Község Önkormányzata, Csörötnek Község Önkormányzata, Felsőszölnök Község Önkormányzata, Gasztony Községi Önkormányzat, Magyarlak Község Önkormányzata, Nemesmedves Község Önkormányzata, Rábagyarmat Községi Önkormányzat, Rátót Község Önkormányzata, Rönök Község Önkormányzata, Szakonyfalu Község Önkormányzata, Szentgotthárd Város Önkormányzata, Vasszentmihály Község Önkormányzata</v>
      </c>
      <c r="L457" s="7">
        <f t="shared" si="766"/>
        <v>1200000</v>
      </c>
      <c r="M457" s="179">
        <v>2028</v>
      </c>
      <c r="N457" s="179">
        <v>2036</v>
      </c>
      <c r="O457" s="13">
        <v>0</v>
      </c>
      <c r="P457" s="8">
        <v>1200000</v>
      </c>
      <c r="Q457" s="8">
        <v>0</v>
      </c>
      <c r="S457" s="8">
        <v>0</v>
      </c>
      <c r="T457" s="8">
        <v>0</v>
      </c>
      <c r="U457" s="8">
        <v>0</v>
      </c>
      <c r="V457" s="8">
        <v>0</v>
      </c>
      <c r="W457" s="8">
        <v>0</v>
      </c>
      <c r="X457" s="8">
        <v>0</v>
      </c>
      <c r="Y457" s="8">
        <v>0</v>
      </c>
      <c r="Z457" s="8">
        <v>0</v>
      </c>
      <c r="AA457" s="8">
        <v>0</v>
      </c>
      <c r="AB457" s="8">
        <v>0</v>
      </c>
      <c r="AC457" s="8">
        <v>0</v>
      </c>
      <c r="AD457" s="7">
        <f t="shared" si="767"/>
        <v>0</v>
      </c>
      <c r="AE457" s="3" t="str">
        <f t="shared" si="768"/>
        <v>Nem rövidtávú a feladat.</v>
      </c>
      <c r="AG457" s="8">
        <v>111795</v>
      </c>
      <c r="AH457" s="8">
        <v>0</v>
      </c>
      <c r="AI457" s="8">
        <v>0</v>
      </c>
      <c r="AJ457" s="8">
        <v>0</v>
      </c>
      <c r="AK457" s="8">
        <v>0</v>
      </c>
      <c r="AL457" s="8">
        <v>0</v>
      </c>
      <c r="AM457" s="8">
        <v>0</v>
      </c>
      <c r="AN457" s="8">
        <v>0</v>
      </c>
      <c r="AO457" s="8">
        <v>0</v>
      </c>
      <c r="AP457" s="8">
        <v>0</v>
      </c>
      <c r="AQ457" s="8">
        <v>0</v>
      </c>
      <c r="AR457" s="7">
        <f t="shared" si="769"/>
        <v>111795</v>
      </c>
      <c r="AS457" s="192" t="s">
        <v>654</v>
      </c>
      <c r="AT457" s="3" t="str">
        <f t="shared" si="800"/>
        <v>Forráshiányos a feladat!</v>
      </c>
      <c r="AV457" s="180" t="s">
        <v>0</v>
      </c>
      <c r="AW457" s="180" t="s">
        <v>0</v>
      </c>
      <c r="AX457" s="191">
        <f>COUNTA($G$3:G457)</f>
        <v>407</v>
      </c>
      <c r="AZ457" s="9">
        <f>VLOOKUP($G457,Összesítő!$B:$F,3,FALSE)</f>
        <v>4182</v>
      </c>
      <c r="BA457" s="9">
        <f t="shared" si="801"/>
        <v>0</v>
      </c>
      <c r="BB457" s="5">
        <f t="shared" si="802"/>
        <v>1</v>
      </c>
      <c r="BC457" s="5" t="str">
        <f t="shared" si="803"/>
        <v>H</v>
      </c>
      <c r="BD457" s="5">
        <f t="shared" si="804"/>
        <v>0</v>
      </c>
      <c r="BE457" s="5">
        <f t="shared" si="805"/>
        <v>0</v>
      </c>
      <c r="BF457" s="5">
        <f t="shared" si="806"/>
        <v>0</v>
      </c>
      <c r="BG457" s="9" t="str">
        <f t="shared" si="807"/>
        <v>Nem rövidtávú a feladat.</v>
      </c>
      <c r="BH457" s="5">
        <f t="shared" si="808"/>
        <v>1</v>
      </c>
      <c r="BI457" s="5">
        <f t="shared" si="809"/>
        <v>1</v>
      </c>
      <c r="BJ457" s="5">
        <f t="shared" si="810"/>
        <v>1</v>
      </c>
      <c r="BK457" s="5">
        <f t="shared" si="811"/>
        <v>1</v>
      </c>
      <c r="BL457" s="5">
        <f t="shared" si="770"/>
        <v>1</v>
      </c>
      <c r="BM457" s="4" t="str">
        <f t="shared" si="812"/>
        <v>Forráshiányos a feladat!</v>
      </c>
      <c r="BN457" s="5">
        <f t="shared" si="813"/>
        <v>0</v>
      </c>
      <c r="BO457" s="5">
        <f t="shared" si="814"/>
        <v>1</v>
      </c>
      <c r="BP457" s="5">
        <f t="shared" si="815"/>
        <v>0</v>
      </c>
      <c r="BQ457" s="5">
        <f t="shared" si="816"/>
        <v>0</v>
      </c>
      <c r="BR457" s="5">
        <f t="shared" si="817"/>
        <v>0</v>
      </c>
      <c r="BS457" s="9">
        <f t="shared" si="818"/>
        <v>0</v>
      </c>
      <c r="BT457" s="5">
        <f t="shared" si="819"/>
        <v>0</v>
      </c>
      <c r="BU457" s="5">
        <f t="shared" si="820"/>
        <v>0</v>
      </c>
      <c r="BV457" s="5">
        <f t="shared" si="821"/>
        <v>1</v>
      </c>
      <c r="BW457" s="5">
        <f t="shared" si="822"/>
        <v>1</v>
      </c>
      <c r="BX457" s="5">
        <f t="shared" si="823"/>
        <v>1</v>
      </c>
      <c r="BY457" s="5">
        <f t="shared" si="824"/>
        <v>1</v>
      </c>
      <c r="BZ457" s="5">
        <f t="shared" si="825"/>
        <v>1</v>
      </c>
      <c r="CA457" s="5">
        <f t="shared" si="826"/>
        <v>1</v>
      </c>
      <c r="CB457" s="5">
        <f t="shared" si="827"/>
        <v>1</v>
      </c>
      <c r="CC457" s="5">
        <f t="shared" si="828"/>
        <v>1</v>
      </c>
      <c r="CD457" s="5">
        <f t="shared" si="829"/>
        <v>1</v>
      </c>
      <c r="CE457" s="5" t="str">
        <f t="shared" si="830"/>
        <v>?</v>
      </c>
      <c r="CF457" s="4" t="str">
        <f t="shared" si="771"/>
        <v>Kitöltés rendben!</v>
      </c>
      <c r="CG457" s="5">
        <f t="shared" si="772"/>
        <v>1</v>
      </c>
      <c r="CH457" s="5">
        <f t="shared" si="831"/>
        <v>0</v>
      </c>
      <c r="CI457" s="5">
        <f t="shared" si="832"/>
        <v>1</v>
      </c>
    </row>
    <row r="458" spans="1:87" s="2" customFormat="1" ht="316.8" hidden="1" customHeight="1" x14ac:dyDescent="0.3">
      <c r="A458" s="1" t="str">
        <f t="shared" si="765"/>
        <v>Kitöltés rendben!</v>
      </c>
      <c r="B458" s="179">
        <v>1</v>
      </c>
      <c r="C458" s="178" t="s">
        <v>492</v>
      </c>
      <c r="D458" s="180" t="s">
        <v>507</v>
      </c>
      <c r="E458" s="180" t="s">
        <v>509</v>
      </c>
      <c r="F458" s="181" t="str">
        <f>VLOOKUP($G458,Összesítő!$B:$F,2,FALSE)</f>
        <v>11-31583-1-013-00-10</v>
      </c>
      <c r="G458" s="178" t="s">
        <v>267</v>
      </c>
      <c r="H458" s="181">
        <f>COUNTA($G$3:G458)</f>
        <v>408</v>
      </c>
      <c r="I458" s="181" t="str">
        <f>AZ458&amp;"_"&amp;H458&amp;"_FIV_"&amp;LEFT(Előlap!$B$6,4)</f>
        <v>4182_408_FIV_2026</v>
      </c>
      <c r="J458" s="181" t="str">
        <f>VLOOKUP($G458,Összesítő!$B:$F,5,FALSE)</f>
        <v>Alsószölnök, Csákánydoroszló, Csörötnek, Felsőszölnök, Gasztony, Magyarlak, Nemesmedves, Rábagyarmat, Rátót, Rönök, Szakonyfalu, Szentgotthárd, Vasszentmihály</v>
      </c>
      <c r="K458" s="181" t="str">
        <f>VLOOKUP($G458,Összesítő!$B:$F,4,FALSE)</f>
        <v>Alsószölnök Község Önkormányzata, Csákánydoroszló Község Önkormányzata, Csörötnek Község Önkormányzata, Felsőszölnök Község Önkormányzata, Gasztony Községi Önkormányzat, Magyarlak Község Önkormányzata, Nemesmedves Község Önkormányzata, Rábagyarmat Községi Önkormányzat, Rátót Község Önkormányzata, Rönök Község Önkormányzata, Szakonyfalu Község Önkormányzata, Szentgotthárd Város Önkormányzata, Vasszentmihály Község Önkormányzata</v>
      </c>
      <c r="L458" s="7">
        <f t="shared" si="766"/>
        <v>10498</v>
      </c>
      <c r="M458" s="179">
        <v>2027</v>
      </c>
      <c r="N458" s="179">
        <v>2027</v>
      </c>
      <c r="O458" s="13">
        <v>10498</v>
      </c>
      <c r="P458" s="8">
        <v>0</v>
      </c>
      <c r="Q458" s="8">
        <v>0</v>
      </c>
      <c r="S458" s="8">
        <v>10498</v>
      </c>
      <c r="T458" s="8">
        <v>0</v>
      </c>
      <c r="U458" s="8">
        <v>0</v>
      </c>
      <c r="V458" s="8">
        <v>0</v>
      </c>
      <c r="W458" s="8">
        <v>0</v>
      </c>
      <c r="X458" s="8">
        <v>0</v>
      </c>
      <c r="Y458" s="8">
        <v>0</v>
      </c>
      <c r="Z458" s="8">
        <v>0</v>
      </c>
      <c r="AA458" s="8">
        <v>0</v>
      </c>
      <c r="AB458" s="8">
        <v>0</v>
      </c>
      <c r="AC458" s="8">
        <v>0</v>
      </c>
      <c r="AD458" s="7">
        <f t="shared" si="767"/>
        <v>10498</v>
      </c>
      <c r="AE458" s="3" t="str">
        <f t="shared" si="768"/>
        <v>A forrás egyenlő a költséggel (I.ütem).</v>
      </c>
      <c r="AG458" s="8">
        <v>0</v>
      </c>
      <c r="AH458" s="8">
        <v>0</v>
      </c>
      <c r="AI458" s="8">
        <v>0</v>
      </c>
      <c r="AJ458" s="8">
        <v>0</v>
      </c>
      <c r="AK458" s="8">
        <v>0</v>
      </c>
      <c r="AL458" s="8">
        <v>0</v>
      </c>
      <c r="AM458" s="8">
        <v>0</v>
      </c>
      <c r="AN458" s="8">
        <v>0</v>
      </c>
      <c r="AO458" s="8">
        <v>0</v>
      </c>
      <c r="AP458" s="8">
        <v>0</v>
      </c>
      <c r="AQ458" s="8">
        <v>0</v>
      </c>
      <c r="AR458" s="7">
        <f t="shared" si="769"/>
        <v>0</v>
      </c>
      <c r="AS458" s="178" t="s">
        <v>659</v>
      </c>
      <c r="AT458" s="3" t="str">
        <f t="shared" si="800"/>
        <v>Nem hosszútávú a feladat.</v>
      </c>
      <c r="AV458" s="180" t="s">
        <v>0</v>
      </c>
      <c r="AW458" s="180" t="s">
        <v>0</v>
      </c>
      <c r="AX458" s="191">
        <f>COUNTA($G$3:G458)</f>
        <v>408</v>
      </c>
      <c r="AZ458" s="9">
        <f>VLOOKUP($G458,Összesítő!$B:$F,3,FALSE)</f>
        <v>4182</v>
      </c>
      <c r="BA458" s="9">
        <f t="shared" si="801"/>
        <v>0</v>
      </c>
      <c r="BB458" s="5">
        <f t="shared" si="802"/>
        <v>1</v>
      </c>
      <c r="BC458" s="5" t="str">
        <f t="shared" si="803"/>
        <v>R</v>
      </c>
      <c r="BD458" s="5">
        <f t="shared" si="804"/>
        <v>1</v>
      </c>
      <c r="BE458" s="5">
        <f t="shared" si="805"/>
        <v>0</v>
      </c>
      <c r="BF458" s="5">
        <f t="shared" si="806"/>
        <v>0</v>
      </c>
      <c r="BG458" s="9" t="str">
        <f t="shared" si="807"/>
        <v>A forrás egyenlő a költséggel (I.ütem).</v>
      </c>
      <c r="BH458" s="5">
        <f t="shared" si="808"/>
        <v>1</v>
      </c>
      <c r="BI458" s="5">
        <f t="shared" si="809"/>
        <v>1</v>
      </c>
      <c r="BJ458" s="5">
        <f t="shared" si="810"/>
        <v>0</v>
      </c>
      <c r="BK458" s="5">
        <f t="shared" si="811"/>
        <v>1</v>
      </c>
      <c r="BL458" s="5">
        <f t="shared" si="770"/>
        <v>1</v>
      </c>
      <c r="BM458" s="4" t="str">
        <f t="shared" si="812"/>
        <v>Nem hosszútávú a feladat.</v>
      </c>
      <c r="BN458" s="5">
        <f t="shared" si="813"/>
        <v>1</v>
      </c>
      <c r="BO458" s="5">
        <f t="shared" si="814"/>
        <v>0</v>
      </c>
      <c r="BP458" s="5">
        <f t="shared" si="815"/>
        <v>0</v>
      </c>
      <c r="BQ458" s="5">
        <f t="shared" si="816"/>
        <v>0</v>
      </c>
      <c r="BR458" s="5">
        <f t="shared" si="817"/>
        <v>0</v>
      </c>
      <c r="BS458" s="9" t="str">
        <f t="shared" si="818"/>
        <v>Nincs hosszútávú terv!</v>
      </c>
      <c r="BT458" s="5">
        <f t="shared" si="819"/>
        <v>0</v>
      </c>
      <c r="BU458" s="5">
        <f t="shared" si="820"/>
        <v>0</v>
      </c>
      <c r="BV458" s="5">
        <f t="shared" si="821"/>
        <v>1</v>
      </c>
      <c r="BW458" s="5">
        <f t="shared" si="822"/>
        <v>1</v>
      </c>
      <c r="BX458" s="5">
        <f t="shared" si="823"/>
        <v>1</v>
      </c>
      <c r="BY458" s="5">
        <f t="shared" si="824"/>
        <v>1</v>
      </c>
      <c r="BZ458" s="5">
        <f t="shared" si="825"/>
        <v>1</v>
      </c>
      <c r="CA458" s="5">
        <f t="shared" si="826"/>
        <v>1</v>
      </c>
      <c r="CB458" s="5">
        <f t="shared" si="827"/>
        <v>1</v>
      </c>
      <c r="CC458" s="5">
        <f t="shared" si="828"/>
        <v>1</v>
      </c>
      <c r="CD458" s="5">
        <f t="shared" si="829"/>
        <v>1</v>
      </c>
      <c r="CE458" s="5" t="str">
        <f t="shared" si="830"/>
        <v>?</v>
      </c>
      <c r="CF458" s="4" t="str">
        <f t="shared" si="771"/>
        <v>Kitöltés rendben!</v>
      </c>
      <c r="CG458" s="5">
        <f t="shared" si="772"/>
        <v>1</v>
      </c>
      <c r="CH458" s="5">
        <f t="shared" si="831"/>
        <v>1</v>
      </c>
      <c r="CI458" s="5">
        <f t="shared" si="832"/>
        <v>0</v>
      </c>
    </row>
    <row r="459" spans="1:87" s="2" customFormat="1" ht="31.2" hidden="1" customHeight="1" x14ac:dyDescent="0.3">
      <c r="A459" s="1" t="str">
        <f t="shared" si="765"/>
        <v>Nincs VKR kiválasztva!</v>
      </c>
      <c r="B459" s="179"/>
      <c r="C459" s="178"/>
      <c r="D459" s="180"/>
      <c r="E459" s="180"/>
      <c r="F459" s="181" t="e">
        <f>VLOOKUP($G459,Összesítő!$B:$F,2,FALSE)</f>
        <v>#N/A</v>
      </c>
      <c r="G459" s="178"/>
      <c r="H459" s="181">
        <f>COUNTA($G$3:G459)</f>
        <v>408</v>
      </c>
      <c r="I459" s="181" t="e">
        <f>AZ459&amp;"_"&amp;H459&amp;"_FIV_"&amp;LEFT(Előlap!$B$6,4)</f>
        <v>#N/A</v>
      </c>
      <c r="J459" s="181" t="e">
        <f>VLOOKUP($G459,Összesítő!$B:$F,5,FALSE)</f>
        <v>#N/A</v>
      </c>
      <c r="K459" s="181" t="e">
        <f>VLOOKUP($G459,Összesítő!$B:$F,4,FALSE)</f>
        <v>#N/A</v>
      </c>
      <c r="L459" s="7">
        <f t="shared" si="766"/>
        <v>0</v>
      </c>
      <c r="M459" s="179"/>
      <c r="N459" s="179"/>
      <c r="O459" s="13"/>
      <c r="P459" s="8"/>
      <c r="Q459" s="8"/>
      <c r="S459" s="8"/>
      <c r="T459" s="8"/>
      <c r="U459" s="8"/>
      <c r="V459" s="8"/>
      <c r="W459" s="8"/>
      <c r="X459" s="8"/>
      <c r="Y459" s="8"/>
      <c r="Z459" s="8"/>
      <c r="AA459" s="8"/>
      <c r="AB459" s="8"/>
      <c r="AC459" s="8"/>
      <c r="AD459" s="7">
        <f t="shared" si="767"/>
        <v>0</v>
      </c>
      <c r="AE459" s="3" t="str">
        <f t="shared" si="768"/>
        <v>Nincs VKR kiválasztva!</v>
      </c>
      <c r="AG459" s="8"/>
      <c r="AH459" s="8"/>
      <c r="AI459" s="8"/>
      <c r="AJ459" s="8"/>
      <c r="AK459" s="8"/>
      <c r="AL459" s="8"/>
      <c r="AM459" s="8"/>
      <c r="AN459" s="8"/>
      <c r="AO459" s="8"/>
      <c r="AP459" s="8"/>
      <c r="AQ459" s="8"/>
      <c r="AR459" s="7">
        <f t="shared" si="769"/>
        <v>0</v>
      </c>
      <c r="AS459" s="178"/>
      <c r="AT459" s="3" t="str">
        <f t="shared" si="800"/>
        <v>Nincs VKR kiválasztva!</v>
      </c>
      <c r="AV459" s="180" t="s">
        <v>0</v>
      </c>
      <c r="AW459" s="180" t="s">
        <v>0</v>
      </c>
      <c r="AX459" s="191">
        <f>COUNTA($G$3:G459)</f>
        <v>408</v>
      </c>
      <c r="AZ459" s="9" t="e">
        <f>VLOOKUP($G459,Összesítő!$B:$F,3,FALSE)</f>
        <v>#N/A</v>
      </c>
      <c r="BA459" s="9">
        <f t="shared" si="801"/>
        <v>0</v>
      </c>
      <c r="BB459" s="5" t="e">
        <f t="shared" si="802"/>
        <v>#N/A</v>
      </c>
      <c r="BC459" s="5" t="e">
        <f t="shared" si="803"/>
        <v>#N/A</v>
      </c>
      <c r="BD459" s="5" t="e">
        <f t="shared" si="804"/>
        <v>#N/A</v>
      </c>
      <c r="BE459" s="5" t="e">
        <f t="shared" si="805"/>
        <v>#N/A</v>
      </c>
      <c r="BF459" s="5">
        <f t="shared" si="806"/>
        <v>0</v>
      </c>
      <c r="BG459" s="9" t="str">
        <f t="shared" si="807"/>
        <v>A forrás egyenlő a költséggel (I.ütem).</v>
      </c>
      <c r="BH459" s="5">
        <f t="shared" si="808"/>
        <v>0</v>
      </c>
      <c r="BI459" s="5">
        <f t="shared" si="809"/>
        <v>0</v>
      </c>
      <c r="BJ459" s="5">
        <f t="shared" si="810"/>
        <v>0</v>
      </c>
      <c r="BK459" s="5">
        <f t="shared" si="811"/>
        <v>0</v>
      </c>
      <c r="BL459" s="5">
        <f t="shared" si="770"/>
        <v>0</v>
      </c>
      <c r="BM459" s="4" t="str">
        <f t="shared" si="812"/>
        <v>Nem hosszútávú a feladat.</v>
      </c>
      <c r="BN459" s="5">
        <f t="shared" si="813"/>
        <v>1</v>
      </c>
      <c r="BO459" s="5">
        <f t="shared" si="814"/>
        <v>0</v>
      </c>
      <c r="BP459" s="5">
        <f t="shared" si="815"/>
        <v>1</v>
      </c>
      <c r="BQ459" s="5">
        <f t="shared" si="816"/>
        <v>0</v>
      </c>
      <c r="BR459" s="5" t="e">
        <f t="shared" si="817"/>
        <v>#N/A</v>
      </c>
      <c r="BS459" s="9" t="str">
        <f t="shared" si="818"/>
        <v>Nincs hosszútávú terv!</v>
      </c>
      <c r="BT459" s="5" t="e">
        <f t="shared" si="819"/>
        <v>#N/A</v>
      </c>
      <c r="BU459" s="5" t="e">
        <f t="shared" si="820"/>
        <v>#N/A</v>
      </c>
      <c r="BV459" s="5">
        <f t="shared" si="821"/>
        <v>0</v>
      </c>
      <c r="BW459" s="5">
        <f t="shared" si="822"/>
        <v>0</v>
      </c>
      <c r="BX459" s="5">
        <f t="shared" si="823"/>
        <v>0</v>
      </c>
      <c r="BY459" s="5">
        <f t="shared" si="824"/>
        <v>0</v>
      </c>
      <c r="BZ459" s="5">
        <f t="shared" si="825"/>
        <v>0</v>
      </c>
      <c r="CA459" s="5">
        <f t="shared" si="826"/>
        <v>0</v>
      </c>
      <c r="CB459" s="5">
        <f t="shared" si="827"/>
        <v>0</v>
      </c>
      <c r="CC459" s="5">
        <f t="shared" si="828"/>
        <v>0</v>
      </c>
      <c r="CD459" s="5">
        <f t="shared" si="829"/>
        <v>0</v>
      </c>
      <c r="CE459" s="5" t="e">
        <f t="shared" si="830"/>
        <v>#N/A</v>
      </c>
      <c r="CF459" s="4" t="e">
        <f t="shared" si="771"/>
        <v>#N/A</v>
      </c>
      <c r="CG459" s="5">
        <f t="shared" si="772"/>
        <v>0</v>
      </c>
      <c r="CH459" s="5" t="e">
        <f t="shared" si="831"/>
        <v>#N/A</v>
      </c>
      <c r="CI459" s="5" t="e">
        <f t="shared" si="832"/>
        <v>#N/A</v>
      </c>
    </row>
    <row r="460" spans="1:87" s="2" customFormat="1" ht="43.2" hidden="1" customHeight="1" x14ac:dyDescent="0.3">
      <c r="A460" s="1" t="str">
        <f t="shared" si="765"/>
        <v>Kitöltés rendben!</v>
      </c>
      <c r="B460" s="179">
        <v>2</v>
      </c>
      <c r="C460" s="178" t="s">
        <v>450</v>
      </c>
      <c r="D460" s="180" t="s">
        <v>510</v>
      </c>
      <c r="E460" s="180" t="s">
        <v>509</v>
      </c>
      <c r="F460" s="181" t="str">
        <f>VLOOKUP($G460,Összesítő!$B:$F,2,FALSE)</f>
        <v>11-08873-1-002-00-13</v>
      </c>
      <c r="G460" s="178" t="s">
        <v>87</v>
      </c>
      <c r="H460" s="181">
        <f>COUNTA($G$3:G460)</f>
        <v>409</v>
      </c>
      <c r="I460" s="181" t="str">
        <f>AZ460&amp;"_"&amp;H460&amp;"_FIV_"&amp;LEFT(Előlap!$B$6,4)</f>
        <v>4136_409_FIV_2026</v>
      </c>
      <c r="J460" s="181" t="str">
        <f>VLOOKUP($G460,Összesítő!$B:$F,5,FALSE)</f>
        <v>Apátistvánfalva, Orfalu</v>
      </c>
      <c r="K460" s="181" t="str">
        <f>VLOOKUP($G460,Összesítő!$B:$F,4,FALSE)</f>
        <v>Apátistvánfalva Községi Önkormányzat, Orfalu Községi Önkormányzat</v>
      </c>
      <c r="L460" s="7">
        <f t="shared" si="766"/>
        <v>30000</v>
      </c>
      <c r="M460" s="179">
        <v>2029</v>
      </c>
      <c r="N460" s="179">
        <v>2029</v>
      </c>
      <c r="O460" s="13">
        <v>0</v>
      </c>
      <c r="P460" s="8">
        <v>30000</v>
      </c>
      <c r="Q460" s="8">
        <v>0</v>
      </c>
      <c r="S460" s="8">
        <v>0</v>
      </c>
      <c r="T460" s="8">
        <v>0</v>
      </c>
      <c r="U460" s="8">
        <v>0</v>
      </c>
      <c r="V460" s="8">
        <v>0</v>
      </c>
      <c r="W460" s="8">
        <v>0</v>
      </c>
      <c r="X460" s="8">
        <v>0</v>
      </c>
      <c r="Y460" s="8">
        <v>0</v>
      </c>
      <c r="Z460" s="8">
        <v>0</v>
      </c>
      <c r="AA460" s="8">
        <v>0</v>
      </c>
      <c r="AB460" s="8">
        <v>0</v>
      </c>
      <c r="AC460" s="8">
        <v>0</v>
      </c>
      <c r="AD460" s="7">
        <f t="shared" si="767"/>
        <v>0</v>
      </c>
      <c r="AE460" s="3" t="str">
        <f t="shared" si="768"/>
        <v>Nem rövidtávú a feladat.</v>
      </c>
      <c r="AG460" s="8">
        <v>0</v>
      </c>
      <c r="AH460" s="8">
        <v>0</v>
      </c>
      <c r="AI460" s="8">
        <v>0</v>
      </c>
      <c r="AJ460" s="8">
        <v>0</v>
      </c>
      <c r="AK460" s="8">
        <v>0</v>
      </c>
      <c r="AL460" s="8">
        <v>0</v>
      </c>
      <c r="AM460" s="8">
        <v>0</v>
      </c>
      <c r="AN460" s="8">
        <v>0</v>
      </c>
      <c r="AO460" s="8">
        <v>0</v>
      </c>
      <c r="AP460" s="8">
        <v>0</v>
      </c>
      <c r="AQ460" s="8">
        <v>0</v>
      </c>
      <c r="AR460" s="7">
        <f t="shared" si="769"/>
        <v>0</v>
      </c>
      <c r="AS460" s="178" t="s">
        <v>654</v>
      </c>
      <c r="AT460" s="3" t="str">
        <f t="shared" si="800"/>
        <v>Forráshiányos a feladat!</v>
      </c>
      <c r="AV460" s="180" t="s">
        <v>0</v>
      </c>
      <c r="AW460" s="180" t="s">
        <v>0</v>
      </c>
      <c r="AX460" s="191">
        <f>COUNTA($G$3:G460)</f>
        <v>409</v>
      </c>
      <c r="AZ460" s="9">
        <f>VLOOKUP($G460,Összesítő!$B:$F,3,FALSE)</f>
        <v>4136</v>
      </c>
      <c r="BA460" s="9">
        <f t="shared" si="801"/>
        <v>0</v>
      </c>
      <c r="BB460" s="5">
        <f t="shared" si="802"/>
        <v>1</v>
      </c>
      <c r="BC460" s="5" t="str">
        <f t="shared" si="803"/>
        <v>H</v>
      </c>
      <c r="BD460" s="5">
        <f t="shared" si="804"/>
        <v>0</v>
      </c>
      <c r="BE460" s="5">
        <f t="shared" si="805"/>
        <v>0</v>
      </c>
      <c r="BF460" s="5">
        <f t="shared" si="806"/>
        <v>0</v>
      </c>
      <c r="BG460" s="9" t="str">
        <f t="shared" si="807"/>
        <v>Nem rövidtávú a feladat.</v>
      </c>
      <c r="BH460" s="5">
        <f t="shared" si="808"/>
        <v>1</v>
      </c>
      <c r="BI460" s="5">
        <f t="shared" si="809"/>
        <v>1</v>
      </c>
      <c r="BJ460" s="5">
        <f t="shared" si="810"/>
        <v>1</v>
      </c>
      <c r="BK460" s="5">
        <f t="shared" si="811"/>
        <v>1</v>
      </c>
      <c r="BL460" s="5">
        <f t="shared" si="770"/>
        <v>1</v>
      </c>
      <c r="BM460" s="4" t="str">
        <f t="shared" si="812"/>
        <v>Forráshiányos a feladat!</v>
      </c>
      <c r="BN460" s="5">
        <f t="shared" si="813"/>
        <v>0</v>
      </c>
      <c r="BO460" s="5">
        <f t="shared" si="814"/>
        <v>1</v>
      </c>
      <c r="BP460" s="5">
        <f t="shared" si="815"/>
        <v>0</v>
      </c>
      <c r="BQ460" s="5">
        <f t="shared" si="816"/>
        <v>0</v>
      </c>
      <c r="BR460" s="5">
        <f t="shared" si="817"/>
        <v>0</v>
      </c>
      <c r="BS460" s="9">
        <f t="shared" si="818"/>
        <v>0</v>
      </c>
      <c r="BT460" s="5">
        <f t="shared" si="819"/>
        <v>0</v>
      </c>
      <c r="BU460" s="5">
        <f t="shared" si="820"/>
        <v>0</v>
      </c>
      <c r="BV460" s="5">
        <f t="shared" si="821"/>
        <v>1</v>
      </c>
      <c r="BW460" s="5">
        <f t="shared" si="822"/>
        <v>1</v>
      </c>
      <c r="BX460" s="5">
        <f t="shared" si="823"/>
        <v>1</v>
      </c>
      <c r="BY460" s="5">
        <f t="shared" si="824"/>
        <v>1</v>
      </c>
      <c r="BZ460" s="5">
        <f t="shared" si="825"/>
        <v>1</v>
      </c>
      <c r="CA460" s="5">
        <f t="shared" si="826"/>
        <v>1</v>
      </c>
      <c r="CB460" s="5">
        <f t="shared" si="827"/>
        <v>1</v>
      </c>
      <c r="CC460" s="5">
        <f t="shared" si="828"/>
        <v>1</v>
      </c>
      <c r="CD460" s="5">
        <f t="shared" si="829"/>
        <v>1</v>
      </c>
      <c r="CE460" s="5" t="str">
        <f t="shared" si="830"/>
        <v>?</v>
      </c>
      <c r="CF460" s="4" t="str">
        <f t="shared" si="771"/>
        <v>Kitöltés rendben!</v>
      </c>
      <c r="CG460" s="5">
        <f t="shared" si="772"/>
        <v>1</v>
      </c>
      <c r="CH460" s="5">
        <f t="shared" si="831"/>
        <v>0</v>
      </c>
      <c r="CI460" s="5">
        <f t="shared" si="832"/>
        <v>1</v>
      </c>
    </row>
    <row r="461" spans="1:87" s="2" customFormat="1" ht="43.2" hidden="1" customHeight="1" x14ac:dyDescent="0.3">
      <c r="A461" s="1" t="str">
        <f t="shared" si="765"/>
        <v>Kitöltés rendben!</v>
      </c>
      <c r="B461" s="179">
        <v>2</v>
      </c>
      <c r="C461" s="178" t="s">
        <v>399</v>
      </c>
      <c r="D461" s="180" t="s">
        <v>520</v>
      </c>
      <c r="E461" s="180" t="s">
        <v>509</v>
      </c>
      <c r="F461" s="181" t="str">
        <f>VLOOKUP($G461,Összesítő!$B:$F,2,FALSE)</f>
        <v>11-08873-1-002-00-13</v>
      </c>
      <c r="G461" s="178" t="s">
        <v>87</v>
      </c>
      <c r="H461" s="181">
        <f>COUNTA($G$3:G461)</f>
        <v>410</v>
      </c>
      <c r="I461" s="181" t="str">
        <f>AZ461&amp;"_"&amp;H461&amp;"_FIV_"&amp;LEFT(Előlap!$B$6,4)</f>
        <v>4136_410_FIV_2026</v>
      </c>
      <c r="J461" s="181" t="str">
        <f>VLOOKUP($G461,Összesítő!$B:$F,5,FALSE)</f>
        <v>Apátistvánfalva, Orfalu</v>
      </c>
      <c r="K461" s="181" t="str">
        <f>VLOOKUP($G461,Összesítő!$B:$F,4,FALSE)</f>
        <v>Apátistvánfalva Községi Önkormányzat, Orfalu Községi Önkormányzat</v>
      </c>
      <c r="L461" s="7">
        <f t="shared" si="766"/>
        <v>35000</v>
      </c>
      <c r="M461" s="179">
        <v>2028</v>
      </c>
      <c r="N461" s="179">
        <v>2028</v>
      </c>
      <c r="O461" s="13">
        <v>0</v>
      </c>
      <c r="P461" s="8">
        <v>35000</v>
      </c>
      <c r="Q461" s="8">
        <v>0</v>
      </c>
      <c r="S461" s="8">
        <v>0</v>
      </c>
      <c r="T461" s="8">
        <v>0</v>
      </c>
      <c r="U461" s="8">
        <v>0</v>
      </c>
      <c r="V461" s="8">
        <v>0</v>
      </c>
      <c r="W461" s="8">
        <v>0</v>
      </c>
      <c r="X461" s="8">
        <v>0</v>
      </c>
      <c r="Y461" s="8">
        <v>0</v>
      </c>
      <c r="Z461" s="8">
        <v>0</v>
      </c>
      <c r="AA461" s="8">
        <v>0</v>
      </c>
      <c r="AB461" s="8">
        <v>0</v>
      </c>
      <c r="AC461" s="8">
        <v>0</v>
      </c>
      <c r="AD461" s="7">
        <f t="shared" si="767"/>
        <v>0</v>
      </c>
      <c r="AE461" s="3" t="str">
        <f t="shared" si="768"/>
        <v>Nem rövidtávú a feladat.</v>
      </c>
      <c r="AG461" s="8">
        <v>0</v>
      </c>
      <c r="AH461" s="8">
        <v>0</v>
      </c>
      <c r="AI461" s="8">
        <v>0</v>
      </c>
      <c r="AJ461" s="8">
        <v>0</v>
      </c>
      <c r="AK461" s="8">
        <v>0</v>
      </c>
      <c r="AL461" s="8">
        <v>0</v>
      </c>
      <c r="AM461" s="8">
        <v>0</v>
      </c>
      <c r="AN461" s="8">
        <v>0</v>
      </c>
      <c r="AO461" s="8">
        <v>0</v>
      </c>
      <c r="AP461" s="8">
        <v>0</v>
      </c>
      <c r="AQ461" s="8">
        <v>0</v>
      </c>
      <c r="AR461" s="7">
        <f t="shared" si="769"/>
        <v>0</v>
      </c>
      <c r="AS461" s="185" t="s">
        <v>654</v>
      </c>
      <c r="AT461" s="3" t="str">
        <f t="shared" si="800"/>
        <v>Forráshiányos a feladat!</v>
      </c>
      <c r="AV461" s="180" t="s">
        <v>0</v>
      </c>
      <c r="AW461" s="180" t="s">
        <v>0</v>
      </c>
      <c r="AX461" s="191">
        <f>COUNTA($G$3:G461)</f>
        <v>410</v>
      </c>
      <c r="AZ461" s="9">
        <f>VLOOKUP($G461,Összesítő!$B:$F,3,FALSE)</f>
        <v>4136</v>
      </c>
      <c r="BA461" s="9">
        <f t="shared" si="801"/>
        <v>0</v>
      </c>
      <c r="BB461" s="5">
        <f t="shared" si="802"/>
        <v>1</v>
      </c>
      <c r="BC461" s="5" t="str">
        <f t="shared" si="803"/>
        <v>H</v>
      </c>
      <c r="BD461" s="5">
        <f t="shared" si="804"/>
        <v>0</v>
      </c>
      <c r="BE461" s="5">
        <f t="shared" si="805"/>
        <v>0</v>
      </c>
      <c r="BF461" s="5">
        <f t="shared" si="806"/>
        <v>0</v>
      </c>
      <c r="BG461" s="9" t="str">
        <f t="shared" si="807"/>
        <v>Nem rövidtávú a feladat.</v>
      </c>
      <c r="BH461" s="5">
        <f t="shared" si="808"/>
        <v>1</v>
      </c>
      <c r="BI461" s="5">
        <f t="shared" si="809"/>
        <v>1</v>
      </c>
      <c r="BJ461" s="5">
        <f t="shared" si="810"/>
        <v>1</v>
      </c>
      <c r="BK461" s="5">
        <f t="shared" si="811"/>
        <v>1</v>
      </c>
      <c r="BL461" s="5">
        <f t="shared" si="770"/>
        <v>1</v>
      </c>
      <c r="BM461" s="4" t="str">
        <f t="shared" si="812"/>
        <v>Forráshiányos a feladat!</v>
      </c>
      <c r="BN461" s="5">
        <f t="shared" si="813"/>
        <v>0</v>
      </c>
      <c r="BO461" s="5">
        <f t="shared" si="814"/>
        <v>1</v>
      </c>
      <c r="BP461" s="5">
        <f t="shared" si="815"/>
        <v>0</v>
      </c>
      <c r="BQ461" s="5">
        <f t="shared" si="816"/>
        <v>0</v>
      </c>
      <c r="BR461" s="5">
        <f t="shared" si="817"/>
        <v>0</v>
      </c>
      <c r="BS461" s="9">
        <f t="shared" si="818"/>
        <v>0</v>
      </c>
      <c r="BT461" s="5">
        <f t="shared" si="819"/>
        <v>0</v>
      </c>
      <c r="BU461" s="5">
        <f t="shared" si="820"/>
        <v>0</v>
      </c>
      <c r="BV461" s="5">
        <f t="shared" si="821"/>
        <v>1</v>
      </c>
      <c r="BW461" s="5">
        <f t="shared" si="822"/>
        <v>1</v>
      </c>
      <c r="BX461" s="5">
        <f t="shared" si="823"/>
        <v>1</v>
      </c>
      <c r="BY461" s="5">
        <f t="shared" si="824"/>
        <v>1</v>
      </c>
      <c r="BZ461" s="5">
        <f t="shared" si="825"/>
        <v>1</v>
      </c>
      <c r="CA461" s="5">
        <f t="shared" si="826"/>
        <v>1</v>
      </c>
      <c r="CB461" s="5">
        <f t="shared" si="827"/>
        <v>1</v>
      </c>
      <c r="CC461" s="5">
        <f t="shared" si="828"/>
        <v>1</v>
      </c>
      <c r="CD461" s="5">
        <f t="shared" si="829"/>
        <v>1</v>
      </c>
      <c r="CE461" s="5" t="str">
        <f t="shared" si="830"/>
        <v>?</v>
      </c>
      <c r="CF461" s="4" t="str">
        <f t="shared" si="771"/>
        <v>Kitöltés rendben!</v>
      </c>
      <c r="CG461" s="5">
        <f t="shared" si="772"/>
        <v>1</v>
      </c>
      <c r="CH461" s="5">
        <f t="shared" si="831"/>
        <v>0</v>
      </c>
      <c r="CI461" s="5">
        <f t="shared" si="832"/>
        <v>1</v>
      </c>
    </row>
    <row r="462" spans="1:87" s="2" customFormat="1" ht="43.2" hidden="1" customHeight="1" x14ac:dyDescent="0.3">
      <c r="A462" s="1" t="str">
        <f t="shared" si="765"/>
        <v>Kitöltés rendben!</v>
      </c>
      <c r="B462" s="179">
        <v>1</v>
      </c>
      <c r="C462" s="178" t="s">
        <v>435</v>
      </c>
      <c r="D462" s="180" t="s">
        <v>623</v>
      </c>
      <c r="E462" s="180" t="s">
        <v>509</v>
      </c>
      <c r="F462" s="181" t="str">
        <f>VLOOKUP($G462,Összesítő!$B:$F,2,FALSE)</f>
        <v>11-08873-1-002-00-13</v>
      </c>
      <c r="G462" s="178" t="s">
        <v>87</v>
      </c>
      <c r="H462" s="181">
        <f>COUNTA($G$3:G462)</f>
        <v>411</v>
      </c>
      <c r="I462" s="181" t="str">
        <f>AZ462&amp;"_"&amp;H462&amp;"_FIV_"&amp;LEFT(Előlap!$B$6,4)</f>
        <v>4136_411_FIV_2026</v>
      </c>
      <c r="J462" s="181" t="str">
        <f>VLOOKUP($G462,Összesítő!$B:$F,5,FALSE)</f>
        <v>Apátistvánfalva, Orfalu</v>
      </c>
      <c r="K462" s="181" t="str">
        <f>VLOOKUP($G462,Összesítő!$B:$F,4,FALSE)</f>
        <v>Apátistvánfalva Községi Önkormányzat, Orfalu Községi Önkormányzat</v>
      </c>
      <c r="L462" s="7">
        <f t="shared" si="766"/>
        <v>14300</v>
      </c>
      <c r="M462" s="179">
        <v>2027</v>
      </c>
      <c r="N462" s="179">
        <v>2036</v>
      </c>
      <c r="O462" s="13">
        <v>4300</v>
      </c>
      <c r="P462" s="8">
        <v>10000</v>
      </c>
      <c r="Q462" s="8">
        <v>0</v>
      </c>
      <c r="S462" s="8">
        <v>4300</v>
      </c>
      <c r="T462" s="8">
        <v>0</v>
      </c>
      <c r="U462" s="8">
        <v>0</v>
      </c>
      <c r="V462" s="8">
        <v>0</v>
      </c>
      <c r="W462" s="8">
        <v>0</v>
      </c>
      <c r="X462" s="8">
        <v>0</v>
      </c>
      <c r="Y462" s="8">
        <v>0</v>
      </c>
      <c r="Z462" s="8">
        <v>0</v>
      </c>
      <c r="AA462" s="8">
        <v>0</v>
      </c>
      <c r="AB462" s="8">
        <v>0</v>
      </c>
      <c r="AC462" s="8">
        <v>0</v>
      </c>
      <c r="AD462" s="7">
        <f t="shared" si="767"/>
        <v>4300</v>
      </c>
      <c r="AE462" s="3" t="str">
        <f t="shared" si="768"/>
        <v>A forrás egyenlő a költséggel (I.ütem).</v>
      </c>
      <c r="AG462" s="8">
        <v>0</v>
      </c>
      <c r="AH462" s="8">
        <v>0</v>
      </c>
      <c r="AI462" s="8">
        <v>0</v>
      </c>
      <c r="AJ462" s="8">
        <v>0</v>
      </c>
      <c r="AK462" s="8">
        <v>0</v>
      </c>
      <c r="AL462" s="8">
        <v>0</v>
      </c>
      <c r="AM462" s="8">
        <v>0</v>
      </c>
      <c r="AN462" s="8">
        <v>0</v>
      </c>
      <c r="AO462" s="8">
        <v>0</v>
      </c>
      <c r="AP462" s="8">
        <v>0</v>
      </c>
      <c r="AQ462" s="8">
        <v>0</v>
      </c>
      <c r="AR462" s="7">
        <f t="shared" si="769"/>
        <v>0</v>
      </c>
      <c r="AS462" s="185" t="s">
        <v>654</v>
      </c>
      <c r="AT462" s="3" t="str">
        <f t="shared" si="800"/>
        <v>Forráshiányos a feladat!</v>
      </c>
      <c r="AV462" s="180" t="s">
        <v>0</v>
      </c>
      <c r="AW462" s="180" t="s">
        <v>681</v>
      </c>
      <c r="AX462" s="191">
        <f>COUNTA($G$3:G462)</f>
        <v>411</v>
      </c>
      <c r="AZ462" s="9">
        <f>VLOOKUP($G462,Összesítő!$B:$F,3,FALSE)</f>
        <v>4136</v>
      </c>
      <c r="BA462" s="9">
        <f t="shared" si="801"/>
        <v>0</v>
      </c>
      <c r="BB462" s="5">
        <f t="shared" si="802"/>
        <v>1</v>
      </c>
      <c r="BC462" s="5" t="str">
        <f t="shared" si="803"/>
        <v>RH</v>
      </c>
      <c r="BD462" s="5">
        <f t="shared" si="804"/>
        <v>1</v>
      </c>
      <c r="BE462" s="5">
        <f t="shared" si="805"/>
        <v>0</v>
      </c>
      <c r="BF462" s="5">
        <f t="shared" si="806"/>
        <v>0</v>
      </c>
      <c r="BG462" s="9" t="str">
        <f t="shared" si="807"/>
        <v>A forrás egyenlő a költséggel (I.ütem).</v>
      </c>
      <c r="BH462" s="5">
        <f t="shared" si="808"/>
        <v>1</v>
      </c>
      <c r="BI462" s="5">
        <f t="shared" si="809"/>
        <v>1</v>
      </c>
      <c r="BJ462" s="5">
        <f t="shared" si="810"/>
        <v>1</v>
      </c>
      <c r="BK462" s="5">
        <f t="shared" si="811"/>
        <v>1</v>
      </c>
      <c r="BL462" s="5">
        <f t="shared" si="770"/>
        <v>1</v>
      </c>
      <c r="BM462" s="4" t="str">
        <f t="shared" si="812"/>
        <v>Forráshiányos a feladat!</v>
      </c>
      <c r="BN462" s="5">
        <f t="shared" si="813"/>
        <v>0</v>
      </c>
      <c r="BO462" s="5">
        <f t="shared" si="814"/>
        <v>1</v>
      </c>
      <c r="BP462" s="5">
        <f t="shared" si="815"/>
        <v>0</v>
      </c>
      <c r="BQ462" s="5">
        <f t="shared" si="816"/>
        <v>0</v>
      </c>
      <c r="BR462" s="5">
        <f t="shared" si="817"/>
        <v>0</v>
      </c>
      <c r="BS462" s="9">
        <f t="shared" si="818"/>
        <v>0</v>
      </c>
      <c r="BT462" s="5">
        <f t="shared" si="819"/>
        <v>0</v>
      </c>
      <c r="BU462" s="5">
        <f t="shared" si="820"/>
        <v>0</v>
      </c>
      <c r="BV462" s="5">
        <f t="shared" si="821"/>
        <v>1</v>
      </c>
      <c r="BW462" s="5">
        <f t="shared" si="822"/>
        <v>1</v>
      </c>
      <c r="BX462" s="5">
        <f t="shared" si="823"/>
        <v>1</v>
      </c>
      <c r="BY462" s="5">
        <f t="shared" si="824"/>
        <v>1</v>
      </c>
      <c r="BZ462" s="5">
        <f t="shared" si="825"/>
        <v>1</v>
      </c>
      <c r="CA462" s="5">
        <f t="shared" si="826"/>
        <v>1</v>
      </c>
      <c r="CB462" s="5">
        <f t="shared" si="827"/>
        <v>1</v>
      </c>
      <c r="CC462" s="5">
        <f t="shared" si="828"/>
        <v>1</v>
      </c>
      <c r="CD462" s="5">
        <f t="shared" si="829"/>
        <v>1</v>
      </c>
      <c r="CE462" s="5" t="str">
        <f t="shared" si="830"/>
        <v>?</v>
      </c>
      <c r="CF462" s="4" t="str">
        <f t="shared" si="771"/>
        <v>Kitöltés rendben!</v>
      </c>
      <c r="CG462" s="5">
        <f t="shared" si="772"/>
        <v>1</v>
      </c>
      <c r="CH462" s="5">
        <f t="shared" si="831"/>
        <v>1</v>
      </c>
      <c r="CI462" s="5">
        <f t="shared" si="832"/>
        <v>1</v>
      </c>
    </row>
    <row r="463" spans="1:87" s="2" customFormat="1" ht="43.2" hidden="1" customHeight="1" x14ac:dyDescent="0.3">
      <c r="A463" s="1" t="str">
        <f t="shared" si="765"/>
        <v>Kitöltés rendben!</v>
      </c>
      <c r="B463" s="179">
        <v>2</v>
      </c>
      <c r="C463" s="178" t="s">
        <v>468</v>
      </c>
      <c r="D463" s="180" t="s">
        <v>505</v>
      </c>
      <c r="E463" s="180" t="s">
        <v>509</v>
      </c>
      <c r="F463" s="181" t="str">
        <f>VLOOKUP($G463,Összesítő!$B:$F,2,FALSE)</f>
        <v>11-08873-1-002-00-13</v>
      </c>
      <c r="G463" s="178" t="s">
        <v>87</v>
      </c>
      <c r="H463" s="181">
        <f>COUNTA($G$3:G463)</f>
        <v>412</v>
      </c>
      <c r="I463" s="181" t="str">
        <f>AZ463&amp;"_"&amp;H463&amp;"_FIV_"&amp;LEFT(Előlap!$B$6,4)</f>
        <v>4136_412_FIV_2026</v>
      </c>
      <c r="J463" s="181" t="str">
        <f>VLOOKUP($G463,Összesítő!$B:$F,5,FALSE)</f>
        <v>Apátistvánfalva, Orfalu</v>
      </c>
      <c r="K463" s="181" t="str">
        <f>VLOOKUP($G463,Összesítő!$B:$F,4,FALSE)</f>
        <v>Apátistvánfalva Községi Önkormányzat, Orfalu Községi Önkormányzat</v>
      </c>
      <c r="L463" s="7">
        <f t="shared" si="766"/>
        <v>15000</v>
      </c>
      <c r="M463" s="179">
        <v>2028</v>
      </c>
      <c r="N463" s="179">
        <v>2028</v>
      </c>
      <c r="O463" s="13">
        <v>0</v>
      </c>
      <c r="P463" s="8">
        <v>15000</v>
      </c>
      <c r="Q463" s="8">
        <v>0</v>
      </c>
      <c r="S463" s="8">
        <v>0</v>
      </c>
      <c r="T463" s="8">
        <v>0</v>
      </c>
      <c r="U463" s="8">
        <v>0</v>
      </c>
      <c r="V463" s="8">
        <v>0</v>
      </c>
      <c r="W463" s="8">
        <v>0</v>
      </c>
      <c r="X463" s="8">
        <v>0</v>
      </c>
      <c r="Y463" s="8">
        <v>0</v>
      </c>
      <c r="Z463" s="8">
        <v>0</v>
      </c>
      <c r="AA463" s="8">
        <v>0</v>
      </c>
      <c r="AB463" s="8">
        <v>0</v>
      </c>
      <c r="AC463" s="8">
        <v>0</v>
      </c>
      <c r="AD463" s="7">
        <f t="shared" si="767"/>
        <v>0</v>
      </c>
      <c r="AE463" s="3" t="str">
        <f t="shared" si="768"/>
        <v>Nem rövidtávú a feladat.</v>
      </c>
      <c r="AG463" s="8">
        <v>0</v>
      </c>
      <c r="AH463" s="8">
        <v>0</v>
      </c>
      <c r="AI463" s="8">
        <v>0</v>
      </c>
      <c r="AJ463" s="8">
        <v>0</v>
      </c>
      <c r="AK463" s="8">
        <v>0</v>
      </c>
      <c r="AL463" s="8">
        <v>0</v>
      </c>
      <c r="AM463" s="8">
        <v>0</v>
      </c>
      <c r="AN463" s="8">
        <v>0</v>
      </c>
      <c r="AO463" s="8">
        <v>0</v>
      </c>
      <c r="AP463" s="8">
        <v>0</v>
      </c>
      <c r="AQ463" s="8">
        <v>0</v>
      </c>
      <c r="AR463" s="7">
        <f t="shared" si="769"/>
        <v>0</v>
      </c>
      <c r="AS463" s="185" t="s">
        <v>654</v>
      </c>
      <c r="AT463" s="3" t="str">
        <f t="shared" si="800"/>
        <v>Forráshiányos a feladat!</v>
      </c>
      <c r="AV463" s="180" t="s">
        <v>0</v>
      </c>
      <c r="AW463" s="180" t="s">
        <v>0</v>
      </c>
      <c r="AX463" s="191">
        <f>COUNTA($G$3:G463)</f>
        <v>412</v>
      </c>
      <c r="AZ463" s="9">
        <f>VLOOKUP($G463,Összesítő!$B:$F,3,FALSE)</f>
        <v>4136</v>
      </c>
      <c r="BA463" s="9">
        <f t="shared" si="801"/>
        <v>0</v>
      </c>
      <c r="BB463" s="5">
        <f t="shared" si="802"/>
        <v>1</v>
      </c>
      <c r="BC463" s="5" t="str">
        <f t="shared" si="803"/>
        <v>H</v>
      </c>
      <c r="BD463" s="5">
        <f t="shared" si="804"/>
        <v>0</v>
      </c>
      <c r="BE463" s="5">
        <f t="shared" si="805"/>
        <v>0</v>
      </c>
      <c r="BF463" s="5">
        <f t="shared" si="806"/>
        <v>0</v>
      </c>
      <c r="BG463" s="9" t="str">
        <f t="shared" si="807"/>
        <v>Nem rövidtávú a feladat.</v>
      </c>
      <c r="BH463" s="5">
        <f t="shared" si="808"/>
        <v>1</v>
      </c>
      <c r="BI463" s="5">
        <f t="shared" si="809"/>
        <v>1</v>
      </c>
      <c r="BJ463" s="5">
        <f t="shared" si="810"/>
        <v>1</v>
      </c>
      <c r="BK463" s="5">
        <f t="shared" si="811"/>
        <v>1</v>
      </c>
      <c r="BL463" s="5">
        <f t="shared" si="770"/>
        <v>1</v>
      </c>
      <c r="BM463" s="4" t="str">
        <f t="shared" si="812"/>
        <v>Forráshiányos a feladat!</v>
      </c>
      <c r="BN463" s="5">
        <f t="shared" si="813"/>
        <v>0</v>
      </c>
      <c r="BO463" s="5">
        <f t="shared" si="814"/>
        <v>1</v>
      </c>
      <c r="BP463" s="5">
        <f t="shared" si="815"/>
        <v>0</v>
      </c>
      <c r="BQ463" s="5">
        <f t="shared" si="816"/>
        <v>0</v>
      </c>
      <c r="BR463" s="5">
        <f t="shared" si="817"/>
        <v>0</v>
      </c>
      <c r="BS463" s="9">
        <f t="shared" si="818"/>
        <v>0</v>
      </c>
      <c r="BT463" s="5">
        <f t="shared" si="819"/>
        <v>0</v>
      </c>
      <c r="BU463" s="5">
        <f t="shared" si="820"/>
        <v>0</v>
      </c>
      <c r="BV463" s="5">
        <f t="shared" si="821"/>
        <v>1</v>
      </c>
      <c r="BW463" s="5">
        <f t="shared" si="822"/>
        <v>1</v>
      </c>
      <c r="BX463" s="5">
        <f t="shared" si="823"/>
        <v>1</v>
      </c>
      <c r="BY463" s="5">
        <f t="shared" si="824"/>
        <v>1</v>
      </c>
      <c r="BZ463" s="5">
        <f t="shared" si="825"/>
        <v>1</v>
      </c>
      <c r="CA463" s="5">
        <f t="shared" si="826"/>
        <v>1</v>
      </c>
      <c r="CB463" s="5">
        <f t="shared" si="827"/>
        <v>1</v>
      </c>
      <c r="CC463" s="5">
        <f t="shared" si="828"/>
        <v>1</v>
      </c>
      <c r="CD463" s="5">
        <f t="shared" si="829"/>
        <v>1</v>
      </c>
      <c r="CE463" s="5" t="str">
        <f t="shared" si="830"/>
        <v>?</v>
      </c>
      <c r="CF463" s="4" t="str">
        <f t="shared" si="771"/>
        <v>Kitöltés rendben!</v>
      </c>
      <c r="CG463" s="5">
        <f t="shared" si="772"/>
        <v>1</v>
      </c>
      <c r="CH463" s="5">
        <f t="shared" si="831"/>
        <v>0</v>
      </c>
      <c r="CI463" s="5">
        <f t="shared" si="832"/>
        <v>1</v>
      </c>
    </row>
    <row r="464" spans="1:87" s="2" customFormat="1" ht="43.2" hidden="1" customHeight="1" x14ac:dyDescent="0.3">
      <c r="A464" s="1" t="str">
        <f t="shared" si="765"/>
        <v>Kitöltés rendben!</v>
      </c>
      <c r="B464" s="179">
        <v>2</v>
      </c>
      <c r="C464" s="182" t="s">
        <v>468</v>
      </c>
      <c r="D464" s="180" t="s">
        <v>516</v>
      </c>
      <c r="E464" s="180" t="s">
        <v>509</v>
      </c>
      <c r="F464" s="181" t="str">
        <f>VLOOKUP($G464,Összesítő!$B:$F,2,FALSE)</f>
        <v>11-08873-1-002-00-13</v>
      </c>
      <c r="G464" s="178" t="s">
        <v>87</v>
      </c>
      <c r="H464" s="181">
        <f>COUNTA($G$3:G464)</f>
        <v>413</v>
      </c>
      <c r="I464" s="181" t="str">
        <f>AZ464&amp;"_"&amp;H464&amp;"_FIV_"&amp;LEFT(Előlap!$B$6,4)</f>
        <v>4136_413_FIV_2026</v>
      </c>
      <c r="J464" s="181" t="str">
        <f>VLOOKUP($G464,Összesítő!$B:$F,5,FALSE)</f>
        <v>Apátistvánfalva, Orfalu</v>
      </c>
      <c r="K464" s="181" t="str">
        <f>VLOOKUP($G464,Összesítő!$B:$F,4,FALSE)</f>
        <v>Apátistvánfalva Községi Önkormányzat, Orfalu Községi Önkormányzat</v>
      </c>
      <c r="L464" s="7">
        <f t="shared" si="766"/>
        <v>2000</v>
      </c>
      <c r="M464" s="179">
        <v>2028</v>
      </c>
      <c r="N464" s="179">
        <v>2028</v>
      </c>
      <c r="O464" s="13">
        <v>0</v>
      </c>
      <c r="P464" s="8">
        <v>2000</v>
      </c>
      <c r="Q464" s="8">
        <v>0</v>
      </c>
      <c r="S464" s="8">
        <v>0</v>
      </c>
      <c r="T464" s="8">
        <v>0</v>
      </c>
      <c r="U464" s="8">
        <v>0</v>
      </c>
      <c r="V464" s="8">
        <v>0</v>
      </c>
      <c r="W464" s="8">
        <v>0</v>
      </c>
      <c r="X464" s="8">
        <v>0</v>
      </c>
      <c r="Y464" s="8">
        <v>0</v>
      </c>
      <c r="Z464" s="8">
        <v>0</v>
      </c>
      <c r="AA464" s="8">
        <v>0</v>
      </c>
      <c r="AB464" s="8">
        <v>0</v>
      </c>
      <c r="AC464" s="8">
        <v>0</v>
      </c>
      <c r="AD464" s="7">
        <f t="shared" si="767"/>
        <v>0</v>
      </c>
      <c r="AE464" s="3" t="str">
        <f t="shared" si="768"/>
        <v>Nem rövidtávú a feladat.</v>
      </c>
      <c r="AG464" s="8">
        <v>0</v>
      </c>
      <c r="AH464" s="8">
        <v>0</v>
      </c>
      <c r="AI464" s="8">
        <v>0</v>
      </c>
      <c r="AJ464" s="8">
        <v>0</v>
      </c>
      <c r="AK464" s="8">
        <v>0</v>
      </c>
      <c r="AL464" s="8">
        <v>0</v>
      </c>
      <c r="AM464" s="8">
        <v>0</v>
      </c>
      <c r="AN464" s="8">
        <v>0</v>
      </c>
      <c r="AO464" s="8">
        <v>0</v>
      </c>
      <c r="AP464" s="8">
        <v>0</v>
      </c>
      <c r="AQ464" s="8">
        <v>0</v>
      </c>
      <c r="AR464" s="7">
        <f t="shared" si="769"/>
        <v>0</v>
      </c>
      <c r="AS464" s="185" t="s">
        <v>654</v>
      </c>
      <c r="AT464" s="3" t="str">
        <f t="shared" si="800"/>
        <v>Forráshiányos a feladat!</v>
      </c>
      <c r="AV464" s="180" t="s">
        <v>0</v>
      </c>
      <c r="AW464" s="180" t="s">
        <v>0</v>
      </c>
      <c r="AX464" s="191">
        <f>COUNTA($G$3:G464)</f>
        <v>413</v>
      </c>
      <c r="AZ464" s="9">
        <f>VLOOKUP($G464,Összesítő!$B:$F,3,FALSE)</f>
        <v>4136</v>
      </c>
      <c r="BA464" s="9">
        <f t="shared" si="801"/>
        <v>0</v>
      </c>
      <c r="BB464" s="5">
        <f t="shared" si="802"/>
        <v>1</v>
      </c>
      <c r="BC464" s="5" t="str">
        <f t="shared" si="803"/>
        <v>H</v>
      </c>
      <c r="BD464" s="5">
        <f t="shared" si="804"/>
        <v>0</v>
      </c>
      <c r="BE464" s="5">
        <f t="shared" si="805"/>
        <v>0</v>
      </c>
      <c r="BF464" s="5">
        <f t="shared" si="806"/>
        <v>0</v>
      </c>
      <c r="BG464" s="9" t="str">
        <f t="shared" si="807"/>
        <v>Nem rövidtávú a feladat.</v>
      </c>
      <c r="BH464" s="5">
        <f t="shared" si="808"/>
        <v>1</v>
      </c>
      <c r="BI464" s="5">
        <f t="shared" si="809"/>
        <v>1</v>
      </c>
      <c r="BJ464" s="5">
        <f t="shared" si="810"/>
        <v>1</v>
      </c>
      <c r="BK464" s="5">
        <f t="shared" si="811"/>
        <v>1</v>
      </c>
      <c r="BL464" s="5">
        <f t="shared" si="770"/>
        <v>1</v>
      </c>
      <c r="BM464" s="4" t="str">
        <f t="shared" si="812"/>
        <v>Forráshiányos a feladat!</v>
      </c>
      <c r="BN464" s="5">
        <f t="shared" si="813"/>
        <v>0</v>
      </c>
      <c r="BO464" s="5">
        <f t="shared" si="814"/>
        <v>1</v>
      </c>
      <c r="BP464" s="5">
        <f t="shared" si="815"/>
        <v>0</v>
      </c>
      <c r="BQ464" s="5">
        <f t="shared" si="816"/>
        <v>0</v>
      </c>
      <c r="BR464" s="5">
        <f t="shared" si="817"/>
        <v>0</v>
      </c>
      <c r="BS464" s="9">
        <f t="shared" si="818"/>
        <v>0</v>
      </c>
      <c r="BT464" s="5">
        <f t="shared" si="819"/>
        <v>0</v>
      </c>
      <c r="BU464" s="5">
        <f t="shared" si="820"/>
        <v>0</v>
      </c>
      <c r="BV464" s="5">
        <f t="shared" si="821"/>
        <v>1</v>
      </c>
      <c r="BW464" s="5">
        <f t="shared" si="822"/>
        <v>1</v>
      </c>
      <c r="BX464" s="5">
        <f t="shared" si="823"/>
        <v>1</v>
      </c>
      <c r="BY464" s="5">
        <f t="shared" si="824"/>
        <v>1</v>
      </c>
      <c r="BZ464" s="5">
        <f t="shared" si="825"/>
        <v>1</v>
      </c>
      <c r="CA464" s="5">
        <f t="shared" si="826"/>
        <v>1</v>
      </c>
      <c r="CB464" s="5">
        <f t="shared" si="827"/>
        <v>1</v>
      </c>
      <c r="CC464" s="5">
        <f t="shared" si="828"/>
        <v>1</v>
      </c>
      <c r="CD464" s="5">
        <f t="shared" si="829"/>
        <v>1</v>
      </c>
      <c r="CE464" s="5" t="str">
        <f t="shared" si="830"/>
        <v>?</v>
      </c>
      <c r="CF464" s="4" t="str">
        <f t="shared" si="771"/>
        <v>Kitöltés rendben!</v>
      </c>
      <c r="CG464" s="5">
        <f t="shared" si="772"/>
        <v>1</v>
      </c>
      <c r="CH464" s="5">
        <f t="shared" si="831"/>
        <v>0</v>
      </c>
      <c r="CI464" s="5">
        <f t="shared" si="832"/>
        <v>1</v>
      </c>
    </row>
    <row r="465" spans="1:87" s="2" customFormat="1" ht="55.8" hidden="1" customHeight="1" x14ac:dyDescent="0.3">
      <c r="A465" s="1" t="str">
        <f t="shared" si="765"/>
        <v>Kitöltés rendben!</v>
      </c>
      <c r="B465" s="179">
        <v>2</v>
      </c>
      <c r="C465" s="182" t="s">
        <v>479</v>
      </c>
      <c r="D465" s="180" t="s">
        <v>601</v>
      </c>
      <c r="E465" s="180" t="s">
        <v>509</v>
      </c>
      <c r="F465" s="181" t="str">
        <f>VLOOKUP($G465,Összesítő!$B:$F,2,FALSE)</f>
        <v>11-08873-1-002-00-13</v>
      </c>
      <c r="G465" s="178" t="s">
        <v>87</v>
      </c>
      <c r="H465" s="181">
        <f>COUNTA($G$3:G465)</f>
        <v>414</v>
      </c>
      <c r="I465" s="181" t="str">
        <f>AZ465&amp;"_"&amp;H465&amp;"_FIV_"&amp;LEFT(Előlap!$B$6,4)</f>
        <v>4136_414_FIV_2026</v>
      </c>
      <c r="J465" s="181" t="str">
        <f>VLOOKUP($G465,Összesítő!$B:$F,5,FALSE)</f>
        <v>Apátistvánfalva, Orfalu</v>
      </c>
      <c r="K465" s="181" t="str">
        <f>VLOOKUP($G465,Összesítő!$B:$F,4,FALSE)</f>
        <v>Apátistvánfalva Községi Önkormányzat, Orfalu Községi Önkormányzat</v>
      </c>
      <c r="L465" s="7">
        <f t="shared" si="766"/>
        <v>100000</v>
      </c>
      <c r="M465" s="179">
        <v>2028</v>
      </c>
      <c r="N465" s="179">
        <v>2036</v>
      </c>
      <c r="O465" s="13">
        <v>0</v>
      </c>
      <c r="P465" s="8">
        <v>100000</v>
      </c>
      <c r="Q465" s="8">
        <v>0</v>
      </c>
      <c r="S465" s="8">
        <v>0</v>
      </c>
      <c r="T465" s="8">
        <v>0</v>
      </c>
      <c r="U465" s="8">
        <v>0</v>
      </c>
      <c r="V465" s="8">
        <v>0</v>
      </c>
      <c r="W465" s="8">
        <v>0</v>
      </c>
      <c r="X465" s="8">
        <v>0</v>
      </c>
      <c r="Y465" s="8">
        <v>0</v>
      </c>
      <c r="Z465" s="8">
        <v>0</v>
      </c>
      <c r="AA465" s="8">
        <v>0</v>
      </c>
      <c r="AB465" s="8">
        <v>0</v>
      </c>
      <c r="AC465" s="8">
        <v>0</v>
      </c>
      <c r="AD465" s="7">
        <f t="shared" si="767"/>
        <v>0</v>
      </c>
      <c r="AE465" s="3" t="str">
        <f t="shared" si="768"/>
        <v>Nem rövidtávú a feladat.</v>
      </c>
      <c r="AG465" s="8">
        <v>2933</v>
      </c>
      <c r="AH465" s="8">
        <v>0</v>
      </c>
      <c r="AI465" s="8">
        <v>0</v>
      </c>
      <c r="AJ465" s="8">
        <v>0</v>
      </c>
      <c r="AK465" s="8">
        <v>0</v>
      </c>
      <c r="AL465" s="8">
        <v>0</v>
      </c>
      <c r="AM465" s="8">
        <v>0</v>
      </c>
      <c r="AN465" s="8">
        <v>0</v>
      </c>
      <c r="AO465" s="8">
        <v>0</v>
      </c>
      <c r="AP465" s="8">
        <v>0</v>
      </c>
      <c r="AQ465" s="8">
        <v>0</v>
      </c>
      <c r="AR465" s="7">
        <f t="shared" si="769"/>
        <v>2933</v>
      </c>
      <c r="AS465" s="185" t="s">
        <v>654</v>
      </c>
      <c r="AT465" s="3" t="str">
        <f t="shared" si="800"/>
        <v>Forráshiányos a feladat!</v>
      </c>
      <c r="AV465" s="180" t="s">
        <v>0</v>
      </c>
      <c r="AW465" s="180" t="s">
        <v>0</v>
      </c>
      <c r="AX465" s="191">
        <f>COUNTA($G$3:G465)</f>
        <v>414</v>
      </c>
      <c r="AZ465" s="9">
        <f>VLOOKUP($G465,Összesítő!$B:$F,3,FALSE)</f>
        <v>4136</v>
      </c>
      <c r="BA465" s="9">
        <f t="shared" si="801"/>
        <v>0</v>
      </c>
      <c r="BB465" s="5">
        <f t="shared" si="802"/>
        <v>1</v>
      </c>
      <c r="BC465" s="5" t="str">
        <f t="shared" si="803"/>
        <v>H</v>
      </c>
      <c r="BD465" s="5">
        <f t="shared" si="804"/>
        <v>0</v>
      </c>
      <c r="BE465" s="5">
        <f t="shared" si="805"/>
        <v>0</v>
      </c>
      <c r="BF465" s="5">
        <f t="shared" si="806"/>
        <v>0</v>
      </c>
      <c r="BG465" s="9" t="str">
        <f t="shared" si="807"/>
        <v>Nem rövidtávú a feladat.</v>
      </c>
      <c r="BH465" s="5">
        <f t="shared" si="808"/>
        <v>1</v>
      </c>
      <c r="BI465" s="5">
        <f t="shared" si="809"/>
        <v>1</v>
      </c>
      <c r="BJ465" s="5">
        <f t="shared" si="810"/>
        <v>1</v>
      </c>
      <c r="BK465" s="5">
        <f t="shared" si="811"/>
        <v>1</v>
      </c>
      <c r="BL465" s="5">
        <f t="shared" si="770"/>
        <v>1</v>
      </c>
      <c r="BM465" s="4" t="str">
        <f t="shared" si="812"/>
        <v>Forráshiányos a feladat!</v>
      </c>
      <c r="BN465" s="5">
        <f t="shared" si="813"/>
        <v>0</v>
      </c>
      <c r="BO465" s="5">
        <f t="shared" si="814"/>
        <v>1</v>
      </c>
      <c r="BP465" s="5">
        <f t="shared" si="815"/>
        <v>0</v>
      </c>
      <c r="BQ465" s="5">
        <f t="shared" si="816"/>
        <v>0</v>
      </c>
      <c r="BR465" s="5">
        <f t="shared" si="817"/>
        <v>0</v>
      </c>
      <c r="BS465" s="9">
        <f t="shared" si="818"/>
        <v>0</v>
      </c>
      <c r="BT465" s="5">
        <f t="shared" si="819"/>
        <v>0</v>
      </c>
      <c r="BU465" s="5">
        <f t="shared" si="820"/>
        <v>0</v>
      </c>
      <c r="BV465" s="5">
        <f t="shared" si="821"/>
        <v>1</v>
      </c>
      <c r="BW465" s="5">
        <f t="shared" si="822"/>
        <v>1</v>
      </c>
      <c r="BX465" s="5">
        <f t="shared" si="823"/>
        <v>1</v>
      </c>
      <c r="BY465" s="5">
        <f t="shared" si="824"/>
        <v>1</v>
      </c>
      <c r="BZ465" s="5">
        <f t="shared" si="825"/>
        <v>1</v>
      </c>
      <c r="CA465" s="5">
        <f t="shared" si="826"/>
        <v>1</v>
      </c>
      <c r="CB465" s="5">
        <f t="shared" si="827"/>
        <v>1</v>
      </c>
      <c r="CC465" s="5">
        <f t="shared" si="828"/>
        <v>1</v>
      </c>
      <c r="CD465" s="5">
        <f t="shared" si="829"/>
        <v>1</v>
      </c>
      <c r="CE465" s="5" t="str">
        <f t="shared" si="830"/>
        <v>?</v>
      </c>
      <c r="CF465" s="4" t="str">
        <f t="shared" si="771"/>
        <v>Kitöltés rendben!</v>
      </c>
      <c r="CG465" s="5">
        <f t="shared" si="772"/>
        <v>1</v>
      </c>
      <c r="CH465" s="5">
        <f t="shared" si="831"/>
        <v>0</v>
      </c>
      <c r="CI465" s="5">
        <f t="shared" si="832"/>
        <v>1</v>
      </c>
    </row>
    <row r="466" spans="1:87" s="2" customFormat="1" ht="43.2" hidden="1" customHeight="1" x14ac:dyDescent="0.3">
      <c r="A466" s="1" t="str">
        <f t="shared" si="765"/>
        <v>Kitöltés rendben!</v>
      </c>
      <c r="B466" s="179">
        <v>1</v>
      </c>
      <c r="C466" s="182" t="s">
        <v>492</v>
      </c>
      <c r="D466" s="180" t="s">
        <v>507</v>
      </c>
      <c r="E466" s="180" t="s">
        <v>509</v>
      </c>
      <c r="F466" s="181" t="str">
        <f>VLOOKUP($G466,Összesítő!$B:$F,2,FALSE)</f>
        <v>11-08873-1-002-00-13</v>
      </c>
      <c r="G466" s="178" t="s">
        <v>87</v>
      </c>
      <c r="H466" s="181">
        <f>COUNTA($G$3:G466)</f>
        <v>415</v>
      </c>
      <c r="I466" s="181" t="str">
        <f>AZ466&amp;"_"&amp;H466&amp;"_FIV_"&amp;LEFT(Előlap!$B$6,4)</f>
        <v>4136_415_FIV_2026</v>
      </c>
      <c r="J466" s="181" t="str">
        <f>VLOOKUP($G466,Összesítő!$B:$F,5,FALSE)</f>
        <v>Apátistvánfalva, Orfalu</v>
      </c>
      <c r="K466" s="181" t="str">
        <f>VLOOKUP($G466,Összesítő!$B:$F,4,FALSE)</f>
        <v>Apátistvánfalva Községi Önkormányzat, Orfalu Községi Önkormányzat</v>
      </c>
      <c r="L466" s="7">
        <f t="shared" si="766"/>
        <v>671</v>
      </c>
      <c r="M466" s="179">
        <v>2027</v>
      </c>
      <c r="N466" s="179">
        <v>2027</v>
      </c>
      <c r="O466" s="13">
        <v>671</v>
      </c>
      <c r="P466" s="8">
        <v>0</v>
      </c>
      <c r="Q466" s="8">
        <v>0</v>
      </c>
      <c r="S466" s="8">
        <v>671</v>
      </c>
      <c r="T466" s="8">
        <v>0</v>
      </c>
      <c r="U466" s="8">
        <v>0</v>
      </c>
      <c r="V466" s="8">
        <v>0</v>
      </c>
      <c r="W466" s="8">
        <v>0</v>
      </c>
      <c r="X466" s="8">
        <v>0</v>
      </c>
      <c r="Y466" s="8">
        <v>0</v>
      </c>
      <c r="Z466" s="8">
        <v>0</v>
      </c>
      <c r="AA466" s="8">
        <v>0</v>
      </c>
      <c r="AB466" s="8">
        <v>0</v>
      </c>
      <c r="AC466" s="8">
        <v>0</v>
      </c>
      <c r="AD466" s="7">
        <f t="shared" si="767"/>
        <v>671</v>
      </c>
      <c r="AE466" s="3" t="str">
        <f t="shared" si="768"/>
        <v>A forrás egyenlő a költséggel (I.ütem).</v>
      </c>
      <c r="AG466" s="8">
        <v>0</v>
      </c>
      <c r="AH466" s="8">
        <v>0</v>
      </c>
      <c r="AI466" s="8">
        <v>0</v>
      </c>
      <c r="AJ466" s="8">
        <v>0</v>
      </c>
      <c r="AK466" s="8">
        <v>0</v>
      </c>
      <c r="AL466" s="8">
        <v>0</v>
      </c>
      <c r="AM466" s="8">
        <v>0</v>
      </c>
      <c r="AN466" s="8">
        <v>0</v>
      </c>
      <c r="AO466" s="8">
        <v>0</v>
      </c>
      <c r="AP466" s="8">
        <v>0</v>
      </c>
      <c r="AQ466" s="8">
        <v>0</v>
      </c>
      <c r="AR466" s="7">
        <f t="shared" si="769"/>
        <v>0</v>
      </c>
      <c r="AS466" s="178" t="s">
        <v>659</v>
      </c>
      <c r="AT466" s="3" t="str">
        <f t="shared" si="800"/>
        <v>Nem hosszútávú a feladat.</v>
      </c>
      <c r="AV466" s="180" t="s">
        <v>0</v>
      </c>
      <c r="AW466" s="180" t="s">
        <v>0</v>
      </c>
      <c r="AX466" s="191">
        <f>COUNTA($G$3:G466)</f>
        <v>415</v>
      </c>
      <c r="AZ466" s="9">
        <f>VLOOKUP($G466,Összesítő!$B:$F,3,FALSE)</f>
        <v>4136</v>
      </c>
      <c r="BA466" s="9">
        <f t="shared" si="801"/>
        <v>0</v>
      </c>
      <c r="BB466" s="5">
        <f t="shared" si="802"/>
        <v>1</v>
      </c>
      <c r="BC466" s="5" t="str">
        <f t="shared" si="803"/>
        <v>R</v>
      </c>
      <c r="BD466" s="5">
        <f t="shared" si="804"/>
        <v>1</v>
      </c>
      <c r="BE466" s="5">
        <f t="shared" si="805"/>
        <v>0</v>
      </c>
      <c r="BF466" s="5">
        <f t="shared" si="806"/>
        <v>0</v>
      </c>
      <c r="BG466" s="9" t="str">
        <f t="shared" si="807"/>
        <v>A forrás egyenlő a költséggel (I.ütem).</v>
      </c>
      <c r="BH466" s="5">
        <f t="shared" si="808"/>
        <v>1</v>
      </c>
      <c r="BI466" s="5">
        <f t="shared" si="809"/>
        <v>1</v>
      </c>
      <c r="BJ466" s="5">
        <f t="shared" si="810"/>
        <v>0</v>
      </c>
      <c r="BK466" s="5">
        <f t="shared" si="811"/>
        <v>1</v>
      </c>
      <c r="BL466" s="5">
        <f t="shared" si="770"/>
        <v>1</v>
      </c>
      <c r="BM466" s="4" t="str">
        <f t="shared" si="812"/>
        <v>Nem hosszútávú a feladat.</v>
      </c>
      <c r="BN466" s="5">
        <f t="shared" si="813"/>
        <v>1</v>
      </c>
      <c r="BO466" s="5">
        <f t="shared" si="814"/>
        <v>0</v>
      </c>
      <c r="BP466" s="5">
        <f t="shared" si="815"/>
        <v>0</v>
      </c>
      <c r="BQ466" s="5">
        <f t="shared" si="816"/>
        <v>0</v>
      </c>
      <c r="BR466" s="5">
        <f t="shared" si="817"/>
        <v>0</v>
      </c>
      <c r="BS466" s="9" t="str">
        <f t="shared" si="818"/>
        <v>Nincs hosszútávú terv!</v>
      </c>
      <c r="BT466" s="5">
        <f t="shared" si="819"/>
        <v>0</v>
      </c>
      <c r="BU466" s="5">
        <f t="shared" si="820"/>
        <v>0</v>
      </c>
      <c r="BV466" s="5">
        <f t="shared" si="821"/>
        <v>1</v>
      </c>
      <c r="BW466" s="5">
        <f t="shared" si="822"/>
        <v>1</v>
      </c>
      <c r="BX466" s="5">
        <f t="shared" si="823"/>
        <v>1</v>
      </c>
      <c r="BY466" s="5">
        <f t="shared" si="824"/>
        <v>1</v>
      </c>
      <c r="BZ466" s="5">
        <f t="shared" si="825"/>
        <v>1</v>
      </c>
      <c r="CA466" s="5">
        <f t="shared" si="826"/>
        <v>1</v>
      </c>
      <c r="CB466" s="5">
        <f t="shared" si="827"/>
        <v>1</v>
      </c>
      <c r="CC466" s="5">
        <f t="shared" si="828"/>
        <v>1</v>
      </c>
      <c r="CD466" s="5">
        <f t="shared" si="829"/>
        <v>1</v>
      </c>
      <c r="CE466" s="5" t="str">
        <f t="shared" si="830"/>
        <v>?</v>
      </c>
      <c r="CF466" s="4" t="str">
        <f t="shared" si="771"/>
        <v>Kitöltés rendben!</v>
      </c>
      <c r="CG466" s="5">
        <f t="shared" si="772"/>
        <v>1</v>
      </c>
      <c r="CH466" s="5">
        <f t="shared" si="831"/>
        <v>1</v>
      </c>
      <c r="CI466" s="5">
        <f t="shared" si="832"/>
        <v>0</v>
      </c>
    </row>
    <row r="467" spans="1:87" s="2" customFormat="1" ht="31.2" hidden="1" customHeight="1" x14ac:dyDescent="0.3">
      <c r="A467" s="1" t="str">
        <f t="shared" si="765"/>
        <v>Nincs VKR kiválasztva!</v>
      </c>
      <c r="B467" s="179"/>
      <c r="C467" s="178"/>
      <c r="D467" s="180"/>
      <c r="E467" s="180"/>
      <c r="F467" s="181" t="e">
        <f>VLOOKUP($G467,Összesítő!$B:$F,2,FALSE)</f>
        <v>#N/A</v>
      </c>
      <c r="G467" s="178"/>
      <c r="H467" s="181">
        <f>COUNTA($G$3:G467)</f>
        <v>415</v>
      </c>
      <c r="I467" s="181" t="e">
        <f>AZ467&amp;"_"&amp;H467&amp;"_FIV_"&amp;LEFT(Előlap!$B$6,4)</f>
        <v>#N/A</v>
      </c>
      <c r="J467" s="181" t="e">
        <f>VLOOKUP($G467,Összesítő!$B:$F,5,FALSE)</f>
        <v>#N/A</v>
      </c>
      <c r="K467" s="181" t="e">
        <f>VLOOKUP($G467,Összesítő!$B:$F,4,FALSE)</f>
        <v>#N/A</v>
      </c>
      <c r="L467" s="7">
        <f t="shared" si="766"/>
        <v>0</v>
      </c>
      <c r="M467" s="179"/>
      <c r="N467" s="179"/>
      <c r="O467" s="13"/>
      <c r="P467" s="8"/>
      <c r="Q467" s="8"/>
      <c r="S467" s="8"/>
      <c r="T467" s="8"/>
      <c r="U467" s="8"/>
      <c r="V467" s="8"/>
      <c r="W467" s="8"/>
      <c r="X467" s="8"/>
      <c r="Y467" s="8"/>
      <c r="Z467" s="8"/>
      <c r="AA467" s="8"/>
      <c r="AB467" s="8"/>
      <c r="AC467" s="8"/>
      <c r="AD467" s="7">
        <f t="shared" si="767"/>
        <v>0</v>
      </c>
      <c r="AE467" s="3" t="str">
        <f t="shared" si="768"/>
        <v>Nincs VKR kiválasztva!</v>
      </c>
      <c r="AG467" s="8"/>
      <c r="AH467" s="8"/>
      <c r="AI467" s="8"/>
      <c r="AJ467" s="8"/>
      <c r="AK467" s="8"/>
      <c r="AL467" s="8"/>
      <c r="AM467" s="8"/>
      <c r="AN467" s="8"/>
      <c r="AO467" s="8"/>
      <c r="AP467" s="8"/>
      <c r="AQ467" s="8"/>
      <c r="AR467" s="7">
        <f t="shared" si="769"/>
        <v>0</v>
      </c>
      <c r="AS467" s="178"/>
      <c r="AT467" s="3" t="str">
        <f t="shared" si="800"/>
        <v>Nincs VKR kiválasztva!</v>
      </c>
      <c r="AV467" s="180" t="s">
        <v>0</v>
      </c>
      <c r="AW467" s="180" t="s">
        <v>0</v>
      </c>
      <c r="AX467" s="191">
        <f>COUNTA($G$3:G467)</f>
        <v>415</v>
      </c>
      <c r="AZ467" s="9" t="e">
        <f>VLOOKUP($G467,Összesítő!$B:$F,3,FALSE)</f>
        <v>#N/A</v>
      </c>
      <c r="BA467" s="9">
        <f t="shared" si="801"/>
        <v>0</v>
      </c>
      <c r="BB467" s="5" t="e">
        <f t="shared" si="802"/>
        <v>#N/A</v>
      </c>
      <c r="BC467" s="5" t="e">
        <f t="shared" si="803"/>
        <v>#N/A</v>
      </c>
      <c r="BD467" s="5" t="e">
        <f t="shared" si="804"/>
        <v>#N/A</v>
      </c>
      <c r="BE467" s="5" t="e">
        <f t="shared" si="805"/>
        <v>#N/A</v>
      </c>
      <c r="BF467" s="5">
        <f t="shared" si="806"/>
        <v>0</v>
      </c>
      <c r="BG467" s="9" t="str">
        <f t="shared" si="807"/>
        <v>A forrás egyenlő a költséggel (I.ütem).</v>
      </c>
      <c r="BH467" s="5">
        <f t="shared" si="808"/>
        <v>0</v>
      </c>
      <c r="BI467" s="5">
        <f t="shared" si="809"/>
        <v>0</v>
      </c>
      <c r="BJ467" s="5">
        <f t="shared" si="810"/>
        <v>0</v>
      </c>
      <c r="BK467" s="5">
        <f t="shared" si="811"/>
        <v>0</v>
      </c>
      <c r="BL467" s="5">
        <f t="shared" si="770"/>
        <v>0</v>
      </c>
      <c r="BM467" s="4" t="str">
        <f t="shared" si="812"/>
        <v>Nem hosszútávú a feladat.</v>
      </c>
      <c r="BN467" s="5">
        <f t="shared" si="813"/>
        <v>1</v>
      </c>
      <c r="BO467" s="5">
        <f t="shared" si="814"/>
        <v>0</v>
      </c>
      <c r="BP467" s="5">
        <f t="shared" si="815"/>
        <v>1</v>
      </c>
      <c r="BQ467" s="5">
        <f t="shared" si="816"/>
        <v>0</v>
      </c>
      <c r="BR467" s="5" t="e">
        <f t="shared" si="817"/>
        <v>#N/A</v>
      </c>
      <c r="BS467" s="9" t="str">
        <f t="shared" si="818"/>
        <v>Nincs hosszútávú terv!</v>
      </c>
      <c r="BT467" s="5" t="e">
        <f t="shared" si="819"/>
        <v>#N/A</v>
      </c>
      <c r="BU467" s="5" t="e">
        <f t="shared" si="820"/>
        <v>#N/A</v>
      </c>
      <c r="BV467" s="5">
        <f t="shared" si="821"/>
        <v>0</v>
      </c>
      <c r="BW467" s="5">
        <f t="shared" si="822"/>
        <v>0</v>
      </c>
      <c r="BX467" s="5">
        <f t="shared" si="823"/>
        <v>0</v>
      </c>
      <c r="BY467" s="5">
        <f t="shared" si="824"/>
        <v>0</v>
      </c>
      <c r="BZ467" s="5">
        <f t="shared" si="825"/>
        <v>0</v>
      </c>
      <c r="CA467" s="5">
        <f t="shared" si="826"/>
        <v>0</v>
      </c>
      <c r="CB467" s="5">
        <f t="shared" si="827"/>
        <v>0</v>
      </c>
      <c r="CC467" s="5">
        <f t="shared" si="828"/>
        <v>0</v>
      </c>
      <c r="CD467" s="5">
        <f t="shared" si="829"/>
        <v>0</v>
      </c>
      <c r="CE467" s="5" t="e">
        <f t="shared" si="830"/>
        <v>#N/A</v>
      </c>
      <c r="CF467" s="4" t="e">
        <f t="shared" si="771"/>
        <v>#N/A</v>
      </c>
      <c r="CG467" s="5">
        <f t="shared" si="772"/>
        <v>0</v>
      </c>
      <c r="CH467" s="5" t="e">
        <f t="shared" si="831"/>
        <v>#N/A</v>
      </c>
      <c r="CI467" s="5" t="e">
        <f t="shared" si="832"/>
        <v>#N/A</v>
      </c>
    </row>
    <row r="468" spans="1:87" s="2" customFormat="1" ht="28.8" hidden="1" customHeight="1" x14ac:dyDescent="0.3">
      <c r="A468" s="1" t="str">
        <f t="shared" si="765"/>
        <v>Kitöltés rendben!</v>
      </c>
      <c r="B468" s="179">
        <v>2</v>
      </c>
      <c r="C468" s="178" t="s">
        <v>450</v>
      </c>
      <c r="D468" s="180" t="s">
        <v>510</v>
      </c>
      <c r="E468" s="180" t="s">
        <v>509</v>
      </c>
      <c r="F468" s="181" t="str">
        <f>VLOOKUP($G468,Összesítő!$B:$F,2,FALSE)</f>
        <v>11-19345-1-001-00-07</v>
      </c>
      <c r="G468" s="178" t="s">
        <v>167</v>
      </c>
      <c r="H468" s="181">
        <f>COUNTA($G$3:G468)</f>
        <v>416</v>
      </c>
      <c r="I468" s="181" t="str">
        <f>AZ468&amp;"_"&amp;H468&amp;"_FIV_"&amp;LEFT(Előlap!$B$6,4)</f>
        <v>4156_416_FIV_2026</v>
      </c>
      <c r="J468" s="181" t="str">
        <f>VLOOKUP($G468,Összesítő!$B:$F,5,FALSE)</f>
        <v>Kétvölgy</v>
      </c>
      <c r="K468" s="181" t="str">
        <f>VLOOKUP($G468,Összesítő!$B:$F,4,FALSE)</f>
        <v>Kétvölgy Községi Önkormányzat</v>
      </c>
      <c r="L468" s="7">
        <f t="shared" si="766"/>
        <v>30000</v>
      </c>
      <c r="M468" s="179">
        <v>2030</v>
      </c>
      <c r="N468" s="179">
        <v>2030</v>
      </c>
      <c r="O468" s="13">
        <v>0</v>
      </c>
      <c r="P468" s="8">
        <v>30000</v>
      </c>
      <c r="Q468" s="8">
        <v>0</v>
      </c>
      <c r="S468" s="8">
        <v>0</v>
      </c>
      <c r="T468" s="8">
        <v>0</v>
      </c>
      <c r="U468" s="8">
        <v>0</v>
      </c>
      <c r="V468" s="8">
        <v>0</v>
      </c>
      <c r="W468" s="8">
        <v>0</v>
      </c>
      <c r="X468" s="8">
        <v>0</v>
      </c>
      <c r="Y468" s="8">
        <v>0</v>
      </c>
      <c r="Z468" s="8">
        <v>0</v>
      </c>
      <c r="AA468" s="8">
        <v>0</v>
      </c>
      <c r="AB468" s="8">
        <v>0</v>
      </c>
      <c r="AC468" s="8">
        <v>0</v>
      </c>
      <c r="AD468" s="7">
        <f t="shared" si="767"/>
        <v>0</v>
      </c>
      <c r="AE468" s="3" t="str">
        <f t="shared" si="768"/>
        <v>Nem rövidtávú a feladat.</v>
      </c>
      <c r="AG468" s="8">
        <v>0</v>
      </c>
      <c r="AH468" s="8">
        <v>0</v>
      </c>
      <c r="AI468" s="8">
        <v>0</v>
      </c>
      <c r="AJ468" s="8">
        <v>0</v>
      </c>
      <c r="AK468" s="8">
        <v>0</v>
      </c>
      <c r="AL468" s="8">
        <v>0</v>
      </c>
      <c r="AM468" s="8">
        <v>0</v>
      </c>
      <c r="AN468" s="8">
        <v>0</v>
      </c>
      <c r="AO468" s="8">
        <v>0</v>
      </c>
      <c r="AP468" s="8">
        <v>0</v>
      </c>
      <c r="AQ468" s="8">
        <v>0</v>
      </c>
      <c r="AR468" s="7">
        <f t="shared" si="769"/>
        <v>0</v>
      </c>
      <c r="AS468" s="178" t="s">
        <v>654</v>
      </c>
      <c r="AT468" s="3" t="str">
        <f t="shared" si="800"/>
        <v>Forráshiányos a feladat!</v>
      </c>
      <c r="AV468" s="180" t="s">
        <v>0</v>
      </c>
      <c r="AW468" s="180" t="s">
        <v>0</v>
      </c>
      <c r="AX468" s="191">
        <f>COUNTA($G$3:G468)</f>
        <v>416</v>
      </c>
      <c r="AZ468" s="9">
        <f>VLOOKUP($G468,Összesítő!$B:$F,3,FALSE)</f>
        <v>4156</v>
      </c>
      <c r="BA468" s="9">
        <f t="shared" si="801"/>
        <v>0</v>
      </c>
      <c r="BB468" s="5">
        <f t="shared" si="802"/>
        <v>1</v>
      </c>
      <c r="BC468" s="5" t="str">
        <f t="shared" si="803"/>
        <v>H</v>
      </c>
      <c r="BD468" s="5">
        <f t="shared" si="804"/>
        <v>0</v>
      </c>
      <c r="BE468" s="5">
        <f t="shared" si="805"/>
        <v>0</v>
      </c>
      <c r="BF468" s="5">
        <f t="shared" si="806"/>
        <v>0</v>
      </c>
      <c r="BG468" s="9" t="str">
        <f t="shared" si="807"/>
        <v>Nem rövidtávú a feladat.</v>
      </c>
      <c r="BH468" s="5">
        <f t="shared" si="808"/>
        <v>1</v>
      </c>
      <c r="BI468" s="5">
        <f t="shared" si="809"/>
        <v>1</v>
      </c>
      <c r="BJ468" s="5">
        <f t="shared" si="810"/>
        <v>1</v>
      </c>
      <c r="BK468" s="5">
        <f t="shared" si="811"/>
        <v>1</v>
      </c>
      <c r="BL468" s="5">
        <f t="shared" si="770"/>
        <v>1</v>
      </c>
      <c r="BM468" s="4" t="str">
        <f t="shared" si="812"/>
        <v>Forráshiányos a feladat!</v>
      </c>
      <c r="BN468" s="5">
        <f t="shared" si="813"/>
        <v>0</v>
      </c>
      <c r="BO468" s="5">
        <f t="shared" si="814"/>
        <v>1</v>
      </c>
      <c r="BP468" s="5">
        <f t="shared" si="815"/>
        <v>0</v>
      </c>
      <c r="BQ468" s="5">
        <f t="shared" si="816"/>
        <v>0</v>
      </c>
      <c r="BR468" s="5">
        <f t="shared" si="817"/>
        <v>0</v>
      </c>
      <c r="BS468" s="9">
        <f t="shared" si="818"/>
        <v>0</v>
      </c>
      <c r="BT468" s="5">
        <f t="shared" si="819"/>
        <v>0</v>
      </c>
      <c r="BU468" s="5">
        <f t="shared" si="820"/>
        <v>0</v>
      </c>
      <c r="BV468" s="5">
        <f t="shared" si="821"/>
        <v>1</v>
      </c>
      <c r="BW468" s="5">
        <f t="shared" si="822"/>
        <v>1</v>
      </c>
      <c r="BX468" s="5">
        <f t="shared" si="823"/>
        <v>1</v>
      </c>
      <c r="BY468" s="5">
        <f t="shared" si="824"/>
        <v>1</v>
      </c>
      <c r="BZ468" s="5">
        <f t="shared" si="825"/>
        <v>1</v>
      </c>
      <c r="CA468" s="5">
        <f t="shared" si="826"/>
        <v>1</v>
      </c>
      <c r="CB468" s="5">
        <f t="shared" si="827"/>
        <v>1</v>
      </c>
      <c r="CC468" s="5">
        <f t="shared" si="828"/>
        <v>1</v>
      </c>
      <c r="CD468" s="5">
        <f t="shared" si="829"/>
        <v>1</v>
      </c>
      <c r="CE468" s="5" t="str">
        <f t="shared" si="830"/>
        <v>?</v>
      </c>
      <c r="CF468" s="4" t="str">
        <f t="shared" si="771"/>
        <v>Kitöltés rendben!</v>
      </c>
      <c r="CG468" s="5">
        <f t="shared" si="772"/>
        <v>1</v>
      </c>
      <c r="CH468" s="5">
        <f t="shared" si="831"/>
        <v>0</v>
      </c>
      <c r="CI468" s="5">
        <f t="shared" si="832"/>
        <v>1</v>
      </c>
    </row>
    <row r="469" spans="1:87" s="2" customFormat="1" ht="28.8" hidden="1" customHeight="1" x14ac:dyDescent="0.3">
      <c r="A469" s="1" t="str">
        <f t="shared" si="765"/>
        <v>Kitöltés rendben!</v>
      </c>
      <c r="B469" s="179">
        <v>2</v>
      </c>
      <c r="C469" s="178" t="s">
        <v>399</v>
      </c>
      <c r="D469" s="180" t="s">
        <v>520</v>
      </c>
      <c r="E469" s="180" t="s">
        <v>509</v>
      </c>
      <c r="F469" s="181" t="str">
        <f>VLOOKUP($G469,Összesítő!$B:$F,2,FALSE)</f>
        <v>11-19345-1-001-00-07</v>
      </c>
      <c r="G469" s="178" t="s">
        <v>167</v>
      </c>
      <c r="H469" s="181">
        <f>COUNTA($G$3:G469)</f>
        <v>417</v>
      </c>
      <c r="I469" s="181" t="str">
        <f>AZ469&amp;"_"&amp;H469&amp;"_FIV_"&amp;LEFT(Előlap!$B$6,4)</f>
        <v>4156_417_FIV_2026</v>
      </c>
      <c r="J469" s="181" t="str">
        <f>VLOOKUP($G469,Összesítő!$B:$F,5,FALSE)</f>
        <v>Kétvölgy</v>
      </c>
      <c r="K469" s="181" t="str">
        <f>VLOOKUP($G469,Összesítő!$B:$F,4,FALSE)</f>
        <v>Kétvölgy Községi Önkormányzat</v>
      </c>
      <c r="L469" s="7">
        <f t="shared" si="766"/>
        <v>35000</v>
      </c>
      <c r="M469" s="179">
        <v>2029</v>
      </c>
      <c r="N469" s="179">
        <v>2029</v>
      </c>
      <c r="O469" s="13">
        <v>0</v>
      </c>
      <c r="P469" s="8">
        <v>35000</v>
      </c>
      <c r="Q469" s="8">
        <v>0</v>
      </c>
      <c r="S469" s="8">
        <v>0</v>
      </c>
      <c r="T469" s="8">
        <v>0</v>
      </c>
      <c r="U469" s="8">
        <v>0</v>
      </c>
      <c r="V469" s="8">
        <v>0</v>
      </c>
      <c r="W469" s="8">
        <v>0</v>
      </c>
      <c r="X469" s="8">
        <v>0</v>
      </c>
      <c r="Y469" s="8">
        <v>0</v>
      </c>
      <c r="Z469" s="8">
        <v>0</v>
      </c>
      <c r="AA469" s="8">
        <v>0</v>
      </c>
      <c r="AB469" s="8">
        <v>0</v>
      </c>
      <c r="AC469" s="8">
        <v>0</v>
      </c>
      <c r="AD469" s="7">
        <f t="shared" si="767"/>
        <v>0</v>
      </c>
      <c r="AE469" s="3" t="str">
        <f t="shared" si="768"/>
        <v>Nem rövidtávú a feladat.</v>
      </c>
      <c r="AG469" s="8">
        <v>0</v>
      </c>
      <c r="AH469" s="8">
        <v>0</v>
      </c>
      <c r="AI469" s="8">
        <v>0</v>
      </c>
      <c r="AJ469" s="8">
        <v>0</v>
      </c>
      <c r="AK469" s="8">
        <v>0</v>
      </c>
      <c r="AL469" s="8">
        <v>0</v>
      </c>
      <c r="AM469" s="8">
        <v>0</v>
      </c>
      <c r="AN469" s="8">
        <v>0</v>
      </c>
      <c r="AO469" s="8">
        <v>0</v>
      </c>
      <c r="AP469" s="8">
        <v>0</v>
      </c>
      <c r="AQ469" s="8">
        <v>0</v>
      </c>
      <c r="AR469" s="7">
        <f t="shared" si="769"/>
        <v>0</v>
      </c>
      <c r="AS469" s="185" t="s">
        <v>654</v>
      </c>
      <c r="AT469" s="3" t="str">
        <f t="shared" si="800"/>
        <v>Forráshiányos a feladat!</v>
      </c>
      <c r="AV469" s="180" t="s">
        <v>0</v>
      </c>
      <c r="AW469" s="180" t="s">
        <v>0</v>
      </c>
      <c r="AX469" s="191">
        <f>COUNTA($G$3:G469)</f>
        <v>417</v>
      </c>
      <c r="AZ469" s="9">
        <f>VLOOKUP($G469,Összesítő!$B:$F,3,FALSE)</f>
        <v>4156</v>
      </c>
      <c r="BA469" s="9">
        <f t="shared" si="801"/>
        <v>0</v>
      </c>
      <c r="BB469" s="5">
        <f t="shared" si="802"/>
        <v>1</v>
      </c>
      <c r="BC469" s="5" t="str">
        <f t="shared" si="803"/>
        <v>H</v>
      </c>
      <c r="BD469" s="5">
        <f t="shared" si="804"/>
        <v>0</v>
      </c>
      <c r="BE469" s="5">
        <f t="shared" si="805"/>
        <v>0</v>
      </c>
      <c r="BF469" s="5">
        <f t="shared" si="806"/>
        <v>0</v>
      </c>
      <c r="BG469" s="9" t="str">
        <f t="shared" si="807"/>
        <v>Nem rövidtávú a feladat.</v>
      </c>
      <c r="BH469" s="5">
        <f t="shared" si="808"/>
        <v>1</v>
      </c>
      <c r="BI469" s="5">
        <f t="shared" si="809"/>
        <v>1</v>
      </c>
      <c r="BJ469" s="5">
        <f t="shared" si="810"/>
        <v>1</v>
      </c>
      <c r="BK469" s="5">
        <f t="shared" si="811"/>
        <v>1</v>
      </c>
      <c r="BL469" s="5">
        <f t="shared" si="770"/>
        <v>1</v>
      </c>
      <c r="BM469" s="4" t="str">
        <f t="shared" si="812"/>
        <v>Forráshiányos a feladat!</v>
      </c>
      <c r="BN469" s="5">
        <f t="shared" si="813"/>
        <v>0</v>
      </c>
      <c r="BO469" s="5">
        <f t="shared" si="814"/>
        <v>1</v>
      </c>
      <c r="BP469" s="5">
        <f t="shared" si="815"/>
        <v>0</v>
      </c>
      <c r="BQ469" s="5">
        <f t="shared" si="816"/>
        <v>0</v>
      </c>
      <c r="BR469" s="5">
        <f t="shared" si="817"/>
        <v>0</v>
      </c>
      <c r="BS469" s="9">
        <f t="shared" si="818"/>
        <v>0</v>
      </c>
      <c r="BT469" s="5">
        <f t="shared" si="819"/>
        <v>0</v>
      </c>
      <c r="BU469" s="5">
        <f t="shared" si="820"/>
        <v>0</v>
      </c>
      <c r="BV469" s="5">
        <f t="shared" si="821"/>
        <v>1</v>
      </c>
      <c r="BW469" s="5">
        <f t="shared" si="822"/>
        <v>1</v>
      </c>
      <c r="BX469" s="5">
        <f t="shared" si="823"/>
        <v>1</v>
      </c>
      <c r="BY469" s="5">
        <f t="shared" si="824"/>
        <v>1</v>
      </c>
      <c r="BZ469" s="5">
        <f t="shared" si="825"/>
        <v>1</v>
      </c>
      <c r="CA469" s="5">
        <f t="shared" si="826"/>
        <v>1</v>
      </c>
      <c r="CB469" s="5">
        <f t="shared" si="827"/>
        <v>1</v>
      </c>
      <c r="CC469" s="5">
        <f t="shared" si="828"/>
        <v>1</v>
      </c>
      <c r="CD469" s="5">
        <f t="shared" si="829"/>
        <v>1</v>
      </c>
      <c r="CE469" s="5" t="str">
        <f t="shared" si="830"/>
        <v>?</v>
      </c>
      <c r="CF469" s="4" t="str">
        <f t="shared" si="771"/>
        <v>Kitöltés rendben!</v>
      </c>
      <c r="CG469" s="5">
        <f t="shared" si="772"/>
        <v>1</v>
      </c>
      <c r="CH469" s="5">
        <f t="shared" si="831"/>
        <v>0</v>
      </c>
      <c r="CI469" s="5">
        <f t="shared" si="832"/>
        <v>1</v>
      </c>
    </row>
    <row r="470" spans="1:87" s="2" customFormat="1" ht="28.8" hidden="1" customHeight="1" x14ac:dyDescent="0.3">
      <c r="A470" s="1" t="str">
        <f t="shared" si="765"/>
        <v>Kitöltés rendben!</v>
      </c>
      <c r="B470" s="179">
        <v>2</v>
      </c>
      <c r="C470" s="178" t="s">
        <v>468</v>
      </c>
      <c r="D470" s="180" t="s">
        <v>505</v>
      </c>
      <c r="E470" s="180" t="s">
        <v>509</v>
      </c>
      <c r="F470" s="181" t="str">
        <f>VLOOKUP($G470,Összesítő!$B:$F,2,FALSE)</f>
        <v>11-19345-1-001-00-07</v>
      </c>
      <c r="G470" s="178" t="s">
        <v>167</v>
      </c>
      <c r="H470" s="181">
        <f>COUNTA($G$3:G470)</f>
        <v>418</v>
      </c>
      <c r="I470" s="181" t="str">
        <f>AZ470&amp;"_"&amp;H470&amp;"_FIV_"&amp;LEFT(Előlap!$B$6,4)</f>
        <v>4156_418_FIV_2026</v>
      </c>
      <c r="J470" s="181" t="str">
        <f>VLOOKUP($G470,Összesítő!$B:$F,5,FALSE)</f>
        <v>Kétvölgy</v>
      </c>
      <c r="K470" s="181" t="str">
        <f>VLOOKUP($G470,Összesítő!$B:$F,4,FALSE)</f>
        <v>Kétvölgy Községi Önkormányzat</v>
      </c>
      <c r="L470" s="7">
        <f t="shared" si="766"/>
        <v>10000</v>
      </c>
      <c r="M470" s="179">
        <v>2028</v>
      </c>
      <c r="N470" s="179">
        <v>2029</v>
      </c>
      <c r="O470" s="13">
        <v>0</v>
      </c>
      <c r="P470" s="8">
        <v>10000</v>
      </c>
      <c r="Q470" s="8">
        <v>0</v>
      </c>
      <c r="S470" s="8">
        <v>0</v>
      </c>
      <c r="T470" s="8">
        <v>0</v>
      </c>
      <c r="U470" s="8">
        <v>0</v>
      </c>
      <c r="V470" s="8">
        <v>0</v>
      </c>
      <c r="W470" s="8">
        <v>0</v>
      </c>
      <c r="X470" s="8">
        <v>0</v>
      </c>
      <c r="Y470" s="8">
        <v>0</v>
      </c>
      <c r="Z470" s="8">
        <v>0</v>
      </c>
      <c r="AA470" s="8">
        <v>0</v>
      </c>
      <c r="AB470" s="8">
        <v>0</v>
      </c>
      <c r="AC470" s="8">
        <v>0</v>
      </c>
      <c r="AD470" s="7">
        <f t="shared" si="767"/>
        <v>0</v>
      </c>
      <c r="AE470" s="3" t="str">
        <f t="shared" si="768"/>
        <v>Nem rövidtávú a feladat.</v>
      </c>
      <c r="AG470" s="8">
        <v>0</v>
      </c>
      <c r="AH470" s="8">
        <v>0</v>
      </c>
      <c r="AI470" s="8">
        <v>0</v>
      </c>
      <c r="AJ470" s="8">
        <v>0</v>
      </c>
      <c r="AK470" s="8">
        <v>0</v>
      </c>
      <c r="AL470" s="8">
        <v>0</v>
      </c>
      <c r="AM470" s="8">
        <v>0</v>
      </c>
      <c r="AN470" s="8">
        <v>0</v>
      </c>
      <c r="AO470" s="8">
        <v>0</v>
      </c>
      <c r="AP470" s="8">
        <v>0</v>
      </c>
      <c r="AQ470" s="8">
        <v>0</v>
      </c>
      <c r="AR470" s="7">
        <f t="shared" si="769"/>
        <v>0</v>
      </c>
      <c r="AS470" s="185" t="s">
        <v>654</v>
      </c>
      <c r="AT470" s="3" t="str">
        <f t="shared" si="800"/>
        <v>Forráshiányos a feladat!</v>
      </c>
      <c r="AV470" s="180" t="s">
        <v>0</v>
      </c>
      <c r="AW470" s="180" t="s">
        <v>0</v>
      </c>
      <c r="AX470" s="191">
        <f>COUNTA($G$3:G470)</f>
        <v>418</v>
      </c>
      <c r="AZ470" s="9">
        <f>VLOOKUP($G470,Összesítő!$B:$F,3,FALSE)</f>
        <v>4156</v>
      </c>
      <c r="BA470" s="9">
        <f t="shared" si="801"/>
        <v>0</v>
      </c>
      <c r="BB470" s="5">
        <f t="shared" si="802"/>
        <v>1</v>
      </c>
      <c r="BC470" s="5" t="str">
        <f t="shared" si="803"/>
        <v>H</v>
      </c>
      <c r="BD470" s="5">
        <f t="shared" si="804"/>
        <v>0</v>
      </c>
      <c r="BE470" s="5">
        <f t="shared" si="805"/>
        <v>0</v>
      </c>
      <c r="BF470" s="5">
        <f t="shared" si="806"/>
        <v>0</v>
      </c>
      <c r="BG470" s="9" t="str">
        <f t="shared" si="807"/>
        <v>Nem rövidtávú a feladat.</v>
      </c>
      <c r="BH470" s="5">
        <f t="shared" si="808"/>
        <v>1</v>
      </c>
      <c r="BI470" s="5">
        <f t="shared" si="809"/>
        <v>1</v>
      </c>
      <c r="BJ470" s="5">
        <f t="shared" si="810"/>
        <v>1</v>
      </c>
      <c r="BK470" s="5">
        <f t="shared" si="811"/>
        <v>1</v>
      </c>
      <c r="BL470" s="5">
        <f t="shared" si="770"/>
        <v>1</v>
      </c>
      <c r="BM470" s="4" t="str">
        <f t="shared" si="812"/>
        <v>Forráshiányos a feladat!</v>
      </c>
      <c r="BN470" s="5">
        <f t="shared" si="813"/>
        <v>0</v>
      </c>
      <c r="BO470" s="5">
        <f t="shared" si="814"/>
        <v>1</v>
      </c>
      <c r="BP470" s="5">
        <f t="shared" si="815"/>
        <v>0</v>
      </c>
      <c r="BQ470" s="5">
        <f t="shared" si="816"/>
        <v>0</v>
      </c>
      <c r="BR470" s="5">
        <f t="shared" si="817"/>
        <v>0</v>
      </c>
      <c r="BS470" s="9">
        <f t="shared" si="818"/>
        <v>0</v>
      </c>
      <c r="BT470" s="5">
        <f t="shared" si="819"/>
        <v>0</v>
      </c>
      <c r="BU470" s="5">
        <f t="shared" si="820"/>
        <v>0</v>
      </c>
      <c r="BV470" s="5">
        <f t="shared" si="821"/>
        <v>1</v>
      </c>
      <c r="BW470" s="5">
        <f t="shared" si="822"/>
        <v>1</v>
      </c>
      <c r="BX470" s="5">
        <f t="shared" si="823"/>
        <v>1</v>
      </c>
      <c r="BY470" s="5">
        <f t="shared" si="824"/>
        <v>1</v>
      </c>
      <c r="BZ470" s="5">
        <f t="shared" si="825"/>
        <v>1</v>
      </c>
      <c r="CA470" s="5">
        <f t="shared" si="826"/>
        <v>1</v>
      </c>
      <c r="CB470" s="5">
        <f t="shared" si="827"/>
        <v>1</v>
      </c>
      <c r="CC470" s="5">
        <f t="shared" si="828"/>
        <v>1</v>
      </c>
      <c r="CD470" s="5">
        <f t="shared" si="829"/>
        <v>1</v>
      </c>
      <c r="CE470" s="5" t="str">
        <f t="shared" si="830"/>
        <v>?</v>
      </c>
      <c r="CF470" s="4" t="str">
        <f t="shared" si="771"/>
        <v>Kitöltés rendben!</v>
      </c>
      <c r="CG470" s="5">
        <f t="shared" si="772"/>
        <v>1</v>
      </c>
      <c r="CH470" s="5">
        <f t="shared" si="831"/>
        <v>0</v>
      </c>
      <c r="CI470" s="5">
        <f t="shared" si="832"/>
        <v>1</v>
      </c>
    </row>
    <row r="471" spans="1:87" s="2" customFormat="1" ht="55.8" hidden="1" customHeight="1" x14ac:dyDescent="0.3">
      <c r="A471" s="1" t="str">
        <f t="shared" si="765"/>
        <v>Kitöltés rendben!</v>
      </c>
      <c r="B471" s="179">
        <v>2</v>
      </c>
      <c r="C471" s="178" t="s">
        <v>479</v>
      </c>
      <c r="D471" s="180" t="s">
        <v>517</v>
      </c>
      <c r="E471" s="180" t="s">
        <v>509</v>
      </c>
      <c r="F471" s="181" t="str">
        <f>VLOOKUP($G471,Összesítő!$B:$F,2,FALSE)</f>
        <v>11-19345-1-001-00-07</v>
      </c>
      <c r="G471" s="178" t="s">
        <v>167</v>
      </c>
      <c r="H471" s="181">
        <f>COUNTA($G$3:G471)</f>
        <v>419</v>
      </c>
      <c r="I471" s="181" t="str">
        <f>AZ471&amp;"_"&amp;H471&amp;"_FIV_"&amp;LEFT(Előlap!$B$6,4)</f>
        <v>4156_419_FIV_2026</v>
      </c>
      <c r="J471" s="181" t="str">
        <f>VLOOKUP($G471,Összesítő!$B:$F,5,FALSE)</f>
        <v>Kétvölgy</v>
      </c>
      <c r="K471" s="181" t="str">
        <f>VLOOKUP($G471,Összesítő!$B:$F,4,FALSE)</f>
        <v>Kétvölgy Községi Önkormányzat</v>
      </c>
      <c r="L471" s="7">
        <f t="shared" si="766"/>
        <v>100000</v>
      </c>
      <c r="M471" s="179">
        <v>2028</v>
      </c>
      <c r="N471" s="179">
        <v>2036</v>
      </c>
      <c r="O471" s="13">
        <v>0</v>
      </c>
      <c r="P471" s="8">
        <v>100000</v>
      </c>
      <c r="Q471" s="8">
        <v>0</v>
      </c>
      <c r="S471" s="8">
        <v>0</v>
      </c>
      <c r="T471" s="8">
        <v>0</v>
      </c>
      <c r="U471" s="8">
        <v>0</v>
      </c>
      <c r="V471" s="8">
        <v>0</v>
      </c>
      <c r="W471" s="8">
        <v>0</v>
      </c>
      <c r="X471" s="8">
        <v>0</v>
      </c>
      <c r="Y471" s="8">
        <v>0</v>
      </c>
      <c r="Z471" s="8">
        <v>0</v>
      </c>
      <c r="AA471" s="8">
        <v>0</v>
      </c>
      <c r="AB471" s="8">
        <v>0</v>
      </c>
      <c r="AC471" s="8">
        <v>0</v>
      </c>
      <c r="AD471" s="7">
        <f t="shared" si="767"/>
        <v>0</v>
      </c>
      <c r="AE471" s="3" t="str">
        <f t="shared" si="768"/>
        <v>Nem rövidtávú a feladat.</v>
      </c>
      <c r="AG471" s="8">
        <v>1443</v>
      </c>
      <c r="AH471" s="8">
        <v>0</v>
      </c>
      <c r="AI471" s="8">
        <v>0</v>
      </c>
      <c r="AJ471" s="8">
        <v>0</v>
      </c>
      <c r="AK471" s="8">
        <v>0</v>
      </c>
      <c r="AL471" s="8">
        <v>0</v>
      </c>
      <c r="AM471" s="8">
        <v>0</v>
      </c>
      <c r="AN471" s="8">
        <v>0</v>
      </c>
      <c r="AO471" s="8">
        <v>0</v>
      </c>
      <c r="AP471" s="8">
        <v>0</v>
      </c>
      <c r="AQ471" s="8">
        <v>0</v>
      </c>
      <c r="AR471" s="7">
        <f t="shared" si="769"/>
        <v>1443</v>
      </c>
      <c r="AS471" s="185" t="s">
        <v>654</v>
      </c>
      <c r="AT471" s="3" t="str">
        <f t="shared" si="800"/>
        <v>Forráshiányos a feladat!</v>
      </c>
      <c r="AV471" s="180" t="s">
        <v>0</v>
      </c>
      <c r="AW471" s="180" t="s">
        <v>0</v>
      </c>
      <c r="AX471" s="191">
        <f>COUNTA($G$3:G471)</f>
        <v>419</v>
      </c>
      <c r="AZ471" s="9">
        <f>VLOOKUP($G471,Összesítő!$B:$F,3,FALSE)</f>
        <v>4156</v>
      </c>
      <c r="BA471" s="9">
        <f t="shared" si="801"/>
        <v>0</v>
      </c>
      <c r="BB471" s="5">
        <f t="shared" si="802"/>
        <v>1</v>
      </c>
      <c r="BC471" s="5" t="str">
        <f t="shared" si="803"/>
        <v>H</v>
      </c>
      <c r="BD471" s="5">
        <f t="shared" si="804"/>
        <v>0</v>
      </c>
      <c r="BE471" s="5">
        <f t="shared" si="805"/>
        <v>0</v>
      </c>
      <c r="BF471" s="5">
        <f t="shared" si="806"/>
        <v>0</v>
      </c>
      <c r="BG471" s="9" t="str">
        <f t="shared" si="807"/>
        <v>Nem rövidtávú a feladat.</v>
      </c>
      <c r="BH471" s="5">
        <f t="shared" si="808"/>
        <v>1</v>
      </c>
      <c r="BI471" s="5">
        <f t="shared" si="809"/>
        <v>1</v>
      </c>
      <c r="BJ471" s="5">
        <f t="shared" si="810"/>
        <v>1</v>
      </c>
      <c r="BK471" s="5">
        <f t="shared" si="811"/>
        <v>1</v>
      </c>
      <c r="BL471" s="5">
        <f t="shared" si="770"/>
        <v>1</v>
      </c>
      <c r="BM471" s="4" t="str">
        <f t="shared" si="812"/>
        <v>Forráshiányos a feladat!</v>
      </c>
      <c r="BN471" s="5">
        <f t="shared" si="813"/>
        <v>0</v>
      </c>
      <c r="BO471" s="5">
        <f t="shared" si="814"/>
        <v>1</v>
      </c>
      <c r="BP471" s="5">
        <f t="shared" si="815"/>
        <v>0</v>
      </c>
      <c r="BQ471" s="5">
        <f t="shared" si="816"/>
        <v>0</v>
      </c>
      <c r="BR471" s="5">
        <f t="shared" si="817"/>
        <v>0</v>
      </c>
      <c r="BS471" s="9">
        <f t="shared" si="818"/>
        <v>0</v>
      </c>
      <c r="BT471" s="5">
        <f t="shared" si="819"/>
        <v>0</v>
      </c>
      <c r="BU471" s="5">
        <f t="shared" si="820"/>
        <v>0</v>
      </c>
      <c r="BV471" s="5">
        <f t="shared" si="821"/>
        <v>1</v>
      </c>
      <c r="BW471" s="5">
        <f t="shared" si="822"/>
        <v>1</v>
      </c>
      <c r="BX471" s="5">
        <f t="shared" si="823"/>
        <v>1</v>
      </c>
      <c r="BY471" s="5">
        <f t="shared" si="824"/>
        <v>1</v>
      </c>
      <c r="BZ471" s="5">
        <f t="shared" si="825"/>
        <v>1</v>
      </c>
      <c r="CA471" s="5">
        <f t="shared" si="826"/>
        <v>1</v>
      </c>
      <c r="CB471" s="5">
        <f t="shared" si="827"/>
        <v>1</v>
      </c>
      <c r="CC471" s="5">
        <f t="shared" si="828"/>
        <v>1</v>
      </c>
      <c r="CD471" s="5">
        <f t="shared" si="829"/>
        <v>1</v>
      </c>
      <c r="CE471" s="5" t="str">
        <f t="shared" si="830"/>
        <v>?</v>
      </c>
      <c r="CF471" s="4" t="str">
        <f t="shared" si="771"/>
        <v>Kitöltés rendben!</v>
      </c>
      <c r="CG471" s="5">
        <f t="shared" si="772"/>
        <v>1</v>
      </c>
      <c r="CH471" s="5">
        <f t="shared" si="831"/>
        <v>0</v>
      </c>
      <c r="CI471" s="5">
        <f t="shared" si="832"/>
        <v>1</v>
      </c>
    </row>
    <row r="472" spans="1:87" s="2" customFormat="1" ht="31.2" hidden="1" customHeight="1" x14ac:dyDescent="0.3">
      <c r="A472" s="1" t="str">
        <f t="shared" si="765"/>
        <v>Kitöltés rendben!</v>
      </c>
      <c r="B472" s="179">
        <v>1</v>
      </c>
      <c r="C472" s="178" t="s">
        <v>492</v>
      </c>
      <c r="D472" s="180" t="s">
        <v>507</v>
      </c>
      <c r="E472" s="180" t="s">
        <v>509</v>
      </c>
      <c r="F472" s="181" t="str">
        <f>VLOOKUP($G472,Összesítő!$B:$F,2,FALSE)</f>
        <v>11-19345-1-001-00-07</v>
      </c>
      <c r="G472" s="178" t="s">
        <v>167</v>
      </c>
      <c r="H472" s="181">
        <f>COUNTA($G$3:G472)</f>
        <v>420</v>
      </c>
      <c r="I472" s="181" t="str">
        <f>AZ472&amp;"_"&amp;H472&amp;"_FIV_"&amp;LEFT(Előlap!$B$6,4)</f>
        <v>4156_420_FIV_2026</v>
      </c>
      <c r="J472" s="181" t="str">
        <f>VLOOKUP($G472,Összesítő!$B:$F,5,FALSE)</f>
        <v>Kétvölgy</v>
      </c>
      <c r="K472" s="181" t="str">
        <f>VLOOKUP($G472,Összesítő!$B:$F,4,FALSE)</f>
        <v>Kétvölgy Községi Önkormányzat</v>
      </c>
      <c r="L472" s="7">
        <f t="shared" si="766"/>
        <v>135</v>
      </c>
      <c r="M472" s="179">
        <v>2027</v>
      </c>
      <c r="N472" s="179">
        <v>2027</v>
      </c>
      <c r="O472" s="13">
        <v>135</v>
      </c>
      <c r="P472" s="8">
        <v>0</v>
      </c>
      <c r="Q472" s="8">
        <v>0</v>
      </c>
      <c r="S472" s="8">
        <v>135</v>
      </c>
      <c r="T472" s="8">
        <v>0</v>
      </c>
      <c r="U472" s="8">
        <v>0</v>
      </c>
      <c r="V472" s="8">
        <v>0</v>
      </c>
      <c r="W472" s="8">
        <v>0</v>
      </c>
      <c r="X472" s="8">
        <v>0</v>
      </c>
      <c r="Y472" s="8">
        <v>0</v>
      </c>
      <c r="Z472" s="8">
        <v>0</v>
      </c>
      <c r="AA472" s="8">
        <v>0</v>
      </c>
      <c r="AB472" s="8">
        <v>0</v>
      </c>
      <c r="AC472" s="8">
        <v>0</v>
      </c>
      <c r="AD472" s="7">
        <f t="shared" si="767"/>
        <v>135</v>
      </c>
      <c r="AE472" s="3" t="str">
        <f t="shared" si="768"/>
        <v>A forrás egyenlő a költséggel (I.ütem).</v>
      </c>
      <c r="AG472" s="8">
        <v>0</v>
      </c>
      <c r="AH472" s="8">
        <v>0</v>
      </c>
      <c r="AI472" s="8">
        <v>0</v>
      </c>
      <c r="AJ472" s="8">
        <v>0</v>
      </c>
      <c r="AK472" s="8">
        <v>0</v>
      </c>
      <c r="AL472" s="8">
        <v>0</v>
      </c>
      <c r="AM472" s="8">
        <v>0</v>
      </c>
      <c r="AN472" s="8">
        <v>0</v>
      </c>
      <c r="AO472" s="8">
        <v>0</v>
      </c>
      <c r="AP472" s="8">
        <v>0</v>
      </c>
      <c r="AQ472" s="8">
        <v>0</v>
      </c>
      <c r="AR472" s="7">
        <f t="shared" si="769"/>
        <v>0</v>
      </c>
      <c r="AS472" s="178" t="s">
        <v>659</v>
      </c>
      <c r="AT472" s="3" t="str">
        <f t="shared" si="800"/>
        <v>Nem hosszútávú a feladat.</v>
      </c>
      <c r="AV472" s="180" t="s">
        <v>0</v>
      </c>
      <c r="AW472" s="180" t="s">
        <v>0</v>
      </c>
      <c r="AX472" s="191">
        <f>COUNTA($G$3:G472)</f>
        <v>420</v>
      </c>
      <c r="AZ472" s="9">
        <f>VLOOKUP($G472,Összesítő!$B:$F,3,FALSE)</f>
        <v>4156</v>
      </c>
      <c r="BA472" s="9">
        <f t="shared" si="801"/>
        <v>0</v>
      </c>
      <c r="BB472" s="5">
        <f t="shared" si="802"/>
        <v>1</v>
      </c>
      <c r="BC472" s="5" t="str">
        <f t="shared" si="803"/>
        <v>R</v>
      </c>
      <c r="BD472" s="5">
        <f t="shared" si="804"/>
        <v>1</v>
      </c>
      <c r="BE472" s="5">
        <f t="shared" si="805"/>
        <v>0</v>
      </c>
      <c r="BF472" s="5">
        <f t="shared" si="806"/>
        <v>0</v>
      </c>
      <c r="BG472" s="9" t="str">
        <f t="shared" si="807"/>
        <v>A forrás egyenlő a költséggel (I.ütem).</v>
      </c>
      <c r="BH472" s="5">
        <f t="shared" si="808"/>
        <v>1</v>
      </c>
      <c r="BI472" s="5">
        <f t="shared" si="809"/>
        <v>1</v>
      </c>
      <c r="BJ472" s="5">
        <f t="shared" si="810"/>
        <v>0</v>
      </c>
      <c r="BK472" s="5">
        <f t="shared" si="811"/>
        <v>1</v>
      </c>
      <c r="BL472" s="5">
        <f t="shared" si="770"/>
        <v>1</v>
      </c>
      <c r="BM472" s="4" t="str">
        <f t="shared" si="812"/>
        <v>Nem hosszútávú a feladat.</v>
      </c>
      <c r="BN472" s="5">
        <f t="shared" si="813"/>
        <v>1</v>
      </c>
      <c r="BO472" s="5">
        <f t="shared" si="814"/>
        <v>0</v>
      </c>
      <c r="BP472" s="5">
        <f t="shared" si="815"/>
        <v>0</v>
      </c>
      <c r="BQ472" s="5">
        <f t="shared" si="816"/>
        <v>0</v>
      </c>
      <c r="BR472" s="5">
        <f t="shared" si="817"/>
        <v>0</v>
      </c>
      <c r="BS472" s="9" t="str">
        <f t="shared" si="818"/>
        <v>Nincs hosszútávú terv!</v>
      </c>
      <c r="BT472" s="5">
        <f t="shared" si="819"/>
        <v>0</v>
      </c>
      <c r="BU472" s="5">
        <f t="shared" si="820"/>
        <v>0</v>
      </c>
      <c r="BV472" s="5">
        <f t="shared" si="821"/>
        <v>1</v>
      </c>
      <c r="BW472" s="5">
        <f t="shared" si="822"/>
        <v>1</v>
      </c>
      <c r="BX472" s="5">
        <f t="shared" si="823"/>
        <v>1</v>
      </c>
      <c r="BY472" s="5">
        <f t="shared" si="824"/>
        <v>1</v>
      </c>
      <c r="BZ472" s="5">
        <f t="shared" si="825"/>
        <v>1</v>
      </c>
      <c r="CA472" s="5">
        <f t="shared" si="826"/>
        <v>1</v>
      </c>
      <c r="CB472" s="5">
        <f t="shared" si="827"/>
        <v>1</v>
      </c>
      <c r="CC472" s="5">
        <f t="shared" si="828"/>
        <v>1</v>
      </c>
      <c r="CD472" s="5">
        <f t="shared" si="829"/>
        <v>1</v>
      </c>
      <c r="CE472" s="5" t="str">
        <f t="shared" si="830"/>
        <v>?</v>
      </c>
      <c r="CF472" s="4" t="str">
        <f t="shared" si="771"/>
        <v>Kitöltés rendben!</v>
      </c>
      <c r="CG472" s="5">
        <f t="shared" si="772"/>
        <v>1</v>
      </c>
      <c r="CH472" s="5">
        <f t="shared" si="831"/>
        <v>1</v>
      </c>
      <c r="CI472" s="5">
        <f t="shared" si="832"/>
        <v>0</v>
      </c>
    </row>
    <row r="473" spans="1:87" s="2" customFormat="1" ht="31.2" hidden="1" customHeight="1" x14ac:dyDescent="0.3">
      <c r="A473" s="1" t="str">
        <f t="shared" ref="A473" si="842">IF($G473="","Nincs VKR kiválasztva!",CF473)</f>
        <v>Kitöltés rendben!</v>
      </c>
      <c r="B473" s="224">
        <v>0</v>
      </c>
      <c r="C473" s="223" t="s">
        <v>489</v>
      </c>
      <c r="D473" s="225" t="s">
        <v>661</v>
      </c>
      <c r="E473" s="225" t="s">
        <v>509</v>
      </c>
      <c r="F473" s="226" t="str">
        <f>VLOOKUP($G473,Összesítő!$B:$F,2,FALSE)</f>
        <v>11-19345-1-001-00-07</v>
      </c>
      <c r="G473" s="223" t="s">
        <v>167</v>
      </c>
      <c r="H473" s="226">
        <f>COUNTA($G$3:G473)</f>
        <v>421</v>
      </c>
      <c r="I473" s="226" t="str">
        <f>AZ473&amp;"_"&amp;H473&amp;"_FIV_"&amp;LEFT(Előlap!$B$6,4)</f>
        <v>4156_421_FIV_2026</v>
      </c>
      <c r="J473" s="226" t="str">
        <f>VLOOKUP($G473,Összesítő!$B:$F,5,FALSE)</f>
        <v>Kétvölgy</v>
      </c>
      <c r="K473" s="226" t="str">
        <f>VLOOKUP($G473,Összesítő!$B:$F,4,FALSE)</f>
        <v>Kétvölgy Községi Önkormányzat</v>
      </c>
      <c r="L473" s="7">
        <f t="shared" ref="L473" si="843">O473+P473</f>
        <v>0</v>
      </c>
      <c r="M473" s="224">
        <v>2027</v>
      </c>
      <c r="N473" s="224">
        <v>2027</v>
      </c>
      <c r="O473" s="13">
        <v>0</v>
      </c>
      <c r="P473" s="8">
        <v>0</v>
      </c>
      <c r="Q473" s="8">
        <v>0</v>
      </c>
      <c r="S473" s="8">
        <v>0</v>
      </c>
      <c r="T473" s="8">
        <v>0</v>
      </c>
      <c r="U473" s="8">
        <v>0</v>
      </c>
      <c r="V473" s="8">
        <v>0</v>
      </c>
      <c r="W473" s="8">
        <v>0</v>
      </c>
      <c r="X473" s="8">
        <v>0</v>
      </c>
      <c r="Y473" s="8">
        <v>0</v>
      </c>
      <c r="Z473" s="8">
        <v>0</v>
      </c>
      <c r="AA473" s="8">
        <v>0</v>
      </c>
      <c r="AB473" s="8">
        <v>0</v>
      </c>
      <c r="AC473" s="8">
        <v>0</v>
      </c>
      <c r="AD473" s="7">
        <f t="shared" ref="AD473" si="844">SUM(S473:AC473)</f>
        <v>0</v>
      </c>
      <c r="AE473" s="3" t="str">
        <f t="shared" ref="AE473" si="845">IF($G473="","Nincs VKR kiválasztva!",IF(BB473=0,"Hiányos kitöltés!",BG473))</f>
        <v>A forrás egyenlő a költséggel (I.ütem).</v>
      </c>
      <c r="AG473" s="8">
        <v>0</v>
      </c>
      <c r="AH473" s="8">
        <v>0</v>
      </c>
      <c r="AI473" s="8">
        <v>0</v>
      </c>
      <c r="AJ473" s="8">
        <v>0</v>
      </c>
      <c r="AK473" s="8">
        <v>0</v>
      </c>
      <c r="AL473" s="8">
        <v>0</v>
      </c>
      <c r="AM473" s="8">
        <v>0</v>
      </c>
      <c r="AN473" s="8">
        <v>0</v>
      </c>
      <c r="AO473" s="8">
        <v>0</v>
      </c>
      <c r="AP473" s="8">
        <v>0</v>
      </c>
      <c r="AQ473" s="8">
        <v>0</v>
      </c>
      <c r="AR473" s="7">
        <f t="shared" ref="AR473" si="846">SUM(AG473:AQ473)</f>
        <v>0</v>
      </c>
      <c r="AS473" s="223" t="s">
        <v>659</v>
      </c>
      <c r="AT473" s="3" t="str">
        <f t="shared" si="800"/>
        <v>Nem hosszútávú a feladat.</v>
      </c>
      <c r="AV473" s="225" t="s">
        <v>662</v>
      </c>
      <c r="AW473" s="225" t="s">
        <v>0</v>
      </c>
      <c r="AX473" s="226">
        <f>COUNTA($G$3:G473)</f>
        <v>421</v>
      </c>
      <c r="AZ473" s="9">
        <f>VLOOKUP($G473,Összesítő!$B:$F,3,FALSE)</f>
        <v>4156</v>
      </c>
      <c r="BA473" s="9">
        <f t="shared" si="801"/>
        <v>32</v>
      </c>
      <c r="BB473" s="5">
        <f t="shared" si="802"/>
        <v>1</v>
      </c>
      <c r="BC473" s="5" t="str">
        <f t="shared" si="803"/>
        <v>R</v>
      </c>
      <c r="BD473" s="5">
        <f t="shared" ref="BD473" si="847">IF(OR(BC473="R",BC473="RH"),1,0)</f>
        <v>1</v>
      </c>
      <c r="BE473" s="5">
        <f t="shared" si="805"/>
        <v>0</v>
      </c>
      <c r="BF473" s="5">
        <f t="shared" si="806"/>
        <v>0</v>
      </c>
      <c r="BG473" s="9" t="str">
        <f t="shared" si="807"/>
        <v>A forrás egyenlő a költséggel (I.ütem).</v>
      </c>
      <c r="BH473" s="5">
        <f t="shared" si="808"/>
        <v>1</v>
      </c>
      <c r="BI473" s="5">
        <f t="shared" si="809"/>
        <v>1</v>
      </c>
      <c r="BJ473" s="5">
        <f t="shared" si="810"/>
        <v>0</v>
      </c>
      <c r="BK473" s="5">
        <f t="shared" si="811"/>
        <v>1</v>
      </c>
      <c r="BL473" s="5">
        <f t="shared" ref="BL473" si="848">IF(AND($BK473=1,$P473=$AR473),1,IF(AND($BK473=1,$P473&gt;$AR473,AS473="igen"),1,0))</f>
        <v>1</v>
      </c>
      <c r="BM473" s="4" t="str">
        <f t="shared" si="812"/>
        <v>Nem hosszútávú a feladat.</v>
      </c>
      <c r="BN473" s="5">
        <f t="shared" si="813"/>
        <v>1</v>
      </c>
      <c r="BO473" s="5">
        <f t="shared" si="814"/>
        <v>0</v>
      </c>
      <c r="BP473" s="5">
        <f t="shared" si="815"/>
        <v>1</v>
      </c>
      <c r="BQ473" s="5">
        <f t="shared" si="816"/>
        <v>0</v>
      </c>
      <c r="BR473" s="5">
        <f t="shared" si="817"/>
        <v>1</v>
      </c>
      <c r="BS473" s="9" t="str">
        <f t="shared" si="818"/>
        <v>Nincs hosszútávú terv!</v>
      </c>
      <c r="BT473" s="5">
        <f t="shared" si="819"/>
        <v>1</v>
      </c>
      <c r="BU473" s="5">
        <f t="shared" si="820"/>
        <v>0</v>
      </c>
      <c r="BV473" s="5">
        <f t="shared" si="821"/>
        <v>1</v>
      </c>
      <c r="BW473" s="5">
        <f t="shared" si="822"/>
        <v>1</v>
      </c>
      <c r="BX473" s="5">
        <f t="shared" si="823"/>
        <v>1</v>
      </c>
      <c r="BY473" s="5">
        <f t="shared" si="824"/>
        <v>1</v>
      </c>
      <c r="BZ473" s="5">
        <f t="shared" si="825"/>
        <v>1</v>
      </c>
      <c r="CA473" s="5">
        <f t="shared" si="826"/>
        <v>1</v>
      </c>
      <c r="CB473" s="5">
        <f t="shared" si="827"/>
        <v>1</v>
      </c>
      <c r="CC473" s="5">
        <f t="shared" si="828"/>
        <v>1</v>
      </c>
      <c r="CD473" s="5">
        <f t="shared" si="829"/>
        <v>1</v>
      </c>
      <c r="CE473" s="5" t="str">
        <f t="shared" si="830"/>
        <v>?</v>
      </c>
      <c r="CF473" s="4" t="str">
        <f t="shared" ref="CF473" si="849">IF($BB473=0,$CE473,IF($BH473=0,"I. ütem forrása nincs kitöltve!",IF($BK473=0,"II. ütem forrása nincs kitöltve!",IF($BE473=1,"Költségek üteme nem megfelelő (az időtartam és a költség üteme eltér)!",IF(AND(BI473=0,$BB473=1,$BK473=1,$BE473=1),"Kötelező cellák kitöltve, de az I. ütem forrása hibás!",IF(AND(BK473=0,$BB473=1,$BK473=1,$BE473=1),"Kötelező cellák kitöltve, de a II. ütem forrása hibás!",IF(AND($BP473=1,$BA473&lt;30),"Nullás a rövidtávú feladat és rövid (hiányzik) a hozzá tartozó indoklás!",IF(AND($BQ473=1,$BA473&lt;30),"Nullás a hosszútávú feladat és rövid (hiányzik) a hozzá tartozó indoklás!",IF(AND(BO473=1,C473="1811_RENDKÍVÜLI"),"II. ütemre nem tervezhet Rendkívüli feladatot!",IF(BI473=0,AE473,IF(BL473=0,AT473,IF(AND(BD473=1,$Q473&gt;$O473),"EM rendelet 2. melléklet terhére elszámolt költség nem lehet nagyobb az I. ütemre tervezett tényleges költségnél!",IF($AD473&gt;$O473,"Többlet forrást jelölt meg az I. ütemnél! Kérjük, a többletet az 'Osszesito' fülön tüntesse fel!",IF($AR473&gt;$P473,"Többlet forrást jelölt meg a II. ütemnél! Kérjük, a többletet az 'Osszesito' fülön tüntesse fel!","Kitöltés rendben!"))))))))))))))</f>
        <v>Kitöltés rendben!</v>
      </c>
      <c r="CG473" s="5">
        <f t="shared" ref="CG473" si="850">IF(A473="Kitöltés rendben!",1,0)</f>
        <v>1</v>
      </c>
      <c r="CH473" s="5">
        <f t="shared" si="831"/>
        <v>1</v>
      </c>
      <c r="CI473" s="5">
        <f t="shared" si="832"/>
        <v>0</v>
      </c>
    </row>
    <row r="474" spans="1:87" s="2" customFormat="1" ht="31.2" hidden="1" customHeight="1" x14ac:dyDescent="0.3">
      <c r="A474" s="1" t="str">
        <f t="shared" si="765"/>
        <v>Nincs VKR kiválasztva!</v>
      </c>
      <c r="B474" s="179"/>
      <c r="C474" s="178"/>
      <c r="D474" s="180"/>
      <c r="E474" s="180"/>
      <c r="F474" s="181" t="e">
        <f>VLOOKUP($G474,Összesítő!$B:$F,2,FALSE)</f>
        <v>#N/A</v>
      </c>
      <c r="G474" s="178"/>
      <c r="H474" s="181">
        <f>COUNTA($G$3:G474)</f>
        <v>421</v>
      </c>
      <c r="I474" s="181" t="e">
        <f>AZ474&amp;"_"&amp;H474&amp;"_FIV_"&amp;LEFT(Előlap!$B$6,4)</f>
        <v>#N/A</v>
      </c>
      <c r="J474" s="181" t="e">
        <f>VLOOKUP($G474,Összesítő!$B:$F,5,FALSE)</f>
        <v>#N/A</v>
      </c>
      <c r="K474" s="181" t="e">
        <f>VLOOKUP($G474,Összesítő!$B:$F,4,FALSE)</f>
        <v>#N/A</v>
      </c>
      <c r="L474" s="7">
        <f t="shared" si="766"/>
        <v>0</v>
      </c>
      <c r="M474" s="179"/>
      <c r="N474" s="179"/>
      <c r="O474" s="13"/>
      <c r="P474" s="8"/>
      <c r="Q474" s="8"/>
      <c r="S474" s="8"/>
      <c r="T474" s="8"/>
      <c r="U474" s="8"/>
      <c r="V474" s="8"/>
      <c r="W474" s="8"/>
      <c r="X474" s="8"/>
      <c r="Y474" s="8"/>
      <c r="Z474" s="8"/>
      <c r="AA474" s="8"/>
      <c r="AB474" s="8"/>
      <c r="AC474" s="8"/>
      <c r="AD474" s="7">
        <f t="shared" si="767"/>
        <v>0</v>
      </c>
      <c r="AE474" s="3" t="str">
        <f t="shared" si="768"/>
        <v>Nincs VKR kiválasztva!</v>
      </c>
      <c r="AG474" s="8"/>
      <c r="AH474" s="8"/>
      <c r="AI474" s="8"/>
      <c r="AJ474" s="8"/>
      <c r="AK474" s="8"/>
      <c r="AL474" s="8"/>
      <c r="AM474" s="8"/>
      <c r="AN474" s="8"/>
      <c r="AO474" s="8"/>
      <c r="AP474" s="8"/>
      <c r="AQ474" s="8"/>
      <c r="AR474" s="7">
        <f t="shared" si="769"/>
        <v>0</v>
      </c>
      <c r="AS474" s="178"/>
      <c r="AT474" s="3" t="str">
        <f t="shared" si="800"/>
        <v>Nincs VKR kiválasztva!</v>
      </c>
      <c r="AV474" s="180" t="s">
        <v>0</v>
      </c>
      <c r="AW474" s="180" t="s">
        <v>0</v>
      </c>
      <c r="AX474" s="191">
        <f>COUNTA($G$3:G474)</f>
        <v>421</v>
      </c>
      <c r="AZ474" s="9" t="e">
        <f>VLOOKUP($G474,Összesítő!$B:$F,3,FALSE)</f>
        <v>#N/A</v>
      </c>
      <c r="BA474" s="9">
        <f t="shared" si="801"/>
        <v>0</v>
      </c>
      <c r="BB474" s="5" t="e">
        <f t="shared" si="802"/>
        <v>#N/A</v>
      </c>
      <c r="BC474" s="5" t="e">
        <f t="shared" si="803"/>
        <v>#N/A</v>
      </c>
      <c r="BD474" s="5" t="e">
        <f t="shared" si="804"/>
        <v>#N/A</v>
      </c>
      <c r="BE474" s="5" t="e">
        <f t="shared" si="805"/>
        <v>#N/A</v>
      </c>
      <c r="BF474" s="5">
        <f t="shared" si="806"/>
        <v>0</v>
      </c>
      <c r="BG474" s="9" t="str">
        <f t="shared" si="807"/>
        <v>A forrás egyenlő a költséggel (I.ütem).</v>
      </c>
      <c r="BH474" s="5">
        <f t="shared" si="808"/>
        <v>0</v>
      </c>
      <c r="BI474" s="5">
        <f t="shared" si="809"/>
        <v>0</v>
      </c>
      <c r="BJ474" s="5">
        <f t="shared" si="810"/>
        <v>0</v>
      </c>
      <c r="BK474" s="5">
        <f t="shared" si="811"/>
        <v>0</v>
      </c>
      <c r="BL474" s="5">
        <f t="shared" si="770"/>
        <v>0</v>
      </c>
      <c r="BM474" s="4" t="str">
        <f t="shared" si="812"/>
        <v>Nem hosszútávú a feladat.</v>
      </c>
      <c r="BN474" s="5">
        <f t="shared" si="813"/>
        <v>1</v>
      </c>
      <c r="BO474" s="5">
        <f t="shared" si="814"/>
        <v>0</v>
      </c>
      <c r="BP474" s="5">
        <f t="shared" si="815"/>
        <v>1</v>
      </c>
      <c r="BQ474" s="5">
        <f t="shared" si="816"/>
        <v>0</v>
      </c>
      <c r="BR474" s="5" t="e">
        <f t="shared" si="817"/>
        <v>#N/A</v>
      </c>
      <c r="BS474" s="9" t="str">
        <f t="shared" si="818"/>
        <v>Nincs hosszútávú terv!</v>
      </c>
      <c r="BT474" s="5" t="e">
        <f t="shared" si="819"/>
        <v>#N/A</v>
      </c>
      <c r="BU474" s="5" t="e">
        <f t="shared" si="820"/>
        <v>#N/A</v>
      </c>
      <c r="BV474" s="5">
        <f t="shared" si="821"/>
        <v>0</v>
      </c>
      <c r="BW474" s="5">
        <f t="shared" si="822"/>
        <v>0</v>
      </c>
      <c r="BX474" s="5">
        <f t="shared" si="823"/>
        <v>0</v>
      </c>
      <c r="BY474" s="5">
        <f t="shared" si="824"/>
        <v>0</v>
      </c>
      <c r="BZ474" s="5">
        <f t="shared" si="825"/>
        <v>0</v>
      </c>
      <c r="CA474" s="5">
        <f t="shared" si="826"/>
        <v>0</v>
      </c>
      <c r="CB474" s="5">
        <f t="shared" si="827"/>
        <v>0</v>
      </c>
      <c r="CC474" s="5">
        <f t="shared" si="828"/>
        <v>0</v>
      </c>
      <c r="CD474" s="5">
        <f t="shared" si="829"/>
        <v>0</v>
      </c>
      <c r="CE474" s="5" t="e">
        <f t="shared" si="830"/>
        <v>#N/A</v>
      </c>
      <c r="CF474" s="4" t="e">
        <f t="shared" si="771"/>
        <v>#N/A</v>
      </c>
      <c r="CG474" s="5">
        <f t="shared" si="772"/>
        <v>0</v>
      </c>
      <c r="CH474" s="5" t="e">
        <f t="shared" si="831"/>
        <v>#N/A</v>
      </c>
      <c r="CI474" s="5" t="e">
        <f t="shared" si="832"/>
        <v>#N/A</v>
      </c>
    </row>
    <row r="475" spans="1:87" s="2" customFormat="1" ht="72" hidden="1" customHeight="1" x14ac:dyDescent="0.3">
      <c r="A475" s="1" t="str">
        <f t="shared" si="765"/>
        <v>Kitöltés rendben!</v>
      </c>
      <c r="B475" s="179">
        <v>2</v>
      </c>
      <c r="C475" s="178" t="s">
        <v>435</v>
      </c>
      <c r="D475" s="180" t="s">
        <v>566</v>
      </c>
      <c r="E475" s="180" t="s">
        <v>509</v>
      </c>
      <c r="F475" s="181" t="str">
        <f>VLOOKUP($G475,Összesítő!$B:$F,2,FALSE)</f>
        <v>11-29869-1-003-00-01</v>
      </c>
      <c r="G475" s="178" t="s">
        <v>251</v>
      </c>
      <c r="H475" s="181">
        <f>COUNTA($G$3:G475)</f>
        <v>422</v>
      </c>
      <c r="I475" s="181" t="str">
        <f>AZ475&amp;"_"&amp;H475&amp;"_FIV_"&amp;LEFT(Előlap!$B$6,4)</f>
        <v>4178_422_FIV_2026</v>
      </c>
      <c r="J475" s="181" t="str">
        <f>VLOOKUP($G475,Összesítő!$B:$F,5,FALSE)</f>
        <v>Nagyrákos, Őriszentpéter, Szatta</v>
      </c>
      <c r="K475" s="181" t="str">
        <f>VLOOKUP($G475,Összesítő!$B:$F,4,FALSE)</f>
        <v>Nagyrákos Község Önkormányzata, Őriszentpéter Város Önkormányzata, Szatta Község Önkormányzata</v>
      </c>
      <c r="L475" s="7">
        <f t="shared" si="766"/>
        <v>15000</v>
      </c>
      <c r="M475" s="179">
        <v>2028</v>
      </c>
      <c r="N475" s="179">
        <v>2028</v>
      </c>
      <c r="O475" s="13">
        <v>0</v>
      </c>
      <c r="P475" s="8">
        <v>15000</v>
      </c>
      <c r="Q475" s="8">
        <v>0</v>
      </c>
      <c r="S475" s="8">
        <v>0</v>
      </c>
      <c r="T475" s="8">
        <v>0</v>
      </c>
      <c r="U475" s="8">
        <v>0</v>
      </c>
      <c r="V475" s="8">
        <v>0</v>
      </c>
      <c r="W475" s="8">
        <v>0</v>
      </c>
      <c r="X475" s="8">
        <v>0</v>
      </c>
      <c r="Y475" s="8">
        <v>0</v>
      </c>
      <c r="Z475" s="8">
        <v>0</v>
      </c>
      <c r="AA475" s="8">
        <v>0</v>
      </c>
      <c r="AB475" s="8">
        <v>0</v>
      </c>
      <c r="AC475" s="8">
        <v>0</v>
      </c>
      <c r="AD475" s="7">
        <f t="shared" si="767"/>
        <v>0</v>
      </c>
      <c r="AE475" s="3" t="str">
        <f t="shared" si="768"/>
        <v>Nem rövidtávú a feladat.</v>
      </c>
      <c r="AG475" s="8">
        <v>0</v>
      </c>
      <c r="AH475" s="8">
        <v>0</v>
      </c>
      <c r="AI475" s="8">
        <v>0</v>
      </c>
      <c r="AJ475" s="8">
        <v>0</v>
      </c>
      <c r="AK475" s="8">
        <v>0</v>
      </c>
      <c r="AL475" s="8">
        <v>0</v>
      </c>
      <c r="AM475" s="8">
        <v>0</v>
      </c>
      <c r="AN475" s="8">
        <v>0</v>
      </c>
      <c r="AO475" s="8">
        <v>0</v>
      </c>
      <c r="AP475" s="8">
        <v>0</v>
      </c>
      <c r="AQ475" s="8">
        <v>0</v>
      </c>
      <c r="AR475" s="7">
        <f t="shared" si="769"/>
        <v>0</v>
      </c>
      <c r="AS475" s="178" t="s">
        <v>654</v>
      </c>
      <c r="AT475" s="3" t="str">
        <f t="shared" si="800"/>
        <v>Forráshiányos a feladat!</v>
      </c>
      <c r="AV475" s="180" t="s">
        <v>0</v>
      </c>
      <c r="AW475" s="180" t="s">
        <v>0</v>
      </c>
      <c r="AX475" s="191">
        <f>COUNTA($G$3:G475)</f>
        <v>422</v>
      </c>
      <c r="AZ475" s="9">
        <f>VLOOKUP($G475,Összesítő!$B:$F,3,FALSE)</f>
        <v>4178</v>
      </c>
      <c r="BA475" s="9">
        <f t="shared" si="801"/>
        <v>0</v>
      </c>
      <c r="BB475" s="5">
        <f t="shared" si="802"/>
        <v>1</v>
      </c>
      <c r="BC475" s="5" t="str">
        <f t="shared" si="803"/>
        <v>H</v>
      </c>
      <c r="BD475" s="5">
        <f t="shared" si="804"/>
        <v>0</v>
      </c>
      <c r="BE475" s="5">
        <f t="shared" si="805"/>
        <v>0</v>
      </c>
      <c r="BF475" s="5">
        <f t="shared" si="806"/>
        <v>0</v>
      </c>
      <c r="BG475" s="9" t="str">
        <f t="shared" si="807"/>
        <v>Nem rövidtávú a feladat.</v>
      </c>
      <c r="BH475" s="5">
        <f t="shared" si="808"/>
        <v>1</v>
      </c>
      <c r="BI475" s="5">
        <f t="shared" si="809"/>
        <v>1</v>
      </c>
      <c r="BJ475" s="5">
        <f t="shared" si="810"/>
        <v>1</v>
      </c>
      <c r="BK475" s="5">
        <f t="shared" si="811"/>
        <v>1</v>
      </c>
      <c r="BL475" s="5">
        <f t="shared" si="770"/>
        <v>1</v>
      </c>
      <c r="BM475" s="4" t="str">
        <f t="shared" si="812"/>
        <v>Forráshiányos a feladat!</v>
      </c>
      <c r="BN475" s="5">
        <f t="shared" si="813"/>
        <v>0</v>
      </c>
      <c r="BO475" s="5">
        <f t="shared" si="814"/>
        <v>1</v>
      </c>
      <c r="BP475" s="5">
        <f t="shared" si="815"/>
        <v>0</v>
      </c>
      <c r="BQ475" s="5">
        <f t="shared" si="816"/>
        <v>0</v>
      </c>
      <c r="BR475" s="5">
        <f t="shared" si="817"/>
        <v>0</v>
      </c>
      <c r="BS475" s="9">
        <f t="shared" si="818"/>
        <v>0</v>
      </c>
      <c r="BT475" s="5">
        <f t="shared" si="819"/>
        <v>0</v>
      </c>
      <c r="BU475" s="5">
        <f t="shared" si="820"/>
        <v>0</v>
      </c>
      <c r="BV475" s="5">
        <f t="shared" si="821"/>
        <v>1</v>
      </c>
      <c r="BW475" s="5">
        <f t="shared" si="822"/>
        <v>1</v>
      </c>
      <c r="BX475" s="5">
        <f t="shared" si="823"/>
        <v>1</v>
      </c>
      <c r="BY475" s="5">
        <f t="shared" si="824"/>
        <v>1</v>
      </c>
      <c r="BZ475" s="5">
        <f t="shared" si="825"/>
        <v>1</v>
      </c>
      <c r="CA475" s="5">
        <f t="shared" si="826"/>
        <v>1</v>
      </c>
      <c r="CB475" s="5">
        <f t="shared" si="827"/>
        <v>1</v>
      </c>
      <c r="CC475" s="5">
        <f t="shared" si="828"/>
        <v>1</v>
      </c>
      <c r="CD475" s="5">
        <f t="shared" si="829"/>
        <v>1</v>
      </c>
      <c r="CE475" s="5" t="str">
        <f t="shared" si="830"/>
        <v>?</v>
      </c>
      <c r="CF475" s="4" t="str">
        <f t="shared" si="771"/>
        <v>Kitöltés rendben!</v>
      </c>
      <c r="CG475" s="5">
        <f t="shared" si="772"/>
        <v>1</v>
      </c>
      <c r="CH475" s="5">
        <f t="shared" si="831"/>
        <v>0</v>
      </c>
      <c r="CI475" s="5">
        <f t="shared" si="832"/>
        <v>1</v>
      </c>
    </row>
    <row r="476" spans="1:87" s="2" customFormat="1" ht="72" hidden="1" customHeight="1" x14ac:dyDescent="0.3">
      <c r="A476" s="1" t="str">
        <f t="shared" si="765"/>
        <v>Kitöltés rendben!</v>
      </c>
      <c r="B476" s="179">
        <v>2</v>
      </c>
      <c r="C476" s="178" t="s">
        <v>399</v>
      </c>
      <c r="D476" s="180" t="s">
        <v>624</v>
      </c>
      <c r="E476" s="180" t="s">
        <v>509</v>
      </c>
      <c r="F476" s="181" t="str">
        <f>VLOOKUP($G476,Összesítő!$B:$F,2,FALSE)</f>
        <v>11-29869-1-003-00-01</v>
      </c>
      <c r="G476" s="178" t="s">
        <v>251</v>
      </c>
      <c r="H476" s="181">
        <f>COUNTA($G$3:G476)</f>
        <v>423</v>
      </c>
      <c r="I476" s="181" t="str">
        <f>AZ476&amp;"_"&amp;H476&amp;"_FIV_"&amp;LEFT(Előlap!$B$6,4)</f>
        <v>4178_423_FIV_2026</v>
      </c>
      <c r="J476" s="181" t="str">
        <f>VLOOKUP($G476,Összesítő!$B:$F,5,FALSE)</f>
        <v>Nagyrákos, Őriszentpéter, Szatta</v>
      </c>
      <c r="K476" s="181" t="str">
        <f>VLOOKUP($G476,Összesítő!$B:$F,4,FALSE)</f>
        <v>Nagyrákos Község Önkormányzata, Őriszentpéter Város Önkormányzata, Szatta Község Önkormányzata</v>
      </c>
      <c r="L476" s="7">
        <f t="shared" si="766"/>
        <v>70000</v>
      </c>
      <c r="M476" s="179">
        <v>2028</v>
      </c>
      <c r="N476" s="179">
        <v>2036</v>
      </c>
      <c r="O476" s="13">
        <v>0</v>
      </c>
      <c r="P476" s="8">
        <v>70000</v>
      </c>
      <c r="Q476" s="8">
        <v>0</v>
      </c>
      <c r="S476" s="8">
        <v>0</v>
      </c>
      <c r="T476" s="8">
        <v>0</v>
      </c>
      <c r="U476" s="8">
        <v>0</v>
      </c>
      <c r="V476" s="8">
        <v>0</v>
      </c>
      <c r="W476" s="8">
        <v>0</v>
      </c>
      <c r="X476" s="8">
        <v>0</v>
      </c>
      <c r="Y476" s="8">
        <v>0</v>
      </c>
      <c r="Z476" s="8">
        <v>0</v>
      </c>
      <c r="AA476" s="8">
        <v>0</v>
      </c>
      <c r="AB476" s="8">
        <v>0</v>
      </c>
      <c r="AC476" s="8">
        <v>0</v>
      </c>
      <c r="AD476" s="7">
        <f t="shared" si="767"/>
        <v>0</v>
      </c>
      <c r="AE476" s="3" t="str">
        <f t="shared" si="768"/>
        <v>Nem rövidtávú a feladat.</v>
      </c>
      <c r="AG476" s="8">
        <v>0</v>
      </c>
      <c r="AH476" s="8">
        <v>0</v>
      </c>
      <c r="AI476" s="8">
        <v>0</v>
      </c>
      <c r="AJ476" s="8">
        <v>0</v>
      </c>
      <c r="AK476" s="8">
        <v>0</v>
      </c>
      <c r="AL476" s="8">
        <v>0</v>
      </c>
      <c r="AM476" s="8">
        <v>0</v>
      </c>
      <c r="AN476" s="8">
        <v>0</v>
      </c>
      <c r="AO476" s="8">
        <v>0</v>
      </c>
      <c r="AP476" s="8">
        <v>0</v>
      </c>
      <c r="AQ476" s="8">
        <v>0</v>
      </c>
      <c r="AR476" s="7">
        <f t="shared" si="769"/>
        <v>0</v>
      </c>
      <c r="AS476" s="185" t="s">
        <v>654</v>
      </c>
      <c r="AT476" s="3" t="str">
        <f t="shared" si="800"/>
        <v>Forráshiányos a feladat!</v>
      </c>
      <c r="AV476" s="180" t="s">
        <v>0</v>
      </c>
      <c r="AW476" s="180" t="s">
        <v>0</v>
      </c>
      <c r="AX476" s="191">
        <f>COUNTA($G$3:G476)</f>
        <v>423</v>
      </c>
      <c r="AZ476" s="9">
        <f>VLOOKUP($G476,Összesítő!$B:$F,3,FALSE)</f>
        <v>4178</v>
      </c>
      <c r="BA476" s="9">
        <f t="shared" si="801"/>
        <v>0</v>
      </c>
      <c r="BB476" s="5">
        <f t="shared" si="802"/>
        <v>1</v>
      </c>
      <c r="BC476" s="5" t="str">
        <f t="shared" si="803"/>
        <v>H</v>
      </c>
      <c r="BD476" s="5">
        <f t="shared" si="804"/>
        <v>0</v>
      </c>
      <c r="BE476" s="5">
        <f t="shared" si="805"/>
        <v>0</v>
      </c>
      <c r="BF476" s="5">
        <f t="shared" si="806"/>
        <v>0</v>
      </c>
      <c r="BG476" s="9" t="str">
        <f t="shared" si="807"/>
        <v>Nem rövidtávú a feladat.</v>
      </c>
      <c r="BH476" s="5">
        <f t="shared" si="808"/>
        <v>1</v>
      </c>
      <c r="BI476" s="5">
        <f t="shared" si="809"/>
        <v>1</v>
      </c>
      <c r="BJ476" s="5">
        <f t="shared" si="810"/>
        <v>1</v>
      </c>
      <c r="BK476" s="5">
        <f t="shared" si="811"/>
        <v>1</v>
      </c>
      <c r="BL476" s="5">
        <f t="shared" si="770"/>
        <v>1</v>
      </c>
      <c r="BM476" s="4" t="str">
        <f t="shared" si="812"/>
        <v>Forráshiányos a feladat!</v>
      </c>
      <c r="BN476" s="5">
        <f t="shared" si="813"/>
        <v>0</v>
      </c>
      <c r="BO476" s="5">
        <f t="shared" si="814"/>
        <v>1</v>
      </c>
      <c r="BP476" s="5">
        <f t="shared" si="815"/>
        <v>0</v>
      </c>
      <c r="BQ476" s="5">
        <f t="shared" si="816"/>
        <v>0</v>
      </c>
      <c r="BR476" s="5">
        <f t="shared" si="817"/>
        <v>0</v>
      </c>
      <c r="BS476" s="9">
        <f t="shared" si="818"/>
        <v>0</v>
      </c>
      <c r="BT476" s="5">
        <f t="shared" si="819"/>
        <v>0</v>
      </c>
      <c r="BU476" s="5">
        <f t="shared" si="820"/>
        <v>0</v>
      </c>
      <c r="BV476" s="5">
        <f t="shared" si="821"/>
        <v>1</v>
      </c>
      <c r="BW476" s="5">
        <f t="shared" si="822"/>
        <v>1</v>
      </c>
      <c r="BX476" s="5">
        <f t="shared" si="823"/>
        <v>1</v>
      </c>
      <c r="BY476" s="5">
        <f t="shared" si="824"/>
        <v>1</v>
      </c>
      <c r="BZ476" s="5">
        <f t="shared" si="825"/>
        <v>1</v>
      </c>
      <c r="CA476" s="5">
        <f t="shared" si="826"/>
        <v>1</v>
      </c>
      <c r="CB476" s="5">
        <f t="shared" si="827"/>
        <v>1</v>
      </c>
      <c r="CC476" s="5">
        <f t="shared" si="828"/>
        <v>1</v>
      </c>
      <c r="CD476" s="5">
        <f t="shared" si="829"/>
        <v>1</v>
      </c>
      <c r="CE476" s="5" t="str">
        <f t="shared" si="830"/>
        <v>?</v>
      </c>
      <c r="CF476" s="4" t="str">
        <f t="shared" si="771"/>
        <v>Kitöltés rendben!</v>
      </c>
      <c r="CG476" s="5">
        <f t="shared" si="772"/>
        <v>1</v>
      </c>
      <c r="CH476" s="5">
        <f t="shared" si="831"/>
        <v>0</v>
      </c>
      <c r="CI476" s="5">
        <f t="shared" si="832"/>
        <v>1</v>
      </c>
    </row>
    <row r="477" spans="1:87" s="2" customFormat="1" ht="72" hidden="1" customHeight="1" x14ac:dyDescent="0.3">
      <c r="A477" s="1" t="str">
        <f t="shared" si="765"/>
        <v>Kitöltés rendben!</v>
      </c>
      <c r="B477" s="179">
        <v>2</v>
      </c>
      <c r="C477" s="178" t="s">
        <v>450</v>
      </c>
      <c r="D477" s="180" t="s">
        <v>510</v>
      </c>
      <c r="E477" s="180" t="s">
        <v>509</v>
      </c>
      <c r="F477" s="181" t="str">
        <f>VLOOKUP($G477,Összesítő!$B:$F,2,FALSE)</f>
        <v>11-29869-1-003-00-01</v>
      </c>
      <c r="G477" s="178" t="s">
        <v>251</v>
      </c>
      <c r="H477" s="181">
        <f>COUNTA($G$3:G477)</f>
        <v>424</v>
      </c>
      <c r="I477" s="181" t="str">
        <f>AZ477&amp;"_"&amp;H477&amp;"_FIV_"&amp;LEFT(Előlap!$B$6,4)</f>
        <v>4178_424_FIV_2026</v>
      </c>
      <c r="J477" s="181" t="str">
        <f>VLOOKUP($G477,Összesítő!$B:$F,5,FALSE)</f>
        <v>Nagyrákos, Őriszentpéter, Szatta</v>
      </c>
      <c r="K477" s="181" t="str">
        <f>VLOOKUP($G477,Összesítő!$B:$F,4,FALSE)</f>
        <v>Nagyrákos Község Önkormányzata, Őriszentpéter Város Önkormányzata, Szatta Község Önkormányzata</v>
      </c>
      <c r="L477" s="7">
        <f t="shared" si="766"/>
        <v>30000</v>
      </c>
      <c r="M477" s="179">
        <v>2028</v>
      </c>
      <c r="N477" s="179">
        <v>2028</v>
      </c>
      <c r="O477" s="13">
        <v>0</v>
      </c>
      <c r="P477" s="8">
        <v>30000</v>
      </c>
      <c r="Q477" s="8">
        <v>0</v>
      </c>
      <c r="S477" s="8">
        <v>0</v>
      </c>
      <c r="T477" s="8">
        <v>0</v>
      </c>
      <c r="U477" s="8">
        <v>0</v>
      </c>
      <c r="V477" s="8">
        <v>0</v>
      </c>
      <c r="W477" s="8">
        <v>0</v>
      </c>
      <c r="X477" s="8">
        <v>0</v>
      </c>
      <c r="Y477" s="8">
        <v>0</v>
      </c>
      <c r="Z477" s="8">
        <v>0</v>
      </c>
      <c r="AA477" s="8">
        <v>0</v>
      </c>
      <c r="AB477" s="8">
        <v>0</v>
      </c>
      <c r="AC477" s="8">
        <v>0</v>
      </c>
      <c r="AD477" s="7">
        <f t="shared" si="767"/>
        <v>0</v>
      </c>
      <c r="AE477" s="3" t="str">
        <f t="shared" si="768"/>
        <v>Nem rövidtávú a feladat.</v>
      </c>
      <c r="AG477" s="8">
        <v>0</v>
      </c>
      <c r="AH477" s="8">
        <v>0</v>
      </c>
      <c r="AI477" s="8">
        <v>0</v>
      </c>
      <c r="AJ477" s="8">
        <v>0</v>
      </c>
      <c r="AK477" s="8">
        <v>0</v>
      </c>
      <c r="AL477" s="8">
        <v>0</v>
      </c>
      <c r="AM477" s="8">
        <v>0</v>
      </c>
      <c r="AN477" s="8">
        <v>0</v>
      </c>
      <c r="AO477" s="8">
        <v>0</v>
      </c>
      <c r="AP477" s="8">
        <v>0</v>
      </c>
      <c r="AQ477" s="8">
        <v>0</v>
      </c>
      <c r="AR477" s="7">
        <f t="shared" si="769"/>
        <v>0</v>
      </c>
      <c r="AS477" s="185" t="s">
        <v>654</v>
      </c>
      <c r="AT477" s="3" t="str">
        <f t="shared" si="800"/>
        <v>Forráshiányos a feladat!</v>
      </c>
      <c r="AV477" s="180" t="s">
        <v>0</v>
      </c>
      <c r="AW477" s="180" t="s">
        <v>0</v>
      </c>
      <c r="AX477" s="191">
        <f>COUNTA($G$3:G477)</f>
        <v>424</v>
      </c>
      <c r="AZ477" s="9">
        <f>VLOOKUP($G477,Összesítő!$B:$F,3,FALSE)</f>
        <v>4178</v>
      </c>
      <c r="BA477" s="9">
        <f t="shared" si="801"/>
        <v>0</v>
      </c>
      <c r="BB477" s="5">
        <f t="shared" si="802"/>
        <v>1</v>
      </c>
      <c r="BC477" s="5" t="str">
        <f t="shared" si="803"/>
        <v>H</v>
      </c>
      <c r="BD477" s="5">
        <f t="shared" si="804"/>
        <v>0</v>
      </c>
      <c r="BE477" s="5">
        <f t="shared" si="805"/>
        <v>0</v>
      </c>
      <c r="BF477" s="5">
        <f t="shared" si="806"/>
        <v>0</v>
      </c>
      <c r="BG477" s="9" t="str">
        <f t="shared" si="807"/>
        <v>Nem rövidtávú a feladat.</v>
      </c>
      <c r="BH477" s="5">
        <f t="shared" si="808"/>
        <v>1</v>
      </c>
      <c r="BI477" s="5">
        <f t="shared" si="809"/>
        <v>1</v>
      </c>
      <c r="BJ477" s="5">
        <f t="shared" si="810"/>
        <v>1</v>
      </c>
      <c r="BK477" s="5">
        <f t="shared" si="811"/>
        <v>1</v>
      </c>
      <c r="BL477" s="5">
        <f t="shared" si="770"/>
        <v>1</v>
      </c>
      <c r="BM477" s="4" t="str">
        <f t="shared" si="812"/>
        <v>Forráshiányos a feladat!</v>
      </c>
      <c r="BN477" s="5">
        <f t="shared" si="813"/>
        <v>0</v>
      </c>
      <c r="BO477" s="5">
        <f t="shared" si="814"/>
        <v>1</v>
      </c>
      <c r="BP477" s="5">
        <f t="shared" si="815"/>
        <v>0</v>
      </c>
      <c r="BQ477" s="5">
        <f t="shared" si="816"/>
        <v>0</v>
      </c>
      <c r="BR477" s="5">
        <f t="shared" si="817"/>
        <v>0</v>
      </c>
      <c r="BS477" s="9">
        <f t="shared" si="818"/>
        <v>0</v>
      </c>
      <c r="BT477" s="5">
        <f t="shared" si="819"/>
        <v>0</v>
      </c>
      <c r="BU477" s="5">
        <f t="shared" si="820"/>
        <v>0</v>
      </c>
      <c r="BV477" s="5">
        <f t="shared" si="821"/>
        <v>1</v>
      </c>
      <c r="BW477" s="5">
        <f t="shared" si="822"/>
        <v>1</v>
      </c>
      <c r="BX477" s="5">
        <f t="shared" si="823"/>
        <v>1</v>
      </c>
      <c r="BY477" s="5">
        <f t="shared" si="824"/>
        <v>1</v>
      </c>
      <c r="BZ477" s="5">
        <f t="shared" si="825"/>
        <v>1</v>
      </c>
      <c r="CA477" s="5">
        <f t="shared" si="826"/>
        <v>1</v>
      </c>
      <c r="CB477" s="5">
        <f t="shared" si="827"/>
        <v>1</v>
      </c>
      <c r="CC477" s="5">
        <f t="shared" si="828"/>
        <v>1</v>
      </c>
      <c r="CD477" s="5">
        <f t="shared" si="829"/>
        <v>1</v>
      </c>
      <c r="CE477" s="5" t="str">
        <f t="shared" si="830"/>
        <v>?</v>
      </c>
      <c r="CF477" s="4" t="str">
        <f t="shared" si="771"/>
        <v>Kitöltés rendben!</v>
      </c>
      <c r="CG477" s="5">
        <f t="shared" si="772"/>
        <v>1</v>
      </c>
      <c r="CH477" s="5">
        <f t="shared" si="831"/>
        <v>0</v>
      </c>
      <c r="CI477" s="5">
        <f t="shared" si="832"/>
        <v>1</v>
      </c>
    </row>
    <row r="478" spans="1:87" s="2" customFormat="1" ht="72" hidden="1" customHeight="1" x14ac:dyDescent="0.3">
      <c r="A478" s="1" t="str">
        <f t="shared" si="765"/>
        <v>Kitöltés rendben!</v>
      </c>
      <c r="B478" s="179">
        <v>2</v>
      </c>
      <c r="C478" s="178" t="s">
        <v>468</v>
      </c>
      <c r="D478" s="180" t="s">
        <v>505</v>
      </c>
      <c r="E478" s="180" t="s">
        <v>509</v>
      </c>
      <c r="F478" s="181" t="str">
        <f>VLOOKUP($G478,Összesítő!$B:$F,2,FALSE)</f>
        <v>11-29869-1-003-00-01</v>
      </c>
      <c r="G478" s="178" t="s">
        <v>251</v>
      </c>
      <c r="H478" s="181">
        <f>COUNTA($G$3:G478)</f>
        <v>425</v>
      </c>
      <c r="I478" s="181" t="str">
        <f>AZ478&amp;"_"&amp;H478&amp;"_FIV_"&amp;LEFT(Előlap!$B$6,4)</f>
        <v>4178_425_FIV_2026</v>
      </c>
      <c r="J478" s="181" t="str">
        <f>VLOOKUP($G478,Összesítő!$B:$F,5,FALSE)</f>
        <v>Nagyrákos, Őriszentpéter, Szatta</v>
      </c>
      <c r="K478" s="181" t="str">
        <f>VLOOKUP($G478,Összesítő!$B:$F,4,FALSE)</f>
        <v>Nagyrákos Község Önkormányzata, Őriszentpéter Város Önkormányzata, Szatta Község Önkormányzata</v>
      </c>
      <c r="L478" s="7">
        <f t="shared" si="766"/>
        <v>30000</v>
      </c>
      <c r="M478" s="179">
        <v>2028</v>
      </c>
      <c r="N478" s="179">
        <v>2029</v>
      </c>
      <c r="O478" s="13">
        <v>0</v>
      </c>
      <c r="P478" s="8">
        <v>30000</v>
      </c>
      <c r="Q478" s="8">
        <v>0</v>
      </c>
      <c r="S478" s="8">
        <v>0</v>
      </c>
      <c r="T478" s="8">
        <v>0</v>
      </c>
      <c r="U478" s="8">
        <v>0</v>
      </c>
      <c r="V478" s="8">
        <v>0</v>
      </c>
      <c r="W478" s="8">
        <v>0</v>
      </c>
      <c r="X478" s="8">
        <v>0</v>
      </c>
      <c r="Y478" s="8">
        <v>0</v>
      </c>
      <c r="Z478" s="8">
        <v>0</v>
      </c>
      <c r="AA478" s="8">
        <v>0</v>
      </c>
      <c r="AB478" s="8">
        <v>0</v>
      </c>
      <c r="AC478" s="8">
        <v>0</v>
      </c>
      <c r="AD478" s="7">
        <f t="shared" si="767"/>
        <v>0</v>
      </c>
      <c r="AE478" s="3" t="str">
        <f t="shared" si="768"/>
        <v>Nem rövidtávú a feladat.</v>
      </c>
      <c r="AG478" s="8">
        <v>0</v>
      </c>
      <c r="AH478" s="8">
        <v>0</v>
      </c>
      <c r="AI478" s="8">
        <v>0</v>
      </c>
      <c r="AJ478" s="8">
        <v>0</v>
      </c>
      <c r="AK478" s="8">
        <v>0</v>
      </c>
      <c r="AL478" s="8">
        <v>0</v>
      </c>
      <c r="AM478" s="8">
        <v>0</v>
      </c>
      <c r="AN478" s="8">
        <v>0</v>
      </c>
      <c r="AO478" s="8">
        <v>0</v>
      </c>
      <c r="AP478" s="8">
        <v>0</v>
      </c>
      <c r="AQ478" s="8">
        <v>0</v>
      </c>
      <c r="AR478" s="7">
        <f t="shared" si="769"/>
        <v>0</v>
      </c>
      <c r="AS478" s="185" t="s">
        <v>654</v>
      </c>
      <c r="AT478" s="3" t="str">
        <f t="shared" si="800"/>
        <v>Forráshiányos a feladat!</v>
      </c>
      <c r="AV478" s="180" t="s">
        <v>0</v>
      </c>
      <c r="AW478" s="180" t="s">
        <v>0</v>
      </c>
      <c r="AX478" s="191">
        <f>COUNTA($G$3:G478)</f>
        <v>425</v>
      </c>
      <c r="AZ478" s="9">
        <f>VLOOKUP($G478,Összesítő!$B:$F,3,FALSE)</f>
        <v>4178</v>
      </c>
      <c r="BA478" s="9">
        <f t="shared" si="801"/>
        <v>0</v>
      </c>
      <c r="BB478" s="5">
        <f t="shared" si="802"/>
        <v>1</v>
      </c>
      <c r="BC478" s="5" t="str">
        <f t="shared" si="803"/>
        <v>H</v>
      </c>
      <c r="BD478" s="5">
        <f t="shared" si="804"/>
        <v>0</v>
      </c>
      <c r="BE478" s="5">
        <f t="shared" si="805"/>
        <v>0</v>
      </c>
      <c r="BF478" s="5">
        <f t="shared" si="806"/>
        <v>0</v>
      </c>
      <c r="BG478" s="9" t="str">
        <f t="shared" si="807"/>
        <v>Nem rövidtávú a feladat.</v>
      </c>
      <c r="BH478" s="5">
        <f t="shared" si="808"/>
        <v>1</v>
      </c>
      <c r="BI478" s="5">
        <f t="shared" si="809"/>
        <v>1</v>
      </c>
      <c r="BJ478" s="5">
        <f t="shared" si="810"/>
        <v>1</v>
      </c>
      <c r="BK478" s="5">
        <f t="shared" si="811"/>
        <v>1</v>
      </c>
      <c r="BL478" s="5">
        <f t="shared" si="770"/>
        <v>1</v>
      </c>
      <c r="BM478" s="4" t="str">
        <f t="shared" si="812"/>
        <v>Forráshiányos a feladat!</v>
      </c>
      <c r="BN478" s="5">
        <f t="shared" si="813"/>
        <v>0</v>
      </c>
      <c r="BO478" s="5">
        <f t="shared" si="814"/>
        <v>1</v>
      </c>
      <c r="BP478" s="5">
        <f t="shared" si="815"/>
        <v>0</v>
      </c>
      <c r="BQ478" s="5">
        <f t="shared" si="816"/>
        <v>0</v>
      </c>
      <c r="BR478" s="5">
        <f t="shared" si="817"/>
        <v>0</v>
      </c>
      <c r="BS478" s="9">
        <f t="shared" si="818"/>
        <v>0</v>
      </c>
      <c r="BT478" s="5">
        <f t="shared" si="819"/>
        <v>0</v>
      </c>
      <c r="BU478" s="5">
        <f t="shared" si="820"/>
        <v>0</v>
      </c>
      <c r="BV478" s="5">
        <f t="shared" si="821"/>
        <v>1</v>
      </c>
      <c r="BW478" s="5">
        <f t="shared" si="822"/>
        <v>1</v>
      </c>
      <c r="BX478" s="5">
        <f t="shared" si="823"/>
        <v>1</v>
      </c>
      <c r="BY478" s="5">
        <f t="shared" si="824"/>
        <v>1</v>
      </c>
      <c r="BZ478" s="5">
        <f t="shared" si="825"/>
        <v>1</v>
      </c>
      <c r="CA478" s="5">
        <f t="shared" si="826"/>
        <v>1</v>
      </c>
      <c r="CB478" s="5">
        <f t="shared" si="827"/>
        <v>1</v>
      </c>
      <c r="CC478" s="5">
        <f t="shared" si="828"/>
        <v>1</v>
      </c>
      <c r="CD478" s="5">
        <f t="shared" si="829"/>
        <v>1</v>
      </c>
      <c r="CE478" s="5" t="str">
        <f t="shared" si="830"/>
        <v>?</v>
      </c>
      <c r="CF478" s="4" t="str">
        <f t="shared" si="771"/>
        <v>Kitöltés rendben!</v>
      </c>
      <c r="CG478" s="5">
        <f t="shared" si="772"/>
        <v>1</v>
      </c>
      <c r="CH478" s="5">
        <f t="shared" si="831"/>
        <v>0</v>
      </c>
      <c r="CI478" s="5">
        <f t="shared" si="832"/>
        <v>1</v>
      </c>
    </row>
    <row r="479" spans="1:87" s="2" customFormat="1" ht="72" hidden="1" customHeight="1" x14ac:dyDescent="0.3">
      <c r="A479" s="1" t="str">
        <f t="shared" ref="A479:A545" si="851">IF($G479="","Nincs VKR kiválasztva!",CF479)</f>
        <v>Kitöltés rendben!</v>
      </c>
      <c r="B479" s="179">
        <v>2</v>
      </c>
      <c r="C479" s="178" t="s">
        <v>479</v>
      </c>
      <c r="D479" s="180" t="s">
        <v>625</v>
      </c>
      <c r="E479" s="180" t="s">
        <v>509</v>
      </c>
      <c r="F479" s="181" t="str">
        <f>VLOOKUP($G479,Összesítő!$B:$F,2,FALSE)</f>
        <v>11-29869-1-003-00-01</v>
      </c>
      <c r="G479" s="178" t="s">
        <v>251</v>
      </c>
      <c r="H479" s="181">
        <f>COUNTA($G$3:G479)</f>
        <v>426</v>
      </c>
      <c r="I479" s="181" t="str">
        <f>AZ479&amp;"_"&amp;H479&amp;"_FIV_"&amp;LEFT(Előlap!$B$6,4)</f>
        <v>4178_426_FIV_2026</v>
      </c>
      <c r="J479" s="181" t="str">
        <f>VLOOKUP($G479,Összesítő!$B:$F,5,FALSE)</f>
        <v>Nagyrákos, Őriszentpéter, Szatta</v>
      </c>
      <c r="K479" s="181" t="str">
        <f>VLOOKUP($G479,Összesítő!$B:$F,4,FALSE)</f>
        <v>Nagyrákos Község Önkormányzata, Őriszentpéter Város Önkormányzata, Szatta Község Önkormányzata</v>
      </c>
      <c r="L479" s="7">
        <f t="shared" ref="L479:L545" si="852">O479+P479</f>
        <v>100000</v>
      </c>
      <c r="M479" s="179">
        <v>2028</v>
      </c>
      <c r="N479" s="179">
        <v>2035</v>
      </c>
      <c r="O479" s="13">
        <v>0</v>
      </c>
      <c r="P479" s="8">
        <v>100000</v>
      </c>
      <c r="Q479" s="8">
        <v>0</v>
      </c>
      <c r="S479" s="8">
        <v>0</v>
      </c>
      <c r="T479" s="8">
        <v>0</v>
      </c>
      <c r="U479" s="8">
        <v>0</v>
      </c>
      <c r="V479" s="8">
        <v>0</v>
      </c>
      <c r="W479" s="8">
        <v>0</v>
      </c>
      <c r="X479" s="8">
        <v>0</v>
      </c>
      <c r="Y479" s="8">
        <v>0</v>
      </c>
      <c r="Z479" s="8">
        <v>0</v>
      </c>
      <c r="AA479" s="8">
        <v>0</v>
      </c>
      <c r="AB479" s="8">
        <v>0</v>
      </c>
      <c r="AC479" s="8">
        <v>0</v>
      </c>
      <c r="AD479" s="7">
        <f t="shared" ref="AD479:AD545" si="853">SUM(S479:AC479)</f>
        <v>0</v>
      </c>
      <c r="AE479" s="3" t="str">
        <f t="shared" ref="AE479:AE545" si="854">IF($G479="","Nincs VKR kiválasztva!",IF(BB479=0,"Hiányos kitöltés!",BG479))</f>
        <v>Nem rövidtávú a feladat.</v>
      </c>
      <c r="AG479" s="8">
        <v>14339</v>
      </c>
      <c r="AH479" s="8">
        <v>0</v>
      </c>
      <c r="AI479" s="8">
        <v>0</v>
      </c>
      <c r="AJ479" s="8">
        <v>0</v>
      </c>
      <c r="AK479" s="8">
        <v>0</v>
      </c>
      <c r="AL479" s="8">
        <v>0</v>
      </c>
      <c r="AM479" s="8">
        <v>0</v>
      </c>
      <c r="AN479" s="8">
        <v>0</v>
      </c>
      <c r="AO479" s="8">
        <v>0</v>
      </c>
      <c r="AP479" s="8">
        <v>0</v>
      </c>
      <c r="AQ479" s="8">
        <v>0</v>
      </c>
      <c r="AR479" s="7">
        <f t="shared" ref="AR479:AR545" si="855">SUM(AG479:AQ479)</f>
        <v>14339</v>
      </c>
      <c r="AS479" s="185" t="s">
        <v>654</v>
      </c>
      <c r="AT479" s="3" t="str">
        <f t="shared" si="800"/>
        <v>Forráshiányos a feladat!</v>
      </c>
      <c r="AV479" s="180" t="s">
        <v>0</v>
      </c>
      <c r="AW479" s="180" t="s">
        <v>0</v>
      </c>
      <c r="AX479" s="191">
        <f>COUNTA($G$3:G479)</f>
        <v>426</v>
      </c>
      <c r="AZ479" s="9">
        <f>VLOOKUP($G479,Összesítő!$B:$F,3,FALSE)</f>
        <v>4178</v>
      </c>
      <c r="BA479" s="9">
        <f t="shared" si="801"/>
        <v>0</v>
      </c>
      <c r="BB479" s="5">
        <f t="shared" si="802"/>
        <v>1</v>
      </c>
      <c r="BC479" s="5" t="str">
        <f t="shared" si="803"/>
        <v>H</v>
      </c>
      <c r="BD479" s="5">
        <f t="shared" si="804"/>
        <v>0</v>
      </c>
      <c r="BE479" s="5">
        <f t="shared" si="805"/>
        <v>0</v>
      </c>
      <c r="BF479" s="5">
        <f t="shared" si="806"/>
        <v>0</v>
      </c>
      <c r="BG479" s="9" t="str">
        <f t="shared" si="807"/>
        <v>Nem rövidtávú a feladat.</v>
      </c>
      <c r="BH479" s="5">
        <f t="shared" si="808"/>
        <v>1</v>
      </c>
      <c r="BI479" s="5">
        <f t="shared" si="809"/>
        <v>1</v>
      </c>
      <c r="BJ479" s="5">
        <f t="shared" si="810"/>
        <v>1</v>
      </c>
      <c r="BK479" s="5">
        <f t="shared" si="811"/>
        <v>1</v>
      </c>
      <c r="BL479" s="5">
        <f t="shared" ref="BL479:BL545" si="856">IF(AND($BK479=1,$P479=$AR479),1,IF(AND($BK479=1,$P479&gt;$AR479,AS479="igen"),1,0))</f>
        <v>1</v>
      </c>
      <c r="BM479" s="4" t="str">
        <f t="shared" si="812"/>
        <v>Forráshiányos a feladat!</v>
      </c>
      <c r="BN479" s="5">
        <f t="shared" si="813"/>
        <v>0</v>
      </c>
      <c r="BO479" s="5">
        <f t="shared" si="814"/>
        <v>1</v>
      </c>
      <c r="BP479" s="5">
        <f t="shared" si="815"/>
        <v>0</v>
      </c>
      <c r="BQ479" s="5">
        <f t="shared" si="816"/>
        <v>0</v>
      </c>
      <c r="BR479" s="5">
        <f t="shared" si="817"/>
        <v>0</v>
      </c>
      <c r="BS479" s="9">
        <f t="shared" si="818"/>
        <v>0</v>
      </c>
      <c r="BT479" s="5">
        <f t="shared" si="819"/>
        <v>0</v>
      </c>
      <c r="BU479" s="5">
        <f t="shared" si="820"/>
        <v>0</v>
      </c>
      <c r="BV479" s="5">
        <f t="shared" si="821"/>
        <v>1</v>
      </c>
      <c r="BW479" s="5">
        <f t="shared" si="822"/>
        <v>1</v>
      </c>
      <c r="BX479" s="5">
        <f t="shared" si="823"/>
        <v>1</v>
      </c>
      <c r="BY479" s="5">
        <f t="shared" si="824"/>
        <v>1</v>
      </c>
      <c r="BZ479" s="5">
        <f t="shared" si="825"/>
        <v>1</v>
      </c>
      <c r="CA479" s="5">
        <f t="shared" si="826"/>
        <v>1</v>
      </c>
      <c r="CB479" s="5">
        <f t="shared" si="827"/>
        <v>1</v>
      </c>
      <c r="CC479" s="5">
        <f t="shared" si="828"/>
        <v>1</v>
      </c>
      <c r="CD479" s="5">
        <f t="shared" si="829"/>
        <v>1</v>
      </c>
      <c r="CE479" s="5" t="str">
        <f t="shared" si="830"/>
        <v>?</v>
      </c>
      <c r="CF479" s="4" t="str">
        <f t="shared" ref="CF479:CF545" si="857">IF($BB479=0,$CE479,IF($BH479=0,"I. ütem forrása nincs kitöltve!",IF($BK479=0,"II. ütem forrása nincs kitöltve!",IF($BE479=1,"Költségek üteme nem megfelelő (az időtartam és a költség üteme eltér)!",IF(AND(BI479=0,$BB479=1,$BK479=1,$BE479=1),"Kötelező cellák kitöltve, de az I. ütem forrása hibás!",IF(AND(BK479=0,$BB479=1,$BK479=1,$BE479=1),"Kötelező cellák kitöltve, de a II. ütem forrása hibás!",IF(AND($BP479=1,$BA479&lt;30),"Nullás a rövidtávú feladat és rövid (hiányzik) a hozzá tartozó indoklás!",IF(AND($BQ479=1,$BA479&lt;30),"Nullás a hosszútávú feladat és rövid (hiányzik) a hozzá tartozó indoklás!",IF(AND(BO479=1,C479="1811_RENDKÍVÜLI"),"II. ütemre nem tervezhet Rendkívüli feladatot!",IF(BI479=0,AE479,IF(BL479=0,AT479,IF(AND(BD479=1,$Q479&gt;$O479),"EM rendelet 2. melléklet terhére elszámolt költség nem lehet nagyobb az I. ütemre tervezett tényleges költségnél!",IF($AD479&gt;$O479,"Többlet forrást jelölt meg az I. ütemnél! Kérjük, a többletet az 'Osszesito' fülön tüntesse fel!",IF($AR479&gt;$P479,"Többlet forrást jelölt meg a II. ütemnél! Kérjük, a többletet az 'Osszesito' fülön tüntesse fel!","Kitöltés rendben!"))))))))))))))</f>
        <v>Kitöltés rendben!</v>
      </c>
      <c r="CG479" s="5">
        <f t="shared" ref="CG479:CG545" si="858">IF(A479="Kitöltés rendben!",1,0)</f>
        <v>1</v>
      </c>
      <c r="CH479" s="5">
        <f t="shared" si="831"/>
        <v>0</v>
      </c>
      <c r="CI479" s="5">
        <f t="shared" si="832"/>
        <v>1</v>
      </c>
    </row>
    <row r="480" spans="1:87" s="2" customFormat="1" ht="72" hidden="1" customHeight="1" x14ac:dyDescent="0.3">
      <c r="A480" s="1" t="str">
        <f t="shared" si="851"/>
        <v>Kitöltés rendben!</v>
      </c>
      <c r="B480" s="179">
        <v>1</v>
      </c>
      <c r="C480" s="178" t="s">
        <v>492</v>
      </c>
      <c r="D480" s="180" t="s">
        <v>507</v>
      </c>
      <c r="E480" s="180" t="s">
        <v>509</v>
      </c>
      <c r="F480" s="181" t="str">
        <f>VLOOKUP($G480,Összesítő!$B:$F,2,FALSE)</f>
        <v>11-29869-1-003-00-01</v>
      </c>
      <c r="G480" s="178" t="s">
        <v>251</v>
      </c>
      <c r="H480" s="181">
        <f>COUNTA($G$3:G480)</f>
        <v>427</v>
      </c>
      <c r="I480" s="181" t="str">
        <f>AZ480&amp;"_"&amp;H480&amp;"_FIV_"&amp;LEFT(Előlap!$B$6,4)</f>
        <v>4178_427_FIV_2026</v>
      </c>
      <c r="J480" s="181" t="str">
        <f>VLOOKUP($G480,Összesítő!$B:$F,5,FALSE)</f>
        <v>Nagyrákos, Őriszentpéter, Szatta</v>
      </c>
      <c r="K480" s="181" t="str">
        <f>VLOOKUP($G480,Összesítő!$B:$F,4,FALSE)</f>
        <v>Nagyrákos Község Önkormányzata, Őriszentpéter Város Önkormányzata, Szatta Község Önkormányzata</v>
      </c>
      <c r="L480" s="7">
        <f t="shared" si="852"/>
        <v>601</v>
      </c>
      <c r="M480" s="179">
        <v>2027</v>
      </c>
      <c r="N480" s="179">
        <v>2027</v>
      </c>
      <c r="O480" s="13">
        <v>601</v>
      </c>
      <c r="P480" s="8">
        <v>0</v>
      </c>
      <c r="Q480" s="8">
        <v>0</v>
      </c>
      <c r="S480" s="8">
        <v>601</v>
      </c>
      <c r="T480" s="8">
        <v>0</v>
      </c>
      <c r="U480" s="8">
        <v>0</v>
      </c>
      <c r="V480" s="8">
        <v>0</v>
      </c>
      <c r="W480" s="8">
        <v>0</v>
      </c>
      <c r="X480" s="8">
        <v>0</v>
      </c>
      <c r="Y480" s="8">
        <v>0</v>
      </c>
      <c r="Z480" s="8">
        <v>0</v>
      </c>
      <c r="AA480" s="8">
        <v>0</v>
      </c>
      <c r="AB480" s="8">
        <v>0</v>
      </c>
      <c r="AC480" s="8">
        <v>0</v>
      </c>
      <c r="AD480" s="7">
        <f t="shared" si="853"/>
        <v>601</v>
      </c>
      <c r="AE480" s="3" t="str">
        <f t="shared" si="854"/>
        <v>A forrás egyenlő a költséggel (I.ütem).</v>
      </c>
      <c r="AG480" s="8">
        <v>0</v>
      </c>
      <c r="AH480" s="8">
        <v>0</v>
      </c>
      <c r="AI480" s="8">
        <v>0</v>
      </c>
      <c r="AJ480" s="8">
        <v>0</v>
      </c>
      <c r="AK480" s="8">
        <v>0</v>
      </c>
      <c r="AL480" s="8">
        <v>0</v>
      </c>
      <c r="AM480" s="8">
        <v>0</v>
      </c>
      <c r="AN480" s="8">
        <v>0</v>
      </c>
      <c r="AO480" s="8">
        <v>0</v>
      </c>
      <c r="AP480" s="8">
        <v>0</v>
      </c>
      <c r="AQ480" s="8">
        <v>0</v>
      </c>
      <c r="AR480" s="7">
        <f t="shared" si="855"/>
        <v>0</v>
      </c>
      <c r="AS480" s="178" t="s">
        <v>659</v>
      </c>
      <c r="AT480" s="3" t="str">
        <f t="shared" si="800"/>
        <v>Nem hosszútávú a feladat.</v>
      </c>
      <c r="AV480" s="180" t="s">
        <v>0</v>
      </c>
      <c r="AW480" s="180" t="s">
        <v>0</v>
      </c>
      <c r="AX480" s="191">
        <f>COUNTA($G$3:G480)</f>
        <v>427</v>
      </c>
      <c r="AZ480" s="9">
        <f>VLOOKUP($G480,Összesítő!$B:$F,3,FALSE)</f>
        <v>4178</v>
      </c>
      <c r="BA480" s="9">
        <f t="shared" si="801"/>
        <v>0</v>
      </c>
      <c r="BB480" s="5">
        <f t="shared" si="802"/>
        <v>1</v>
      </c>
      <c r="BC480" s="5" t="str">
        <f t="shared" si="803"/>
        <v>R</v>
      </c>
      <c r="BD480" s="5">
        <f t="shared" si="804"/>
        <v>1</v>
      </c>
      <c r="BE480" s="5">
        <f t="shared" si="805"/>
        <v>0</v>
      </c>
      <c r="BF480" s="5">
        <f t="shared" si="806"/>
        <v>0</v>
      </c>
      <c r="BG480" s="9" t="str">
        <f t="shared" si="807"/>
        <v>A forrás egyenlő a költséggel (I.ütem).</v>
      </c>
      <c r="BH480" s="5">
        <f t="shared" si="808"/>
        <v>1</v>
      </c>
      <c r="BI480" s="5">
        <f t="shared" si="809"/>
        <v>1</v>
      </c>
      <c r="BJ480" s="5">
        <f t="shared" si="810"/>
        <v>0</v>
      </c>
      <c r="BK480" s="5">
        <f t="shared" si="811"/>
        <v>1</v>
      </c>
      <c r="BL480" s="5">
        <f t="shared" si="856"/>
        <v>1</v>
      </c>
      <c r="BM480" s="4" t="str">
        <f t="shared" si="812"/>
        <v>Nem hosszútávú a feladat.</v>
      </c>
      <c r="BN480" s="5">
        <f t="shared" si="813"/>
        <v>1</v>
      </c>
      <c r="BO480" s="5">
        <f t="shared" si="814"/>
        <v>0</v>
      </c>
      <c r="BP480" s="5">
        <f t="shared" si="815"/>
        <v>0</v>
      </c>
      <c r="BQ480" s="5">
        <f t="shared" si="816"/>
        <v>0</v>
      </c>
      <c r="BR480" s="5">
        <f t="shared" si="817"/>
        <v>0</v>
      </c>
      <c r="BS480" s="9" t="str">
        <f t="shared" si="818"/>
        <v>Nincs hosszútávú terv!</v>
      </c>
      <c r="BT480" s="5">
        <f t="shared" si="819"/>
        <v>0</v>
      </c>
      <c r="BU480" s="5">
        <f t="shared" si="820"/>
        <v>0</v>
      </c>
      <c r="BV480" s="5">
        <f t="shared" si="821"/>
        <v>1</v>
      </c>
      <c r="BW480" s="5">
        <f t="shared" si="822"/>
        <v>1</v>
      </c>
      <c r="BX480" s="5">
        <f t="shared" si="823"/>
        <v>1</v>
      </c>
      <c r="BY480" s="5">
        <f t="shared" si="824"/>
        <v>1</v>
      </c>
      <c r="BZ480" s="5">
        <f t="shared" si="825"/>
        <v>1</v>
      </c>
      <c r="CA480" s="5">
        <f t="shared" si="826"/>
        <v>1</v>
      </c>
      <c r="CB480" s="5">
        <f t="shared" si="827"/>
        <v>1</v>
      </c>
      <c r="CC480" s="5">
        <f t="shared" si="828"/>
        <v>1</v>
      </c>
      <c r="CD480" s="5">
        <f t="shared" si="829"/>
        <v>1</v>
      </c>
      <c r="CE480" s="5" t="str">
        <f t="shared" si="830"/>
        <v>?</v>
      </c>
      <c r="CF480" s="4" t="str">
        <f t="shared" si="857"/>
        <v>Kitöltés rendben!</v>
      </c>
      <c r="CG480" s="5">
        <f t="shared" si="858"/>
        <v>1</v>
      </c>
      <c r="CH480" s="5">
        <f t="shared" si="831"/>
        <v>1</v>
      </c>
      <c r="CI480" s="5">
        <f t="shared" si="832"/>
        <v>0</v>
      </c>
    </row>
    <row r="481" spans="1:87" s="2" customFormat="1" ht="72" hidden="1" customHeight="1" x14ac:dyDescent="0.3">
      <c r="A481" s="1" t="str">
        <f t="shared" ref="A481" si="859">IF($G481="","Nincs VKR kiválasztva!",CF481)</f>
        <v>Kitöltés rendben!</v>
      </c>
      <c r="B481" s="224">
        <v>0</v>
      </c>
      <c r="C481" s="223" t="s">
        <v>489</v>
      </c>
      <c r="D481" s="225" t="s">
        <v>661</v>
      </c>
      <c r="E481" s="225" t="s">
        <v>509</v>
      </c>
      <c r="F481" s="226" t="str">
        <f>VLOOKUP($G481,Összesítő!$B:$F,2,FALSE)</f>
        <v>11-29869-1-003-00-01</v>
      </c>
      <c r="G481" s="223" t="s">
        <v>251</v>
      </c>
      <c r="H481" s="226">
        <f>COUNTA($G$3:G481)</f>
        <v>428</v>
      </c>
      <c r="I481" s="226" t="str">
        <f>AZ481&amp;"_"&amp;H481&amp;"_FIV_"&amp;LEFT(Előlap!$B$6,4)</f>
        <v>4178_428_FIV_2026</v>
      </c>
      <c r="J481" s="226" t="str">
        <f>VLOOKUP($G481,Összesítő!$B:$F,5,FALSE)</f>
        <v>Nagyrákos, Őriszentpéter, Szatta</v>
      </c>
      <c r="K481" s="226" t="str">
        <f>VLOOKUP($G481,Összesítő!$B:$F,4,FALSE)</f>
        <v>Nagyrákos Község Önkormányzata, Őriszentpéter Város Önkormányzata, Szatta Község Önkormányzata</v>
      </c>
      <c r="L481" s="7">
        <f t="shared" ref="L481" si="860">O481+P481</f>
        <v>0</v>
      </c>
      <c r="M481" s="224">
        <v>2027</v>
      </c>
      <c r="N481" s="224">
        <v>2027</v>
      </c>
      <c r="O481" s="13">
        <v>0</v>
      </c>
      <c r="P481" s="8">
        <v>0</v>
      </c>
      <c r="Q481" s="8">
        <v>0</v>
      </c>
      <c r="S481" s="8">
        <v>0</v>
      </c>
      <c r="T481" s="8">
        <v>0</v>
      </c>
      <c r="U481" s="8">
        <v>0</v>
      </c>
      <c r="V481" s="8">
        <v>0</v>
      </c>
      <c r="W481" s="8">
        <v>0</v>
      </c>
      <c r="X481" s="8">
        <v>0</v>
      </c>
      <c r="Y481" s="8">
        <v>0</v>
      </c>
      <c r="Z481" s="8">
        <v>0</v>
      </c>
      <c r="AA481" s="8">
        <v>0</v>
      </c>
      <c r="AB481" s="8">
        <v>0</v>
      </c>
      <c r="AC481" s="8">
        <v>0</v>
      </c>
      <c r="AD481" s="7">
        <f t="shared" ref="AD481" si="861">SUM(S481:AC481)</f>
        <v>0</v>
      </c>
      <c r="AE481" s="3" t="str">
        <f t="shared" ref="AE481" si="862">IF($G481="","Nincs VKR kiválasztva!",IF(BB481=0,"Hiányos kitöltés!",BG481))</f>
        <v>A forrás egyenlő a költséggel (I.ütem).</v>
      </c>
      <c r="AG481" s="8">
        <v>0</v>
      </c>
      <c r="AH481" s="8">
        <v>0</v>
      </c>
      <c r="AI481" s="8">
        <v>0</v>
      </c>
      <c r="AJ481" s="8">
        <v>0</v>
      </c>
      <c r="AK481" s="8">
        <v>0</v>
      </c>
      <c r="AL481" s="8">
        <v>0</v>
      </c>
      <c r="AM481" s="8">
        <v>0</v>
      </c>
      <c r="AN481" s="8">
        <v>0</v>
      </c>
      <c r="AO481" s="8">
        <v>0</v>
      </c>
      <c r="AP481" s="8">
        <v>0</v>
      </c>
      <c r="AQ481" s="8">
        <v>0</v>
      </c>
      <c r="AR481" s="7">
        <f t="shared" ref="AR481" si="863">SUM(AG481:AQ481)</f>
        <v>0</v>
      </c>
      <c r="AS481" s="223" t="s">
        <v>659</v>
      </c>
      <c r="AT481" s="3" t="str">
        <f t="shared" si="800"/>
        <v>Nem hosszútávú a feladat.</v>
      </c>
      <c r="AV481" s="225" t="s">
        <v>662</v>
      </c>
      <c r="AW481" s="225" t="s">
        <v>0</v>
      </c>
      <c r="AX481" s="226">
        <f>COUNTA($G$3:G481)</f>
        <v>428</v>
      </c>
      <c r="AZ481" s="9">
        <f>VLOOKUP($G481,Összesítő!$B:$F,3,FALSE)</f>
        <v>4178</v>
      </c>
      <c r="BA481" s="9">
        <f t="shared" si="801"/>
        <v>32</v>
      </c>
      <c r="BB481" s="5">
        <f t="shared" si="802"/>
        <v>1</v>
      </c>
      <c r="BC481" s="5" t="str">
        <f t="shared" si="803"/>
        <v>R</v>
      </c>
      <c r="BD481" s="5">
        <f t="shared" ref="BD481" si="864">IF(OR(BC481="R",BC481="RH"),1,0)</f>
        <v>1</v>
      </c>
      <c r="BE481" s="5">
        <f t="shared" si="805"/>
        <v>0</v>
      </c>
      <c r="BF481" s="5">
        <f t="shared" si="806"/>
        <v>0</v>
      </c>
      <c r="BG481" s="9" t="str">
        <f t="shared" si="807"/>
        <v>A forrás egyenlő a költséggel (I.ütem).</v>
      </c>
      <c r="BH481" s="5">
        <f t="shared" si="808"/>
        <v>1</v>
      </c>
      <c r="BI481" s="5">
        <f t="shared" si="809"/>
        <v>1</v>
      </c>
      <c r="BJ481" s="5">
        <f t="shared" si="810"/>
        <v>0</v>
      </c>
      <c r="BK481" s="5">
        <f t="shared" si="811"/>
        <v>1</v>
      </c>
      <c r="BL481" s="5">
        <f t="shared" ref="BL481" si="865">IF(AND($BK481=1,$P481=$AR481),1,IF(AND($BK481=1,$P481&gt;$AR481,AS481="igen"),1,0))</f>
        <v>1</v>
      </c>
      <c r="BM481" s="4" t="str">
        <f t="shared" si="812"/>
        <v>Nem hosszútávú a feladat.</v>
      </c>
      <c r="BN481" s="5">
        <f t="shared" si="813"/>
        <v>1</v>
      </c>
      <c r="BO481" s="5">
        <f t="shared" si="814"/>
        <v>0</v>
      </c>
      <c r="BP481" s="5">
        <f t="shared" si="815"/>
        <v>1</v>
      </c>
      <c r="BQ481" s="5">
        <f t="shared" si="816"/>
        <v>0</v>
      </c>
      <c r="BR481" s="5">
        <f t="shared" si="817"/>
        <v>1</v>
      </c>
      <c r="BS481" s="9" t="str">
        <f t="shared" si="818"/>
        <v>Nincs hosszútávú terv!</v>
      </c>
      <c r="BT481" s="5">
        <f t="shared" si="819"/>
        <v>1</v>
      </c>
      <c r="BU481" s="5">
        <f t="shared" si="820"/>
        <v>0</v>
      </c>
      <c r="BV481" s="5">
        <f t="shared" si="821"/>
        <v>1</v>
      </c>
      <c r="BW481" s="5">
        <f t="shared" si="822"/>
        <v>1</v>
      </c>
      <c r="BX481" s="5">
        <f t="shared" si="823"/>
        <v>1</v>
      </c>
      <c r="BY481" s="5">
        <f t="shared" si="824"/>
        <v>1</v>
      </c>
      <c r="BZ481" s="5">
        <f t="shared" si="825"/>
        <v>1</v>
      </c>
      <c r="CA481" s="5">
        <f t="shared" si="826"/>
        <v>1</v>
      </c>
      <c r="CB481" s="5">
        <f t="shared" si="827"/>
        <v>1</v>
      </c>
      <c r="CC481" s="5">
        <f t="shared" si="828"/>
        <v>1</v>
      </c>
      <c r="CD481" s="5">
        <f t="shared" si="829"/>
        <v>1</v>
      </c>
      <c r="CE481" s="5" t="str">
        <f t="shared" si="830"/>
        <v>?</v>
      </c>
      <c r="CF481" s="4" t="str">
        <f t="shared" ref="CF481" si="866">IF($BB481=0,$CE481,IF($BH481=0,"I. ütem forrása nincs kitöltve!",IF($BK481=0,"II. ütem forrása nincs kitöltve!",IF($BE481=1,"Költségek üteme nem megfelelő (az időtartam és a költség üteme eltér)!",IF(AND(BI481=0,$BB481=1,$BK481=1,$BE481=1),"Kötelező cellák kitöltve, de az I. ütem forrása hibás!",IF(AND(BK481=0,$BB481=1,$BK481=1,$BE481=1),"Kötelező cellák kitöltve, de a II. ütem forrása hibás!",IF(AND($BP481=1,$BA481&lt;30),"Nullás a rövidtávú feladat és rövid (hiányzik) a hozzá tartozó indoklás!",IF(AND($BQ481=1,$BA481&lt;30),"Nullás a hosszútávú feladat és rövid (hiányzik) a hozzá tartozó indoklás!",IF(AND(BO481=1,C481="1811_RENDKÍVÜLI"),"II. ütemre nem tervezhet Rendkívüli feladatot!",IF(BI481=0,AE481,IF(BL481=0,AT481,IF(AND(BD481=1,$Q481&gt;$O481),"EM rendelet 2. melléklet terhére elszámolt költség nem lehet nagyobb az I. ütemre tervezett tényleges költségnél!",IF($AD481&gt;$O481,"Többlet forrást jelölt meg az I. ütemnél! Kérjük, a többletet az 'Osszesito' fülön tüntesse fel!",IF($AR481&gt;$P481,"Többlet forrást jelölt meg a II. ütemnél! Kérjük, a többletet az 'Osszesito' fülön tüntesse fel!","Kitöltés rendben!"))))))))))))))</f>
        <v>Kitöltés rendben!</v>
      </c>
      <c r="CG481" s="5">
        <f t="shared" ref="CG481" si="867">IF(A481="Kitöltés rendben!",1,0)</f>
        <v>1</v>
      </c>
      <c r="CH481" s="5">
        <f t="shared" si="831"/>
        <v>1</v>
      </c>
      <c r="CI481" s="5">
        <f t="shared" si="832"/>
        <v>0</v>
      </c>
    </row>
    <row r="482" spans="1:87" s="2" customFormat="1" ht="31.2" hidden="1" customHeight="1" x14ac:dyDescent="0.3">
      <c r="A482" s="1" t="str">
        <f t="shared" si="851"/>
        <v>Nincs VKR kiválasztva!</v>
      </c>
      <c r="B482" s="179"/>
      <c r="C482" s="178"/>
      <c r="D482" s="180"/>
      <c r="E482" s="180"/>
      <c r="F482" s="181" t="e">
        <f>VLOOKUP($G482,Összesítő!$B:$F,2,FALSE)</f>
        <v>#N/A</v>
      </c>
      <c r="G482" s="178"/>
      <c r="H482" s="181">
        <f>COUNTA($G$3:G482)</f>
        <v>428</v>
      </c>
      <c r="I482" s="181" t="e">
        <f>AZ482&amp;"_"&amp;H482&amp;"_FIV_"&amp;LEFT(Előlap!$B$6,4)</f>
        <v>#N/A</v>
      </c>
      <c r="J482" s="181" t="e">
        <f>VLOOKUP($G482,Összesítő!$B:$F,5,FALSE)</f>
        <v>#N/A</v>
      </c>
      <c r="K482" s="181" t="e">
        <f>VLOOKUP($G482,Összesítő!$B:$F,4,FALSE)</f>
        <v>#N/A</v>
      </c>
      <c r="L482" s="7">
        <f t="shared" si="852"/>
        <v>0</v>
      </c>
      <c r="M482" s="179"/>
      <c r="N482" s="179"/>
      <c r="O482" s="13"/>
      <c r="P482" s="8"/>
      <c r="Q482" s="8"/>
      <c r="S482" s="8"/>
      <c r="T482" s="8"/>
      <c r="U482" s="8"/>
      <c r="V482" s="8"/>
      <c r="W482" s="8"/>
      <c r="X482" s="8"/>
      <c r="Y482" s="8"/>
      <c r="Z482" s="8"/>
      <c r="AA482" s="8"/>
      <c r="AB482" s="8"/>
      <c r="AC482" s="8"/>
      <c r="AD482" s="7">
        <f t="shared" si="853"/>
        <v>0</v>
      </c>
      <c r="AE482" s="3" t="str">
        <f t="shared" si="854"/>
        <v>Nincs VKR kiválasztva!</v>
      </c>
      <c r="AG482" s="8"/>
      <c r="AH482" s="8"/>
      <c r="AI482" s="8"/>
      <c r="AJ482" s="8"/>
      <c r="AK482" s="8"/>
      <c r="AL482" s="8"/>
      <c r="AM482" s="8"/>
      <c r="AN482" s="8"/>
      <c r="AO482" s="8"/>
      <c r="AP482" s="8"/>
      <c r="AQ482" s="8"/>
      <c r="AR482" s="7">
        <f t="shared" si="855"/>
        <v>0</v>
      </c>
      <c r="AS482" s="178"/>
      <c r="AT482" s="3" t="str">
        <f t="shared" si="800"/>
        <v>Nincs VKR kiválasztva!</v>
      </c>
      <c r="AV482" s="180" t="s">
        <v>0</v>
      </c>
      <c r="AW482" s="180" t="s">
        <v>0</v>
      </c>
      <c r="AX482" s="191">
        <f>COUNTA($G$3:G482)</f>
        <v>428</v>
      </c>
      <c r="AZ482" s="9" t="e">
        <f>VLOOKUP($G482,Összesítő!$B:$F,3,FALSE)</f>
        <v>#N/A</v>
      </c>
      <c r="BA482" s="9">
        <f t="shared" si="801"/>
        <v>0</v>
      </c>
      <c r="BB482" s="5" t="e">
        <f t="shared" si="802"/>
        <v>#N/A</v>
      </c>
      <c r="BC482" s="5" t="e">
        <f t="shared" si="803"/>
        <v>#N/A</v>
      </c>
      <c r="BD482" s="5" t="e">
        <f t="shared" si="804"/>
        <v>#N/A</v>
      </c>
      <c r="BE482" s="5" t="e">
        <f t="shared" si="805"/>
        <v>#N/A</v>
      </c>
      <c r="BF482" s="5">
        <f t="shared" si="806"/>
        <v>0</v>
      </c>
      <c r="BG482" s="9" t="str">
        <f t="shared" si="807"/>
        <v>A forrás egyenlő a költséggel (I.ütem).</v>
      </c>
      <c r="BH482" s="5">
        <f t="shared" si="808"/>
        <v>0</v>
      </c>
      <c r="BI482" s="5">
        <f t="shared" si="809"/>
        <v>0</v>
      </c>
      <c r="BJ482" s="5">
        <f t="shared" si="810"/>
        <v>0</v>
      </c>
      <c r="BK482" s="5">
        <f t="shared" si="811"/>
        <v>0</v>
      </c>
      <c r="BL482" s="5">
        <f t="shared" si="856"/>
        <v>0</v>
      </c>
      <c r="BM482" s="4" t="str">
        <f t="shared" si="812"/>
        <v>Nem hosszútávú a feladat.</v>
      </c>
      <c r="BN482" s="5">
        <f t="shared" si="813"/>
        <v>1</v>
      </c>
      <c r="BO482" s="5">
        <f t="shared" si="814"/>
        <v>0</v>
      </c>
      <c r="BP482" s="5">
        <f t="shared" si="815"/>
        <v>1</v>
      </c>
      <c r="BQ482" s="5">
        <f t="shared" si="816"/>
        <v>0</v>
      </c>
      <c r="BR482" s="5" t="e">
        <f t="shared" si="817"/>
        <v>#N/A</v>
      </c>
      <c r="BS482" s="9" t="str">
        <f t="shared" si="818"/>
        <v>Nincs hosszútávú terv!</v>
      </c>
      <c r="BT482" s="5" t="e">
        <f t="shared" si="819"/>
        <v>#N/A</v>
      </c>
      <c r="BU482" s="5" t="e">
        <f t="shared" si="820"/>
        <v>#N/A</v>
      </c>
      <c r="BV482" s="5">
        <f t="shared" si="821"/>
        <v>0</v>
      </c>
      <c r="BW482" s="5">
        <f t="shared" si="822"/>
        <v>0</v>
      </c>
      <c r="BX482" s="5">
        <f t="shared" si="823"/>
        <v>0</v>
      </c>
      <c r="BY482" s="5">
        <f t="shared" si="824"/>
        <v>0</v>
      </c>
      <c r="BZ482" s="5">
        <f t="shared" si="825"/>
        <v>0</v>
      </c>
      <c r="CA482" s="5">
        <f t="shared" si="826"/>
        <v>0</v>
      </c>
      <c r="CB482" s="5">
        <f t="shared" si="827"/>
        <v>0</v>
      </c>
      <c r="CC482" s="5">
        <f t="shared" si="828"/>
        <v>0</v>
      </c>
      <c r="CD482" s="5">
        <f t="shared" si="829"/>
        <v>0</v>
      </c>
      <c r="CE482" s="5" t="e">
        <f t="shared" si="830"/>
        <v>#N/A</v>
      </c>
      <c r="CF482" s="4" t="e">
        <f t="shared" si="857"/>
        <v>#N/A</v>
      </c>
      <c r="CG482" s="5">
        <f t="shared" si="858"/>
        <v>0</v>
      </c>
      <c r="CH482" s="5" t="e">
        <f t="shared" si="831"/>
        <v>#N/A</v>
      </c>
      <c r="CI482" s="5" t="e">
        <f t="shared" si="832"/>
        <v>#N/A</v>
      </c>
    </row>
    <row r="483" spans="1:87" s="2" customFormat="1" ht="28.8" hidden="1" customHeight="1" x14ac:dyDescent="0.3">
      <c r="A483" s="1" t="str">
        <f t="shared" si="851"/>
        <v>Kitöltés rendben!</v>
      </c>
      <c r="B483" s="179">
        <v>2</v>
      </c>
      <c r="C483" s="178" t="s">
        <v>399</v>
      </c>
      <c r="D483" s="180" t="s">
        <v>520</v>
      </c>
      <c r="E483" s="180" t="s">
        <v>509</v>
      </c>
      <c r="F483" s="181" t="str">
        <f>VLOOKUP($G483,Összesítő!$B:$F,2,FALSE)</f>
        <v>11-13028-1-001-00-03</v>
      </c>
      <c r="G483" s="178" t="s">
        <v>139</v>
      </c>
      <c r="H483" s="181">
        <f>COUNTA($G$3:G483)</f>
        <v>429</v>
      </c>
      <c r="I483" s="181" t="str">
        <f>AZ483&amp;"_"&amp;H483&amp;"_FIV_"&amp;LEFT(Előlap!$B$6,4)</f>
        <v>4149_429_FIV_2026</v>
      </c>
      <c r="J483" s="181" t="str">
        <f>VLOOKUP($G483,Összesítő!$B:$F,5,FALSE)</f>
        <v>Kondorfa</v>
      </c>
      <c r="K483" s="181" t="str">
        <f>VLOOKUP($G483,Összesítő!$B:$F,4,FALSE)</f>
        <v>Kondorfa Község Önkormányzata</v>
      </c>
      <c r="L483" s="7">
        <f t="shared" si="852"/>
        <v>35000</v>
      </c>
      <c r="M483" s="179">
        <v>2030</v>
      </c>
      <c r="N483" s="179">
        <v>2030</v>
      </c>
      <c r="O483" s="13">
        <v>0</v>
      </c>
      <c r="P483" s="8">
        <v>35000</v>
      </c>
      <c r="Q483" s="8">
        <v>0</v>
      </c>
      <c r="S483" s="8">
        <v>0</v>
      </c>
      <c r="T483" s="8">
        <v>0</v>
      </c>
      <c r="U483" s="8">
        <v>0</v>
      </c>
      <c r="V483" s="8">
        <v>0</v>
      </c>
      <c r="W483" s="8">
        <v>0</v>
      </c>
      <c r="X483" s="8">
        <v>0</v>
      </c>
      <c r="Y483" s="8">
        <v>0</v>
      </c>
      <c r="Z483" s="8">
        <v>0</v>
      </c>
      <c r="AA483" s="8">
        <v>0</v>
      </c>
      <c r="AB483" s="8">
        <v>0</v>
      </c>
      <c r="AC483" s="8">
        <v>0</v>
      </c>
      <c r="AD483" s="7">
        <f t="shared" si="853"/>
        <v>0</v>
      </c>
      <c r="AE483" s="3" t="str">
        <f t="shared" si="854"/>
        <v>Nem rövidtávú a feladat.</v>
      </c>
      <c r="AG483" s="8">
        <v>0</v>
      </c>
      <c r="AH483" s="8">
        <v>0</v>
      </c>
      <c r="AI483" s="8">
        <v>0</v>
      </c>
      <c r="AJ483" s="8">
        <v>0</v>
      </c>
      <c r="AK483" s="8">
        <v>0</v>
      </c>
      <c r="AL483" s="8">
        <v>0</v>
      </c>
      <c r="AM483" s="8">
        <v>0</v>
      </c>
      <c r="AN483" s="8">
        <v>0</v>
      </c>
      <c r="AO483" s="8">
        <v>0</v>
      </c>
      <c r="AP483" s="8">
        <v>0</v>
      </c>
      <c r="AQ483" s="8">
        <v>0</v>
      </c>
      <c r="AR483" s="7">
        <f t="shared" si="855"/>
        <v>0</v>
      </c>
      <c r="AS483" s="178" t="s">
        <v>654</v>
      </c>
      <c r="AT483" s="3" t="str">
        <f t="shared" si="800"/>
        <v>Forráshiányos a feladat!</v>
      </c>
      <c r="AV483" s="180" t="s">
        <v>0</v>
      </c>
      <c r="AW483" s="180" t="s">
        <v>0</v>
      </c>
      <c r="AX483" s="191">
        <f>COUNTA($G$3:G483)</f>
        <v>429</v>
      </c>
      <c r="AZ483" s="9">
        <f>VLOOKUP($G483,Összesítő!$B:$F,3,FALSE)</f>
        <v>4149</v>
      </c>
      <c r="BA483" s="9">
        <f t="shared" si="801"/>
        <v>0</v>
      </c>
      <c r="BB483" s="5">
        <f t="shared" si="802"/>
        <v>1</v>
      </c>
      <c r="BC483" s="5" t="str">
        <f t="shared" si="803"/>
        <v>H</v>
      </c>
      <c r="BD483" s="5">
        <f t="shared" si="804"/>
        <v>0</v>
      </c>
      <c r="BE483" s="5">
        <f t="shared" si="805"/>
        <v>0</v>
      </c>
      <c r="BF483" s="5">
        <f t="shared" si="806"/>
        <v>0</v>
      </c>
      <c r="BG483" s="9" t="str">
        <f t="shared" si="807"/>
        <v>Nem rövidtávú a feladat.</v>
      </c>
      <c r="BH483" s="5">
        <f t="shared" si="808"/>
        <v>1</v>
      </c>
      <c r="BI483" s="5">
        <f t="shared" si="809"/>
        <v>1</v>
      </c>
      <c r="BJ483" s="5">
        <f t="shared" si="810"/>
        <v>1</v>
      </c>
      <c r="BK483" s="5">
        <f t="shared" si="811"/>
        <v>1</v>
      </c>
      <c r="BL483" s="5">
        <f t="shared" si="856"/>
        <v>1</v>
      </c>
      <c r="BM483" s="4" t="str">
        <f t="shared" si="812"/>
        <v>Forráshiányos a feladat!</v>
      </c>
      <c r="BN483" s="5">
        <f t="shared" si="813"/>
        <v>0</v>
      </c>
      <c r="BO483" s="5">
        <f t="shared" si="814"/>
        <v>1</v>
      </c>
      <c r="BP483" s="5">
        <f t="shared" si="815"/>
        <v>0</v>
      </c>
      <c r="BQ483" s="5">
        <f t="shared" si="816"/>
        <v>0</v>
      </c>
      <c r="BR483" s="5">
        <f t="shared" si="817"/>
        <v>0</v>
      </c>
      <c r="BS483" s="9">
        <f t="shared" si="818"/>
        <v>0</v>
      </c>
      <c r="BT483" s="5">
        <f t="shared" si="819"/>
        <v>0</v>
      </c>
      <c r="BU483" s="5">
        <f t="shared" si="820"/>
        <v>0</v>
      </c>
      <c r="BV483" s="5">
        <f t="shared" si="821"/>
        <v>1</v>
      </c>
      <c r="BW483" s="5">
        <f t="shared" si="822"/>
        <v>1</v>
      </c>
      <c r="BX483" s="5">
        <f t="shared" si="823"/>
        <v>1</v>
      </c>
      <c r="BY483" s="5">
        <f t="shared" si="824"/>
        <v>1</v>
      </c>
      <c r="BZ483" s="5">
        <f t="shared" si="825"/>
        <v>1</v>
      </c>
      <c r="CA483" s="5">
        <f t="shared" si="826"/>
        <v>1</v>
      </c>
      <c r="CB483" s="5">
        <f t="shared" si="827"/>
        <v>1</v>
      </c>
      <c r="CC483" s="5">
        <f t="shared" si="828"/>
        <v>1</v>
      </c>
      <c r="CD483" s="5">
        <f t="shared" si="829"/>
        <v>1</v>
      </c>
      <c r="CE483" s="5" t="str">
        <f t="shared" si="830"/>
        <v>?</v>
      </c>
      <c r="CF483" s="4" t="str">
        <f t="shared" si="857"/>
        <v>Kitöltés rendben!</v>
      </c>
      <c r="CG483" s="5">
        <f t="shared" si="858"/>
        <v>1</v>
      </c>
      <c r="CH483" s="5">
        <f t="shared" si="831"/>
        <v>0</v>
      </c>
      <c r="CI483" s="5">
        <f t="shared" si="832"/>
        <v>1</v>
      </c>
    </row>
    <row r="484" spans="1:87" s="2" customFormat="1" ht="28.8" hidden="1" customHeight="1" x14ac:dyDescent="0.3">
      <c r="A484" s="1" t="str">
        <f t="shared" si="851"/>
        <v>Kitöltés rendben!</v>
      </c>
      <c r="B484" s="179">
        <v>2</v>
      </c>
      <c r="C484" s="178" t="s">
        <v>450</v>
      </c>
      <c r="D484" s="180" t="s">
        <v>510</v>
      </c>
      <c r="E484" s="180" t="s">
        <v>509</v>
      </c>
      <c r="F484" s="181" t="str">
        <f>VLOOKUP($G484,Összesítő!$B:$F,2,FALSE)</f>
        <v>11-13028-1-001-00-03</v>
      </c>
      <c r="G484" s="178" t="s">
        <v>139</v>
      </c>
      <c r="H484" s="181">
        <f>COUNTA($G$3:G484)</f>
        <v>430</v>
      </c>
      <c r="I484" s="181" t="str">
        <f>AZ484&amp;"_"&amp;H484&amp;"_FIV_"&amp;LEFT(Előlap!$B$6,4)</f>
        <v>4149_430_FIV_2026</v>
      </c>
      <c r="J484" s="181" t="str">
        <f>VLOOKUP($G484,Összesítő!$B:$F,5,FALSE)</f>
        <v>Kondorfa</v>
      </c>
      <c r="K484" s="181" t="str">
        <f>VLOOKUP($G484,Összesítő!$B:$F,4,FALSE)</f>
        <v>Kondorfa Község Önkormányzata</v>
      </c>
      <c r="L484" s="7">
        <f t="shared" si="852"/>
        <v>30000</v>
      </c>
      <c r="M484" s="179">
        <v>2029</v>
      </c>
      <c r="N484" s="179">
        <v>2029</v>
      </c>
      <c r="O484" s="13">
        <v>0</v>
      </c>
      <c r="P484" s="8">
        <v>30000</v>
      </c>
      <c r="Q484" s="8">
        <v>0</v>
      </c>
      <c r="S484" s="8">
        <v>0</v>
      </c>
      <c r="T484" s="8">
        <v>0</v>
      </c>
      <c r="U484" s="8">
        <v>0</v>
      </c>
      <c r="V484" s="8">
        <v>0</v>
      </c>
      <c r="W484" s="8">
        <v>0</v>
      </c>
      <c r="X484" s="8">
        <v>0</v>
      </c>
      <c r="Y484" s="8">
        <v>0</v>
      </c>
      <c r="Z484" s="8">
        <v>0</v>
      </c>
      <c r="AA484" s="8">
        <v>0</v>
      </c>
      <c r="AB484" s="8">
        <v>0</v>
      </c>
      <c r="AC484" s="8">
        <v>0</v>
      </c>
      <c r="AD484" s="7">
        <f t="shared" si="853"/>
        <v>0</v>
      </c>
      <c r="AE484" s="3" t="str">
        <f t="shared" si="854"/>
        <v>Nem rövidtávú a feladat.</v>
      </c>
      <c r="AG484" s="8">
        <v>0</v>
      </c>
      <c r="AH484" s="8">
        <v>0</v>
      </c>
      <c r="AI484" s="8">
        <v>0</v>
      </c>
      <c r="AJ484" s="8">
        <v>0</v>
      </c>
      <c r="AK484" s="8">
        <v>0</v>
      </c>
      <c r="AL484" s="8">
        <v>0</v>
      </c>
      <c r="AM484" s="8">
        <v>0</v>
      </c>
      <c r="AN484" s="8">
        <v>0</v>
      </c>
      <c r="AO484" s="8">
        <v>0</v>
      </c>
      <c r="AP484" s="8">
        <v>0</v>
      </c>
      <c r="AQ484" s="8">
        <v>0</v>
      </c>
      <c r="AR484" s="7">
        <f t="shared" si="855"/>
        <v>0</v>
      </c>
      <c r="AS484" s="186" t="s">
        <v>654</v>
      </c>
      <c r="AT484" s="3" t="str">
        <f t="shared" si="800"/>
        <v>Forráshiányos a feladat!</v>
      </c>
      <c r="AV484" s="180" t="s">
        <v>0</v>
      </c>
      <c r="AW484" s="180" t="s">
        <v>0</v>
      </c>
      <c r="AX484" s="191">
        <f>COUNTA($G$3:G484)</f>
        <v>430</v>
      </c>
      <c r="AZ484" s="9">
        <f>VLOOKUP($G484,Összesítő!$B:$F,3,FALSE)</f>
        <v>4149</v>
      </c>
      <c r="BA484" s="9">
        <f t="shared" si="801"/>
        <v>0</v>
      </c>
      <c r="BB484" s="5">
        <f t="shared" si="802"/>
        <v>1</v>
      </c>
      <c r="BC484" s="5" t="str">
        <f t="shared" si="803"/>
        <v>H</v>
      </c>
      <c r="BD484" s="5">
        <f t="shared" si="804"/>
        <v>0</v>
      </c>
      <c r="BE484" s="5">
        <f t="shared" si="805"/>
        <v>0</v>
      </c>
      <c r="BF484" s="5">
        <f t="shared" si="806"/>
        <v>0</v>
      </c>
      <c r="BG484" s="9" t="str">
        <f t="shared" si="807"/>
        <v>Nem rövidtávú a feladat.</v>
      </c>
      <c r="BH484" s="5">
        <f t="shared" si="808"/>
        <v>1</v>
      </c>
      <c r="BI484" s="5">
        <f t="shared" si="809"/>
        <v>1</v>
      </c>
      <c r="BJ484" s="5">
        <f t="shared" si="810"/>
        <v>1</v>
      </c>
      <c r="BK484" s="5">
        <f t="shared" si="811"/>
        <v>1</v>
      </c>
      <c r="BL484" s="5">
        <f t="shared" si="856"/>
        <v>1</v>
      </c>
      <c r="BM484" s="4" t="str">
        <f t="shared" si="812"/>
        <v>Forráshiányos a feladat!</v>
      </c>
      <c r="BN484" s="5">
        <f t="shared" si="813"/>
        <v>0</v>
      </c>
      <c r="BO484" s="5">
        <f t="shared" si="814"/>
        <v>1</v>
      </c>
      <c r="BP484" s="5">
        <f t="shared" si="815"/>
        <v>0</v>
      </c>
      <c r="BQ484" s="5">
        <f t="shared" si="816"/>
        <v>0</v>
      </c>
      <c r="BR484" s="5">
        <f t="shared" si="817"/>
        <v>0</v>
      </c>
      <c r="BS484" s="9">
        <f t="shared" si="818"/>
        <v>0</v>
      </c>
      <c r="BT484" s="5">
        <f t="shared" si="819"/>
        <v>0</v>
      </c>
      <c r="BU484" s="5">
        <f t="shared" si="820"/>
        <v>0</v>
      </c>
      <c r="BV484" s="5">
        <f t="shared" si="821"/>
        <v>1</v>
      </c>
      <c r="BW484" s="5">
        <f t="shared" si="822"/>
        <v>1</v>
      </c>
      <c r="BX484" s="5">
        <f t="shared" si="823"/>
        <v>1</v>
      </c>
      <c r="BY484" s="5">
        <f t="shared" si="824"/>
        <v>1</v>
      </c>
      <c r="BZ484" s="5">
        <f t="shared" si="825"/>
        <v>1</v>
      </c>
      <c r="CA484" s="5">
        <f t="shared" si="826"/>
        <v>1</v>
      </c>
      <c r="CB484" s="5">
        <f t="shared" si="827"/>
        <v>1</v>
      </c>
      <c r="CC484" s="5">
        <f t="shared" si="828"/>
        <v>1</v>
      </c>
      <c r="CD484" s="5">
        <f t="shared" si="829"/>
        <v>1</v>
      </c>
      <c r="CE484" s="5" t="str">
        <f t="shared" si="830"/>
        <v>?</v>
      </c>
      <c r="CF484" s="4" t="str">
        <f t="shared" si="857"/>
        <v>Kitöltés rendben!</v>
      </c>
      <c r="CG484" s="5">
        <f t="shared" si="858"/>
        <v>1</v>
      </c>
      <c r="CH484" s="5">
        <f t="shared" si="831"/>
        <v>0</v>
      </c>
      <c r="CI484" s="5">
        <f t="shared" si="832"/>
        <v>1</v>
      </c>
    </row>
    <row r="485" spans="1:87" s="2" customFormat="1" ht="28.8" hidden="1" customHeight="1" x14ac:dyDescent="0.3">
      <c r="A485" s="1" t="str">
        <f t="shared" si="851"/>
        <v>Kitöltés rendben!</v>
      </c>
      <c r="B485" s="179">
        <v>2</v>
      </c>
      <c r="C485" s="178" t="s">
        <v>468</v>
      </c>
      <c r="D485" s="180" t="s">
        <v>505</v>
      </c>
      <c r="E485" s="180" t="s">
        <v>509</v>
      </c>
      <c r="F485" s="181" t="str">
        <f>VLOOKUP($G485,Összesítő!$B:$F,2,FALSE)</f>
        <v>11-13028-1-001-00-03</v>
      </c>
      <c r="G485" s="178" t="s">
        <v>139</v>
      </c>
      <c r="H485" s="181">
        <f>COUNTA($G$3:G485)</f>
        <v>431</v>
      </c>
      <c r="I485" s="181" t="str">
        <f>AZ485&amp;"_"&amp;H485&amp;"_FIV_"&amp;LEFT(Előlap!$B$6,4)</f>
        <v>4149_431_FIV_2026</v>
      </c>
      <c r="J485" s="181" t="str">
        <f>VLOOKUP($G485,Összesítő!$B:$F,5,FALSE)</f>
        <v>Kondorfa</v>
      </c>
      <c r="K485" s="181" t="str">
        <f>VLOOKUP($G485,Összesítő!$B:$F,4,FALSE)</f>
        <v>Kondorfa Község Önkormányzata</v>
      </c>
      <c r="L485" s="7">
        <f t="shared" si="852"/>
        <v>10000</v>
      </c>
      <c r="M485" s="179">
        <v>2029</v>
      </c>
      <c r="N485" s="179">
        <v>2030</v>
      </c>
      <c r="O485" s="13">
        <v>0</v>
      </c>
      <c r="P485" s="8">
        <v>10000</v>
      </c>
      <c r="Q485" s="8">
        <v>0</v>
      </c>
      <c r="S485" s="8">
        <v>0</v>
      </c>
      <c r="T485" s="8">
        <v>0</v>
      </c>
      <c r="U485" s="8">
        <v>0</v>
      </c>
      <c r="V485" s="8">
        <v>0</v>
      </c>
      <c r="W485" s="8">
        <v>0</v>
      </c>
      <c r="X485" s="8">
        <v>0</v>
      </c>
      <c r="Y485" s="8">
        <v>0</v>
      </c>
      <c r="Z485" s="8">
        <v>0</v>
      </c>
      <c r="AA485" s="8">
        <v>0</v>
      </c>
      <c r="AB485" s="8">
        <v>0</v>
      </c>
      <c r="AC485" s="8">
        <v>0</v>
      </c>
      <c r="AD485" s="7">
        <f t="shared" si="853"/>
        <v>0</v>
      </c>
      <c r="AE485" s="3" t="str">
        <f t="shared" si="854"/>
        <v>Nem rövidtávú a feladat.</v>
      </c>
      <c r="AG485" s="8">
        <v>0</v>
      </c>
      <c r="AH485" s="8">
        <v>0</v>
      </c>
      <c r="AI485" s="8">
        <v>0</v>
      </c>
      <c r="AJ485" s="8">
        <v>0</v>
      </c>
      <c r="AK485" s="8">
        <v>0</v>
      </c>
      <c r="AL485" s="8">
        <v>0</v>
      </c>
      <c r="AM485" s="8">
        <v>0</v>
      </c>
      <c r="AN485" s="8">
        <v>0</v>
      </c>
      <c r="AO485" s="8">
        <v>0</v>
      </c>
      <c r="AP485" s="8">
        <v>0</v>
      </c>
      <c r="AQ485" s="8">
        <v>0</v>
      </c>
      <c r="AR485" s="7">
        <f t="shared" si="855"/>
        <v>0</v>
      </c>
      <c r="AS485" s="186" t="s">
        <v>654</v>
      </c>
      <c r="AT485" s="3" t="str">
        <f t="shared" si="800"/>
        <v>Forráshiányos a feladat!</v>
      </c>
      <c r="AV485" s="180" t="s">
        <v>0</v>
      </c>
      <c r="AW485" s="180" t="s">
        <v>0</v>
      </c>
      <c r="AX485" s="191">
        <f>COUNTA($G$3:G485)</f>
        <v>431</v>
      </c>
      <c r="AZ485" s="9">
        <f>VLOOKUP($G485,Összesítő!$B:$F,3,FALSE)</f>
        <v>4149</v>
      </c>
      <c r="BA485" s="9">
        <f t="shared" si="801"/>
        <v>0</v>
      </c>
      <c r="BB485" s="5">
        <f t="shared" si="802"/>
        <v>1</v>
      </c>
      <c r="BC485" s="5" t="str">
        <f t="shared" si="803"/>
        <v>H</v>
      </c>
      <c r="BD485" s="5">
        <f t="shared" si="804"/>
        <v>0</v>
      </c>
      <c r="BE485" s="5">
        <f t="shared" si="805"/>
        <v>0</v>
      </c>
      <c r="BF485" s="5">
        <f t="shared" si="806"/>
        <v>0</v>
      </c>
      <c r="BG485" s="9" t="str">
        <f t="shared" si="807"/>
        <v>Nem rövidtávú a feladat.</v>
      </c>
      <c r="BH485" s="5">
        <f t="shared" si="808"/>
        <v>1</v>
      </c>
      <c r="BI485" s="5">
        <f t="shared" si="809"/>
        <v>1</v>
      </c>
      <c r="BJ485" s="5">
        <f t="shared" si="810"/>
        <v>1</v>
      </c>
      <c r="BK485" s="5">
        <f t="shared" si="811"/>
        <v>1</v>
      </c>
      <c r="BL485" s="5">
        <f t="shared" si="856"/>
        <v>1</v>
      </c>
      <c r="BM485" s="4" t="str">
        <f t="shared" si="812"/>
        <v>Forráshiányos a feladat!</v>
      </c>
      <c r="BN485" s="5">
        <f t="shared" si="813"/>
        <v>0</v>
      </c>
      <c r="BO485" s="5">
        <f t="shared" si="814"/>
        <v>1</v>
      </c>
      <c r="BP485" s="5">
        <f t="shared" si="815"/>
        <v>0</v>
      </c>
      <c r="BQ485" s="5">
        <f t="shared" si="816"/>
        <v>0</v>
      </c>
      <c r="BR485" s="5">
        <f t="shared" si="817"/>
        <v>0</v>
      </c>
      <c r="BS485" s="9">
        <f t="shared" si="818"/>
        <v>0</v>
      </c>
      <c r="BT485" s="5">
        <f t="shared" si="819"/>
        <v>0</v>
      </c>
      <c r="BU485" s="5">
        <f t="shared" si="820"/>
        <v>0</v>
      </c>
      <c r="BV485" s="5">
        <f t="shared" si="821"/>
        <v>1</v>
      </c>
      <c r="BW485" s="5">
        <f t="shared" si="822"/>
        <v>1</v>
      </c>
      <c r="BX485" s="5">
        <f t="shared" si="823"/>
        <v>1</v>
      </c>
      <c r="BY485" s="5">
        <f t="shared" si="824"/>
        <v>1</v>
      </c>
      <c r="BZ485" s="5">
        <f t="shared" si="825"/>
        <v>1</v>
      </c>
      <c r="CA485" s="5">
        <f t="shared" si="826"/>
        <v>1</v>
      </c>
      <c r="CB485" s="5">
        <f t="shared" si="827"/>
        <v>1</v>
      </c>
      <c r="CC485" s="5">
        <f t="shared" si="828"/>
        <v>1</v>
      </c>
      <c r="CD485" s="5">
        <f t="shared" si="829"/>
        <v>1</v>
      </c>
      <c r="CE485" s="5" t="str">
        <f t="shared" si="830"/>
        <v>?</v>
      </c>
      <c r="CF485" s="4" t="str">
        <f t="shared" si="857"/>
        <v>Kitöltés rendben!</v>
      </c>
      <c r="CG485" s="5">
        <f t="shared" si="858"/>
        <v>1</v>
      </c>
      <c r="CH485" s="5">
        <f t="shared" si="831"/>
        <v>0</v>
      </c>
      <c r="CI485" s="5">
        <f t="shared" si="832"/>
        <v>1</v>
      </c>
    </row>
    <row r="486" spans="1:87" s="2" customFormat="1" ht="55.8" hidden="1" customHeight="1" x14ac:dyDescent="0.3">
      <c r="A486" s="1" t="str">
        <f t="shared" si="851"/>
        <v>Kitöltés rendben!</v>
      </c>
      <c r="B486" s="179">
        <v>2</v>
      </c>
      <c r="C486" s="178" t="s">
        <v>479</v>
      </c>
      <c r="D486" s="180" t="s">
        <v>563</v>
      </c>
      <c r="E486" s="180" t="s">
        <v>509</v>
      </c>
      <c r="F486" s="181" t="str">
        <f>VLOOKUP($G486,Összesítő!$B:$F,2,FALSE)</f>
        <v>11-13028-1-001-00-03</v>
      </c>
      <c r="G486" s="178" t="s">
        <v>139</v>
      </c>
      <c r="H486" s="181">
        <f>COUNTA($G$3:G486)</f>
        <v>432</v>
      </c>
      <c r="I486" s="181" t="str">
        <f>AZ486&amp;"_"&amp;H486&amp;"_FIV_"&amp;LEFT(Előlap!$B$6,4)</f>
        <v>4149_432_FIV_2026</v>
      </c>
      <c r="J486" s="181" t="str">
        <f>VLOOKUP($G486,Összesítő!$B:$F,5,FALSE)</f>
        <v>Kondorfa</v>
      </c>
      <c r="K486" s="181" t="str">
        <f>VLOOKUP($G486,Összesítő!$B:$F,4,FALSE)</f>
        <v>Kondorfa Község Önkormányzata</v>
      </c>
      <c r="L486" s="7">
        <f t="shared" si="852"/>
        <v>200000</v>
      </c>
      <c r="M486" s="179">
        <v>2028</v>
      </c>
      <c r="N486" s="179">
        <v>2036</v>
      </c>
      <c r="O486" s="13">
        <v>0</v>
      </c>
      <c r="P486" s="8">
        <v>200000</v>
      </c>
      <c r="Q486" s="8">
        <v>0</v>
      </c>
      <c r="S486" s="8">
        <v>0</v>
      </c>
      <c r="T486" s="8">
        <v>0</v>
      </c>
      <c r="U486" s="8">
        <v>0</v>
      </c>
      <c r="V486" s="8">
        <v>0</v>
      </c>
      <c r="W486" s="8">
        <v>0</v>
      </c>
      <c r="X486" s="8">
        <v>0</v>
      </c>
      <c r="Y486" s="8">
        <v>0</v>
      </c>
      <c r="Z486" s="8">
        <v>0</v>
      </c>
      <c r="AA486" s="8">
        <v>0</v>
      </c>
      <c r="AB486" s="8">
        <v>0</v>
      </c>
      <c r="AC486" s="8">
        <v>0</v>
      </c>
      <c r="AD486" s="7">
        <f t="shared" si="853"/>
        <v>0</v>
      </c>
      <c r="AE486" s="3" t="str">
        <f t="shared" si="854"/>
        <v>Nem rövidtávú a feladat.</v>
      </c>
      <c r="AG486" s="8">
        <v>5386</v>
      </c>
      <c r="AH486" s="8">
        <v>0</v>
      </c>
      <c r="AI486" s="8">
        <v>0</v>
      </c>
      <c r="AJ486" s="8">
        <v>0</v>
      </c>
      <c r="AK486" s="8">
        <v>0</v>
      </c>
      <c r="AL486" s="8">
        <v>0</v>
      </c>
      <c r="AM486" s="8">
        <v>0</v>
      </c>
      <c r="AN486" s="8">
        <v>0</v>
      </c>
      <c r="AO486" s="8">
        <v>0</v>
      </c>
      <c r="AP486" s="8">
        <v>0</v>
      </c>
      <c r="AQ486" s="8">
        <v>0</v>
      </c>
      <c r="AR486" s="7">
        <f t="shared" si="855"/>
        <v>5386</v>
      </c>
      <c r="AS486" s="186" t="s">
        <v>654</v>
      </c>
      <c r="AT486" s="3" t="str">
        <f t="shared" si="800"/>
        <v>Forráshiányos a feladat!</v>
      </c>
      <c r="AV486" s="180" t="s">
        <v>0</v>
      </c>
      <c r="AW486" s="180" t="s">
        <v>0</v>
      </c>
      <c r="AX486" s="191">
        <f>COUNTA($G$3:G486)</f>
        <v>432</v>
      </c>
      <c r="AZ486" s="9">
        <f>VLOOKUP($G486,Összesítő!$B:$F,3,FALSE)</f>
        <v>4149</v>
      </c>
      <c r="BA486" s="9">
        <f t="shared" si="801"/>
        <v>0</v>
      </c>
      <c r="BB486" s="5">
        <f t="shared" si="802"/>
        <v>1</v>
      </c>
      <c r="BC486" s="5" t="str">
        <f t="shared" si="803"/>
        <v>H</v>
      </c>
      <c r="BD486" s="5">
        <f t="shared" si="804"/>
        <v>0</v>
      </c>
      <c r="BE486" s="5">
        <f t="shared" si="805"/>
        <v>0</v>
      </c>
      <c r="BF486" s="5">
        <f t="shared" si="806"/>
        <v>0</v>
      </c>
      <c r="BG486" s="9" t="str">
        <f t="shared" si="807"/>
        <v>Nem rövidtávú a feladat.</v>
      </c>
      <c r="BH486" s="5">
        <f t="shared" si="808"/>
        <v>1</v>
      </c>
      <c r="BI486" s="5">
        <f t="shared" si="809"/>
        <v>1</v>
      </c>
      <c r="BJ486" s="5">
        <f t="shared" si="810"/>
        <v>1</v>
      </c>
      <c r="BK486" s="5">
        <f t="shared" si="811"/>
        <v>1</v>
      </c>
      <c r="BL486" s="5">
        <f t="shared" si="856"/>
        <v>1</v>
      </c>
      <c r="BM486" s="4" t="str">
        <f t="shared" si="812"/>
        <v>Forráshiányos a feladat!</v>
      </c>
      <c r="BN486" s="5">
        <f t="shared" si="813"/>
        <v>0</v>
      </c>
      <c r="BO486" s="5">
        <f t="shared" si="814"/>
        <v>1</v>
      </c>
      <c r="BP486" s="5">
        <f t="shared" si="815"/>
        <v>0</v>
      </c>
      <c r="BQ486" s="5">
        <f t="shared" si="816"/>
        <v>0</v>
      </c>
      <c r="BR486" s="5">
        <f t="shared" si="817"/>
        <v>0</v>
      </c>
      <c r="BS486" s="9">
        <f t="shared" si="818"/>
        <v>0</v>
      </c>
      <c r="BT486" s="5">
        <f t="shared" si="819"/>
        <v>0</v>
      </c>
      <c r="BU486" s="5">
        <f t="shared" si="820"/>
        <v>0</v>
      </c>
      <c r="BV486" s="5">
        <f t="shared" si="821"/>
        <v>1</v>
      </c>
      <c r="BW486" s="5">
        <f t="shared" si="822"/>
        <v>1</v>
      </c>
      <c r="BX486" s="5">
        <f t="shared" si="823"/>
        <v>1</v>
      </c>
      <c r="BY486" s="5">
        <f t="shared" si="824"/>
        <v>1</v>
      </c>
      <c r="BZ486" s="5">
        <f t="shared" si="825"/>
        <v>1</v>
      </c>
      <c r="CA486" s="5">
        <f t="shared" si="826"/>
        <v>1</v>
      </c>
      <c r="CB486" s="5">
        <f t="shared" si="827"/>
        <v>1</v>
      </c>
      <c r="CC486" s="5">
        <f t="shared" si="828"/>
        <v>1</v>
      </c>
      <c r="CD486" s="5">
        <f t="shared" si="829"/>
        <v>1</v>
      </c>
      <c r="CE486" s="5" t="str">
        <f t="shared" si="830"/>
        <v>?</v>
      </c>
      <c r="CF486" s="4" t="str">
        <f t="shared" si="857"/>
        <v>Kitöltés rendben!</v>
      </c>
      <c r="CG486" s="5">
        <f t="shared" si="858"/>
        <v>1</v>
      </c>
      <c r="CH486" s="5">
        <f t="shared" si="831"/>
        <v>0</v>
      </c>
      <c r="CI486" s="5">
        <f t="shared" si="832"/>
        <v>1</v>
      </c>
    </row>
    <row r="487" spans="1:87" s="2" customFormat="1" ht="31.2" hidden="1" customHeight="1" x14ac:dyDescent="0.3">
      <c r="A487" s="1" t="str">
        <f t="shared" si="851"/>
        <v>Kitöltés rendben!</v>
      </c>
      <c r="B487" s="179">
        <v>1</v>
      </c>
      <c r="C487" s="178" t="s">
        <v>492</v>
      </c>
      <c r="D487" s="180" t="s">
        <v>507</v>
      </c>
      <c r="E487" s="180" t="s">
        <v>509</v>
      </c>
      <c r="F487" s="181" t="str">
        <f>VLOOKUP($G487,Összesítő!$B:$F,2,FALSE)</f>
        <v>11-13028-1-001-00-03</v>
      </c>
      <c r="G487" s="178" t="s">
        <v>139</v>
      </c>
      <c r="H487" s="181">
        <f>COUNTA($G$3:G487)</f>
        <v>433</v>
      </c>
      <c r="I487" s="181" t="str">
        <f>AZ487&amp;"_"&amp;H487&amp;"_FIV_"&amp;LEFT(Előlap!$B$6,4)</f>
        <v>4149_433_FIV_2026</v>
      </c>
      <c r="J487" s="181" t="str">
        <f>VLOOKUP($G487,Összesítő!$B:$F,5,FALSE)</f>
        <v>Kondorfa</v>
      </c>
      <c r="K487" s="181" t="str">
        <f>VLOOKUP($G487,Összesítő!$B:$F,4,FALSE)</f>
        <v>Kondorfa Község Önkormányzata</v>
      </c>
      <c r="L487" s="7">
        <f t="shared" si="852"/>
        <v>382</v>
      </c>
      <c r="M487" s="179">
        <v>2027</v>
      </c>
      <c r="N487" s="179">
        <v>2027</v>
      </c>
      <c r="O487" s="13">
        <v>382</v>
      </c>
      <c r="P487" s="8">
        <v>0</v>
      </c>
      <c r="Q487" s="8">
        <v>0</v>
      </c>
      <c r="S487" s="8">
        <v>382</v>
      </c>
      <c r="T487" s="8">
        <v>0</v>
      </c>
      <c r="U487" s="8">
        <v>0</v>
      </c>
      <c r="V487" s="8">
        <v>0</v>
      </c>
      <c r="W487" s="8">
        <v>0</v>
      </c>
      <c r="X487" s="8">
        <v>0</v>
      </c>
      <c r="Y487" s="8">
        <v>0</v>
      </c>
      <c r="Z487" s="8">
        <v>0</v>
      </c>
      <c r="AA487" s="8">
        <v>0</v>
      </c>
      <c r="AB487" s="8">
        <v>0</v>
      </c>
      <c r="AC487" s="8">
        <v>0</v>
      </c>
      <c r="AD487" s="7">
        <f t="shared" si="853"/>
        <v>382</v>
      </c>
      <c r="AE487" s="3" t="str">
        <f t="shared" si="854"/>
        <v>A forrás egyenlő a költséggel (I.ütem).</v>
      </c>
      <c r="AG487" s="8">
        <v>0</v>
      </c>
      <c r="AH487" s="8">
        <v>0</v>
      </c>
      <c r="AI487" s="8">
        <v>0</v>
      </c>
      <c r="AJ487" s="8">
        <v>0</v>
      </c>
      <c r="AK487" s="8">
        <v>0</v>
      </c>
      <c r="AL487" s="8">
        <v>0</v>
      </c>
      <c r="AM487" s="8">
        <v>0</v>
      </c>
      <c r="AN487" s="8">
        <v>0</v>
      </c>
      <c r="AO487" s="8">
        <v>0</v>
      </c>
      <c r="AP487" s="8">
        <v>0</v>
      </c>
      <c r="AQ487" s="8">
        <v>0</v>
      </c>
      <c r="AR487" s="7">
        <f t="shared" si="855"/>
        <v>0</v>
      </c>
      <c r="AS487" s="178" t="s">
        <v>659</v>
      </c>
      <c r="AT487" s="3" t="str">
        <f t="shared" si="800"/>
        <v>Nem hosszútávú a feladat.</v>
      </c>
      <c r="AV487" s="180" t="s">
        <v>0</v>
      </c>
      <c r="AW487" s="180" t="s">
        <v>0</v>
      </c>
      <c r="AX487" s="191">
        <f>COUNTA($G$3:G487)</f>
        <v>433</v>
      </c>
      <c r="AZ487" s="9">
        <f>VLOOKUP($G487,Összesítő!$B:$F,3,FALSE)</f>
        <v>4149</v>
      </c>
      <c r="BA487" s="9">
        <f t="shared" si="801"/>
        <v>0</v>
      </c>
      <c r="BB487" s="5">
        <f t="shared" si="802"/>
        <v>1</v>
      </c>
      <c r="BC487" s="5" t="str">
        <f t="shared" si="803"/>
        <v>R</v>
      </c>
      <c r="BD487" s="5">
        <f t="shared" si="804"/>
        <v>1</v>
      </c>
      <c r="BE487" s="5">
        <f t="shared" si="805"/>
        <v>0</v>
      </c>
      <c r="BF487" s="5">
        <f t="shared" si="806"/>
        <v>0</v>
      </c>
      <c r="BG487" s="9" t="str">
        <f t="shared" si="807"/>
        <v>A forrás egyenlő a költséggel (I.ütem).</v>
      </c>
      <c r="BH487" s="5">
        <f t="shared" si="808"/>
        <v>1</v>
      </c>
      <c r="BI487" s="5">
        <f t="shared" si="809"/>
        <v>1</v>
      </c>
      <c r="BJ487" s="5">
        <f t="shared" si="810"/>
        <v>0</v>
      </c>
      <c r="BK487" s="5">
        <f t="shared" si="811"/>
        <v>1</v>
      </c>
      <c r="BL487" s="5">
        <f t="shared" si="856"/>
        <v>1</v>
      </c>
      <c r="BM487" s="4" t="str">
        <f t="shared" si="812"/>
        <v>Nem hosszútávú a feladat.</v>
      </c>
      <c r="BN487" s="5">
        <f t="shared" si="813"/>
        <v>1</v>
      </c>
      <c r="BO487" s="5">
        <f t="shared" si="814"/>
        <v>0</v>
      </c>
      <c r="BP487" s="5">
        <f t="shared" si="815"/>
        <v>0</v>
      </c>
      <c r="BQ487" s="5">
        <f t="shared" si="816"/>
        <v>0</v>
      </c>
      <c r="BR487" s="5">
        <f t="shared" si="817"/>
        <v>0</v>
      </c>
      <c r="BS487" s="9" t="str">
        <f t="shared" si="818"/>
        <v>Nincs hosszútávú terv!</v>
      </c>
      <c r="BT487" s="5">
        <f t="shared" si="819"/>
        <v>0</v>
      </c>
      <c r="BU487" s="5">
        <f t="shared" si="820"/>
        <v>0</v>
      </c>
      <c r="BV487" s="5">
        <f t="shared" si="821"/>
        <v>1</v>
      </c>
      <c r="BW487" s="5">
        <f t="shared" si="822"/>
        <v>1</v>
      </c>
      <c r="BX487" s="5">
        <f t="shared" si="823"/>
        <v>1</v>
      </c>
      <c r="BY487" s="5">
        <f t="shared" si="824"/>
        <v>1</v>
      </c>
      <c r="BZ487" s="5">
        <f t="shared" si="825"/>
        <v>1</v>
      </c>
      <c r="CA487" s="5">
        <f t="shared" si="826"/>
        <v>1</v>
      </c>
      <c r="CB487" s="5">
        <f t="shared" si="827"/>
        <v>1</v>
      </c>
      <c r="CC487" s="5">
        <f t="shared" si="828"/>
        <v>1</v>
      </c>
      <c r="CD487" s="5">
        <f t="shared" si="829"/>
        <v>1</v>
      </c>
      <c r="CE487" s="5" t="str">
        <f t="shared" si="830"/>
        <v>?</v>
      </c>
      <c r="CF487" s="4" t="str">
        <f t="shared" si="857"/>
        <v>Kitöltés rendben!</v>
      </c>
      <c r="CG487" s="5">
        <f t="shared" si="858"/>
        <v>1</v>
      </c>
      <c r="CH487" s="5">
        <f t="shared" si="831"/>
        <v>1</v>
      </c>
      <c r="CI487" s="5">
        <f t="shared" si="832"/>
        <v>0</v>
      </c>
    </row>
    <row r="488" spans="1:87" s="2" customFormat="1" ht="31.2" hidden="1" customHeight="1" x14ac:dyDescent="0.3">
      <c r="A488" s="1" t="str">
        <f t="shared" ref="A488" si="868">IF($G488="","Nincs VKR kiválasztva!",CF488)</f>
        <v>Kitöltés rendben!</v>
      </c>
      <c r="B488" s="224">
        <v>0</v>
      </c>
      <c r="C488" s="223" t="s">
        <v>489</v>
      </c>
      <c r="D488" s="225" t="s">
        <v>661</v>
      </c>
      <c r="E488" s="225" t="s">
        <v>509</v>
      </c>
      <c r="F488" s="226" t="str">
        <f>VLOOKUP($G488,Összesítő!$B:$F,2,FALSE)</f>
        <v>11-13028-1-001-00-03</v>
      </c>
      <c r="G488" s="223" t="s">
        <v>139</v>
      </c>
      <c r="H488" s="226">
        <f>COUNTA($G$3:G488)</f>
        <v>434</v>
      </c>
      <c r="I488" s="226" t="str">
        <f>AZ488&amp;"_"&amp;H488&amp;"_FIV_"&amp;LEFT(Előlap!$B$6,4)</f>
        <v>4149_434_FIV_2026</v>
      </c>
      <c r="J488" s="226" t="str">
        <f>VLOOKUP($G488,Összesítő!$B:$F,5,FALSE)</f>
        <v>Kondorfa</v>
      </c>
      <c r="K488" s="226" t="str">
        <f>VLOOKUP($G488,Összesítő!$B:$F,4,FALSE)</f>
        <v>Kondorfa Község Önkormányzata</v>
      </c>
      <c r="L488" s="7">
        <f t="shared" ref="L488" si="869">O488+P488</f>
        <v>0</v>
      </c>
      <c r="M488" s="224">
        <v>2027</v>
      </c>
      <c r="N488" s="224">
        <v>2027</v>
      </c>
      <c r="O488" s="13">
        <v>0</v>
      </c>
      <c r="P488" s="8">
        <v>0</v>
      </c>
      <c r="Q488" s="8">
        <v>0</v>
      </c>
      <c r="S488" s="8">
        <v>0</v>
      </c>
      <c r="T488" s="8">
        <v>0</v>
      </c>
      <c r="U488" s="8">
        <v>0</v>
      </c>
      <c r="V488" s="8">
        <v>0</v>
      </c>
      <c r="W488" s="8">
        <v>0</v>
      </c>
      <c r="X488" s="8">
        <v>0</v>
      </c>
      <c r="Y488" s="8">
        <v>0</v>
      </c>
      <c r="Z488" s="8">
        <v>0</v>
      </c>
      <c r="AA488" s="8">
        <v>0</v>
      </c>
      <c r="AB488" s="8">
        <v>0</v>
      </c>
      <c r="AC488" s="8">
        <v>0</v>
      </c>
      <c r="AD488" s="7">
        <f t="shared" ref="AD488" si="870">SUM(S488:AC488)</f>
        <v>0</v>
      </c>
      <c r="AE488" s="3" t="str">
        <f t="shared" ref="AE488" si="871">IF($G488="","Nincs VKR kiválasztva!",IF(BB488=0,"Hiányos kitöltés!",BG488))</f>
        <v>A forrás egyenlő a költséggel (I.ütem).</v>
      </c>
      <c r="AG488" s="8">
        <v>0</v>
      </c>
      <c r="AH488" s="8">
        <v>0</v>
      </c>
      <c r="AI488" s="8">
        <v>0</v>
      </c>
      <c r="AJ488" s="8">
        <v>0</v>
      </c>
      <c r="AK488" s="8">
        <v>0</v>
      </c>
      <c r="AL488" s="8">
        <v>0</v>
      </c>
      <c r="AM488" s="8">
        <v>0</v>
      </c>
      <c r="AN488" s="8">
        <v>0</v>
      </c>
      <c r="AO488" s="8">
        <v>0</v>
      </c>
      <c r="AP488" s="8">
        <v>0</v>
      </c>
      <c r="AQ488" s="8">
        <v>0</v>
      </c>
      <c r="AR488" s="7">
        <f t="shared" ref="AR488" si="872">SUM(AG488:AQ488)</f>
        <v>0</v>
      </c>
      <c r="AS488" s="223" t="s">
        <v>659</v>
      </c>
      <c r="AT488" s="3" t="str">
        <f t="shared" si="800"/>
        <v>Nem hosszútávú a feladat.</v>
      </c>
      <c r="AV488" s="225" t="s">
        <v>662</v>
      </c>
      <c r="AW488" s="225" t="s">
        <v>0</v>
      </c>
      <c r="AX488" s="226">
        <f>COUNTA($G$3:G488)</f>
        <v>434</v>
      </c>
      <c r="AZ488" s="9">
        <f>VLOOKUP($G488,Összesítő!$B:$F,3,FALSE)</f>
        <v>4149</v>
      </c>
      <c r="BA488" s="9">
        <f t="shared" si="801"/>
        <v>32</v>
      </c>
      <c r="BB488" s="5">
        <f t="shared" si="802"/>
        <v>1</v>
      </c>
      <c r="BC488" s="5" t="str">
        <f t="shared" si="803"/>
        <v>R</v>
      </c>
      <c r="BD488" s="5">
        <f t="shared" ref="BD488" si="873">IF(OR(BC488="R",BC488="RH"),1,0)</f>
        <v>1</v>
      </c>
      <c r="BE488" s="5">
        <f t="shared" si="805"/>
        <v>0</v>
      </c>
      <c r="BF488" s="5">
        <f t="shared" si="806"/>
        <v>0</v>
      </c>
      <c r="BG488" s="9" t="str">
        <f t="shared" si="807"/>
        <v>A forrás egyenlő a költséggel (I.ütem).</v>
      </c>
      <c r="BH488" s="5">
        <f t="shared" si="808"/>
        <v>1</v>
      </c>
      <c r="BI488" s="5">
        <f t="shared" si="809"/>
        <v>1</v>
      </c>
      <c r="BJ488" s="5">
        <f t="shared" si="810"/>
        <v>0</v>
      </c>
      <c r="BK488" s="5">
        <f t="shared" si="811"/>
        <v>1</v>
      </c>
      <c r="BL488" s="5">
        <f t="shared" ref="BL488" si="874">IF(AND($BK488=1,$P488=$AR488),1,IF(AND($BK488=1,$P488&gt;$AR488,AS488="igen"),1,0))</f>
        <v>1</v>
      </c>
      <c r="BM488" s="4" t="str">
        <f t="shared" si="812"/>
        <v>Nem hosszútávú a feladat.</v>
      </c>
      <c r="BN488" s="5">
        <f t="shared" si="813"/>
        <v>1</v>
      </c>
      <c r="BO488" s="5">
        <f t="shared" si="814"/>
        <v>0</v>
      </c>
      <c r="BP488" s="5">
        <f t="shared" si="815"/>
        <v>1</v>
      </c>
      <c r="BQ488" s="5">
        <f t="shared" si="816"/>
        <v>0</v>
      </c>
      <c r="BR488" s="5">
        <f t="shared" si="817"/>
        <v>1</v>
      </c>
      <c r="BS488" s="9" t="str">
        <f t="shared" si="818"/>
        <v>Nincs hosszútávú terv!</v>
      </c>
      <c r="BT488" s="5">
        <f t="shared" si="819"/>
        <v>1</v>
      </c>
      <c r="BU488" s="5">
        <f t="shared" si="820"/>
        <v>0</v>
      </c>
      <c r="BV488" s="5">
        <f t="shared" si="821"/>
        <v>1</v>
      </c>
      <c r="BW488" s="5">
        <f t="shared" si="822"/>
        <v>1</v>
      </c>
      <c r="BX488" s="5">
        <f t="shared" si="823"/>
        <v>1</v>
      </c>
      <c r="BY488" s="5">
        <f t="shared" si="824"/>
        <v>1</v>
      </c>
      <c r="BZ488" s="5">
        <f t="shared" si="825"/>
        <v>1</v>
      </c>
      <c r="CA488" s="5">
        <f t="shared" si="826"/>
        <v>1</v>
      </c>
      <c r="CB488" s="5">
        <f t="shared" si="827"/>
        <v>1</v>
      </c>
      <c r="CC488" s="5">
        <f t="shared" si="828"/>
        <v>1</v>
      </c>
      <c r="CD488" s="5">
        <f t="shared" si="829"/>
        <v>1</v>
      </c>
      <c r="CE488" s="5" t="str">
        <f t="shared" si="830"/>
        <v>?</v>
      </c>
      <c r="CF488" s="4" t="str">
        <f t="shared" ref="CF488" si="875">IF($BB488=0,$CE488,IF($BH488=0,"I. ütem forrása nincs kitöltve!",IF($BK488=0,"II. ütem forrása nincs kitöltve!",IF($BE488=1,"Költségek üteme nem megfelelő (az időtartam és a költség üteme eltér)!",IF(AND(BI488=0,$BB488=1,$BK488=1,$BE488=1),"Kötelező cellák kitöltve, de az I. ütem forrása hibás!",IF(AND(BK488=0,$BB488=1,$BK488=1,$BE488=1),"Kötelező cellák kitöltve, de a II. ütem forrása hibás!",IF(AND($BP488=1,$BA488&lt;30),"Nullás a rövidtávú feladat és rövid (hiányzik) a hozzá tartozó indoklás!",IF(AND($BQ488=1,$BA488&lt;30),"Nullás a hosszútávú feladat és rövid (hiányzik) a hozzá tartozó indoklás!",IF(AND(BO488=1,C488="1811_RENDKÍVÜLI"),"II. ütemre nem tervezhet Rendkívüli feladatot!",IF(BI488=0,AE488,IF(BL488=0,AT488,IF(AND(BD488=1,$Q488&gt;$O488),"EM rendelet 2. melléklet terhére elszámolt költség nem lehet nagyobb az I. ütemre tervezett tényleges költségnél!",IF($AD488&gt;$O488,"Többlet forrást jelölt meg az I. ütemnél! Kérjük, a többletet az 'Osszesito' fülön tüntesse fel!",IF($AR488&gt;$P488,"Többlet forrást jelölt meg a II. ütemnél! Kérjük, a többletet az 'Osszesito' fülön tüntesse fel!","Kitöltés rendben!"))))))))))))))</f>
        <v>Kitöltés rendben!</v>
      </c>
      <c r="CG488" s="5">
        <f t="shared" ref="CG488" si="876">IF(A488="Kitöltés rendben!",1,0)</f>
        <v>1</v>
      </c>
      <c r="CH488" s="5">
        <f t="shared" si="831"/>
        <v>1</v>
      </c>
      <c r="CI488" s="5">
        <f t="shared" si="832"/>
        <v>0</v>
      </c>
    </row>
    <row r="489" spans="1:87" s="2" customFormat="1" ht="31.2" hidden="1" customHeight="1" x14ac:dyDescent="0.3">
      <c r="A489" s="1" t="str">
        <f t="shared" si="851"/>
        <v>Nincs VKR kiválasztva!</v>
      </c>
      <c r="B489" s="179"/>
      <c r="C489" s="178"/>
      <c r="D489" s="180"/>
      <c r="E489" s="180"/>
      <c r="F489" s="181" t="e">
        <f>VLOOKUP($G489,Összesítő!$B:$F,2,FALSE)</f>
        <v>#N/A</v>
      </c>
      <c r="G489" s="178"/>
      <c r="H489" s="181">
        <f>COUNTA($G$3:G489)</f>
        <v>434</v>
      </c>
      <c r="I489" s="181" t="e">
        <f>AZ489&amp;"_"&amp;H489&amp;"_FIV_"&amp;LEFT(Előlap!$B$6,4)</f>
        <v>#N/A</v>
      </c>
      <c r="J489" s="181" t="e">
        <f>VLOOKUP($G489,Összesítő!$B:$F,5,FALSE)</f>
        <v>#N/A</v>
      </c>
      <c r="K489" s="181" t="e">
        <f>VLOOKUP($G489,Összesítő!$B:$F,4,FALSE)</f>
        <v>#N/A</v>
      </c>
      <c r="L489" s="7">
        <f t="shared" si="852"/>
        <v>0</v>
      </c>
      <c r="M489" s="179"/>
      <c r="N489" s="179"/>
      <c r="O489" s="13"/>
      <c r="P489" s="8"/>
      <c r="Q489" s="8"/>
      <c r="S489" s="8"/>
      <c r="T489" s="8"/>
      <c r="U489" s="8"/>
      <c r="V489" s="8"/>
      <c r="W489" s="8"/>
      <c r="X489" s="8"/>
      <c r="Y489" s="8"/>
      <c r="Z489" s="8"/>
      <c r="AA489" s="8"/>
      <c r="AB489" s="8"/>
      <c r="AC489" s="8"/>
      <c r="AD489" s="7">
        <f t="shared" si="853"/>
        <v>0</v>
      </c>
      <c r="AE489" s="3" t="str">
        <f t="shared" si="854"/>
        <v>Nincs VKR kiválasztva!</v>
      </c>
      <c r="AG489" s="8"/>
      <c r="AH489" s="8"/>
      <c r="AI489" s="8"/>
      <c r="AJ489" s="8"/>
      <c r="AK489" s="8"/>
      <c r="AL489" s="8"/>
      <c r="AM489" s="8"/>
      <c r="AN489" s="8"/>
      <c r="AO489" s="8"/>
      <c r="AP489" s="8"/>
      <c r="AQ489" s="8"/>
      <c r="AR489" s="7">
        <f t="shared" si="855"/>
        <v>0</v>
      </c>
      <c r="AS489" s="178"/>
      <c r="AT489" s="3" t="str">
        <f t="shared" si="800"/>
        <v>Nincs VKR kiválasztva!</v>
      </c>
      <c r="AV489" s="180" t="s">
        <v>0</v>
      </c>
      <c r="AW489" s="180" t="s">
        <v>0</v>
      </c>
      <c r="AX489" s="191">
        <f>COUNTA($G$3:G489)</f>
        <v>434</v>
      </c>
      <c r="AZ489" s="9" t="e">
        <f>VLOOKUP($G489,Összesítő!$B:$F,3,FALSE)</f>
        <v>#N/A</v>
      </c>
      <c r="BA489" s="9">
        <f t="shared" si="801"/>
        <v>0</v>
      </c>
      <c r="BB489" s="5" t="e">
        <f t="shared" si="802"/>
        <v>#N/A</v>
      </c>
      <c r="BC489" s="5" t="e">
        <f t="shared" si="803"/>
        <v>#N/A</v>
      </c>
      <c r="BD489" s="5" t="e">
        <f t="shared" si="804"/>
        <v>#N/A</v>
      </c>
      <c r="BE489" s="5" t="e">
        <f t="shared" si="805"/>
        <v>#N/A</v>
      </c>
      <c r="BF489" s="5">
        <f t="shared" si="806"/>
        <v>0</v>
      </c>
      <c r="BG489" s="9" t="str">
        <f t="shared" si="807"/>
        <v>A forrás egyenlő a költséggel (I.ütem).</v>
      </c>
      <c r="BH489" s="5">
        <f t="shared" si="808"/>
        <v>0</v>
      </c>
      <c r="BI489" s="5">
        <f t="shared" si="809"/>
        <v>0</v>
      </c>
      <c r="BJ489" s="5">
        <f t="shared" si="810"/>
        <v>0</v>
      </c>
      <c r="BK489" s="5">
        <f t="shared" si="811"/>
        <v>0</v>
      </c>
      <c r="BL489" s="5">
        <f t="shared" si="856"/>
        <v>0</v>
      </c>
      <c r="BM489" s="4" t="str">
        <f t="shared" si="812"/>
        <v>Nem hosszútávú a feladat.</v>
      </c>
      <c r="BN489" s="5">
        <f t="shared" si="813"/>
        <v>1</v>
      </c>
      <c r="BO489" s="5">
        <f t="shared" si="814"/>
        <v>0</v>
      </c>
      <c r="BP489" s="5">
        <f t="shared" si="815"/>
        <v>1</v>
      </c>
      <c r="BQ489" s="5">
        <f t="shared" si="816"/>
        <v>0</v>
      </c>
      <c r="BR489" s="5" t="e">
        <f t="shared" si="817"/>
        <v>#N/A</v>
      </c>
      <c r="BS489" s="9" t="str">
        <f t="shared" si="818"/>
        <v>Nincs hosszútávú terv!</v>
      </c>
      <c r="BT489" s="5" t="e">
        <f t="shared" si="819"/>
        <v>#N/A</v>
      </c>
      <c r="BU489" s="5" t="e">
        <f t="shared" si="820"/>
        <v>#N/A</v>
      </c>
      <c r="BV489" s="5">
        <f t="shared" si="821"/>
        <v>0</v>
      </c>
      <c r="BW489" s="5">
        <f t="shared" si="822"/>
        <v>0</v>
      </c>
      <c r="BX489" s="5">
        <f t="shared" si="823"/>
        <v>0</v>
      </c>
      <c r="BY489" s="5">
        <f t="shared" si="824"/>
        <v>0</v>
      </c>
      <c r="BZ489" s="5">
        <f t="shared" si="825"/>
        <v>0</v>
      </c>
      <c r="CA489" s="5">
        <f t="shared" si="826"/>
        <v>0</v>
      </c>
      <c r="CB489" s="5">
        <f t="shared" si="827"/>
        <v>0</v>
      </c>
      <c r="CC489" s="5">
        <f t="shared" si="828"/>
        <v>0</v>
      </c>
      <c r="CD489" s="5">
        <f t="shared" si="829"/>
        <v>0</v>
      </c>
      <c r="CE489" s="5" t="e">
        <f t="shared" si="830"/>
        <v>#N/A</v>
      </c>
      <c r="CF489" s="4" t="e">
        <f t="shared" si="857"/>
        <v>#N/A</v>
      </c>
      <c r="CG489" s="5">
        <f t="shared" si="858"/>
        <v>0</v>
      </c>
      <c r="CH489" s="5" t="e">
        <f t="shared" si="831"/>
        <v>#N/A</v>
      </c>
      <c r="CI489" s="5" t="e">
        <f t="shared" si="832"/>
        <v>#N/A</v>
      </c>
    </row>
    <row r="490" spans="1:87" s="2" customFormat="1" ht="129.6" hidden="1" customHeight="1" x14ac:dyDescent="0.3">
      <c r="A490" s="1" t="str">
        <f t="shared" si="851"/>
        <v>Kitöltés rendben!</v>
      </c>
      <c r="B490" s="179">
        <v>2</v>
      </c>
      <c r="C490" s="178" t="s">
        <v>484</v>
      </c>
      <c r="D490" s="180" t="s">
        <v>627</v>
      </c>
      <c r="E490" s="180" t="s">
        <v>509</v>
      </c>
      <c r="F490" s="181" t="str">
        <f>VLOOKUP($G490,Összesítő!$B:$F,2,FALSE)</f>
        <v>11-17020-1-005-00-15</v>
      </c>
      <c r="G490" s="178" t="s">
        <v>159</v>
      </c>
      <c r="H490" s="181">
        <f>COUNTA($G$3:G490)</f>
        <v>435</v>
      </c>
      <c r="I490" s="181" t="str">
        <f>AZ490&amp;"_"&amp;H490&amp;"_FIV_"&amp;LEFT(Előlap!$B$6,4)</f>
        <v>4154_435_FIV_2026</v>
      </c>
      <c r="J490" s="181" t="str">
        <f>VLOOKUP($G490,Összesítő!$B:$F,5,FALSE)</f>
        <v>Bajánsenye, Kercaszomor, Kerkáskápolna, Magyarföld, Ramocsa</v>
      </c>
      <c r="K490" s="181" t="str">
        <f>VLOOKUP($G490,Összesítő!$B:$F,4,FALSE)</f>
        <v>Bajánsenye Község Önkormányzata, Kercaszomor Község Önkormányzata, Kerkáskápolna Község Önkormányzata, Magyarföld Község Önkormányzata, Ramocsa Község Önkormányzata</v>
      </c>
      <c r="L490" s="7">
        <f t="shared" si="852"/>
        <v>3000</v>
      </c>
      <c r="M490" s="179">
        <v>2029</v>
      </c>
      <c r="N490" s="179">
        <v>2029</v>
      </c>
      <c r="O490" s="13">
        <v>0</v>
      </c>
      <c r="P490" s="8">
        <v>3000</v>
      </c>
      <c r="Q490" s="8">
        <v>0</v>
      </c>
      <c r="S490" s="8">
        <v>0</v>
      </c>
      <c r="T490" s="8">
        <v>0</v>
      </c>
      <c r="U490" s="8">
        <v>0</v>
      </c>
      <c r="V490" s="8">
        <v>0</v>
      </c>
      <c r="W490" s="8">
        <v>0</v>
      </c>
      <c r="X490" s="8">
        <v>0</v>
      </c>
      <c r="Y490" s="8">
        <v>0</v>
      </c>
      <c r="Z490" s="8">
        <v>0</v>
      </c>
      <c r="AA490" s="8">
        <v>0</v>
      </c>
      <c r="AB490" s="8">
        <v>0</v>
      </c>
      <c r="AC490" s="8">
        <v>0</v>
      </c>
      <c r="AD490" s="7">
        <f t="shared" si="853"/>
        <v>0</v>
      </c>
      <c r="AE490" s="3" t="str">
        <f t="shared" si="854"/>
        <v>Nem rövidtávú a feladat.</v>
      </c>
      <c r="AG490" s="8">
        <v>0</v>
      </c>
      <c r="AH490" s="8">
        <v>0</v>
      </c>
      <c r="AI490" s="8">
        <v>0</v>
      </c>
      <c r="AJ490" s="8">
        <v>0</v>
      </c>
      <c r="AK490" s="8">
        <v>0</v>
      </c>
      <c r="AL490" s="8">
        <v>0</v>
      </c>
      <c r="AM490" s="8">
        <v>0</v>
      </c>
      <c r="AN490" s="8">
        <v>0</v>
      </c>
      <c r="AO490" s="8">
        <v>0</v>
      </c>
      <c r="AP490" s="8">
        <v>0</v>
      </c>
      <c r="AQ490" s="8">
        <v>0</v>
      </c>
      <c r="AR490" s="7">
        <f t="shared" si="855"/>
        <v>0</v>
      </c>
      <c r="AS490" s="178" t="s">
        <v>654</v>
      </c>
      <c r="AT490" s="3" t="str">
        <f t="shared" si="800"/>
        <v>Forráshiányos a feladat!</v>
      </c>
      <c r="AV490" s="180" t="s">
        <v>0</v>
      </c>
      <c r="AW490" s="180" t="s">
        <v>0</v>
      </c>
      <c r="AX490" s="191">
        <f>COUNTA($G$3:G490)</f>
        <v>435</v>
      </c>
      <c r="AZ490" s="9">
        <f>VLOOKUP($G490,Összesítő!$B:$F,3,FALSE)</f>
        <v>4154</v>
      </c>
      <c r="BA490" s="9">
        <f t="shared" si="801"/>
        <v>0</v>
      </c>
      <c r="BB490" s="5">
        <f t="shared" si="802"/>
        <v>1</v>
      </c>
      <c r="BC490" s="5" t="str">
        <f t="shared" si="803"/>
        <v>H</v>
      </c>
      <c r="BD490" s="5">
        <f t="shared" si="804"/>
        <v>0</v>
      </c>
      <c r="BE490" s="5">
        <f t="shared" si="805"/>
        <v>0</v>
      </c>
      <c r="BF490" s="5">
        <f t="shared" si="806"/>
        <v>0</v>
      </c>
      <c r="BG490" s="9" t="str">
        <f t="shared" si="807"/>
        <v>Nem rövidtávú a feladat.</v>
      </c>
      <c r="BH490" s="5">
        <f t="shared" si="808"/>
        <v>1</v>
      </c>
      <c r="BI490" s="5">
        <f t="shared" si="809"/>
        <v>1</v>
      </c>
      <c r="BJ490" s="5">
        <f t="shared" si="810"/>
        <v>1</v>
      </c>
      <c r="BK490" s="5">
        <f t="shared" si="811"/>
        <v>1</v>
      </c>
      <c r="BL490" s="5">
        <f t="shared" si="856"/>
        <v>1</v>
      </c>
      <c r="BM490" s="4" t="str">
        <f t="shared" si="812"/>
        <v>Forráshiányos a feladat!</v>
      </c>
      <c r="BN490" s="5">
        <f t="shared" si="813"/>
        <v>0</v>
      </c>
      <c r="BO490" s="5">
        <f t="shared" si="814"/>
        <v>1</v>
      </c>
      <c r="BP490" s="5">
        <f t="shared" si="815"/>
        <v>0</v>
      </c>
      <c r="BQ490" s="5">
        <f t="shared" si="816"/>
        <v>0</v>
      </c>
      <c r="BR490" s="5">
        <f t="shared" si="817"/>
        <v>0</v>
      </c>
      <c r="BS490" s="9">
        <f t="shared" si="818"/>
        <v>0</v>
      </c>
      <c r="BT490" s="5">
        <f t="shared" si="819"/>
        <v>0</v>
      </c>
      <c r="BU490" s="5">
        <f t="shared" si="820"/>
        <v>0</v>
      </c>
      <c r="BV490" s="5">
        <f t="shared" si="821"/>
        <v>1</v>
      </c>
      <c r="BW490" s="5">
        <f t="shared" si="822"/>
        <v>1</v>
      </c>
      <c r="BX490" s="5">
        <f t="shared" si="823"/>
        <v>1</v>
      </c>
      <c r="BY490" s="5">
        <f t="shared" si="824"/>
        <v>1</v>
      </c>
      <c r="BZ490" s="5">
        <f t="shared" si="825"/>
        <v>1</v>
      </c>
      <c r="CA490" s="5">
        <f t="shared" si="826"/>
        <v>1</v>
      </c>
      <c r="CB490" s="5">
        <f t="shared" si="827"/>
        <v>1</v>
      </c>
      <c r="CC490" s="5">
        <f t="shared" si="828"/>
        <v>1</v>
      </c>
      <c r="CD490" s="5">
        <f t="shared" si="829"/>
        <v>1</v>
      </c>
      <c r="CE490" s="5" t="str">
        <f t="shared" si="830"/>
        <v>?</v>
      </c>
      <c r="CF490" s="4" t="str">
        <f t="shared" si="857"/>
        <v>Kitöltés rendben!</v>
      </c>
      <c r="CG490" s="5">
        <f t="shared" si="858"/>
        <v>1</v>
      </c>
      <c r="CH490" s="5">
        <f t="shared" si="831"/>
        <v>0</v>
      </c>
      <c r="CI490" s="5">
        <f t="shared" si="832"/>
        <v>1</v>
      </c>
    </row>
    <row r="491" spans="1:87" s="2" customFormat="1" ht="129.6" hidden="1" customHeight="1" x14ac:dyDescent="0.3">
      <c r="A491" s="1" t="str">
        <f t="shared" si="851"/>
        <v>Kitöltés rendben!</v>
      </c>
      <c r="B491" s="179">
        <v>2</v>
      </c>
      <c r="C491" s="178" t="s">
        <v>468</v>
      </c>
      <c r="D491" s="180" t="s">
        <v>504</v>
      </c>
      <c r="E491" s="180" t="s">
        <v>509</v>
      </c>
      <c r="F491" s="181" t="str">
        <f>VLOOKUP($G491,Összesítő!$B:$F,2,FALSE)</f>
        <v>11-17020-1-005-00-15</v>
      </c>
      <c r="G491" s="178" t="s">
        <v>159</v>
      </c>
      <c r="H491" s="181">
        <f>COUNTA($G$3:G491)</f>
        <v>436</v>
      </c>
      <c r="I491" s="181" t="str">
        <f>AZ491&amp;"_"&amp;H491&amp;"_FIV_"&amp;LEFT(Előlap!$B$6,4)</f>
        <v>4154_436_FIV_2026</v>
      </c>
      <c r="J491" s="181" t="str">
        <f>VLOOKUP($G491,Összesítő!$B:$F,5,FALSE)</f>
        <v>Bajánsenye, Kercaszomor, Kerkáskápolna, Magyarföld, Ramocsa</v>
      </c>
      <c r="K491" s="181" t="str">
        <f>VLOOKUP($G491,Összesítő!$B:$F,4,FALSE)</f>
        <v>Bajánsenye Község Önkormányzata, Kercaszomor Község Önkormányzata, Kerkáskápolna Község Önkormányzata, Magyarföld Község Önkormányzata, Ramocsa Község Önkormányzata</v>
      </c>
      <c r="L491" s="7">
        <f t="shared" si="852"/>
        <v>2000</v>
      </c>
      <c r="M491" s="179">
        <v>2028</v>
      </c>
      <c r="N491" s="179">
        <v>2028</v>
      </c>
      <c r="O491" s="13">
        <v>0</v>
      </c>
      <c r="P491" s="8">
        <v>2000</v>
      </c>
      <c r="Q491" s="8">
        <v>0</v>
      </c>
      <c r="S491" s="8">
        <v>0</v>
      </c>
      <c r="T491" s="8">
        <v>0</v>
      </c>
      <c r="U491" s="8">
        <v>0</v>
      </c>
      <c r="V491" s="8">
        <v>0</v>
      </c>
      <c r="W491" s="8">
        <v>0</v>
      </c>
      <c r="X491" s="8">
        <v>0</v>
      </c>
      <c r="Y491" s="8">
        <v>0</v>
      </c>
      <c r="Z491" s="8">
        <v>0</v>
      </c>
      <c r="AA491" s="8">
        <v>0</v>
      </c>
      <c r="AB491" s="8">
        <v>0</v>
      </c>
      <c r="AC491" s="8">
        <v>0</v>
      </c>
      <c r="AD491" s="7">
        <f t="shared" si="853"/>
        <v>0</v>
      </c>
      <c r="AE491" s="3" t="str">
        <f t="shared" si="854"/>
        <v>Nem rövidtávú a feladat.</v>
      </c>
      <c r="AG491" s="8">
        <v>0</v>
      </c>
      <c r="AH491" s="8">
        <v>0</v>
      </c>
      <c r="AI491" s="8">
        <v>0</v>
      </c>
      <c r="AJ491" s="8">
        <v>0</v>
      </c>
      <c r="AK491" s="8">
        <v>0</v>
      </c>
      <c r="AL491" s="8">
        <v>0</v>
      </c>
      <c r="AM491" s="8">
        <v>0</v>
      </c>
      <c r="AN491" s="8">
        <v>0</v>
      </c>
      <c r="AO491" s="8">
        <v>0</v>
      </c>
      <c r="AP491" s="8">
        <v>0</v>
      </c>
      <c r="AQ491" s="8">
        <v>0</v>
      </c>
      <c r="AR491" s="7">
        <f t="shared" si="855"/>
        <v>0</v>
      </c>
      <c r="AS491" s="178" t="s">
        <v>654</v>
      </c>
      <c r="AT491" s="3" t="str">
        <f t="shared" si="800"/>
        <v>Forráshiányos a feladat!</v>
      </c>
      <c r="AV491" s="180" t="s">
        <v>0</v>
      </c>
      <c r="AW491" s="180" t="s">
        <v>0</v>
      </c>
      <c r="AX491" s="191">
        <f>COUNTA($G$3:G491)</f>
        <v>436</v>
      </c>
      <c r="AZ491" s="9">
        <f>VLOOKUP($G491,Összesítő!$B:$F,3,FALSE)</f>
        <v>4154</v>
      </c>
      <c r="BA491" s="9">
        <f t="shared" si="801"/>
        <v>0</v>
      </c>
      <c r="BB491" s="5">
        <f t="shared" si="802"/>
        <v>1</v>
      </c>
      <c r="BC491" s="5" t="str">
        <f t="shared" si="803"/>
        <v>H</v>
      </c>
      <c r="BD491" s="5">
        <f t="shared" si="804"/>
        <v>0</v>
      </c>
      <c r="BE491" s="5">
        <f t="shared" si="805"/>
        <v>0</v>
      </c>
      <c r="BF491" s="5">
        <f t="shared" si="806"/>
        <v>0</v>
      </c>
      <c r="BG491" s="9" t="str">
        <f t="shared" si="807"/>
        <v>Nem rövidtávú a feladat.</v>
      </c>
      <c r="BH491" s="5">
        <f t="shared" si="808"/>
        <v>1</v>
      </c>
      <c r="BI491" s="5">
        <f t="shared" si="809"/>
        <v>1</v>
      </c>
      <c r="BJ491" s="5">
        <f t="shared" si="810"/>
        <v>1</v>
      </c>
      <c r="BK491" s="5">
        <f t="shared" si="811"/>
        <v>1</v>
      </c>
      <c r="BL491" s="5">
        <f t="shared" si="856"/>
        <v>1</v>
      </c>
      <c r="BM491" s="4" t="str">
        <f t="shared" si="812"/>
        <v>Forráshiányos a feladat!</v>
      </c>
      <c r="BN491" s="5">
        <f t="shared" si="813"/>
        <v>0</v>
      </c>
      <c r="BO491" s="5">
        <f t="shared" si="814"/>
        <v>1</v>
      </c>
      <c r="BP491" s="5">
        <f t="shared" si="815"/>
        <v>0</v>
      </c>
      <c r="BQ491" s="5">
        <f t="shared" si="816"/>
        <v>0</v>
      </c>
      <c r="BR491" s="5">
        <f t="shared" si="817"/>
        <v>0</v>
      </c>
      <c r="BS491" s="9">
        <f t="shared" si="818"/>
        <v>0</v>
      </c>
      <c r="BT491" s="5">
        <f t="shared" si="819"/>
        <v>0</v>
      </c>
      <c r="BU491" s="5">
        <f t="shared" si="820"/>
        <v>0</v>
      </c>
      <c r="BV491" s="5">
        <f t="shared" si="821"/>
        <v>1</v>
      </c>
      <c r="BW491" s="5">
        <f t="shared" si="822"/>
        <v>1</v>
      </c>
      <c r="BX491" s="5">
        <f t="shared" si="823"/>
        <v>1</v>
      </c>
      <c r="BY491" s="5">
        <f t="shared" si="824"/>
        <v>1</v>
      </c>
      <c r="BZ491" s="5">
        <f t="shared" si="825"/>
        <v>1</v>
      </c>
      <c r="CA491" s="5">
        <f t="shared" si="826"/>
        <v>1</v>
      </c>
      <c r="CB491" s="5">
        <f t="shared" si="827"/>
        <v>1</v>
      </c>
      <c r="CC491" s="5">
        <f t="shared" si="828"/>
        <v>1</v>
      </c>
      <c r="CD491" s="5">
        <f t="shared" si="829"/>
        <v>1</v>
      </c>
      <c r="CE491" s="5" t="str">
        <f t="shared" si="830"/>
        <v>?</v>
      </c>
      <c r="CF491" s="4" t="str">
        <f t="shared" si="857"/>
        <v>Kitöltés rendben!</v>
      </c>
      <c r="CG491" s="5">
        <f t="shared" si="858"/>
        <v>1</v>
      </c>
      <c r="CH491" s="5">
        <f t="shared" si="831"/>
        <v>0</v>
      </c>
      <c r="CI491" s="5">
        <f t="shared" si="832"/>
        <v>1</v>
      </c>
    </row>
    <row r="492" spans="1:87" s="2" customFormat="1" ht="129.6" hidden="1" customHeight="1" x14ac:dyDescent="0.3">
      <c r="A492" s="1" t="str">
        <f t="shared" si="851"/>
        <v>Kitöltés rendben!</v>
      </c>
      <c r="B492" s="179">
        <v>2</v>
      </c>
      <c r="C492" s="178" t="s">
        <v>399</v>
      </c>
      <c r="D492" s="180" t="s">
        <v>628</v>
      </c>
      <c r="E492" s="180" t="s">
        <v>509</v>
      </c>
      <c r="F492" s="181" t="str">
        <f>VLOOKUP($G492,Összesítő!$B:$F,2,FALSE)</f>
        <v>11-17020-1-005-00-15</v>
      </c>
      <c r="G492" s="178" t="s">
        <v>159</v>
      </c>
      <c r="H492" s="181">
        <f>COUNTA($G$3:G492)</f>
        <v>437</v>
      </c>
      <c r="I492" s="181" t="str">
        <f>AZ492&amp;"_"&amp;H492&amp;"_FIV_"&amp;LEFT(Előlap!$B$6,4)</f>
        <v>4154_437_FIV_2026</v>
      </c>
      <c r="J492" s="181" t="str">
        <f>VLOOKUP($G492,Összesítő!$B:$F,5,FALSE)</f>
        <v>Bajánsenye, Kercaszomor, Kerkáskápolna, Magyarföld, Ramocsa</v>
      </c>
      <c r="K492" s="181" t="str">
        <f>VLOOKUP($G492,Összesítő!$B:$F,4,FALSE)</f>
        <v>Bajánsenye Község Önkormányzata, Kercaszomor Község Önkormányzata, Kerkáskápolna Község Önkormányzata, Magyarföld Község Önkormányzata, Ramocsa Község Önkormányzata</v>
      </c>
      <c r="L492" s="7">
        <f t="shared" si="852"/>
        <v>70000</v>
      </c>
      <c r="M492" s="179">
        <v>2029</v>
      </c>
      <c r="N492" s="179">
        <v>2029</v>
      </c>
      <c r="O492" s="13">
        <v>0</v>
      </c>
      <c r="P492" s="8">
        <v>70000</v>
      </c>
      <c r="Q492" s="8">
        <v>0</v>
      </c>
      <c r="S492" s="8">
        <v>0</v>
      </c>
      <c r="T492" s="8">
        <v>0</v>
      </c>
      <c r="U492" s="8">
        <v>0</v>
      </c>
      <c r="V492" s="8">
        <v>0</v>
      </c>
      <c r="W492" s="8">
        <v>0</v>
      </c>
      <c r="X492" s="8">
        <v>0</v>
      </c>
      <c r="Y492" s="8">
        <v>0</v>
      </c>
      <c r="Z492" s="8">
        <v>0</v>
      </c>
      <c r="AA492" s="8">
        <v>0</v>
      </c>
      <c r="AB492" s="8">
        <v>0</v>
      </c>
      <c r="AC492" s="8">
        <v>0</v>
      </c>
      <c r="AD492" s="7">
        <f t="shared" si="853"/>
        <v>0</v>
      </c>
      <c r="AE492" s="3" t="str">
        <f t="shared" si="854"/>
        <v>Nem rövidtávú a feladat.</v>
      </c>
      <c r="AG492" s="8">
        <v>0</v>
      </c>
      <c r="AH492" s="8">
        <v>0</v>
      </c>
      <c r="AI492" s="8">
        <v>0</v>
      </c>
      <c r="AJ492" s="8">
        <v>0</v>
      </c>
      <c r="AK492" s="8">
        <v>0</v>
      </c>
      <c r="AL492" s="8">
        <v>0</v>
      </c>
      <c r="AM492" s="8">
        <v>0</v>
      </c>
      <c r="AN492" s="8">
        <v>0</v>
      </c>
      <c r="AO492" s="8">
        <v>0</v>
      </c>
      <c r="AP492" s="8">
        <v>0</v>
      </c>
      <c r="AQ492" s="8">
        <v>0</v>
      </c>
      <c r="AR492" s="7">
        <f t="shared" si="855"/>
        <v>0</v>
      </c>
      <c r="AS492" s="178" t="s">
        <v>654</v>
      </c>
      <c r="AT492" s="3" t="str">
        <f t="shared" si="800"/>
        <v>Forráshiányos a feladat!</v>
      </c>
      <c r="AV492" s="180" t="s">
        <v>0</v>
      </c>
      <c r="AW492" s="180" t="s">
        <v>0</v>
      </c>
      <c r="AX492" s="191">
        <f>COUNTA($G$3:G492)</f>
        <v>437</v>
      </c>
      <c r="AZ492" s="9">
        <f>VLOOKUP($G492,Összesítő!$B:$F,3,FALSE)</f>
        <v>4154</v>
      </c>
      <c r="BA492" s="9">
        <f t="shared" si="801"/>
        <v>0</v>
      </c>
      <c r="BB492" s="5">
        <f t="shared" si="802"/>
        <v>1</v>
      </c>
      <c r="BC492" s="5" t="str">
        <f t="shared" si="803"/>
        <v>H</v>
      </c>
      <c r="BD492" s="5">
        <f t="shared" si="804"/>
        <v>0</v>
      </c>
      <c r="BE492" s="5">
        <f t="shared" si="805"/>
        <v>0</v>
      </c>
      <c r="BF492" s="5">
        <f t="shared" si="806"/>
        <v>0</v>
      </c>
      <c r="BG492" s="9" t="str">
        <f t="shared" si="807"/>
        <v>Nem rövidtávú a feladat.</v>
      </c>
      <c r="BH492" s="5">
        <f t="shared" si="808"/>
        <v>1</v>
      </c>
      <c r="BI492" s="5">
        <f t="shared" si="809"/>
        <v>1</v>
      </c>
      <c r="BJ492" s="5">
        <f t="shared" si="810"/>
        <v>1</v>
      </c>
      <c r="BK492" s="5">
        <f t="shared" si="811"/>
        <v>1</v>
      </c>
      <c r="BL492" s="5">
        <f t="shared" si="856"/>
        <v>1</v>
      </c>
      <c r="BM492" s="4" t="str">
        <f t="shared" si="812"/>
        <v>Forráshiányos a feladat!</v>
      </c>
      <c r="BN492" s="5">
        <f t="shared" si="813"/>
        <v>0</v>
      </c>
      <c r="BO492" s="5">
        <f t="shared" si="814"/>
        <v>1</v>
      </c>
      <c r="BP492" s="5">
        <f t="shared" si="815"/>
        <v>0</v>
      </c>
      <c r="BQ492" s="5">
        <f t="shared" si="816"/>
        <v>0</v>
      </c>
      <c r="BR492" s="5">
        <f t="shared" si="817"/>
        <v>0</v>
      </c>
      <c r="BS492" s="9">
        <f t="shared" si="818"/>
        <v>0</v>
      </c>
      <c r="BT492" s="5">
        <f t="shared" si="819"/>
        <v>0</v>
      </c>
      <c r="BU492" s="5">
        <f t="shared" si="820"/>
        <v>0</v>
      </c>
      <c r="BV492" s="5">
        <f t="shared" si="821"/>
        <v>1</v>
      </c>
      <c r="BW492" s="5">
        <f t="shared" si="822"/>
        <v>1</v>
      </c>
      <c r="BX492" s="5">
        <f t="shared" si="823"/>
        <v>1</v>
      </c>
      <c r="BY492" s="5">
        <f t="shared" si="824"/>
        <v>1</v>
      </c>
      <c r="BZ492" s="5">
        <f t="shared" si="825"/>
        <v>1</v>
      </c>
      <c r="CA492" s="5">
        <f t="shared" si="826"/>
        <v>1</v>
      </c>
      <c r="CB492" s="5">
        <f t="shared" si="827"/>
        <v>1</v>
      </c>
      <c r="CC492" s="5">
        <f t="shared" si="828"/>
        <v>1</v>
      </c>
      <c r="CD492" s="5">
        <f t="shared" si="829"/>
        <v>1</v>
      </c>
      <c r="CE492" s="5" t="str">
        <f t="shared" si="830"/>
        <v>?</v>
      </c>
      <c r="CF492" s="4" t="str">
        <f t="shared" si="857"/>
        <v>Kitöltés rendben!</v>
      </c>
      <c r="CG492" s="5">
        <f t="shared" si="858"/>
        <v>1</v>
      </c>
      <c r="CH492" s="5">
        <f t="shared" si="831"/>
        <v>0</v>
      </c>
      <c r="CI492" s="5">
        <f t="shared" si="832"/>
        <v>1</v>
      </c>
    </row>
    <row r="493" spans="1:87" s="2" customFormat="1" ht="129.6" hidden="1" customHeight="1" x14ac:dyDescent="0.3">
      <c r="A493" s="1" t="str">
        <f t="shared" si="851"/>
        <v>Kitöltés rendben!</v>
      </c>
      <c r="B493" s="179">
        <v>2</v>
      </c>
      <c r="C493" s="178" t="s">
        <v>450</v>
      </c>
      <c r="D493" s="180" t="s">
        <v>617</v>
      </c>
      <c r="E493" s="180" t="s">
        <v>509</v>
      </c>
      <c r="F493" s="181" t="str">
        <f>VLOOKUP($G493,Összesítő!$B:$F,2,FALSE)</f>
        <v>11-17020-1-005-00-15</v>
      </c>
      <c r="G493" s="178" t="s">
        <v>159</v>
      </c>
      <c r="H493" s="181">
        <f>COUNTA($G$3:G493)</f>
        <v>438</v>
      </c>
      <c r="I493" s="181" t="str">
        <f>AZ493&amp;"_"&amp;H493&amp;"_FIV_"&amp;LEFT(Előlap!$B$6,4)</f>
        <v>4154_438_FIV_2026</v>
      </c>
      <c r="J493" s="181" t="str">
        <f>VLOOKUP($G493,Összesítő!$B:$F,5,FALSE)</f>
        <v>Bajánsenye, Kercaszomor, Kerkáskápolna, Magyarföld, Ramocsa</v>
      </c>
      <c r="K493" s="181" t="str">
        <f>VLOOKUP($G493,Összesítő!$B:$F,4,FALSE)</f>
        <v>Bajánsenye Község Önkormányzata, Kercaszomor Község Önkormányzata, Kerkáskápolna Község Önkormányzata, Magyarföld Község Önkormányzata, Ramocsa Község Önkormányzata</v>
      </c>
      <c r="L493" s="7">
        <f t="shared" si="852"/>
        <v>30000</v>
      </c>
      <c r="M493" s="179">
        <v>2031</v>
      </c>
      <c r="N493" s="179">
        <v>2031</v>
      </c>
      <c r="O493" s="13">
        <v>0</v>
      </c>
      <c r="P493" s="8">
        <v>30000</v>
      </c>
      <c r="Q493" s="8">
        <v>0</v>
      </c>
      <c r="S493" s="8">
        <v>0</v>
      </c>
      <c r="T493" s="8">
        <v>0</v>
      </c>
      <c r="U493" s="8">
        <v>0</v>
      </c>
      <c r="V493" s="8">
        <v>0</v>
      </c>
      <c r="W493" s="8">
        <v>0</v>
      </c>
      <c r="X493" s="8">
        <v>0</v>
      </c>
      <c r="Y493" s="8">
        <v>0</v>
      </c>
      <c r="Z493" s="8">
        <v>0</v>
      </c>
      <c r="AA493" s="8">
        <v>0</v>
      </c>
      <c r="AB493" s="8">
        <v>0</v>
      </c>
      <c r="AC493" s="8">
        <v>0</v>
      </c>
      <c r="AD493" s="7">
        <f t="shared" si="853"/>
        <v>0</v>
      </c>
      <c r="AE493" s="3" t="str">
        <f t="shared" si="854"/>
        <v>Nem rövidtávú a feladat.</v>
      </c>
      <c r="AG493" s="8">
        <v>0</v>
      </c>
      <c r="AH493" s="8">
        <v>0</v>
      </c>
      <c r="AI493" s="8">
        <v>0</v>
      </c>
      <c r="AJ493" s="8">
        <v>0</v>
      </c>
      <c r="AK493" s="8">
        <v>0</v>
      </c>
      <c r="AL493" s="8">
        <v>0</v>
      </c>
      <c r="AM493" s="8">
        <v>0</v>
      </c>
      <c r="AN493" s="8">
        <v>0</v>
      </c>
      <c r="AO493" s="8">
        <v>0</v>
      </c>
      <c r="AP493" s="8">
        <v>0</v>
      </c>
      <c r="AQ493" s="8">
        <v>0</v>
      </c>
      <c r="AR493" s="7">
        <f t="shared" si="855"/>
        <v>0</v>
      </c>
      <c r="AS493" s="178" t="s">
        <v>654</v>
      </c>
      <c r="AT493" s="3" t="str">
        <f t="shared" si="800"/>
        <v>Forráshiányos a feladat!</v>
      </c>
      <c r="AV493" s="180" t="s">
        <v>0</v>
      </c>
      <c r="AW493" s="180" t="s">
        <v>0</v>
      </c>
      <c r="AX493" s="191">
        <f>COUNTA($G$3:G493)</f>
        <v>438</v>
      </c>
      <c r="AZ493" s="9">
        <f>VLOOKUP($G493,Összesítő!$B:$F,3,FALSE)</f>
        <v>4154</v>
      </c>
      <c r="BA493" s="9">
        <f t="shared" si="801"/>
        <v>0</v>
      </c>
      <c r="BB493" s="5">
        <f t="shared" si="802"/>
        <v>1</v>
      </c>
      <c r="BC493" s="5" t="str">
        <f t="shared" si="803"/>
        <v>H</v>
      </c>
      <c r="BD493" s="5">
        <f t="shared" si="804"/>
        <v>0</v>
      </c>
      <c r="BE493" s="5">
        <f t="shared" si="805"/>
        <v>0</v>
      </c>
      <c r="BF493" s="5">
        <f t="shared" si="806"/>
        <v>0</v>
      </c>
      <c r="BG493" s="9" t="str">
        <f t="shared" si="807"/>
        <v>Nem rövidtávú a feladat.</v>
      </c>
      <c r="BH493" s="5">
        <f t="shared" si="808"/>
        <v>1</v>
      </c>
      <c r="BI493" s="5">
        <f t="shared" si="809"/>
        <v>1</v>
      </c>
      <c r="BJ493" s="5">
        <f t="shared" si="810"/>
        <v>1</v>
      </c>
      <c r="BK493" s="5">
        <f t="shared" si="811"/>
        <v>1</v>
      </c>
      <c r="BL493" s="5">
        <f t="shared" si="856"/>
        <v>1</v>
      </c>
      <c r="BM493" s="4" t="str">
        <f t="shared" si="812"/>
        <v>Forráshiányos a feladat!</v>
      </c>
      <c r="BN493" s="5">
        <f t="shared" si="813"/>
        <v>0</v>
      </c>
      <c r="BO493" s="5">
        <f t="shared" si="814"/>
        <v>1</v>
      </c>
      <c r="BP493" s="5">
        <f t="shared" si="815"/>
        <v>0</v>
      </c>
      <c r="BQ493" s="5">
        <f t="shared" si="816"/>
        <v>0</v>
      </c>
      <c r="BR493" s="5">
        <f t="shared" si="817"/>
        <v>0</v>
      </c>
      <c r="BS493" s="9">
        <f t="shared" si="818"/>
        <v>0</v>
      </c>
      <c r="BT493" s="5">
        <f t="shared" si="819"/>
        <v>0</v>
      </c>
      <c r="BU493" s="5">
        <f t="shared" si="820"/>
        <v>0</v>
      </c>
      <c r="BV493" s="5">
        <f t="shared" si="821"/>
        <v>1</v>
      </c>
      <c r="BW493" s="5">
        <f t="shared" si="822"/>
        <v>1</v>
      </c>
      <c r="BX493" s="5">
        <f t="shared" si="823"/>
        <v>1</v>
      </c>
      <c r="BY493" s="5">
        <f t="shared" si="824"/>
        <v>1</v>
      </c>
      <c r="BZ493" s="5">
        <f t="shared" si="825"/>
        <v>1</v>
      </c>
      <c r="CA493" s="5">
        <f t="shared" si="826"/>
        <v>1</v>
      </c>
      <c r="CB493" s="5">
        <f t="shared" si="827"/>
        <v>1</v>
      </c>
      <c r="CC493" s="5">
        <f t="shared" si="828"/>
        <v>1</v>
      </c>
      <c r="CD493" s="5">
        <f t="shared" si="829"/>
        <v>1</v>
      </c>
      <c r="CE493" s="5" t="str">
        <f t="shared" si="830"/>
        <v>?</v>
      </c>
      <c r="CF493" s="4" t="str">
        <f t="shared" si="857"/>
        <v>Kitöltés rendben!</v>
      </c>
      <c r="CG493" s="5">
        <f t="shared" si="858"/>
        <v>1</v>
      </c>
      <c r="CH493" s="5">
        <f t="shared" si="831"/>
        <v>0</v>
      </c>
      <c r="CI493" s="5">
        <f t="shared" si="832"/>
        <v>1</v>
      </c>
    </row>
    <row r="494" spans="1:87" s="2" customFormat="1" ht="129.6" hidden="1" customHeight="1" x14ac:dyDescent="0.3">
      <c r="A494" s="1" t="str">
        <f t="shared" si="851"/>
        <v>Kitöltés rendben!</v>
      </c>
      <c r="B494" s="179">
        <v>2</v>
      </c>
      <c r="C494" s="178" t="s">
        <v>435</v>
      </c>
      <c r="D494" s="180" t="s">
        <v>629</v>
      </c>
      <c r="E494" s="180" t="s">
        <v>509</v>
      </c>
      <c r="F494" s="181" t="str">
        <f>VLOOKUP($G494,Összesítő!$B:$F,2,FALSE)</f>
        <v>11-17020-1-005-00-15</v>
      </c>
      <c r="G494" s="178" t="s">
        <v>159</v>
      </c>
      <c r="H494" s="181">
        <f>COUNTA($G$3:G494)</f>
        <v>439</v>
      </c>
      <c r="I494" s="181" t="str">
        <f>AZ494&amp;"_"&amp;H494&amp;"_FIV_"&amp;LEFT(Előlap!$B$6,4)</f>
        <v>4154_439_FIV_2026</v>
      </c>
      <c r="J494" s="181" t="str">
        <f>VLOOKUP($G494,Összesítő!$B:$F,5,FALSE)</f>
        <v>Bajánsenye, Kercaszomor, Kerkáskápolna, Magyarföld, Ramocsa</v>
      </c>
      <c r="K494" s="181" t="str">
        <f>VLOOKUP($G494,Összesítő!$B:$F,4,FALSE)</f>
        <v>Bajánsenye Község Önkormányzata, Kercaszomor Község Önkormányzata, Kerkáskápolna Község Önkormányzata, Magyarföld Község Önkormányzata, Ramocsa Község Önkormányzata</v>
      </c>
      <c r="L494" s="7">
        <f t="shared" si="852"/>
        <v>15000</v>
      </c>
      <c r="M494" s="179">
        <v>2028</v>
      </c>
      <c r="N494" s="179">
        <v>2028</v>
      </c>
      <c r="O494" s="13">
        <v>0</v>
      </c>
      <c r="P494" s="8">
        <v>15000</v>
      </c>
      <c r="Q494" s="8">
        <v>0</v>
      </c>
      <c r="S494" s="8">
        <v>0</v>
      </c>
      <c r="T494" s="8">
        <v>0</v>
      </c>
      <c r="U494" s="8">
        <v>0</v>
      </c>
      <c r="V494" s="8">
        <v>0</v>
      </c>
      <c r="W494" s="8">
        <v>0</v>
      </c>
      <c r="X494" s="8">
        <v>0</v>
      </c>
      <c r="Y494" s="8">
        <v>0</v>
      </c>
      <c r="Z494" s="8">
        <v>0</v>
      </c>
      <c r="AA494" s="8">
        <v>0</v>
      </c>
      <c r="AB494" s="8">
        <v>0</v>
      </c>
      <c r="AC494" s="8">
        <v>0</v>
      </c>
      <c r="AD494" s="7">
        <f t="shared" si="853"/>
        <v>0</v>
      </c>
      <c r="AE494" s="3" t="str">
        <f t="shared" si="854"/>
        <v>Nem rövidtávú a feladat.</v>
      </c>
      <c r="AG494" s="8">
        <v>0</v>
      </c>
      <c r="AH494" s="8">
        <v>0</v>
      </c>
      <c r="AI494" s="8">
        <v>0</v>
      </c>
      <c r="AJ494" s="8">
        <v>0</v>
      </c>
      <c r="AK494" s="8">
        <v>0</v>
      </c>
      <c r="AL494" s="8">
        <v>0</v>
      </c>
      <c r="AM494" s="8">
        <v>0</v>
      </c>
      <c r="AN494" s="8">
        <v>0</v>
      </c>
      <c r="AO494" s="8">
        <v>0</v>
      </c>
      <c r="AP494" s="8">
        <v>0</v>
      </c>
      <c r="AQ494" s="8">
        <v>0</v>
      </c>
      <c r="AR494" s="7">
        <f t="shared" si="855"/>
        <v>0</v>
      </c>
      <c r="AS494" s="178" t="s">
        <v>654</v>
      </c>
      <c r="AT494" s="3" t="str">
        <f t="shared" si="800"/>
        <v>Forráshiányos a feladat!</v>
      </c>
      <c r="AV494" s="180" t="s">
        <v>0</v>
      </c>
      <c r="AW494" s="180" t="s">
        <v>0</v>
      </c>
      <c r="AX494" s="191">
        <f>COUNTA($G$3:G494)</f>
        <v>439</v>
      </c>
      <c r="AZ494" s="9">
        <f>VLOOKUP($G494,Összesítő!$B:$F,3,FALSE)</f>
        <v>4154</v>
      </c>
      <c r="BA494" s="9">
        <f t="shared" si="801"/>
        <v>0</v>
      </c>
      <c r="BB494" s="5">
        <f t="shared" si="802"/>
        <v>1</v>
      </c>
      <c r="BC494" s="5" t="str">
        <f t="shared" si="803"/>
        <v>H</v>
      </c>
      <c r="BD494" s="5">
        <f t="shared" si="804"/>
        <v>0</v>
      </c>
      <c r="BE494" s="5">
        <f t="shared" si="805"/>
        <v>0</v>
      </c>
      <c r="BF494" s="5">
        <f t="shared" si="806"/>
        <v>0</v>
      </c>
      <c r="BG494" s="9" t="str">
        <f t="shared" si="807"/>
        <v>Nem rövidtávú a feladat.</v>
      </c>
      <c r="BH494" s="5">
        <f t="shared" si="808"/>
        <v>1</v>
      </c>
      <c r="BI494" s="5">
        <f t="shared" si="809"/>
        <v>1</v>
      </c>
      <c r="BJ494" s="5">
        <f t="shared" si="810"/>
        <v>1</v>
      </c>
      <c r="BK494" s="5">
        <f t="shared" si="811"/>
        <v>1</v>
      </c>
      <c r="BL494" s="5">
        <f t="shared" si="856"/>
        <v>1</v>
      </c>
      <c r="BM494" s="4" t="str">
        <f t="shared" si="812"/>
        <v>Forráshiányos a feladat!</v>
      </c>
      <c r="BN494" s="5">
        <f t="shared" si="813"/>
        <v>0</v>
      </c>
      <c r="BO494" s="5">
        <f t="shared" si="814"/>
        <v>1</v>
      </c>
      <c r="BP494" s="5">
        <f t="shared" si="815"/>
        <v>0</v>
      </c>
      <c r="BQ494" s="5">
        <f t="shared" si="816"/>
        <v>0</v>
      </c>
      <c r="BR494" s="5">
        <f t="shared" si="817"/>
        <v>0</v>
      </c>
      <c r="BS494" s="9">
        <f t="shared" si="818"/>
        <v>0</v>
      </c>
      <c r="BT494" s="5">
        <f t="shared" si="819"/>
        <v>0</v>
      </c>
      <c r="BU494" s="5">
        <f t="shared" si="820"/>
        <v>0</v>
      </c>
      <c r="BV494" s="5">
        <f t="shared" si="821"/>
        <v>1</v>
      </c>
      <c r="BW494" s="5">
        <f t="shared" si="822"/>
        <v>1</v>
      </c>
      <c r="BX494" s="5">
        <f t="shared" si="823"/>
        <v>1</v>
      </c>
      <c r="BY494" s="5">
        <f t="shared" si="824"/>
        <v>1</v>
      </c>
      <c r="BZ494" s="5">
        <f t="shared" si="825"/>
        <v>1</v>
      </c>
      <c r="CA494" s="5">
        <f t="shared" si="826"/>
        <v>1</v>
      </c>
      <c r="CB494" s="5">
        <f t="shared" si="827"/>
        <v>1</v>
      </c>
      <c r="CC494" s="5">
        <f t="shared" si="828"/>
        <v>1</v>
      </c>
      <c r="CD494" s="5">
        <f t="shared" si="829"/>
        <v>1</v>
      </c>
      <c r="CE494" s="5" t="str">
        <f t="shared" si="830"/>
        <v>?</v>
      </c>
      <c r="CF494" s="4" t="str">
        <f t="shared" si="857"/>
        <v>Kitöltés rendben!</v>
      </c>
      <c r="CG494" s="5">
        <f t="shared" si="858"/>
        <v>1</v>
      </c>
      <c r="CH494" s="5">
        <f t="shared" si="831"/>
        <v>0</v>
      </c>
      <c r="CI494" s="5">
        <f t="shared" si="832"/>
        <v>1</v>
      </c>
    </row>
    <row r="495" spans="1:87" s="2" customFormat="1" ht="129.6" hidden="1" customHeight="1" x14ac:dyDescent="0.3">
      <c r="A495" s="1" t="str">
        <f t="shared" si="851"/>
        <v>Kitöltés rendben!</v>
      </c>
      <c r="B495" s="179">
        <v>2</v>
      </c>
      <c r="C495" s="178" t="s">
        <v>468</v>
      </c>
      <c r="D495" s="180" t="s">
        <v>505</v>
      </c>
      <c r="E495" s="180" t="s">
        <v>509</v>
      </c>
      <c r="F495" s="181" t="str">
        <f>VLOOKUP($G495,Összesítő!$B:$F,2,FALSE)</f>
        <v>11-17020-1-005-00-15</v>
      </c>
      <c r="G495" s="178" t="s">
        <v>159</v>
      </c>
      <c r="H495" s="181">
        <f>COUNTA($G$3:G495)</f>
        <v>440</v>
      </c>
      <c r="I495" s="181" t="str">
        <f>AZ495&amp;"_"&amp;H495&amp;"_FIV_"&amp;LEFT(Előlap!$B$6,4)</f>
        <v>4154_440_FIV_2026</v>
      </c>
      <c r="J495" s="181" t="str">
        <f>VLOOKUP($G495,Összesítő!$B:$F,5,FALSE)</f>
        <v>Bajánsenye, Kercaszomor, Kerkáskápolna, Magyarföld, Ramocsa</v>
      </c>
      <c r="K495" s="181" t="str">
        <f>VLOOKUP($G495,Összesítő!$B:$F,4,FALSE)</f>
        <v>Bajánsenye Község Önkormányzata, Kercaszomor Község Önkormányzata, Kerkáskápolna Község Önkormányzata, Magyarföld Község Önkormányzata, Ramocsa Község Önkormányzata</v>
      </c>
      <c r="L495" s="7">
        <f t="shared" si="852"/>
        <v>20000</v>
      </c>
      <c r="M495" s="179">
        <v>2028</v>
      </c>
      <c r="N495" s="179">
        <v>2029</v>
      </c>
      <c r="O495" s="13">
        <v>0</v>
      </c>
      <c r="P495" s="8">
        <v>20000</v>
      </c>
      <c r="Q495" s="8">
        <v>0</v>
      </c>
      <c r="S495" s="8">
        <v>0</v>
      </c>
      <c r="T495" s="8">
        <v>0</v>
      </c>
      <c r="U495" s="8">
        <v>0</v>
      </c>
      <c r="V495" s="8">
        <v>0</v>
      </c>
      <c r="W495" s="8">
        <v>0</v>
      </c>
      <c r="X495" s="8">
        <v>0</v>
      </c>
      <c r="Y495" s="8">
        <v>0</v>
      </c>
      <c r="Z495" s="8">
        <v>0</v>
      </c>
      <c r="AA495" s="8">
        <v>0</v>
      </c>
      <c r="AB495" s="8">
        <v>0</v>
      </c>
      <c r="AC495" s="8">
        <v>0</v>
      </c>
      <c r="AD495" s="7">
        <f t="shared" si="853"/>
        <v>0</v>
      </c>
      <c r="AE495" s="3" t="str">
        <f t="shared" si="854"/>
        <v>Nem rövidtávú a feladat.</v>
      </c>
      <c r="AG495" s="8">
        <v>0</v>
      </c>
      <c r="AH495" s="8">
        <v>0</v>
      </c>
      <c r="AI495" s="8">
        <v>0</v>
      </c>
      <c r="AJ495" s="8">
        <v>0</v>
      </c>
      <c r="AK495" s="8">
        <v>0</v>
      </c>
      <c r="AL495" s="8">
        <v>0</v>
      </c>
      <c r="AM495" s="8">
        <v>0</v>
      </c>
      <c r="AN495" s="8">
        <v>0</v>
      </c>
      <c r="AO495" s="8">
        <v>0</v>
      </c>
      <c r="AP495" s="8">
        <v>0</v>
      </c>
      <c r="AQ495" s="8">
        <v>0</v>
      </c>
      <c r="AR495" s="7">
        <f t="shared" si="855"/>
        <v>0</v>
      </c>
      <c r="AS495" s="178" t="s">
        <v>654</v>
      </c>
      <c r="AT495" s="3" t="str">
        <f t="shared" si="800"/>
        <v>Forráshiányos a feladat!</v>
      </c>
      <c r="AV495" s="180" t="s">
        <v>0</v>
      </c>
      <c r="AW495" s="180" t="s">
        <v>0</v>
      </c>
      <c r="AX495" s="191">
        <f>COUNTA($G$3:G495)</f>
        <v>440</v>
      </c>
      <c r="AZ495" s="9">
        <f>VLOOKUP($G495,Összesítő!$B:$F,3,FALSE)</f>
        <v>4154</v>
      </c>
      <c r="BA495" s="9">
        <f t="shared" si="801"/>
        <v>0</v>
      </c>
      <c r="BB495" s="5">
        <f t="shared" si="802"/>
        <v>1</v>
      </c>
      <c r="BC495" s="5" t="str">
        <f t="shared" si="803"/>
        <v>H</v>
      </c>
      <c r="BD495" s="5">
        <f t="shared" si="804"/>
        <v>0</v>
      </c>
      <c r="BE495" s="5">
        <f t="shared" si="805"/>
        <v>0</v>
      </c>
      <c r="BF495" s="5">
        <f t="shared" si="806"/>
        <v>0</v>
      </c>
      <c r="BG495" s="9" t="str">
        <f t="shared" si="807"/>
        <v>Nem rövidtávú a feladat.</v>
      </c>
      <c r="BH495" s="5">
        <f t="shared" si="808"/>
        <v>1</v>
      </c>
      <c r="BI495" s="5">
        <f t="shared" si="809"/>
        <v>1</v>
      </c>
      <c r="BJ495" s="5">
        <f t="shared" si="810"/>
        <v>1</v>
      </c>
      <c r="BK495" s="5">
        <f t="shared" si="811"/>
        <v>1</v>
      </c>
      <c r="BL495" s="5">
        <f t="shared" si="856"/>
        <v>1</v>
      </c>
      <c r="BM495" s="4" t="str">
        <f t="shared" si="812"/>
        <v>Forráshiányos a feladat!</v>
      </c>
      <c r="BN495" s="5">
        <f t="shared" si="813"/>
        <v>0</v>
      </c>
      <c r="BO495" s="5">
        <f t="shared" si="814"/>
        <v>1</v>
      </c>
      <c r="BP495" s="5">
        <f t="shared" si="815"/>
        <v>0</v>
      </c>
      <c r="BQ495" s="5">
        <f t="shared" si="816"/>
        <v>0</v>
      </c>
      <c r="BR495" s="5">
        <f t="shared" si="817"/>
        <v>0</v>
      </c>
      <c r="BS495" s="9">
        <f t="shared" si="818"/>
        <v>0</v>
      </c>
      <c r="BT495" s="5">
        <f t="shared" si="819"/>
        <v>0</v>
      </c>
      <c r="BU495" s="5">
        <f t="shared" si="820"/>
        <v>0</v>
      </c>
      <c r="BV495" s="5">
        <f t="shared" si="821"/>
        <v>1</v>
      </c>
      <c r="BW495" s="5">
        <f t="shared" si="822"/>
        <v>1</v>
      </c>
      <c r="BX495" s="5">
        <f t="shared" si="823"/>
        <v>1</v>
      </c>
      <c r="BY495" s="5">
        <f t="shared" si="824"/>
        <v>1</v>
      </c>
      <c r="BZ495" s="5">
        <f t="shared" si="825"/>
        <v>1</v>
      </c>
      <c r="CA495" s="5">
        <f t="shared" si="826"/>
        <v>1</v>
      </c>
      <c r="CB495" s="5">
        <f t="shared" si="827"/>
        <v>1</v>
      </c>
      <c r="CC495" s="5">
        <f t="shared" si="828"/>
        <v>1</v>
      </c>
      <c r="CD495" s="5">
        <f t="shared" si="829"/>
        <v>1</v>
      </c>
      <c r="CE495" s="5" t="str">
        <f t="shared" si="830"/>
        <v>?</v>
      </c>
      <c r="CF495" s="4" t="str">
        <f t="shared" si="857"/>
        <v>Kitöltés rendben!</v>
      </c>
      <c r="CG495" s="5">
        <f t="shared" si="858"/>
        <v>1</v>
      </c>
      <c r="CH495" s="5">
        <f t="shared" si="831"/>
        <v>0</v>
      </c>
      <c r="CI495" s="5">
        <f t="shared" si="832"/>
        <v>1</v>
      </c>
    </row>
    <row r="496" spans="1:87" s="2" customFormat="1" ht="129.6" hidden="1" customHeight="1" x14ac:dyDescent="0.3">
      <c r="A496" s="1" t="str">
        <f t="shared" si="851"/>
        <v>Kitöltés rendben!</v>
      </c>
      <c r="B496" s="179">
        <v>2</v>
      </c>
      <c r="C496" s="178" t="s">
        <v>479</v>
      </c>
      <c r="D496" s="180" t="s">
        <v>630</v>
      </c>
      <c r="E496" s="180" t="s">
        <v>509</v>
      </c>
      <c r="F496" s="181" t="str">
        <f>VLOOKUP($G496,Összesítő!$B:$F,2,FALSE)</f>
        <v>11-17020-1-005-00-15</v>
      </c>
      <c r="G496" s="178" t="s">
        <v>159</v>
      </c>
      <c r="H496" s="181">
        <f>COUNTA($G$3:G496)</f>
        <v>441</v>
      </c>
      <c r="I496" s="181" t="str">
        <f>AZ496&amp;"_"&amp;H496&amp;"_FIV_"&amp;LEFT(Előlap!$B$6,4)</f>
        <v>4154_441_FIV_2026</v>
      </c>
      <c r="J496" s="181" t="str">
        <f>VLOOKUP($G496,Összesítő!$B:$F,5,FALSE)</f>
        <v>Bajánsenye, Kercaszomor, Kerkáskápolna, Magyarföld, Ramocsa</v>
      </c>
      <c r="K496" s="181" t="str">
        <f>VLOOKUP($G496,Összesítő!$B:$F,4,FALSE)</f>
        <v>Bajánsenye Község Önkormányzata, Kercaszomor Község Önkormányzata, Kerkáskápolna Község Önkormányzata, Magyarföld Község Önkormányzata, Ramocsa Község Önkormányzata</v>
      </c>
      <c r="L496" s="7">
        <f t="shared" si="852"/>
        <v>120000</v>
      </c>
      <c r="M496" s="179">
        <v>2028</v>
      </c>
      <c r="N496" s="179">
        <v>2036</v>
      </c>
      <c r="O496" s="13">
        <v>0</v>
      </c>
      <c r="P496" s="8">
        <v>120000</v>
      </c>
      <c r="Q496" s="8">
        <v>0</v>
      </c>
      <c r="S496" s="8">
        <v>0</v>
      </c>
      <c r="T496" s="8">
        <v>0</v>
      </c>
      <c r="U496" s="8">
        <v>0</v>
      </c>
      <c r="V496" s="8">
        <v>0</v>
      </c>
      <c r="W496" s="8">
        <v>0</v>
      </c>
      <c r="X496" s="8">
        <v>0</v>
      </c>
      <c r="Y496" s="8">
        <v>0</v>
      </c>
      <c r="Z496" s="8">
        <v>0</v>
      </c>
      <c r="AA496" s="8">
        <v>0</v>
      </c>
      <c r="AB496" s="8">
        <v>0</v>
      </c>
      <c r="AC496" s="8">
        <v>0</v>
      </c>
      <c r="AD496" s="7">
        <f t="shared" si="853"/>
        <v>0</v>
      </c>
      <c r="AE496" s="3" t="str">
        <f t="shared" si="854"/>
        <v>Nem rövidtávú a feladat.</v>
      </c>
      <c r="AG496" s="8">
        <v>14442</v>
      </c>
      <c r="AH496" s="8">
        <v>0</v>
      </c>
      <c r="AI496" s="8">
        <v>0</v>
      </c>
      <c r="AJ496" s="8">
        <v>0</v>
      </c>
      <c r="AK496" s="8">
        <v>0</v>
      </c>
      <c r="AL496" s="8">
        <v>0</v>
      </c>
      <c r="AM496" s="8">
        <v>0</v>
      </c>
      <c r="AN496" s="8">
        <v>0</v>
      </c>
      <c r="AO496" s="8">
        <v>0</v>
      </c>
      <c r="AP496" s="8">
        <v>0</v>
      </c>
      <c r="AQ496" s="8">
        <v>0</v>
      </c>
      <c r="AR496" s="7">
        <f t="shared" si="855"/>
        <v>14442</v>
      </c>
      <c r="AS496" s="178" t="s">
        <v>654</v>
      </c>
      <c r="AT496" s="3" t="str">
        <f t="shared" si="800"/>
        <v>Forráshiányos a feladat!</v>
      </c>
      <c r="AV496" s="180" t="s">
        <v>0</v>
      </c>
      <c r="AW496" s="180" t="s">
        <v>0</v>
      </c>
      <c r="AX496" s="191">
        <f>COUNTA($G$3:G496)</f>
        <v>441</v>
      </c>
      <c r="AZ496" s="9">
        <f>VLOOKUP($G496,Összesítő!$B:$F,3,FALSE)</f>
        <v>4154</v>
      </c>
      <c r="BA496" s="9">
        <f t="shared" si="801"/>
        <v>0</v>
      </c>
      <c r="BB496" s="5">
        <f t="shared" si="802"/>
        <v>1</v>
      </c>
      <c r="BC496" s="5" t="str">
        <f t="shared" si="803"/>
        <v>H</v>
      </c>
      <c r="BD496" s="5">
        <f t="shared" si="804"/>
        <v>0</v>
      </c>
      <c r="BE496" s="5">
        <f t="shared" si="805"/>
        <v>0</v>
      </c>
      <c r="BF496" s="5">
        <f t="shared" si="806"/>
        <v>0</v>
      </c>
      <c r="BG496" s="9" t="str">
        <f t="shared" si="807"/>
        <v>Nem rövidtávú a feladat.</v>
      </c>
      <c r="BH496" s="5">
        <f t="shared" si="808"/>
        <v>1</v>
      </c>
      <c r="BI496" s="5">
        <f t="shared" si="809"/>
        <v>1</v>
      </c>
      <c r="BJ496" s="5">
        <f t="shared" si="810"/>
        <v>1</v>
      </c>
      <c r="BK496" s="5">
        <f t="shared" si="811"/>
        <v>1</v>
      </c>
      <c r="BL496" s="5">
        <f t="shared" si="856"/>
        <v>1</v>
      </c>
      <c r="BM496" s="4" t="str">
        <f t="shared" si="812"/>
        <v>Forráshiányos a feladat!</v>
      </c>
      <c r="BN496" s="5">
        <f t="shared" si="813"/>
        <v>0</v>
      </c>
      <c r="BO496" s="5">
        <f t="shared" si="814"/>
        <v>1</v>
      </c>
      <c r="BP496" s="5">
        <f t="shared" si="815"/>
        <v>0</v>
      </c>
      <c r="BQ496" s="5">
        <f t="shared" si="816"/>
        <v>0</v>
      </c>
      <c r="BR496" s="5">
        <f t="shared" si="817"/>
        <v>0</v>
      </c>
      <c r="BS496" s="9">
        <f t="shared" si="818"/>
        <v>0</v>
      </c>
      <c r="BT496" s="5">
        <f t="shared" si="819"/>
        <v>0</v>
      </c>
      <c r="BU496" s="5">
        <f t="shared" si="820"/>
        <v>0</v>
      </c>
      <c r="BV496" s="5">
        <f t="shared" si="821"/>
        <v>1</v>
      </c>
      <c r="BW496" s="5">
        <f t="shared" si="822"/>
        <v>1</v>
      </c>
      <c r="BX496" s="5">
        <f t="shared" si="823"/>
        <v>1</v>
      </c>
      <c r="BY496" s="5">
        <f t="shared" si="824"/>
        <v>1</v>
      </c>
      <c r="BZ496" s="5">
        <f t="shared" si="825"/>
        <v>1</v>
      </c>
      <c r="CA496" s="5">
        <f t="shared" si="826"/>
        <v>1</v>
      </c>
      <c r="CB496" s="5">
        <f t="shared" si="827"/>
        <v>1</v>
      </c>
      <c r="CC496" s="5">
        <f t="shared" si="828"/>
        <v>1</v>
      </c>
      <c r="CD496" s="5">
        <f t="shared" si="829"/>
        <v>1</v>
      </c>
      <c r="CE496" s="5" t="str">
        <f t="shared" si="830"/>
        <v>?</v>
      </c>
      <c r="CF496" s="4" t="str">
        <f t="shared" si="857"/>
        <v>Kitöltés rendben!</v>
      </c>
      <c r="CG496" s="5">
        <f t="shared" si="858"/>
        <v>1</v>
      </c>
      <c r="CH496" s="5">
        <f t="shared" si="831"/>
        <v>0</v>
      </c>
      <c r="CI496" s="5">
        <f t="shared" si="832"/>
        <v>1</v>
      </c>
    </row>
    <row r="497" spans="1:87" s="2" customFormat="1" ht="129.6" hidden="1" customHeight="1" x14ac:dyDescent="0.3">
      <c r="A497" s="1" t="str">
        <f t="shared" si="851"/>
        <v>Kitöltés rendben!</v>
      </c>
      <c r="B497" s="179">
        <v>1</v>
      </c>
      <c r="C497" s="178" t="s">
        <v>492</v>
      </c>
      <c r="D497" s="180" t="s">
        <v>507</v>
      </c>
      <c r="E497" s="180" t="s">
        <v>509</v>
      </c>
      <c r="F497" s="181" t="str">
        <f>VLOOKUP($G497,Összesítő!$B:$F,2,FALSE)</f>
        <v>11-17020-1-005-00-15</v>
      </c>
      <c r="G497" s="178" t="s">
        <v>159</v>
      </c>
      <c r="H497" s="181">
        <f>COUNTA($G$3:G497)</f>
        <v>442</v>
      </c>
      <c r="I497" s="181" t="str">
        <f>AZ497&amp;"_"&amp;H497&amp;"_FIV_"&amp;LEFT(Előlap!$B$6,4)</f>
        <v>4154_442_FIV_2026</v>
      </c>
      <c r="J497" s="181" t="str">
        <f>VLOOKUP($G497,Összesítő!$B:$F,5,FALSE)</f>
        <v>Bajánsenye, Kercaszomor, Kerkáskápolna, Magyarföld, Ramocsa</v>
      </c>
      <c r="K497" s="181" t="str">
        <f>VLOOKUP($G497,Összesítő!$B:$F,4,FALSE)</f>
        <v>Bajánsenye Község Önkormányzata, Kercaszomor Község Önkormányzata, Kerkáskápolna Község Önkormányzata, Magyarföld Község Önkormányzata, Ramocsa Község Önkormányzata</v>
      </c>
      <c r="L497" s="7">
        <f t="shared" si="852"/>
        <v>1384</v>
      </c>
      <c r="M497" s="179">
        <v>2027</v>
      </c>
      <c r="N497" s="179">
        <v>2027</v>
      </c>
      <c r="O497" s="13">
        <v>1384</v>
      </c>
      <c r="P497" s="8">
        <v>0</v>
      </c>
      <c r="Q497" s="8">
        <v>0</v>
      </c>
      <c r="S497" s="8">
        <v>1384</v>
      </c>
      <c r="T497" s="8">
        <v>0</v>
      </c>
      <c r="U497" s="8">
        <v>0</v>
      </c>
      <c r="V497" s="8">
        <v>0</v>
      </c>
      <c r="W497" s="8">
        <v>0</v>
      </c>
      <c r="X497" s="8">
        <v>0</v>
      </c>
      <c r="Y497" s="8">
        <v>0</v>
      </c>
      <c r="Z497" s="8">
        <v>0</v>
      </c>
      <c r="AA497" s="8">
        <v>0</v>
      </c>
      <c r="AB497" s="8">
        <v>0</v>
      </c>
      <c r="AC497" s="8">
        <v>0</v>
      </c>
      <c r="AD497" s="7">
        <f t="shared" si="853"/>
        <v>1384</v>
      </c>
      <c r="AE497" s="3" t="str">
        <f t="shared" si="854"/>
        <v>A forrás egyenlő a költséggel (I.ütem).</v>
      </c>
      <c r="AG497" s="8">
        <v>0</v>
      </c>
      <c r="AH497" s="8">
        <v>0</v>
      </c>
      <c r="AI497" s="8">
        <v>0</v>
      </c>
      <c r="AJ497" s="8">
        <v>0</v>
      </c>
      <c r="AK497" s="8">
        <v>0</v>
      </c>
      <c r="AL497" s="8">
        <v>0</v>
      </c>
      <c r="AM497" s="8">
        <v>0</v>
      </c>
      <c r="AN497" s="8">
        <v>0</v>
      </c>
      <c r="AO497" s="8">
        <v>0</v>
      </c>
      <c r="AP497" s="8">
        <v>0</v>
      </c>
      <c r="AQ497" s="8">
        <v>0</v>
      </c>
      <c r="AR497" s="7">
        <f t="shared" si="855"/>
        <v>0</v>
      </c>
      <c r="AS497" s="178" t="s">
        <v>659</v>
      </c>
      <c r="AT497" s="3" t="str">
        <f t="shared" si="800"/>
        <v>Nem hosszútávú a feladat.</v>
      </c>
      <c r="AV497" s="180" t="s">
        <v>0</v>
      </c>
      <c r="AW497" s="180" t="s">
        <v>0</v>
      </c>
      <c r="AX497" s="191">
        <f>COUNTA($G$3:G497)</f>
        <v>442</v>
      </c>
      <c r="AZ497" s="9">
        <f>VLOOKUP($G497,Összesítő!$B:$F,3,FALSE)</f>
        <v>4154</v>
      </c>
      <c r="BA497" s="9">
        <f t="shared" si="801"/>
        <v>0</v>
      </c>
      <c r="BB497" s="5">
        <f t="shared" si="802"/>
        <v>1</v>
      </c>
      <c r="BC497" s="5" t="str">
        <f t="shared" si="803"/>
        <v>R</v>
      </c>
      <c r="BD497" s="5">
        <f t="shared" si="804"/>
        <v>1</v>
      </c>
      <c r="BE497" s="5">
        <f t="shared" si="805"/>
        <v>0</v>
      </c>
      <c r="BF497" s="5">
        <f t="shared" si="806"/>
        <v>0</v>
      </c>
      <c r="BG497" s="9" t="str">
        <f t="shared" si="807"/>
        <v>A forrás egyenlő a költséggel (I.ütem).</v>
      </c>
      <c r="BH497" s="5">
        <f t="shared" si="808"/>
        <v>1</v>
      </c>
      <c r="BI497" s="5">
        <f t="shared" si="809"/>
        <v>1</v>
      </c>
      <c r="BJ497" s="5">
        <f t="shared" si="810"/>
        <v>0</v>
      </c>
      <c r="BK497" s="5">
        <f t="shared" si="811"/>
        <v>1</v>
      </c>
      <c r="BL497" s="5">
        <f t="shared" si="856"/>
        <v>1</v>
      </c>
      <c r="BM497" s="4" t="str">
        <f t="shared" si="812"/>
        <v>Nem hosszútávú a feladat.</v>
      </c>
      <c r="BN497" s="5">
        <f t="shared" si="813"/>
        <v>1</v>
      </c>
      <c r="BO497" s="5">
        <f t="shared" si="814"/>
        <v>0</v>
      </c>
      <c r="BP497" s="5">
        <f t="shared" si="815"/>
        <v>0</v>
      </c>
      <c r="BQ497" s="5">
        <f t="shared" si="816"/>
        <v>0</v>
      </c>
      <c r="BR497" s="5">
        <f t="shared" si="817"/>
        <v>0</v>
      </c>
      <c r="BS497" s="9" t="str">
        <f t="shared" si="818"/>
        <v>Nincs hosszútávú terv!</v>
      </c>
      <c r="BT497" s="5">
        <f t="shared" si="819"/>
        <v>0</v>
      </c>
      <c r="BU497" s="5">
        <f t="shared" si="820"/>
        <v>0</v>
      </c>
      <c r="BV497" s="5">
        <f t="shared" si="821"/>
        <v>1</v>
      </c>
      <c r="BW497" s="5">
        <f t="shared" si="822"/>
        <v>1</v>
      </c>
      <c r="BX497" s="5">
        <f t="shared" si="823"/>
        <v>1</v>
      </c>
      <c r="BY497" s="5">
        <f t="shared" si="824"/>
        <v>1</v>
      </c>
      <c r="BZ497" s="5">
        <f t="shared" si="825"/>
        <v>1</v>
      </c>
      <c r="CA497" s="5">
        <f t="shared" si="826"/>
        <v>1</v>
      </c>
      <c r="CB497" s="5">
        <f t="shared" si="827"/>
        <v>1</v>
      </c>
      <c r="CC497" s="5">
        <f t="shared" si="828"/>
        <v>1</v>
      </c>
      <c r="CD497" s="5">
        <f t="shared" si="829"/>
        <v>1</v>
      </c>
      <c r="CE497" s="5" t="str">
        <f t="shared" si="830"/>
        <v>?</v>
      </c>
      <c r="CF497" s="4" t="str">
        <f t="shared" si="857"/>
        <v>Kitöltés rendben!</v>
      </c>
      <c r="CG497" s="5">
        <f t="shared" si="858"/>
        <v>1</v>
      </c>
      <c r="CH497" s="5">
        <f t="shared" si="831"/>
        <v>1</v>
      </c>
      <c r="CI497" s="5">
        <f t="shared" si="832"/>
        <v>0</v>
      </c>
    </row>
    <row r="498" spans="1:87" s="2" customFormat="1" ht="129.6" hidden="1" customHeight="1" x14ac:dyDescent="0.3">
      <c r="A498" s="1" t="str">
        <f t="shared" ref="A498" si="877">IF($G498="","Nincs VKR kiválasztva!",CF498)</f>
        <v>Kitöltés rendben!</v>
      </c>
      <c r="B498" s="224">
        <v>0</v>
      </c>
      <c r="C498" s="223" t="s">
        <v>489</v>
      </c>
      <c r="D498" s="225" t="s">
        <v>661</v>
      </c>
      <c r="E498" s="225" t="s">
        <v>509</v>
      </c>
      <c r="F498" s="226" t="str">
        <f>VLOOKUP($G498,Összesítő!$B:$F,2,FALSE)</f>
        <v>11-17020-1-005-00-15</v>
      </c>
      <c r="G498" s="223" t="s">
        <v>159</v>
      </c>
      <c r="H498" s="226">
        <f>COUNTA($G$3:G498)</f>
        <v>443</v>
      </c>
      <c r="I498" s="226" t="str">
        <f>AZ498&amp;"_"&amp;H498&amp;"_FIV_"&amp;LEFT(Előlap!$B$6,4)</f>
        <v>4154_443_FIV_2026</v>
      </c>
      <c r="J498" s="226" t="str">
        <f>VLOOKUP($G498,Összesítő!$B:$F,5,FALSE)</f>
        <v>Bajánsenye, Kercaszomor, Kerkáskápolna, Magyarföld, Ramocsa</v>
      </c>
      <c r="K498" s="226" t="str">
        <f>VLOOKUP($G498,Összesítő!$B:$F,4,FALSE)</f>
        <v>Bajánsenye Község Önkormányzata, Kercaszomor Község Önkormányzata, Kerkáskápolna Község Önkormányzata, Magyarföld Község Önkormányzata, Ramocsa Község Önkormányzata</v>
      </c>
      <c r="L498" s="7">
        <f t="shared" ref="L498" si="878">O498+P498</f>
        <v>0</v>
      </c>
      <c r="M498" s="224">
        <v>2027</v>
      </c>
      <c r="N498" s="224">
        <v>2027</v>
      </c>
      <c r="O498" s="13">
        <v>0</v>
      </c>
      <c r="P498" s="8">
        <v>0</v>
      </c>
      <c r="Q498" s="8">
        <v>0</v>
      </c>
      <c r="S498" s="8">
        <v>0</v>
      </c>
      <c r="T498" s="8">
        <v>0</v>
      </c>
      <c r="U498" s="8">
        <v>0</v>
      </c>
      <c r="V498" s="8">
        <v>0</v>
      </c>
      <c r="W498" s="8">
        <v>0</v>
      </c>
      <c r="X498" s="8">
        <v>0</v>
      </c>
      <c r="Y498" s="8">
        <v>0</v>
      </c>
      <c r="Z498" s="8">
        <v>0</v>
      </c>
      <c r="AA498" s="8">
        <v>0</v>
      </c>
      <c r="AB498" s="8">
        <v>0</v>
      </c>
      <c r="AC498" s="8">
        <v>0</v>
      </c>
      <c r="AD498" s="7">
        <f t="shared" ref="AD498" si="879">SUM(S498:AC498)</f>
        <v>0</v>
      </c>
      <c r="AE498" s="3" t="str">
        <f t="shared" ref="AE498" si="880">IF($G498="","Nincs VKR kiválasztva!",IF(BB498=0,"Hiányos kitöltés!",BG498))</f>
        <v>A forrás egyenlő a költséggel (I.ütem).</v>
      </c>
      <c r="AG498" s="8">
        <v>0</v>
      </c>
      <c r="AH498" s="8">
        <v>0</v>
      </c>
      <c r="AI498" s="8">
        <v>0</v>
      </c>
      <c r="AJ498" s="8">
        <v>0</v>
      </c>
      <c r="AK498" s="8">
        <v>0</v>
      </c>
      <c r="AL498" s="8">
        <v>0</v>
      </c>
      <c r="AM498" s="8">
        <v>0</v>
      </c>
      <c r="AN498" s="8">
        <v>0</v>
      </c>
      <c r="AO498" s="8">
        <v>0</v>
      </c>
      <c r="AP498" s="8">
        <v>0</v>
      </c>
      <c r="AQ498" s="8">
        <v>0</v>
      </c>
      <c r="AR498" s="7">
        <f t="shared" ref="AR498" si="881">SUM(AG498:AQ498)</f>
        <v>0</v>
      </c>
      <c r="AS498" s="223" t="s">
        <v>659</v>
      </c>
      <c r="AT498" s="3" t="str">
        <f t="shared" si="800"/>
        <v>Nem hosszútávú a feladat.</v>
      </c>
      <c r="AV498" s="225" t="s">
        <v>662</v>
      </c>
      <c r="AW498" s="225" t="s">
        <v>0</v>
      </c>
      <c r="AX498" s="226">
        <f>COUNTA($G$3:G498)</f>
        <v>443</v>
      </c>
      <c r="AZ498" s="9">
        <f>VLOOKUP($G498,Összesítő!$B:$F,3,FALSE)</f>
        <v>4154</v>
      </c>
      <c r="BA498" s="9">
        <f t="shared" si="801"/>
        <v>32</v>
      </c>
      <c r="BB498" s="5">
        <f t="shared" si="802"/>
        <v>1</v>
      </c>
      <c r="BC498" s="5" t="str">
        <f t="shared" si="803"/>
        <v>R</v>
      </c>
      <c r="BD498" s="5">
        <f t="shared" ref="BD498" si="882">IF(OR(BC498="R",BC498="RH"),1,0)</f>
        <v>1</v>
      </c>
      <c r="BE498" s="5">
        <f t="shared" si="805"/>
        <v>0</v>
      </c>
      <c r="BF498" s="5">
        <f t="shared" si="806"/>
        <v>0</v>
      </c>
      <c r="BG498" s="9" t="str">
        <f t="shared" si="807"/>
        <v>A forrás egyenlő a költséggel (I.ütem).</v>
      </c>
      <c r="BH498" s="5">
        <f t="shared" si="808"/>
        <v>1</v>
      </c>
      <c r="BI498" s="5">
        <f t="shared" si="809"/>
        <v>1</v>
      </c>
      <c r="BJ498" s="5">
        <f t="shared" si="810"/>
        <v>0</v>
      </c>
      <c r="BK498" s="5">
        <f t="shared" si="811"/>
        <v>1</v>
      </c>
      <c r="BL498" s="5">
        <f t="shared" ref="BL498" si="883">IF(AND($BK498=1,$P498=$AR498),1,IF(AND($BK498=1,$P498&gt;$AR498,AS498="igen"),1,0))</f>
        <v>1</v>
      </c>
      <c r="BM498" s="4" t="str">
        <f t="shared" si="812"/>
        <v>Nem hosszútávú a feladat.</v>
      </c>
      <c r="BN498" s="5">
        <f t="shared" si="813"/>
        <v>1</v>
      </c>
      <c r="BO498" s="5">
        <f t="shared" si="814"/>
        <v>0</v>
      </c>
      <c r="BP498" s="5">
        <f t="shared" si="815"/>
        <v>1</v>
      </c>
      <c r="BQ498" s="5">
        <f t="shared" si="816"/>
        <v>0</v>
      </c>
      <c r="BR498" s="5">
        <f t="shared" si="817"/>
        <v>1</v>
      </c>
      <c r="BS498" s="9" t="str">
        <f t="shared" si="818"/>
        <v>Nincs hosszútávú terv!</v>
      </c>
      <c r="BT498" s="5">
        <f t="shared" si="819"/>
        <v>1</v>
      </c>
      <c r="BU498" s="5">
        <f t="shared" si="820"/>
        <v>0</v>
      </c>
      <c r="BV498" s="5">
        <f t="shared" si="821"/>
        <v>1</v>
      </c>
      <c r="BW498" s="5">
        <f t="shared" si="822"/>
        <v>1</v>
      </c>
      <c r="BX498" s="5">
        <f t="shared" si="823"/>
        <v>1</v>
      </c>
      <c r="BY498" s="5">
        <f t="shared" si="824"/>
        <v>1</v>
      </c>
      <c r="BZ498" s="5">
        <f t="shared" si="825"/>
        <v>1</v>
      </c>
      <c r="CA498" s="5">
        <f t="shared" si="826"/>
        <v>1</v>
      </c>
      <c r="CB498" s="5">
        <f t="shared" si="827"/>
        <v>1</v>
      </c>
      <c r="CC498" s="5">
        <f t="shared" si="828"/>
        <v>1</v>
      </c>
      <c r="CD498" s="5">
        <f t="shared" si="829"/>
        <v>1</v>
      </c>
      <c r="CE498" s="5" t="str">
        <f t="shared" si="830"/>
        <v>?</v>
      </c>
      <c r="CF498" s="4" t="str">
        <f t="shared" ref="CF498" si="884">IF($BB498=0,$CE498,IF($BH498=0,"I. ütem forrása nincs kitöltve!",IF($BK498=0,"II. ütem forrása nincs kitöltve!",IF($BE498=1,"Költségek üteme nem megfelelő (az időtartam és a költség üteme eltér)!",IF(AND(BI498=0,$BB498=1,$BK498=1,$BE498=1),"Kötelező cellák kitöltve, de az I. ütem forrása hibás!",IF(AND(BK498=0,$BB498=1,$BK498=1,$BE498=1),"Kötelező cellák kitöltve, de a II. ütem forrása hibás!",IF(AND($BP498=1,$BA498&lt;30),"Nullás a rövidtávú feladat és rövid (hiányzik) a hozzá tartozó indoklás!",IF(AND($BQ498=1,$BA498&lt;30),"Nullás a hosszútávú feladat és rövid (hiányzik) a hozzá tartozó indoklás!",IF(AND(BO498=1,C498="1811_RENDKÍVÜLI"),"II. ütemre nem tervezhet Rendkívüli feladatot!",IF(BI498=0,AE498,IF(BL498=0,AT498,IF(AND(BD498=1,$Q498&gt;$O498),"EM rendelet 2. melléklet terhére elszámolt költség nem lehet nagyobb az I. ütemre tervezett tényleges költségnél!",IF($AD498&gt;$O498,"Többlet forrást jelölt meg az I. ütemnél! Kérjük, a többletet az 'Osszesito' fülön tüntesse fel!",IF($AR498&gt;$P498,"Többlet forrást jelölt meg a II. ütemnél! Kérjük, a többletet az 'Osszesito' fülön tüntesse fel!","Kitöltés rendben!"))))))))))))))</f>
        <v>Kitöltés rendben!</v>
      </c>
      <c r="CG498" s="5">
        <f t="shared" ref="CG498" si="885">IF(A498="Kitöltés rendben!",1,0)</f>
        <v>1</v>
      </c>
      <c r="CH498" s="5">
        <f t="shared" si="831"/>
        <v>1</v>
      </c>
      <c r="CI498" s="5">
        <f t="shared" si="832"/>
        <v>0</v>
      </c>
    </row>
    <row r="499" spans="1:87" s="2" customFormat="1" ht="31.2" hidden="1" customHeight="1" x14ac:dyDescent="0.3">
      <c r="A499" s="1" t="str">
        <f t="shared" si="851"/>
        <v>Nincs VKR kiválasztva!</v>
      </c>
      <c r="B499" s="179"/>
      <c r="C499" s="178"/>
      <c r="D499" s="180"/>
      <c r="E499" s="180"/>
      <c r="F499" s="181" t="e">
        <f>VLOOKUP($G499,Összesítő!$B:$F,2,FALSE)</f>
        <v>#N/A</v>
      </c>
      <c r="G499" s="178"/>
      <c r="H499" s="181">
        <f>COUNTA($G$3:G499)</f>
        <v>443</v>
      </c>
      <c r="I499" s="181" t="e">
        <f>AZ499&amp;"_"&amp;H499&amp;"_FIV_"&amp;LEFT(Előlap!$B$6,4)</f>
        <v>#N/A</v>
      </c>
      <c r="J499" s="181" t="e">
        <f>VLOOKUP($G499,Összesítő!$B:$F,5,FALSE)</f>
        <v>#N/A</v>
      </c>
      <c r="K499" s="181" t="e">
        <f>VLOOKUP($G499,Összesítő!$B:$F,4,FALSE)</f>
        <v>#N/A</v>
      </c>
      <c r="L499" s="7">
        <f t="shared" si="852"/>
        <v>0</v>
      </c>
      <c r="M499" s="179"/>
      <c r="N499" s="179"/>
      <c r="O499" s="13"/>
      <c r="P499" s="8"/>
      <c r="Q499" s="8"/>
      <c r="S499" s="8"/>
      <c r="T499" s="8"/>
      <c r="U499" s="8"/>
      <c r="V499" s="8"/>
      <c r="W499" s="8"/>
      <c r="X499" s="8"/>
      <c r="Y499" s="8"/>
      <c r="Z499" s="8"/>
      <c r="AA499" s="8"/>
      <c r="AB499" s="8"/>
      <c r="AC499" s="8"/>
      <c r="AD499" s="7">
        <f t="shared" si="853"/>
        <v>0</v>
      </c>
      <c r="AE499" s="3" t="str">
        <f t="shared" si="854"/>
        <v>Nincs VKR kiválasztva!</v>
      </c>
      <c r="AG499" s="8"/>
      <c r="AH499" s="8"/>
      <c r="AI499" s="8"/>
      <c r="AJ499" s="8"/>
      <c r="AK499" s="8"/>
      <c r="AL499" s="8"/>
      <c r="AM499" s="8"/>
      <c r="AN499" s="8"/>
      <c r="AO499" s="8"/>
      <c r="AP499" s="8"/>
      <c r="AQ499" s="8"/>
      <c r="AR499" s="7">
        <f t="shared" si="855"/>
        <v>0</v>
      </c>
      <c r="AS499" s="178"/>
      <c r="AT499" s="3" t="str">
        <f t="shared" si="800"/>
        <v>Nincs VKR kiválasztva!</v>
      </c>
      <c r="AV499" s="180" t="s">
        <v>0</v>
      </c>
      <c r="AW499" s="180" t="s">
        <v>0</v>
      </c>
      <c r="AX499" s="191">
        <f>COUNTA($G$3:G499)</f>
        <v>443</v>
      </c>
      <c r="AZ499" s="9" t="e">
        <f>VLOOKUP($G499,Összesítő!$B:$F,3,FALSE)</f>
        <v>#N/A</v>
      </c>
      <c r="BA499" s="9">
        <f t="shared" si="801"/>
        <v>0</v>
      </c>
      <c r="BB499" s="5" t="e">
        <f t="shared" si="802"/>
        <v>#N/A</v>
      </c>
      <c r="BC499" s="5" t="e">
        <f t="shared" si="803"/>
        <v>#N/A</v>
      </c>
      <c r="BD499" s="5" t="e">
        <f t="shared" si="804"/>
        <v>#N/A</v>
      </c>
      <c r="BE499" s="5" t="e">
        <f t="shared" si="805"/>
        <v>#N/A</v>
      </c>
      <c r="BF499" s="5">
        <f t="shared" si="806"/>
        <v>0</v>
      </c>
      <c r="BG499" s="9" t="str">
        <f t="shared" si="807"/>
        <v>A forrás egyenlő a költséggel (I.ütem).</v>
      </c>
      <c r="BH499" s="5">
        <f t="shared" si="808"/>
        <v>0</v>
      </c>
      <c r="BI499" s="5">
        <f t="shared" si="809"/>
        <v>0</v>
      </c>
      <c r="BJ499" s="5">
        <f t="shared" si="810"/>
        <v>0</v>
      </c>
      <c r="BK499" s="5">
        <f t="shared" si="811"/>
        <v>0</v>
      </c>
      <c r="BL499" s="5">
        <f t="shared" si="856"/>
        <v>0</v>
      </c>
      <c r="BM499" s="4" t="str">
        <f t="shared" si="812"/>
        <v>Nem hosszútávú a feladat.</v>
      </c>
      <c r="BN499" s="5">
        <f t="shared" si="813"/>
        <v>1</v>
      </c>
      <c r="BO499" s="5">
        <f t="shared" si="814"/>
        <v>0</v>
      </c>
      <c r="BP499" s="5">
        <f t="shared" si="815"/>
        <v>1</v>
      </c>
      <c r="BQ499" s="5">
        <f t="shared" si="816"/>
        <v>0</v>
      </c>
      <c r="BR499" s="5" t="e">
        <f t="shared" si="817"/>
        <v>#N/A</v>
      </c>
      <c r="BS499" s="9" t="str">
        <f t="shared" si="818"/>
        <v>Nincs hosszútávú terv!</v>
      </c>
      <c r="BT499" s="5" t="e">
        <f t="shared" si="819"/>
        <v>#N/A</v>
      </c>
      <c r="BU499" s="5" t="e">
        <f t="shared" si="820"/>
        <v>#N/A</v>
      </c>
      <c r="BV499" s="5">
        <f t="shared" si="821"/>
        <v>0</v>
      </c>
      <c r="BW499" s="5">
        <f t="shared" si="822"/>
        <v>0</v>
      </c>
      <c r="BX499" s="5">
        <f t="shared" si="823"/>
        <v>0</v>
      </c>
      <c r="BY499" s="5">
        <f t="shared" si="824"/>
        <v>0</v>
      </c>
      <c r="BZ499" s="5">
        <f t="shared" si="825"/>
        <v>0</v>
      </c>
      <c r="CA499" s="5">
        <f t="shared" si="826"/>
        <v>0</v>
      </c>
      <c r="CB499" s="5">
        <f t="shared" si="827"/>
        <v>0</v>
      </c>
      <c r="CC499" s="5">
        <f t="shared" si="828"/>
        <v>0</v>
      </c>
      <c r="CD499" s="5">
        <f t="shared" si="829"/>
        <v>0</v>
      </c>
      <c r="CE499" s="5" t="e">
        <f t="shared" si="830"/>
        <v>#N/A</v>
      </c>
      <c r="CF499" s="4" t="e">
        <f t="shared" si="857"/>
        <v>#N/A</v>
      </c>
      <c r="CG499" s="5">
        <f t="shared" si="858"/>
        <v>0</v>
      </c>
      <c r="CH499" s="5" t="e">
        <f t="shared" si="831"/>
        <v>#N/A</v>
      </c>
      <c r="CI499" s="5" t="e">
        <f t="shared" si="832"/>
        <v>#N/A</v>
      </c>
    </row>
    <row r="500" spans="1:87" s="2" customFormat="1" ht="57.6" hidden="1" customHeight="1" x14ac:dyDescent="0.3">
      <c r="A500" s="1" t="str">
        <f t="shared" si="851"/>
        <v>Kitöltés rendben!</v>
      </c>
      <c r="B500" s="179">
        <v>2</v>
      </c>
      <c r="C500" s="178" t="s">
        <v>484</v>
      </c>
      <c r="D500" s="180" t="s">
        <v>631</v>
      </c>
      <c r="E500" s="180" t="s">
        <v>509</v>
      </c>
      <c r="F500" s="181" t="str">
        <f>VLOOKUP($G500,Összesítő!$B:$F,2,FALSE)</f>
        <v>11-11147-1-003-00-05</v>
      </c>
      <c r="G500" s="178" t="s">
        <v>111</v>
      </c>
      <c r="H500" s="181">
        <f>COUNTA($G$3:G500)</f>
        <v>444</v>
      </c>
      <c r="I500" s="181" t="str">
        <f>AZ500&amp;"_"&amp;H500&amp;"_FIV_"&amp;LEFT(Előlap!$B$6,4)</f>
        <v>4142_444_FIV_2026</v>
      </c>
      <c r="J500" s="181" t="str">
        <f>VLOOKUP($G500,Összesítő!$B:$F,5,FALSE)</f>
        <v>Kisrákos, Pankasz, Viszák</v>
      </c>
      <c r="K500" s="181" t="str">
        <f>VLOOKUP($G500,Összesítő!$B:$F,4,FALSE)</f>
        <v>Kisrákos Községi Önkormányzat, Pankasz Községi Önkormányzat, Viszák Községi Önkormányzat</v>
      </c>
      <c r="L500" s="7">
        <f t="shared" si="852"/>
        <v>4000</v>
      </c>
      <c r="M500" s="179">
        <v>2028</v>
      </c>
      <c r="N500" s="179">
        <v>2028</v>
      </c>
      <c r="O500" s="13">
        <v>0</v>
      </c>
      <c r="P500" s="8">
        <v>4000</v>
      </c>
      <c r="Q500" s="8">
        <v>0</v>
      </c>
      <c r="S500" s="8">
        <v>0</v>
      </c>
      <c r="T500" s="8">
        <v>0</v>
      </c>
      <c r="U500" s="8">
        <v>0</v>
      </c>
      <c r="V500" s="8">
        <v>0</v>
      </c>
      <c r="W500" s="8">
        <v>0</v>
      </c>
      <c r="X500" s="8">
        <v>0</v>
      </c>
      <c r="Y500" s="8">
        <v>0</v>
      </c>
      <c r="Z500" s="8">
        <v>0</v>
      </c>
      <c r="AA500" s="8">
        <v>0</v>
      </c>
      <c r="AB500" s="8">
        <v>0</v>
      </c>
      <c r="AC500" s="8">
        <v>0</v>
      </c>
      <c r="AD500" s="7">
        <f t="shared" si="853"/>
        <v>0</v>
      </c>
      <c r="AE500" s="3" t="str">
        <f t="shared" si="854"/>
        <v>Nem rövidtávú a feladat.</v>
      </c>
      <c r="AG500" s="8">
        <v>0</v>
      </c>
      <c r="AH500" s="8">
        <v>0</v>
      </c>
      <c r="AI500" s="8">
        <v>0</v>
      </c>
      <c r="AJ500" s="8">
        <v>0</v>
      </c>
      <c r="AK500" s="8">
        <v>0</v>
      </c>
      <c r="AL500" s="8">
        <v>0</v>
      </c>
      <c r="AM500" s="8">
        <v>0</v>
      </c>
      <c r="AN500" s="8">
        <v>0</v>
      </c>
      <c r="AO500" s="8">
        <v>0</v>
      </c>
      <c r="AP500" s="8">
        <v>0</v>
      </c>
      <c r="AQ500" s="8">
        <v>0</v>
      </c>
      <c r="AR500" s="7">
        <f t="shared" si="855"/>
        <v>0</v>
      </c>
      <c r="AS500" s="178" t="s">
        <v>654</v>
      </c>
      <c r="AT500" s="3" t="str">
        <f t="shared" si="800"/>
        <v>Forráshiányos a feladat!</v>
      </c>
      <c r="AV500" s="180" t="s">
        <v>0</v>
      </c>
      <c r="AW500" s="180" t="s">
        <v>0</v>
      </c>
      <c r="AX500" s="191">
        <f>COUNTA($G$3:G500)</f>
        <v>444</v>
      </c>
      <c r="AZ500" s="9">
        <f>VLOOKUP($G500,Összesítő!$B:$F,3,FALSE)</f>
        <v>4142</v>
      </c>
      <c r="BA500" s="9">
        <f t="shared" si="801"/>
        <v>0</v>
      </c>
      <c r="BB500" s="5">
        <f t="shared" si="802"/>
        <v>1</v>
      </c>
      <c r="BC500" s="5" t="str">
        <f t="shared" si="803"/>
        <v>H</v>
      </c>
      <c r="BD500" s="5">
        <f t="shared" si="804"/>
        <v>0</v>
      </c>
      <c r="BE500" s="5">
        <f t="shared" si="805"/>
        <v>0</v>
      </c>
      <c r="BF500" s="5">
        <f t="shared" si="806"/>
        <v>0</v>
      </c>
      <c r="BG500" s="9" t="str">
        <f t="shared" si="807"/>
        <v>Nem rövidtávú a feladat.</v>
      </c>
      <c r="BH500" s="5">
        <f t="shared" si="808"/>
        <v>1</v>
      </c>
      <c r="BI500" s="5">
        <f t="shared" si="809"/>
        <v>1</v>
      </c>
      <c r="BJ500" s="5">
        <f t="shared" si="810"/>
        <v>1</v>
      </c>
      <c r="BK500" s="5">
        <f t="shared" si="811"/>
        <v>1</v>
      </c>
      <c r="BL500" s="5">
        <f t="shared" si="856"/>
        <v>1</v>
      </c>
      <c r="BM500" s="4" t="str">
        <f t="shared" si="812"/>
        <v>Forráshiányos a feladat!</v>
      </c>
      <c r="BN500" s="5">
        <f t="shared" si="813"/>
        <v>0</v>
      </c>
      <c r="BO500" s="5">
        <f t="shared" si="814"/>
        <v>1</v>
      </c>
      <c r="BP500" s="5">
        <f t="shared" si="815"/>
        <v>0</v>
      </c>
      <c r="BQ500" s="5">
        <f t="shared" si="816"/>
        <v>0</v>
      </c>
      <c r="BR500" s="5">
        <f t="shared" si="817"/>
        <v>0</v>
      </c>
      <c r="BS500" s="9">
        <f t="shared" si="818"/>
        <v>0</v>
      </c>
      <c r="BT500" s="5">
        <f t="shared" si="819"/>
        <v>0</v>
      </c>
      <c r="BU500" s="5">
        <f t="shared" si="820"/>
        <v>0</v>
      </c>
      <c r="BV500" s="5">
        <f t="shared" si="821"/>
        <v>1</v>
      </c>
      <c r="BW500" s="5">
        <f t="shared" si="822"/>
        <v>1</v>
      </c>
      <c r="BX500" s="5">
        <f t="shared" si="823"/>
        <v>1</v>
      </c>
      <c r="BY500" s="5">
        <f t="shared" si="824"/>
        <v>1</v>
      </c>
      <c r="BZ500" s="5">
        <f t="shared" si="825"/>
        <v>1</v>
      </c>
      <c r="CA500" s="5">
        <f t="shared" si="826"/>
        <v>1</v>
      </c>
      <c r="CB500" s="5">
        <f t="shared" si="827"/>
        <v>1</v>
      </c>
      <c r="CC500" s="5">
        <f t="shared" si="828"/>
        <v>1</v>
      </c>
      <c r="CD500" s="5">
        <f t="shared" si="829"/>
        <v>1</v>
      </c>
      <c r="CE500" s="5" t="str">
        <f t="shared" si="830"/>
        <v>?</v>
      </c>
      <c r="CF500" s="4" t="str">
        <f t="shared" si="857"/>
        <v>Kitöltés rendben!</v>
      </c>
      <c r="CG500" s="5">
        <f t="shared" si="858"/>
        <v>1</v>
      </c>
      <c r="CH500" s="5">
        <f t="shared" si="831"/>
        <v>0</v>
      </c>
      <c r="CI500" s="5">
        <f t="shared" si="832"/>
        <v>1</v>
      </c>
    </row>
    <row r="501" spans="1:87" s="2" customFormat="1" ht="57.6" hidden="1" customHeight="1" x14ac:dyDescent="0.3">
      <c r="A501" s="1" t="str">
        <f t="shared" si="851"/>
        <v>Kitöltés rendben!</v>
      </c>
      <c r="B501" s="179">
        <v>2</v>
      </c>
      <c r="C501" s="178" t="s">
        <v>399</v>
      </c>
      <c r="D501" s="180" t="s">
        <v>520</v>
      </c>
      <c r="E501" s="180" t="s">
        <v>509</v>
      </c>
      <c r="F501" s="181" t="str">
        <f>VLOOKUP($G501,Összesítő!$B:$F,2,FALSE)</f>
        <v>11-11147-1-003-00-05</v>
      </c>
      <c r="G501" s="178" t="s">
        <v>111</v>
      </c>
      <c r="H501" s="181">
        <f>COUNTA($G$3:G501)</f>
        <v>445</v>
      </c>
      <c r="I501" s="181" t="str">
        <f>AZ501&amp;"_"&amp;H501&amp;"_FIV_"&amp;LEFT(Előlap!$B$6,4)</f>
        <v>4142_445_FIV_2026</v>
      </c>
      <c r="J501" s="181" t="str">
        <f>VLOOKUP($G501,Összesítő!$B:$F,5,FALSE)</f>
        <v>Kisrákos, Pankasz, Viszák</v>
      </c>
      <c r="K501" s="181" t="str">
        <f>VLOOKUP($G501,Összesítő!$B:$F,4,FALSE)</f>
        <v>Kisrákos Községi Önkormányzat, Pankasz Községi Önkormányzat, Viszák Községi Önkormányzat</v>
      </c>
      <c r="L501" s="7">
        <f t="shared" si="852"/>
        <v>35000</v>
      </c>
      <c r="M501" s="179">
        <v>2031</v>
      </c>
      <c r="N501" s="179">
        <v>2031</v>
      </c>
      <c r="O501" s="13">
        <v>0</v>
      </c>
      <c r="P501" s="8">
        <v>35000</v>
      </c>
      <c r="Q501" s="8">
        <v>0</v>
      </c>
      <c r="S501" s="8">
        <v>0</v>
      </c>
      <c r="T501" s="8">
        <v>0</v>
      </c>
      <c r="U501" s="8">
        <v>0</v>
      </c>
      <c r="V501" s="8">
        <v>0</v>
      </c>
      <c r="W501" s="8">
        <v>0</v>
      </c>
      <c r="X501" s="8">
        <v>0</v>
      </c>
      <c r="Y501" s="8">
        <v>0</v>
      </c>
      <c r="Z501" s="8">
        <v>0</v>
      </c>
      <c r="AA501" s="8">
        <v>0</v>
      </c>
      <c r="AB501" s="8">
        <v>0</v>
      </c>
      <c r="AC501" s="8">
        <v>0</v>
      </c>
      <c r="AD501" s="7">
        <f t="shared" si="853"/>
        <v>0</v>
      </c>
      <c r="AE501" s="3" t="str">
        <f t="shared" si="854"/>
        <v>Nem rövidtávú a feladat.</v>
      </c>
      <c r="AG501" s="8">
        <v>0</v>
      </c>
      <c r="AH501" s="8">
        <v>0</v>
      </c>
      <c r="AI501" s="8">
        <v>0</v>
      </c>
      <c r="AJ501" s="8">
        <v>0</v>
      </c>
      <c r="AK501" s="8">
        <v>0</v>
      </c>
      <c r="AL501" s="8">
        <v>0</v>
      </c>
      <c r="AM501" s="8">
        <v>0</v>
      </c>
      <c r="AN501" s="8">
        <v>0</v>
      </c>
      <c r="AO501" s="8">
        <v>0</v>
      </c>
      <c r="AP501" s="8">
        <v>0</v>
      </c>
      <c r="AQ501" s="8">
        <v>0</v>
      </c>
      <c r="AR501" s="7">
        <f t="shared" si="855"/>
        <v>0</v>
      </c>
      <c r="AS501" s="178" t="s">
        <v>654</v>
      </c>
      <c r="AT501" s="3" t="str">
        <f t="shared" si="800"/>
        <v>Forráshiányos a feladat!</v>
      </c>
      <c r="AV501" s="180" t="s">
        <v>0</v>
      </c>
      <c r="AW501" s="180" t="s">
        <v>0</v>
      </c>
      <c r="AX501" s="191">
        <f>COUNTA($G$3:G501)</f>
        <v>445</v>
      </c>
      <c r="AZ501" s="9">
        <f>VLOOKUP($G501,Összesítő!$B:$F,3,FALSE)</f>
        <v>4142</v>
      </c>
      <c r="BA501" s="9">
        <f t="shared" si="801"/>
        <v>0</v>
      </c>
      <c r="BB501" s="5">
        <f t="shared" si="802"/>
        <v>1</v>
      </c>
      <c r="BC501" s="5" t="str">
        <f t="shared" si="803"/>
        <v>H</v>
      </c>
      <c r="BD501" s="5">
        <f t="shared" si="804"/>
        <v>0</v>
      </c>
      <c r="BE501" s="5">
        <f t="shared" si="805"/>
        <v>0</v>
      </c>
      <c r="BF501" s="5">
        <f t="shared" si="806"/>
        <v>0</v>
      </c>
      <c r="BG501" s="9" t="str">
        <f t="shared" si="807"/>
        <v>Nem rövidtávú a feladat.</v>
      </c>
      <c r="BH501" s="5">
        <f t="shared" si="808"/>
        <v>1</v>
      </c>
      <c r="BI501" s="5">
        <f t="shared" si="809"/>
        <v>1</v>
      </c>
      <c r="BJ501" s="5">
        <f t="shared" si="810"/>
        <v>1</v>
      </c>
      <c r="BK501" s="5">
        <f t="shared" si="811"/>
        <v>1</v>
      </c>
      <c r="BL501" s="5">
        <f t="shared" si="856"/>
        <v>1</v>
      </c>
      <c r="BM501" s="4" t="str">
        <f t="shared" si="812"/>
        <v>Forráshiányos a feladat!</v>
      </c>
      <c r="BN501" s="5">
        <f t="shared" si="813"/>
        <v>0</v>
      </c>
      <c r="BO501" s="5">
        <f t="shared" si="814"/>
        <v>1</v>
      </c>
      <c r="BP501" s="5">
        <f t="shared" si="815"/>
        <v>0</v>
      </c>
      <c r="BQ501" s="5">
        <f t="shared" si="816"/>
        <v>0</v>
      </c>
      <c r="BR501" s="5">
        <f t="shared" si="817"/>
        <v>0</v>
      </c>
      <c r="BS501" s="9">
        <f t="shared" si="818"/>
        <v>0</v>
      </c>
      <c r="BT501" s="5">
        <f t="shared" si="819"/>
        <v>0</v>
      </c>
      <c r="BU501" s="5">
        <f t="shared" si="820"/>
        <v>0</v>
      </c>
      <c r="BV501" s="5">
        <f t="shared" si="821"/>
        <v>1</v>
      </c>
      <c r="BW501" s="5">
        <f t="shared" si="822"/>
        <v>1</v>
      </c>
      <c r="BX501" s="5">
        <f t="shared" si="823"/>
        <v>1</v>
      </c>
      <c r="BY501" s="5">
        <f t="shared" si="824"/>
        <v>1</v>
      </c>
      <c r="BZ501" s="5">
        <f t="shared" si="825"/>
        <v>1</v>
      </c>
      <c r="CA501" s="5">
        <f t="shared" si="826"/>
        <v>1</v>
      </c>
      <c r="CB501" s="5">
        <f t="shared" si="827"/>
        <v>1</v>
      </c>
      <c r="CC501" s="5">
        <f t="shared" si="828"/>
        <v>1</v>
      </c>
      <c r="CD501" s="5">
        <f t="shared" si="829"/>
        <v>1</v>
      </c>
      <c r="CE501" s="5" t="str">
        <f t="shared" si="830"/>
        <v>?</v>
      </c>
      <c r="CF501" s="4" t="str">
        <f t="shared" si="857"/>
        <v>Kitöltés rendben!</v>
      </c>
      <c r="CG501" s="5">
        <f t="shared" si="858"/>
        <v>1</v>
      </c>
      <c r="CH501" s="5">
        <f t="shared" si="831"/>
        <v>0</v>
      </c>
      <c r="CI501" s="5">
        <f t="shared" si="832"/>
        <v>1</v>
      </c>
    </row>
    <row r="502" spans="1:87" s="2" customFormat="1" ht="57.6" hidden="1" customHeight="1" x14ac:dyDescent="0.3">
      <c r="A502" s="1" t="str">
        <f t="shared" si="851"/>
        <v>Kitöltés rendben!</v>
      </c>
      <c r="B502" s="179">
        <v>2</v>
      </c>
      <c r="C502" s="178" t="s">
        <v>405</v>
      </c>
      <c r="D502" s="180" t="s">
        <v>523</v>
      </c>
      <c r="E502" s="180" t="s">
        <v>509</v>
      </c>
      <c r="F502" s="181" t="str">
        <f>VLOOKUP($G502,Összesítő!$B:$F,2,FALSE)</f>
        <v>11-11147-1-003-00-05</v>
      </c>
      <c r="G502" s="178" t="s">
        <v>111</v>
      </c>
      <c r="H502" s="181">
        <f>COUNTA($G$3:G502)</f>
        <v>446</v>
      </c>
      <c r="I502" s="181" t="str">
        <f>AZ502&amp;"_"&amp;H502&amp;"_FIV_"&amp;LEFT(Előlap!$B$6,4)</f>
        <v>4142_446_FIV_2026</v>
      </c>
      <c r="J502" s="181" t="str">
        <f>VLOOKUP($G502,Összesítő!$B:$F,5,FALSE)</f>
        <v>Kisrákos, Pankasz, Viszák</v>
      </c>
      <c r="K502" s="181" t="str">
        <f>VLOOKUP($G502,Összesítő!$B:$F,4,FALSE)</f>
        <v>Kisrákos Községi Önkormányzat, Pankasz Községi Önkormányzat, Viszák Községi Önkormányzat</v>
      </c>
      <c r="L502" s="7">
        <f t="shared" si="852"/>
        <v>20000</v>
      </c>
      <c r="M502" s="179">
        <v>2028</v>
      </c>
      <c r="N502" s="179">
        <v>2028</v>
      </c>
      <c r="O502" s="13">
        <v>0</v>
      </c>
      <c r="P502" s="8">
        <v>20000</v>
      </c>
      <c r="Q502" s="8">
        <v>0</v>
      </c>
      <c r="S502" s="8">
        <v>0</v>
      </c>
      <c r="T502" s="8">
        <v>0</v>
      </c>
      <c r="U502" s="8">
        <v>0</v>
      </c>
      <c r="V502" s="8">
        <v>0</v>
      </c>
      <c r="W502" s="8">
        <v>0</v>
      </c>
      <c r="X502" s="8">
        <v>0</v>
      </c>
      <c r="Y502" s="8">
        <v>0</v>
      </c>
      <c r="Z502" s="8">
        <v>0</v>
      </c>
      <c r="AA502" s="8">
        <v>0</v>
      </c>
      <c r="AB502" s="8">
        <v>0</v>
      </c>
      <c r="AC502" s="8">
        <v>0</v>
      </c>
      <c r="AD502" s="7">
        <f t="shared" si="853"/>
        <v>0</v>
      </c>
      <c r="AE502" s="3" t="str">
        <f t="shared" si="854"/>
        <v>Nem rövidtávú a feladat.</v>
      </c>
      <c r="AG502" s="8">
        <v>0</v>
      </c>
      <c r="AH502" s="8">
        <v>0</v>
      </c>
      <c r="AI502" s="8">
        <v>0</v>
      </c>
      <c r="AJ502" s="8">
        <v>0</v>
      </c>
      <c r="AK502" s="8">
        <v>0</v>
      </c>
      <c r="AL502" s="8">
        <v>0</v>
      </c>
      <c r="AM502" s="8">
        <v>0</v>
      </c>
      <c r="AN502" s="8">
        <v>0</v>
      </c>
      <c r="AO502" s="8">
        <v>0</v>
      </c>
      <c r="AP502" s="8">
        <v>0</v>
      </c>
      <c r="AQ502" s="8">
        <v>0</v>
      </c>
      <c r="AR502" s="7">
        <f t="shared" si="855"/>
        <v>0</v>
      </c>
      <c r="AS502" s="178" t="s">
        <v>654</v>
      </c>
      <c r="AT502" s="3" t="str">
        <f t="shared" si="800"/>
        <v>Forráshiányos a feladat!</v>
      </c>
      <c r="AV502" s="180" t="s">
        <v>0</v>
      </c>
      <c r="AW502" s="180" t="s">
        <v>0</v>
      </c>
      <c r="AX502" s="191">
        <f>COUNTA($G$3:G502)</f>
        <v>446</v>
      </c>
      <c r="AZ502" s="9">
        <f>VLOOKUP($G502,Összesítő!$B:$F,3,FALSE)</f>
        <v>4142</v>
      </c>
      <c r="BA502" s="9">
        <f t="shared" si="801"/>
        <v>0</v>
      </c>
      <c r="BB502" s="5">
        <f t="shared" si="802"/>
        <v>1</v>
      </c>
      <c r="BC502" s="5" t="str">
        <f t="shared" si="803"/>
        <v>H</v>
      </c>
      <c r="BD502" s="5">
        <f t="shared" si="804"/>
        <v>0</v>
      </c>
      <c r="BE502" s="5">
        <f t="shared" si="805"/>
        <v>0</v>
      </c>
      <c r="BF502" s="5">
        <f t="shared" si="806"/>
        <v>0</v>
      </c>
      <c r="BG502" s="9" t="str">
        <f t="shared" si="807"/>
        <v>Nem rövidtávú a feladat.</v>
      </c>
      <c r="BH502" s="5">
        <f t="shared" si="808"/>
        <v>1</v>
      </c>
      <c r="BI502" s="5">
        <f t="shared" si="809"/>
        <v>1</v>
      </c>
      <c r="BJ502" s="5">
        <f t="shared" si="810"/>
        <v>1</v>
      </c>
      <c r="BK502" s="5">
        <f t="shared" si="811"/>
        <v>1</v>
      </c>
      <c r="BL502" s="5">
        <f t="shared" si="856"/>
        <v>1</v>
      </c>
      <c r="BM502" s="4" t="str">
        <f t="shared" si="812"/>
        <v>Forráshiányos a feladat!</v>
      </c>
      <c r="BN502" s="5">
        <f t="shared" si="813"/>
        <v>0</v>
      </c>
      <c r="BO502" s="5">
        <f t="shared" si="814"/>
        <v>1</v>
      </c>
      <c r="BP502" s="5">
        <f t="shared" si="815"/>
        <v>0</v>
      </c>
      <c r="BQ502" s="5">
        <f t="shared" si="816"/>
        <v>0</v>
      </c>
      <c r="BR502" s="5">
        <f t="shared" si="817"/>
        <v>0</v>
      </c>
      <c r="BS502" s="9">
        <f t="shared" si="818"/>
        <v>0</v>
      </c>
      <c r="BT502" s="5">
        <f t="shared" si="819"/>
        <v>0</v>
      </c>
      <c r="BU502" s="5">
        <f t="shared" si="820"/>
        <v>0</v>
      </c>
      <c r="BV502" s="5">
        <f t="shared" si="821"/>
        <v>1</v>
      </c>
      <c r="BW502" s="5">
        <f t="shared" si="822"/>
        <v>1</v>
      </c>
      <c r="BX502" s="5">
        <f t="shared" si="823"/>
        <v>1</v>
      </c>
      <c r="BY502" s="5">
        <f t="shared" si="824"/>
        <v>1</v>
      </c>
      <c r="BZ502" s="5">
        <f t="shared" si="825"/>
        <v>1</v>
      </c>
      <c r="CA502" s="5">
        <f t="shared" si="826"/>
        <v>1</v>
      </c>
      <c r="CB502" s="5">
        <f t="shared" si="827"/>
        <v>1</v>
      </c>
      <c r="CC502" s="5">
        <f t="shared" si="828"/>
        <v>1</v>
      </c>
      <c r="CD502" s="5">
        <f t="shared" si="829"/>
        <v>1</v>
      </c>
      <c r="CE502" s="5" t="str">
        <f t="shared" si="830"/>
        <v>?</v>
      </c>
      <c r="CF502" s="4" t="str">
        <f t="shared" si="857"/>
        <v>Kitöltés rendben!</v>
      </c>
      <c r="CG502" s="5">
        <f t="shared" si="858"/>
        <v>1</v>
      </c>
      <c r="CH502" s="5">
        <f t="shared" si="831"/>
        <v>0</v>
      </c>
      <c r="CI502" s="5">
        <f t="shared" si="832"/>
        <v>1</v>
      </c>
    </row>
    <row r="503" spans="1:87" s="2" customFormat="1" ht="57.6" hidden="1" customHeight="1" x14ac:dyDescent="0.3">
      <c r="A503" s="1" t="str">
        <f t="shared" si="851"/>
        <v>Kitöltés rendben!</v>
      </c>
      <c r="B503" s="179">
        <v>2</v>
      </c>
      <c r="C503" s="178" t="s">
        <v>450</v>
      </c>
      <c r="D503" s="180" t="s">
        <v>510</v>
      </c>
      <c r="E503" s="180" t="s">
        <v>509</v>
      </c>
      <c r="F503" s="181" t="str">
        <f>VLOOKUP($G503,Összesítő!$B:$F,2,FALSE)</f>
        <v>11-11147-1-003-00-05</v>
      </c>
      <c r="G503" s="178" t="s">
        <v>111</v>
      </c>
      <c r="H503" s="181">
        <f>COUNTA($G$3:G503)</f>
        <v>447</v>
      </c>
      <c r="I503" s="181" t="str">
        <f>AZ503&amp;"_"&amp;H503&amp;"_FIV_"&amp;LEFT(Előlap!$B$6,4)</f>
        <v>4142_447_FIV_2026</v>
      </c>
      <c r="J503" s="181" t="str">
        <f>VLOOKUP($G503,Összesítő!$B:$F,5,FALSE)</f>
        <v>Kisrákos, Pankasz, Viszák</v>
      </c>
      <c r="K503" s="181" t="str">
        <f>VLOOKUP($G503,Összesítő!$B:$F,4,FALSE)</f>
        <v>Kisrákos Községi Önkormányzat, Pankasz Községi Önkormányzat, Viszák Községi Önkormányzat</v>
      </c>
      <c r="L503" s="7">
        <f t="shared" si="852"/>
        <v>30000</v>
      </c>
      <c r="M503" s="179">
        <v>2029</v>
      </c>
      <c r="N503" s="179">
        <v>2029</v>
      </c>
      <c r="O503" s="13">
        <v>0</v>
      </c>
      <c r="P503" s="8">
        <v>30000</v>
      </c>
      <c r="Q503" s="8">
        <v>0</v>
      </c>
      <c r="S503" s="8">
        <v>0</v>
      </c>
      <c r="T503" s="8">
        <v>0</v>
      </c>
      <c r="U503" s="8">
        <v>0</v>
      </c>
      <c r="V503" s="8">
        <v>0</v>
      </c>
      <c r="W503" s="8">
        <v>0</v>
      </c>
      <c r="X503" s="8">
        <v>0</v>
      </c>
      <c r="Y503" s="8">
        <v>0</v>
      </c>
      <c r="Z503" s="8">
        <v>0</v>
      </c>
      <c r="AA503" s="8">
        <v>0</v>
      </c>
      <c r="AB503" s="8">
        <v>0</v>
      </c>
      <c r="AC503" s="8">
        <v>0</v>
      </c>
      <c r="AD503" s="7">
        <f t="shared" si="853"/>
        <v>0</v>
      </c>
      <c r="AE503" s="3" t="str">
        <f t="shared" si="854"/>
        <v>Nem rövidtávú a feladat.</v>
      </c>
      <c r="AG503" s="8">
        <v>0</v>
      </c>
      <c r="AH503" s="8">
        <v>0</v>
      </c>
      <c r="AI503" s="8">
        <v>0</v>
      </c>
      <c r="AJ503" s="8">
        <v>0</v>
      </c>
      <c r="AK503" s="8">
        <v>0</v>
      </c>
      <c r="AL503" s="8">
        <v>0</v>
      </c>
      <c r="AM503" s="8">
        <v>0</v>
      </c>
      <c r="AN503" s="8">
        <v>0</v>
      </c>
      <c r="AO503" s="8">
        <v>0</v>
      </c>
      <c r="AP503" s="8">
        <v>0</v>
      </c>
      <c r="AQ503" s="8">
        <v>0</v>
      </c>
      <c r="AR503" s="7">
        <f t="shared" si="855"/>
        <v>0</v>
      </c>
      <c r="AS503" s="178" t="s">
        <v>654</v>
      </c>
      <c r="AT503" s="3" t="str">
        <f t="shared" si="800"/>
        <v>Forráshiányos a feladat!</v>
      </c>
      <c r="AV503" s="180" t="s">
        <v>0</v>
      </c>
      <c r="AW503" s="180" t="s">
        <v>0</v>
      </c>
      <c r="AX503" s="191">
        <f>COUNTA($G$3:G503)</f>
        <v>447</v>
      </c>
      <c r="AZ503" s="9">
        <f>VLOOKUP($G503,Összesítő!$B:$F,3,FALSE)</f>
        <v>4142</v>
      </c>
      <c r="BA503" s="9">
        <f t="shared" si="801"/>
        <v>0</v>
      </c>
      <c r="BB503" s="5">
        <f t="shared" si="802"/>
        <v>1</v>
      </c>
      <c r="BC503" s="5" t="str">
        <f t="shared" si="803"/>
        <v>H</v>
      </c>
      <c r="BD503" s="5">
        <f t="shared" si="804"/>
        <v>0</v>
      </c>
      <c r="BE503" s="5">
        <f t="shared" si="805"/>
        <v>0</v>
      </c>
      <c r="BF503" s="5">
        <f t="shared" si="806"/>
        <v>0</v>
      </c>
      <c r="BG503" s="9" t="str">
        <f t="shared" si="807"/>
        <v>Nem rövidtávú a feladat.</v>
      </c>
      <c r="BH503" s="5">
        <f t="shared" si="808"/>
        <v>1</v>
      </c>
      <c r="BI503" s="5">
        <f t="shared" si="809"/>
        <v>1</v>
      </c>
      <c r="BJ503" s="5">
        <f t="shared" si="810"/>
        <v>1</v>
      </c>
      <c r="BK503" s="5">
        <f t="shared" si="811"/>
        <v>1</v>
      </c>
      <c r="BL503" s="5">
        <f t="shared" si="856"/>
        <v>1</v>
      </c>
      <c r="BM503" s="4" t="str">
        <f t="shared" si="812"/>
        <v>Forráshiányos a feladat!</v>
      </c>
      <c r="BN503" s="5">
        <f t="shared" si="813"/>
        <v>0</v>
      </c>
      <c r="BO503" s="5">
        <f t="shared" si="814"/>
        <v>1</v>
      </c>
      <c r="BP503" s="5">
        <f t="shared" si="815"/>
        <v>0</v>
      </c>
      <c r="BQ503" s="5">
        <f t="shared" si="816"/>
        <v>0</v>
      </c>
      <c r="BR503" s="5">
        <f t="shared" si="817"/>
        <v>0</v>
      </c>
      <c r="BS503" s="9">
        <f t="shared" si="818"/>
        <v>0</v>
      </c>
      <c r="BT503" s="5">
        <f t="shared" si="819"/>
        <v>0</v>
      </c>
      <c r="BU503" s="5">
        <f t="shared" si="820"/>
        <v>0</v>
      </c>
      <c r="BV503" s="5">
        <f t="shared" si="821"/>
        <v>1</v>
      </c>
      <c r="BW503" s="5">
        <f t="shared" si="822"/>
        <v>1</v>
      </c>
      <c r="BX503" s="5">
        <f t="shared" si="823"/>
        <v>1</v>
      </c>
      <c r="BY503" s="5">
        <f t="shared" si="824"/>
        <v>1</v>
      </c>
      <c r="BZ503" s="5">
        <f t="shared" si="825"/>
        <v>1</v>
      </c>
      <c r="CA503" s="5">
        <f t="shared" si="826"/>
        <v>1</v>
      </c>
      <c r="CB503" s="5">
        <f t="shared" si="827"/>
        <v>1</v>
      </c>
      <c r="CC503" s="5">
        <f t="shared" si="828"/>
        <v>1</v>
      </c>
      <c r="CD503" s="5">
        <f t="shared" si="829"/>
        <v>1</v>
      </c>
      <c r="CE503" s="5" t="str">
        <f t="shared" si="830"/>
        <v>?</v>
      </c>
      <c r="CF503" s="4" t="str">
        <f t="shared" si="857"/>
        <v>Kitöltés rendben!</v>
      </c>
      <c r="CG503" s="5">
        <f t="shared" si="858"/>
        <v>1</v>
      </c>
      <c r="CH503" s="5">
        <f t="shared" si="831"/>
        <v>0</v>
      </c>
      <c r="CI503" s="5">
        <f t="shared" si="832"/>
        <v>1</v>
      </c>
    </row>
    <row r="504" spans="1:87" s="2" customFormat="1" ht="57.6" hidden="1" customHeight="1" x14ac:dyDescent="0.3">
      <c r="A504" s="1" t="str">
        <f t="shared" si="851"/>
        <v>Kitöltés rendben!</v>
      </c>
      <c r="B504" s="179">
        <v>2</v>
      </c>
      <c r="C504" s="178" t="s">
        <v>435</v>
      </c>
      <c r="D504" s="180" t="s">
        <v>522</v>
      </c>
      <c r="E504" s="180" t="s">
        <v>509</v>
      </c>
      <c r="F504" s="181" t="str">
        <f>VLOOKUP($G504,Összesítő!$B:$F,2,FALSE)</f>
        <v>11-11147-1-003-00-05</v>
      </c>
      <c r="G504" s="178" t="s">
        <v>111</v>
      </c>
      <c r="H504" s="181">
        <f>COUNTA($G$3:G504)</f>
        <v>448</v>
      </c>
      <c r="I504" s="181" t="str">
        <f>AZ504&amp;"_"&amp;H504&amp;"_FIV_"&amp;LEFT(Előlap!$B$6,4)</f>
        <v>4142_448_FIV_2026</v>
      </c>
      <c r="J504" s="181" t="str">
        <f>VLOOKUP($G504,Összesítő!$B:$F,5,FALSE)</f>
        <v>Kisrákos, Pankasz, Viszák</v>
      </c>
      <c r="K504" s="181" t="str">
        <f>VLOOKUP($G504,Összesítő!$B:$F,4,FALSE)</f>
        <v>Kisrákos Községi Önkormányzat, Pankasz Községi Önkormányzat, Viszák Községi Önkormányzat</v>
      </c>
      <c r="L504" s="7">
        <f t="shared" si="852"/>
        <v>20000</v>
      </c>
      <c r="M504" s="179">
        <v>2030</v>
      </c>
      <c r="N504" s="179">
        <v>2030</v>
      </c>
      <c r="O504" s="13">
        <v>0</v>
      </c>
      <c r="P504" s="8">
        <v>20000</v>
      </c>
      <c r="Q504" s="8">
        <v>0</v>
      </c>
      <c r="S504" s="8">
        <v>0</v>
      </c>
      <c r="T504" s="8">
        <v>0</v>
      </c>
      <c r="U504" s="8">
        <v>0</v>
      </c>
      <c r="V504" s="8">
        <v>0</v>
      </c>
      <c r="W504" s="8">
        <v>0</v>
      </c>
      <c r="X504" s="8">
        <v>0</v>
      </c>
      <c r="Y504" s="8">
        <v>0</v>
      </c>
      <c r="Z504" s="8">
        <v>0</v>
      </c>
      <c r="AA504" s="8">
        <v>0</v>
      </c>
      <c r="AB504" s="8">
        <v>0</v>
      </c>
      <c r="AC504" s="8">
        <v>0</v>
      </c>
      <c r="AD504" s="7">
        <f t="shared" si="853"/>
        <v>0</v>
      </c>
      <c r="AE504" s="3" t="str">
        <f t="shared" si="854"/>
        <v>Nem rövidtávú a feladat.</v>
      </c>
      <c r="AG504" s="8">
        <v>0</v>
      </c>
      <c r="AH504" s="8">
        <v>0</v>
      </c>
      <c r="AI504" s="8">
        <v>0</v>
      </c>
      <c r="AJ504" s="8">
        <v>0</v>
      </c>
      <c r="AK504" s="8">
        <v>0</v>
      </c>
      <c r="AL504" s="8">
        <v>0</v>
      </c>
      <c r="AM504" s="8">
        <v>0</v>
      </c>
      <c r="AN504" s="8">
        <v>0</v>
      </c>
      <c r="AO504" s="8">
        <v>0</v>
      </c>
      <c r="AP504" s="8">
        <v>0</v>
      </c>
      <c r="AQ504" s="8">
        <v>0</v>
      </c>
      <c r="AR504" s="7">
        <f t="shared" si="855"/>
        <v>0</v>
      </c>
      <c r="AS504" s="178" t="s">
        <v>654</v>
      </c>
      <c r="AT504" s="3" t="str">
        <f t="shared" si="800"/>
        <v>Forráshiányos a feladat!</v>
      </c>
      <c r="AV504" s="180" t="s">
        <v>0</v>
      </c>
      <c r="AW504" s="180" t="s">
        <v>0</v>
      </c>
      <c r="AX504" s="191">
        <f>COUNTA($G$3:G504)</f>
        <v>448</v>
      </c>
      <c r="AZ504" s="9">
        <f>VLOOKUP($G504,Összesítő!$B:$F,3,FALSE)</f>
        <v>4142</v>
      </c>
      <c r="BA504" s="9">
        <f t="shared" si="801"/>
        <v>0</v>
      </c>
      <c r="BB504" s="5">
        <f t="shared" si="802"/>
        <v>1</v>
      </c>
      <c r="BC504" s="5" t="str">
        <f t="shared" si="803"/>
        <v>H</v>
      </c>
      <c r="BD504" s="5">
        <f t="shared" si="804"/>
        <v>0</v>
      </c>
      <c r="BE504" s="5">
        <f t="shared" si="805"/>
        <v>0</v>
      </c>
      <c r="BF504" s="5">
        <f t="shared" si="806"/>
        <v>0</v>
      </c>
      <c r="BG504" s="9" t="str">
        <f t="shared" si="807"/>
        <v>Nem rövidtávú a feladat.</v>
      </c>
      <c r="BH504" s="5">
        <f t="shared" si="808"/>
        <v>1</v>
      </c>
      <c r="BI504" s="5">
        <f t="shared" si="809"/>
        <v>1</v>
      </c>
      <c r="BJ504" s="5">
        <f t="shared" si="810"/>
        <v>1</v>
      </c>
      <c r="BK504" s="5">
        <f t="shared" si="811"/>
        <v>1</v>
      </c>
      <c r="BL504" s="5">
        <f t="shared" si="856"/>
        <v>1</v>
      </c>
      <c r="BM504" s="4" t="str">
        <f t="shared" si="812"/>
        <v>Forráshiányos a feladat!</v>
      </c>
      <c r="BN504" s="5">
        <f t="shared" si="813"/>
        <v>0</v>
      </c>
      <c r="BO504" s="5">
        <f t="shared" si="814"/>
        <v>1</v>
      </c>
      <c r="BP504" s="5">
        <f t="shared" si="815"/>
        <v>0</v>
      </c>
      <c r="BQ504" s="5">
        <f t="shared" si="816"/>
        <v>0</v>
      </c>
      <c r="BR504" s="5">
        <f t="shared" si="817"/>
        <v>0</v>
      </c>
      <c r="BS504" s="9">
        <f t="shared" si="818"/>
        <v>0</v>
      </c>
      <c r="BT504" s="5">
        <f t="shared" si="819"/>
        <v>0</v>
      </c>
      <c r="BU504" s="5">
        <f t="shared" si="820"/>
        <v>0</v>
      </c>
      <c r="BV504" s="5">
        <f t="shared" si="821"/>
        <v>1</v>
      </c>
      <c r="BW504" s="5">
        <f t="shared" si="822"/>
        <v>1</v>
      </c>
      <c r="BX504" s="5">
        <f t="shared" si="823"/>
        <v>1</v>
      </c>
      <c r="BY504" s="5">
        <f t="shared" si="824"/>
        <v>1</v>
      </c>
      <c r="BZ504" s="5">
        <f t="shared" si="825"/>
        <v>1</v>
      </c>
      <c r="CA504" s="5">
        <f t="shared" si="826"/>
        <v>1</v>
      </c>
      <c r="CB504" s="5">
        <f t="shared" si="827"/>
        <v>1</v>
      </c>
      <c r="CC504" s="5">
        <f t="shared" si="828"/>
        <v>1</v>
      </c>
      <c r="CD504" s="5">
        <f t="shared" si="829"/>
        <v>1</v>
      </c>
      <c r="CE504" s="5" t="str">
        <f t="shared" si="830"/>
        <v>?</v>
      </c>
      <c r="CF504" s="4" t="str">
        <f t="shared" si="857"/>
        <v>Kitöltés rendben!</v>
      </c>
      <c r="CG504" s="5">
        <f t="shared" si="858"/>
        <v>1</v>
      </c>
      <c r="CH504" s="5">
        <f t="shared" si="831"/>
        <v>0</v>
      </c>
      <c r="CI504" s="5">
        <f t="shared" si="832"/>
        <v>1</v>
      </c>
    </row>
    <row r="505" spans="1:87" s="2" customFormat="1" ht="57.6" hidden="1" customHeight="1" x14ac:dyDescent="0.3">
      <c r="A505" s="1" t="str">
        <f t="shared" si="851"/>
        <v>Kitöltés rendben!</v>
      </c>
      <c r="B505" s="179">
        <v>2</v>
      </c>
      <c r="C505" s="178" t="s">
        <v>468</v>
      </c>
      <c r="D505" s="180" t="s">
        <v>511</v>
      </c>
      <c r="E505" s="180" t="s">
        <v>509</v>
      </c>
      <c r="F505" s="181" t="str">
        <f>VLOOKUP($G505,Összesítő!$B:$F,2,FALSE)</f>
        <v>11-11147-1-003-00-05</v>
      </c>
      <c r="G505" s="178" t="s">
        <v>111</v>
      </c>
      <c r="H505" s="181">
        <f>COUNTA($G$3:G505)</f>
        <v>449</v>
      </c>
      <c r="I505" s="181" t="str">
        <f>AZ505&amp;"_"&amp;H505&amp;"_FIV_"&amp;LEFT(Előlap!$B$6,4)</f>
        <v>4142_449_FIV_2026</v>
      </c>
      <c r="J505" s="181" t="str">
        <f>VLOOKUP($G505,Összesítő!$B:$F,5,FALSE)</f>
        <v>Kisrákos, Pankasz, Viszák</v>
      </c>
      <c r="K505" s="181" t="str">
        <f>VLOOKUP($G505,Összesítő!$B:$F,4,FALSE)</f>
        <v>Kisrákos Községi Önkormányzat, Pankasz Községi Önkormányzat, Viszák Községi Önkormányzat</v>
      </c>
      <c r="L505" s="7">
        <f t="shared" si="852"/>
        <v>1000</v>
      </c>
      <c r="M505" s="179">
        <v>2028</v>
      </c>
      <c r="N505" s="179">
        <v>2028</v>
      </c>
      <c r="O505" s="13">
        <v>0</v>
      </c>
      <c r="P505" s="8">
        <v>1000</v>
      </c>
      <c r="Q505" s="8">
        <v>0</v>
      </c>
      <c r="S505" s="8">
        <v>0</v>
      </c>
      <c r="T505" s="8">
        <v>0</v>
      </c>
      <c r="U505" s="8">
        <v>0</v>
      </c>
      <c r="V505" s="8">
        <v>0</v>
      </c>
      <c r="W505" s="8">
        <v>0</v>
      </c>
      <c r="X505" s="8">
        <v>0</v>
      </c>
      <c r="Y505" s="8">
        <v>0</v>
      </c>
      <c r="Z505" s="8">
        <v>0</v>
      </c>
      <c r="AA505" s="8">
        <v>0</v>
      </c>
      <c r="AB505" s="8">
        <v>0</v>
      </c>
      <c r="AC505" s="8">
        <v>0</v>
      </c>
      <c r="AD505" s="7">
        <f t="shared" si="853"/>
        <v>0</v>
      </c>
      <c r="AE505" s="3" t="str">
        <f t="shared" si="854"/>
        <v>Nem rövidtávú a feladat.</v>
      </c>
      <c r="AG505" s="8">
        <v>0</v>
      </c>
      <c r="AH505" s="8">
        <v>0</v>
      </c>
      <c r="AI505" s="8">
        <v>0</v>
      </c>
      <c r="AJ505" s="8">
        <v>0</v>
      </c>
      <c r="AK505" s="8">
        <v>0</v>
      </c>
      <c r="AL505" s="8">
        <v>0</v>
      </c>
      <c r="AM505" s="8">
        <v>0</v>
      </c>
      <c r="AN505" s="8">
        <v>0</v>
      </c>
      <c r="AO505" s="8">
        <v>0</v>
      </c>
      <c r="AP505" s="8">
        <v>0</v>
      </c>
      <c r="AQ505" s="8">
        <v>0</v>
      </c>
      <c r="AR505" s="7">
        <f t="shared" si="855"/>
        <v>0</v>
      </c>
      <c r="AS505" s="178" t="s">
        <v>654</v>
      </c>
      <c r="AT505" s="3" t="str">
        <f t="shared" si="800"/>
        <v>Forráshiányos a feladat!</v>
      </c>
      <c r="AV505" s="180" t="s">
        <v>0</v>
      </c>
      <c r="AW505" s="180" t="s">
        <v>0</v>
      </c>
      <c r="AX505" s="191">
        <f>COUNTA($G$3:G505)</f>
        <v>449</v>
      </c>
      <c r="AZ505" s="9">
        <f>VLOOKUP($G505,Összesítő!$B:$F,3,FALSE)</f>
        <v>4142</v>
      </c>
      <c r="BA505" s="9">
        <f t="shared" si="801"/>
        <v>0</v>
      </c>
      <c r="BB505" s="5">
        <f t="shared" si="802"/>
        <v>1</v>
      </c>
      <c r="BC505" s="5" t="str">
        <f t="shared" si="803"/>
        <v>H</v>
      </c>
      <c r="BD505" s="5">
        <f t="shared" si="804"/>
        <v>0</v>
      </c>
      <c r="BE505" s="5">
        <f t="shared" si="805"/>
        <v>0</v>
      </c>
      <c r="BF505" s="5">
        <f t="shared" si="806"/>
        <v>0</v>
      </c>
      <c r="BG505" s="9" t="str">
        <f t="shared" si="807"/>
        <v>Nem rövidtávú a feladat.</v>
      </c>
      <c r="BH505" s="5">
        <f t="shared" si="808"/>
        <v>1</v>
      </c>
      <c r="BI505" s="5">
        <f t="shared" si="809"/>
        <v>1</v>
      </c>
      <c r="BJ505" s="5">
        <f t="shared" si="810"/>
        <v>1</v>
      </c>
      <c r="BK505" s="5">
        <f t="shared" si="811"/>
        <v>1</v>
      </c>
      <c r="BL505" s="5">
        <f t="shared" si="856"/>
        <v>1</v>
      </c>
      <c r="BM505" s="4" t="str">
        <f t="shared" si="812"/>
        <v>Forráshiányos a feladat!</v>
      </c>
      <c r="BN505" s="5">
        <f t="shared" si="813"/>
        <v>0</v>
      </c>
      <c r="BO505" s="5">
        <f t="shared" si="814"/>
        <v>1</v>
      </c>
      <c r="BP505" s="5">
        <f t="shared" si="815"/>
        <v>0</v>
      </c>
      <c r="BQ505" s="5">
        <f t="shared" si="816"/>
        <v>0</v>
      </c>
      <c r="BR505" s="5">
        <f t="shared" si="817"/>
        <v>0</v>
      </c>
      <c r="BS505" s="9">
        <f t="shared" si="818"/>
        <v>0</v>
      </c>
      <c r="BT505" s="5">
        <f t="shared" si="819"/>
        <v>0</v>
      </c>
      <c r="BU505" s="5">
        <f t="shared" si="820"/>
        <v>0</v>
      </c>
      <c r="BV505" s="5">
        <f t="shared" si="821"/>
        <v>1</v>
      </c>
      <c r="BW505" s="5">
        <f t="shared" si="822"/>
        <v>1</v>
      </c>
      <c r="BX505" s="5">
        <f t="shared" si="823"/>
        <v>1</v>
      </c>
      <c r="BY505" s="5">
        <f t="shared" si="824"/>
        <v>1</v>
      </c>
      <c r="BZ505" s="5">
        <f t="shared" si="825"/>
        <v>1</v>
      </c>
      <c r="CA505" s="5">
        <f t="shared" si="826"/>
        <v>1</v>
      </c>
      <c r="CB505" s="5">
        <f t="shared" si="827"/>
        <v>1</v>
      </c>
      <c r="CC505" s="5">
        <f t="shared" si="828"/>
        <v>1</v>
      </c>
      <c r="CD505" s="5">
        <f t="shared" si="829"/>
        <v>1</v>
      </c>
      <c r="CE505" s="5" t="str">
        <f t="shared" si="830"/>
        <v>?</v>
      </c>
      <c r="CF505" s="4" t="str">
        <f t="shared" si="857"/>
        <v>Kitöltés rendben!</v>
      </c>
      <c r="CG505" s="5">
        <f t="shared" si="858"/>
        <v>1</v>
      </c>
      <c r="CH505" s="5">
        <f t="shared" si="831"/>
        <v>0</v>
      </c>
      <c r="CI505" s="5">
        <f t="shared" si="832"/>
        <v>1</v>
      </c>
    </row>
    <row r="506" spans="1:87" s="2" customFormat="1" ht="57.6" hidden="1" customHeight="1" x14ac:dyDescent="0.3">
      <c r="A506" s="1" t="str">
        <f t="shared" si="851"/>
        <v>Kitöltés rendben!</v>
      </c>
      <c r="B506" s="179">
        <v>2</v>
      </c>
      <c r="C506" s="178" t="s">
        <v>468</v>
      </c>
      <c r="D506" s="180" t="s">
        <v>505</v>
      </c>
      <c r="E506" s="180" t="s">
        <v>509</v>
      </c>
      <c r="F506" s="181" t="str">
        <f>VLOOKUP($G506,Összesítő!$B:$F,2,FALSE)</f>
        <v>11-11147-1-003-00-05</v>
      </c>
      <c r="G506" s="178" t="s">
        <v>111</v>
      </c>
      <c r="H506" s="181">
        <f>COUNTA($G$3:G506)</f>
        <v>450</v>
      </c>
      <c r="I506" s="181" t="str">
        <f>AZ506&amp;"_"&amp;H506&amp;"_FIV_"&amp;LEFT(Előlap!$B$6,4)</f>
        <v>4142_450_FIV_2026</v>
      </c>
      <c r="J506" s="181" t="str">
        <f>VLOOKUP($G506,Összesítő!$B:$F,5,FALSE)</f>
        <v>Kisrákos, Pankasz, Viszák</v>
      </c>
      <c r="K506" s="181" t="str">
        <f>VLOOKUP($G506,Összesítő!$B:$F,4,FALSE)</f>
        <v>Kisrákos Községi Önkormányzat, Pankasz Községi Önkormányzat, Viszák Községi Önkormányzat</v>
      </c>
      <c r="L506" s="7">
        <f t="shared" si="852"/>
        <v>15000</v>
      </c>
      <c r="M506" s="179">
        <v>2029</v>
      </c>
      <c r="N506" s="179">
        <v>2030</v>
      </c>
      <c r="O506" s="13">
        <v>0</v>
      </c>
      <c r="P506" s="8">
        <v>15000</v>
      </c>
      <c r="Q506" s="8">
        <v>0</v>
      </c>
      <c r="S506" s="8">
        <v>0</v>
      </c>
      <c r="T506" s="8">
        <v>0</v>
      </c>
      <c r="U506" s="8">
        <v>0</v>
      </c>
      <c r="V506" s="8">
        <v>0</v>
      </c>
      <c r="W506" s="8">
        <v>0</v>
      </c>
      <c r="X506" s="8">
        <v>0</v>
      </c>
      <c r="Y506" s="8">
        <v>0</v>
      </c>
      <c r="Z506" s="8">
        <v>0</v>
      </c>
      <c r="AA506" s="8">
        <v>0</v>
      </c>
      <c r="AB506" s="8">
        <v>0</v>
      </c>
      <c r="AC506" s="8">
        <v>0</v>
      </c>
      <c r="AD506" s="7">
        <f t="shared" si="853"/>
        <v>0</v>
      </c>
      <c r="AE506" s="3" t="str">
        <f t="shared" si="854"/>
        <v>Nem rövidtávú a feladat.</v>
      </c>
      <c r="AG506" s="8">
        <v>0</v>
      </c>
      <c r="AH506" s="8">
        <v>0</v>
      </c>
      <c r="AI506" s="8">
        <v>0</v>
      </c>
      <c r="AJ506" s="8">
        <v>0</v>
      </c>
      <c r="AK506" s="8">
        <v>0</v>
      </c>
      <c r="AL506" s="8">
        <v>0</v>
      </c>
      <c r="AM506" s="8">
        <v>0</v>
      </c>
      <c r="AN506" s="8">
        <v>0</v>
      </c>
      <c r="AO506" s="8">
        <v>0</v>
      </c>
      <c r="AP506" s="8">
        <v>0</v>
      </c>
      <c r="AQ506" s="8">
        <v>0</v>
      </c>
      <c r="AR506" s="7">
        <f t="shared" si="855"/>
        <v>0</v>
      </c>
      <c r="AS506" s="178" t="s">
        <v>654</v>
      </c>
      <c r="AT506" s="3" t="str">
        <f t="shared" si="800"/>
        <v>Forráshiányos a feladat!</v>
      </c>
      <c r="AV506" s="180" t="s">
        <v>0</v>
      </c>
      <c r="AW506" s="180" t="s">
        <v>0</v>
      </c>
      <c r="AX506" s="191">
        <f>COUNTA($G$3:G506)</f>
        <v>450</v>
      </c>
      <c r="AZ506" s="9">
        <f>VLOOKUP($G506,Összesítő!$B:$F,3,FALSE)</f>
        <v>4142</v>
      </c>
      <c r="BA506" s="9">
        <f t="shared" si="801"/>
        <v>0</v>
      </c>
      <c r="BB506" s="5">
        <f t="shared" si="802"/>
        <v>1</v>
      </c>
      <c r="BC506" s="5" t="str">
        <f t="shared" si="803"/>
        <v>H</v>
      </c>
      <c r="BD506" s="5">
        <f t="shared" si="804"/>
        <v>0</v>
      </c>
      <c r="BE506" s="5">
        <f t="shared" si="805"/>
        <v>0</v>
      </c>
      <c r="BF506" s="5">
        <f t="shared" si="806"/>
        <v>0</v>
      </c>
      <c r="BG506" s="9" t="str">
        <f t="shared" si="807"/>
        <v>Nem rövidtávú a feladat.</v>
      </c>
      <c r="BH506" s="5">
        <f t="shared" si="808"/>
        <v>1</v>
      </c>
      <c r="BI506" s="5">
        <f t="shared" si="809"/>
        <v>1</v>
      </c>
      <c r="BJ506" s="5">
        <f t="shared" si="810"/>
        <v>1</v>
      </c>
      <c r="BK506" s="5">
        <f t="shared" si="811"/>
        <v>1</v>
      </c>
      <c r="BL506" s="5">
        <f t="shared" si="856"/>
        <v>1</v>
      </c>
      <c r="BM506" s="4" t="str">
        <f t="shared" si="812"/>
        <v>Forráshiányos a feladat!</v>
      </c>
      <c r="BN506" s="5">
        <f t="shared" si="813"/>
        <v>0</v>
      </c>
      <c r="BO506" s="5">
        <f t="shared" si="814"/>
        <v>1</v>
      </c>
      <c r="BP506" s="5">
        <f t="shared" si="815"/>
        <v>0</v>
      </c>
      <c r="BQ506" s="5">
        <f t="shared" si="816"/>
        <v>0</v>
      </c>
      <c r="BR506" s="5">
        <f t="shared" si="817"/>
        <v>0</v>
      </c>
      <c r="BS506" s="9">
        <f t="shared" si="818"/>
        <v>0</v>
      </c>
      <c r="BT506" s="5">
        <f t="shared" si="819"/>
        <v>0</v>
      </c>
      <c r="BU506" s="5">
        <f t="shared" si="820"/>
        <v>0</v>
      </c>
      <c r="BV506" s="5">
        <f t="shared" si="821"/>
        <v>1</v>
      </c>
      <c r="BW506" s="5">
        <f t="shared" si="822"/>
        <v>1</v>
      </c>
      <c r="BX506" s="5">
        <f t="shared" si="823"/>
        <v>1</v>
      </c>
      <c r="BY506" s="5">
        <f t="shared" si="824"/>
        <v>1</v>
      </c>
      <c r="BZ506" s="5">
        <f t="shared" si="825"/>
        <v>1</v>
      </c>
      <c r="CA506" s="5">
        <f t="shared" si="826"/>
        <v>1</v>
      </c>
      <c r="CB506" s="5">
        <f t="shared" si="827"/>
        <v>1</v>
      </c>
      <c r="CC506" s="5">
        <f t="shared" si="828"/>
        <v>1</v>
      </c>
      <c r="CD506" s="5">
        <f t="shared" si="829"/>
        <v>1</v>
      </c>
      <c r="CE506" s="5" t="str">
        <f t="shared" si="830"/>
        <v>?</v>
      </c>
      <c r="CF506" s="4" t="str">
        <f t="shared" si="857"/>
        <v>Kitöltés rendben!</v>
      </c>
      <c r="CG506" s="5">
        <f t="shared" si="858"/>
        <v>1</v>
      </c>
      <c r="CH506" s="5">
        <f t="shared" si="831"/>
        <v>0</v>
      </c>
      <c r="CI506" s="5">
        <f t="shared" si="832"/>
        <v>1</v>
      </c>
    </row>
    <row r="507" spans="1:87" s="2" customFormat="1" ht="57.6" hidden="1" customHeight="1" x14ac:dyDescent="0.3">
      <c r="A507" s="1" t="str">
        <f t="shared" si="851"/>
        <v>Kitöltés rendben!</v>
      </c>
      <c r="B507" s="179">
        <v>2</v>
      </c>
      <c r="C507" s="178" t="s">
        <v>479</v>
      </c>
      <c r="D507" s="180" t="s">
        <v>632</v>
      </c>
      <c r="E507" s="180" t="s">
        <v>509</v>
      </c>
      <c r="F507" s="181" t="str">
        <f>VLOOKUP($G507,Összesítő!$B:$F,2,FALSE)</f>
        <v>11-11147-1-003-00-05</v>
      </c>
      <c r="G507" s="178" t="s">
        <v>111</v>
      </c>
      <c r="H507" s="181">
        <f>COUNTA($G$3:G507)</f>
        <v>451</v>
      </c>
      <c r="I507" s="181" t="str">
        <f>AZ507&amp;"_"&amp;H507&amp;"_FIV_"&amp;LEFT(Előlap!$B$6,4)</f>
        <v>4142_451_FIV_2026</v>
      </c>
      <c r="J507" s="181" t="str">
        <f>VLOOKUP($G507,Összesítő!$B:$F,5,FALSE)</f>
        <v>Kisrákos, Pankasz, Viszák</v>
      </c>
      <c r="K507" s="181" t="str">
        <f>VLOOKUP($G507,Összesítő!$B:$F,4,FALSE)</f>
        <v>Kisrákos Községi Önkormányzat, Pankasz Községi Önkormányzat, Viszák Községi Önkormányzat</v>
      </c>
      <c r="L507" s="7">
        <f t="shared" si="852"/>
        <v>150000</v>
      </c>
      <c r="M507" s="179">
        <v>2028</v>
      </c>
      <c r="N507" s="179">
        <v>2035</v>
      </c>
      <c r="O507" s="13">
        <v>0</v>
      </c>
      <c r="P507" s="8">
        <v>150000</v>
      </c>
      <c r="Q507" s="8">
        <v>0</v>
      </c>
      <c r="S507" s="8">
        <v>0</v>
      </c>
      <c r="T507" s="8">
        <v>0</v>
      </c>
      <c r="U507" s="8">
        <v>0</v>
      </c>
      <c r="V507" s="8">
        <v>0</v>
      </c>
      <c r="W507" s="8">
        <v>0</v>
      </c>
      <c r="X507" s="8">
        <v>0</v>
      </c>
      <c r="Y507" s="8">
        <v>0</v>
      </c>
      <c r="Z507" s="8">
        <v>0</v>
      </c>
      <c r="AA507" s="8">
        <v>0</v>
      </c>
      <c r="AB507" s="8">
        <v>0</v>
      </c>
      <c r="AC507" s="8">
        <v>0</v>
      </c>
      <c r="AD507" s="7">
        <f t="shared" si="853"/>
        <v>0</v>
      </c>
      <c r="AE507" s="3" t="str">
        <f t="shared" si="854"/>
        <v>Nem rövidtávú a feladat.</v>
      </c>
      <c r="AG507" s="8">
        <v>4569</v>
      </c>
      <c r="AH507" s="8">
        <v>0</v>
      </c>
      <c r="AI507" s="8">
        <v>0</v>
      </c>
      <c r="AJ507" s="8">
        <v>0</v>
      </c>
      <c r="AK507" s="8">
        <v>0</v>
      </c>
      <c r="AL507" s="8">
        <v>0</v>
      </c>
      <c r="AM507" s="8">
        <v>0</v>
      </c>
      <c r="AN507" s="8">
        <v>0</v>
      </c>
      <c r="AO507" s="8">
        <v>0</v>
      </c>
      <c r="AP507" s="8">
        <v>0</v>
      </c>
      <c r="AQ507" s="8">
        <v>0</v>
      </c>
      <c r="AR507" s="7">
        <f t="shared" si="855"/>
        <v>4569</v>
      </c>
      <c r="AS507" s="178" t="s">
        <v>654</v>
      </c>
      <c r="AT507" s="3" t="str">
        <f t="shared" si="800"/>
        <v>Forráshiányos a feladat!</v>
      </c>
      <c r="AV507" s="180" t="s">
        <v>0</v>
      </c>
      <c r="AW507" s="180" t="s">
        <v>0</v>
      </c>
      <c r="AX507" s="191">
        <f>COUNTA($G$3:G507)</f>
        <v>451</v>
      </c>
      <c r="AZ507" s="9">
        <f>VLOOKUP($G507,Összesítő!$B:$F,3,FALSE)</f>
        <v>4142</v>
      </c>
      <c r="BA507" s="9">
        <f t="shared" si="801"/>
        <v>0</v>
      </c>
      <c r="BB507" s="5">
        <f t="shared" si="802"/>
        <v>1</v>
      </c>
      <c r="BC507" s="5" t="str">
        <f t="shared" si="803"/>
        <v>H</v>
      </c>
      <c r="BD507" s="5">
        <f t="shared" si="804"/>
        <v>0</v>
      </c>
      <c r="BE507" s="5">
        <f t="shared" si="805"/>
        <v>0</v>
      </c>
      <c r="BF507" s="5">
        <f t="shared" si="806"/>
        <v>0</v>
      </c>
      <c r="BG507" s="9" t="str">
        <f t="shared" si="807"/>
        <v>Nem rövidtávú a feladat.</v>
      </c>
      <c r="BH507" s="5">
        <f t="shared" si="808"/>
        <v>1</v>
      </c>
      <c r="BI507" s="5">
        <f t="shared" si="809"/>
        <v>1</v>
      </c>
      <c r="BJ507" s="5">
        <f t="shared" si="810"/>
        <v>1</v>
      </c>
      <c r="BK507" s="5">
        <f t="shared" si="811"/>
        <v>1</v>
      </c>
      <c r="BL507" s="5">
        <f t="shared" si="856"/>
        <v>1</v>
      </c>
      <c r="BM507" s="4" t="str">
        <f t="shared" si="812"/>
        <v>Forráshiányos a feladat!</v>
      </c>
      <c r="BN507" s="5">
        <f t="shared" si="813"/>
        <v>0</v>
      </c>
      <c r="BO507" s="5">
        <f t="shared" si="814"/>
        <v>1</v>
      </c>
      <c r="BP507" s="5">
        <f t="shared" si="815"/>
        <v>0</v>
      </c>
      <c r="BQ507" s="5">
        <f t="shared" si="816"/>
        <v>0</v>
      </c>
      <c r="BR507" s="5">
        <f t="shared" si="817"/>
        <v>0</v>
      </c>
      <c r="BS507" s="9">
        <f t="shared" si="818"/>
        <v>0</v>
      </c>
      <c r="BT507" s="5">
        <f t="shared" si="819"/>
        <v>0</v>
      </c>
      <c r="BU507" s="5">
        <f t="shared" si="820"/>
        <v>0</v>
      </c>
      <c r="BV507" s="5">
        <f t="shared" si="821"/>
        <v>1</v>
      </c>
      <c r="BW507" s="5">
        <f t="shared" si="822"/>
        <v>1</v>
      </c>
      <c r="BX507" s="5">
        <f t="shared" si="823"/>
        <v>1</v>
      </c>
      <c r="BY507" s="5">
        <f t="shared" si="824"/>
        <v>1</v>
      </c>
      <c r="BZ507" s="5">
        <f t="shared" si="825"/>
        <v>1</v>
      </c>
      <c r="CA507" s="5">
        <f t="shared" si="826"/>
        <v>1</v>
      </c>
      <c r="CB507" s="5">
        <f t="shared" si="827"/>
        <v>1</v>
      </c>
      <c r="CC507" s="5">
        <f t="shared" si="828"/>
        <v>1</v>
      </c>
      <c r="CD507" s="5">
        <f t="shared" si="829"/>
        <v>1</v>
      </c>
      <c r="CE507" s="5" t="str">
        <f t="shared" si="830"/>
        <v>?</v>
      </c>
      <c r="CF507" s="4" t="str">
        <f t="shared" si="857"/>
        <v>Kitöltés rendben!</v>
      </c>
      <c r="CG507" s="5">
        <f t="shared" si="858"/>
        <v>1</v>
      </c>
      <c r="CH507" s="5">
        <f t="shared" si="831"/>
        <v>0</v>
      </c>
      <c r="CI507" s="5">
        <f t="shared" si="832"/>
        <v>1</v>
      </c>
    </row>
    <row r="508" spans="1:87" s="2" customFormat="1" ht="57.6" hidden="1" customHeight="1" x14ac:dyDescent="0.3">
      <c r="A508" s="1" t="str">
        <f t="shared" si="851"/>
        <v>Kitöltés rendben!</v>
      </c>
      <c r="B508" s="179">
        <v>1</v>
      </c>
      <c r="C508" s="178" t="s">
        <v>492</v>
      </c>
      <c r="D508" s="180" t="s">
        <v>507</v>
      </c>
      <c r="E508" s="180" t="s">
        <v>509</v>
      </c>
      <c r="F508" s="181" t="str">
        <f>VLOOKUP($G508,Összesítő!$B:$F,2,FALSE)</f>
        <v>11-11147-1-003-00-05</v>
      </c>
      <c r="G508" s="178" t="s">
        <v>111</v>
      </c>
      <c r="H508" s="181">
        <f>COUNTA($G$3:G508)</f>
        <v>452</v>
      </c>
      <c r="I508" s="181" t="str">
        <f>AZ508&amp;"_"&amp;H508&amp;"_FIV_"&amp;LEFT(Előlap!$B$6,4)</f>
        <v>4142_452_FIV_2026</v>
      </c>
      <c r="J508" s="181" t="str">
        <f>VLOOKUP($G508,Összesítő!$B:$F,5,FALSE)</f>
        <v>Kisrákos, Pankasz, Viszák</v>
      </c>
      <c r="K508" s="181" t="str">
        <f>VLOOKUP($G508,Összesítő!$B:$F,4,FALSE)</f>
        <v>Kisrákos Községi Önkormányzat, Pankasz Községi Önkormányzat, Viszák Községi Önkormányzat</v>
      </c>
      <c r="L508" s="7">
        <f t="shared" si="852"/>
        <v>196</v>
      </c>
      <c r="M508" s="179">
        <v>2027</v>
      </c>
      <c r="N508" s="179">
        <v>2027</v>
      </c>
      <c r="O508" s="13">
        <v>196</v>
      </c>
      <c r="P508" s="8">
        <v>0</v>
      </c>
      <c r="Q508" s="8">
        <v>0</v>
      </c>
      <c r="S508" s="8">
        <v>196</v>
      </c>
      <c r="T508" s="8">
        <v>0</v>
      </c>
      <c r="U508" s="8">
        <v>0</v>
      </c>
      <c r="V508" s="8">
        <v>0</v>
      </c>
      <c r="W508" s="8">
        <v>0</v>
      </c>
      <c r="X508" s="8">
        <v>0</v>
      </c>
      <c r="Y508" s="8">
        <v>0</v>
      </c>
      <c r="Z508" s="8">
        <v>0</v>
      </c>
      <c r="AA508" s="8">
        <v>0</v>
      </c>
      <c r="AB508" s="8">
        <v>0</v>
      </c>
      <c r="AC508" s="8">
        <v>0</v>
      </c>
      <c r="AD508" s="7">
        <f t="shared" si="853"/>
        <v>196</v>
      </c>
      <c r="AE508" s="3" t="str">
        <f t="shared" si="854"/>
        <v>A forrás egyenlő a költséggel (I.ütem).</v>
      </c>
      <c r="AG508" s="8">
        <v>0</v>
      </c>
      <c r="AH508" s="8">
        <v>0</v>
      </c>
      <c r="AI508" s="8">
        <v>0</v>
      </c>
      <c r="AJ508" s="8">
        <v>0</v>
      </c>
      <c r="AK508" s="8">
        <v>0</v>
      </c>
      <c r="AL508" s="8">
        <v>0</v>
      </c>
      <c r="AM508" s="8">
        <v>0</v>
      </c>
      <c r="AN508" s="8">
        <v>0</v>
      </c>
      <c r="AO508" s="8">
        <v>0</v>
      </c>
      <c r="AP508" s="8">
        <v>0</v>
      </c>
      <c r="AQ508" s="8">
        <v>0</v>
      </c>
      <c r="AR508" s="7">
        <f t="shared" si="855"/>
        <v>0</v>
      </c>
      <c r="AS508" s="178" t="s">
        <v>659</v>
      </c>
      <c r="AT508" s="3" t="str">
        <f t="shared" ref="AT508:AT575" si="886">IF($G508="","Nincs VKR kiválasztva!",IF($BB508=0,"Hiányos kitöltés!",IF($BO508=0,"Nem hosszútávú a feladat.",$BM508)))</f>
        <v>Nem hosszútávú a feladat.</v>
      </c>
      <c r="AV508" s="180" t="s">
        <v>0</v>
      </c>
      <c r="AW508" s="180" t="s">
        <v>0</v>
      </c>
      <c r="AX508" s="191">
        <f>COUNTA($G$3:G508)</f>
        <v>452</v>
      </c>
      <c r="AZ508" s="9">
        <f>VLOOKUP($G508,Összesítő!$B:$F,3,FALSE)</f>
        <v>4142</v>
      </c>
      <c r="BA508" s="9">
        <f t="shared" ref="BA508:BA575" si="887">LEN($AV508)</f>
        <v>0</v>
      </c>
      <c r="BB508" s="5">
        <f t="shared" ref="BB508:BB575" si="888">IF(OR($B508="",$C508="",$D508="",$E508="",$F508="",$M508="",$N508="",$O508="",$P508="",$Q508=""),0,1)</f>
        <v>1</v>
      </c>
      <c r="BC508" s="5" t="str">
        <f t="shared" ref="BC508:BC575" si="889">IF($F508="",0,IF(AND($M508=2027,$N508=2027),"R",IF(AND($M508=2027,$N508&gt;2027),"RH",IF(AND($M508&gt;2027,$N508&gt;2027),"H","x"))))</f>
        <v>R</v>
      </c>
      <c r="BD508" s="5">
        <f t="shared" ref="BD508:BD575" si="890">IF(OR(BC508="R",BC508="RH"),1,0)</f>
        <v>1</v>
      </c>
      <c r="BE508" s="5">
        <f t="shared" ref="BE508:BE575" si="891">IF(AND($BC508="R",$P508&gt;0),1,IF(AND($BC508="H",$O508&gt;0),1,0))</f>
        <v>0</v>
      </c>
      <c r="BF508" s="5">
        <f t="shared" ref="BF508:BF575" si="892">IF($AD508&lt;$O508,1,IF($AD508=$O508,0))</f>
        <v>0</v>
      </c>
      <c r="BG508" s="9" t="str">
        <f t="shared" ref="BG508:BG575" si="893">IF($M508&gt;2027,"Nem rövidtávú a feladat.",IF($BF508=1,"Az I. ütem nem lehet forráshiányos!",IF($AD508&gt;$O508,"Többlet forrást jelölt meg az I.ütemnél! Kérjük, a többletet az 'Osszesito' fülön tüntesse fel!",IF($AD508=$O508,"A forrás egyenlő a költséggel (I.ütem).",0))))</f>
        <v>A forrás egyenlő a költséggel (I.ütem).</v>
      </c>
      <c r="BH508" s="5">
        <f t="shared" ref="BH508:BH575" si="894">IF(AND($S508&lt;&gt;"",$T508&lt;&gt;"",$U508&lt;&gt;"",$V508&lt;&gt;"",$W508&lt;&gt;"",$X508&lt;&gt;"",$Y508&lt;&gt;"",$Z508&lt;&gt;"",$AA508&lt;&gt;"",$AB508&lt;&gt;"",$AC508&lt;&gt;""),1,0)</f>
        <v>1</v>
      </c>
      <c r="BI508" s="5">
        <f t="shared" ref="BI508:BI575" si="895">IF(AND($BH508=1,$O508=$AD508),1,0)</f>
        <v>1</v>
      </c>
      <c r="BJ508" s="5">
        <f t="shared" ref="BJ508:BJ575" si="896">IF($AR508&lt;$P508,1,0)</f>
        <v>0</v>
      </c>
      <c r="BK508" s="5">
        <f t="shared" ref="BK508:BK575" si="897">IF(AND($AG508&lt;&gt;"",$AH508&lt;&gt;"",$AI508&lt;&gt;"",$AJ508&lt;&gt;"",$AK508&lt;&gt;"",$AL508&lt;&gt;"",$AM508&lt;&gt;"",$AN508&lt;&gt;"",$AO508&lt;&gt;"",$AP508&lt;&gt;"",$AQ508&lt;&gt;""),1,0)</f>
        <v>1</v>
      </c>
      <c r="BL508" s="5">
        <f t="shared" si="856"/>
        <v>1</v>
      </c>
      <c r="BM508" s="4" t="str">
        <f t="shared" ref="BM508:BM575" si="898">IF($N508&lt;2028,"Nem hosszútávú a feladat.",IF(AND($BJ508=1,$AS508="nem"),"Forráshiányos a feladat? Jelölje az AR-oszlopban!",IF(AND($BJ508=0,$AS508="igen"),"Forráshiányosnak jelölte a feladat az AR-oszlopban, de a forrás költség adatok alapnján nem az!",IF(AND($BJ508=1,$AS508="igen"),"Forráshiányos a feladat!",IF($AR508&gt;$P508,"Többlet forrást jelölt meg az II.ütemnél! Kérjük, a többletet az 'Osszesito' fülön tüntesse fel!",IF($AR508=$P508,"A forrás egyenlő a költséggel (II.ütem).",0))))))</f>
        <v>Nem hosszútávú a feladat.</v>
      </c>
      <c r="BN508" s="5">
        <f t="shared" ref="BN508:BN575" si="899">IF($N508&lt;2028,1,0)</f>
        <v>1</v>
      </c>
      <c r="BO508" s="5">
        <f t="shared" ref="BO508:BO575" si="900">IF($N508&gt;2027,1,0)</f>
        <v>0</v>
      </c>
      <c r="BP508" s="5">
        <f t="shared" ref="BP508:BP575" si="901">IF(AND($BN508=1,$O508=0),1,0)</f>
        <v>0</v>
      </c>
      <c r="BQ508" s="5">
        <f t="shared" ref="BQ508:BQ575" si="902">IF(AND($BO508=1,$P508=0),1,0)</f>
        <v>0</v>
      </c>
      <c r="BR508" s="5">
        <f t="shared" ref="BR508:BR575" si="903">IF(AND($BC508="R",$O508=0,$BA508&gt;29),1,IF(AND($BC508="RH",$O508=0,$BA508&gt;29),1,0))</f>
        <v>0</v>
      </c>
      <c r="BS508" s="9" t="str">
        <f t="shared" ref="BS508:BS575" si="904">IF($BO508=0,"Nincs hosszútávú terv!",IF(AND($BC508="H",$P508=0,$BA508=0),"Nullás a hosszútávú feladat és nincs hozzá indoklás!",IF(AND($BC508="RH",$P508=0,$BA508=0),"Nullás a hosszútávú feladat és nincs hozzá indoklás!",IF(AND($BC508="R",$P508=0,$BA508&lt;300),"Nullás a hosszútávú feladat és rövid hozzá az indoklás!",IF(AND($BC508="RH",$P508=0,$BA508&lt;300),"Nullás a hosszútávú feladat és rövid hozzá az indoklás!",0)))))</f>
        <v>Nincs hosszútávú terv!</v>
      </c>
      <c r="BT508" s="5">
        <f t="shared" ref="BT508:BT575" si="905">IF(AND($BC508="R",$O508=0,$BA508&gt;29),1,IF(AND($BC508="RH",$O508=0,$BA508&gt;29),1,0))</f>
        <v>0</v>
      </c>
      <c r="BU508" s="5">
        <f t="shared" ref="BU508:BU575" si="906">IF(AND($BC508="H",$P508=0,$BA508&gt;29),1,IF(AND($BC508="RH",$P508=0,$BA508&gt;29),1,0))</f>
        <v>0</v>
      </c>
      <c r="BV508" s="5">
        <f t="shared" ref="BV508:BV575" si="907">IF($B508="",0,1)</f>
        <v>1</v>
      </c>
      <c r="BW508" s="5">
        <f t="shared" ref="BW508:BW575" si="908">IF($C508="",0,1)</f>
        <v>1</v>
      </c>
      <c r="BX508" s="5">
        <f t="shared" ref="BX508:BX575" si="909">IF($D508="",0,1)</f>
        <v>1</v>
      </c>
      <c r="BY508" s="5">
        <f t="shared" ref="BY508:BY575" si="910">IF($E508="",0,1)</f>
        <v>1</v>
      </c>
      <c r="BZ508" s="5">
        <f t="shared" ref="BZ508:BZ575" si="911">IF($M508="",0,1)</f>
        <v>1</v>
      </c>
      <c r="CA508" s="5">
        <f t="shared" ref="CA508:CA575" si="912">IF($N508="",0,1)</f>
        <v>1</v>
      </c>
      <c r="CB508" s="5">
        <f t="shared" ref="CB508:CB575" si="913">IF($O508="",0,1)</f>
        <v>1</v>
      </c>
      <c r="CC508" s="5">
        <f t="shared" ref="CC508:CC575" si="914">IF($P508="",0,1)</f>
        <v>1</v>
      </c>
      <c r="CD508" s="5">
        <f t="shared" ref="CD508:CD575" si="915">IF($Q508="",0,1)</f>
        <v>1</v>
      </c>
      <c r="CE508" s="5" t="str">
        <f t="shared" ref="CE508:CE575" si="916">IF(AND($BB508=0,$BV508=0),"Hiányos kitöltés! (B-oszlop üres)",IF(AND($BB508=0,$BW508=0),"Hiányos kitöltés! (C-oszlop üres)",IF(AND($BB508=0,$BX508=0),"Hiányos kitöltés! (D-oszlop üres)",IF(AND($BB508=0,$BY508=0),"Hiányos kitöltés! (E-oszlop üres)",IF(AND($BB508=0,$BZ508=0),"Hiányos kitöltés! (L-oszlop üres)",IF(AND($BB508=0,$CA508=0),"Hiányos kitöltés! (M-oszlop üres)",IF(AND($BB508=0,$CB508=0),"Hiányos kitöltés! (N-oszlop üres)",IF(AND($BB508=0,$CC508=0),"Hiányos kitöltés! (O-oszlop üres)",IF(AND($BB508=0,$CD508=0),"Hiányos kitöltés! (P-oszlop üres)",IF(AND($BB508=0,$BH508=0),"Hiányos kitöltés! (I.ütem forrása hiányos!","?"))))))))))</f>
        <v>?</v>
      </c>
      <c r="CF508" s="4" t="str">
        <f t="shared" si="857"/>
        <v>Kitöltés rendben!</v>
      </c>
      <c r="CG508" s="5">
        <f t="shared" si="858"/>
        <v>1</v>
      </c>
      <c r="CH508" s="5">
        <f t="shared" ref="CH508:CH575" si="917">IF(AND($BC508="R",$CG508=1),1,IF(AND($BC508="RH",$CG508=1),1,0))</f>
        <v>1</v>
      </c>
      <c r="CI508" s="5">
        <f t="shared" ref="CI508:CI575" si="918">IF(AND($BC508="H",$CG508=1),1,IF(AND($BC508="RH",$CG508=1),1,0))</f>
        <v>0</v>
      </c>
    </row>
    <row r="509" spans="1:87" s="2" customFormat="1" ht="57.6" hidden="1" customHeight="1" x14ac:dyDescent="0.3">
      <c r="A509" s="1" t="str">
        <f t="shared" ref="A509" si="919">IF($G509="","Nincs VKR kiválasztva!",CF509)</f>
        <v>Kitöltés rendben!</v>
      </c>
      <c r="B509" s="224">
        <v>0</v>
      </c>
      <c r="C509" s="223" t="s">
        <v>489</v>
      </c>
      <c r="D509" s="225" t="s">
        <v>661</v>
      </c>
      <c r="E509" s="225" t="s">
        <v>509</v>
      </c>
      <c r="F509" s="226" t="str">
        <f>VLOOKUP($G509,Összesítő!$B:$F,2,FALSE)</f>
        <v>11-11147-1-003-00-05</v>
      </c>
      <c r="G509" s="223" t="s">
        <v>111</v>
      </c>
      <c r="H509" s="226">
        <f>COUNTA($G$3:G509)</f>
        <v>453</v>
      </c>
      <c r="I509" s="226" t="str">
        <f>AZ509&amp;"_"&amp;H509&amp;"_FIV_"&amp;LEFT(Előlap!$B$6,4)</f>
        <v>4142_453_FIV_2026</v>
      </c>
      <c r="J509" s="226" t="str">
        <f>VLOOKUP($G509,Összesítő!$B:$F,5,FALSE)</f>
        <v>Kisrákos, Pankasz, Viszák</v>
      </c>
      <c r="K509" s="226" t="str">
        <f>VLOOKUP($G509,Összesítő!$B:$F,4,FALSE)</f>
        <v>Kisrákos Községi Önkormányzat, Pankasz Községi Önkormányzat, Viszák Községi Önkormányzat</v>
      </c>
      <c r="L509" s="7">
        <f t="shared" ref="L509" si="920">O509+P509</f>
        <v>0</v>
      </c>
      <c r="M509" s="224">
        <v>2027</v>
      </c>
      <c r="N509" s="224">
        <v>2027</v>
      </c>
      <c r="O509" s="13">
        <v>0</v>
      </c>
      <c r="P509" s="8">
        <v>0</v>
      </c>
      <c r="Q509" s="8">
        <v>0</v>
      </c>
      <c r="S509" s="8">
        <v>0</v>
      </c>
      <c r="T509" s="8">
        <v>0</v>
      </c>
      <c r="U509" s="8">
        <v>0</v>
      </c>
      <c r="V509" s="8">
        <v>0</v>
      </c>
      <c r="W509" s="8">
        <v>0</v>
      </c>
      <c r="X509" s="8">
        <v>0</v>
      </c>
      <c r="Y509" s="8">
        <v>0</v>
      </c>
      <c r="Z509" s="8">
        <v>0</v>
      </c>
      <c r="AA509" s="8">
        <v>0</v>
      </c>
      <c r="AB509" s="8">
        <v>0</v>
      </c>
      <c r="AC509" s="8">
        <v>0</v>
      </c>
      <c r="AD509" s="7">
        <f t="shared" ref="AD509" si="921">SUM(S509:AC509)</f>
        <v>0</v>
      </c>
      <c r="AE509" s="3" t="str">
        <f t="shared" ref="AE509" si="922">IF($G509="","Nincs VKR kiválasztva!",IF(BB509=0,"Hiányos kitöltés!",BG509))</f>
        <v>A forrás egyenlő a költséggel (I.ütem).</v>
      </c>
      <c r="AG509" s="8">
        <v>0</v>
      </c>
      <c r="AH509" s="8">
        <v>0</v>
      </c>
      <c r="AI509" s="8">
        <v>0</v>
      </c>
      <c r="AJ509" s="8">
        <v>0</v>
      </c>
      <c r="AK509" s="8">
        <v>0</v>
      </c>
      <c r="AL509" s="8">
        <v>0</v>
      </c>
      <c r="AM509" s="8">
        <v>0</v>
      </c>
      <c r="AN509" s="8">
        <v>0</v>
      </c>
      <c r="AO509" s="8">
        <v>0</v>
      </c>
      <c r="AP509" s="8">
        <v>0</v>
      </c>
      <c r="AQ509" s="8">
        <v>0</v>
      </c>
      <c r="AR509" s="7">
        <f t="shared" ref="AR509" si="923">SUM(AG509:AQ509)</f>
        <v>0</v>
      </c>
      <c r="AS509" s="223" t="s">
        <v>659</v>
      </c>
      <c r="AT509" s="3" t="str">
        <f t="shared" si="886"/>
        <v>Nem hosszútávú a feladat.</v>
      </c>
      <c r="AV509" s="225" t="s">
        <v>662</v>
      </c>
      <c r="AW509" s="225" t="s">
        <v>0</v>
      </c>
      <c r="AX509" s="226">
        <f>COUNTA($G$3:G509)</f>
        <v>453</v>
      </c>
      <c r="AZ509" s="9">
        <f>VLOOKUP($G509,Összesítő!$B:$F,3,FALSE)</f>
        <v>4142</v>
      </c>
      <c r="BA509" s="9">
        <f t="shared" si="887"/>
        <v>32</v>
      </c>
      <c r="BB509" s="5">
        <f t="shared" si="888"/>
        <v>1</v>
      </c>
      <c r="BC509" s="5" t="str">
        <f t="shared" si="889"/>
        <v>R</v>
      </c>
      <c r="BD509" s="5">
        <f t="shared" ref="BD509" si="924">IF(OR(BC509="R",BC509="RH"),1,0)</f>
        <v>1</v>
      </c>
      <c r="BE509" s="5">
        <f t="shared" si="891"/>
        <v>0</v>
      </c>
      <c r="BF509" s="5">
        <f t="shared" si="892"/>
        <v>0</v>
      </c>
      <c r="BG509" s="9" t="str">
        <f t="shared" si="893"/>
        <v>A forrás egyenlő a költséggel (I.ütem).</v>
      </c>
      <c r="BH509" s="5">
        <f t="shared" si="894"/>
        <v>1</v>
      </c>
      <c r="BI509" s="5">
        <f t="shared" si="895"/>
        <v>1</v>
      </c>
      <c r="BJ509" s="5">
        <f t="shared" si="896"/>
        <v>0</v>
      </c>
      <c r="BK509" s="5">
        <f t="shared" si="897"/>
        <v>1</v>
      </c>
      <c r="BL509" s="5">
        <f t="shared" ref="BL509" si="925">IF(AND($BK509=1,$P509=$AR509),1,IF(AND($BK509=1,$P509&gt;$AR509,AS509="igen"),1,0))</f>
        <v>1</v>
      </c>
      <c r="BM509" s="4" t="str">
        <f t="shared" si="898"/>
        <v>Nem hosszútávú a feladat.</v>
      </c>
      <c r="BN509" s="5">
        <f t="shared" si="899"/>
        <v>1</v>
      </c>
      <c r="BO509" s="5">
        <f t="shared" si="900"/>
        <v>0</v>
      </c>
      <c r="BP509" s="5">
        <f t="shared" si="901"/>
        <v>1</v>
      </c>
      <c r="BQ509" s="5">
        <f t="shared" si="902"/>
        <v>0</v>
      </c>
      <c r="BR509" s="5">
        <f t="shared" si="903"/>
        <v>1</v>
      </c>
      <c r="BS509" s="9" t="str">
        <f t="shared" si="904"/>
        <v>Nincs hosszútávú terv!</v>
      </c>
      <c r="BT509" s="5">
        <f t="shared" si="905"/>
        <v>1</v>
      </c>
      <c r="BU509" s="5">
        <f t="shared" si="906"/>
        <v>0</v>
      </c>
      <c r="BV509" s="5">
        <f t="shared" si="907"/>
        <v>1</v>
      </c>
      <c r="BW509" s="5">
        <f t="shared" si="908"/>
        <v>1</v>
      </c>
      <c r="BX509" s="5">
        <f t="shared" si="909"/>
        <v>1</v>
      </c>
      <c r="BY509" s="5">
        <f t="shared" si="910"/>
        <v>1</v>
      </c>
      <c r="BZ509" s="5">
        <f t="shared" si="911"/>
        <v>1</v>
      </c>
      <c r="CA509" s="5">
        <f t="shared" si="912"/>
        <v>1</v>
      </c>
      <c r="CB509" s="5">
        <f t="shared" si="913"/>
        <v>1</v>
      </c>
      <c r="CC509" s="5">
        <f t="shared" si="914"/>
        <v>1</v>
      </c>
      <c r="CD509" s="5">
        <f t="shared" si="915"/>
        <v>1</v>
      </c>
      <c r="CE509" s="5" t="str">
        <f t="shared" si="916"/>
        <v>?</v>
      </c>
      <c r="CF509" s="4" t="str">
        <f t="shared" ref="CF509" si="926">IF($BB509=0,$CE509,IF($BH509=0,"I. ütem forrása nincs kitöltve!",IF($BK509=0,"II. ütem forrása nincs kitöltve!",IF($BE509=1,"Költségek üteme nem megfelelő (az időtartam és a költség üteme eltér)!",IF(AND(BI509=0,$BB509=1,$BK509=1,$BE509=1),"Kötelező cellák kitöltve, de az I. ütem forrása hibás!",IF(AND(BK509=0,$BB509=1,$BK509=1,$BE509=1),"Kötelező cellák kitöltve, de a II. ütem forrása hibás!",IF(AND($BP509=1,$BA509&lt;30),"Nullás a rövidtávú feladat és rövid (hiányzik) a hozzá tartozó indoklás!",IF(AND($BQ509=1,$BA509&lt;30),"Nullás a hosszútávú feladat és rövid (hiányzik) a hozzá tartozó indoklás!",IF(AND(BO509=1,C509="1811_RENDKÍVÜLI"),"II. ütemre nem tervezhet Rendkívüli feladatot!",IF(BI509=0,AE509,IF(BL509=0,AT509,IF(AND(BD509=1,$Q509&gt;$O509),"EM rendelet 2. melléklet terhére elszámolt költség nem lehet nagyobb az I. ütemre tervezett tényleges költségnél!",IF($AD509&gt;$O509,"Többlet forrást jelölt meg az I. ütemnél! Kérjük, a többletet az 'Osszesito' fülön tüntesse fel!",IF($AR509&gt;$P509,"Többlet forrást jelölt meg a II. ütemnél! Kérjük, a többletet az 'Osszesito' fülön tüntesse fel!","Kitöltés rendben!"))))))))))))))</f>
        <v>Kitöltés rendben!</v>
      </c>
      <c r="CG509" s="5">
        <f t="shared" ref="CG509" si="927">IF(A509="Kitöltés rendben!",1,0)</f>
        <v>1</v>
      </c>
      <c r="CH509" s="5">
        <f t="shared" si="917"/>
        <v>1</v>
      </c>
      <c r="CI509" s="5">
        <f t="shared" si="918"/>
        <v>0</v>
      </c>
    </row>
    <row r="510" spans="1:87" s="2" customFormat="1" ht="31.2" hidden="1" customHeight="1" x14ac:dyDescent="0.3">
      <c r="A510" s="1" t="str">
        <f t="shared" si="851"/>
        <v>Nincs VKR kiválasztva!</v>
      </c>
      <c r="B510" s="179"/>
      <c r="C510" s="178"/>
      <c r="D510" s="180"/>
      <c r="E510" s="180"/>
      <c r="F510" s="181" t="e">
        <f>VLOOKUP($G510,Összesítő!$B:$F,2,FALSE)</f>
        <v>#N/A</v>
      </c>
      <c r="G510" s="178"/>
      <c r="H510" s="181">
        <f>COUNTA($G$3:G510)</f>
        <v>453</v>
      </c>
      <c r="I510" s="181" t="e">
        <f>AZ510&amp;"_"&amp;H510&amp;"_FIV_"&amp;LEFT(Előlap!$B$6,4)</f>
        <v>#N/A</v>
      </c>
      <c r="J510" s="181" t="e">
        <f>VLOOKUP($G510,Összesítő!$B:$F,5,FALSE)</f>
        <v>#N/A</v>
      </c>
      <c r="K510" s="181" t="e">
        <f>VLOOKUP($G510,Összesítő!$B:$F,4,FALSE)</f>
        <v>#N/A</v>
      </c>
      <c r="L510" s="7">
        <f t="shared" si="852"/>
        <v>0</v>
      </c>
      <c r="M510" s="179"/>
      <c r="N510" s="179"/>
      <c r="O510" s="13"/>
      <c r="P510" s="8"/>
      <c r="Q510" s="8"/>
      <c r="S510" s="8"/>
      <c r="T510" s="8"/>
      <c r="U510" s="8"/>
      <c r="V510" s="8"/>
      <c r="W510" s="8"/>
      <c r="X510" s="8"/>
      <c r="Y510" s="8"/>
      <c r="Z510" s="8"/>
      <c r="AA510" s="8"/>
      <c r="AB510" s="8"/>
      <c r="AC510" s="8"/>
      <c r="AD510" s="7">
        <f t="shared" si="853"/>
        <v>0</v>
      </c>
      <c r="AE510" s="3" t="str">
        <f t="shared" si="854"/>
        <v>Nincs VKR kiválasztva!</v>
      </c>
      <c r="AG510" s="8"/>
      <c r="AH510" s="8"/>
      <c r="AI510" s="8"/>
      <c r="AJ510" s="8"/>
      <c r="AK510" s="8"/>
      <c r="AL510" s="8"/>
      <c r="AM510" s="8"/>
      <c r="AN510" s="8"/>
      <c r="AO510" s="8"/>
      <c r="AP510" s="8"/>
      <c r="AQ510" s="8"/>
      <c r="AR510" s="7">
        <f t="shared" si="855"/>
        <v>0</v>
      </c>
      <c r="AS510" s="178"/>
      <c r="AT510" s="3" t="str">
        <f t="shared" si="886"/>
        <v>Nincs VKR kiválasztva!</v>
      </c>
      <c r="AV510" s="180" t="s">
        <v>0</v>
      </c>
      <c r="AW510" s="180" t="s">
        <v>0</v>
      </c>
      <c r="AX510" s="191">
        <f>COUNTA($G$3:G510)</f>
        <v>453</v>
      </c>
      <c r="AZ510" s="9" t="e">
        <f>VLOOKUP($G510,Összesítő!$B:$F,3,FALSE)</f>
        <v>#N/A</v>
      </c>
      <c r="BA510" s="9">
        <f t="shared" si="887"/>
        <v>0</v>
      </c>
      <c r="BB510" s="5" t="e">
        <f t="shared" si="888"/>
        <v>#N/A</v>
      </c>
      <c r="BC510" s="5" t="e">
        <f t="shared" si="889"/>
        <v>#N/A</v>
      </c>
      <c r="BD510" s="5" t="e">
        <f t="shared" si="890"/>
        <v>#N/A</v>
      </c>
      <c r="BE510" s="5" t="e">
        <f t="shared" si="891"/>
        <v>#N/A</v>
      </c>
      <c r="BF510" s="5">
        <f t="shared" si="892"/>
        <v>0</v>
      </c>
      <c r="BG510" s="9" t="str">
        <f t="shared" si="893"/>
        <v>A forrás egyenlő a költséggel (I.ütem).</v>
      </c>
      <c r="BH510" s="5">
        <f t="shared" si="894"/>
        <v>0</v>
      </c>
      <c r="BI510" s="5">
        <f t="shared" si="895"/>
        <v>0</v>
      </c>
      <c r="BJ510" s="5">
        <f t="shared" si="896"/>
        <v>0</v>
      </c>
      <c r="BK510" s="5">
        <f t="shared" si="897"/>
        <v>0</v>
      </c>
      <c r="BL510" s="5">
        <f t="shared" si="856"/>
        <v>0</v>
      </c>
      <c r="BM510" s="4" t="str">
        <f t="shared" si="898"/>
        <v>Nem hosszútávú a feladat.</v>
      </c>
      <c r="BN510" s="5">
        <f t="shared" si="899"/>
        <v>1</v>
      </c>
      <c r="BO510" s="5">
        <f t="shared" si="900"/>
        <v>0</v>
      </c>
      <c r="BP510" s="5">
        <f t="shared" si="901"/>
        <v>1</v>
      </c>
      <c r="BQ510" s="5">
        <f t="shared" si="902"/>
        <v>0</v>
      </c>
      <c r="BR510" s="5" t="e">
        <f t="shared" si="903"/>
        <v>#N/A</v>
      </c>
      <c r="BS510" s="9" t="str">
        <f t="shared" si="904"/>
        <v>Nincs hosszútávú terv!</v>
      </c>
      <c r="BT510" s="5" t="e">
        <f t="shared" si="905"/>
        <v>#N/A</v>
      </c>
      <c r="BU510" s="5" t="e">
        <f t="shared" si="906"/>
        <v>#N/A</v>
      </c>
      <c r="BV510" s="5">
        <f t="shared" si="907"/>
        <v>0</v>
      </c>
      <c r="BW510" s="5">
        <f t="shared" si="908"/>
        <v>0</v>
      </c>
      <c r="BX510" s="5">
        <f t="shared" si="909"/>
        <v>0</v>
      </c>
      <c r="BY510" s="5">
        <f t="shared" si="910"/>
        <v>0</v>
      </c>
      <c r="BZ510" s="5">
        <f t="shared" si="911"/>
        <v>0</v>
      </c>
      <c r="CA510" s="5">
        <f t="shared" si="912"/>
        <v>0</v>
      </c>
      <c r="CB510" s="5">
        <f t="shared" si="913"/>
        <v>0</v>
      </c>
      <c r="CC510" s="5">
        <f t="shared" si="914"/>
        <v>0</v>
      </c>
      <c r="CD510" s="5">
        <f t="shared" si="915"/>
        <v>0</v>
      </c>
      <c r="CE510" s="5" t="e">
        <f t="shared" si="916"/>
        <v>#N/A</v>
      </c>
      <c r="CF510" s="4" t="e">
        <f t="shared" si="857"/>
        <v>#N/A</v>
      </c>
      <c r="CG510" s="5">
        <f t="shared" si="858"/>
        <v>0</v>
      </c>
      <c r="CH510" s="5" t="e">
        <f t="shared" si="917"/>
        <v>#N/A</v>
      </c>
      <c r="CI510" s="5" t="e">
        <f t="shared" si="918"/>
        <v>#N/A</v>
      </c>
    </row>
    <row r="511" spans="1:87" s="2" customFormat="1" ht="28.8" hidden="1" customHeight="1" x14ac:dyDescent="0.3">
      <c r="A511" s="1" t="str">
        <f t="shared" si="851"/>
        <v>Kitöltés rendben!</v>
      </c>
      <c r="B511" s="179">
        <v>2</v>
      </c>
      <c r="C511" s="178" t="s">
        <v>399</v>
      </c>
      <c r="D511" s="180" t="s">
        <v>520</v>
      </c>
      <c r="E511" s="180" t="s">
        <v>509</v>
      </c>
      <c r="F511" s="181" t="str">
        <f>VLOOKUP($G511,Összesítő!$B:$F,2,FALSE)</f>
        <v>11-10223-1-001-00-04</v>
      </c>
      <c r="G511" s="178" t="s">
        <v>99</v>
      </c>
      <c r="H511" s="181">
        <f>COUNTA($G$3:G511)</f>
        <v>454</v>
      </c>
      <c r="I511" s="181" t="str">
        <f>AZ511&amp;"_"&amp;H511&amp;"_FIV_"&amp;LEFT(Előlap!$B$6,4)</f>
        <v>4139_454_FIV_2026</v>
      </c>
      <c r="J511" s="181" t="str">
        <f>VLOOKUP($G511,Összesítő!$B:$F,5,FALSE)</f>
        <v>Szalafő</v>
      </c>
      <c r="K511" s="181" t="str">
        <f>VLOOKUP($G511,Összesítő!$B:$F,4,FALSE)</f>
        <v>Szalafő Község Önkormányzata</v>
      </c>
      <c r="L511" s="7">
        <f t="shared" si="852"/>
        <v>35000</v>
      </c>
      <c r="M511" s="179">
        <v>2028</v>
      </c>
      <c r="N511" s="179">
        <v>2028</v>
      </c>
      <c r="O511" s="13">
        <v>0</v>
      </c>
      <c r="P511" s="8">
        <v>35000</v>
      </c>
      <c r="Q511" s="8">
        <v>0</v>
      </c>
      <c r="S511" s="8">
        <v>0</v>
      </c>
      <c r="T511" s="8">
        <v>0</v>
      </c>
      <c r="U511" s="8">
        <v>0</v>
      </c>
      <c r="V511" s="8">
        <v>0</v>
      </c>
      <c r="W511" s="8">
        <v>0</v>
      </c>
      <c r="X511" s="8">
        <v>0</v>
      </c>
      <c r="Y511" s="8">
        <v>0</v>
      </c>
      <c r="Z511" s="8">
        <v>0</v>
      </c>
      <c r="AA511" s="8">
        <v>0</v>
      </c>
      <c r="AB511" s="8">
        <v>0</v>
      </c>
      <c r="AC511" s="8">
        <v>0</v>
      </c>
      <c r="AD511" s="7">
        <f t="shared" si="853"/>
        <v>0</v>
      </c>
      <c r="AE511" s="3" t="str">
        <f t="shared" si="854"/>
        <v>Nem rövidtávú a feladat.</v>
      </c>
      <c r="AG511" s="8">
        <v>0</v>
      </c>
      <c r="AH511" s="8">
        <v>0</v>
      </c>
      <c r="AI511" s="8">
        <v>0</v>
      </c>
      <c r="AJ511" s="8">
        <v>0</v>
      </c>
      <c r="AK511" s="8">
        <v>0</v>
      </c>
      <c r="AL511" s="8">
        <v>0</v>
      </c>
      <c r="AM511" s="8">
        <v>0</v>
      </c>
      <c r="AN511" s="8">
        <v>0</v>
      </c>
      <c r="AO511" s="8">
        <v>0</v>
      </c>
      <c r="AP511" s="8">
        <v>0</v>
      </c>
      <c r="AQ511" s="8">
        <v>0</v>
      </c>
      <c r="AR511" s="7">
        <f t="shared" si="855"/>
        <v>0</v>
      </c>
      <c r="AS511" s="178" t="s">
        <v>654</v>
      </c>
      <c r="AT511" s="3" t="str">
        <f t="shared" si="886"/>
        <v>Forráshiányos a feladat!</v>
      </c>
      <c r="AV511" s="180" t="s">
        <v>0</v>
      </c>
      <c r="AW511" s="180" t="s">
        <v>0</v>
      </c>
      <c r="AX511" s="191">
        <f>COUNTA($G$3:G511)</f>
        <v>454</v>
      </c>
      <c r="AZ511" s="9">
        <f>VLOOKUP($G511,Összesítő!$B:$F,3,FALSE)</f>
        <v>4139</v>
      </c>
      <c r="BA511" s="9">
        <f t="shared" si="887"/>
        <v>0</v>
      </c>
      <c r="BB511" s="5">
        <f t="shared" si="888"/>
        <v>1</v>
      </c>
      <c r="BC511" s="5" t="str">
        <f t="shared" si="889"/>
        <v>H</v>
      </c>
      <c r="BD511" s="5">
        <f t="shared" si="890"/>
        <v>0</v>
      </c>
      <c r="BE511" s="5">
        <f t="shared" si="891"/>
        <v>0</v>
      </c>
      <c r="BF511" s="5">
        <f t="shared" si="892"/>
        <v>0</v>
      </c>
      <c r="BG511" s="9" t="str">
        <f t="shared" si="893"/>
        <v>Nem rövidtávú a feladat.</v>
      </c>
      <c r="BH511" s="5">
        <f t="shared" si="894"/>
        <v>1</v>
      </c>
      <c r="BI511" s="5">
        <f t="shared" si="895"/>
        <v>1</v>
      </c>
      <c r="BJ511" s="5">
        <f t="shared" si="896"/>
        <v>1</v>
      </c>
      <c r="BK511" s="5">
        <f t="shared" si="897"/>
        <v>1</v>
      </c>
      <c r="BL511" s="5">
        <f t="shared" si="856"/>
        <v>1</v>
      </c>
      <c r="BM511" s="4" t="str">
        <f t="shared" si="898"/>
        <v>Forráshiányos a feladat!</v>
      </c>
      <c r="BN511" s="5">
        <f t="shared" si="899"/>
        <v>0</v>
      </c>
      <c r="BO511" s="5">
        <f t="shared" si="900"/>
        <v>1</v>
      </c>
      <c r="BP511" s="5">
        <f t="shared" si="901"/>
        <v>0</v>
      </c>
      <c r="BQ511" s="5">
        <f t="shared" si="902"/>
        <v>0</v>
      </c>
      <c r="BR511" s="5">
        <f t="shared" si="903"/>
        <v>0</v>
      </c>
      <c r="BS511" s="9">
        <f t="shared" si="904"/>
        <v>0</v>
      </c>
      <c r="BT511" s="5">
        <f t="shared" si="905"/>
        <v>0</v>
      </c>
      <c r="BU511" s="5">
        <f t="shared" si="906"/>
        <v>0</v>
      </c>
      <c r="BV511" s="5">
        <f t="shared" si="907"/>
        <v>1</v>
      </c>
      <c r="BW511" s="5">
        <f t="shared" si="908"/>
        <v>1</v>
      </c>
      <c r="BX511" s="5">
        <f t="shared" si="909"/>
        <v>1</v>
      </c>
      <c r="BY511" s="5">
        <f t="shared" si="910"/>
        <v>1</v>
      </c>
      <c r="BZ511" s="5">
        <f t="shared" si="911"/>
        <v>1</v>
      </c>
      <c r="CA511" s="5">
        <f t="shared" si="912"/>
        <v>1</v>
      </c>
      <c r="CB511" s="5">
        <f t="shared" si="913"/>
        <v>1</v>
      </c>
      <c r="CC511" s="5">
        <f t="shared" si="914"/>
        <v>1</v>
      </c>
      <c r="CD511" s="5">
        <f t="shared" si="915"/>
        <v>1</v>
      </c>
      <c r="CE511" s="5" t="str">
        <f t="shared" si="916"/>
        <v>?</v>
      </c>
      <c r="CF511" s="4" t="str">
        <f t="shared" si="857"/>
        <v>Kitöltés rendben!</v>
      </c>
      <c r="CG511" s="5">
        <f t="shared" si="858"/>
        <v>1</v>
      </c>
      <c r="CH511" s="5">
        <f t="shared" si="917"/>
        <v>0</v>
      </c>
      <c r="CI511" s="5">
        <f t="shared" si="918"/>
        <v>1</v>
      </c>
    </row>
    <row r="512" spans="1:87" s="2" customFormat="1" ht="28.8" hidden="1" customHeight="1" x14ac:dyDescent="0.3">
      <c r="A512" s="1" t="str">
        <f t="shared" si="851"/>
        <v>Kitöltés rendben!</v>
      </c>
      <c r="B512" s="179">
        <v>2</v>
      </c>
      <c r="C512" s="178" t="s">
        <v>435</v>
      </c>
      <c r="D512" s="180" t="s">
        <v>566</v>
      </c>
      <c r="E512" s="180" t="s">
        <v>509</v>
      </c>
      <c r="F512" s="181" t="str">
        <f>VLOOKUP($G512,Összesítő!$B:$F,2,FALSE)</f>
        <v>11-10223-1-001-00-04</v>
      </c>
      <c r="G512" s="178" t="s">
        <v>99</v>
      </c>
      <c r="H512" s="181">
        <f>COUNTA($G$3:G512)</f>
        <v>455</v>
      </c>
      <c r="I512" s="181" t="str">
        <f>AZ512&amp;"_"&amp;H512&amp;"_FIV_"&amp;LEFT(Előlap!$B$6,4)</f>
        <v>4139_455_FIV_2026</v>
      </c>
      <c r="J512" s="181" t="str">
        <f>VLOOKUP($G512,Összesítő!$B:$F,5,FALSE)</f>
        <v>Szalafő</v>
      </c>
      <c r="K512" s="181" t="str">
        <f>VLOOKUP($G512,Összesítő!$B:$F,4,FALSE)</f>
        <v>Szalafő Község Önkormányzata</v>
      </c>
      <c r="L512" s="7">
        <f t="shared" si="852"/>
        <v>20000</v>
      </c>
      <c r="M512" s="179">
        <v>2029</v>
      </c>
      <c r="N512" s="179">
        <v>2029</v>
      </c>
      <c r="O512" s="13">
        <v>0</v>
      </c>
      <c r="P512" s="8">
        <v>20000</v>
      </c>
      <c r="Q512" s="8">
        <v>0</v>
      </c>
      <c r="S512" s="8">
        <v>0</v>
      </c>
      <c r="T512" s="8">
        <v>0</v>
      </c>
      <c r="U512" s="8">
        <v>0</v>
      </c>
      <c r="V512" s="8">
        <v>0</v>
      </c>
      <c r="W512" s="8">
        <v>0</v>
      </c>
      <c r="X512" s="8">
        <v>0</v>
      </c>
      <c r="Y512" s="8">
        <v>0</v>
      </c>
      <c r="Z512" s="8">
        <v>0</v>
      </c>
      <c r="AA512" s="8">
        <v>0</v>
      </c>
      <c r="AB512" s="8">
        <v>0</v>
      </c>
      <c r="AC512" s="8">
        <v>0</v>
      </c>
      <c r="AD512" s="7">
        <f t="shared" si="853"/>
        <v>0</v>
      </c>
      <c r="AE512" s="3" t="str">
        <f t="shared" si="854"/>
        <v>Nem rövidtávú a feladat.</v>
      </c>
      <c r="AG512" s="8">
        <v>0</v>
      </c>
      <c r="AH512" s="8">
        <v>0</v>
      </c>
      <c r="AI512" s="8">
        <v>0</v>
      </c>
      <c r="AJ512" s="8">
        <v>0</v>
      </c>
      <c r="AK512" s="8">
        <v>0</v>
      </c>
      <c r="AL512" s="8">
        <v>0</v>
      </c>
      <c r="AM512" s="8">
        <v>0</v>
      </c>
      <c r="AN512" s="8">
        <v>0</v>
      </c>
      <c r="AO512" s="8">
        <v>0</v>
      </c>
      <c r="AP512" s="8">
        <v>0</v>
      </c>
      <c r="AQ512" s="8">
        <v>0</v>
      </c>
      <c r="AR512" s="7">
        <f t="shared" si="855"/>
        <v>0</v>
      </c>
      <c r="AS512" s="178" t="s">
        <v>654</v>
      </c>
      <c r="AT512" s="3" t="str">
        <f t="shared" si="886"/>
        <v>Forráshiányos a feladat!</v>
      </c>
      <c r="AV512" s="180" t="s">
        <v>0</v>
      </c>
      <c r="AW512" s="180" t="s">
        <v>0</v>
      </c>
      <c r="AX512" s="191">
        <f>COUNTA($G$3:G512)</f>
        <v>455</v>
      </c>
      <c r="AZ512" s="9">
        <f>VLOOKUP($G512,Összesítő!$B:$F,3,FALSE)</f>
        <v>4139</v>
      </c>
      <c r="BA512" s="9">
        <f t="shared" si="887"/>
        <v>0</v>
      </c>
      <c r="BB512" s="5">
        <f t="shared" si="888"/>
        <v>1</v>
      </c>
      <c r="BC512" s="5" t="str">
        <f t="shared" si="889"/>
        <v>H</v>
      </c>
      <c r="BD512" s="5">
        <f t="shared" si="890"/>
        <v>0</v>
      </c>
      <c r="BE512" s="5">
        <f t="shared" si="891"/>
        <v>0</v>
      </c>
      <c r="BF512" s="5">
        <f t="shared" si="892"/>
        <v>0</v>
      </c>
      <c r="BG512" s="9" t="str">
        <f t="shared" si="893"/>
        <v>Nem rövidtávú a feladat.</v>
      </c>
      <c r="BH512" s="5">
        <f t="shared" si="894"/>
        <v>1</v>
      </c>
      <c r="BI512" s="5">
        <f t="shared" si="895"/>
        <v>1</v>
      </c>
      <c r="BJ512" s="5">
        <f t="shared" si="896"/>
        <v>1</v>
      </c>
      <c r="BK512" s="5">
        <f t="shared" si="897"/>
        <v>1</v>
      </c>
      <c r="BL512" s="5">
        <f t="shared" si="856"/>
        <v>1</v>
      </c>
      <c r="BM512" s="4" t="str">
        <f t="shared" si="898"/>
        <v>Forráshiányos a feladat!</v>
      </c>
      <c r="BN512" s="5">
        <f t="shared" si="899"/>
        <v>0</v>
      </c>
      <c r="BO512" s="5">
        <f t="shared" si="900"/>
        <v>1</v>
      </c>
      <c r="BP512" s="5">
        <f t="shared" si="901"/>
        <v>0</v>
      </c>
      <c r="BQ512" s="5">
        <f t="shared" si="902"/>
        <v>0</v>
      </c>
      <c r="BR512" s="5">
        <f t="shared" si="903"/>
        <v>0</v>
      </c>
      <c r="BS512" s="9">
        <f t="shared" si="904"/>
        <v>0</v>
      </c>
      <c r="BT512" s="5">
        <f t="shared" si="905"/>
        <v>0</v>
      </c>
      <c r="BU512" s="5">
        <f t="shared" si="906"/>
        <v>0</v>
      </c>
      <c r="BV512" s="5">
        <f t="shared" si="907"/>
        <v>1</v>
      </c>
      <c r="BW512" s="5">
        <f t="shared" si="908"/>
        <v>1</v>
      </c>
      <c r="BX512" s="5">
        <f t="shared" si="909"/>
        <v>1</v>
      </c>
      <c r="BY512" s="5">
        <f t="shared" si="910"/>
        <v>1</v>
      </c>
      <c r="BZ512" s="5">
        <f t="shared" si="911"/>
        <v>1</v>
      </c>
      <c r="CA512" s="5">
        <f t="shared" si="912"/>
        <v>1</v>
      </c>
      <c r="CB512" s="5">
        <f t="shared" si="913"/>
        <v>1</v>
      </c>
      <c r="CC512" s="5">
        <f t="shared" si="914"/>
        <v>1</v>
      </c>
      <c r="CD512" s="5">
        <f t="shared" si="915"/>
        <v>1</v>
      </c>
      <c r="CE512" s="5" t="str">
        <f t="shared" si="916"/>
        <v>?</v>
      </c>
      <c r="CF512" s="4" t="str">
        <f t="shared" si="857"/>
        <v>Kitöltés rendben!</v>
      </c>
      <c r="CG512" s="5">
        <f t="shared" si="858"/>
        <v>1</v>
      </c>
      <c r="CH512" s="5">
        <f t="shared" si="917"/>
        <v>0</v>
      </c>
      <c r="CI512" s="5">
        <f t="shared" si="918"/>
        <v>1</v>
      </c>
    </row>
    <row r="513" spans="1:87" s="2" customFormat="1" ht="28.8" hidden="1" customHeight="1" x14ac:dyDescent="0.3">
      <c r="A513" s="1" t="str">
        <f t="shared" si="851"/>
        <v>Kitöltés rendben!</v>
      </c>
      <c r="B513" s="179">
        <v>2</v>
      </c>
      <c r="C513" s="178" t="s">
        <v>450</v>
      </c>
      <c r="D513" s="180" t="s">
        <v>510</v>
      </c>
      <c r="E513" s="180" t="s">
        <v>509</v>
      </c>
      <c r="F513" s="181" t="str">
        <f>VLOOKUP($G513,Összesítő!$B:$F,2,FALSE)</f>
        <v>11-10223-1-001-00-04</v>
      </c>
      <c r="G513" s="178" t="s">
        <v>99</v>
      </c>
      <c r="H513" s="181">
        <f>COUNTA($G$3:G513)</f>
        <v>456</v>
      </c>
      <c r="I513" s="181" t="str">
        <f>AZ513&amp;"_"&amp;H513&amp;"_FIV_"&amp;LEFT(Előlap!$B$6,4)</f>
        <v>4139_456_FIV_2026</v>
      </c>
      <c r="J513" s="181" t="str">
        <f>VLOOKUP($G513,Összesítő!$B:$F,5,FALSE)</f>
        <v>Szalafő</v>
      </c>
      <c r="K513" s="181" t="str">
        <f>VLOOKUP($G513,Összesítő!$B:$F,4,FALSE)</f>
        <v>Szalafő Község Önkormányzata</v>
      </c>
      <c r="L513" s="7">
        <f t="shared" si="852"/>
        <v>30000</v>
      </c>
      <c r="M513" s="179">
        <v>2035</v>
      </c>
      <c r="N513" s="179">
        <v>2035</v>
      </c>
      <c r="O513" s="13">
        <v>0</v>
      </c>
      <c r="P513" s="8">
        <v>30000</v>
      </c>
      <c r="Q513" s="8">
        <v>0</v>
      </c>
      <c r="S513" s="8">
        <v>0</v>
      </c>
      <c r="T513" s="8">
        <v>0</v>
      </c>
      <c r="U513" s="8">
        <v>0</v>
      </c>
      <c r="V513" s="8">
        <v>0</v>
      </c>
      <c r="W513" s="8">
        <v>0</v>
      </c>
      <c r="X513" s="8">
        <v>0</v>
      </c>
      <c r="Y513" s="8">
        <v>0</v>
      </c>
      <c r="Z513" s="8">
        <v>0</v>
      </c>
      <c r="AA513" s="8">
        <v>0</v>
      </c>
      <c r="AB513" s="8">
        <v>0</v>
      </c>
      <c r="AC513" s="8">
        <v>0</v>
      </c>
      <c r="AD513" s="7">
        <f t="shared" si="853"/>
        <v>0</v>
      </c>
      <c r="AE513" s="3" t="str">
        <f t="shared" si="854"/>
        <v>Nem rövidtávú a feladat.</v>
      </c>
      <c r="AG513" s="8">
        <v>0</v>
      </c>
      <c r="AH513" s="8">
        <v>0</v>
      </c>
      <c r="AI513" s="8">
        <v>0</v>
      </c>
      <c r="AJ513" s="8">
        <v>0</v>
      </c>
      <c r="AK513" s="8">
        <v>0</v>
      </c>
      <c r="AL513" s="8">
        <v>0</v>
      </c>
      <c r="AM513" s="8">
        <v>0</v>
      </c>
      <c r="AN513" s="8">
        <v>0</v>
      </c>
      <c r="AO513" s="8">
        <v>0</v>
      </c>
      <c r="AP513" s="8">
        <v>0</v>
      </c>
      <c r="AQ513" s="8">
        <v>0</v>
      </c>
      <c r="AR513" s="7">
        <f t="shared" si="855"/>
        <v>0</v>
      </c>
      <c r="AS513" s="186" t="s">
        <v>654</v>
      </c>
      <c r="AT513" s="3" t="str">
        <f t="shared" si="886"/>
        <v>Forráshiányos a feladat!</v>
      </c>
      <c r="AV513" s="180" t="s">
        <v>0</v>
      </c>
      <c r="AW513" s="180" t="s">
        <v>0</v>
      </c>
      <c r="AX513" s="191">
        <f>COUNTA($G$3:G513)</f>
        <v>456</v>
      </c>
      <c r="AZ513" s="9">
        <f>VLOOKUP($G513,Összesítő!$B:$F,3,FALSE)</f>
        <v>4139</v>
      </c>
      <c r="BA513" s="9">
        <f t="shared" si="887"/>
        <v>0</v>
      </c>
      <c r="BB513" s="5">
        <f t="shared" si="888"/>
        <v>1</v>
      </c>
      <c r="BC513" s="5" t="str">
        <f t="shared" si="889"/>
        <v>H</v>
      </c>
      <c r="BD513" s="5">
        <f t="shared" si="890"/>
        <v>0</v>
      </c>
      <c r="BE513" s="5">
        <f t="shared" si="891"/>
        <v>0</v>
      </c>
      <c r="BF513" s="5">
        <f t="shared" si="892"/>
        <v>0</v>
      </c>
      <c r="BG513" s="9" t="str">
        <f t="shared" si="893"/>
        <v>Nem rövidtávú a feladat.</v>
      </c>
      <c r="BH513" s="5">
        <f t="shared" si="894"/>
        <v>1</v>
      </c>
      <c r="BI513" s="5">
        <f t="shared" si="895"/>
        <v>1</v>
      </c>
      <c r="BJ513" s="5">
        <f t="shared" si="896"/>
        <v>1</v>
      </c>
      <c r="BK513" s="5">
        <f t="shared" si="897"/>
        <v>1</v>
      </c>
      <c r="BL513" s="5">
        <f t="shared" si="856"/>
        <v>1</v>
      </c>
      <c r="BM513" s="4" t="str">
        <f t="shared" si="898"/>
        <v>Forráshiányos a feladat!</v>
      </c>
      <c r="BN513" s="5">
        <f t="shared" si="899"/>
        <v>0</v>
      </c>
      <c r="BO513" s="5">
        <f t="shared" si="900"/>
        <v>1</v>
      </c>
      <c r="BP513" s="5">
        <f t="shared" si="901"/>
        <v>0</v>
      </c>
      <c r="BQ513" s="5">
        <f t="shared" si="902"/>
        <v>0</v>
      </c>
      <c r="BR513" s="5">
        <f t="shared" si="903"/>
        <v>0</v>
      </c>
      <c r="BS513" s="9">
        <f t="shared" si="904"/>
        <v>0</v>
      </c>
      <c r="BT513" s="5">
        <f t="shared" si="905"/>
        <v>0</v>
      </c>
      <c r="BU513" s="5">
        <f t="shared" si="906"/>
        <v>0</v>
      </c>
      <c r="BV513" s="5">
        <f t="shared" si="907"/>
        <v>1</v>
      </c>
      <c r="BW513" s="5">
        <f t="shared" si="908"/>
        <v>1</v>
      </c>
      <c r="BX513" s="5">
        <f t="shared" si="909"/>
        <v>1</v>
      </c>
      <c r="BY513" s="5">
        <f t="shared" si="910"/>
        <v>1</v>
      </c>
      <c r="BZ513" s="5">
        <f t="shared" si="911"/>
        <v>1</v>
      </c>
      <c r="CA513" s="5">
        <f t="shared" si="912"/>
        <v>1</v>
      </c>
      <c r="CB513" s="5">
        <f t="shared" si="913"/>
        <v>1</v>
      </c>
      <c r="CC513" s="5">
        <f t="shared" si="914"/>
        <v>1</v>
      </c>
      <c r="CD513" s="5">
        <f t="shared" si="915"/>
        <v>1</v>
      </c>
      <c r="CE513" s="5" t="str">
        <f t="shared" si="916"/>
        <v>?</v>
      </c>
      <c r="CF513" s="4" t="str">
        <f t="shared" si="857"/>
        <v>Kitöltés rendben!</v>
      </c>
      <c r="CG513" s="5">
        <f t="shared" si="858"/>
        <v>1</v>
      </c>
      <c r="CH513" s="5">
        <f t="shared" si="917"/>
        <v>0</v>
      </c>
      <c r="CI513" s="5">
        <f t="shared" si="918"/>
        <v>1</v>
      </c>
    </row>
    <row r="514" spans="1:87" s="2" customFormat="1" ht="28.8" hidden="1" customHeight="1" x14ac:dyDescent="0.3">
      <c r="A514" s="1" t="str">
        <f t="shared" si="851"/>
        <v>Kitöltés rendben!</v>
      </c>
      <c r="B514" s="179">
        <v>2</v>
      </c>
      <c r="C514" s="178" t="s">
        <v>468</v>
      </c>
      <c r="D514" s="180" t="s">
        <v>505</v>
      </c>
      <c r="E514" s="180" t="s">
        <v>509</v>
      </c>
      <c r="F514" s="181" t="str">
        <f>VLOOKUP($G514,Összesítő!$B:$F,2,FALSE)</f>
        <v>11-10223-1-001-00-04</v>
      </c>
      <c r="G514" s="178" t="s">
        <v>99</v>
      </c>
      <c r="H514" s="181">
        <f>COUNTA($G$3:G514)</f>
        <v>457</v>
      </c>
      <c r="I514" s="181" t="str">
        <f>AZ514&amp;"_"&amp;H514&amp;"_FIV_"&amp;LEFT(Előlap!$B$6,4)</f>
        <v>4139_457_FIV_2026</v>
      </c>
      <c r="J514" s="181" t="str">
        <f>VLOOKUP($G514,Összesítő!$B:$F,5,FALSE)</f>
        <v>Szalafő</v>
      </c>
      <c r="K514" s="181" t="str">
        <f>VLOOKUP($G514,Összesítő!$B:$F,4,FALSE)</f>
        <v>Szalafő Község Önkormányzata</v>
      </c>
      <c r="L514" s="7">
        <f t="shared" si="852"/>
        <v>8000</v>
      </c>
      <c r="M514" s="179">
        <v>2028</v>
      </c>
      <c r="N514" s="179">
        <v>2028</v>
      </c>
      <c r="O514" s="13">
        <v>0</v>
      </c>
      <c r="P514" s="8">
        <v>8000</v>
      </c>
      <c r="Q514" s="8">
        <v>0</v>
      </c>
      <c r="S514" s="8">
        <v>0</v>
      </c>
      <c r="T514" s="8">
        <v>0</v>
      </c>
      <c r="U514" s="8">
        <v>0</v>
      </c>
      <c r="V514" s="8">
        <v>0</v>
      </c>
      <c r="W514" s="8">
        <v>0</v>
      </c>
      <c r="X514" s="8">
        <v>0</v>
      </c>
      <c r="Y514" s="8">
        <v>0</v>
      </c>
      <c r="Z514" s="8">
        <v>0</v>
      </c>
      <c r="AA514" s="8">
        <v>0</v>
      </c>
      <c r="AB514" s="8">
        <v>0</v>
      </c>
      <c r="AC514" s="8">
        <v>0</v>
      </c>
      <c r="AD514" s="7">
        <f t="shared" si="853"/>
        <v>0</v>
      </c>
      <c r="AE514" s="3" t="str">
        <f t="shared" si="854"/>
        <v>Nem rövidtávú a feladat.</v>
      </c>
      <c r="AG514" s="8">
        <v>0</v>
      </c>
      <c r="AH514" s="8">
        <v>0</v>
      </c>
      <c r="AI514" s="8">
        <v>0</v>
      </c>
      <c r="AJ514" s="8">
        <v>0</v>
      </c>
      <c r="AK514" s="8">
        <v>0</v>
      </c>
      <c r="AL514" s="8">
        <v>0</v>
      </c>
      <c r="AM514" s="8">
        <v>0</v>
      </c>
      <c r="AN514" s="8">
        <v>0</v>
      </c>
      <c r="AO514" s="8">
        <v>0</v>
      </c>
      <c r="AP514" s="8">
        <v>0</v>
      </c>
      <c r="AQ514" s="8">
        <v>0</v>
      </c>
      <c r="AR514" s="7">
        <f t="shared" si="855"/>
        <v>0</v>
      </c>
      <c r="AS514" s="178" t="s">
        <v>654</v>
      </c>
      <c r="AT514" s="3" t="str">
        <f t="shared" si="886"/>
        <v>Forráshiányos a feladat!</v>
      </c>
      <c r="AV514" s="180" t="s">
        <v>0</v>
      </c>
      <c r="AW514" s="180" t="s">
        <v>0</v>
      </c>
      <c r="AX514" s="191">
        <f>COUNTA($G$3:G514)</f>
        <v>457</v>
      </c>
      <c r="AZ514" s="9">
        <f>VLOOKUP($G514,Összesítő!$B:$F,3,FALSE)</f>
        <v>4139</v>
      </c>
      <c r="BA514" s="9">
        <f t="shared" si="887"/>
        <v>0</v>
      </c>
      <c r="BB514" s="5">
        <f t="shared" si="888"/>
        <v>1</v>
      </c>
      <c r="BC514" s="5" t="str">
        <f t="shared" si="889"/>
        <v>H</v>
      </c>
      <c r="BD514" s="5">
        <f t="shared" si="890"/>
        <v>0</v>
      </c>
      <c r="BE514" s="5">
        <f t="shared" si="891"/>
        <v>0</v>
      </c>
      <c r="BF514" s="5">
        <f t="shared" si="892"/>
        <v>0</v>
      </c>
      <c r="BG514" s="9" t="str">
        <f t="shared" si="893"/>
        <v>Nem rövidtávú a feladat.</v>
      </c>
      <c r="BH514" s="5">
        <f t="shared" si="894"/>
        <v>1</v>
      </c>
      <c r="BI514" s="5">
        <f t="shared" si="895"/>
        <v>1</v>
      </c>
      <c r="BJ514" s="5">
        <f t="shared" si="896"/>
        <v>1</v>
      </c>
      <c r="BK514" s="5">
        <f t="shared" si="897"/>
        <v>1</v>
      </c>
      <c r="BL514" s="5">
        <f t="shared" si="856"/>
        <v>1</v>
      </c>
      <c r="BM514" s="4" t="str">
        <f t="shared" si="898"/>
        <v>Forráshiányos a feladat!</v>
      </c>
      <c r="BN514" s="5">
        <f t="shared" si="899"/>
        <v>0</v>
      </c>
      <c r="BO514" s="5">
        <f t="shared" si="900"/>
        <v>1</v>
      </c>
      <c r="BP514" s="5">
        <f t="shared" si="901"/>
        <v>0</v>
      </c>
      <c r="BQ514" s="5">
        <f t="shared" si="902"/>
        <v>0</v>
      </c>
      <c r="BR514" s="5">
        <f t="shared" si="903"/>
        <v>0</v>
      </c>
      <c r="BS514" s="9">
        <f t="shared" si="904"/>
        <v>0</v>
      </c>
      <c r="BT514" s="5">
        <f t="shared" si="905"/>
        <v>0</v>
      </c>
      <c r="BU514" s="5">
        <f t="shared" si="906"/>
        <v>0</v>
      </c>
      <c r="BV514" s="5">
        <f t="shared" si="907"/>
        <v>1</v>
      </c>
      <c r="BW514" s="5">
        <f t="shared" si="908"/>
        <v>1</v>
      </c>
      <c r="BX514" s="5">
        <f t="shared" si="909"/>
        <v>1</v>
      </c>
      <c r="BY514" s="5">
        <f t="shared" si="910"/>
        <v>1</v>
      </c>
      <c r="BZ514" s="5">
        <f t="shared" si="911"/>
        <v>1</v>
      </c>
      <c r="CA514" s="5">
        <f t="shared" si="912"/>
        <v>1</v>
      </c>
      <c r="CB514" s="5">
        <f t="shared" si="913"/>
        <v>1</v>
      </c>
      <c r="CC514" s="5">
        <f t="shared" si="914"/>
        <v>1</v>
      </c>
      <c r="CD514" s="5">
        <f t="shared" si="915"/>
        <v>1</v>
      </c>
      <c r="CE514" s="5" t="str">
        <f t="shared" si="916"/>
        <v>?</v>
      </c>
      <c r="CF514" s="4" t="str">
        <f t="shared" si="857"/>
        <v>Kitöltés rendben!</v>
      </c>
      <c r="CG514" s="5">
        <f t="shared" si="858"/>
        <v>1</v>
      </c>
      <c r="CH514" s="5">
        <f t="shared" si="917"/>
        <v>0</v>
      </c>
      <c r="CI514" s="5">
        <f t="shared" si="918"/>
        <v>1</v>
      </c>
    </row>
    <row r="515" spans="1:87" s="2" customFormat="1" ht="69.599999999999994" hidden="1" customHeight="1" x14ac:dyDescent="0.3">
      <c r="A515" s="1" t="str">
        <f t="shared" si="851"/>
        <v>Kitöltés rendben!</v>
      </c>
      <c r="B515" s="179">
        <v>2</v>
      </c>
      <c r="C515" s="178" t="s">
        <v>479</v>
      </c>
      <c r="D515" s="180" t="s">
        <v>633</v>
      </c>
      <c r="E515" s="180" t="s">
        <v>509</v>
      </c>
      <c r="F515" s="181" t="str">
        <f>VLOOKUP($G515,Összesítő!$B:$F,2,FALSE)</f>
        <v>11-10223-1-001-00-04</v>
      </c>
      <c r="G515" s="178" t="s">
        <v>99</v>
      </c>
      <c r="H515" s="181">
        <f>COUNTA($G$3:G515)</f>
        <v>458</v>
      </c>
      <c r="I515" s="181" t="str">
        <f>AZ515&amp;"_"&amp;H515&amp;"_FIV_"&amp;LEFT(Előlap!$B$6,4)</f>
        <v>4139_458_FIV_2026</v>
      </c>
      <c r="J515" s="181" t="str">
        <f>VLOOKUP($G515,Összesítő!$B:$F,5,FALSE)</f>
        <v>Szalafő</v>
      </c>
      <c r="K515" s="181" t="str">
        <f>VLOOKUP($G515,Összesítő!$B:$F,4,FALSE)</f>
        <v>Szalafő Község Önkormányzata</v>
      </c>
      <c r="L515" s="7">
        <f t="shared" si="852"/>
        <v>50000</v>
      </c>
      <c r="M515" s="179">
        <v>2028</v>
      </c>
      <c r="N515" s="179">
        <v>2035</v>
      </c>
      <c r="O515" s="13">
        <v>0</v>
      </c>
      <c r="P515" s="8">
        <v>50000</v>
      </c>
      <c r="Q515" s="8">
        <v>0</v>
      </c>
      <c r="S515" s="8">
        <v>0</v>
      </c>
      <c r="T515" s="8">
        <v>0</v>
      </c>
      <c r="U515" s="8">
        <v>0</v>
      </c>
      <c r="V515" s="8">
        <v>0</v>
      </c>
      <c r="W515" s="8">
        <v>0</v>
      </c>
      <c r="X515" s="8">
        <v>0</v>
      </c>
      <c r="Y515" s="8">
        <v>0</v>
      </c>
      <c r="Z515" s="8">
        <v>0</v>
      </c>
      <c r="AA515" s="8">
        <v>0</v>
      </c>
      <c r="AB515" s="8">
        <v>0</v>
      </c>
      <c r="AC515" s="8">
        <v>0</v>
      </c>
      <c r="AD515" s="7">
        <f t="shared" si="853"/>
        <v>0</v>
      </c>
      <c r="AE515" s="3" t="str">
        <f t="shared" si="854"/>
        <v>Nem rövidtávú a feladat.</v>
      </c>
      <c r="AG515" s="8">
        <v>5576</v>
      </c>
      <c r="AH515" s="8">
        <v>0</v>
      </c>
      <c r="AI515" s="8">
        <v>0</v>
      </c>
      <c r="AJ515" s="8">
        <v>0</v>
      </c>
      <c r="AK515" s="8">
        <v>0</v>
      </c>
      <c r="AL515" s="8">
        <v>0</v>
      </c>
      <c r="AM515" s="8">
        <v>0</v>
      </c>
      <c r="AN515" s="8">
        <v>0</v>
      </c>
      <c r="AO515" s="8">
        <v>0</v>
      </c>
      <c r="AP515" s="8">
        <v>0</v>
      </c>
      <c r="AQ515" s="8">
        <v>0</v>
      </c>
      <c r="AR515" s="7">
        <f t="shared" si="855"/>
        <v>5576</v>
      </c>
      <c r="AS515" s="178" t="s">
        <v>654</v>
      </c>
      <c r="AT515" s="3" t="str">
        <f t="shared" si="886"/>
        <v>Forráshiányos a feladat!</v>
      </c>
      <c r="AV515" s="180" t="s">
        <v>0</v>
      </c>
      <c r="AW515" s="180" t="s">
        <v>0</v>
      </c>
      <c r="AX515" s="191">
        <f>COUNTA($G$3:G515)</f>
        <v>458</v>
      </c>
      <c r="AZ515" s="9">
        <f>VLOOKUP($G515,Összesítő!$B:$F,3,FALSE)</f>
        <v>4139</v>
      </c>
      <c r="BA515" s="9">
        <f t="shared" si="887"/>
        <v>0</v>
      </c>
      <c r="BB515" s="5">
        <f t="shared" si="888"/>
        <v>1</v>
      </c>
      <c r="BC515" s="5" t="str">
        <f t="shared" si="889"/>
        <v>H</v>
      </c>
      <c r="BD515" s="5">
        <f t="shared" si="890"/>
        <v>0</v>
      </c>
      <c r="BE515" s="5">
        <f t="shared" si="891"/>
        <v>0</v>
      </c>
      <c r="BF515" s="5">
        <f t="shared" si="892"/>
        <v>0</v>
      </c>
      <c r="BG515" s="9" t="str">
        <f t="shared" si="893"/>
        <v>Nem rövidtávú a feladat.</v>
      </c>
      <c r="BH515" s="5">
        <f t="shared" si="894"/>
        <v>1</v>
      </c>
      <c r="BI515" s="5">
        <f t="shared" si="895"/>
        <v>1</v>
      </c>
      <c r="BJ515" s="5">
        <f t="shared" si="896"/>
        <v>1</v>
      </c>
      <c r="BK515" s="5">
        <f t="shared" si="897"/>
        <v>1</v>
      </c>
      <c r="BL515" s="5">
        <f t="shared" si="856"/>
        <v>1</v>
      </c>
      <c r="BM515" s="4" t="str">
        <f t="shared" si="898"/>
        <v>Forráshiányos a feladat!</v>
      </c>
      <c r="BN515" s="5">
        <f t="shared" si="899"/>
        <v>0</v>
      </c>
      <c r="BO515" s="5">
        <f t="shared" si="900"/>
        <v>1</v>
      </c>
      <c r="BP515" s="5">
        <f t="shared" si="901"/>
        <v>0</v>
      </c>
      <c r="BQ515" s="5">
        <f t="shared" si="902"/>
        <v>0</v>
      </c>
      <c r="BR515" s="5">
        <f t="shared" si="903"/>
        <v>0</v>
      </c>
      <c r="BS515" s="9">
        <f t="shared" si="904"/>
        <v>0</v>
      </c>
      <c r="BT515" s="5">
        <f t="shared" si="905"/>
        <v>0</v>
      </c>
      <c r="BU515" s="5">
        <f t="shared" si="906"/>
        <v>0</v>
      </c>
      <c r="BV515" s="5">
        <f t="shared" si="907"/>
        <v>1</v>
      </c>
      <c r="BW515" s="5">
        <f t="shared" si="908"/>
        <v>1</v>
      </c>
      <c r="BX515" s="5">
        <f t="shared" si="909"/>
        <v>1</v>
      </c>
      <c r="BY515" s="5">
        <f t="shared" si="910"/>
        <v>1</v>
      </c>
      <c r="BZ515" s="5">
        <f t="shared" si="911"/>
        <v>1</v>
      </c>
      <c r="CA515" s="5">
        <f t="shared" si="912"/>
        <v>1</v>
      </c>
      <c r="CB515" s="5">
        <f t="shared" si="913"/>
        <v>1</v>
      </c>
      <c r="CC515" s="5">
        <f t="shared" si="914"/>
        <v>1</v>
      </c>
      <c r="CD515" s="5">
        <f t="shared" si="915"/>
        <v>1</v>
      </c>
      <c r="CE515" s="5" t="str">
        <f t="shared" si="916"/>
        <v>?</v>
      </c>
      <c r="CF515" s="4" t="str">
        <f t="shared" si="857"/>
        <v>Kitöltés rendben!</v>
      </c>
      <c r="CG515" s="5">
        <f t="shared" si="858"/>
        <v>1</v>
      </c>
      <c r="CH515" s="5">
        <f t="shared" si="917"/>
        <v>0</v>
      </c>
      <c r="CI515" s="5">
        <f t="shared" si="918"/>
        <v>1</v>
      </c>
    </row>
    <row r="516" spans="1:87" s="2" customFormat="1" ht="31.2" hidden="1" customHeight="1" x14ac:dyDescent="0.3">
      <c r="A516" s="1" t="str">
        <f t="shared" si="851"/>
        <v>Kitöltés rendben!</v>
      </c>
      <c r="B516" s="179">
        <v>1</v>
      </c>
      <c r="C516" s="178" t="s">
        <v>492</v>
      </c>
      <c r="D516" s="180" t="s">
        <v>507</v>
      </c>
      <c r="E516" s="180" t="s">
        <v>509</v>
      </c>
      <c r="F516" s="181" t="str">
        <f>VLOOKUP($G516,Összesítő!$B:$F,2,FALSE)</f>
        <v>11-10223-1-001-00-04</v>
      </c>
      <c r="G516" s="178" t="s">
        <v>99</v>
      </c>
      <c r="H516" s="181">
        <f>COUNTA($G$3:G516)</f>
        <v>459</v>
      </c>
      <c r="I516" s="181" t="str">
        <f>AZ516&amp;"_"&amp;H516&amp;"_FIV_"&amp;LEFT(Előlap!$B$6,4)</f>
        <v>4139_459_FIV_2026</v>
      </c>
      <c r="J516" s="181" t="str">
        <f>VLOOKUP($G516,Összesítő!$B:$F,5,FALSE)</f>
        <v>Szalafő</v>
      </c>
      <c r="K516" s="181" t="str">
        <f>VLOOKUP($G516,Összesítő!$B:$F,4,FALSE)</f>
        <v>Szalafő Község Önkormányzata</v>
      </c>
      <c r="L516" s="7">
        <f t="shared" si="852"/>
        <v>345</v>
      </c>
      <c r="M516" s="179">
        <v>2027</v>
      </c>
      <c r="N516" s="179">
        <v>2027</v>
      </c>
      <c r="O516" s="13">
        <v>345</v>
      </c>
      <c r="P516" s="8">
        <v>0</v>
      </c>
      <c r="Q516" s="8">
        <v>0</v>
      </c>
      <c r="S516" s="8">
        <v>345</v>
      </c>
      <c r="T516" s="8">
        <v>0</v>
      </c>
      <c r="U516" s="8">
        <v>0</v>
      </c>
      <c r="V516" s="8">
        <v>0</v>
      </c>
      <c r="W516" s="8">
        <v>0</v>
      </c>
      <c r="X516" s="8">
        <v>0</v>
      </c>
      <c r="Y516" s="8">
        <v>0</v>
      </c>
      <c r="Z516" s="8">
        <v>0</v>
      </c>
      <c r="AA516" s="8">
        <v>0</v>
      </c>
      <c r="AB516" s="8">
        <v>0</v>
      </c>
      <c r="AC516" s="8">
        <v>0</v>
      </c>
      <c r="AD516" s="7">
        <f t="shared" si="853"/>
        <v>345</v>
      </c>
      <c r="AE516" s="3" t="str">
        <f t="shared" si="854"/>
        <v>A forrás egyenlő a költséggel (I.ütem).</v>
      </c>
      <c r="AG516" s="8">
        <v>0</v>
      </c>
      <c r="AH516" s="8">
        <v>0</v>
      </c>
      <c r="AI516" s="8">
        <v>0</v>
      </c>
      <c r="AJ516" s="8">
        <v>0</v>
      </c>
      <c r="AK516" s="8">
        <v>0</v>
      </c>
      <c r="AL516" s="8">
        <v>0</v>
      </c>
      <c r="AM516" s="8">
        <v>0</v>
      </c>
      <c r="AN516" s="8">
        <v>0</v>
      </c>
      <c r="AO516" s="8">
        <v>0</v>
      </c>
      <c r="AP516" s="8">
        <v>0</v>
      </c>
      <c r="AQ516" s="8">
        <v>0</v>
      </c>
      <c r="AR516" s="7">
        <f t="shared" si="855"/>
        <v>0</v>
      </c>
      <c r="AS516" s="178" t="s">
        <v>659</v>
      </c>
      <c r="AT516" s="3" t="str">
        <f t="shared" si="886"/>
        <v>Nem hosszútávú a feladat.</v>
      </c>
      <c r="AV516" s="180" t="s">
        <v>0</v>
      </c>
      <c r="AW516" s="180" t="s">
        <v>0</v>
      </c>
      <c r="AX516" s="191">
        <f>COUNTA($G$3:G516)</f>
        <v>459</v>
      </c>
      <c r="AZ516" s="9">
        <f>VLOOKUP($G516,Összesítő!$B:$F,3,FALSE)</f>
        <v>4139</v>
      </c>
      <c r="BA516" s="9">
        <f t="shared" si="887"/>
        <v>0</v>
      </c>
      <c r="BB516" s="5">
        <f t="shared" si="888"/>
        <v>1</v>
      </c>
      <c r="BC516" s="5" t="str">
        <f t="shared" si="889"/>
        <v>R</v>
      </c>
      <c r="BD516" s="5">
        <f t="shared" si="890"/>
        <v>1</v>
      </c>
      <c r="BE516" s="5">
        <f t="shared" si="891"/>
        <v>0</v>
      </c>
      <c r="BF516" s="5">
        <f t="shared" si="892"/>
        <v>0</v>
      </c>
      <c r="BG516" s="9" t="str">
        <f t="shared" si="893"/>
        <v>A forrás egyenlő a költséggel (I.ütem).</v>
      </c>
      <c r="BH516" s="5">
        <f t="shared" si="894"/>
        <v>1</v>
      </c>
      <c r="BI516" s="5">
        <f t="shared" si="895"/>
        <v>1</v>
      </c>
      <c r="BJ516" s="5">
        <f t="shared" si="896"/>
        <v>0</v>
      </c>
      <c r="BK516" s="5">
        <f t="shared" si="897"/>
        <v>1</v>
      </c>
      <c r="BL516" s="5">
        <f t="shared" si="856"/>
        <v>1</v>
      </c>
      <c r="BM516" s="4" t="str">
        <f t="shared" si="898"/>
        <v>Nem hosszútávú a feladat.</v>
      </c>
      <c r="BN516" s="5">
        <f t="shared" si="899"/>
        <v>1</v>
      </c>
      <c r="BO516" s="5">
        <f t="shared" si="900"/>
        <v>0</v>
      </c>
      <c r="BP516" s="5">
        <f t="shared" si="901"/>
        <v>0</v>
      </c>
      <c r="BQ516" s="5">
        <f t="shared" si="902"/>
        <v>0</v>
      </c>
      <c r="BR516" s="5">
        <f t="shared" si="903"/>
        <v>0</v>
      </c>
      <c r="BS516" s="9" t="str">
        <f t="shared" si="904"/>
        <v>Nincs hosszútávú terv!</v>
      </c>
      <c r="BT516" s="5">
        <f t="shared" si="905"/>
        <v>0</v>
      </c>
      <c r="BU516" s="5">
        <f t="shared" si="906"/>
        <v>0</v>
      </c>
      <c r="BV516" s="5">
        <f t="shared" si="907"/>
        <v>1</v>
      </c>
      <c r="BW516" s="5">
        <f t="shared" si="908"/>
        <v>1</v>
      </c>
      <c r="BX516" s="5">
        <f t="shared" si="909"/>
        <v>1</v>
      </c>
      <c r="BY516" s="5">
        <f t="shared" si="910"/>
        <v>1</v>
      </c>
      <c r="BZ516" s="5">
        <f t="shared" si="911"/>
        <v>1</v>
      </c>
      <c r="CA516" s="5">
        <f t="shared" si="912"/>
        <v>1</v>
      </c>
      <c r="CB516" s="5">
        <f t="shared" si="913"/>
        <v>1</v>
      </c>
      <c r="CC516" s="5">
        <f t="shared" si="914"/>
        <v>1</v>
      </c>
      <c r="CD516" s="5">
        <f t="shared" si="915"/>
        <v>1</v>
      </c>
      <c r="CE516" s="5" t="str">
        <f t="shared" si="916"/>
        <v>?</v>
      </c>
      <c r="CF516" s="4" t="str">
        <f t="shared" si="857"/>
        <v>Kitöltés rendben!</v>
      </c>
      <c r="CG516" s="5">
        <f t="shared" si="858"/>
        <v>1</v>
      </c>
      <c r="CH516" s="5">
        <f t="shared" si="917"/>
        <v>1</v>
      </c>
      <c r="CI516" s="5">
        <f t="shared" si="918"/>
        <v>0</v>
      </c>
    </row>
    <row r="517" spans="1:87" s="2" customFormat="1" ht="31.2" hidden="1" customHeight="1" x14ac:dyDescent="0.3">
      <c r="A517" s="1" t="str">
        <f t="shared" ref="A517" si="928">IF($G517="","Nincs VKR kiválasztva!",CF517)</f>
        <v>Kitöltés rendben!</v>
      </c>
      <c r="B517" s="224">
        <v>0</v>
      </c>
      <c r="C517" s="223" t="s">
        <v>489</v>
      </c>
      <c r="D517" s="225" t="s">
        <v>661</v>
      </c>
      <c r="E517" s="225" t="s">
        <v>509</v>
      </c>
      <c r="F517" s="226" t="str">
        <f>VLOOKUP($G517,Összesítő!$B:$F,2,FALSE)</f>
        <v>11-10223-1-001-00-04</v>
      </c>
      <c r="G517" s="223" t="s">
        <v>99</v>
      </c>
      <c r="H517" s="226">
        <f>COUNTA($G$3:G517)</f>
        <v>460</v>
      </c>
      <c r="I517" s="226" t="str">
        <f>AZ517&amp;"_"&amp;H517&amp;"_FIV_"&amp;LEFT(Előlap!$B$6,4)</f>
        <v>4139_460_FIV_2026</v>
      </c>
      <c r="J517" s="226" t="str">
        <f>VLOOKUP($G517,Összesítő!$B:$F,5,FALSE)</f>
        <v>Szalafő</v>
      </c>
      <c r="K517" s="226" t="str">
        <f>VLOOKUP($G517,Összesítő!$B:$F,4,FALSE)</f>
        <v>Szalafő Község Önkormányzata</v>
      </c>
      <c r="L517" s="7">
        <f t="shared" ref="L517" si="929">O517+P517</f>
        <v>0</v>
      </c>
      <c r="M517" s="224">
        <v>2027</v>
      </c>
      <c r="N517" s="224">
        <v>2027</v>
      </c>
      <c r="O517" s="13">
        <v>0</v>
      </c>
      <c r="P517" s="8">
        <v>0</v>
      </c>
      <c r="Q517" s="8">
        <v>0</v>
      </c>
      <c r="S517" s="8">
        <v>0</v>
      </c>
      <c r="T517" s="8">
        <v>0</v>
      </c>
      <c r="U517" s="8">
        <v>0</v>
      </c>
      <c r="V517" s="8">
        <v>0</v>
      </c>
      <c r="W517" s="8">
        <v>0</v>
      </c>
      <c r="X517" s="8">
        <v>0</v>
      </c>
      <c r="Y517" s="8">
        <v>0</v>
      </c>
      <c r="Z517" s="8">
        <v>0</v>
      </c>
      <c r="AA517" s="8">
        <v>0</v>
      </c>
      <c r="AB517" s="8">
        <v>0</v>
      </c>
      <c r="AC517" s="8">
        <v>0</v>
      </c>
      <c r="AD517" s="7">
        <f t="shared" ref="AD517" si="930">SUM(S517:AC517)</f>
        <v>0</v>
      </c>
      <c r="AE517" s="3" t="str">
        <f t="shared" ref="AE517" si="931">IF($G517="","Nincs VKR kiválasztva!",IF(BB517=0,"Hiányos kitöltés!",BG517))</f>
        <v>A forrás egyenlő a költséggel (I.ütem).</v>
      </c>
      <c r="AG517" s="8">
        <v>0</v>
      </c>
      <c r="AH517" s="8">
        <v>0</v>
      </c>
      <c r="AI517" s="8">
        <v>0</v>
      </c>
      <c r="AJ517" s="8">
        <v>0</v>
      </c>
      <c r="AK517" s="8">
        <v>0</v>
      </c>
      <c r="AL517" s="8">
        <v>0</v>
      </c>
      <c r="AM517" s="8">
        <v>0</v>
      </c>
      <c r="AN517" s="8">
        <v>0</v>
      </c>
      <c r="AO517" s="8">
        <v>0</v>
      </c>
      <c r="AP517" s="8">
        <v>0</v>
      </c>
      <c r="AQ517" s="8">
        <v>0</v>
      </c>
      <c r="AR517" s="7">
        <f t="shared" ref="AR517" si="932">SUM(AG517:AQ517)</f>
        <v>0</v>
      </c>
      <c r="AS517" s="223" t="s">
        <v>659</v>
      </c>
      <c r="AT517" s="3" t="str">
        <f t="shared" si="886"/>
        <v>Nem hosszútávú a feladat.</v>
      </c>
      <c r="AV517" s="225" t="s">
        <v>662</v>
      </c>
      <c r="AW517" s="225" t="s">
        <v>0</v>
      </c>
      <c r="AX517" s="226">
        <f>COUNTA($G$3:G517)</f>
        <v>460</v>
      </c>
      <c r="AZ517" s="9">
        <f>VLOOKUP($G517,Összesítő!$B:$F,3,FALSE)</f>
        <v>4139</v>
      </c>
      <c r="BA517" s="9">
        <f t="shared" si="887"/>
        <v>32</v>
      </c>
      <c r="BB517" s="5">
        <f t="shared" si="888"/>
        <v>1</v>
      </c>
      <c r="BC517" s="5" t="str">
        <f t="shared" si="889"/>
        <v>R</v>
      </c>
      <c r="BD517" s="5">
        <f t="shared" ref="BD517" si="933">IF(OR(BC517="R",BC517="RH"),1,0)</f>
        <v>1</v>
      </c>
      <c r="BE517" s="5">
        <f t="shared" si="891"/>
        <v>0</v>
      </c>
      <c r="BF517" s="5">
        <f t="shared" si="892"/>
        <v>0</v>
      </c>
      <c r="BG517" s="9" t="str">
        <f t="shared" si="893"/>
        <v>A forrás egyenlő a költséggel (I.ütem).</v>
      </c>
      <c r="BH517" s="5">
        <f t="shared" si="894"/>
        <v>1</v>
      </c>
      <c r="BI517" s="5">
        <f t="shared" si="895"/>
        <v>1</v>
      </c>
      <c r="BJ517" s="5">
        <f t="shared" si="896"/>
        <v>0</v>
      </c>
      <c r="BK517" s="5">
        <f t="shared" si="897"/>
        <v>1</v>
      </c>
      <c r="BL517" s="5">
        <f t="shared" ref="BL517" si="934">IF(AND($BK517=1,$P517=$AR517),1,IF(AND($BK517=1,$P517&gt;$AR517,AS517="igen"),1,0))</f>
        <v>1</v>
      </c>
      <c r="BM517" s="4" t="str">
        <f t="shared" si="898"/>
        <v>Nem hosszútávú a feladat.</v>
      </c>
      <c r="BN517" s="5">
        <f t="shared" si="899"/>
        <v>1</v>
      </c>
      <c r="BO517" s="5">
        <f t="shared" si="900"/>
        <v>0</v>
      </c>
      <c r="BP517" s="5">
        <f t="shared" si="901"/>
        <v>1</v>
      </c>
      <c r="BQ517" s="5">
        <f t="shared" si="902"/>
        <v>0</v>
      </c>
      <c r="BR517" s="5">
        <f t="shared" si="903"/>
        <v>1</v>
      </c>
      <c r="BS517" s="9" t="str">
        <f t="shared" si="904"/>
        <v>Nincs hosszútávú terv!</v>
      </c>
      <c r="BT517" s="5">
        <f t="shared" si="905"/>
        <v>1</v>
      </c>
      <c r="BU517" s="5">
        <f t="shared" si="906"/>
        <v>0</v>
      </c>
      <c r="BV517" s="5">
        <f t="shared" si="907"/>
        <v>1</v>
      </c>
      <c r="BW517" s="5">
        <f t="shared" si="908"/>
        <v>1</v>
      </c>
      <c r="BX517" s="5">
        <f t="shared" si="909"/>
        <v>1</v>
      </c>
      <c r="BY517" s="5">
        <f t="shared" si="910"/>
        <v>1</v>
      </c>
      <c r="BZ517" s="5">
        <f t="shared" si="911"/>
        <v>1</v>
      </c>
      <c r="CA517" s="5">
        <f t="shared" si="912"/>
        <v>1</v>
      </c>
      <c r="CB517" s="5">
        <f t="shared" si="913"/>
        <v>1</v>
      </c>
      <c r="CC517" s="5">
        <f t="shared" si="914"/>
        <v>1</v>
      </c>
      <c r="CD517" s="5">
        <f t="shared" si="915"/>
        <v>1</v>
      </c>
      <c r="CE517" s="5" t="str">
        <f t="shared" si="916"/>
        <v>?</v>
      </c>
      <c r="CF517" s="4" t="str">
        <f t="shared" ref="CF517" si="935">IF($BB517=0,$CE517,IF($BH517=0,"I. ütem forrása nincs kitöltve!",IF($BK517=0,"II. ütem forrása nincs kitöltve!",IF($BE517=1,"Költségek üteme nem megfelelő (az időtartam és a költség üteme eltér)!",IF(AND(BI517=0,$BB517=1,$BK517=1,$BE517=1),"Kötelező cellák kitöltve, de az I. ütem forrása hibás!",IF(AND(BK517=0,$BB517=1,$BK517=1,$BE517=1),"Kötelező cellák kitöltve, de a II. ütem forrása hibás!",IF(AND($BP517=1,$BA517&lt;30),"Nullás a rövidtávú feladat és rövid (hiányzik) a hozzá tartozó indoklás!",IF(AND($BQ517=1,$BA517&lt;30),"Nullás a hosszútávú feladat és rövid (hiányzik) a hozzá tartozó indoklás!",IF(AND(BO517=1,C517="1811_RENDKÍVÜLI"),"II. ütemre nem tervezhet Rendkívüli feladatot!",IF(BI517=0,AE517,IF(BL517=0,AT517,IF(AND(BD517=1,$Q517&gt;$O517),"EM rendelet 2. melléklet terhére elszámolt költség nem lehet nagyobb az I. ütemre tervezett tényleges költségnél!",IF($AD517&gt;$O517,"Többlet forrást jelölt meg az I. ütemnél! Kérjük, a többletet az 'Osszesito' fülön tüntesse fel!",IF($AR517&gt;$P517,"Többlet forrást jelölt meg a II. ütemnél! Kérjük, a többletet az 'Osszesito' fülön tüntesse fel!","Kitöltés rendben!"))))))))))))))</f>
        <v>Kitöltés rendben!</v>
      </c>
      <c r="CG517" s="5">
        <f t="shared" ref="CG517" si="936">IF(A517="Kitöltés rendben!",1,0)</f>
        <v>1</v>
      </c>
      <c r="CH517" s="5">
        <f t="shared" si="917"/>
        <v>1</v>
      </c>
      <c r="CI517" s="5">
        <f t="shared" si="918"/>
        <v>0</v>
      </c>
    </row>
    <row r="518" spans="1:87" s="2" customFormat="1" ht="31.2" hidden="1" customHeight="1" x14ac:dyDescent="0.3">
      <c r="A518" s="1" t="str">
        <f t="shared" si="851"/>
        <v>Nincs VKR kiválasztva!</v>
      </c>
      <c r="B518" s="179"/>
      <c r="C518" s="178"/>
      <c r="D518" s="180"/>
      <c r="E518" s="180"/>
      <c r="F518" s="181" t="e">
        <f>VLOOKUP($G518,Összesítő!$B:$F,2,FALSE)</f>
        <v>#N/A</v>
      </c>
      <c r="G518" s="178"/>
      <c r="H518" s="181">
        <f>COUNTA($G$3:G518)</f>
        <v>460</v>
      </c>
      <c r="I518" s="181" t="e">
        <f>AZ518&amp;"_"&amp;H518&amp;"_FIV_"&amp;LEFT(Előlap!$B$6,4)</f>
        <v>#N/A</v>
      </c>
      <c r="J518" s="181" t="e">
        <f>VLOOKUP($G518,Összesítő!$B:$F,5,FALSE)</f>
        <v>#N/A</v>
      </c>
      <c r="K518" s="181" t="e">
        <f>VLOOKUP($G518,Összesítő!$B:$F,4,FALSE)</f>
        <v>#N/A</v>
      </c>
      <c r="L518" s="7">
        <f t="shared" si="852"/>
        <v>0</v>
      </c>
      <c r="M518" s="179"/>
      <c r="N518" s="179"/>
      <c r="O518" s="13"/>
      <c r="P518" s="8"/>
      <c r="Q518" s="8"/>
      <c r="S518" s="8"/>
      <c r="T518" s="8"/>
      <c r="U518" s="8"/>
      <c r="V518" s="8"/>
      <c r="W518" s="8"/>
      <c r="X518" s="8"/>
      <c r="Y518" s="8"/>
      <c r="Z518" s="8"/>
      <c r="AA518" s="8"/>
      <c r="AB518" s="8"/>
      <c r="AC518" s="8"/>
      <c r="AD518" s="7">
        <f t="shared" si="853"/>
        <v>0</v>
      </c>
      <c r="AE518" s="3" t="str">
        <f t="shared" si="854"/>
        <v>Nincs VKR kiválasztva!</v>
      </c>
      <c r="AG518" s="8"/>
      <c r="AH518" s="8"/>
      <c r="AI518" s="8"/>
      <c r="AJ518" s="8"/>
      <c r="AK518" s="8"/>
      <c r="AL518" s="8"/>
      <c r="AM518" s="8"/>
      <c r="AN518" s="8"/>
      <c r="AO518" s="8"/>
      <c r="AP518" s="8"/>
      <c r="AQ518" s="8"/>
      <c r="AR518" s="7">
        <f t="shared" si="855"/>
        <v>0</v>
      </c>
      <c r="AS518" s="178"/>
      <c r="AT518" s="3" t="str">
        <f t="shared" si="886"/>
        <v>Nincs VKR kiválasztva!</v>
      </c>
      <c r="AV518" s="180" t="s">
        <v>0</v>
      </c>
      <c r="AW518" s="180" t="s">
        <v>0</v>
      </c>
      <c r="AX518" s="191">
        <f>COUNTA($G$3:G518)</f>
        <v>460</v>
      </c>
      <c r="AZ518" s="9" t="e">
        <f>VLOOKUP($G518,Összesítő!$B:$F,3,FALSE)</f>
        <v>#N/A</v>
      </c>
      <c r="BA518" s="9">
        <f t="shared" si="887"/>
        <v>0</v>
      </c>
      <c r="BB518" s="5" t="e">
        <f t="shared" si="888"/>
        <v>#N/A</v>
      </c>
      <c r="BC518" s="5" t="e">
        <f t="shared" si="889"/>
        <v>#N/A</v>
      </c>
      <c r="BD518" s="5" t="e">
        <f t="shared" si="890"/>
        <v>#N/A</v>
      </c>
      <c r="BE518" s="5" t="e">
        <f t="shared" si="891"/>
        <v>#N/A</v>
      </c>
      <c r="BF518" s="5">
        <f t="shared" si="892"/>
        <v>0</v>
      </c>
      <c r="BG518" s="9" t="str">
        <f t="shared" si="893"/>
        <v>A forrás egyenlő a költséggel (I.ütem).</v>
      </c>
      <c r="BH518" s="5">
        <f t="shared" si="894"/>
        <v>0</v>
      </c>
      <c r="BI518" s="5">
        <f t="shared" si="895"/>
        <v>0</v>
      </c>
      <c r="BJ518" s="5">
        <f t="shared" si="896"/>
        <v>0</v>
      </c>
      <c r="BK518" s="5">
        <f t="shared" si="897"/>
        <v>0</v>
      </c>
      <c r="BL518" s="5">
        <f t="shared" si="856"/>
        <v>0</v>
      </c>
      <c r="BM518" s="4" t="str">
        <f t="shared" si="898"/>
        <v>Nem hosszútávú a feladat.</v>
      </c>
      <c r="BN518" s="5">
        <f t="shared" si="899"/>
        <v>1</v>
      </c>
      <c r="BO518" s="5">
        <f t="shared" si="900"/>
        <v>0</v>
      </c>
      <c r="BP518" s="5">
        <f t="shared" si="901"/>
        <v>1</v>
      </c>
      <c r="BQ518" s="5">
        <f t="shared" si="902"/>
        <v>0</v>
      </c>
      <c r="BR518" s="5" t="e">
        <f t="shared" si="903"/>
        <v>#N/A</v>
      </c>
      <c r="BS518" s="9" t="str">
        <f t="shared" si="904"/>
        <v>Nincs hosszútávú terv!</v>
      </c>
      <c r="BT518" s="5" t="e">
        <f t="shared" si="905"/>
        <v>#N/A</v>
      </c>
      <c r="BU518" s="5" t="e">
        <f t="shared" si="906"/>
        <v>#N/A</v>
      </c>
      <c r="BV518" s="5">
        <f t="shared" si="907"/>
        <v>0</v>
      </c>
      <c r="BW518" s="5">
        <f t="shared" si="908"/>
        <v>0</v>
      </c>
      <c r="BX518" s="5">
        <f t="shared" si="909"/>
        <v>0</v>
      </c>
      <c r="BY518" s="5">
        <f t="shared" si="910"/>
        <v>0</v>
      </c>
      <c r="BZ518" s="5">
        <f t="shared" si="911"/>
        <v>0</v>
      </c>
      <c r="CA518" s="5">
        <f t="shared" si="912"/>
        <v>0</v>
      </c>
      <c r="CB518" s="5">
        <f t="shared" si="913"/>
        <v>0</v>
      </c>
      <c r="CC518" s="5">
        <f t="shared" si="914"/>
        <v>0</v>
      </c>
      <c r="CD518" s="5">
        <f t="shared" si="915"/>
        <v>0</v>
      </c>
      <c r="CE518" s="5" t="e">
        <f t="shared" si="916"/>
        <v>#N/A</v>
      </c>
      <c r="CF518" s="4" t="e">
        <f t="shared" si="857"/>
        <v>#N/A</v>
      </c>
      <c r="CG518" s="5">
        <f t="shared" si="858"/>
        <v>0</v>
      </c>
      <c r="CH518" s="5" t="e">
        <f t="shared" si="917"/>
        <v>#N/A</v>
      </c>
      <c r="CI518" s="5" t="e">
        <f t="shared" si="918"/>
        <v>#N/A</v>
      </c>
    </row>
    <row r="519" spans="1:87" s="2" customFormat="1" ht="28.8" hidden="1" customHeight="1" x14ac:dyDescent="0.3">
      <c r="A519" s="1" t="str">
        <f t="shared" si="851"/>
        <v>Kitöltés rendben!</v>
      </c>
      <c r="B519" s="179">
        <v>2</v>
      </c>
      <c r="C519" s="178" t="s">
        <v>399</v>
      </c>
      <c r="D519" s="180" t="s">
        <v>520</v>
      </c>
      <c r="E519" s="180" t="s">
        <v>509</v>
      </c>
      <c r="F519" s="181" t="str">
        <f>VLOOKUP($G519,Összesítő!$B:$F,2,FALSE)</f>
        <v>11-07977-1-001-00-04</v>
      </c>
      <c r="G519" s="178" t="s">
        <v>83</v>
      </c>
      <c r="H519" s="181">
        <f>COUNTA($G$3:G519)</f>
        <v>461</v>
      </c>
      <c r="I519" s="181" t="str">
        <f>AZ519&amp;"_"&amp;H519&amp;"_FIV_"&amp;LEFT(Előlap!$B$6,4)</f>
        <v>4135_461_FIV_2026</v>
      </c>
      <c r="J519" s="181" t="str">
        <f>VLOOKUP($G519,Összesítő!$B:$F,5,FALSE)</f>
        <v>Ispánk</v>
      </c>
      <c r="K519" s="181" t="str">
        <f>VLOOKUP($G519,Összesítő!$B:$F,4,FALSE)</f>
        <v>Ispánk Község Önkormányzata</v>
      </c>
      <c r="L519" s="7">
        <f t="shared" si="852"/>
        <v>36000</v>
      </c>
      <c r="M519" s="179">
        <v>2029</v>
      </c>
      <c r="N519" s="179">
        <v>2029</v>
      </c>
      <c r="O519" s="13">
        <v>0</v>
      </c>
      <c r="P519" s="8">
        <v>36000</v>
      </c>
      <c r="Q519" s="8">
        <v>0</v>
      </c>
      <c r="S519" s="8">
        <v>0</v>
      </c>
      <c r="T519" s="8">
        <v>0</v>
      </c>
      <c r="U519" s="8">
        <v>0</v>
      </c>
      <c r="V519" s="8">
        <v>0</v>
      </c>
      <c r="W519" s="8">
        <v>0</v>
      </c>
      <c r="X519" s="8">
        <v>0</v>
      </c>
      <c r="Y519" s="8">
        <v>0</v>
      </c>
      <c r="Z519" s="8">
        <v>0</v>
      </c>
      <c r="AA519" s="8">
        <v>0</v>
      </c>
      <c r="AB519" s="8">
        <v>0</v>
      </c>
      <c r="AC519" s="8">
        <v>0</v>
      </c>
      <c r="AD519" s="7">
        <f t="shared" si="853"/>
        <v>0</v>
      </c>
      <c r="AE519" s="3" t="str">
        <f t="shared" si="854"/>
        <v>Nem rövidtávú a feladat.</v>
      </c>
      <c r="AG519" s="8">
        <v>0</v>
      </c>
      <c r="AH519" s="8">
        <v>0</v>
      </c>
      <c r="AI519" s="8">
        <v>0</v>
      </c>
      <c r="AJ519" s="8">
        <v>0</v>
      </c>
      <c r="AK519" s="8">
        <v>0</v>
      </c>
      <c r="AL519" s="8">
        <v>0</v>
      </c>
      <c r="AM519" s="8">
        <v>0</v>
      </c>
      <c r="AN519" s="8">
        <v>0</v>
      </c>
      <c r="AO519" s="8">
        <v>0</v>
      </c>
      <c r="AP519" s="8">
        <v>0</v>
      </c>
      <c r="AQ519" s="8">
        <v>0</v>
      </c>
      <c r="AR519" s="7">
        <f t="shared" si="855"/>
        <v>0</v>
      </c>
      <c r="AS519" s="178" t="s">
        <v>654</v>
      </c>
      <c r="AT519" s="3" t="str">
        <f t="shared" si="886"/>
        <v>Forráshiányos a feladat!</v>
      </c>
      <c r="AV519" s="180" t="s">
        <v>0</v>
      </c>
      <c r="AW519" s="180" t="s">
        <v>0</v>
      </c>
      <c r="AX519" s="191">
        <f>COUNTA($G$3:G519)</f>
        <v>461</v>
      </c>
      <c r="AZ519" s="9">
        <f>VLOOKUP($G519,Összesítő!$B:$F,3,FALSE)</f>
        <v>4135</v>
      </c>
      <c r="BA519" s="9">
        <f t="shared" si="887"/>
        <v>0</v>
      </c>
      <c r="BB519" s="5">
        <f t="shared" si="888"/>
        <v>1</v>
      </c>
      <c r="BC519" s="5" t="str">
        <f t="shared" si="889"/>
        <v>H</v>
      </c>
      <c r="BD519" s="5">
        <f t="shared" si="890"/>
        <v>0</v>
      </c>
      <c r="BE519" s="5">
        <f t="shared" si="891"/>
        <v>0</v>
      </c>
      <c r="BF519" s="5">
        <f t="shared" si="892"/>
        <v>0</v>
      </c>
      <c r="BG519" s="9" t="str">
        <f t="shared" si="893"/>
        <v>Nem rövidtávú a feladat.</v>
      </c>
      <c r="BH519" s="5">
        <f t="shared" si="894"/>
        <v>1</v>
      </c>
      <c r="BI519" s="5">
        <f t="shared" si="895"/>
        <v>1</v>
      </c>
      <c r="BJ519" s="5">
        <f t="shared" si="896"/>
        <v>1</v>
      </c>
      <c r="BK519" s="5">
        <f t="shared" si="897"/>
        <v>1</v>
      </c>
      <c r="BL519" s="5">
        <f t="shared" si="856"/>
        <v>1</v>
      </c>
      <c r="BM519" s="4" t="str">
        <f t="shared" si="898"/>
        <v>Forráshiányos a feladat!</v>
      </c>
      <c r="BN519" s="5">
        <f t="shared" si="899"/>
        <v>0</v>
      </c>
      <c r="BO519" s="5">
        <f t="shared" si="900"/>
        <v>1</v>
      </c>
      <c r="BP519" s="5">
        <f t="shared" si="901"/>
        <v>0</v>
      </c>
      <c r="BQ519" s="5">
        <f t="shared" si="902"/>
        <v>0</v>
      </c>
      <c r="BR519" s="5">
        <f t="shared" si="903"/>
        <v>0</v>
      </c>
      <c r="BS519" s="9">
        <f t="shared" si="904"/>
        <v>0</v>
      </c>
      <c r="BT519" s="5">
        <f t="shared" si="905"/>
        <v>0</v>
      </c>
      <c r="BU519" s="5">
        <f t="shared" si="906"/>
        <v>0</v>
      </c>
      <c r="BV519" s="5">
        <f t="shared" si="907"/>
        <v>1</v>
      </c>
      <c r="BW519" s="5">
        <f t="shared" si="908"/>
        <v>1</v>
      </c>
      <c r="BX519" s="5">
        <f t="shared" si="909"/>
        <v>1</v>
      </c>
      <c r="BY519" s="5">
        <f t="shared" si="910"/>
        <v>1</v>
      </c>
      <c r="BZ519" s="5">
        <f t="shared" si="911"/>
        <v>1</v>
      </c>
      <c r="CA519" s="5">
        <f t="shared" si="912"/>
        <v>1</v>
      </c>
      <c r="CB519" s="5">
        <f t="shared" si="913"/>
        <v>1</v>
      </c>
      <c r="CC519" s="5">
        <f t="shared" si="914"/>
        <v>1</v>
      </c>
      <c r="CD519" s="5">
        <f t="shared" si="915"/>
        <v>1</v>
      </c>
      <c r="CE519" s="5" t="str">
        <f t="shared" si="916"/>
        <v>?</v>
      </c>
      <c r="CF519" s="4" t="str">
        <f t="shared" si="857"/>
        <v>Kitöltés rendben!</v>
      </c>
      <c r="CG519" s="5">
        <f t="shared" si="858"/>
        <v>1</v>
      </c>
      <c r="CH519" s="5">
        <f t="shared" si="917"/>
        <v>0</v>
      </c>
      <c r="CI519" s="5">
        <f t="shared" si="918"/>
        <v>1</v>
      </c>
    </row>
    <row r="520" spans="1:87" s="2" customFormat="1" ht="28.8" hidden="1" customHeight="1" x14ac:dyDescent="0.3">
      <c r="A520" s="1" t="str">
        <f t="shared" si="851"/>
        <v>Kitöltés rendben!</v>
      </c>
      <c r="B520" s="179">
        <v>2</v>
      </c>
      <c r="C520" s="178" t="s">
        <v>450</v>
      </c>
      <c r="D520" s="180" t="s">
        <v>510</v>
      </c>
      <c r="E520" s="180" t="s">
        <v>509</v>
      </c>
      <c r="F520" s="181" t="str">
        <f>VLOOKUP($G520,Összesítő!$B:$F,2,FALSE)</f>
        <v>11-07977-1-001-00-04</v>
      </c>
      <c r="G520" s="178" t="s">
        <v>83</v>
      </c>
      <c r="H520" s="181">
        <f>COUNTA($G$3:G520)</f>
        <v>462</v>
      </c>
      <c r="I520" s="181" t="str">
        <f>AZ520&amp;"_"&amp;H520&amp;"_FIV_"&amp;LEFT(Előlap!$B$6,4)</f>
        <v>4135_462_FIV_2026</v>
      </c>
      <c r="J520" s="181" t="str">
        <f>VLOOKUP($G520,Összesítő!$B:$F,5,FALSE)</f>
        <v>Ispánk</v>
      </c>
      <c r="K520" s="181" t="str">
        <f>VLOOKUP($G520,Összesítő!$B:$F,4,FALSE)</f>
        <v>Ispánk Község Önkormányzata</v>
      </c>
      <c r="L520" s="7">
        <f t="shared" si="852"/>
        <v>30000</v>
      </c>
      <c r="M520" s="179">
        <v>2032</v>
      </c>
      <c r="N520" s="179">
        <v>2032</v>
      </c>
      <c r="O520" s="13">
        <v>0</v>
      </c>
      <c r="P520" s="8">
        <v>30000</v>
      </c>
      <c r="Q520" s="8">
        <v>0</v>
      </c>
      <c r="S520" s="8">
        <v>0</v>
      </c>
      <c r="T520" s="8">
        <v>0</v>
      </c>
      <c r="U520" s="8">
        <v>0</v>
      </c>
      <c r="V520" s="8">
        <v>0</v>
      </c>
      <c r="W520" s="8">
        <v>0</v>
      </c>
      <c r="X520" s="8">
        <v>0</v>
      </c>
      <c r="Y520" s="8">
        <v>0</v>
      </c>
      <c r="Z520" s="8">
        <v>0</v>
      </c>
      <c r="AA520" s="8">
        <v>0</v>
      </c>
      <c r="AB520" s="8">
        <v>0</v>
      </c>
      <c r="AC520" s="8">
        <v>0</v>
      </c>
      <c r="AD520" s="7">
        <f t="shared" si="853"/>
        <v>0</v>
      </c>
      <c r="AE520" s="3" t="str">
        <f t="shared" si="854"/>
        <v>Nem rövidtávú a feladat.</v>
      </c>
      <c r="AG520" s="8">
        <v>0</v>
      </c>
      <c r="AH520" s="8">
        <v>0</v>
      </c>
      <c r="AI520" s="8">
        <v>0</v>
      </c>
      <c r="AJ520" s="8">
        <v>0</v>
      </c>
      <c r="AK520" s="8">
        <v>0</v>
      </c>
      <c r="AL520" s="8">
        <v>0</v>
      </c>
      <c r="AM520" s="8">
        <v>0</v>
      </c>
      <c r="AN520" s="8">
        <v>0</v>
      </c>
      <c r="AO520" s="8">
        <v>0</v>
      </c>
      <c r="AP520" s="8">
        <v>0</v>
      </c>
      <c r="AQ520" s="8">
        <v>0</v>
      </c>
      <c r="AR520" s="7">
        <f t="shared" si="855"/>
        <v>0</v>
      </c>
      <c r="AS520" s="178" t="s">
        <v>654</v>
      </c>
      <c r="AT520" s="3" t="str">
        <f t="shared" si="886"/>
        <v>Forráshiányos a feladat!</v>
      </c>
      <c r="AV520" s="180" t="s">
        <v>0</v>
      </c>
      <c r="AW520" s="180" t="s">
        <v>0</v>
      </c>
      <c r="AX520" s="191">
        <f>COUNTA($G$3:G520)</f>
        <v>462</v>
      </c>
      <c r="AZ520" s="9">
        <f>VLOOKUP($G520,Összesítő!$B:$F,3,FALSE)</f>
        <v>4135</v>
      </c>
      <c r="BA520" s="9">
        <f t="shared" si="887"/>
        <v>0</v>
      </c>
      <c r="BB520" s="5">
        <f t="shared" si="888"/>
        <v>1</v>
      </c>
      <c r="BC520" s="5" t="str">
        <f t="shared" si="889"/>
        <v>H</v>
      </c>
      <c r="BD520" s="5">
        <f t="shared" si="890"/>
        <v>0</v>
      </c>
      <c r="BE520" s="5">
        <f t="shared" si="891"/>
        <v>0</v>
      </c>
      <c r="BF520" s="5">
        <f t="shared" si="892"/>
        <v>0</v>
      </c>
      <c r="BG520" s="9" t="str">
        <f t="shared" si="893"/>
        <v>Nem rövidtávú a feladat.</v>
      </c>
      <c r="BH520" s="5">
        <f t="shared" si="894"/>
        <v>1</v>
      </c>
      <c r="BI520" s="5">
        <f t="shared" si="895"/>
        <v>1</v>
      </c>
      <c r="BJ520" s="5">
        <f t="shared" si="896"/>
        <v>1</v>
      </c>
      <c r="BK520" s="5">
        <f t="shared" si="897"/>
        <v>1</v>
      </c>
      <c r="BL520" s="5">
        <f t="shared" si="856"/>
        <v>1</v>
      </c>
      <c r="BM520" s="4" t="str">
        <f t="shared" si="898"/>
        <v>Forráshiányos a feladat!</v>
      </c>
      <c r="BN520" s="5">
        <f t="shared" si="899"/>
        <v>0</v>
      </c>
      <c r="BO520" s="5">
        <f t="shared" si="900"/>
        <v>1</v>
      </c>
      <c r="BP520" s="5">
        <f t="shared" si="901"/>
        <v>0</v>
      </c>
      <c r="BQ520" s="5">
        <f t="shared" si="902"/>
        <v>0</v>
      </c>
      <c r="BR520" s="5">
        <f t="shared" si="903"/>
        <v>0</v>
      </c>
      <c r="BS520" s="9">
        <f t="shared" si="904"/>
        <v>0</v>
      </c>
      <c r="BT520" s="5">
        <f t="shared" si="905"/>
        <v>0</v>
      </c>
      <c r="BU520" s="5">
        <f t="shared" si="906"/>
        <v>0</v>
      </c>
      <c r="BV520" s="5">
        <f t="shared" si="907"/>
        <v>1</v>
      </c>
      <c r="BW520" s="5">
        <f t="shared" si="908"/>
        <v>1</v>
      </c>
      <c r="BX520" s="5">
        <f t="shared" si="909"/>
        <v>1</v>
      </c>
      <c r="BY520" s="5">
        <f t="shared" si="910"/>
        <v>1</v>
      </c>
      <c r="BZ520" s="5">
        <f t="shared" si="911"/>
        <v>1</v>
      </c>
      <c r="CA520" s="5">
        <f t="shared" si="912"/>
        <v>1</v>
      </c>
      <c r="CB520" s="5">
        <f t="shared" si="913"/>
        <v>1</v>
      </c>
      <c r="CC520" s="5">
        <f t="shared" si="914"/>
        <v>1</v>
      </c>
      <c r="CD520" s="5">
        <f t="shared" si="915"/>
        <v>1</v>
      </c>
      <c r="CE520" s="5" t="str">
        <f t="shared" si="916"/>
        <v>?</v>
      </c>
      <c r="CF520" s="4" t="str">
        <f t="shared" si="857"/>
        <v>Kitöltés rendben!</v>
      </c>
      <c r="CG520" s="5">
        <f t="shared" si="858"/>
        <v>1</v>
      </c>
      <c r="CH520" s="5">
        <f t="shared" si="917"/>
        <v>0</v>
      </c>
      <c r="CI520" s="5">
        <f t="shared" si="918"/>
        <v>1</v>
      </c>
    </row>
    <row r="521" spans="1:87" s="2" customFormat="1" ht="28.8" hidden="1" customHeight="1" x14ac:dyDescent="0.3">
      <c r="A521" s="1" t="str">
        <f t="shared" si="851"/>
        <v>Kitöltés rendben!</v>
      </c>
      <c r="B521" s="179">
        <v>2</v>
      </c>
      <c r="C521" s="178" t="s">
        <v>468</v>
      </c>
      <c r="D521" s="180" t="s">
        <v>505</v>
      </c>
      <c r="E521" s="180" t="s">
        <v>509</v>
      </c>
      <c r="F521" s="181" t="str">
        <f>VLOOKUP($G521,Összesítő!$B:$F,2,FALSE)</f>
        <v>11-07977-1-001-00-04</v>
      </c>
      <c r="G521" s="178" t="s">
        <v>83</v>
      </c>
      <c r="H521" s="181">
        <f>COUNTA($G$3:G521)</f>
        <v>463</v>
      </c>
      <c r="I521" s="181" t="str">
        <f>AZ521&amp;"_"&amp;H521&amp;"_FIV_"&amp;LEFT(Előlap!$B$6,4)</f>
        <v>4135_463_FIV_2026</v>
      </c>
      <c r="J521" s="181" t="str">
        <f>VLOOKUP($G521,Összesítő!$B:$F,5,FALSE)</f>
        <v>Ispánk</v>
      </c>
      <c r="K521" s="181" t="str">
        <f>VLOOKUP($G521,Összesítő!$B:$F,4,FALSE)</f>
        <v>Ispánk Község Önkormányzata</v>
      </c>
      <c r="L521" s="7">
        <f t="shared" si="852"/>
        <v>15000</v>
      </c>
      <c r="M521" s="179">
        <v>2028</v>
      </c>
      <c r="N521" s="179">
        <v>2029</v>
      </c>
      <c r="O521" s="13">
        <v>0</v>
      </c>
      <c r="P521" s="8">
        <v>15000</v>
      </c>
      <c r="Q521" s="8">
        <v>0</v>
      </c>
      <c r="S521" s="8">
        <v>0</v>
      </c>
      <c r="T521" s="8">
        <v>0</v>
      </c>
      <c r="U521" s="8">
        <v>0</v>
      </c>
      <c r="V521" s="8">
        <v>0</v>
      </c>
      <c r="W521" s="8">
        <v>0</v>
      </c>
      <c r="X521" s="8">
        <v>0</v>
      </c>
      <c r="Y521" s="8">
        <v>0</v>
      </c>
      <c r="Z521" s="8">
        <v>0</v>
      </c>
      <c r="AA521" s="8">
        <v>0</v>
      </c>
      <c r="AB521" s="8">
        <v>0</v>
      </c>
      <c r="AC521" s="8">
        <v>0</v>
      </c>
      <c r="AD521" s="7">
        <f t="shared" si="853"/>
        <v>0</v>
      </c>
      <c r="AE521" s="3" t="str">
        <f t="shared" si="854"/>
        <v>Nem rövidtávú a feladat.</v>
      </c>
      <c r="AG521" s="8">
        <v>0</v>
      </c>
      <c r="AH521" s="8">
        <v>0</v>
      </c>
      <c r="AI521" s="8">
        <v>0</v>
      </c>
      <c r="AJ521" s="8">
        <v>0</v>
      </c>
      <c r="AK521" s="8">
        <v>0</v>
      </c>
      <c r="AL521" s="8">
        <v>0</v>
      </c>
      <c r="AM521" s="8">
        <v>0</v>
      </c>
      <c r="AN521" s="8">
        <v>0</v>
      </c>
      <c r="AO521" s="8">
        <v>0</v>
      </c>
      <c r="AP521" s="8">
        <v>0</v>
      </c>
      <c r="AQ521" s="8">
        <v>0</v>
      </c>
      <c r="AR521" s="7">
        <f t="shared" si="855"/>
        <v>0</v>
      </c>
      <c r="AS521" s="178" t="s">
        <v>654</v>
      </c>
      <c r="AT521" s="3" t="str">
        <f t="shared" si="886"/>
        <v>Forráshiányos a feladat!</v>
      </c>
      <c r="AV521" s="180" t="s">
        <v>0</v>
      </c>
      <c r="AW521" s="180" t="s">
        <v>0</v>
      </c>
      <c r="AX521" s="191">
        <f>COUNTA($G$3:G521)</f>
        <v>463</v>
      </c>
      <c r="AZ521" s="9">
        <f>VLOOKUP($G521,Összesítő!$B:$F,3,FALSE)</f>
        <v>4135</v>
      </c>
      <c r="BA521" s="9">
        <f t="shared" si="887"/>
        <v>0</v>
      </c>
      <c r="BB521" s="5">
        <f t="shared" si="888"/>
        <v>1</v>
      </c>
      <c r="BC521" s="5" t="str">
        <f t="shared" si="889"/>
        <v>H</v>
      </c>
      <c r="BD521" s="5">
        <f t="shared" si="890"/>
        <v>0</v>
      </c>
      <c r="BE521" s="5">
        <f t="shared" si="891"/>
        <v>0</v>
      </c>
      <c r="BF521" s="5">
        <f t="shared" si="892"/>
        <v>0</v>
      </c>
      <c r="BG521" s="9" t="str">
        <f t="shared" si="893"/>
        <v>Nem rövidtávú a feladat.</v>
      </c>
      <c r="BH521" s="5">
        <f t="shared" si="894"/>
        <v>1</v>
      </c>
      <c r="BI521" s="5">
        <f t="shared" si="895"/>
        <v>1</v>
      </c>
      <c r="BJ521" s="5">
        <f t="shared" si="896"/>
        <v>1</v>
      </c>
      <c r="BK521" s="5">
        <f t="shared" si="897"/>
        <v>1</v>
      </c>
      <c r="BL521" s="5">
        <f t="shared" si="856"/>
        <v>1</v>
      </c>
      <c r="BM521" s="4" t="str">
        <f t="shared" si="898"/>
        <v>Forráshiányos a feladat!</v>
      </c>
      <c r="BN521" s="5">
        <f t="shared" si="899"/>
        <v>0</v>
      </c>
      <c r="BO521" s="5">
        <f t="shared" si="900"/>
        <v>1</v>
      </c>
      <c r="BP521" s="5">
        <f t="shared" si="901"/>
        <v>0</v>
      </c>
      <c r="BQ521" s="5">
        <f t="shared" si="902"/>
        <v>0</v>
      </c>
      <c r="BR521" s="5">
        <f t="shared" si="903"/>
        <v>0</v>
      </c>
      <c r="BS521" s="9">
        <f t="shared" si="904"/>
        <v>0</v>
      </c>
      <c r="BT521" s="5">
        <f t="shared" si="905"/>
        <v>0</v>
      </c>
      <c r="BU521" s="5">
        <f t="shared" si="906"/>
        <v>0</v>
      </c>
      <c r="BV521" s="5">
        <f t="shared" si="907"/>
        <v>1</v>
      </c>
      <c r="BW521" s="5">
        <f t="shared" si="908"/>
        <v>1</v>
      </c>
      <c r="BX521" s="5">
        <f t="shared" si="909"/>
        <v>1</v>
      </c>
      <c r="BY521" s="5">
        <f t="shared" si="910"/>
        <v>1</v>
      </c>
      <c r="BZ521" s="5">
        <f t="shared" si="911"/>
        <v>1</v>
      </c>
      <c r="CA521" s="5">
        <f t="shared" si="912"/>
        <v>1</v>
      </c>
      <c r="CB521" s="5">
        <f t="shared" si="913"/>
        <v>1</v>
      </c>
      <c r="CC521" s="5">
        <f t="shared" si="914"/>
        <v>1</v>
      </c>
      <c r="CD521" s="5">
        <f t="shared" si="915"/>
        <v>1</v>
      </c>
      <c r="CE521" s="5" t="str">
        <f t="shared" si="916"/>
        <v>?</v>
      </c>
      <c r="CF521" s="4" t="str">
        <f t="shared" si="857"/>
        <v>Kitöltés rendben!</v>
      </c>
      <c r="CG521" s="5">
        <f t="shared" si="858"/>
        <v>1</v>
      </c>
      <c r="CH521" s="5">
        <f t="shared" si="917"/>
        <v>0</v>
      </c>
      <c r="CI521" s="5">
        <f t="shared" si="918"/>
        <v>1</v>
      </c>
    </row>
    <row r="522" spans="1:87" s="2" customFormat="1" ht="55.8" hidden="1" customHeight="1" x14ac:dyDescent="0.3">
      <c r="A522" s="1" t="str">
        <f t="shared" si="851"/>
        <v>Kitöltés rendben!</v>
      </c>
      <c r="B522" s="179">
        <v>2</v>
      </c>
      <c r="C522" s="178" t="s">
        <v>479</v>
      </c>
      <c r="D522" s="180" t="s">
        <v>563</v>
      </c>
      <c r="E522" s="180" t="s">
        <v>509</v>
      </c>
      <c r="F522" s="181" t="str">
        <f>VLOOKUP($G522,Összesítő!$B:$F,2,FALSE)</f>
        <v>11-07977-1-001-00-04</v>
      </c>
      <c r="G522" s="178" t="s">
        <v>83</v>
      </c>
      <c r="H522" s="181">
        <f>COUNTA($G$3:G522)</f>
        <v>464</v>
      </c>
      <c r="I522" s="181" t="str">
        <f>AZ522&amp;"_"&amp;H522&amp;"_FIV_"&amp;LEFT(Előlap!$B$6,4)</f>
        <v>4135_464_FIV_2026</v>
      </c>
      <c r="J522" s="181" t="str">
        <f>VLOOKUP($G522,Összesítő!$B:$F,5,FALSE)</f>
        <v>Ispánk</v>
      </c>
      <c r="K522" s="181" t="str">
        <f>VLOOKUP($G522,Összesítő!$B:$F,4,FALSE)</f>
        <v>Ispánk Község Önkormányzata</v>
      </c>
      <c r="L522" s="7">
        <f t="shared" si="852"/>
        <v>100000</v>
      </c>
      <c r="M522" s="179">
        <v>2028</v>
      </c>
      <c r="N522" s="179">
        <v>2035</v>
      </c>
      <c r="O522" s="13">
        <v>0</v>
      </c>
      <c r="P522" s="8">
        <v>100000</v>
      </c>
      <c r="Q522" s="8">
        <v>0</v>
      </c>
      <c r="S522" s="8">
        <v>0</v>
      </c>
      <c r="T522" s="8">
        <v>0</v>
      </c>
      <c r="U522" s="8">
        <v>0</v>
      </c>
      <c r="V522" s="8">
        <v>0</v>
      </c>
      <c r="W522" s="8">
        <v>0</v>
      </c>
      <c r="X522" s="8">
        <v>0</v>
      </c>
      <c r="Y522" s="8">
        <v>0</v>
      </c>
      <c r="Z522" s="8">
        <v>0</v>
      </c>
      <c r="AA522" s="8">
        <v>0</v>
      </c>
      <c r="AB522" s="8">
        <v>0</v>
      </c>
      <c r="AC522" s="8">
        <v>0</v>
      </c>
      <c r="AD522" s="7">
        <f t="shared" si="853"/>
        <v>0</v>
      </c>
      <c r="AE522" s="3" t="str">
        <f t="shared" si="854"/>
        <v>Nem rövidtávú a feladat.</v>
      </c>
      <c r="AG522" s="8">
        <v>968</v>
      </c>
      <c r="AH522" s="8">
        <v>0</v>
      </c>
      <c r="AI522" s="8">
        <v>0</v>
      </c>
      <c r="AJ522" s="8">
        <v>0</v>
      </c>
      <c r="AK522" s="8">
        <v>0</v>
      </c>
      <c r="AL522" s="8">
        <v>0</v>
      </c>
      <c r="AM522" s="8">
        <v>0</v>
      </c>
      <c r="AN522" s="8">
        <v>0</v>
      </c>
      <c r="AO522" s="8">
        <v>0</v>
      </c>
      <c r="AP522" s="8">
        <v>0</v>
      </c>
      <c r="AQ522" s="8">
        <v>0</v>
      </c>
      <c r="AR522" s="7">
        <f t="shared" si="855"/>
        <v>968</v>
      </c>
      <c r="AS522" s="178" t="s">
        <v>654</v>
      </c>
      <c r="AT522" s="3" t="str">
        <f t="shared" si="886"/>
        <v>Forráshiányos a feladat!</v>
      </c>
      <c r="AV522" s="180" t="s">
        <v>0</v>
      </c>
      <c r="AW522" s="180" t="s">
        <v>0</v>
      </c>
      <c r="AX522" s="191">
        <f>COUNTA($G$3:G522)</f>
        <v>464</v>
      </c>
      <c r="AZ522" s="9">
        <f>VLOOKUP($G522,Összesítő!$B:$F,3,FALSE)</f>
        <v>4135</v>
      </c>
      <c r="BA522" s="9">
        <f t="shared" si="887"/>
        <v>0</v>
      </c>
      <c r="BB522" s="5">
        <f t="shared" si="888"/>
        <v>1</v>
      </c>
      <c r="BC522" s="5" t="str">
        <f t="shared" si="889"/>
        <v>H</v>
      </c>
      <c r="BD522" s="5">
        <f t="shared" si="890"/>
        <v>0</v>
      </c>
      <c r="BE522" s="5">
        <f t="shared" si="891"/>
        <v>0</v>
      </c>
      <c r="BF522" s="5">
        <f t="shared" si="892"/>
        <v>0</v>
      </c>
      <c r="BG522" s="9" t="str">
        <f t="shared" si="893"/>
        <v>Nem rövidtávú a feladat.</v>
      </c>
      <c r="BH522" s="5">
        <f t="shared" si="894"/>
        <v>1</v>
      </c>
      <c r="BI522" s="5">
        <f t="shared" si="895"/>
        <v>1</v>
      </c>
      <c r="BJ522" s="5">
        <f t="shared" si="896"/>
        <v>1</v>
      </c>
      <c r="BK522" s="5">
        <f t="shared" si="897"/>
        <v>1</v>
      </c>
      <c r="BL522" s="5">
        <f t="shared" si="856"/>
        <v>1</v>
      </c>
      <c r="BM522" s="4" t="str">
        <f t="shared" si="898"/>
        <v>Forráshiányos a feladat!</v>
      </c>
      <c r="BN522" s="5">
        <f t="shared" si="899"/>
        <v>0</v>
      </c>
      <c r="BO522" s="5">
        <f t="shared" si="900"/>
        <v>1</v>
      </c>
      <c r="BP522" s="5">
        <f t="shared" si="901"/>
        <v>0</v>
      </c>
      <c r="BQ522" s="5">
        <f t="shared" si="902"/>
        <v>0</v>
      </c>
      <c r="BR522" s="5">
        <f t="shared" si="903"/>
        <v>0</v>
      </c>
      <c r="BS522" s="9">
        <f t="shared" si="904"/>
        <v>0</v>
      </c>
      <c r="BT522" s="5">
        <f t="shared" si="905"/>
        <v>0</v>
      </c>
      <c r="BU522" s="5">
        <f t="shared" si="906"/>
        <v>0</v>
      </c>
      <c r="BV522" s="5">
        <f t="shared" si="907"/>
        <v>1</v>
      </c>
      <c r="BW522" s="5">
        <f t="shared" si="908"/>
        <v>1</v>
      </c>
      <c r="BX522" s="5">
        <f t="shared" si="909"/>
        <v>1</v>
      </c>
      <c r="BY522" s="5">
        <f t="shared" si="910"/>
        <v>1</v>
      </c>
      <c r="BZ522" s="5">
        <f t="shared" si="911"/>
        <v>1</v>
      </c>
      <c r="CA522" s="5">
        <f t="shared" si="912"/>
        <v>1</v>
      </c>
      <c r="CB522" s="5">
        <f t="shared" si="913"/>
        <v>1</v>
      </c>
      <c r="CC522" s="5">
        <f t="shared" si="914"/>
        <v>1</v>
      </c>
      <c r="CD522" s="5">
        <f t="shared" si="915"/>
        <v>1</v>
      </c>
      <c r="CE522" s="5" t="str">
        <f t="shared" si="916"/>
        <v>?</v>
      </c>
      <c r="CF522" s="4" t="str">
        <f t="shared" si="857"/>
        <v>Kitöltés rendben!</v>
      </c>
      <c r="CG522" s="5">
        <f t="shared" si="858"/>
        <v>1</v>
      </c>
      <c r="CH522" s="5">
        <f t="shared" si="917"/>
        <v>0</v>
      </c>
      <c r="CI522" s="5">
        <f t="shared" si="918"/>
        <v>1</v>
      </c>
    </row>
    <row r="523" spans="1:87" s="2" customFormat="1" ht="31.2" hidden="1" customHeight="1" x14ac:dyDescent="0.3">
      <c r="A523" s="1" t="str">
        <f t="shared" si="851"/>
        <v>Kitöltés rendben!</v>
      </c>
      <c r="B523" s="179">
        <v>1</v>
      </c>
      <c r="C523" s="178" t="s">
        <v>492</v>
      </c>
      <c r="D523" s="180" t="s">
        <v>507</v>
      </c>
      <c r="E523" s="180" t="s">
        <v>509</v>
      </c>
      <c r="F523" s="181" t="str">
        <f>VLOOKUP($G523,Összesítő!$B:$F,2,FALSE)</f>
        <v>11-07977-1-001-00-04</v>
      </c>
      <c r="G523" s="178" t="s">
        <v>83</v>
      </c>
      <c r="H523" s="181">
        <f>COUNTA($G$3:G523)</f>
        <v>465</v>
      </c>
      <c r="I523" s="181" t="str">
        <f>AZ523&amp;"_"&amp;H523&amp;"_FIV_"&amp;LEFT(Előlap!$B$6,4)</f>
        <v>4135_465_FIV_2026</v>
      </c>
      <c r="J523" s="181" t="str">
        <f>VLOOKUP($G523,Összesítő!$B:$F,5,FALSE)</f>
        <v>Ispánk</v>
      </c>
      <c r="K523" s="181" t="str">
        <f>VLOOKUP($G523,Összesítő!$B:$F,4,FALSE)</f>
        <v>Ispánk Község Önkormányzata</v>
      </c>
      <c r="L523" s="7">
        <f t="shared" si="852"/>
        <v>64</v>
      </c>
      <c r="M523" s="179">
        <v>2027</v>
      </c>
      <c r="N523" s="179">
        <v>2027</v>
      </c>
      <c r="O523" s="13">
        <v>64</v>
      </c>
      <c r="P523" s="8">
        <v>0</v>
      </c>
      <c r="Q523" s="8">
        <v>0</v>
      </c>
      <c r="S523" s="8">
        <v>64</v>
      </c>
      <c r="T523" s="8">
        <v>0</v>
      </c>
      <c r="U523" s="8">
        <v>0</v>
      </c>
      <c r="V523" s="8">
        <v>0</v>
      </c>
      <c r="W523" s="8">
        <v>0</v>
      </c>
      <c r="X523" s="8">
        <v>0</v>
      </c>
      <c r="Y523" s="8">
        <v>0</v>
      </c>
      <c r="Z523" s="8">
        <v>0</v>
      </c>
      <c r="AA523" s="8">
        <v>0</v>
      </c>
      <c r="AB523" s="8">
        <v>0</v>
      </c>
      <c r="AC523" s="8">
        <v>0</v>
      </c>
      <c r="AD523" s="7">
        <f t="shared" si="853"/>
        <v>64</v>
      </c>
      <c r="AE523" s="3" t="str">
        <f t="shared" si="854"/>
        <v>A forrás egyenlő a költséggel (I.ütem).</v>
      </c>
      <c r="AG523" s="8">
        <v>0</v>
      </c>
      <c r="AH523" s="8">
        <v>0</v>
      </c>
      <c r="AI523" s="8">
        <v>0</v>
      </c>
      <c r="AJ523" s="8">
        <v>0</v>
      </c>
      <c r="AK523" s="8">
        <v>0</v>
      </c>
      <c r="AL523" s="8">
        <v>0</v>
      </c>
      <c r="AM523" s="8">
        <v>0</v>
      </c>
      <c r="AN523" s="8">
        <v>0</v>
      </c>
      <c r="AO523" s="8">
        <v>0</v>
      </c>
      <c r="AP523" s="8">
        <v>0</v>
      </c>
      <c r="AQ523" s="8">
        <v>0</v>
      </c>
      <c r="AR523" s="7">
        <f t="shared" si="855"/>
        <v>0</v>
      </c>
      <c r="AS523" s="178" t="s">
        <v>659</v>
      </c>
      <c r="AT523" s="3" t="str">
        <f t="shared" si="886"/>
        <v>Nem hosszútávú a feladat.</v>
      </c>
      <c r="AV523" s="180" t="s">
        <v>0</v>
      </c>
      <c r="AW523" s="180" t="s">
        <v>0</v>
      </c>
      <c r="AX523" s="191">
        <f>COUNTA($G$3:G523)</f>
        <v>465</v>
      </c>
      <c r="AZ523" s="9">
        <f>VLOOKUP($G523,Összesítő!$B:$F,3,FALSE)</f>
        <v>4135</v>
      </c>
      <c r="BA523" s="9">
        <f t="shared" si="887"/>
        <v>0</v>
      </c>
      <c r="BB523" s="5">
        <f t="shared" si="888"/>
        <v>1</v>
      </c>
      <c r="BC523" s="5" t="str">
        <f t="shared" si="889"/>
        <v>R</v>
      </c>
      <c r="BD523" s="5">
        <f t="shared" si="890"/>
        <v>1</v>
      </c>
      <c r="BE523" s="5">
        <f t="shared" si="891"/>
        <v>0</v>
      </c>
      <c r="BF523" s="5">
        <f t="shared" si="892"/>
        <v>0</v>
      </c>
      <c r="BG523" s="9" t="str">
        <f t="shared" si="893"/>
        <v>A forrás egyenlő a költséggel (I.ütem).</v>
      </c>
      <c r="BH523" s="5">
        <f t="shared" si="894"/>
        <v>1</v>
      </c>
      <c r="BI523" s="5">
        <f t="shared" si="895"/>
        <v>1</v>
      </c>
      <c r="BJ523" s="5">
        <f t="shared" si="896"/>
        <v>0</v>
      </c>
      <c r="BK523" s="5">
        <f t="shared" si="897"/>
        <v>1</v>
      </c>
      <c r="BL523" s="5">
        <f t="shared" si="856"/>
        <v>1</v>
      </c>
      <c r="BM523" s="4" t="str">
        <f t="shared" si="898"/>
        <v>Nem hosszútávú a feladat.</v>
      </c>
      <c r="BN523" s="5">
        <f t="shared" si="899"/>
        <v>1</v>
      </c>
      <c r="BO523" s="5">
        <f t="shared" si="900"/>
        <v>0</v>
      </c>
      <c r="BP523" s="5">
        <f t="shared" si="901"/>
        <v>0</v>
      </c>
      <c r="BQ523" s="5">
        <f t="shared" si="902"/>
        <v>0</v>
      </c>
      <c r="BR523" s="5">
        <f t="shared" si="903"/>
        <v>0</v>
      </c>
      <c r="BS523" s="9" t="str">
        <f t="shared" si="904"/>
        <v>Nincs hosszútávú terv!</v>
      </c>
      <c r="BT523" s="5">
        <f t="shared" si="905"/>
        <v>0</v>
      </c>
      <c r="BU523" s="5">
        <f t="shared" si="906"/>
        <v>0</v>
      </c>
      <c r="BV523" s="5">
        <f t="shared" si="907"/>
        <v>1</v>
      </c>
      <c r="BW523" s="5">
        <f t="shared" si="908"/>
        <v>1</v>
      </c>
      <c r="BX523" s="5">
        <f t="shared" si="909"/>
        <v>1</v>
      </c>
      <c r="BY523" s="5">
        <f t="shared" si="910"/>
        <v>1</v>
      </c>
      <c r="BZ523" s="5">
        <f t="shared" si="911"/>
        <v>1</v>
      </c>
      <c r="CA523" s="5">
        <f t="shared" si="912"/>
        <v>1</v>
      </c>
      <c r="CB523" s="5">
        <f t="shared" si="913"/>
        <v>1</v>
      </c>
      <c r="CC523" s="5">
        <f t="shared" si="914"/>
        <v>1</v>
      </c>
      <c r="CD523" s="5">
        <f t="shared" si="915"/>
        <v>1</v>
      </c>
      <c r="CE523" s="5" t="str">
        <f t="shared" si="916"/>
        <v>?</v>
      </c>
      <c r="CF523" s="4" t="str">
        <f t="shared" si="857"/>
        <v>Kitöltés rendben!</v>
      </c>
      <c r="CG523" s="5">
        <f t="shared" si="858"/>
        <v>1</v>
      </c>
      <c r="CH523" s="5">
        <f t="shared" si="917"/>
        <v>1</v>
      </c>
      <c r="CI523" s="5">
        <f t="shared" si="918"/>
        <v>0</v>
      </c>
    </row>
    <row r="524" spans="1:87" s="2" customFormat="1" ht="31.2" hidden="1" customHeight="1" x14ac:dyDescent="0.3">
      <c r="A524" s="1" t="str">
        <f t="shared" ref="A524" si="937">IF($G524="","Nincs VKR kiválasztva!",CF524)</f>
        <v>Kitöltés rendben!</v>
      </c>
      <c r="B524" s="224">
        <v>0</v>
      </c>
      <c r="C524" s="223" t="s">
        <v>489</v>
      </c>
      <c r="D524" s="225" t="s">
        <v>661</v>
      </c>
      <c r="E524" s="225" t="s">
        <v>509</v>
      </c>
      <c r="F524" s="226" t="str">
        <f>VLOOKUP($G524,Összesítő!$B:$F,2,FALSE)</f>
        <v>11-07977-1-001-00-04</v>
      </c>
      <c r="G524" s="223" t="s">
        <v>83</v>
      </c>
      <c r="H524" s="226">
        <f>COUNTA($G$3:G524)</f>
        <v>466</v>
      </c>
      <c r="I524" s="226" t="str">
        <f>AZ524&amp;"_"&amp;H524&amp;"_FIV_"&amp;LEFT(Előlap!$B$6,4)</f>
        <v>4135_466_FIV_2026</v>
      </c>
      <c r="J524" s="226" t="str">
        <f>VLOOKUP($G524,Összesítő!$B:$F,5,FALSE)</f>
        <v>Ispánk</v>
      </c>
      <c r="K524" s="226" t="str">
        <f>VLOOKUP($G524,Összesítő!$B:$F,4,FALSE)</f>
        <v>Ispánk Község Önkormányzata</v>
      </c>
      <c r="L524" s="7">
        <f t="shared" ref="L524" si="938">O524+P524</f>
        <v>0</v>
      </c>
      <c r="M524" s="224">
        <v>2027</v>
      </c>
      <c r="N524" s="224">
        <v>2027</v>
      </c>
      <c r="O524" s="13">
        <v>0</v>
      </c>
      <c r="P524" s="8">
        <v>0</v>
      </c>
      <c r="Q524" s="8">
        <v>0</v>
      </c>
      <c r="S524" s="8">
        <v>0</v>
      </c>
      <c r="T524" s="8">
        <v>0</v>
      </c>
      <c r="U524" s="8">
        <v>0</v>
      </c>
      <c r="V524" s="8">
        <v>0</v>
      </c>
      <c r="W524" s="8">
        <v>0</v>
      </c>
      <c r="X524" s="8">
        <v>0</v>
      </c>
      <c r="Y524" s="8">
        <v>0</v>
      </c>
      <c r="Z524" s="8">
        <v>0</v>
      </c>
      <c r="AA524" s="8">
        <v>0</v>
      </c>
      <c r="AB524" s="8">
        <v>0</v>
      </c>
      <c r="AC524" s="8">
        <v>0</v>
      </c>
      <c r="AD524" s="7">
        <f t="shared" ref="AD524" si="939">SUM(S524:AC524)</f>
        <v>0</v>
      </c>
      <c r="AE524" s="3" t="str">
        <f t="shared" ref="AE524" si="940">IF($G524="","Nincs VKR kiválasztva!",IF(BB524=0,"Hiányos kitöltés!",BG524))</f>
        <v>A forrás egyenlő a költséggel (I.ütem).</v>
      </c>
      <c r="AG524" s="8">
        <v>0</v>
      </c>
      <c r="AH524" s="8">
        <v>0</v>
      </c>
      <c r="AI524" s="8">
        <v>0</v>
      </c>
      <c r="AJ524" s="8">
        <v>0</v>
      </c>
      <c r="AK524" s="8">
        <v>0</v>
      </c>
      <c r="AL524" s="8">
        <v>0</v>
      </c>
      <c r="AM524" s="8">
        <v>0</v>
      </c>
      <c r="AN524" s="8">
        <v>0</v>
      </c>
      <c r="AO524" s="8">
        <v>0</v>
      </c>
      <c r="AP524" s="8">
        <v>0</v>
      </c>
      <c r="AQ524" s="8">
        <v>0</v>
      </c>
      <c r="AR524" s="7">
        <f t="shared" ref="AR524" si="941">SUM(AG524:AQ524)</f>
        <v>0</v>
      </c>
      <c r="AS524" s="223" t="s">
        <v>659</v>
      </c>
      <c r="AT524" s="3" t="str">
        <f t="shared" si="886"/>
        <v>Nem hosszútávú a feladat.</v>
      </c>
      <c r="AV524" s="225" t="s">
        <v>662</v>
      </c>
      <c r="AW524" s="225" t="s">
        <v>0</v>
      </c>
      <c r="AX524" s="226">
        <f>COUNTA($G$3:G524)</f>
        <v>466</v>
      </c>
      <c r="AZ524" s="9">
        <f>VLOOKUP($G524,Összesítő!$B:$F,3,FALSE)</f>
        <v>4135</v>
      </c>
      <c r="BA524" s="9">
        <f t="shared" si="887"/>
        <v>32</v>
      </c>
      <c r="BB524" s="5">
        <f t="shared" si="888"/>
        <v>1</v>
      </c>
      <c r="BC524" s="5" t="str">
        <f t="shared" si="889"/>
        <v>R</v>
      </c>
      <c r="BD524" s="5">
        <f t="shared" ref="BD524" si="942">IF(OR(BC524="R",BC524="RH"),1,0)</f>
        <v>1</v>
      </c>
      <c r="BE524" s="5">
        <f t="shared" si="891"/>
        <v>0</v>
      </c>
      <c r="BF524" s="5">
        <f t="shared" si="892"/>
        <v>0</v>
      </c>
      <c r="BG524" s="9" t="str">
        <f t="shared" si="893"/>
        <v>A forrás egyenlő a költséggel (I.ütem).</v>
      </c>
      <c r="BH524" s="5">
        <f t="shared" si="894"/>
        <v>1</v>
      </c>
      <c r="BI524" s="5">
        <f t="shared" si="895"/>
        <v>1</v>
      </c>
      <c r="BJ524" s="5">
        <f t="shared" si="896"/>
        <v>0</v>
      </c>
      <c r="BK524" s="5">
        <f t="shared" si="897"/>
        <v>1</v>
      </c>
      <c r="BL524" s="5">
        <f t="shared" ref="BL524" si="943">IF(AND($BK524=1,$P524=$AR524),1,IF(AND($BK524=1,$P524&gt;$AR524,AS524="igen"),1,0))</f>
        <v>1</v>
      </c>
      <c r="BM524" s="4" t="str">
        <f t="shared" si="898"/>
        <v>Nem hosszútávú a feladat.</v>
      </c>
      <c r="BN524" s="5">
        <f t="shared" si="899"/>
        <v>1</v>
      </c>
      <c r="BO524" s="5">
        <f t="shared" si="900"/>
        <v>0</v>
      </c>
      <c r="BP524" s="5">
        <f t="shared" si="901"/>
        <v>1</v>
      </c>
      <c r="BQ524" s="5">
        <f t="shared" si="902"/>
        <v>0</v>
      </c>
      <c r="BR524" s="5">
        <f t="shared" si="903"/>
        <v>1</v>
      </c>
      <c r="BS524" s="9" t="str">
        <f t="shared" si="904"/>
        <v>Nincs hosszútávú terv!</v>
      </c>
      <c r="BT524" s="5">
        <f t="shared" si="905"/>
        <v>1</v>
      </c>
      <c r="BU524" s="5">
        <f t="shared" si="906"/>
        <v>0</v>
      </c>
      <c r="BV524" s="5">
        <f t="shared" si="907"/>
        <v>1</v>
      </c>
      <c r="BW524" s="5">
        <f t="shared" si="908"/>
        <v>1</v>
      </c>
      <c r="BX524" s="5">
        <f t="shared" si="909"/>
        <v>1</v>
      </c>
      <c r="BY524" s="5">
        <f t="shared" si="910"/>
        <v>1</v>
      </c>
      <c r="BZ524" s="5">
        <f t="shared" si="911"/>
        <v>1</v>
      </c>
      <c r="CA524" s="5">
        <f t="shared" si="912"/>
        <v>1</v>
      </c>
      <c r="CB524" s="5">
        <f t="shared" si="913"/>
        <v>1</v>
      </c>
      <c r="CC524" s="5">
        <f t="shared" si="914"/>
        <v>1</v>
      </c>
      <c r="CD524" s="5">
        <f t="shared" si="915"/>
        <v>1</v>
      </c>
      <c r="CE524" s="5" t="str">
        <f t="shared" si="916"/>
        <v>?</v>
      </c>
      <c r="CF524" s="4" t="str">
        <f t="shared" ref="CF524" si="944">IF($BB524=0,$CE524,IF($BH524=0,"I. ütem forrása nincs kitöltve!",IF($BK524=0,"II. ütem forrása nincs kitöltve!",IF($BE524=1,"Költségek üteme nem megfelelő (az időtartam és a költség üteme eltér)!",IF(AND(BI524=0,$BB524=1,$BK524=1,$BE524=1),"Kötelező cellák kitöltve, de az I. ütem forrása hibás!",IF(AND(BK524=0,$BB524=1,$BK524=1,$BE524=1),"Kötelező cellák kitöltve, de a II. ütem forrása hibás!",IF(AND($BP524=1,$BA524&lt;30),"Nullás a rövidtávú feladat és rövid (hiányzik) a hozzá tartozó indoklás!",IF(AND($BQ524=1,$BA524&lt;30),"Nullás a hosszútávú feladat és rövid (hiányzik) a hozzá tartozó indoklás!",IF(AND(BO524=1,C524="1811_RENDKÍVÜLI"),"II. ütemre nem tervezhet Rendkívüli feladatot!",IF(BI524=0,AE524,IF(BL524=0,AT524,IF(AND(BD524=1,$Q524&gt;$O524),"EM rendelet 2. melléklet terhére elszámolt költség nem lehet nagyobb az I. ütemre tervezett tényleges költségnél!",IF($AD524&gt;$O524,"Többlet forrást jelölt meg az I. ütemnél! Kérjük, a többletet az 'Osszesito' fülön tüntesse fel!",IF($AR524&gt;$P524,"Többlet forrást jelölt meg a II. ütemnél! Kérjük, a többletet az 'Osszesito' fülön tüntesse fel!","Kitöltés rendben!"))))))))))))))</f>
        <v>Kitöltés rendben!</v>
      </c>
      <c r="CG524" s="5">
        <f t="shared" ref="CG524" si="945">IF(A524="Kitöltés rendben!",1,0)</f>
        <v>1</v>
      </c>
      <c r="CH524" s="5">
        <f t="shared" si="917"/>
        <v>1</v>
      </c>
      <c r="CI524" s="5">
        <f t="shared" si="918"/>
        <v>0</v>
      </c>
    </row>
    <row r="525" spans="1:87" s="2" customFormat="1" ht="31.2" hidden="1" customHeight="1" x14ac:dyDescent="0.3">
      <c r="A525" s="1" t="str">
        <f t="shared" si="851"/>
        <v>Nincs VKR kiválasztva!</v>
      </c>
      <c r="B525" s="179"/>
      <c r="C525" s="178"/>
      <c r="D525" s="180"/>
      <c r="E525" s="180"/>
      <c r="F525" s="181" t="e">
        <f>VLOOKUP($G525,Összesítő!$B:$F,2,FALSE)</f>
        <v>#N/A</v>
      </c>
      <c r="G525" s="178"/>
      <c r="H525" s="181">
        <f>COUNTA($G$3:G525)</f>
        <v>466</v>
      </c>
      <c r="I525" s="181" t="e">
        <f>AZ525&amp;"_"&amp;H525&amp;"_FIV_"&amp;LEFT(Előlap!$B$6,4)</f>
        <v>#N/A</v>
      </c>
      <c r="J525" s="181" t="e">
        <f>VLOOKUP($G525,Összesítő!$B:$F,5,FALSE)</f>
        <v>#N/A</v>
      </c>
      <c r="K525" s="181" t="e">
        <f>VLOOKUP($G525,Összesítő!$B:$F,4,FALSE)</f>
        <v>#N/A</v>
      </c>
      <c r="L525" s="7">
        <f t="shared" si="852"/>
        <v>0</v>
      </c>
      <c r="M525" s="179"/>
      <c r="N525" s="179"/>
      <c r="O525" s="13"/>
      <c r="P525" s="8"/>
      <c r="Q525" s="8"/>
      <c r="S525" s="8"/>
      <c r="T525" s="8"/>
      <c r="U525" s="8"/>
      <c r="V525" s="8"/>
      <c r="W525" s="8"/>
      <c r="X525" s="8"/>
      <c r="Y525" s="8"/>
      <c r="Z525" s="8"/>
      <c r="AA525" s="8"/>
      <c r="AB525" s="8"/>
      <c r="AC525" s="8"/>
      <c r="AD525" s="7">
        <f t="shared" si="853"/>
        <v>0</v>
      </c>
      <c r="AE525" s="3" t="str">
        <f t="shared" si="854"/>
        <v>Nincs VKR kiválasztva!</v>
      </c>
      <c r="AG525" s="8"/>
      <c r="AH525" s="8"/>
      <c r="AI525" s="8"/>
      <c r="AJ525" s="8"/>
      <c r="AK525" s="8"/>
      <c r="AL525" s="8"/>
      <c r="AM525" s="8"/>
      <c r="AN525" s="8"/>
      <c r="AO525" s="8"/>
      <c r="AP525" s="8"/>
      <c r="AQ525" s="8"/>
      <c r="AR525" s="7">
        <f t="shared" si="855"/>
        <v>0</v>
      </c>
      <c r="AS525" s="178"/>
      <c r="AT525" s="3" t="str">
        <f t="shared" si="886"/>
        <v>Nincs VKR kiválasztva!</v>
      </c>
      <c r="AV525" s="180" t="s">
        <v>0</v>
      </c>
      <c r="AW525" s="180" t="s">
        <v>0</v>
      </c>
      <c r="AX525" s="191">
        <f>COUNTA($G$3:G525)</f>
        <v>466</v>
      </c>
      <c r="AZ525" s="9" t="e">
        <f>VLOOKUP($G525,Összesítő!$B:$F,3,FALSE)</f>
        <v>#N/A</v>
      </c>
      <c r="BA525" s="9">
        <f t="shared" si="887"/>
        <v>0</v>
      </c>
      <c r="BB525" s="5" t="e">
        <f t="shared" si="888"/>
        <v>#N/A</v>
      </c>
      <c r="BC525" s="5" t="e">
        <f t="shared" si="889"/>
        <v>#N/A</v>
      </c>
      <c r="BD525" s="5" t="e">
        <f t="shared" si="890"/>
        <v>#N/A</v>
      </c>
      <c r="BE525" s="5" t="e">
        <f t="shared" si="891"/>
        <v>#N/A</v>
      </c>
      <c r="BF525" s="5">
        <f t="shared" si="892"/>
        <v>0</v>
      </c>
      <c r="BG525" s="9" t="str">
        <f t="shared" si="893"/>
        <v>A forrás egyenlő a költséggel (I.ütem).</v>
      </c>
      <c r="BH525" s="5">
        <f t="shared" si="894"/>
        <v>0</v>
      </c>
      <c r="BI525" s="5">
        <f t="shared" si="895"/>
        <v>0</v>
      </c>
      <c r="BJ525" s="5">
        <f t="shared" si="896"/>
        <v>0</v>
      </c>
      <c r="BK525" s="5">
        <f t="shared" si="897"/>
        <v>0</v>
      </c>
      <c r="BL525" s="5">
        <f t="shared" si="856"/>
        <v>0</v>
      </c>
      <c r="BM525" s="4" t="str">
        <f t="shared" si="898"/>
        <v>Nem hosszútávú a feladat.</v>
      </c>
      <c r="BN525" s="5">
        <f t="shared" si="899"/>
        <v>1</v>
      </c>
      <c r="BO525" s="5">
        <f t="shared" si="900"/>
        <v>0</v>
      </c>
      <c r="BP525" s="5">
        <f t="shared" si="901"/>
        <v>1</v>
      </c>
      <c r="BQ525" s="5">
        <f t="shared" si="902"/>
        <v>0</v>
      </c>
      <c r="BR525" s="5" t="e">
        <f t="shared" si="903"/>
        <v>#N/A</v>
      </c>
      <c r="BS525" s="9" t="str">
        <f t="shared" si="904"/>
        <v>Nincs hosszútávú terv!</v>
      </c>
      <c r="BT525" s="5" t="e">
        <f t="shared" si="905"/>
        <v>#N/A</v>
      </c>
      <c r="BU525" s="5" t="e">
        <f t="shared" si="906"/>
        <v>#N/A</v>
      </c>
      <c r="BV525" s="5">
        <f t="shared" si="907"/>
        <v>0</v>
      </c>
      <c r="BW525" s="5">
        <f t="shared" si="908"/>
        <v>0</v>
      </c>
      <c r="BX525" s="5">
        <f t="shared" si="909"/>
        <v>0</v>
      </c>
      <c r="BY525" s="5">
        <f t="shared" si="910"/>
        <v>0</v>
      </c>
      <c r="BZ525" s="5">
        <f t="shared" si="911"/>
        <v>0</v>
      </c>
      <c r="CA525" s="5">
        <f t="shared" si="912"/>
        <v>0</v>
      </c>
      <c r="CB525" s="5">
        <f t="shared" si="913"/>
        <v>0</v>
      </c>
      <c r="CC525" s="5">
        <f t="shared" si="914"/>
        <v>0</v>
      </c>
      <c r="CD525" s="5">
        <f t="shared" si="915"/>
        <v>0</v>
      </c>
      <c r="CE525" s="5" t="e">
        <f t="shared" si="916"/>
        <v>#N/A</v>
      </c>
      <c r="CF525" s="4" t="e">
        <f t="shared" si="857"/>
        <v>#N/A</v>
      </c>
      <c r="CG525" s="5">
        <f t="shared" si="858"/>
        <v>0</v>
      </c>
      <c r="CH525" s="5" t="e">
        <f t="shared" si="917"/>
        <v>#N/A</v>
      </c>
      <c r="CI525" s="5" t="e">
        <f t="shared" si="918"/>
        <v>#N/A</v>
      </c>
    </row>
    <row r="526" spans="1:87" s="2" customFormat="1" ht="55.8" hidden="1" customHeight="1" x14ac:dyDescent="0.3">
      <c r="A526" s="1" t="str">
        <f t="shared" si="851"/>
        <v>Kitöltés rendben!</v>
      </c>
      <c r="B526" s="179">
        <v>2</v>
      </c>
      <c r="C526" s="178" t="s">
        <v>484</v>
      </c>
      <c r="D526" s="180" t="s">
        <v>634</v>
      </c>
      <c r="E526" s="180" t="s">
        <v>509</v>
      </c>
      <c r="F526" s="181" t="str">
        <f>VLOOKUP($G526,Összesítő!$B:$F,2,FALSE)</f>
        <v>11-25423-1-002-00-07</v>
      </c>
      <c r="G526" s="178" t="s">
        <v>215</v>
      </c>
      <c r="H526" s="181">
        <f>COUNTA($G$3:G526)</f>
        <v>467</v>
      </c>
      <c r="I526" s="181" t="str">
        <f>AZ526&amp;"_"&amp;H526&amp;"_FIV_"&amp;LEFT(Előlap!$B$6,4)</f>
        <v>4168_467_FIV_2026</v>
      </c>
      <c r="J526" s="181" t="str">
        <f>VLOOKUP($G526,Összesítő!$B:$F,5,FALSE)</f>
        <v>Magyarszombatfa, Velemér</v>
      </c>
      <c r="K526" s="181" t="str">
        <f>VLOOKUP($G526,Összesítő!$B:$F,4,FALSE)</f>
        <v>Magyarszombatfa Község Önkormányzata, Velemér Község Önkormányzata</v>
      </c>
      <c r="L526" s="7">
        <f t="shared" si="852"/>
        <v>7000</v>
      </c>
      <c r="M526" s="179">
        <v>2028</v>
      </c>
      <c r="N526" s="179">
        <v>2028</v>
      </c>
      <c r="O526" s="13">
        <v>0</v>
      </c>
      <c r="P526" s="8">
        <v>7000</v>
      </c>
      <c r="Q526" s="8">
        <v>0</v>
      </c>
      <c r="S526" s="8">
        <v>0</v>
      </c>
      <c r="T526" s="8">
        <v>0</v>
      </c>
      <c r="U526" s="8">
        <v>0</v>
      </c>
      <c r="V526" s="8">
        <v>0</v>
      </c>
      <c r="W526" s="8">
        <v>0</v>
      </c>
      <c r="X526" s="8">
        <v>0</v>
      </c>
      <c r="Y526" s="8">
        <v>0</v>
      </c>
      <c r="Z526" s="8">
        <v>0</v>
      </c>
      <c r="AA526" s="8">
        <v>0</v>
      </c>
      <c r="AB526" s="8">
        <v>0</v>
      </c>
      <c r="AC526" s="8">
        <v>0</v>
      </c>
      <c r="AD526" s="7">
        <f t="shared" si="853"/>
        <v>0</v>
      </c>
      <c r="AE526" s="3" t="str">
        <f t="shared" si="854"/>
        <v>Nem rövidtávú a feladat.</v>
      </c>
      <c r="AG526" s="8">
        <v>0</v>
      </c>
      <c r="AH526" s="8">
        <v>0</v>
      </c>
      <c r="AI526" s="8">
        <v>0</v>
      </c>
      <c r="AJ526" s="8">
        <v>0</v>
      </c>
      <c r="AK526" s="8">
        <v>0</v>
      </c>
      <c r="AL526" s="8">
        <v>0</v>
      </c>
      <c r="AM526" s="8">
        <v>0</v>
      </c>
      <c r="AN526" s="8">
        <v>0</v>
      </c>
      <c r="AO526" s="8">
        <v>0</v>
      </c>
      <c r="AP526" s="8">
        <v>0</v>
      </c>
      <c r="AQ526" s="8">
        <v>0</v>
      </c>
      <c r="AR526" s="7">
        <f t="shared" si="855"/>
        <v>0</v>
      </c>
      <c r="AS526" s="178" t="s">
        <v>654</v>
      </c>
      <c r="AT526" s="3" t="str">
        <f t="shared" si="886"/>
        <v>Forráshiányos a feladat!</v>
      </c>
      <c r="AV526" s="180" t="s">
        <v>0</v>
      </c>
      <c r="AW526" s="180" t="s">
        <v>0</v>
      </c>
      <c r="AX526" s="191">
        <f>COUNTA($G$3:G526)</f>
        <v>467</v>
      </c>
      <c r="AZ526" s="9">
        <f>VLOOKUP($G526,Összesítő!$B:$F,3,FALSE)</f>
        <v>4168</v>
      </c>
      <c r="BA526" s="9">
        <f t="shared" si="887"/>
        <v>0</v>
      </c>
      <c r="BB526" s="5">
        <f t="shared" si="888"/>
        <v>1</v>
      </c>
      <c r="BC526" s="5" t="str">
        <f t="shared" si="889"/>
        <v>H</v>
      </c>
      <c r="BD526" s="5">
        <f t="shared" si="890"/>
        <v>0</v>
      </c>
      <c r="BE526" s="5">
        <f t="shared" si="891"/>
        <v>0</v>
      </c>
      <c r="BF526" s="5">
        <f t="shared" si="892"/>
        <v>0</v>
      </c>
      <c r="BG526" s="9" t="str">
        <f t="shared" si="893"/>
        <v>Nem rövidtávú a feladat.</v>
      </c>
      <c r="BH526" s="5">
        <f t="shared" si="894"/>
        <v>1</v>
      </c>
      <c r="BI526" s="5">
        <f t="shared" si="895"/>
        <v>1</v>
      </c>
      <c r="BJ526" s="5">
        <f t="shared" si="896"/>
        <v>1</v>
      </c>
      <c r="BK526" s="5">
        <f t="shared" si="897"/>
        <v>1</v>
      </c>
      <c r="BL526" s="5">
        <f t="shared" si="856"/>
        <v>1</v>
      </c>
      <c r="BM526" s="4" t="str">
        <f t="shared" si="898"/>
        <v>Forráshiányos a feladat!</v>
      </c>
      <c r="BN526" s="5">
        <f t="shared" si="899"/>
        <v>0</v>
      </c>
      <c r="BO526" s="5">
        <f t="shared" si="900"/>
        <v>1</v>
      </c>
      <c r="BP526" s="5">
        <f t="shared" si="901"/>
        <v>0</v>
      </c>
      <c r="BQ526" s="5">
        <f t="shared" si="902"/>
        <v>0</v>
      </c>
      <c r="BR526" s="5">
        <f t="shared" si="903"/>
        <v>0</v>
      </c>
      <c r="BS526" s="9">
        <f t="shared" si="904"/>
        <v>0</v>
      </c>
      <c r="BT526" s="5">
        <f t="shared" si="905"/>
        <v>0</v>
      </c>
      <c r="BU526" s="5">
        <f t="shared" si="906"/>
        <v>0</v>
      </c>
      <c r="BV526" s="5">
        <f t="shared" si="907"/>
        <v>1</v>
      </c>
      <c r="BW526" s="5">
        <f t="shared" si="908"/>
        <v>1</v>
      </c>
      <c r="BX526" s="5">
        <f t="shared" si="909"/>
        <v>1</v>
      </c>
      <c r="BY526" s="5">
        <f t="shared" si="910"/>
        <v>1</v>
      </c>
      <c r="BZ526" s="5">
        <f t="shared" si="911"/>
        <v>1</v>
      </c>
      <c r="CA526" s="5">
        <f t="shared" si="912"/>
        <v>1</v>
      </c>
      <c r="CB526" s="5">
        <f t="shared" si="913"/>
        <v>1</v>
      </c>
      <c r="CC526" s="5">
        <f t="shared" si="914"/>
        <v>1</v>
      </c>
      <c r="CD526" s="5">
        <f t="shared" si="915"/>
        <v>1</v>
      </c>
      <c r="CE526" s="5" t="str">
        <f t="shared" si="916"/>
        <v>?</v>
      </c>
      <c r="CF526" s="4" t="str">
        <f t="shared" si="857"/>
        <v>Kitöltés rendben!</v>
      </c>
      <c r="CG526" s="5">
        <f t="shared" si="858"/>
        <v>1</v>
      </c>
      <c r="CH526" s="5">
        <f t="shared" si="917"/>
        <v>0</v>
      </c>
      <c r="CI526" s="5">
        <f t="shared" si="918"/>
        <v>1</v>
      </c>
    </row>
    <row r="527" spans="1:87" s="2" customFormat="1" ht="43.2" hidden="1" customHeight="1" x14ac:dyDescent="0.3">
      <c r="A527" s="1" t="str">
        <f t="shared" si="851"/>
        <v>Kitöltés rendben!</v>
      </c>
      <c r="B527" s="179">
        <v>2</v>
      </c>
      <c r="C527" s="178" t="s">
        <v>405</v>
      </c>
      <c r="D527" s="180" t="s">
        <v>523</v>
      </c>
      <c r="E527" s="180" t="s">
        <v>509</v>
      </c>
      <c r="F527" s="181" t="str">
        <f>VLOOKUP($G527,Összesítő!$B:$F,2,FALSE)</f>
        <v>11-25423-1-002-00-07</v>
      </c>
      <c r="G527" s="178" t="s">
        <v>215</v>
      </c>
      <c r="H527" s="181">
        <f>COUNTA($G$3:G527)</f>
        <v>468</v>
      </c>
      <c r="I527" s="181" t="str">
        <f>AZ527&amp;"_"&amp;H527&amp;"_FIV_"&amp;LEFT(Előlap!$B$6,4)</f>
        <v>4168_468_FIV_2026</v>
      </c>
      <c r="J527" s="181" t="str">
        <f>VLOOKUP($G527,Összesítő!$B:$F,5,FALSE)</f>
        <v>Magyarszombatfa, Velemér</v>
      </c>
      <c r="K527" s="181" t="str">
        <f>VLOOKUP($G527,Összesítő!$B:$F,4,FALSE)</f>
        <v>Magyarszombatfa Község Önkormányzata, Velemér Község Önkormányzata</v>
      </c>
      <c r="L527" s="7">
        <f t="shared" si="852"/>
        <v>20000</v>
      </c>
      <c r="M527" s="179">
        <v>2028</v>
      </c>
      <c r="N527" s="179">
        <v>2028</v>
      </c>
      <c r="O527" s="13">
        <v>0</v>
      </c>
      <c r="P527" s="8">
        <v>20000</v>
      </c>
      <c r="Q527" s="8">
        <v>0</v>
      </c>
      <c r="S527" s="8">
        <v>0</v>
      </c>
      <c r="T527" s="8">
        <v>0</v>
      </c>
      <c r="U527" s="8">
        <v>0</v>
      </c>
      <c r="V527" s="8">
        <v>0</v>
      </c>
      <c r="W527" s="8">
        <v>0</v>
      </c>
      <c r="X527" s="8">
        <v>0</v>
      </c>
      <c r="Y527" s="8">
        <v>0</v>
      </c>
      <c r="Z527" s="8">
        <v>0</v>
      </c>
      <c r="AA527" s="8">
        <v>0</v>
      </c>
      <c r="AB527" s="8">
        <v>0</v>
      </c>
      <c r="AC527" s="8">
        <v>0</v>
      </c>
      <c r="AD527" s="7">
        <f t="shared" si="853"/>
        <v>0</v>
      </c>
      <c r="AE527" s="3" t="str">
        <f t="shared" si="854"/>
        <v>Nem rövidtávú a feladat.</v>
      </c>
      <c r="AG527" s="8">
        <v>0</v>
      </c>
      <c r="AH527" s="8">
        <v>0</v>
      </c>
      <c r="AI527" s="8">
        <v>0</v>
      </c>
      <c r="AJ527" s="8">
        <v>0</v>
      </c>
      <c r="AK527" s="8">
        <v>0</v>
      </c>
      <c r="AL527" s="8">
        <v>0</v>
      </c>
      <c r="AM527" s="8">
        <v>0</v>
      </c>
      <c r="AN527" s="8">
        <v>0</v>
      </c>
      <c r="AO527" s="8">
        <v>0</v>
      </c>
      <c r="AP527" s="8">
        <v>0</v>
      </c>
      <c r="AQ527" s="8">
        <v>0</v>
      </c>
      <c r="AR527" s="7">
        <f t="shared" si="855"/>
        <v>0</v>
      </c>
      <c r="AS527" s="186" t="s">
        <v>654</v>
      </c>
      <c r="AT527" s="3" t="str">
        <f t="shared" si="886"/>
        <v>Forráshiányos a feladat!</v>
      </c>
      <c r="AV527" s="180" t="s">
        <v>0</v>
      </c>
      <c r="AW527" s="180" t="s">
        <v>0</v>
      </c>
      <c r="AX527" s="191">
        <f>COUNTA($G$3:G527)</f>
        <v>468</v>
      </c>
      <c r="AZ527" s="9">
        <f>VLOOKUP($G527,Összesítő!$B:$F,3,FALSE)</f>
        <v>4168</v>
      </c>
      <c r="BA527" s="9">
        <f t="shared" si="887"/>
        <v>0</v>
      </c>
      <c r="BB527" s="5">
        <f t="shared" si="888"/>
        <v>1</v>
      </c>
      <c r="BC527" s="5" t="str">
        <f t="shared" si="889"/>
        <v>H</v>
      </c>
      <c r="BD527" s="5">
        <f t="shared" si="890"/>
        <v>0</v>
      </c>
      <c r="BE527" s="5">
        <f t="shared" si="891"/>
        <v>0</v>
      </c>
      <c r="BF527" s="5">
        <f t="shared" si="892"/>
        <v>0</v>
      </c>
      <c r="BG527" s="9" t="str">
        <f t="shared" si="893"/>
        <v>Nem rövidtávú a feladat.</v>
      </c>
      <c r="BH527" s="5">
        <f t="shared" si="894"/>
        <v>1</v>
      </c>
      <c r="BI527" s="5">
        <f t="shared" si="895"/>
        <v>1</v>
      </c>
      <c r="BJ527" s="5">
        <f t="shared" si="896"/>
        <v>1</v>
      </c>
      <c r="BK527" s="5">
        <f t="shared" si="897"/>
        <v>1</v>
      </c>
      <c r="BL527" s="5">
        <f t="shared" si="856"/>
        <v>1</v>
      </c>
      <c r="BM527" s="4" t="str">
        <f t="shared" si="898"/>
        <v>Forráshiányos a feladat!</v>
      </c>
      <c r="BN527" s="5">
        <f t="shared" si="899"/>
        <v>0</v>
      </c>
      <c r="BO527" s="5">
        <f t="shared" si="900"/>
        <v>1</v>
      </c>
      <c r="BP527" s="5">
        <f t="shared" si="901"/>
        <v>0</v>
      </c>
      <c r="BQ527" s="5">
        <f t="shared" si="902"/>
        <v>0</v>
      </c>
      <c r="BR527" s="5">
        <f t="shared" si="903"/>
        <v>0</v>
      </c>
      <c r="BS527" s="9">
        <f t="shared" si="904"/>
        <v>0</v>
      </c>
      <c r="BT527" s="5">
        <f t="shared" si="905"/>
        <v>0</v>
      </c>
      <c r="BU527" s="5">
        <f t="shared" si="906"/>
        <v>0</v>
      </c>
      <c r="BV527" s="5">
        <f t="shared" si="907"/>
        <v>1</v>
      </c>
      <c r="BW527" s="5">
        <f t="shared" si="908"/>
        <v>1</v>
      </c>
      <c r="BX527" s="5">
        <f t="shared" si="909"/>
        <v>1</v>
      </c>
      <c r="BY527" s="5">
        <f t="shared" si="910"/>
        <v>1</v>
      </c>
      <c r="BZ527" s="5">
        <f t="shared" si="911"/>
        <v>1</v>
      </c>
      <c r="CA527" s="5">
        <f t="shared" si="912"/>
        <v>1</v>
      </c>
      <c r="CB527" s="5">
        <f t="shared" si="913"/>
        <v>1</v>
      </c>
      <c r="CC527" s="5">
        <f t="shared" si="914"/>
        <v>1</v>
      </c>
      <c r="CD527" s="5">
        <f t="shared" si="915"/>
        <v>1</v>
      </c>
      <c r="CE527" s="5" t="str">
        <f t="shared" si="916"/>
        <v>?</v>
      </c>
      <c r="CF527" s="4" t="str">
        <f t="shared" si="857"/>
        <v>Kitöltés rendben!</v>
      </c>
      <c r="CG527" s="5">
        <f t="shared" si="858"/>
        <v>1</v>
      </c>
      <c r="CH527" s="5">
        <f t="shared" si="917"/>
        <v>0</v>
      </c>
      <c r="CI527" s="5">
        <f t="shared" si="918"/>
        <v>1</v>
      </c>
    </row>
    <row r="528" spans="1:87" s="2" customFormat="1" ht="43.2" hidden="1" customHeight="1" x14ac:dyDescent="0.3">
      <c r="A528" s="1" t="str">
        <f t="shared" si="851"/>
        <v>Kitöltés rendben!</v>
      </c>
      <c r="B528" s="179">
        <v>2</v>
      </c>
      <c r="C528" s="178" t="s">
        <v>435</v>
      </c>
      <c r="D528" s="180" t="s">
        <v>522</v>
      </c>
      <c r="E528" s="180" t="s">
        <v>509</v>
      </c>
      <c r="F528" s="181" t="str">
        <f>VLOOKUP($G528,Összesítő!$B:$F,2,FALSE)</f>
        <v>11-25423-1-002-00-07</v>
      </c>
      <c r="G528" s="178" t="s">
        <v>215</v>
      </c>
      <c r="H528" s="181">
        <f>COUNTA($G$3:G528)</f>
        <v>469</v>
      </c>
      <c r="I528" s="181" t="str">
        <f>AZ528&amp;"_"&amp;H528&amp;"_FIV_"&amp;LEFT(Előlap!$B$6,4)</f>
        <v>4168_469_FIV_2026</v>
      </c>
      <c r="J528" s="181" t="str">
        <f>VLOOKUP($G528,Összesítő!$B:$F,5,FALSE)</f>
        <v>Magyarszombatfa, Velemér</v>
      </c>
      <c r="K528" s="181" t="str">
        <f>VLOOKUP($G528,Összesítő!$B:$F,4,FALSE)</f>
        <v>Magyarszombatfa Község Önkormányzata, Velemér Község Önkormányzata</v>
      </c>
      <c r="L528" s="7">
        <f t="shared" si="852"/>
        <v>20000</v>
      </c>
      <c r="M528" s="179">
        <v>2030</v>
      </c>
      <c r="N528" s="179">
        <v>2030</v>
      </c>
      <c r="O528" s="13">
        <v>0</v>
      </c>
      <c r="P528" s="8">
        <v>20000</v>
      </c>
      <c r="Q528" s="8">
        <v>0</v>
      </c>
      <c r="S528" s="8">
        <v>0</v>
      </c>
      <c r="T528" s="8">
        <v>0</v>
      </c>
      <c r="U528" s="8">
        <v>0</v>
      </c>
      <c r="V528" s="8">
        <v>0</v>
      </c>
      <c r="W528" s="8">
        <v>0</v>
      </c>
      <c r="X528" s="8">
        <v>0</v>
      </c>
      <c r="Y528" s="8">
        <v>0</v>
      </c>
      <c r="Z528" s="8">
        <v>0</v>
      </c>
      <c r="AA528" s="8">
        <v>0</v>
      </c>
      <c r="AB528" s="8">
        <v>0</v>
      </c>
      <c r="AC528" s="8">
        <v>0</v>
      </c>
      <c r="AD528" s="7">
        <f t="shared" si="853"/>
        <v>0</v>
      </c>
      <c r="AE528" s="3" t="str">
        <f t="shared" si="854"/>
        <v>Nem rövidtávú a feladat.</v>
      </c>
      <c r="AG528" s="8">
        <v>0</v>
      </c>
      <c r="AH528" s="8">
        <v>0</v>
      </c>
      <c r="AI528" s="8">
        <v>0</v>
      </c>
      <c r="AJ528" s="8">
        <v>0</v>
      </c>
      <c r="AK528" s="8">
        <v>0</v>
      </c>
      <c r="AL528" s="8">
        <v>0</v>
      </c>
      <c r="AM528" s="8">
        <v>0</v>
      </c>
      <c r="AN528" s="8">
        <v>0</v>
      </c>
      <c r="AO528" s="8">
        <v>0</v>
      </c>
      <c r="AP528" s="8">
        <v>0</v>
      </c>
      <c r="AQ528" s="8">
        <v>0</v>
      </c>
      <c r="AR528" s="7">
        <f t="shared" si="855"/>
        <v>0</v>
      </c>
      <c r="AS528" s="186" t="s">
        <v>654</v>
      </c>
      <c r="AT528" s="3" t="str">
        <f t="shared" si="886"/>
        <v>Forráshiányos a feladat!</v>
      </c>
      <c r="AV528" s="180" t="s">
        <v>0</v>
      </c>
      <c r="AW528" s="180" t="s">
        <v>0</v>
      </c>
      <c r="AX528" s="191">
        <f>COUNTA($G$3:G528)</f>
        <v>469</v>
      </c>
      <c r="AZ528" s="9">
        <f>VLOOKUP($G528,Összesítő!$B:$F,3,FALSE)</f>
        <v>4168</v>
      </c>
      <c r="BA528" s="9">
        <f t="shared" si="887"/>
        <v>0</v>
      </c>
      <c r="BB528" s="5">
        <f t="shared" si="888"/>
        <v>1</v>
      </c>
      <c r="BC528" s="5" t="str">
        <f t="shared" si="889"/>
        <v>H</v>
      </c>
      <c r="BD528" s="5">
        <f t="shared" si="890"/>
        <v>0</v>
      </c>
      <c r="BE528" s="5">
        <f t="shared" si="891"/>
        <v>0</v>
      </c>
      <c r="BF528" s="5">
        <f t="shared" si="892"/>
        <v>0</v>
      </c>
      <c r="BG528" s="9" t="str">
        <f t="shared" si="893"/>
        <v>Nem rövidtávú a feladat.</v>
      </c>
      <c r="BH528" s="5">
        <f t="shared" si="894"/>
        <v>1</v>
      </c>
      <c r="BI528" s="5">
        <f t="shared" si="895"/>
        <v>1</v>
      </c>
      <c r="BJ528" s="5">
        <f t="shared" si="896"/>
        <v>1</v>
      </c>
      <c r="BK528" s="5">
        <f t="shared" si="897"/>
        <v>1</v>
      </c>
      <c r="BL528" s="5">
        <f t="shared" si="856"/>
        <v>1</v>
      </c>
      <c r="BM528" s="4" t="str">
        <f t="shared" si="898"/>
        <v>Forráshiányos a feladat!</v>
      </c>
      <c r="BN528" s="5">
        <f t="shared" si="899"/>
        <v>0</v>
      </c>
      <c r="BO528" s="5">
        <f t="shared" si="900"/>
        <v>1</v>
      </c>
      <c r="BP528" s="5">
        <f t="shared" si="901"/>
        <v>0</v>
      </c>
      <c r="BQ528" s="5">
        <f t="shared" si="902"/>
        <v>0</v>
      </c>
      <c r="BR528" s="5">
        <f t="shared" si="903"/>
        <v>0</v>
      </c>
      <c r="BS528" s="9">
        <f t="shared" si="904"/>
        <v>0</v>
      </c>
      <c r="BT528" s="5">
        <f t="shared" si="905"/>
        <v>0</v>
      </c>
      <c r="BU528" s="5">
        <f t="shared" si="906"/>
        <v>0</v>
      </c>
      <c r="BV528" s="5">
        <f t="shared" si="907"/>
        <v>1</v>
      </c>
      <c r="BW528" s="5">
        <f t="shared" si="908"/>
        <v>1</v>
      </c>
      <c r="BX528" s="5">
        <f t="shared" si="909"/>
        <v>1</v>
      </c>
      <c r="BY528" s="5">
        <f t="shared" si="910"/>
        <v>1</v>
      </c>
      <c r="BZ528" s="5">
        <f t="shared" si="911"/>
        <v>1</v>
      </c>
      <c r="CA528" s="5">
        <f t="shared" si="912"/>
        <v>1</v>
      </c>
      <c r="CB528" s="5">
        <f t="shared" si="913"/>
        <v>1</v>
      </c>
      <c r="CC528" s="5">
        <f t="shared" si="914"/>
        <v>1</v>
      </c>
      <c r="CD528" s="5">
        <f t="shared" si="915"/>
        <v>1</v>
      </c>
      <c r="CE528" s="5" t="str">
        <f t="shared" si="916"/>
        <v>?</v>
      </c>
      <c r="CF528" s="4" t="str">
        <f t="shared" si="857"/>
        <v>Kitöltés rendben!</v>
      </c>
      <c r="CG528" s="5">
        <f t="shared" si="858"/>
        <v>1</v>
      </c>
      <c r="CH528" s="5">
        <f t="shared" si="917"/>
        <v>0</v>
      </c>
      <c r="CI528" s="5">
        <f t="shared" si="918"/>
        <v>1</v>
      </c>
    </row>
    <row r="529" spans="1:87" s="2" customFormat="1" ht="43.2" hidden="1" customHeight="1" x14ac:dyDescent="0.3">
      <c r="A529" s="1" t="str">
        <f t="shared" si="851"/>
        <v>Kitöltés rendben!</v>
      </c>
      <c r="B529" s="179">
        <v>2</v>
      </c>
      <c r="C529" s="178" t="s">
        <v>399</v>
      </c>
      <c r="D529" s="180" t="s">
        <v>520</v>
      </c>
      <c r="E529" s="180" t="s">
        <v>509</v>
      </c>
      <c r="F529" s="181" t="str">
        <f>VLOOKUP($G529,Összesítő!$B:$F,2,FALSE)</f>
        <v>11-25423-1-002-00-07</v>
      </c>
      <c r="G529" s="178" t="s">
        <v>215</v>
      </c>
      <c r="H529" s="181">
        <f>COUNTA($G$3:G529)</f>
        <v>470</v>
      </c>
      <c r="I529" s="181" t="str">
        <f>AZ529&amp;"_"&amp;H529&amp;"_FIV_"&amp;LEFT(Előlap!$B$6,4)</f>
        <v>4168_470_FIV_2026</v>
      </c>
      <c r="J529" s="181" t="str">
        <f>VLOOKUP($G529,Összesítő!$B:$F,5,FALSE)</f>
        <v>Magyarszombatfa, Velemér</v>
      </c>
      <c r="K529" s="181" t="str">
        <f>VLOOKUP($G529,Összesítő!$B:$F,4,FALSE)</f>
        <v>Magyarszombatfa Község Önkormányzata, Velemér Község Önkormányzata</v>
      </c>
      <c r="L529" s="7">
        <f t="shared" si="852"/>
        <v>35000</v>
      </c>
      <c r="M529" s="179">
        <v>2028</v>
      </c>
      <c r="N529" s="179">
        <v>2028</v>
      </c>
      <c r="O529" s="13">
        <v>0</v>
      </c>
      <c r="P529" s="8">
        <v>35000</v>
      </c>
      <c r="Q529" s="8">
        <v>0</v>
      </c>
      <c r="S529" s="8">
        <v>0</v>
      </c>
      <c r="T529" s="8">
        <v>0</v>
      </c>
      <c r="U529" s="8">
        <v>0</v>
      </c>
      <c r="V529" s="8">
        <v>0</v>
      </c>
      <c r="W529" s="8">
        <v>0</v>
      </c>
      <c r="X529" s="8">
        <v>0</v>
      </c>
      <c r="Y529" s="8">
        <v>0</v>
      </c>
      <c r="Z529" s="8">
        <v>0</v>
      </c>
      <c r="AA529" s="8">
        <v>0</v>
      </c>
      <c r="AB529" s="8">
        <v>0</v>
      </c>
      <c r="AC529" s="8">
        <v>0</v>
      </c>
      <c r="AD529" s="7">
        <f t="shared" si="853"/>
        <v>0</v>
      </c>
      <c r="AE529" s="3" t="str">
        <f t="shared" si="854"/>
        <v>Nem rövidtávú a feladat.</v>
      </c>
      <c r="AG529" s="8">
        <v>0</v>
      </c>
      <c r="AH529" s="8">
        <v>0</v>
      </c>
      <c r="AI529" s="8">
        <v>0</v>
      </c>
      <c r="AJ529" s="8">
        <v>0</v>
      </c>
      <c r="AK529" s="8">
        <v>0</v>
      </c>
      <c r="AL529" s="8">
        <v>0</v>
      </c>
      <c r="AM529" s="8">
        <v>0</v>
      </c>
      <c r="AN529" s="8">
        <v>0</v>
      </c>
      <c r="AO529" s="8">
        <v>0</v>
      </c>
      <c r="AP529" s="8">
        <v>0</v>
      </c>
      <c r="AQ529" s="8">
        <v>0</v>
      </c>
      <c r="AR529" s="7">
        <f t="shared" si="855"/>
        <v>0</v>
      </c>
      <c r="AS529" s="186" t="s">
        <v>654</v>
      </c>
      <c r="AT529" s="3" t="str">
        <f t="shared" si="886"/>
        <v>Forráshiányos a feladat!</v>
      </c>
      <c r="AV529" s="180" t="s">
        <v>0</v>
      </c>
      <c r="AW529" s="180" t="s">
        <v>0</v>
      </c>
      <c r="AX529" s="191">
        <f>COUNTA($G$3:G529)</f>
        <v>470</v>
      </c>
      <c r="AZ529" s="9">
        <f>VLOOKUP($G529,Összesítő!$B:$F,3,FALSE)</f>
        <v>4168</v>
      </c>
      <c r="BA529" s="9">
        <f t="shared" si="887"/>
        <v>0</v>
      </c>
      <c r="BB529" s="5">
        <f t="shared" si="888"/>
        <v>1</v>
      </c>
      <c r="BC529" s="5" t="str">
        <f t="shared" si="889"/>
        <v>H</v>
      </c>
      <c r="BD529" s="5">
        <f t="shared" si="890"/>
        <v>0</v>
      </c>
      <c r="BE529" s="5">
        <f t="shared" si="891"/>
        <v>0</v>
      </c>
      <c r="BF529" s="5">
        <f t="shared" si="892"/>
        <v>0</v>
      </c>
      <c r="BG529" s="9" t="str">
        <f t="shared" si="893"/>
        <v>Nem rövidtávú a feladat.</v>
      </c>
      <c r="BH529" s="5">
        <f t="shared" si="894"/>
        <v>1</v>
      </c>
      <c r="BI529" s="5">
        <f t="shared" si="895"/>
        <v>1</v>
      </c>
      <c r="BJ529" s="5">
        <f t="shared" si="896"/>
        <v>1</v>
      </c>
      <c r="BK529" s="5">
        <f t="shared" si="897"/>
        <v>1</v>
      </c>
      <c r="BL529" s="5">
        <f t="shared" si="856"/>
        <v>1</v>
      </c>
      <c r="BM529" s="4" t="str">
        <f t="shared" si="898"/>
        <v>Forráshiányos a feladat!</v>
      </c>
      <c r="BN529" s="5">
        <f t="shared" si="899"/>
        <v>0</v>
      </c>
      <c r="BO529" s="5">
        <f t="shared" si="900"/>
        <v>1</v>
      </c>
      <c r="BP529" s="5">
        <f t="shared" si="901"/>
        <v>0</v>
      </c>
      <c r="BQ529" s="5">
        <f t="shared" si="902"/>
        <v>0</v>
      </c>
      <c r="BR529" s="5">
        <f t="shared" si="903"/>
        <v>0</v>
      </c>
      <c r="BS529" s="9">
        <f t="shared" si="904"/>
        <v>0</v>
      </c>
      <c r="BT529" s="5">
        <f t="shared" si="905"/>
        <v>0</v>
      </c>
      <c r="BU529" s="5">
        <f t="shared" si="906"/>
        <v>0</v>
      </c>
      <c r="BV529" s="5">
        <f t="shared" si="907"/>
        <v>1</v>
      </c>
      <c r="BW529" s="5">
        <f t="shared" si="908"/>
        <v>1</v>
      </c>
      <c r="BX529" s="5">
        <f t="shared" si="909"/>
        <v>1</v>
      </c>
      <c r="BY529" s="5">
        <f t="shared" si="910"/>
        <v>1</v>
      </c>
      <c r="BZ529" s="5">
        <f t="shared" si="911"/>
        <v>1</v>
      </c>
      <c r="CA529" s="5">
        <f t="shared" si="912"/>
        <v>1</v>
      </c>
      <c r="CB529" s="5">
        <f t="shared" si="913"/>
        <v>1</v>
      </c>
      <c r="CC529" s="5">
        <f t="shared" si="914"/>
        <v>1</v>
      </c>
      <c r="CD529" s="5">
        <f t="shared" si="915"/>
        <v>1</v>
      </c>
      <c r="CE529" s="5" t="str">
        <f t="shared" si="916"/>
        <v>?</v>
      </c>
      <c r="CF529" s="4" t="str">
        <f t="shared" si="857"/>
        <v>Kitöltés rendben!</v>
      </c>
      <c r="CG529" s="5">
        <f t="shared" si="858"/>
        <v>1</v>
      </c>
      <c r="CH529" s="5">
        <f t="shared" si="917"/>
        <v>0</v>
      </c>
      <c r="CI529" s="5">
        <f t="shared" si="918"/>
        <v>1</v>
      </c>
    </row>
    <row r="530" spans="1:87" s="2" customFormat="1" ht="43.2" hidden="1" customHeight="1" x14ac:dyDescent="0.3">
      <c r="A530" s="1" t="str">
        <f t="shared" si="851"/>
        <v>Kitöltés rendben!</v>
      </c>
      <c r="B530" s="179">
        <v>2</v>
      </c>
      <c r="C530" s="178" t="s">
        <v>468</v>
      </c>
      <c r="D530" s="180" t="s">
        <v>505</v>
      </c>
      <c r="E530" s="180" t="s">
        <v>509</v>
      </c>
      <c r="F530" s="181" t="str">
        <f>VLOOKUP($G530,Összesítő!$B:$F,2,FALSE)</f>
        <v>11-25423-1-002-00-07</v>
      </c>
      <c r="G530" s="178" t="s">
        <v>215</v>
      </c>
      <c r="H530" s="181">
        <f>COUNTA($G$3:G530)</f>
        <v>471</v>
      </c>
      <c r="I530" s="181" t="str">
        <f>AZ530&amp;"_"&amp;H530&amp;"_FIV_"&amp;LEFT(Előlap!$B$6,4)</f>
        <v>4168_471_FIV_2026</v>
      </c>
      <c r="J530" s="181" t="str">
        <f>VLOOKUP($G530,Összesítő!$B:$F,5,FALSE)</f>
        <v>Magyarszombatfa, Velemér</v>
      </c>
      <c r="K530" s="181" t="str">
        <f>VLOOKUP($G530,Összesítő!$B:$F,4,FALSE)</f>
        <v>Magyarszombatfa Község Önkormányzata, Velemér Község Önkormányzata</v>
      </c>
      <c r="L530" s="7">
        <f t="shared" si="852"/>
        <v>15000</v>
      </c>
      <c r="M530" s="179">
        <v>2028</v>
      </c>
      <c r="N530" s="179">
        <v>2029</v>
      </c>
      <c r="O530" s="13">
        <v>0</v>
      </c>
      <c r="P530" s="8">
        <v>15000</v>
      </c>
      <c r="Q530" s="8">
        <v>0</v>
      </c>
      <c r="S530" s="8">
        <v>0</v>
      </c>
      <c r="T530" s="8">
        <v>0</v>
      </c>
      <c r="U530" s="8">
        <v>0</v>
      </c>
      <c r="V530" s="8">
        <v>0</v>
      </c>
      <c r="W530" s="8">
        <v>0</v>
      </c>
      <c r="X530" s="8">
        <v>0</v>
      </c>
      <c r="Y530" s="8">
        <v>0</v>
      </c>
      <c r="Z530" s="8">
        <v>0</v>
      </c>
      <c r="AA530" s="8">
        <v>0</v>
      </c>
      <c r="AB530" s="8">
        <v>0</v>
      </c>
      <c r="AC530" s="8">
        <v>0</v>
      </c>
      <c r="AD530" s="7">
        <f t="shared" si="853"/>
        <v>0</v>
      </c>
      <c r="AE530" s="3" t="str">
        <f t="shared" si="854"/>
        <v>Nem rövidtávú a feladat.</v>
      </c>
      <c r="AG530" s="8">
        <v>0</v>
      </c>
      <c r="AH530" s="8">
        <v>0</v>
      </c>
      <c r="AI530" s="8">
        <v>0</v>
      </c>
      <c r="AJ530" s="8">
        <v>0</v>
      </c>
      <c r="AK530" s="8">
        <v>0</v>
      </c>
      <c r="AL530" s="8">
        <v>0</v>
      </c>
      <c r="AM530" s="8">
        <v>0</v>
      </c>
      <c r="AN530" s="8">
        <v>0</v>
      </c>
      <c r="AO530" s="8">
        <v>0</v>
      </c>
      <c r="AP530" s="8">
        <v>0</v>
      </c>
      <c r="AQ530" s="8">
        <v>0</v>
      </c>
      <c r="AR530" s="7">
        <f t="shared" si="855"/>
        <v>0</v>
      </c>
      <c r="AS530" s="186" t="s">
        <v>654</v>
      </c>
      <c r="AT530" s="3" t="str">
        <f t="shared" si="886"/>
        <v>Forráshiányos a feladat!</v>
      </c>
      <c r="AV530" s="180" t="s">
        <v>0</v>
      </c>
      <c r="AW530" s="180" t="s">
        <v>0</v>
      </c>
      <c r="AX530" s="191">
        <f>COUNTA($G$3:G530)</f>
        <v>471</v>
      </c>
      <c r="AZ530" s="9">
        <f>VLOOKUP($G530,Összesítő!$B:$F,3,FALSE)</f>
        <v>4168</v>
      </c>
      <c r="BA530" s="9">
        <f t="shared" si="887"/>
        <v>0</v>
      </c>
      <c r="BB530" s="5">
        <f t="shared" si="888"/>
        <v>1</v>
      </c>
      <c r="BC530" s="5" t="str">
        <f t="shared" si="889"/>
        <v>H</v>
      </c>
      <c r="BD530" s="5">
        <f t="shared" si="890"/>
        <v>0</v>
      </c>
      <c r="BE530" s="5">
        <f t="shared" si="891"/>
        <v>0</v>
      </c>
      <c r="BF530" s="5">
        <f t="shared" si="892"/>
        <v>0</v>
      </c>
      <c r="BG530" s="9" t="str">
        <f t="shared" si="893"/>
        <v>Nem rövidtávú a feladat.</v>
      </c>
      <c r="BH530" s="5">
        <f t="shared" si="894"/>
        <v>1</v>
      </c>
      <c r="BI530" s="5">
        <f t="shared" si="895"/>
        <v>1</v>
      </c>
      <c r="BJ530" s="5">
        <f t="shared" si="896"/>
        <v>1</v>
      </c>
      <c r="BK530" s="5">
        <f t="shared" si="897"/>
        <v>1</v>
      </c>
      <c r="BL530" s="5">
        <f t="shared" si="856"/>
        <v>1</v>
      </c>
      <c r="BM530" s="4" t="str">
        <f t="shared" si="898"/>
        <v>Forráshiányos a feladat!</v>
      </c>
      <c r="BN530" s="5">
        <f t="shared" si="899"/>
        <v>0</v>
      </c>
      <c r="BO530" s="5">
        <f t="shared" si="900"/>
        <v>1</v>
      </c>
      <c r="BP530" s="5">
        <f t="shared" si="901"/>
        <v>0</v>
      </c>
      <c r="BQ530" s="5">
        <f t="shared" si="902"/>
        <v>0</v>
      </c>
      <c r="BR530" s="5">
        <f t="shared" si="903"/>
        <v>0</v>
      </c>
      <c r="BS530" s="9">
        <f t="shared" si="904"/>
        <v>0</v>
      </c>
      <c r="BT530" s="5">
        <f t="shared" si="905"/>
        <v>0</v>
      </c>
      <c r="BU530" s="5">
        <f t="shared" si="906"/>
        <v>0</v>
      </c>
      <c r="BV530" s="5">
        <f t="shared" si="907"/>
        <v>1</v>
      </c>
      <c r="BW530" s="5">
        <f t="shared" si="908"/>
        <v>1</v>
      </c>
      <c r="BX530" s="5">
        <f t="shared" si="909"/>
        <v>1</v>
      </c>
      <c r="BY530" s="5">
        <f t="shared" si="910"/>
        <v>1</v>
      </c>
      <c r="BZ530" s="5">
        <f t="shared" si="911"/>
        <v>1</v>
      </c>
      <c r="CA530" s="5">
        <f t="shared" si="912"/>
        <v>1</v>
      </c>
      <c r="CB530" s="5">
        <f t="shared" si="913"/>
        <v>1</v>
      </c>
      <c r="CC530" s="5">
        <f t="shared" si="914"/>
        <v>1</v>
      </c>
      <c r="CD530" s="5">
        <f t="shared" si="915"/>
        <v>1</v>
      </c>
      <c r="CE530" s="5" t="str">
        <f t="shared" si="916"/>
        <v>?</v>
      </c>
      <c r="CF530" s="4" t="str">
        <f t="shared" si="857"/>
        <v>Kitöltés rendben!</v>
      </c>
      <c r="CG530" s="5">
        <f t="shared" si="858"/>
        <v>1</v>
      </c>
      <c r="CH530" s="5">
        <f t="shared" si="917"/>
        <v>0</v>
      </c>
      <c r="CI530" s="5">
        <f t="shared" si="918"/>
        <v>1</v>
      </c>
    </row>
    <row r="531" spans="1:87" s="2" customFormat="1" ht="43.2" hidden="1" customHeight="1" x14ac:dyDescent="0.3">
      <c r="A531" s="1" t="str">
        <f t="shared" si="851"/>
        <v>Kitöltés rendben!</v>
      </c>
      <c r="B531" s="179">
        <v>2</v>
      </c>
      <c r="C531" s="178" t="s">
        <v>479</v>
      </c>
      <c r="D531" s="180" t="s">
        <v>538</v>
      </c>
      <c r="E531" s="180" t="s">
        <v>509</v>
      </c>
      <c r="F531" s="181" t="str">
        <f>VLOOKUP($G531,Összesítő!$B:$F,2,FALSE)</f>
        <v>11-25423-1-002-00-07</v>
      </c>
      <c r="G531" s="178" t="s">
        <v>215</v>
      </c>
      <c r="H531" s="181">
        <f>COUNTA($G$3:G531)</f>
        <v>472</v>
      </c>
      <c r="I531" s="181" t="str">
        <f>AZ531&amp;"_"&amp;H531&amp;"_FIV_"&amp;LEFT(Előlap!$B$6,4)</f>
        <v>4168_472_FIV_2026</v>
      </c>
      <c r="J531" s="181" t="str">
        <f>VLOOKUP($G531,Összesítő!$B:$F,5,FALSE)</f>
        <v>Magyarszombatfa, Velemér</v>
      </c>
      <c r="K531" s="181" t="str">
        <f>VLOOKUP($G531,Összesítő!$B:$F,4,FALSE)</f>
        <v>Magyarszombatfa Község Önkormányzata, Velemér Község Önkormányzata</v>
      </c>
      <c r="L531" s="7">
        <f t="shared" si="852"/>
        <v>500000</v>
      </c>
      <c r="M531" s="179">
        <v>2028</v>
      </c>
      <c r="N531" s="179">
        <v>2036</v>
      </c>
      <c r="O531" s="13">
        <v>0</v>
      </c>
      <c r="P531" s="8">
        <v>500000</v>
      </c>
      <c r="Q531" s="8">
        <v>0</v>
      </c>
      <c r="S531" s="8">
        <v>0</v>
      </c>
      <c r="T531" s="8">
        <v>0</v>
      </c>
      <c r="U531" s="8">
        <v>0</v>
      </c>
      <c r="V531" s="8">
        <v>0</v>
      </c>
      <c r="W531" s="8">
        <v>0</v>
      </c>
      <c r="X531" s="8">
        <v>0</v>
      </c>
      <c r="Y531" s="8">
        <v>0</v>
      </c>
      <c r="Z531" s="8">
        <v>0</v>
      </c>
      <c r="AA531" s="8">
        <v>0</v>
      </c>
      <c r="AB531" s="8">
        <v>0</v>
      </c>
      <c r="AC531" s="8">
        <v>0</v>
      </c>
      <c r="AD531" s="7">
        <f t="shared" si="853"/>
        <v>0</v>
      </c>
      <c r="AE531" s="3" t="str">
        <f t="shared" si="854"/>
        <v>Nem rövidtávú a feladat.</v>
      </c>
      <c r="AG531" s="8">
        <v>3754</v>
      </c>
      <c r="AH531" s="8">
        <v>0</v>
      </c>
      <c r="AI531" s="8">
        <v>0</v>
      </c>
      <c r="AJ531" s="8">
        <v>0</v>
      </c>
      <c r="AK531" s="8">
        <v>0</v>
      </c>
      <c r="AL531" s="8">
        <v>0</v>
      </c>
      <c r="AM531" s="8">
        <v>0</v>
      </c>
      <c r="AN531" s="8">
        <v>0</v>
      </c>
      <c r="AO531" s="8">
        <v>0</v>
      </c>
      <c r="AP531" s="8">
        <v>0</v>
      </c>
      <c r="AQ531" s="8">
        <v>0</v>
      </c>
      <c r="AR531" s="7">
        <f t="shared" si="855"/>
        <v>3754</v>
      </c>
      <c r="AS531" s="186" t="s">
        <v>654</v>
      </c>
      <c r="AT531" s="3" t="str">
        <f t="shared" si="886"/>
        <v>Forráshiányos a feladat!</v>
      </c>
      <c r="AV531" s="180" t="s">
        <v>0</v>
      </c>
      <c r="AW531" s="180" t="s">
        <v>0</v>
      </c>
      <c r="AX531" s="191">
        <f>COUNTA($G$3:G531)</f>
        <v>472</v>
      </c>
      <c r="AZ531" s="9">
        <f>VLOOKUP($G531,Összesítő!$B:$F,3,FALSE)</f>
        <v>4168</v>
      </c>
      <c r="BA531" s="9">
        <f t="shared" si="887"/>
        <v>0</v>
      </c>
      <c r="BB531" s="5">
        <f t="shared" si="888"/>
        <v>1</v>
      </c>
      <c r="BC531" s="5" t="str">
        <f t="shared" si="889"/>
        <v>H</v>
      </c>
      <c r="BD531" s="5">
        <f t="shared" si="890"/>
        <v>0</v>
      </c>
      <c r="BE531" s="5">
        <f t="shared" si="891"/>
        <v>0</v>
      </c>
      <c r="BF531" s="5">
        <f t="shared" si="892"/>
        <v>0</v>
      </c>
      <c r="BG531" s="9" t="str">
        <f t="shared" si="893"/>
        <v>Nem rövidtávú a feladat.</v>
      </c>
      <c r="BH531" s="5">
        <f t="shared" si="894"/>
        <v>1</v>
      </c>
      <c r="BI531" s="5">
        <f t="shared" si="895"/>
        <v>1</v>
      </c>
      <c r="BJ531" s="5">
        <f t="shared" si="896"/>
        <v>1</v>
      </c>
      <c r="BK531" s="5">
        <f t="shared" si="897"/>
        <v>1</v>
      </c>
      <c r="BL531" s="5">
        <f t="shared" si="856"/>
        <v>1</v>
      </c>
      <c r="BM531" s="4" t="str">
        <f t="shared" si="898"/>
        <v>Forráshiányos a feladat!</v>
      </c>
      <c r="BN531" s="5">
        <f t="shared" si="899"/>
        <v>0</v>
      </c>
      <c r="BO531" s="5">
        <f t="shared" si="900"/>
        <v>1</v>
      </c>
      <c r="BP531" s="5">
        <f t="shared" si="901"/>
        <v>0</v>
      </c>
      <c r="BQ531" s="5">
        <f t="shared" si="902"/>
        <v>0</v>
      </c>
      <c r="BR531" s="5">
        <f t="shared" si="903"/>
        <v>0</v>
      </c>
      <c r="BS531" s="9">
        <f t="shared" si="904"/>
        <v>0</v>
      </c>
      <c r="BT531" s="5">
        <f t="shared" si="905"/>
        <v>0</v>
      </c>
      <c r="BU531" s="5">
        <f t="shared" si="906"/>
        <v>0</v>
      </c>
      <c r="BV531" s="5">
        <f t="shared" si="907"/>
        <v>1</v>
      </c>
      <c r="BW531" s="5">
        <f t="shared" si="908"/>
        <v>1</v>
      </c>
      <c r="BX531" s="5">
        <f t="shared" si="909"/>
        <v>1</v>
      </c>
      <c r="BY531" s="5">
        <f t="shared" si="910"/>
        <v>1</v>
      </c>
      <c r="BZ531" s="5">
        <f t="shared" si="911"/>
        <v>1</v>
      </c>
      <c r="CA531" s="5">
        <f t="shared" si="912"/>
        <v>1</v>
      </c>
      <c r="CB531" s="5">
        <f t="shared" si="913"/>
        <v>1</v>
      </c>
      <c r="CC531" s="5">
        <f t="shared" si="914"/>
        <v>1</v>
      </c>
      <c r="CD531" s="5">
        <f t="shared" si="915"/>
        <v>1</v>
      </c>
      <c r="CE531" s="5" t="str">
        <f t="shared" si="916"/>
        <v>?</v>
      </c>
      <c r="CF531" s="4" t="str">
        <f t="shared" si="857"/>
        <v>Kitöltés rendben!</v>
      </c>
      <c r="CG531" s="5">
        <f t="shared" si="858"/>
        <v>1</v>
      </c>
      <c r="CH531" s="5">
        <f t="shared" si="917"/>
        <v>0</v>
      </c>
      <c r="CI531" s="5">
        <f t="shared" si="918"/>
        <v>1</v>
      </c>
    </row>
    <row r="532" spans="1:87" s="2" customFormat="1" ht="43.2" hidden="1" customHeight="1" x14ac:dyDescent="0.3">
      <c r="A532" s="1" t="str">
        <f t="shared" si="851"/>
        <v>Kitöltés rendben!</v>
      </c>
      <c r="B532" s="179">
        <v>1</v>
      </c>
      <c r="C532" s="178" t="s">
        <v>492</v>
      </c>
      <c r="D532" s="180" t="s">
        <v>507</v>
      </c>
      <c r="E532" s="180" t="s">
        <v>509</v>
      </c>
      <c r="F532" s="181" t="str">
        <f>VLOOKUP($G532,Összesítő!$B:$F,2,FALSE)</f>
        <v>11-25423-1-002-00-07</v>
      </c>
      <c r="G532" s="178" t="s">
        <v>215</v>
      </c>
      <c r="H532" s="181">
        <f>COUNTA($G$3:G532)</f>
        <v>473</v>
      </c>
      <c r="I532" s="181" t="str">
        <f>AZ532&amp;"_"&amp;H532&amp;"_FIV_"&amp;LEFT(Előlap!$B$6,4)</f>
        <v>4168_473_FIV_2026</v>
      </c>
      <c r="J532" s="181" t="str">
        <f>VLOOKUP($G532,Összesítő!$B:$F,5,FALSE)</f>
        <v>Magyarszombatfa, Velemér</v>
      </c>
      <c r="K532" s="181" t="str">
        <f>VLOOKUP($G532,Összesítő!$B:$F,4,FALSE)</f>
        <v>Magyarszombatfa Község Önkormányzata, Velemér Község Önkormányzata</v>
      </c>
      <c r="L532" s="7">
        <f t="shared" si="852"/>
        <v>340</v>
      </c>
      <c r="M532" s="179">
        <v>2027</v>
      </c>
      <c r="N532" s="179">
        <v>2027</v>
      </c>
      <c r="O532" s="13">
        <v>340</v>
      </c>
      <c r="P532" s="8">
        <v>0</v>
      </c>
      <c r="Q532" s="8">
        <v>0</v>
      </c>
      <c r="S532" s="8">
        <v>340</v>
      </c>
      <c r="T532" s="8">
        <v>0</v>
      </c>
      <c r="U532" s="8">
        <v>0</v>
      </c>
      <c r="V532" s="8">
        <v>0</v>
      </c>
      <c r="W532" s="8">
        <v>0</v>
      </c>
      <c r="X532" s="8">
        <v>0</v>
      </c>
      <c r="Y532" s="8">
        <v>0</v>
      </c>
      <c r="Z532" s="8">
        <v>0</v>
      </c>
      <c r="AA532" s="8">
        <v>0</v>
      </c>
      <c r="AB532" s="8">
        <v>0</v>
      </c>
      <c r="AC532" s="8">
        <v>0</v>
      </c>
      <c r="AD532" s="7">
        <f t="shared" si="853"/>
        <v>340</v>
      </c>
      <c r="AE532" s="3" t="str">
        <f t="shared" si="854"/>
        <v>A forrás egyenlő a költséggel (I.ütem).</v>
      </c>
      <c r="AG532" s="8">
        <v>0</v>
      </c>
      <c r="AH532" s="8">
        <v>0</v>
      </c>
      <c r="AI532" s="8">
        <v>0</v>
      </c>
      <c r="AJ532" s="8">
        <v>0</v>
      </c>
      <c r="AK532" s="8">
        <v>0</v>
      </c>
      <c r="AL532" s="8">
        <v>0</v>
      </c>
      <c r="AM532" s="8">
        <v>0</v>
      </c>
      <c r="AN532" s="8">
        <v>0</v>
      </c>
      <c r="AO532" s="8">
        <v>0</v>
      </c>
      <c r="AP532" s="8">
        <v>0</v>
      </c>
      <c r="AQ532" s="8">
        <v>0</v>
      </c>
      <c r="AR532" s="7">
        <f t="shared" si="855"/>
        <v>0</v>
      </c>
      <c r="AS532" s="178" t="s">
        <v>659</v>
      </c>
      <c r="AT532" s="3" t="str">
        <f t="shared" si="886"/>
        <v>Nem hosszútávú a feladat.</v>
      </c>
      <c r="AV532" s="180" t="s">
        <v>0</v>
      </c>
      <c r="AW532" s="180" t="s">
        <v>0</v>
      </c>
      <c r="AX532" s="191">
        <f>COUNTA($G$3:G532)</f>
        <v>473</v>
      </c>
      <c r="AZ532" s="9">
        <f>VLOOKUP($G532,Összesítő!$B:$F,3,FALSE)</f>
        <v>4168</v>
      </c>
      <c r="BA532" s="9">
        <f t="shared" si="887"/>
        <v>0</v>
      </c>
      <c r="BB532" s="5">
        <f t="shared" si="888"/>
        <v>1</v>
      </c>
      <c r="BC532" s="5" t="str">
        <f t="shared" si="889"/>
        <v>R</v>
      </c>
      <c r="BD532" s="5">
        <f t="shared" si="890"/>
        <v>1</v>
      </c>
      <c r="BE532" s="5">
        <f t="shared" si="891"/>
        <v>0</v>
      </c>
      <c r="BF532" s="5">
        <f t="shared" si="892"/>
        <v>0</v>
      </c>
      <c r="BG532" s="9" t="str">
        <f t="shared" si="893"/>
        <v>A forrás egyenlő a költséggel (I.ütem).</v>
      </c>
      <c r="BH532" s="5">
        <f t="shared" si="894"/>
        <v>1</v>
      </c>
      <c r="BI532" s="5">
        <f t="shared" si="895"/>
        <v>1</v>
      </c>
      <c r="BJ532" s="5">
        <f t="shared" si="896"/>
        <v>0</v>
      </c>
      <c r="BK532" s="5">
        <f t="shared" si="897"/>
        <v>1</v>
      </c>
      <c r="BL532" s="5">
        <f t="shared" si="856"/>
        <v>1</v>
      </c>
      <c r="BM532" s="4" t="str">
        <f t="shared" si="898"/>
        <v>Nem hosszútávú a feladat.</v>
      </c>
      <c r="BN532" s="5">
        <f t="shared" si="899"/>
        <v>1</v>
      </c>
      <c r="BO532" s="5">
        <f t="shared" si="900"/>
        <v>0</v>
      </c>
      <c r="BP532" s="5">
        <f t="shared" si="901"/>
        <v>0</v>
      </c>
      <c r="BQ532" s="5">
        <f t="shared" si="902"/>
        <v>0</v>
      </c>
      <c r="BR532" s="5">
        <f t="shared" si="903"/>
        <v>0</v>
      </c>
      <c r="BS532" s="9" t="str">
        <f t="shared" si="904"/>
        <v>Nincs hosszútávú terv!</v>
      </c>
      <c r="BT532" s="5">
        <f t="shared" si="905"/>
        <v>0</v>
      </c>
      <c r="BU532" s="5">
        <f t="shared" si="906"/>
        <v>0</v>
      </c>
      <c r="BV532" s="5">
        <f t="shared" si="907"/>
        <v>1</v>
      </c>
      <c r="BW532" s="5">
        <f t="shared" si="908"/>
        <v>1</v>
      </c>
      <c r="BX532" s="5">
        <f t="shared" si="909"/>
        <v>1</v>
      </c>
      <c r="BY532" s="5">
        <f t="shared" si="910"/>
        <v>1</v>
      </c>
      <c r="BZ532" s="5">
        <f t="shared" si="911"/>
        <v>1</v>
      </c>
      <c r="CA532" s="5">
        <f t="shared" si="912"/>
        <v>1</v>
      </c>
      <c r="CB532" s="5">
        <f t="shared" si="913"/>
        <v>1</v>
      </c>
      <c r="CC532" s="5">
        <f t="shared" si="914"/>
        <v>1</v>
      </c>
      <c r="CD532" s="5">
        <f t="shared" si="915"/>
        <v>1</v>
      </c>
      <c r="CE532" s="5" t="str">
        <f t="shared" si="916"/>
        <v>?</v>
      </c>
      <c r="CF532" s="4" t="str">
        <f t="shared" si="857"/>
        <v>Kitöltés rendben!</v>
      </c>
      <c r="CG532" s="5">
        <f t="shared" si="858"/>
        <v>1</v>
      </c>
      <c r="CH532" s="5">
        <f t="shared" si="917"/>
        <v>1</v>
      </c>
      <c r="CI532" s="5">
        <f t="shared" si="918"/>
        <v>0</v>
      </c>
    </row>
    <row r="533" spans="1:87" s="2" customFormat="1" ht="43.2" hidden="1" customHeight="1" x14ac:dyDescent="0.3">
      <c r="A533" s="1" t="str">
        <f t="shared" ref="A533" si="946">IF($G533="","Nincs VKR kiválasztva!",CF533)</f>
        <v>Kitöltés rendben!</v>
      </c>
      <c r="B533" s="224">
        <v>0</v>
      </c>
      <c r="C533" s="223" t="s">
        <v>489</v>
      </c>
      <c r="D533" s="225" t="s">
        <v>661</v>
      </c>
      <c r="E533" s="225" t="s">
        <v>509</v>
      </c>
      <c r="F533" s="226" t="str">
        <f>VLOOKUP($G533,Összesítő!$B:$F,2,FALSE)</f>
        <v>11-25423-1-002-00-07</v>
      </c>
      <c r="G533" s="223" t="s">
        <v>215</v>
      </c>
      <c r="H533" s="226">
        <f>COUNTA($G$3:G533)</f>
        <v>474</v>
      </c>
      <c r="I533" s="226" t="str">
        <f>AZ533&amp;"_"&amp;H533&amp;"_FIV_"&amp;LEFT(Előlap!$B$6,4)</f>
        <v>4168_474_FIV_2026</v>
      </c>
      <c r="J533" s="226" t="str">
        <f>VLOOKUP($G533,Összesítő!$B:$F,5,FALSE)</f>
        <v>Magyarszombatfa, Velemér</v>
      </c>
      <c r="K533" s="226" t="str">
        <f>VLOOKUP($G533,Összesítő!$B:$F,4,FALSE)</f>
        <v>Magyarszombatfa Község Önkormányzata, Velemér Község Önkormányzata</v>
      </c>
      <c r="L533" s="7">
        <f t="shared" ref="L533" si="947">O533+P533</f>
        <v>0</v>
      </c>
      <c r="M533" s="224">
        <v>2027</v>
      </c>
      <c r="N533" s="224">
        <v>2027</v>
      </c>
      <c r="O533" s="13">
        <v>0</v>
      </c>
      <c r="P533" s="8">
        <v>0</v>
      </c>
      <c r="Q533" s="8">
        <v>0</v>
      </c>
      <c r="S533" s="8">
        <v>0</v>
      </c>
      <c r="T533" s="8">
        <v>0</v>
      </c>
      <c r="U533" s="8">
        <v>0</v>
      </c>
      <c r="V533" s="8">
        <v>0</v>
      </c>
      <c r="W533" s="8">
        <v>0</v>
      </c>
      <c r="X533" s="8">
        <v>0</v>
      </c>
      <c r="Y533" s="8">
        <v>0</v>
      </c>
      <c r="Z533" s="8">
        <v>0</v>
      </c>
      <c r="AA533" s="8">
        <v>0</v>
      </c>
      <c r="AB533" s="8">
        <v>0</v>
      </c>
      <c r="AC533" s="8">
        <v>0</v>
      </c>
      <c r="AD533" s="7">
        <f t="shared" ref="AD533" si="948">SUM(S533:AC533)</f>
        <v>0</v>
      </c>
      <c r="AE533" s="3" t="str">
        <f t="shared" ref="AE533" si="949">IF($G533="","Nincs VKR kiválasztva!",IF(BB533=0,"Hiányos kitöltés!",BG533))</f>
        <v>A forrás egyenlő a költséggel (I.ütem).</v>
      </c>
      <c r="AG533" s="8">
        <v>0</v>
      </c>
      <c r="AH533" s="8">
        <v>0</v>
      </c>
      <c r="AI533" s="8">
        <v>0</v>
      </c>
      <c r="AJ533" s="8">
        <v>0</v>
      </c>
      <c r="AK533" s="8">
        <v>0</v>
      </c>
      <c r="AL533" s="8">
        <v>0</v>
      </c>
      <c r="AM533" s="8">
        <v>0</v>
      </c>
      <c r="AN533" s="8">
        <v>0</v>
      </c>
      <c r="AO533" s="8">
        <v>0</v>
      </c>
      <c r="AP533" s="8">
        <v>0</v>
      </c>
      <c r="AQ533" s="8">
        <v>0</v>
      </c>
      <c r="AR533" s="7">
        <f t="shared" ref="AR533" si="950">SUM(AG533:AQ533)</f>
        <v>0</v>
      </c>
      <c r="AS533" s="223" t="s">
        <v>659</v>
      </c>
      <c r="AT533" s="3" t="str">
        <f t="shared" si="886"/>
        <v>Nem hosszútávú a feladat.</v>
      </c>
      <c r="AV533" s="225" t="s">
        <v>662</v>
      </c>
      <c r="AW533" s="225" t="s">
        <v>0</v>
      </c>
      <c r="AX533" s="226">
        <f>COUNTA($G$3:G533)</f>
        <v>474</v>
      </c>
      <c r="AZ533" s="9">
        <f>VLOOKUP($G533,Összesítő!$B:$F,3,FALSE)</f>
        <v>4168</v>
      </c>
      <c r="BA533" s="9">
        <f t="shared" si="887"/>
        <v>32</v>
      </c>
      <c r="BB533" s="5">
        <f t="shared" si="888"/>
        <v>1</v>
      </c>
      <c r="BC533" s="5" t="str">
        <f t="shared" si="889"/>
        <v>R</v>
      </c>
      <c r="BD533" s="5">
        <f t="shared" ref="BD533" si="951">IF(OR(BC533="R",BC533="RH"),1,0)</f>
        <v>1</v>
      </c>
      <c r="BE533" s="5">
        <f t="shared" si="891"/>
        <v>0</v>
      </c>
      <c r="BF533" s="5">
        <f t="shared" si="892"/>
        <v>0</v>
      </c>
      <c r="BG533" s="9" t="str">
        <f t="shared" si="893"/>
        <v>A forrás egyenlő a költséggel (I.ütem).</v>
      </c>
      <c r="BH533" s="5">
        <f t="shared" si="894"/>
        <v>1</v>
      </c>
      <c r="BI533" s="5">
        <f t="shared" si="895"/>
        <v>1</v>
      </c>
      <c r="BJ533" s="5">
        <f t="shared" si="896"/>
        <v>0</v>
      </c>
      <c r="BK533" s="5">
        <f t="shared" si="897"/>
        <v>1</v>
      </c>
      <c r="BL533" s="5">
        <f t="shared" ref="BL533" si="952">IF(AND($BK533=1,$P533=$AR533),1,IF(AND($BK533=1,$P533&gt;$AR533,AS533="igen"),1,0))</f>
        <v>1</v>
      </c>
      <c r="BM533" s="4" t="str">
        <f t="shared" si="898"/>
        <v>Nem hosszútávú a feladat.</v>
      </c>
      <c r="BN533" s="5">
        <f t="shared" si="899"/>
        <v>1</v>
      </c>
      <c r="BO533" s="5">
        <f t="shared" si="900"/>
        <v>0</v>
      </c>
      <c r="BP533" s="5">
        <f t="shared" si="901"/>
        <v>1</v>
      </c>
      <c r="BQ533" s="5">
        <f t="shared" si="902"/>
        <v>0</v>
      </c>
      <c r="BR533" s="5">
        <f t="shared" si="903"/>
        <v>1</v>
      </c>
      <c r="BS533" s="9" t="str">
        <f t="shared" si="904"/>
        <v>Nincs hosszútávú terv!</v>
      </c>
      <c r="BT533" s="5">
        <f t="shared" si="905"/>
        <v>1</v>
      </c>
      <c r="BU533" s="5">
        <f t="shared" si="906"/>
        <v>0</v>
      </c>
      <c r="BV533" s="5">
        <f t="shared" si="907"/>
        <v>1</v>
      </c>
      <c r="BW533" s="5">
        <f t="shared" si="908"/>
        <v>1</v>
      </c>
      <c r="BX533" s="5">
        <f t="shared" si="909"/>
        <v>1</v>
      </c>
      <c r="BY533" s="5">
        <f t="shared" si="910"/>
        <v>1</v>
      </c>
      <c r="BZ533" s="5">
        <f t="shared" si="911"/>
        <v>1</v>
      </c>
      <c r="CA533" s="5">
        <f t="shared" si="912"/>
        <v>1</v>
      </c>
      <c r="CB533" s="5">
        <f t="shared" si="913"/>
        <v>1</v>
      </c>
      <c r="CC533" s="5">
        <f t="shared" si="914"/>
        <v>1</v>
      </c>
      <c r="CD533" s="5">
        <f t="shared" si="915"/>
        <v>1</v>
      </c>
      <c r="CE533" s="5" t="str">
        <f t="shared" si="916"/>
        <v>?</v>
      </c>
      <c r="CF533" s="4" t="str">
        <f t="shared" ref="CF533" si="953">IF($BB533=0,$CE533,IF($BH533=0,"I. ütem forrása nincs kitöltve!",IF($BK533=0,"II. ütem forrása nincs kitöltve!",IF($BE533=1,"Költségek üteme nem megfelelő (az időtartam és a költség üteme eltér)!",IF(AND(BI533=0,$BB533=1,$BK533=1,$BE533=1),"Kötelező cellák kitöltve, de az I. ütem forrása hibás!",IF(AND(BK533=0,$BB533=1,$BK533=1,$BE533=1),"Kötelező cellák kitöltve, de a II. ütem forrása hibás!",IF(AND($BP533=1,$BA533&lt;30),"Nullás a rövidtávú feladat és rövid (hiányzik) a hozzá tartozó indoklás!",IF(AND($BQ533=1,$BA533&lt;30),"Nullás a hosszútávú feladat és rövid (hiányzik) a hozzá tartozó indoklás!",IF(AND(BO533=1,C533="1811_RENDKÍVÜLI"),"II. ütemre nem tervezhet Rendkívüli feladatot!",IF(BI533=0,AE533,IF(BL533=0,AT533,IF(AND(BD533=1,$Q533&gt;$O533),"EM rendelet 2. melléklet terhére elszámolt költség nem lehet nagyobb az I. ütemre tervezett tényleges költségnél!",IF($AD533&gt;$O533,"Többlet forrást jelölt meg az I. ütemnél! Kérjük, a többletet az 'Osszesito' fülön tüntesse fel!",IF($AR533&gt;$P533,"Többlet forrást jelölt meg a II. ütemnél! Kérjük, a többletet az 'Osszesito' fülön tüntesse fel!","Kitöltés rendben!"))))))))))))))</f>
        <v>Kitöltés rendben!</v>
      </c>
      <c r="CG533" s="5">
        <f t="shared" ref="CG533" si="954">IF(A533="Kitöltés rendben!",1,0)</f>
        <v>1</v>
      </c>
      <c r="CH533" s="5">
        <f t="shared" si="917"/>
        <v>1</v>
      </c>
      <c r="CI533" s="5">
        <f t="shared" si="918"/>
        <v>0</v>
      </c>
    </row>
    <row r="534" spans="1:87" s="2" customFormat="1" ht="31.2" hidden="1" customHeight="1" x14ac:dyDescent="0.3">
      <c r="A534" s="1" t="str">
        <f t="shared" si="851"/>
        <v>Nincs VKR kiválasztva!</v>
      </c>
      <c r="B534" s="179"/>
      <c r="C534" s="178"/>
      <c r="D534" s="180"/>
      <c r="E534" s="180"/>
      <c r="F534" s="181" t="e">
        <f>VLOOKUP($G534,Összesítő!$B:$F,2,FALSE)</f>
        <v>#N/A</v>
      </c>
      <c r="G534" s="178"/>
      <c r="H534" s="181">
        <f>COUNTA($G$3:G534)</f>
        <v>474</v>
      </c>
      <c r="I534" s="181" t="e">
        <f>AZ534&amp;"_"&amp;H534&amp;"_FIV_"&amp;LEFT(Előlap!$B$6,4)</f>
        <v>#N/A</v>
      </c>
      <c r="J534" s="181" t="e">
        <f>VLOOKUP($G534,Összesítő!$B:$F,5,FALSE)</f>
        <v>#N/A</v>
      </c>
      <c r="K534" s="181" t="e">
        <f>VLOOKUP($G534,Összesítő!$B:$F,4,FALSE)</f>
        <v>#N/A</v>
      </c>
      <c r="L534" s="7">
        <f t="shared" si="852"/>
        <v>0</v>
      </c>
      <c r="M534" s="179"/>
      <c r="N534" s="179"/>
      <c r="O534" s="13"/>
      <c r="P534" s="8"/>
      <c r="Q534" s="8"/>
      <c r="S534" s="8"/>
      <c r="T534" s="8"/>
      <c r="U534" s="8"/>
      <c r="V534" s="8"/>
      <c r="W534" s="8"/>
      <c r="X534" s="8"/>
      <c r="Y534" s="8"/>
      <c r="Z534" s="8"/>
      <c r="AA534" s="8"/>
      <c r="AB534" s="8"/>
      <c r="AC534" s="8"/>
      <c r="AD534" s="7">
        <f t="shared" si="853"/>
        <v>0</v>
      </c>
      <c r="AE534" s="3" t="str">
        <f t="shared" si="854"/>
        <v>Nincs VKR kiválasztva!</v>
      </c>
      <c r="AG534" s="8"/>
      <c r="AH534" s="8"/>
      <c r="AI534" s="8"/>
      <c r="AJ534" s="8"/>
      <c r="AK534" s="8"/>
      <c r="AL534" s="8"/>
      <c r="AM534" s="8"/>
      <c r="AN534" s="8"/>
      <c r="AO534" s="8"/>
      <c r="AP534" s="8"/>
      <c r="AQ534" s="8"/>
      <c r="AR534" s="7">
        <f t="shared" si="855"/>
        <v>0</v>
      </c>
      <c r="AS534" s="178"/>
      <c r="AT534" s="3" t="str">
        <f t="shared" si="886"/>
        <v>Nincs VKR kiválasztva!</v>
      </c>
      <c r="AV534" s="180" t="s">
        <v>0</v>
      </c>
      <c r="AW534" s="180" t="s">
        <v>0</v>
      </c>
      <c r="AX534" s="191">
        <f>COUNTA($G$3:G534)</f>
        <v>474</v>
      </c>
      <c r="AZ534" s="9" t="e">
        <f>VLOOKUP($G534,Összesítő!$B:$F,3,FALSE)</f>
        <v>#N/A</v>
      </c>
      <c r="BA534" s="9">
        <f t="shared" si="887"/>
        <v>0</v>
      </c>
      <c r="BB534" s="5" t="e">
        <f t="shared" si="888"/>
        <v>#N/A</v>
      </c>
      <c r="BC534" s="5" t="e">
        <f t="shared" si="889"/>
        <v>#N/A</v>
      </c>
      <c r="BD534" s="5" t="e">
        <f t="shared" si="890"/>
        <v>#N/A</v>
      </c>
      <c r="BE534" s="5" t="e">
        <f t="shared" si="891"/>
        <v>#N/A</v>
      </c>
      <c r="BF534" s="5">
        <f t="shared" si="892"/>
        <v>0</v>
      </c>
      <c r="BG534" s="9" t="str">
        <f t="shared" si="893"/>
        <v>A forrás egyenlő a költséggel (I.ütem).</v>
      </c>
      <c r="BH534" s="5">
        <f t="shared" si="894"/>
        <v>0</v>
      </c>
      <c r="BI534" s="5">
        <f t="shared" si="895"/>
        <v>0</v>
      </c>
      <c r="BJ534" s="5">
        <f t="shared" si="896"/>
        <v>0</v>
      </c>
      <c r="BK534" s="5">
        <f t="shared" si="897"/>
        <v>0</v>
      </c>
      <c r="BL534" s="5">
        <f t="shared" si="856"/>
        <v>0</v>
      </c>
      <c r="BM534" s="4" t="str">
        <f t="shared" si="898"/>
        <v>Nem hosszútávú a feladat.</v>
      </c>
      <c r="BN534" s="5">
        <f t="shared" si="899"/>
        <v>1</v>
      </c>
      <c r="BO534" s="5">
        <f t="shared" si="900"/>
        <v>0</v>
      </c>
      <c r="BP534" s="5">
        <f t="shared" si="901"/>
        <v>1</v>
      </c>
      <c r="BQ534" s="5">
        <f t="shared" si="902"/>
        <v>0</v>
      </c>
      <c r="BR534" s="5" t="e">
        <f t="shared" si="903"/>
        <v>#N/A</v>
      </c>
      <c r="BS534" s="9" t="str">
        <f t="shared" si="904"/>
        <v>Nincs hosszútávú terv!</v>
      </c>
      <c r="BT534" s="5" t="e">
        <f t="shared" si="905"/>
        <v>#N/A</v>
      </c>
      <c r="BU534" s="5" t="e">
        <f t="shared" si="906"/>
        <v>#N/A</v>
      </c>
      <c r="BV534" s="5">
        <f t="shared" si="907"/>
        <v>0</v>
      </c>
      <c r="BW534" s="5">
        <f t="shared" si="908"/>
        <v>0</v>
      </c>
      <c r="BX534" s="5">
        <f t="shared" si="909"/>
        <v>0</v>
      </c>
      <c r="BY534" s="5">
        <f t="shared" si="910"/>
        <v>0</v>
      </c>
      <c r="BZ534" s="5">
        <f t="shared" si="911"/>
        <v>0</v>
      </c>
      <c r="CA534" s="5">
        <f t="shared" si="912"/>
        <v>0</v>
      </c>
      <c r="CB534" s="5">
        <f t="shared" si="913"/>
        <v>0</v>
      </c>
      <c r="CC534" s="5">
        <f t="shared" si="914"/>
        <v>0</v>
      </c>
      <c r="CD534" s="5">
        <f t="shared" si="915"/>
        <v>0</v>
      </c>
      <c r="CE534" s="5" t="e">
        <f t="shared" si="916"/>
        <v>#N/A</v>
      </c>
      <c r="CF534" s="4" t="e">
        <f t="shared" si="857"/>
        <v>#N/A</v>
      </c>
      <c r="CG534" s="5">
        <f t="shared" si="858"/>
        <v>0</v>
      </c>
      <c r="CH534" s="5" t="e">
        <f t="shared" si="917"/>
        <v>#N/A</v>
      </c>
      <c r="CI534" s="5" t="e">
        <f t="shared" si="918"/>
        <v>#N/A</v>
      </c>
    </row>
    <row r="535" spans="1:87" s="2" customFormat="1" ht="28.8" hidden="1" customHeight="1" x14ac:dyDescent="0.3">
      <c r="A535" s="1" t="str">
        <f t="shared" si="851"/>
        <v>Kitöltés rendben!</v>
      </c>
      <c r="B535" s="179">
        <v>2</v>
      </c>
      <c r="C535" s="178" t="s">
        <v>399</v>
      </c>
      <c r="D535" s="180" t="s">
        <v>635</v>
      </c>
      <c r="E535" s="180" t="s">
        <v>509</v>
      </c>
      <c r="F535" s="181" t="str">
        <f>VLOOKUP($G535,Összesítő!$B:$F,2,FALSE)</f>
        <v>11-27094-1-001-01-05</v>
      </c>
      <c r="G535" s="178" t="s">
        <v>235</v>
      </c>
      <c r="H535" s="181">
        <f>COUNTA($G$3:G535)</f>
        <v>475</v>
      </c>
      <c r="I535" s="181" t="str">
        <f>AZ535&amp;"_"&amp;H535&amp;"_FIV_"&amp;LEFT(Előlap!$B$6,4)</f>
        <v>4174_475_FIV_2026</v>
      </c>
      <c r="J535" s="181" t="str">
        <f>VLOOKUP($G535,Összesítő!$B:$F,5,FALSE)</f>
        <v>Celldömölk</v>
      </c>
      <c r="K535" s="181" t="str">
        <f>VLOOKUP($G535,Összesítő!$B:$F,4,FALSE)</f>
        <v>Celldömölk Város Önkormányzata</v>
      </c>
      <c r="L535" s="7">
        <f t="shared" si="852"/>
        <v>95000</v>
      </c>
      <c r="M535" s="179">
        <v>2028</v>
      </c>
      <c r="N535" s="179">
        <v>2030</v>
      </c>
      <c r="O535" s="13">
        <v>0</v>
      </c>
      <c r="P535" s="8">
        <v>95000</v>
      </c>
      <c r="Q535" s="8">
        <v>0</v>
      </c>
      <c r="S535" s="8">
        <v>0</v>
      </c>
      <c r="T535" s="8">
        <v>0</v>
      </c>
      <c r="U535" s="8">
        <v>0</v>
      </c>
      <c r="V535" s="8">
        <v>0</v>
      </c>
      <c r="W535" s="8">
        <v>0</v>
      </c>
      <c r="X535" s="8">
        <v>0</v>
      </c>
      <c r="Y535" s="8">
        <v>0</v>
      </c>
      <c r="Z535" s="8">
        <v>0</v>
      </c>
      <c r="AA535" s="8">
        <v>0</v>
      </c>
      <c r="AB535" s="8">
        <v>0</v>
      </c>
      <c r="AC535" s="8">
        <v>0</v>
      </c>
      <c r="AD535" s="7">
        <f t="shared" si="853"/>
        <v>0</v>
      </c>
      <c r="AE535" s="3" t="str">
        <f t="shared" si="854"/>
        <v>Nem rövidtávú a feladat.</v>
      </c>
      <c r="AG535" s="8">
        <v>0</v>
      </c>
      <c r="AH535" s="8">
        <v>0</v>
      </c>
      <c r="AI535" s="8">
        <v>0</v>
      </c>
      <c r="AJ535" s="8">
        <v>0</v>
      </c>
      <c r="AK535" s="8">
        <v>0</v>
      </c>
      <c r="AL535" s="8">
        <v>0</v>
      </c>
      <c r="AM535" s="8">
        <v>0</v>
      </c>
      <c r="AN535" s="8">
        <v>0</v>
      </c>
      <c r="AO535" s="8">
        <v>0</v>
      </c>
      <c r="AP535" s="8">
        <v>0</v>
      </c>
      <c r="AQ535" s="8">
        <v>0</v>
      </c>
      <c r="AR535" s="7">
        <f t="shared" si="855"/>
        <v>0</v>
      </c>
      <c r="AS535" s="178" t="s">
        <v>654</v>
      </c>
      <c r="AT535" s="3" t="str">
        <f t="shared" si="886"/>
        <v>Forráshiányos a feladat!</v>
      </c>
      <c r="AV535" s="180" t="s">
        <v>0</v>
      </c>
      <c r="AW535" s="180" t="s">
        <v>0</v>
      </c>
      <c r="AX535" s="191">
        <f>COUNTA($G$3:G535)</f>
        <v>475</v>
      </c>
      <c r="AZ535" s="9">
        <f>VLOOKUP($G535,Összesítő!$B:$F,3,FALSE)</f>
        <v>4174</v>
      </c>
      <c r="BA535" s="9">
        <f t="shared" si="887"/>
        <v>0</v>
      </c>
      <c r="BB535" s="5">
        <f t="shared" si="888"/>
        <v>1</v>
      </c>
      <c r="BC535" s="5" t="str">
        <f t="shared" si="889"/>
        <v>H</v>
      </c>
      <c r="BD535" s="5">
        <f t="shared" si="890"/>
        <v>0</v>
      </c>
      <c r="BE535" s="5">
        <f t="shared" si="891"/>
        <v>0</v>
      </c>
      <c r="BF535" s="5">
        <f t="shared" si="892"/>
        <v>0</v>
      </c>
      <c r="BG535" s="9" t="str">
        <f t="shared" si="893"/>
        <v>Nem rövidtávú a feladat.</v>
      </c>
      <c r="BH535" s="5">
        <f t="shared" si="894"/>
        <v>1</v>
      </c>
      <c r="BI535" s="5">
        <f t="shared" si="895"/>
        <v>1</v>
      </c>
      <c r="BJ535" s="5">
        <f t="shared" si="896"/>
        <v>1</v>
      </c>
      <c r="BK535" s="5">
        <f t="shared" si="897"/>
        <v>1</v>
      </c>
      <c r="BL535" s="5">
        <f t="shared" si="856"/>
        <v>1</v>
      </c>
      <c r="BM535" s="4" t="str">
        <f t="shared" si="898"/>
        <v>Forráshiányos a feladat!</v>
      </c>
      <c r="BN535" s="5">
        <f t="shared" si="899"/>
        <v>0</v>
      </c>
      <c r="BO535" s="5">
        <f t="shared" si="900"/>
        <v>1</v>
      </c>
      <c r="BP535" s="5">
        <f t="shared" si="901"/>
        <v>0</v>
      </c>
      <c r="BQ535" s="5">
        <f t="shared" si="902"/>
        <v>0</v>
      </c>
      <c r="BR535" s="5">
        <f t="shared" si="903"/>
        <v>0</v>
      </c>
      <c r="BS535" s="9">
        <f t="shared" si="904"/>
        <v>0</v>
      </c>
      <c r="BT535" s="5">
        <f t="shared" si="905"/>
        <v>0</v>
      </c>
      <c r="BU535" s="5">
        <f t="shared" si="906"/>
        <v>0</v>
      </c>
      <c r="BV535" s="5">
        <f t="shared" si="907"/>
        <v>1</v>
      </c>
      <c r="BW535" s="5">
        <f t="shared" si="908"/>
        <v>1</v>
      </c>
      <c r="BX535" s="5">
        <f t="shared" si="909"/>
        <v>1</v>
      </c>
      <c r="BY535" s="5">
        <f t="shared" si="910"/>
        <v>1</v>
      </c>
      <c r="BZ535" s="5">
        <f t="shared" si="911"/>
        <v>1</v>
      </c>
      <c r="CA535" s="5">
        <f t="shared" si="912"/>
        <v>1</v>
      </c>
      <c r="CB535" s="5">
        <f t="shared" si="913"/>
        <v>1</v>
      </c>
      <c r="CC535" s="5">
        <f t="shared" si="914"/>
        <v>1</v>
      </c>
      <c r="CD535" s="5">
        <f t="shared" si="915"/>
        <v>1</v>
      </c>
      <c r="CE535" s="5" t="str">
        <f t="shared" si="916"/>
        <v>?</v>
      </c>
      <c r="CF535" s="4" t="str">
        <f t="shared" si="857"/>
        <v>Kitöltés rendben!</v>
      </c>
      <c r="CG535" s="5">
        <f t="shared" si="858"/>
        <v>1</v>
      </c>
      <c r="CH535" s="5">
        <f t="shared" si="917"/>
        <v>0</v>
      </c>
      <c r="CI535" s="5">
        <f t="shared" si="918"/>
        <v>1</v>
      </c>
    </row>
    <row r="536" spans="1:87" s="2" customFormat="1" ht="28.8" hidden="1" customHeight="1" x14ac:dyDescent="0.3">
      <c r="A536" s="1" t="str">
        <f t="shared" si="851"/>
        <v>Kitöltés rendben!</v>
      </c>
      <c r="B536" s="179">
        <v>1</v>
      </c>
      <c r="C536" s="178" t="s">
        <v>450</v>
      </c>
      <c r="D536" s="180" t="s">
        <v>537</v>
      </c>
      <c r="E536" s="180" t="s">
        <v>509</v>
      </c>
      <c r="F536" s="181" t="str">
        <f>VLOOKUP($G536,Összesítő!$B:$F,2,FALSE)</f>
        <v>11-27094-1-001-01-05</v>
      </c>
      <c r="G536" s="178" t="s">
        <v>235</v>
      </c>
      <c r="H536" s="181">
        <f>COUNTA($G$3:G536)</f>
        <v>476</v>
      </c>
      <c r="I536" s="181" t="str">
        <f>AZ536&amp;"_"&amp;H536&amp;"_FIV_"&amp;LEFT(Előlap!$B$6,4)</f>
        <v>4174_476_FIV_2026</v>
      </c>
      <c r="J536" s="181" t="str">
        <f>VLOOKUP($G536,Összesítő!$B:$F,5,FALSE)</f>
        <v>Celldömölk</v>
      </c>
      <c r="K536" s="181" t="str">
        <f>VLOOKUP($G536,Összesítő!$B:$F,4,FALSE)</f>
        <v>Celldömölk Város Önkormányzata</v>
      </c>
      <c r="L536" s="7">
        <f t="shared" si="852"/>
        <v>50000</v>
      </c>
      <c r="M536" s="179">
        <v>2036</v>
      </c>
      <c r="N536" s="179">
        <v>2036</v>
      </c>
      <c r="O536" s="13">
        <v>0</v>
      </c>
      <c r="P536" s="8">
        <v>50000</v>
      </c>
      <c r="Q536" s="8">
        <v>0</v>
      </c>
      <c r="S536" s="8">
        <v>0</v>
      </c>
      <c r="T536" s="8">
        <v>0</v>
      </c>
      <c r="U536" s="8">
        <v>0</v>
      </c>
      <c r="V536" s="8">
        <v>0</v>
      </c>
      <c r="W536" s="8">
        <v>0</v>
      </c>
      <c r="X536" s="8">
        <v>0</v>
      </c>
      <c r="Y536" s="8">
        <v>0</v>
      </c>
      <c r="Z536" s="8">
        <v>0</v>
      </c>
      <c r="AA536" s="8">
        <v>0</v>
      </c>
      <c r="AB536" s="8">
        <v>0</v>
      </c>
      <c r="AC536" s="8">
        <v>0</v>
      </c>
      <c r="AD536" s="7">
        <f t="shared" si="853"/>
        <v>0</v>
      </c>
      <c r="AE536" s="3" t="str">
        <f t="shared" si="854"/>
        <v>Nem rövidtávú a feladat.</v>
      </c>
      <c r="AG536" s="8">
        <v>0</v>
      </c>
      <c r="AH536" s="8">
        <v>0</v>
      </c>
      <c r="AI536" s="8">
        <v>0</v>
      </c>
      <c r="AJ536" s="8">
        <v>0</v>
      </c>
      <c r="AK536" s="8">
        <v>0</v>
      </c>
      <c r="AL536" s="8">
        <v>0</v>
      </c>
      <c r="AM536" s="8">
        <v>0</v>
      </c>
      <c r="AN536" s="8">
        <v>0</v>
      </c>
      <c r="AO536" s="8">
        <v>0</v>
      </c>
      <c r="AP536" s="8">
        <v>0</v>
      </c>
      <c r="AQ536" s="8">
        <v>0</v>
      </c>
      <c r="AR536" s="7">
        <f t="shared" si="855"/>
        <v>0</v>
      </c>
      <c r="AS536" s="186" t="s">
        <v>654</v>
      </c>
      <c r="AT536" s="3" t="str">
        <f t="shared" si="886"/>
        <v>Forráshiányos a feladat!</v>
      </c>
      <c r="AV536" s="180" t="s">
        <v>0</v>
      </c>
      <c r="AW536" s="180" t="s">
        <v>682</v>
      </c>
      <c r="AX536" s="191">
        <f>COUNTA($G$3:G536)</f>
        <v>476</v>
      </c>
      <c r="AZ536" s="9">
        <f>VLOOKUP($G536,Összesítő!$B:$F,3,FALSE)</f>
        <v>4174</v>
      </c>
      <c r="BA536" s="9">
        <f t="shared" si="887"/>
        <v>0</v>
      </c>
      <c r="BB536" s="5">
        <f t="shared" si="888"/>
        <v>1</v>
      </c>
      <c r="BC536" s="5" t="str">
        <f t="shared" si="889"/>
        <v>H</v>
      </c>
      <c r="BD536" s="5">
        <f t="shared" si="890"/>
        <v>0</v>
      </c>
      <c r="BE536" s="5">
        <f t="shared" si="891"/>
        <v>0</v>
      </c>
      <c r="BF536" s="5">
        <f t="shared" si="892"/>
        <v>0</v>
      </c>
      <c r="BG536" s="9" t="str">
        <f t="shared" si="893"/>
        <v>Nem rövidtávú a feladat.</v>
      </c>
      <c r="BH536" s="5">
        <f t="shared" si="894"/>
        <v>1</v>
      </c>
      <c r="BI536" s="5">
        <f t="shared" si="895"/>
        <v>1</v>
      </c>
      <c r="BJ536" s="5">
        <f t="shared" si="896"/>
        <v>1</v>
      </c>
      <c r="BK536" s="5">
        <f t="shared" si="897"/>
        <v>1</v>
      </c>
      <c r="BL536" s="5">
        <f t="shared" si="856"/>
        <v>1</v>
      </c>
      <c r="BM536" s="4" t="str">
        <f t="shared" si="898"/>
        <v>Forráshiányos a feladat!</v>
      </c>
      <c r="BN536" s="5">
        <f t="shared" si="899"/>
        <v>0</v>
      </c>
      <c r="BO536" s="5">
        <f t="shared" si="900"/>
        <v>1</v>
      </c>
      <c r="BP536" s="5">
        <f t="shared" si="901"/>
        <v>0</v>
      </c>
      <c r="BQ536" s="5">
        <f t="shared" si="902"/>
        <v>0</v>
      </c>
      <c r="BR536" s="5">
        <f t="shared" si="903"/>
        <v>0</v>
      </c>
      <c r="BS536" s="9">
        <f t="shared" si="904"/>
        <v>0</v>
      </c>
      <c r="BT536" s="5">
        <f t="shared" si="905"/>
        <v>0</v>
      </c>
      <c r="BU536" s="5">
        <f t="shared" si="906"/>
        <v>0</v>
      </c>
      <c r="BV536" s="5">
        <f t="shared" si="907"/>
        <v>1</v>
      </c>
      <c r="BW536" s="5">
        <f t="shared" si="908"/>
        <v>1</v>
      </c>
      <c r="BX536" s="5">
        <f t="shared" si="909"/>
        <v>1</v>
      </c>
      <c r="BY536" s="5">
        <f t="shared" si="910"/>
        <v>1</v>
      </c>
      <c r="BZ536" s="5">
        <f t="shared" si="911"/>
        <v>1</v>
      </c>
      <c r="CA536" s="5">
        <f t="shared" si="912"/>
        <v>1</v>
      </c>
      <c r="CB536" s="5">
        <f t="shared" si="913"/>
        <v>1</v>
      </c>
      <c r="CC536" s="5">
        <f t="shared" si="914"/>
        <v>1</v>
      </c>
      <c r="CD536" s="5">
        <f t="shared" si="915"/>
        <v>1</v>
      </c>
      <c r="CE536" s="5" t="str">
        <f t="shared" si="916"/>
        <v>?</v>
      </c>
      <c r="CF536" s="4" t="str">
        <f t="shared" si="857"/>
        <v>Kitöltés rendben!</v>
      </c>
      <c r="CG536" s="5">
        <f t="shared" si="858"/>
        <v>1</v>
      </c>
      <c r="CH536" s="5">
        <f t="shared" si="917"/>
        <v>0</v>
      </c>
      <c r="CI536" s="5">
        <f t="shared" si="918"/>
        <v>1</v>
      </c>
    </row>
    <row r="537" spans="1:87" s="2" customFormat="1" ht="28.8" hidden="1" customHeight="1" x14ac:dyDescent="0.3">
      <c r="A537" s="1" t="str">
        <f t="shared" si="851"/>
        <v>Kitöltés rendben!</v>
      </c>
      <c r="B537" s="179">
        <v>2</v>
      </c>
      <c r="C537" s="178" t="s">
        <v>405</v>
      </c>
      <c r="D537" s="180" t="s">
        <v>636</v>
      </c>
      <c r="E537" s="180" t="s">
        <v>509</v>
      </c>
      <c r="F537" s="181" t="str">
        <f>VLOOKUP($G537,Összesítő!$B:$F,2,FALSE)</f>
        <v>11-27094-1-001-01-05</v>
      </c>
      <c r="G537" s="178" t="s">
        <v>235</v>
      </c>
      <c r="H537" s="181">
        <f>COUNTA($G$3:G537)</f>
        <v>477</v>
      </c>
      <c r="I537" s="181" t="str">
        <f>AZ537&amp;"_"&amp;H537&amp;"_FIV_"&amp;LEFT(Előlap!$B$6,4)</f>
        <v>4174_477_FIV_2026</v>
      </c>
      <c r="J537" s="181" t="str">
        <f>VLOOKUP($G537,Összesítő!$B:$F,5,FALSE)</f>
        <v>Celldömölk</v>
      </c>
      <c r="K537" s="181" t="str">
        <f>VLOOKUP($G537,Összesítő!$B:$F,4,FALSE)</f>
        <v>Celldömölk Város Önkormányzata</v>
      </c>
      <c r="L537" s="7">
        <f t="shared" si="852"/>
        <v>30000</v>
      </c>
      <c r="M537" s="179">
        <v>2035</v>
      </c>
      <c r="N537" s="179">
        <v>2035</v>
      </c>
      <c r="O537" s="13">
        <v>0</v>
      </c>
      <c r="P537" s="8">
        <v>30000</v>
      </c>
      <c r="Q537" s="8">
        <v>0</v>
      </c>
      <c r="S537" s="8">
        <v>0</v>
      </c>
      <c r="T537" s="8">
        <v>0</v>
      </c>
      <c r="U537" s="8">
        <v>0</v>
      </c>
      <c r="V537" s="8">
        <v>0</v>
      </c>
      <c r="W537" s="8">
        <v>0</v>
      </c>
      <c r="X537" s="8">
        <v>0</v>
      </c>
      <c r="Y537" s="8">
        <v>0</v>
      </c>
      <c r="Z537" s="8">
        <v>0</v>
      </c>
      <c r="AA537" s="8">
        <v>0</v>
      </c>
      <c r="AB537" s="8">
        <v>0</v>
      </c>
      <c r="AC537" s="8">
        <v>0</v>
      </c>
      <c r="AD537" s="7">
        <f t="shared" si="853"/>
        <v>0</v>
      </c>
      <c r="AE537" s="3" t="str">
        <f t="shared" si="854"/>
        <v>Nem rövidtávú a feladat.</v>
      </c>
      <c r="AG537" s="8">
        <v>0</v>
      </c>
      <c r="AH537" s="8">
        <v>0</v>
      </c>
      <c r="AI537" s="8">
        <v>0</v>
      </c>
      <c r="AJ537" s="8">
        <v>0</v>
      </c>
      <c r="AK537" s="8">
        <v>0</v>
      </c>
      <c r="AL537" s="8">
        <v>0</v>
      </c>
      <c r="AM537" s="8">
        <v>0</v>
      </c>
      <c r="AN537" s="8">
        <v>0</v>
      </c>
      <c r="AO537" s="8">
        <v>0</v>
      </c>
      <c r="AP537" s="8">
        <v>0</v>
      </c>
      <c r="AQ537" s="8">
        <v>0</v>
      </c>
      <c r="AR537" s="7">
        <f t="shared" si="855"/>
        <v>0</v>
      </c>
      <c r="AS537" s="186" t="s">
        <v>654</v>
      </c>
      <c r="AT537" s="3" t="str">
        <f t="shared" si="886"/>
        <v>Forráshiányos a feladat!</v>
      </c>
      <c r="AV537" s="180" t="s">
        <v>0</v>
      </c>
      <c r="AW537" s="180" t="s">
        <v>0</v>
      </c>
      <c r="AX537" s="191">
        <f>COUNTA($G$3:G537)</f>
        <v>477</v>
      </c>
      <c r="AZ537" s="9">
        <f>VLOOKUP($G537,Összesítő!$B:$F,3,FALSE)</f>
        <v>4174</v>
      </c>
      <c r="BA537" s="9">
        <f t="shared" si="887"/>
        <v>0</v>
      </c>
      <c r="BB537" s="5">
        <f t="shared" si="888"/>
        <v>1</v>
      </c>
      <c r="BC537" s="5" t="str">
        <f t="shared" si="889"/>
        <v>H</v>
      </c>
      <c r="BD537" s="5">
        <f t="shared" si="890"/>
        <v>0</v>
      </c>
      <c r="BE537" s="5">
        <f t="shared" si="891"/>
        <v>0</v>
      </c>
      <c r="BF537" s="5">
        <f t="shared" si="892"/>
        <v>0</v>
      </c>
      <c r="BG537" s="9" t="str">
        <f t="shared" si="893"/>
        <v>Nem rövidtávú a feladat.</v>
      </c>
      <c r="BH537" s="5">
        <f t="shared" si="894"/>
        <v>1</v>
      </c>
      <c r="BI537" s="5">
        <f t="shared" si="895"/>
        <v>1</v>
      </c>
      <c r="BJ537" s="5">
        <f t="shared" si="896"/>
        <v>1</v>
      </c>
      <c r="BK537" s="5">
        <f t="shared" si="897"/>
        <v>1</v>
      </c>
      <c r="BL537" s="5">
        <f t="shared" si="856"/>
        <v>1</v>
      </c>
      <c r="BM537" s="4" t="str">
        <f t="shared" si="898"/>
        <v>Forráshiányos a feladat!</v>
      </c>
      <c r="BN537" s="5">
        <f t="shared" si="899"/>
        <v>0</v>
      </c>
      <c r="BO537" s="5">
        <f t="shared" si="900"/>
        <v>1</v>
      </c>
      <c r="BP537" s="5">
        <f t="shared" si="901"/>
        <v>0</v>
      </c>
      <c r="BQ537" s="5">
        <f t="shared" si="902"/>
        <v>0</v>
      </c>
      <c r="BR537" s="5">
        <f t="shared" si="903"/>
        <v>0</v>
      </c>
      <c r="BS537" s="9">
        <f t="shared" si="904"/>
        <v>0</v>
      </c>
      <c r="BT537" s="5">
        <f t="shared" si="905"/>
        <v>0</v>
      </c>
      <c r="BU537" s="5">
        <f t="shared" si="906"/>
        <v>0</v>
      </c>
      <c r="BV537" s="5">
        <f t="shared" si="907"/>
        <v>1</v>
      </c>
      <c r="BW537" s="5">
        <f t="shared" si="908"/>
        <v>1</v>
      </c>
      <c r="BX537" s="5">
        <f t="shared" si="909"/>
        <v>1</v>
      </c>
      <c r="BY537" s="5">
        <f t="shared" si="910"/>
        <v>1</v>
      </c>
      <c r="BZ537" s="5">
        <f t="shared" si="911"/>
        <v>1</v>
      </c>
      <c r="CA537" s="5">
        <f t="shared" si="912"/>
        <v>1</v>
      </c>
      <c r="CB537" s="5">
        <f t="shared" si="913"/>
        <v>1</v>
      </c>
      <c r="CC537" s="5">
        <f t="shared" si="914"/>
        <v>1</v>
      </c>
      <c r="CD537" s="5">
        <f t="shared" si="915"/>
        <v>1</v>
      </c>
      <c r="CE537" s="5" t="str">
        <f t="shared" si="916"/>
        <v>?</v>
      </c>
      <c r="CF537" s="4" t="str">
        <f t="shared" si="857"/>
        <v>Kitöltés rendben!</v>
      </c>
      <c r="CG537" s="5">
        <f t="shared" si="858"/>
        <v>1</v>
      </c>
      <c r="CH537" s="5">
        <f t="shared" si="917"/>
        <v>0</v>
      </c>
      <c r="CI537" s="5">
        <f t="shared" si="918"/>
        <v>1</v>
      </c>
    </row>
    <row r="538" spans="1:87" s="2" customFormat="1" ht="28.8" hidden="1" customHeight="1" x14ac:dyDescent="0.3">
      <c r="A538" s="1" t="str">
        <f t="shared" si="851"/>
        <v>Kitöltés rendben!</v>
      </c>
      <c r="B538" s="179">
        <v>2</v>
      </c>
      <c r="C538" s="178" t="s">
        <v>477</v>
      </c>
      <c r="D538" s="180" t="s">
        <v>637</v>
      </c>
      <c r="E538" s="180" t="s">
        <v>509</v>
      </c>
      <c r="F538" s="181" t="str">
        <f>VLOOKUP($G538,Összesítő!$B:$F,2,FALSE)</f>
        <v>11-27094-1-001-01-05</v>
      </c>
      <c r="G538" s="178" t="s">
        <v>235</v>
      </c>
      <c r="H538" s="181">
        <f>COUNTA($G$3:G538)</f>
        <v>478</v>
      </c>
      <c r="I538" s="181" t="str">
        <f>AZ538&amp;"_"&amp;H538&amp;"_FIV_"&amp;LEFT(Előlap!$B$6,4)</f>
        <v>4174_478_FIV_2026</v>
      </c>
      <c r="J538" s="181" t="str">
        <f>VLOOKUP($G538,Összesítő!$B:$F,5,FALSE)</f>
        <v>Celldömölk</v>
      </c>
      <c r="K538" s="181" t="str">
        <f>VLOOKUP($G538,Összesítő!$B:$F,4,FALSE)</f>
        <v>Celldömölk Város Önkormányzata</v>
      </c>
      <c r="L538" s="7">
        <f t="shared" si="852"/>
        <v>30000</v>
      </c>
      <c r="M538" s="179">
        <v>2030</v>
      </c>
      <c r="N538" s="179">
        <v>2030</v>
      </c>
      <c r="O538" s="13">
        <v>0</v>
      </c>
      <c r="P538" s="8">
        <v>30000</v>
      </c>
      <c r="Q538" s="8">
        <v>0</v>
      </c>
      <c r="S538" s="8">
        <v>0</v>
      </c>
      <c r="T538" s="8">
        <v>0</v>
      </c>
      <c r="U538" s="8">
        <v>0</v>
      </c>
      <c r="V538" s="8">
        <v>0</v>
      </c>
      <c r="W538" s="8">
        <v>0</v>
      </c>
      <c r="X538" s="8">
        <v>0</v>
      </c>
      <c r="Y538" s="8">
        <v>0</v>
      </c>
      <c r="Z538" s="8">
        <v>0</v>
      </c>
      <c r="AA538" s="8">
        <v>0</v>
      </c>
      <c r="AB538" s="8">
        <v>0</v>
      </c>
      <c r="AC538" s="8">
        <v>0</v>
      </c>
      <c r="AD538" s="7">
        <f t="shared" si="853"/>
        <v>0</v>
      </c>
      <c r="AE538" s="3" t="str">
        <f t="shared" si="854"/>
        <v>Nem rövidtávú a feladat.</v>
      </c>
      <c r="AG538" s="8">
        <v>0</v>
      </c>
      <c r="AH538" s="8">
        <v>0</v>
      </c>
      <c r="AI538" s="8">
        <v>0</v>
      </c>
      <c r="AJ538" s="8">
        <v>0</v>
      </c>
      <c r="AK538" s="8">
        <v>0</v>
      </c>
      <c r="AL538" s="8">
        <v>0</v>
      </c>
      <c r="AM538" s="8">
        <v>0</v>
      </c>
      <c r="AN538" s="8">
        <v>0</v>
      </c>
      <c r="AO538" s="8">
        <v>0</v>
      </c>
      <c r="AP538" s="8">
        <v>0</v>
      </c>
      <c r="AQ538" s="8">
        <v>0</v>
      </c>
      <c r="AR538" s="7">
        <f t="shared" si="855"/>
        <v>0</v>
      </c>
      <c r="AS538" s="186" t="s">
        <v>654</v>
      </c>
      <c r="AT538" s="3" t="str">
        <f t="shared" si="886"/>
        <v>Forráshiányos a feladat!</v>
      </c>
      <c r="AV538" s="180" t="s">
        <v>0</v>
      </c>
      <c r="AW538" s="180" t="s">
        <v>0</v>
      </c>
      <c r="AX538" s="191">
        <f>COUNTA($G$3:G538)</f>
        <v>478</v>
      </c>
      <c r="AZ538" s="9">
        <f>VLOOKUP($G538,Összesítő!$B:$F,3,FALSE)</f>
        <v>4174</v>
      </c>
      <c r="BA538" s="9">
        <f t="shared" si="887"/>
        <v>0</v>
      </c>
      <c r="BB538" s="5">
        <f t="shared" si="888"/>
        <v>1</v>
      </c>
      <c r="BC538" s="5" t="str">
        <f t="shared" si="889"/>
        <v>H</v>
      </c>
      <c r="BD538" s="5">
        <f t="shared" si="890"/>
        <v>0</v>
      </c>
      <c r="BE538" s="5">
        <f t="shared" si="891"/>
        <v>0</v>
      </c>
      <c r="BF538" s="5">
        <f t="shared" si="892"/>
        <v>0</v>
      </c>
      <c r="BG538" s="9" t="str">
        <f t="shared" si="893"/>
        <v>Nem rövidtávú a feladat.</v>
      </c>
      <c r="BH538" s="5">
        <f t="shared" si="894"/>
        <v>1</v>
      </c>
      <c r="BI538" s="5">
        <f t="shared" si="895"/>
        <v>1</v>
      </c>
      <c r="BJ538" s="5">
        <f t="shared" si="896"/>
        <v>1</v>
      </c>
      <c r="BK538" s="5">
        <f t="shared" si="897"/>
        <v>1</v>
      </c>
      <c r="BL538" s="5">
        <f t="shared" si="856"/>
        <v>1</v>
      </c>
      <c r="BM538" s="4" t="str">
        <f t="shared" si="898"/>
        <v>Forráshiányos a feladat!</v>
      </c>
      <c r="BN538" s="5">
        <f t="shared" si="899"/>
        <v>0</v>
      </c>
      <c r="BO538" s="5">
        <f t="shared" si="900"/>
        <v>1</v>
      </c>
      <c r="BP538" s="5">
        <f t="shared" si="901"/>
        <v>0</v>
      </c>
      <c r="BQ538" s="5">
        <f t="shared" si="902"/>
        <v>0</v>
      </c>
      <c r="BR538" s="5">
        <f t="shared" si="903"/>
        <v>0</v>
      </c>
      <c r="BS538" s="9">
        <f t="shared" si="904"/>
        <v>0</v>
      </c>
      <c r="BT538" s="5">
        <f t="shared" si="905"/>
        <v>0</v>
      </c>
      <c r="BU538" s="5">
        <f t="shared" si="906"/>
        <v>0</v>
      </c>
      <c r="BV538" s="5">
        <f t="shared" si="907"/>
        <v>1</v>
      </c>
      <c r="BW538" s="5">
        <f t="shared" si="908"/>
        <v>1</v>
      </c>
      <c r="BX538" s="5">
        <f t="shared" si="909"/>
        <v>1</v>
      </c>
      <c r="BY538" s="5">
        <f t="shared" si="910"/>
        <v>1</v>
      </c>
      <c r="BZ538" s="5">
        <f t="shared" si="911"/>
        <v>1</v>
      </c>
      <c r="CA538" s="5">
        <f t="shared" si="912"/>
        <v>1</v>
      </c>
      <c r="CB538" s="5">
        <f t="shared" si="913"/>
        <v>1</v>
      </c>
      <c r="CC538" s="5">
        <f t="shared" si="914"/>
        <v>1</v>
      </c>
      <c r="CD538" s="5">
        <f t="shared" si="915"/>
        <v>1</v>
      </c>
      <c r="CE538" s="5" t="str">
        <f t="shared" si="916"/>
        <v>?</v>
      </c>
      <c r="CF538" s="4" t="str">
        <f t="shared" si="857"/>
        <v>Kitöltés rendben!</v>
      </c>
      <c r="CG538" s="5">
        <f t="shared" si="858"/>
        <v>1</v>
      </c>
      <c r="CH538" s="5">
        <f t="shared" si="917"/>
        <v>0</v>
      </c>
      <c r="CI538" s="5">
        <f t="shared" si="918"/>
        <v>1</v>
      </c>
    </row>
    <row r="539" spans="1:87" s="2" customFormat="1" ht="28.8" hidden="1" customHeight="1" x14ac:dyDescent="0.3">
      <c r="A539" s="1" t="str">
        <f t="shared" si="851"/>
        <v>Kitöltés rendben!</v>
      </c>
      <c r="B539" s="179">
        <v>2</v>
      </c>
      <c r="C539" s="178" t="s">
        <v>435</v>
      </c>
      <c r="D539" s="180" t="s">
        <v>526</v>
      </c>
      <c r="E539" s="180" t="s">
        <v>509</v>
      </c>
      <c r="F539" s="181" t="str">
        <f>VLOOKUP($G539,Összesítő!$B:$F,2,FALSE)</f>
        <v>11-27094-1-001-01-05</v>
      </c>
      <c r="G539" s="178" t="s">
        <v>235</v>
      </c>
      <c r="H539" s="181">
        <f>COUNTA($G$3:G539)</f>
        <v>479</v>
      </c>
      <c r="I539" s="181" t="str">
        <f>AZ539&amp;"_"&amp;H539&amp;"_FIV_"&amp;LEFT(Előlap!$B$6,4)</f>
        <v>4174_479_FIV_2026</v>
      </c>
      <c r="J539" s="181" t="str">
        <f>VLOOKUP($G539,Összesítő!$B:$F,5,FALSE)</f>
        <v>Celldömölk</v>
      </c>
      <c r="K539" s="181" t="str">
        <f>VLOOKUP($G539,Összesítő!$B:$F,4,FALSE)</f>
        <v>Celldömölk Város Önkormányzata</v>
      </c>
      <c r="L539" s="7">
        <f t="shared" si="852"/>
        <v>25000</v>
      </c>
      <c r="M539" s="179">
        <v>2028</v>
      </c>
      <c r="N539" s="179">
        <v>2036</v>
      </c>
      <c r="O539" s="13">
        <v>0</v>
      </c>
      <c r="P539" s="8">
        <v>25000</v>
      </c>
      <c r="Q539" s="8">
        <v>0</v>
      </c>
      <c r="S539" s="8">
        <v>0</v>
      </c>
      <c r="T539" s="8">
        <v>0</v>
      </c>
      <c r="U539" s="8">
        <v>0</v>
      </c>
      <c r="V539" s="8">
        <v>0</v>
      </c>
      <c r="W539" s="8">
        <v>0</v>
      </c>
      <c r="X539" s="8">
        <v>0</v>
      </c>
      <c r="Y539" s="8">
        <v>0</v>
      </c>
      <c r="Z539" s="8">
        <v>0</v>
      </c>
      <c r="AA539" s="8">
        <v>0</v>
      </c>
      <c r="AB539" s="8">
        <v>0</v>
      </c>
      <c r="AC539" s="8">
        <v>0</v>
      </c>
      <c r="AD539" s="7">
        <f t="shared" si="853"/>
        <v>0</v>
      </c>
      <c r="AE539" s="3" t="str">
        <f t="shared" si="854"/>
        <v>Nem rövidtávú a feladat.</v>
      </c>
      <c r="AG539" s="8">
        <v>0</v>
      </c>
      <c r="AH539" s="8">
        <v>0</v>
      </c>
      <c r="AI539" s="8">
        <v>0</v>
      </c>
      <c r="AJ539" s="8">
        <v>0</v>
      </c>
      <c r="AK539" s="8">
        <v>0</v>
      </c>
      <c r="AL539" s="8">
        <v>0</v>
      </c>
      <c r="AM539" s="8">
        <v>0</v>
      </c>
      <c r="AN539" s="8">
        <v>0</v>
      </c>
      <c r="AO539" s="8">
        <v>0</v>
      </c>
      <c r="AP539" s="8">
        <v>0</v>
      </c>
      <c r="AQ539" s="8">
        <v>0</v>
      </c>
      <c r="AR539" s="7">
        <f t="shared" si="855"/>
        <v>0</v>
      </c>
      <c r="AS539" s="186" t="s">
        <v>654</v>
      </c>
      <c r="AT539" s="3" t="str">
        <f t="shared" si="886"/>
        <v>Forráshiányos a feladat!</v>
      </c>
      <c r="AV539" s="180" t="s">
        <v>0</v>
      </c>
      <c r="AW539" s="180" t="s">
        <v>0</v>
      </c>
      <c r="AX539" s="191">
        <f>COUNTA($G$3:G539)</f>
        <v>479</v>
      </c>
      <c r="AZ539" s="9">
        <f>VLOOKUP($G539,Összesítő!$B:$F,3,FALSE)</f>
        <v>4174</v>
      </c>
      <c r="BA539" s="9">
        <f t="shared" si="887"/>
        <v>0</v>
      </c>
      <c r="BB539" s="5">
        <f t="shared" si="888"/>
        <v>1</v>
      </c>
      <c r="BC539" s="5" t="str">
        <f t="shared" si="889"/>
        <v>H</v>
      </c>
      <c r="BD539" s="5">
        <f t="shared" si="890"/>
        <v>0</v>
      </c>
      <c r="BE539" s="5">
        <f t="shared" si="891"/>
        <v>0</v>
      </c>
      <c r="BF539" s="5">
        <f t="shared" si="892"/>
        <v>0</v>
      </c>
      <c r="BG539" s="9" t="str">
        <f t="shared" si="893"/>
        <v>Nem rövidtávú a feladat.</v>
      </c>
      <c r="BH539" s="5">
        <f t="shared" si="894"/>
        <v>1</v>
      </c>
      <c r="BI539" s="5">
        <f t="shared" si="895"/>
        <v>1</v>
      </c>
      <c r="BJ539" s="5">
        <f t="shared" si="896"/>
        <v>1</v>
      </c>
      <c r="BK539" s="5">
        <f t="shared" si="897"/>
        <v>1</v>
      </c>
      <c r="BL539" s="5">
        <f t="shared" si="856"/>
        <v>1</v>
      </c>
      <c r="BM539" s="4" t="str">
        <f t="shared" si="898"/>
        <v>Forráshiányos a feladat!</v>
      </c>
      <c r="BN539" s="5">
        <f t="shared" si="899"/>
        <v>0</v>
      </c>
      <c r="BO539" s="5">
        <f t="shared" si="900"/>
        <v>1</v>
      </c>
      <c r="BP539" s="5">
        <f t="shared" si="901"/>
        <v>0</v>
      </c>
      <c r="BQ539" s="5">
        <f t="shared" si="902"/>
        <v>0</v>
      </c>
      <c r="BR539" s="5">
        <f t="shared" si="903"/>
        <v>0</v>
      </c>
      <c r="BS539" s="9">
        <f t="shared" si="904"/>
        <v>0</v>
      </c>
      <c r="BT539" s="5">
        <f t="shared" si="905"/>
        <v>0</v>
      </c>
      <c r="BU539" s="5">
        <f t="shared" si="906"/>
        <v>0</v>
      </c>
      <c r="BV539" s="5">
        <f t="shared" si="907"/>
        <v>1</v>
      </c>
      <c r="BW539" s="5">
        <f t="shared" si="908"/>
        <v>1</v>
      </c>
      <c r="BX539" s="5">
        <f t="shared" si="909"/>
        <v>1</v>
      </c>
      <c r="BY539" s="5">
        <f t="shared" si="910"/>
        <v>1</v>
      </c>
      <c r="BZ539" s="5">
        <f t="shared" si="911"/>
        <v>1</v>
      </c>
      <c r="CA539" s="5">
        <f t="shared" si="912"/>
        <v>1</v>
      </c>
      <c r="CB539" s="5">
        <f t="shared" si="913"/>
        <v>1</v>
      </c>
      <c r="CC539" s="5">
        <f t="shared" si="914"/>
        <v>1</v>
      </c>
      <c r="CD539" s="5">
        <f t="shared" si="915"/>
        <v>1</v>
      </c>
      <c r="CE539" s="5" t="str">
        <f t="shared" si="916"/>
        <v>?</v>
      </c>
      <c r="CF539" s="4" t="str">
        <f t="shared" si="857"/>
        <v>Kitöltés rendben!</v>
      </c>
      <c r="CG539" s="5">
        <f t="shared" si="858"/>
        <v>1</v>
      </c>
      <c r="CH539" s="5">
        <f t="shared" si="917"/>
        <v>0</v>
      </c>
      <c r="CI539" s="5">
        <f t="shared" si="918"/>
        <v>1</v>
      </c>
    </row>
    <row r="540" spans="1:87" s="2" customFormat="1" ht="28.8" hidden="1" customHeight="1" x14ac:dyDescent="0.3">
      <c r="A540" s="1" t="str">
        <f t="shared" si="851"/>
        <v>Kitöltés rendben!</v>
      </c>
      <c r="B540" s="179">
        <v>2</v>
      </c>
      <c r="C540" s="178" t="s">
        <v>468</v>
      </c>
      <c r="D540" s="180" t="s">
        <v>505</v>
      </c>
      <c r="E540" s="180" t="s">
        <v>509</v>
      </c>
      <c r="F540" s="181" t="str">
        <f>VLOOKUP($G540,Összesítő!$B:$F,2,FALSE)</f>
        <v>11-27094-1-001-01-05</v>
      </c>
      <c r="G540" s="178" t="s">
        <v>235</v>
      </c>
      <c r="H540" s="181">
        <f>COUNTA($G$3:G540)</f>
        <v>480</v>
      </c>
      <c r="I540" s="181" t="str">
        <f>AZ540&amp;"_"&amp;H540&amp;"_FIV_"&amp;LEFT(Előlap!$B$6,4)</f>
        <v>4174_480_FIV_2026</v>
      </c>
      <c r="J540" s="181" t="str">
        <f>VLOOKUP($G540,Összesítő!$B:$F,5,FALSE)</f>
        <v>Celldömölk</v>
      </c>
      <c r="K540" s="181" t="str">
        <f>VLOOKUP($G540,Összesítő!$B:$F,4,FALSE)</f>
        <v>Celldömölk Város Önkormányzata</v>
      </c>
      <c r="L540" s="7">
        <f t="shared" si="852"/>
        <v>80000</v>
      </c>
      <c r="M540" s="179">
        <v>2028</v>
      </c>
      <c r="N540" s="179">
        <v>2036</v>
      </c>
      <c r="O540" s="13">
        <v>0</v>
      </c>
      <c r="P540" s="8">
        <v>80000</v>
      </c>
      <c r="Q540" s="8">
        <v>0</v>
      </c>
      <c r="S540" s="8">
        <v>0</v>
      </c>
      <c r="T540" s="8">
        <v>0</v>
      </c>
      <c r="U540" s="8">
        <v>0</v>
      </c>
      <c r="V540" s="8">
        <v>0</v>
      </c>
      <c r="W540" s="8">
        <v>0</v>
      </c>
      <c r="X540" s="8">
        <v>0</v>
      </c>
      <c r="Y540" s="8">
        <v>0</v>
      </c>
      <c r="Z540" s="8">
        <v>0</v>
      </c>
      <c r="AA540" s="8">
        <v>0</v>
      </c>
      <c r="AB540" s="8">
        <v>0</v>
      </c>
      <c r="AC540" s="8">
        <v>0</v>
      </c>
      <c r="AD540" s="7">
        <f t="shared" si="853"/>
        <v>0</v>
      </c>
      <c r="AE540" s="3" t="str">
        <f t="shared" si="854"/>
        <v>Nem rövidtávú a feladat.</v>
      </c>
      <c r="AG540" s="8">
        <v>0</v>
      </c>
      <c r="AH540" s="8">
        <v>0</v>
      </c>
      <c r="AI540" s="8">
        <v>0</v>
      </c>
      <c r="AJ540" s="8">
        <v>0</v>
      </c>
      <c r="AK540" s="8">
        <v>0</v>
      </c>
      <c r="AL540" s="8">
        <v>0</v>
      </c>
      <c r="AM540" s="8">
        <v>0</v>
      </c>
      <c r="AN540" s="8">
        <v>0</v>
      </c>
      <c r="AO540" s="8">
        <v>0</v>
      </c>
      <c r="AP540" s="8">
        <v>0</v>
      </c>
      <c r="AQ540" s="8">
        <v>0</v>
      </c>
      <c r="AR540" s="7">
        <f t="shared" si="855"/>
        <v>0</v>
      </c>
      <c r="AS540" s="186" t="s">
        <v>654</v>
      </c>
      <c r="AT540" s="3" t="str">
        <f t="shared" si="886"/>
        <v>Forráshiányos a feladat!</v>
      </c>
      <c r="AV540" s="180" t="s">
        <v>0</v>
      </c>
      <c r="AW540" s="180" t="s">
        <v>0</v>
      </c>
      <c r="AX540" s="191">
        <f>COUNTA($G$3:G540)</f>
        <v>480</v>
      </c>
      <c r="AZ540" s="9">
        <f>VLOOKUP($G540,Összesítő!$B:$F,3,FALSE)</f>
        <v>4174</v>
      </c>
      <c r="BA540" s="9">
        <f t="shared" si="887"/>
        <v>0</v>
      </c>
      <c r="BB540" s="5">
        <f t="shared" si="888"/>
        <v>1</v>
      </c>
      <c r="BC540" s="5" t="str">
        <f t="shared" si="889"/>
        <v>H</v>
      </c>
      <c r="BD540" s="5">
        <f t="shared" si="890"/>
        <v>0</v>
      </c>
      <c r="BE540" s="5">
        <f t="shared" si="891"/>
        <v>0</v>
      </c>
      <c r="BF540" s="5">
        <f t="shared" si="892"/>
        <v>0</v>
      </c>
      <c r="BG540" s="9" t="str">
        <f t="shared" si="893"/>
        <v>Nem rövidtávú a feladat.</v>
      </c>
      <c r="BH540" s="5">
        <f t="shared" si="894"/>
        <v>1</v>
      </c>
      <c r="BI540" s="5">
        <f t="shared" si="895"/>
        <v>1</v>
      </c>
      <c r="BJ540" s="5">
        <f t="shared" si="896"/>
        <v>1</v>
      </c>
      <c r="BK540" s="5">
        <f t="shared" si="897"/>
        <v>1</v>
      </c>
      <c r="BL540" s="5">
        <f t="shared" si="856"/>
        <v>1</v>
      </c>
      <c r="BM540" s="4" t="str">
        <f t="shared" si="898"/>
        <v>Forráshiányos a feladat!</v>
      </c>
      <c r="BN540" s="5">
        <f t="shared" si="899"/>
        <v>0</v>
      </c>
      <c r="BO540" s="5">
        <f t="shared" si="900"/>
        <v>1</v>
      </c>
      <c r="BP540" s="5">
        <f t="shared" si="901"/>
        <v>0</v>
      </c>
      <c r="BQ540" s="5">
        <f t="shared" si="902"/>
        <v>0</v>
      </c>
      <c r="BR540" s="5">
        <f t="shared" si="903"/>
        <v>0</v>
      </c>
      <c r="BS540" s="9">
        <f t="shared" si="904"/>
        <v>0</v>
      </c>
      <c r="BT540" s="5">
        <f t="shared" si="905"/>
        <v>0</v>
      </c>
      <c r="BU540" s="5">
        <f t="shared" si="906"/>
        <v>0</v>
      </c>
      <c r="BV540" s="5">
        <f t="shared" si="907"/>
        <v>1</v>
      </c>
      <c r="BW540" s="5">
        <f t="shared" si="908"/>
        <v>1</v>
      </c>
      <c r="BX540" s="5">
        <f t="shared" si="909"/>
        <v>1</v>
      </c>
      <c r="BY540" s="5">
        <f t="shared" si="910"/>
        <v>1</v>
      </c>
      <c r="BZ540" s="5">
        <f t="shared" si="911"/>
        <v>1</v>
      </c>
      <c r="CA540" s="5">
        <f t="shared" si="912"/>
        <v>1</v>
      </c>
      <c r="CB540" s="5">
        <f t="shared" si="913"/>
        <v>1</v>
      </c>
      <c r="CC540" s="5">
        <f t="shared" si="914"/>
        <v>1</v>
      </c>
      <c r="CD540" s="5">
        <f t="shared" si="915"/>
        <v>1</v>
      </c>
      <c r="CE540" s="5" t="str">
        <f t="shared" si="916"/>
        <v>?</v>
      </c>
      <c r="CF540" s="4" t="str">
        <f t="shared" si="857"/>
        <v>Kitöltés rendben!</v>
      </c>
      <c r="CG540" s="5">
        <f t="shared" si="858"/>
        <v>1</v>
      </c>
      <c r="CH540" s="5">
        <f t="shared" si="917"/>
        <v>0</v>
      </c>
      <c r="CI540" s="5">
        <f t="shared" si="918"/>
        <v>1</v>
      </c>
    </row>
    <row r="541" spans="1:87" s="2" customFormat="1" ht="28.8" hidden="1" customHeight="1" x14ac:dyDescent="0.3">
      <c r="A541" s="1" t="str">
        <f t="shared" si="851"/>
        <v>Kitöltés rendben!</v>
      </c>
      <c r="B541" s="179">
        <v>2</v>
      </c>
      <c r="C541" s="178" t="s">
        <v>468</v>
      </c>
      <c r="D541" s="180" t="s">
        <v>591</v>
      </c>
      <c r="E541" s="180" t="s">
        <v>509</v>
      </c>
      <c r="F541" s="181" t="str">
        <f>VLOOKUP($G541,Összesítő!$B:$F,2,FALSE)</f>
        <v>11-27094-1-001-01-05</v>
      </c>
      <c r="G541" s="178" t="s">
        <v>235</v>
      </c>
      <c r="H541" s="181">
        <f>COUNTA($G$3:G541)</f>
        <v>481</v>
      </c>
      <c r="I541" s="181" t="str">
        <f>AZ541&amp;"_"&amp;H541&amp;"_FIV_"&amp;LEFT(Előlap!$B$6,4)</f>
        <v>4174_481_FIV_2026</v>
      </c>
      <c r="J541" s="181" t="str">
        <f>VLOOKUP($G541,Összesítő!$B:$F,5,FALSE)</f>
        <v>Celldömölk</v>
      </c>
      <c r="K541" s="181" t="str">
        <f>VLOOKUP($G541,Összesítő!$B:$F,4,FALSE)</f>
        <v>Celldömölk Város Önkormányzata</v>
      </c>
      <c r="L541" s="7">
        <f t="shared" si="852"/>
        <v>2000</v>
      </c>
      <c r="M541" s="179">
        <v>2028</v>
      </c>
      <c r="N541" s="179">
        <v>2028</v>
      </c>
      <c r="O541" s="13">
        <v>0</v>
      </c>
      <c r="P541" s="8">
        <v>2000</v>
      </c>
      <c r="Q541" s="8">
        <v>0</v>
      </c>
      <c r="S541" s="8">
        <v>0</v>
      </c>
      <c r="T541" s="8">
        <v>0</v>
      </c>
      <c r="U541" s="8">
        <v>0</v>
      </c>
      <c r="V541" s="8">
        <v>0</v>
      </c>
      <c r="W541" s="8">
        <v>0</v>
      </c>
      <c r="X541" s="8">
        <v>0</v>
      </c>
      <c r="Y541" s="8">
        <v>0</v>
      </c>
      <c r="Z541" s="8">
        <v>0</v>
      </c>
      <c r="AA541" s="8">
        <v>0</v>
      </c>
      <c r="AB541" s="8">
        <v>0</v>
      </c>
      <c r="AC541" s="8">
        <v>0</v>
      </c>
      <c r="AD541" s="7">
        <f t="shared" si="853"/>
        <v>0</v>
      </c>
      <c r="AE541" s="3" t="str">
        <f t="shared" si="854"/>
        <v>Nem rövidtávú a feladat.</v>
      </c>
      <c r="AG541" s="8">
        <v>0</v>
      </c>
      <c r="AH541" s="8">
        <v>0</v>
      </c>
      <c r="AI541" s="8">
        <v>0</v>
      </c>
      <c r="AJ541" s="8">
        <v>0</v>
      </c>
      <c r="AK541" s="8">
        <v>0</v>
      </c>
      <c r="AL541" s="8">
        <v>0</v>
      </c>
      <c r="AM541" s="8">
        <v>0</v>
      </c>
      <c r="AN541" s="8">
        <v>0</v>
      </c>
      <c r="AO541" s="8">
        <v>0</v>
      </c>
      <c r="AP541" s="8">
        <v>0</v>
      </c>
      <c r="AQ541" s="8">
        <v>0</v>
      </c>
      <c r="AR541" s="7">
        <f t="shared" si="855"/>
        <v>0</v>
      </c>
      <c r="AS541" s="186" t="s">
        <v>654</v>
      </c>
      <c r="AT541" s="3" t="str">
        <f t="shared" si="886"/>
        <v>Forráshiányos a feladat!</v>
      </c>
      <c r="AV541" s="180" t="s">
        <v>0</v>
      </c>
      <c r="AW541" s="180" t="s">
        <v>0</v>
      </c>
      <c r="AX541" s="191">
        <f>COUNTA($G$3:G541)</f>
        <v>481</v>
      </c>
      <c r="AZ541" s="9">
        <f>VLOOKUP($G541,Összesítő!$B:$F,3,FALSE)</f>
        <v>4174</v>
      </c>
      <c r="BA541" s="9">
        <f t="shared" si="887"/>
        <v>0</v>
      </c>
      <c r="BB541" s="5">
        <f t="shared" si="888"/>
        <v>1</v>
      </c>
      <c r="BC541" s="5" t="str">
        <f t="shared" si="889"/>
        <v>H</v>
      </c>
      <c r="BD541" s="5">
        <f t="shared" si="890"/>
        <v>0</v>
      </c>
      <c r="BE541" s="5">
        <f t="shared" si="891"/>
        <v>0</v>
      </c>
      <c r="BF541" s="5">
        <f t="shared" si="892"/>
        <v>0</v>
      </c>
      <c r="BG541" s="9" t="str">
        <f t="shared" si="893"/>
        <v>Nem rövidtávú a feladat.</v>
      </c>
      <c r="BH541" s="5">
        <f t="shared" si="894"/>
        <v>1</v>
      </c>
      <c r="BI541" s="5">
        <f t="shared" si="895"/>
        <v>1</v>
      </c>
      <c r="BJ541" s="5">
        <f t="shared" si="896"/>
        <v>1</v>
      </c>
      <c r="BK541" s="5">
        <f t="shared" si="897"/>
        <v>1</v>
      </c>
      <c r="BL541" s="5">
        <f t="shared" si="856"/>
        <v>1</v>
      </c>
      <c r="BM541" s="4" t="str">
        <f t="shared" si="898"/>
        <v>Forráshiányos a feladat!</v>
      </c>
      <c r="BN541" s="5">
        <f t="shared" si="899"/>
        <v>0</v>
      </c>
      <c r="BO541" s="5">
        <f t="shared" si="900"/>
        <v>1</v>
      </c>
      <c r="BP541" s="5">
        <f t="shared" si="901"/>
        <v>0</v>
      </c>
      <c r="BQ541" s="5">
        <f t="shared" si="902"/>
        <v>0</v>
      </c>
      <c r="BR541" s="5">
        <f t="shared" si="903"/>
        <v>0</v>
      </c>
      <c r="BS541" s="9">
        <f t="shared" si="904"/>
        <v>0</v>
      </c>
      <c r="BT541" s="5">
        <f t="shared" si="905"/>
        <v>0</v>
      </c>
      <c r="BU541" s="5">
        <f t="shared" si="906"/>
        <v>0</v>
      </c>
      <c r="BV541" s="5">
        <f t="shared" si="907"/>
        <v>1</v>
      </c>
      <c r="BW541" s="5">
        <f t="shared" si="908"/>
        <v>1</v>
      </c>
      <c r="BX541" s="5">
        <f t="shared" si="909"/>
        <v>1</v>
      </c>
      <c r="BY541" s="5">
        <f t="shared" si="910"/>
        <v>1</v>
      </c>
      <c r="BZ541" s="5">
        <f t="shared" si="911"/>
        <v>1</v>
      </c>
      <c r="CA541" s="5">
        <f t="shared" si="912"/>
        <v>1</v>
      </c>
      <c r="CB541" s="5">
        <f t="shared" si="913"/>
        <v>1</v>
      </c>
      <c r="CC541" s="5">
        <f t="shared" si="914"/>
        <v>1</v>
      </c>
      <c r="CD541" s="5">
        <f t="shared" si="915"/>
        <v>1</v>
      </c>
      <c r="CE541" s="5" t="str">
        <f t="shared" si="916"/>
        <v>?</v>
      </c>
      <c r="CF541" s="4" t="str">
        <f t="shared" si="857"/>
        <v>Kitöltés rendben!</v>
      </c>
      <c r="CG541" s="5">
        <f t="shared" si="858"/>
        <v>1</v>
      </c>
      <c r="CH541" s="5">
        <f t="shared" si="917"/>
        <v>0</v>
      </c>
      <c r="CI541" s="5">
        <f t="shared" si="918"/>
        <v>1</v>
      </c>
    </row>
    <row r="542" spans="1:87" s="2" customFormat="1" ht="55.8" hidden="1" customHeight="1" x14ac:dyDescent="0.3">
      <c r="A542" s="1" t="str">
        <f t="shared" si="851"/>
        <v>Kitöltés rendben!</v>
      </c>
      <c r="B542" s="179">
        <v>2</v>
      </c>
      <c r="C542" s="178" t="s">
        <v>479</v>
      </c>
      <c r="D542" s="180" t="s">
        <v>638</v>
      </c>
      <c r="E542" s="180" t="s">
        <v>509</v>
      </c>
      <c r="F542" s="181" t="str">
        <f>VLOOKUP($G542,Összesítő!$B:$F,2,FALSE)</f>
        <v>11-27094-1-001-01-05</v>
      </c>
      <c r="G542" s="178" t="s">
        <v>235</v>
      </c>
      <c r="H542" s="181">
        <f>COUNTA($G$3:G542)</f>
        <v>482</v>
      </c>
      <c r="I542" s="181" t="str">
        <f>AZ542&amp;"_"&amp;H542&amp;"_FIV_"&amp;LEFT(Előlap!$B$6,4)</f>
        <v>4174_482_FIV_2026</v>
      </c>
      <c r="J542" s="181" t="str">
        <f>VLOOKUP($G542,Összesítő!$B:$F,5,FALSE)</f>
        <v>Celldömölk</v>
      </c>
      <c r="K542" s="181" t="str">
        <f>VLOOKUP($G542,Összesítő!$B:$F,4,FALSE)</f>
        <v>Celldömölk Város Önkormányzata</v>
      </c>
      <c r="L542" s="7">
        <f t="shared" si="852"/>
        <v>1200000</v>
      </c>
      <c r="M542" s="179">
        <v>2028</v>
      </c>
      <c r="N542" s="179">
        <v>2036</v>
      </c>
      <c r="O542" s="13">
        <v>0</v>
      </c>
      <c r="P542" s="8">
        <v>1200000</v>
      </c>
      <c r="Q542" s="8">
        <v>0</v>
      </c>
      <c r="S542" s="8">
        <v>0</v>
      </c>
      <c r="T542" s="8">
        <v>0</v>
      </c>
      <c r="U542" s="8">
        <v>0</v>
      </c>
      <c r="V542" s="8">
        <v>0</v>
      </c>
      <c r="W542" s="8">
        <v>0</v>
      </c>
      <c r="X542" s="8">
        <v>0</v>
      </c>
      <c r="Y542" s="8">
        <v>0</v>
      </c>
      <c r="Z542" s="8">
        <v>0</v>
      </c>
      <c r="AA542" s="8">
        <v>0</v>
      </c>
      <c r="AB542" s="8">
        <v>0</v>
      </c>
      <c r="AC542" s="8">
        <v>0</v>
      </c>
      <c r="AD542" s="7">
        <f t="shared" si="853"/>
        <v>0</v>
      </c>
      <c r="AE542" s="3" t="str">
        <f t="shared" si="854"/>
        <v>Nem rövidtávú a feladat.</v>
      </c>
      <c r="AG542" s="8">
        <v>130257</v>
      </c>
      <c r="AH542" s="8">
        <v>0</v>
      </c>
      <c r="AI542" s="8">
        <v>0</v>
      </c>
      <c r="AJ542" s="8">
        <v>0</v>
      </c>
      <c r="AK542" s="8">
        <v>0</v>
      </c>
      <c r="AL542" s="8">
        <v>0</v>
      </c>
      <c r="AM542" s="8">
        <v>0</v>
      </c>
      <c r="AN542" s="8">
        <v>0</v>
      </c>
      <c r="AO542" s="8">
        <v>0</v>
      </c>
      <c r="AP542" s="8">
        <v>0</v>
      </c>
      <c r="AQ542" s="8">
        <v>0</v>
      </c>
      <c r="AR542" s="7">
        <f t="shared" si="855"/>
        <v>130257</v>
      </c>
      <c r="AS542" s="186" t="s">
        <v>654</v>
      </c>
      <c r="AT542" s="3" t="str">
        <f t="shared" si="886"/>
        <v>Forráshiányos a feladat!</v>
      </c>
      <c r="AV542" s="180" t="s">
        <v>0</v>
      </c>
      <c r="AW542" s="180" t="s">
        <v>0</v>
      </c>
      <c r="AX542" s="191">
        <f>COUNTA($G$3:G542)</f>
        <v>482</v>
      </c>
      <c r="AZ542" s="9">
        <f>VLOOKUP($G542,Összesítő!$B:$F,3,FALSE)</f>
        <v>4174</v>
      </c>
      <c r="BA542" s="9">
        <f t="shared" si="887"/>
        <v>0</v>
      </c>
      <c r="BB542" s="5">
        <f t="shared" si="888"/>
        <v>1</v>
      </c>
      <c r="BC542" s="5" t="str">
        <f t="shared" si="889"/>
        <v>H</v>
      </c>
      <c r="BD542" s="5">
        <f t="shared" si="890"/>
        <v>0</v>
      </c>
      <c r="BE542" s="5">
        <f t="shared" si="891"/>
        <v>0</v>
      </c>
      <c r="BF542" s="5">
        <f t="shared" si="892"/>
        <v>0</v>
      </c>
      <c r="BG542" s="9" t="str">
        <f t="shared" si="893"/>
        <v>Nem rövidtávú a feladat.</v>
      </c>
      <c r="BH542" s="5">
        <f t="shared" si="894"/>
        <v>1</v>
      </c>
      <c r="BI542" s="5">
        <f t="shared" si="895"/>
        <v>1</v>
      </c>
      <c r="BJ542" s="5">
        <f t="shared" si="896"/>
        <v>1</v>
      </c>
      <c r="BK542" s="5">
        <f t="shared" si="897"/>
        <v>1</v>
      </c>
      <c r="BL542" s="5">
        <f t="shared" si="856"/>
        <v>1</v>
      </c>
      <c r="BM542" s="4" t="str">
        <f t="shared" si="898"/>
        <v>Forráshiányos a feladat!</v>
      </c>
      <c r="BN542" s="5">
        <f t="shared" si="899"/>
        <v>0</v>
      </c>
      <c r="BO542" s="5">
        <f t="shared" si="900"/>
        <v>1</v>
      </c>
      <c r="BP542" s="5">
        <f t="shared" si="901"/>
        <v>0</v>
      </c>
      <c r="BQ542" s="5">
        <f t="shared" si="902"/>
        <v>0</v>
      </c>
      <c r="BR542" s="5">
        <f t="shared" si="903"/>
        <v>0</v>
      </c>
      <c r="BS542" s="9">
        <f t="shared" si="904"/>
        <v>0</v>
      </c>
      <c r="BT542" s="5">
        <f t="shared" si="905"/>
        <v>0</v>
      </c>
      <c r="BU542" s="5">
        <f t="shared" si="906"/>
        <v>0</v>
      </c>
      <c r="BV542" s="5">
        <f t="shared" si="907"/>
        <v>1</v>
      </c>
      <c r="BW542" s="5">
        <f t="shared" si="908"/>
        <v>1</v>
      </c>
      <c r="BX542" s="5">
        <f t="shared" si="909"/>
        <v>1</v>
      </c>
      <c r="BY542" s="5">
        <f t="shared" si="910"/>
        <v>1</v>
      </c>
      <c r="BZ542" s="5">
        <f t="shared" si="911"/>
        <v>1</v>
      </c>
      <c r="CA542" s="5">
        <f t="shared" si="912"/>
        <v>1</v>
      </c>
      <c r="CB542" s="5">
        <f t="shared" si="913"/>
        <v>1</v>
      </c>
      <c r="CC542" s="5">
        <f t="shared" si="914"/>
        <v>1</v>
      </c>
      <c r="CD542" s="5">
        <f t="shared" si="915"/>
        <v>1</v>
      </c>
      <c r="CE542" s="5" t="str">
        <f t="shared" si="916"/>
        <v>?</v>
      </c>
      <c r="CF542" s="4" t="str">
        <f t="shared" si="857"/>
        <v>Kitöltés rendben!</v>
      </c>
      <c r="CG542" s="5">
        <f t="shared" si="858"/>
        <v>1</v>
      </c>
      <c r="CH542" s="5">
        <f t="shared" si="917"/>
        <v>0</v>
      </c>
      <c r="CI542" s="5">
        <f t="shared" si="918"/>
        <v>1</v>
      </c>
    </row>
    <row r="543" spans="1:87" s="2" customFormat="1" ht="31.2" hidden="1" customHeight="1" x14ac:dyDescent="0.3">
      <c r="A543" s="1" t="str">
        <f t="shared" si="851"/>
        <v>Kitöltés rendben!</v>
      </c>
      <c r="B543" s="179">
        <v>1</v>
      </c>
      <c r="C543" s="178" t="s">
        <v>492</v>
      </c>
      <c r="D543" s="180" t="s">
        <v>507</v>
      </c>
      <c r="E543" s="180" t="s">
        <v>509</v>
      </c>
      <c r="F543" s="181" t="str">
        <f>VLOOKUP($G543,Összesítő!$B:$F,2,FALSE)</f>
        <v>11-27094-1-001-01-05</v>
      </c>
      <c r="G543" s="178" t="s">
        <v>235</v>
      </c>
      <c r="H543" s="181">
        <f>COUNTA($G$3:G543)</f>
        <v>483</v>
      </c>
      <c r="I543" s="181" t="str">
        <f>AZ543&amp;"_"&amp;H543&amp;"_FIV_"&amp;LEFT(Előlap!$B$6,4)</f>
        <v>4174_483_FIV_2026</v>
      </c>
      <c r="J543" s="181" t="str">
        <f>VLOOKUP($G543,Összesítő!$B:$F,5,FALSE)</f>
        <v>Celldömölk</v>
      </c>
      <c r="K543" s="181" t="str">
        <f>VLOOKUP($G543,Összesítő!$B:$F,4,FALSE)</f>
        <v>Celldömölk Város Önkormányzata</v>
      </c>
      <c r="L543" s="7">
        <f t="shared" si="852"/>
        <v>4077</v>
      </c>
      <c r="M543" s="179">
        <v>2027</v>
      </c>
      <c r="N543" s="179">
        <v>2027</v>
      </c>
      <c r="O543" s="13">
        <v>4077</v>
      </c>
      <c r="P543" s="8">
        <v>0</v>
      </c>
      <c r="Q543" s="8">
        <v>0</v>
      </c>
      <c r="S543" s="8">
        <v>4077</v>
      </c>
      <c r="T543" s="8">
        <v>0</v>
      </c>
      <c r="U543" s="8">
        <v>0</v>
      </c>
      <c r="V543" s="8">
        <v>0</v>
      </c>
      <c r="W543" s="8">
        <v>0</v>
      </c>
      <c r="X543" s="8">
        <v>0</v>
      </c>
      <c r="Y543" s="8">
        <v>0</v>
      </c>
      <c r="Z543" s="8">
        <v>0</v>
      </c>
      <c r="AA543" s="8">
        <v>0</v>
      </c>
      <c r="AB543" s="8">
        <v>0</v>
      </c>
      <c r="AC543" s="8">
        <v>0</v>
      </c>
      <c r="AD543" s="7">
        <f t="shared" si="853"/>
        <v>4077</v>
      </c>
      <c r="AE543" s="3" t="str">
        <f t="shared" si="854"/>
        <v>A forrás egyenlő a költséggel (I.ütem).</v>
      </c>
      <c r="AG543" s="8">
        <v>0</v>
      </c>
      <c r="AH543" s="8">
        <v>0</v>
      </c>
      <c r="AI543" s="8">
        <v>0</v>
      </c>
      <c r="AJ543" s="8">
        <v>0</v>
      </c>
      <c r="AK543" s="8">
        <v>0</v>
      </c>
      <c r="AL543" s="8">
        <v>0</v>
      </c>
      <c r="AM543" s="8">
        <v>0</v>
      </c>
      <c r="AN543" s="8">
        <v>0</v>
      </c>
      <c r="AO543" s="8">
        <v>0</v>
      </c>
      <c r="AP543" s="8">
        <v>0</v>
      </c>
      <c r="AQ543" s="8">
        <v>0</v>
      </c>
      <c r="AR543" s="7">
        <f t="shared" si="855"/>
        <v>0</v>
      </c>
      <c r="AS543" s="178" t="s">
        <v>659</v>
      </c>
      <c r="AT543" s="3" t="str">
        <f t="shared" si="886"/>
        <v>Nem hosszútávú a feladat.</v>
      </c>
      <c r="AV543" s="180" t="s">
        <v>0</v>
      </c>
      <c r="AW543" s="180" t="s">
        <v>0</v>
      </c>
      <c r="AX543" s="191">
        <f>COUNTA($G$3:G543)</f>
        <v>483</v>
      </c>
      <c r="AZ543" s="9">
        <f>VLOOKUP($G543,Összesítő!$B:$F,3,FALSE)</f>
        <v>4174</v>
      </c>
      <c r="BA543" s="9">
        <f t="shared" si="887"/>
        <v>0</v>
      </c>
      <c r="BB543" s="5">
        <f t="shared" si="888"/>
        <v>1</v>
      </c>
      <c r="BC543" s="5" t="str">
        <f t="shared" si="889"/>
        <v>R</v>
      </c>
      <c r="BD543" s="5">
        <f t="shared" si="890"/>
        <v>1</v>
      </c>
      <c r="BE543" s="5">
        <f t="shared" si="891"/>
        <v>0</v>
      </c>
      <c r="BF543" s="5">
        <f t="shared" si="892"/>
        <v>0</v>
      </c>
      <c r="BG543" s="9" t="str">
        <f t="shared" si="893"/>
        <v>A forrás egyenlő a költséggel (I.ütem).</v>
      </c>
      <c r="BH543" s="5">
        <f t="shared" si="894"/>
        <v>1</v>
      </c>
      <c r="BI543" s="5">
        <f t="shared" si="895"/>
        <v>1</v>
      </c>
      <c r="BJ543" s="5">
        <f t="shared" si="896"/>
        <v>0</v>
      </c>
      <c r="BK543" s="5">
        <f t="shared" si="897"/>
        <v>1</v>
      </c>
      <c r="BL543" s="5">
        <f t="shared" si="856"/>
        <v>1</v>
      </c>
      <c r="BM543" s="4" t="str">
        <f t="shared" si="898"/>
        <v>Nem hosszútávú a feladat.</v>
      </c>
      <c r="BN543" s="5">
        <f t="shared" si="899"/>
        <v>1</v>
      </c>
      <c r="BO543" s="5">
        <f t="shared" si="900"/>
        <v>0</v>
      </c>
      <c r="BP543" s="5">
        <f t="shared" si="901"/>
        <v>0</v>
      </c>
      <c r="BQ543" s="5">
        <f t="shared" si="902"/>
        <v>0</v>
      </c>
      <c r="BR543" s="5">
        <f t="shared" si="903"/>
        <v>0</v>
      </c>
      <c r="BS543" s="9" t="str">
        <f t="shared" si="904"/>
        <v>Nincs hosszútávú terv!</v>
      </c>
      <c r="BT543" s="5">
        <f t="shared" si="905"/>
        <v>0</v>
      </c>
      <c r="BU543" s="5">
        <f t="shared" si="906"/>
        <v>0</v>
      </c>
      <c r="BV543" s="5">
        <f t="shared" si="907"/>
        <v>1</v>
      </c>
      <c r="BW543" s="5">
        <f t="shared" si="908"/>
        <v>1</v>
      </c>
      <c r="BX543" s="5">
        <f t="shared" si="909"/>
        <v>1</v>
      </c>
      <c r="BY543" s="5">
        <f t="shared" si="910"/>
        <v>1</v>
      </c>
      <c r="BZ543" s="5">
        <f t="shared" si="911"/>
        <v>1</v>
      </c>
      <c r="CA543" s="5">
        <f t="shared" si="912"/>
        <v>1</v>
      </c>
      <c r="CB543" s="5">
        <f t="shared" si="913"/>
        <v>1</v>
      </c>
      <c r="CC543" s="5">
        <f t="shared" si="914"/>
        <v>1</v>
      </c>
      <c r="CD543" s="5">
        <f t="shared" si="915"/>
        <v>1</v>
      </c>
      <c r="CE543" s="5" t="str">
        <f t="shared" si="916"/>
        <v>?</v>
      </c>
      <c r="CF543" s="4" t="str">
        <f t="shared" si="857"/>
        <v>Kitöltés rendben!</v>
      </c>
      <c r="CG543" s="5">
        <f t="shared" si="858"/>
        <v>1</v>
      </c>
      <c r="CH543" s="5">
        <f t="shared" si="917"/>
        <v>1</v>
      </c>
      <c r="CI543" s="5">
        <f t="shared" si="918"/>
        <v>0</v>
      </c>
    </row>
    <row r="544" spans="1:87" s="2" customFormat="1" ht="31.2" hidden="1" customHeight="1" x14ac:dyDescent="0.3">
      <c r="A544" s="1" t="str">
        <f t="shared" ref="A544" si="955">IF($G544="","Nincs VKR kiválasztva!",CF544)</f>
        <v>Kitöltés rendben!</v>
      </c>
      <c r="B544" s="224">
        <v>0</v>
      </c>
      <c r="C544" s="223" t="s">
        <v>489</v>
      </c>
      <c r="D544" s="225" t="s">
        <v>661</v>
      </c>
      <c r="E544" s="225" t="s">
        <v>509</v>
      </c>
      <c r="F544" s="226" t="str">
        <f>VLOOKUP($G544,Összesítő!$B:$F,2,FALSE)</f>
        <v>11-27094-1-001-01-05</v>
      </c>
      <c r="G544" s="223" t="s">
        <v>235</v>
      </c>
      <c r="H544" s="226">
        <f>COUNTA($G$3:G544)</f>
        <v>484</v>
      </c>
      <c r="I544" s="226" t="str">
        <f>AZ544&amp;"_"&amp;H544&amp;"_FIV_"&amp;LEFT(Előlap!$B$6,4)</f>
        <v>4174_484_FIV_2026</v>
      </c>
      <c r="J544" s="226" t="str">
        <f>VLOOKUP($G544,Összesítő!$B:$F,5,FALSE)</f>
        <v>Celldömölk</v>
      </c>
      <c r="K544" s="226" t="str">
        <f>VLOOKUP($G544,Összesítő!$B:$F,4,FALSE)</f>
        <v>Celldömölk Város Önkormányzata</v>
      </c>
      <c r="L544" s="7">
        <f t="shared" ref="L544" si="956">O544+P544</f>
        <v>0</v>
      </c>
      <c r="M544" s="224">
        <v>2027</v>
      </c>
      <c r="N544" s="224">
        <v>2027</v>
      </c>
      <c r="O544" s="13">
        <v>0</v>
      </c>
      <c r="P544" s="8">
        <v>0</v>
      </c>
      <c r="Q544" s="8">
        <v>0</v>
      </c>
      <c r="S544" s="8">
        <v>0</v>
      </c>
      <c r="T544" s="8">
        <v>0</v>
      </c>
      <c r="U544" s="8">
        <v>0</v>
      </c>
      <c r="V544" s="8">
        <v>0</v>
      </c>
      <c r="W544" s="8">
        <v>0</v>
      </c>
      <c r="X544" s="8">
        <v>0</v>
      </c>
      <c r="Y544" s="8">
        <v>0</v>
      </c>
      <c r="Z544" s="8">
        <v>0</v>
      </c>
      <c r="AA544" s="8">
        <v>0</v>
      </c>
      <c r="AB544" s="8">
        <v>0</v>
      </c>
      <c r="AC544" s="8">
        <v>0</v>
      </c>
      <c r="AD544" s="7">
        <f t="shared" ref="AD544" si="957">SUM(S544:AC544)</f>
        <v>0</v>
      </c>
      <c r="AE544" s="3" t="str">
        <f t="shared" ref="AE544" si="958">IF($G544="","Nincs VKR kiválasztva!",IF(BB544=0,"Hiányos kitöltés!",BG544))</f>
        <v>A forrás egyenlő a költséggel (I.ütem).</v>
      </c>
      <c r="AG544" s="8">
        <v>0</v>
      </c>
      <c r="AH544" s="8">
        <v>0</v>
      </c>
      <c r="AI544" s="8">
        <v>0</v>
      </c>
      <c r="AJ544" s="8">
        <v>0</v>
      </c>
      <c r="AK544" s="8">
        <v>0</v>
      </c>
      <c r="AL544" s="8">
        <v>0</v>
      </c>
      <c r="AM544" s="8">
        <v>0</v>
      </c>
      <c r="AN544" s="8">
        <v>0</v>
      </c>
      <c r="AO544" s="8">
        <v>0</v>
      </c>
      <c r="AP544" s="8">
        <v>0</v>
      </c>
      <c r="AQ544" s="8">
        <v>0</v>
      </c>
      <c r="AR544" s="7">
        <f t="shared" ref="AR544" si="959">SUM(AG544:AQ544)</f>
        <v>0</v>
      </c>
      <c r="AS544" s="223" t="s">
        <v>659</v>
      </c>
      <c r="AT544" s="3" t="str">
        <f t="shared" si="886"/>
        <v>Nem hosszútávú a feladat.</v>
      </c>
      <c r="AV544" s="225" t="s">
        <v>662</v>
      </c>
      <c r="AW544" s="225" t="s">
        <v>0</v>
      </c>
      <c r="AX544" s="226">
        <f>COUNTA($G$3:G544)</f>
        <v>484</v>
      </c>
      <c r="AZ544" s="9">
        <f>VLOOKUP($G544,Összesítő!$B:$F,3,FALSE)</f>
        <v>4174</v>
      </c>
      <c r="BA544" s="9">
        <f t="shared" si="887"/>
        <v>32</v>
      </c>
      <c r="BB544" s="5">
        <f t="shared" si="888"/>
        <v>1</v>
      </c>
      <c r="BC544" s="5" t="str">
        <f t="shared" si="889"/>
        <v>R</v>
      </c>
      <c r="BD544" s="5">
        <f t="shared" ref="BD544" si="960">IF(OR(BC544="R",BC544="RH"),1,0)</f>
        <v>1</v>
      </c>
      <c r="BE544" s="5">
        <f t="shared" si="891"/>
        <v>0</v>
      </c>
      <c r="BF544" s="5">
        <f t="shared" si="892"/>
        <v>0</v>
      </c>
      <c r="BG544" s="9" t="str">
        <f t="shared" si="893"/>
        <v>A forrás egyenlő a költséggel (I.ütem).</v>
      </c>
      <c r="BH544" s="5">
        <f t="shared" si="894"/>
        <v>1</v>
      </c>
      <c r="BI544" s="5">
        <f t="shared" si="895"/>
        <v>1</v>
      </c>
      <c r="BJ544" s="5">
        <f t="shared" si="896"/>
        <v>0</v>
      </c>
      <c r="BK544" s="5">
        <f t="shared" si="897"/>
        <v>1</v>
      </c>
      <c r="BL544" s="5">
        <f t="shared" ref="BL544" si="961">IF(AND($BK544=1,$P544=$AR544),1,IF(AND($BK544=1,$P544&gt;$AR544,AS544="igen"),1,0))</f>
        <v>1</v>
      </c>
      <c r="BM544" s="4" t="str">
        <f t="shared" si="898"/>
        <v>Nem hosszútávú a feladat.</v>
      </c>
      <c r="BN544" s="5">
        <f t="shared" si="899"/>
        <v>1</v>
      </c>
      <c r="BO544" s="5">
        <f t="shared" si="900"/>
        <v>0</v>
      </c>
      <c r="BP544" s="5">
        <f t="shared" si="901"/>
        <v>1</v>
      </c>
      <c r="BQ544" s="5">
        <f t="shared" si="902"/>
        <v>0</v>
      </c>
      <c r="BR544" s="5">
        <f t="shared" si="903"/>
        <v>1</v>
      </c>
      <c r="BS544" s="9" t="str">
        <f t="shared" si="904"/>
        <v>Nincs hosszútávú terv!</v>
      </c>
      <c r="BT544" s="5">
        <f t="shared" si="905"/>
        <v>1</v>
      </c>
      <c r="BU544" s="5">
        <f t="shared" si="906"/>
        <v>0</v>
      </c>
      <c r="BV544" s="5">
        <f t="shared" si="907"/>
        <v>1</v>
      </c>
      <c r="BW544" s="5">
        <f t="shared" si="908"/>
        <v>1</v>
      </c>
      <c r="BX544" s="5">
        <f t="shared" si="909"/>
        <v>1</v>
      </c>
      <c r="BY544" s="5">
        <f t="shared" si="910"/>
        <v>1</v>
      </c>
      <c r="BZ544" s="5">
        <f t="shared" si="911"/>
        <v>1</v>
      </c>
      <c r="CA544" s="5">
        <f t="shared" si="912"/>
        <v>1</v>
      </c>
      <c r="CB544" s="5">
        <f t="shared" si="913"/>
        <v>1</v>
      </c>
      <c r="CC544" s="5">
        <f t="shared" si="914"/>
        <v>1</v>
      </c>
      <c r="CD544" s="5">
        <f t="shared" si="915"/>
        <v>1</v>
      </c>
      <c r="CE544" s="5" t="str">
        <f t="shared" si="916"/>
        <v>?</v>
      </c>
      <c r="CF544" s="4" t="str">
        <f t="shared" ref="CF544" si="962">IF($BB544=0,$CE544,IF($BH544=0,"I. ütem forrása nincs kitöltve!",IF($BK544=0,"II. ütem forrása nincs kitöltve!",IF($BE544=1,"Költségek üteme nem megfelelő (az időtartam és a költség üteme eltér)!",IF(AND(BI544=0,$BB544=1,$BK544=1,$BE544=1),"Kötelező cellák kitöltve, de az I. ütem forrása hibás!",IF(AND(BK544=0,$BB544=1,$BK544=1,$BE544=1),"Kötelező cellák kitöltve, de a II. ütem forrása hibás!",IF(AND($BP544=1,$BA544&lt;30),"Nullás a rövidtávú feladat és rövid (hiányzik) a hozzá tartozó indoklás!",IF(AND($BQ544=1,$BA544&lt;30),"Nullás a hosszútávú feladat és rövid (hiányzik) a hozzá tartozó indoklás!",IF(AND(BO544=1,C544="1811_RENDKÍVÜLI"),"II. ütemre nem tervezhet Rendkívüli feladatot!",IF(BI544=0,AE544,IF(BL544=0,AT544,IF(AND(BD544=1,$Q544&gt;$O544),"EM rendelet 2. melléklet terhére elszámolt költség nem lehet nagyobb az I. ütemre tervezett tényleges költségnél!",IF($AD544&gt;$O544,"Többlet forrást jelölt meg az I. ütemnél! Kérjük, a többletet az 'Osszesito' fülön tüntesse fel!",IF($AR544&gt;$P544,"Többlet forrást jelölt meg a II. ütemnél! Kérjük, a többletet az 'Osszesito' fülön tüntesse fel!","Kitöltés rendben!"))))))))))))))</f>
        <v>Kitöltés rendben!</v>
      </c>
      <c r="CG544" s="5">
        <f t="shared" ref="CG544" si="963">IF(A544="Kitöltés rendben!",1,0)</f>
        <v>1</v>
      </c>
      <c r="CH544" s="5">
        <f t="shared" si="917"/>
        <v>1</v>
      </c>
      <c r="CI544" s="5">
        <f t="shared" si="918"/>
        <v>0</v>
      </c>
    </row>
    <row r="545" spans="1:87" s="2" customFormat="1" ht="31.2" hidden="1" customHeight="1" x14ac:dyDescent="0.3">
      <c r="A545" s="1" t="str">
        <f t="shared" si="851"/>
        <v>Nincs VKR kiválasztva!</v>
      </c>
      <c r="B545" s="179"/>
      <c r="C545" s="178"/>
      <c r="D545" s="180"/>
      <c r="E545" s="180"/>
      <c r="F545" s="181" t="e">
        <f>VLOOKUP($G545,Összesítő!$B:$F,2,FALSE)</f>
        <v>#N/A</v>
      </c>
      <c r="G545" s="178"/>
      <c r="H545" s="181">
        <f>COUNTA($G$3:G545)</f>
        <v>484</v>
      </c>
      <c r="I545" s="181" t="e">
        <f>AZ545&amp;"_"&amp;H545&amp;"_FIV_"&amp;LEFT(Előlap!$B$6,4)</f>
        <v>#N/A</v>
      </c>
      <c r="J545" s="181" t="e">
        <f>VLOOKUP($G545,Összesítő!$B:$F,5,FALSE)</f>
        <v>#N/A</v>
      </c>
      <c r="K545" s="181" t="e">
        <f>VLOOKUP($G545,Összesítő!$B:$F,4,FALSE)</f>
        <v>#N/A</v>
      </c>
      <c r="L545" s="7">
        <f t="shared" si="852"/>
        <v>0</v>
      </c>
      <c r="M545" s="179"/>
      <c r="N545" s="179"/>
      <c r="O545" s="13"/>
      <c r="P545" s="8"/>
      <c r="Q545" s="8"/>
      <c r="S545" s="8"/>
      <c r="T545" s="8"/>
      <c r="U545" s="8"/>
      <c r="V545" s="8"/>
      <c r="W545" s="8"/>
      <c r="X545" s="8"/>
      <c r="Y545" s="8"/>
      <c r="Z545" s="8"/>
      <c r="AA545" s="8"/>
      <c r="AB545" s="8"/>
      <c r="AC545" s="8"/>
      <c r="AD545" s="7">
        <f t="shared" si="853"/>
        <v>0</v>
      </c>
      <c r="AE545" s="3" t="str">
        <f t="shared" si="854"/>
        <v>Nincs VKR kiválasztva!</v>
      </c>
      <c r="AG545" s="8"/>
      <c r="AH545" s="8"/>
      <c r="AI545" s="8"/>
      <c r="AJ545" s="8"/>
      <c r="AK545" s="8"/>
      <c r="AL545" s="8"/>
      <c r="AM545" s="8"/>
      <c r="AN545" s="8"/>
      <c r="AO545" s="8"/>
      <c r="AP545" s="8"/>
      <c r="AQ545" s="8"/>
      <c r="AR545" s="7">
        <f t="shared" si="855"/>
        <v>0</v>
      </c>
      <c r="AS545" s="178"/>
      <c r="AT545" s="3" t="str">
        <f t="shared" si="886"/>
        <v>Nincs VKR kiválasztva!</v>
      </c>
      <c r="AV545" s="180" t="s">
        <v>0</v>
      </c>
      <c r="AW545" s="180" t="s">
        <v>0</v>
      </c>
      <c r="AX545" s="191">
        <f>COUNTA($G$3:G545)</f>
        <v>484</v>
      </c>
      <c r="AZ545" s="9" t="e">
        <f>VLOOKUP($G545,Összesítő!$B:$F,3,FALSE)</f>
        <v>#N/A</v>
      </c>
      <c r="BA545" s="9">
        <f t="shared" si="887"/>
        <v>0</v>
      </c>
      <c r="BB545" s="5" t="e">
        <f t="shared" si="888"/>
        <v>#N/A</v>
      </c>
      <c r="BC545" s="5" t="e">
        <f t="shared" si="889"/>
        <v>#N/A</v>
      </c>
      <c r="BD545" s="5" t="e">
        <f t="shared" si="890"/>
        <v>#N/A</v>
      </c>
      <c r="BE545" s="5" t="e">
        <f t="shared" si="891"/>
        <v>#N/A</v>
      </c>
      <c r="BF545" s="5">
        <f t="shared" si="892"/>
        <v>0</v>
      </c>
      <c r="BG545" s="9" t="str">
        <f t="shared" si="893"/>
        <v>A forrás egyenlő a költséggel (I.ütem).</v>
      </c>
      <c r="BH545" s="5">
        <f t="shared" si="894"/>
        <v>0</v>
      </c>
      <c r="BI545" s="5">
        <f t="shared" si="895"/>
        <v>0</v>
      </c>
      <c r="BJ545" s="5">
        <f t="shared" si="896"/>
        <v>0</v>
      </c>
      <c r="BK545" s="5">
        <f t="shared" si="897"/>
        <v>0</v>
      </c>
      <c r="BL545" s="5">
        <f t="shared" si="856"/>
        <v>0</v>
      </c>
      <c r="BM545" s="4" t="str">
        <f t="shared" si="898"/>
        <v>Nem hosszútávú a feladat.</v>
      </c>
      <c r="BN545" s="5">
        <f t="shared" si="899"/>
        <v>1</v>
      </c>
      <c r="BO545" s="5">
        <f t="shared" si="900"/>
        <v>0</v>
      </c>
      <c r="BP545" s="5">
        <f t="shared" si="901"/>
        <v>1</v>
      </c>
      <c r="BQ545" s="5">
        <f t="shared" si="902"/>
        <v>0</v>
      </c>
      <c r="BR545" s="5" t="e">
        <f t="shared" si="903"/>
        <v>#N/A</v>
      </c>
      <c r="BS545" s="9" t="str">
        <f t="shared" si="904"/>
        <v>Nincs hosszútávú terv!</v>
      </c>
      <c r="BT545" s="5" t="e">
        <f t="shared" si="905"/>
        <v>#N/A</v>
      </c>
      <c r="BU545" s="5" t="e">
        <f t="shared" si="906"/>
        <v>#N/A</v>
      </c>
      <c r="BV545" s="5">
        <f t="shared" si="907"/>
        <v>0</v>
      </c>
      <c r="BW545" s="5">
        <f t="shared" si="908"/>
        <v>0</v>
      </c>
      <c r="BX545" s="5">
        <f t="shared" si="909"/>
        <v>0</v>
      </c>
      <c r="BY545" s="5">
        <f t="shared" si="910"/>
        <v>0</v>
      </c>
      <c r="BZ545" s="5">
        <f t="shared" si="911"/>
        <v>0</v>
      </c>
      <c r="CA545" s="5">
        <f t="shared" si="912"/>
        <v>0</v>
      </c>
      <c r="CB545" s="5">
        <f t="shared" si="913"/>
        <v>0</v>
      </c>
      <c r="CC545" s="5">
        <f t="shared" si="914"/>
        <v>0</v>
      </c>
      <c r="CD545" s="5">
        <f t="shared" si="915"/>
        <v>0</v>
      </c>
      <c r="CE545" s="5" t="e">
        <f t="shared" si="916"/>
        <v>#N/A</v>
      </c>
      <c r="CF545" s="4" t="e">
        <f t="shared" si="857"/>
        <v>#N/A</v>
      </c>
      <c r="CG545" s="5">
        <f t="shared" si="858"/>
        <v>0</v>
      </c>
      <c r="CH545" s="5" t="e">
        <f t="shared" si="917"/>
        <v>#N/A</v>
      </c>
      <c r="CI545" s="5" t="e">
        <f t="shared" si="918"/>
        <v>#N/A</v>
      </c>
    </row>
    <row r="546" spans="1:87" s="2" customFormat="1" ht="57.6" hidden="1" customHeight="1" x14ac:dyDescent="0.3">
      <c r="A546" s="1" t="str">
        <f t="shared" ref="A546:A575" si="964">IF($G546="","Nincs VKR kiválasztva!",CF546)</f>
        <v>Kitöltés rendben!</v>
      </c>
      <c r="B546" s="179">
        <v>2</v>
      </c>
      <c r="C546" s="178" t="s">
        <v>405</v>
      </c>
      <c r="D546" s="180" t="s">
        <v>639</v>
      </c>
      <c r="E546" s="180" t="s">
        <v>509</v>
      </c>
      <c r="F546" s="181" t="str">
        <f>VLOOKUP($G546,Összesítő!$B:$F,2,FALSE)</f>
        <v>11-21306-2-003-00-02</v>
      </c>
      <c r="G546" s="178" t="s">
        <v>187</v>
      </c>
      <c r="H546" s="181">
        <f>COUNTA($G$3:G546)</f>
        <v>485</v>
      </c>
      <c r="I546" s="181" t="str">
        <f>AZ546&amp;"_"&amp;H546&amp;"_FIV_"&amp;LEFT(Előlap!$B$6,4)</f>
        <v>4161_485_FIV_2026</v>
      </c>
      <c r="J546" s="181" t="str">
        <f>VLOOKUP($G546,Összesítő!$B:$F,5,FALSE)</f>
        <v>Jákfa, Sárvár - Rábasömjén, Rábapaty</v>
      </c>
      <c r="K546" s="181" t="str">
        <f>VLOOKUP($G546,Összesítő!$B:$F,4,FALSE)</f>
        <v>Jákfa Községi Önkormányzat, Sárvár Város Önkormányzata, Rábapaty Község Önkormányzata</v>
      </c>
      <c r="L546" s="7">
        <f t="shared" ref="L546:L575" si="965">O546+P546</f>
        <v>20000</v>
      </c>
      <c r="M546" s="179">
        <v>2035</v>
      </c>
      <c r="N546" s="179">
        <v>2035</v>
      </c>
      <c r="O546" s="13">
        <v>0</v>
      </c>
      <c r="P546" s="8">
        <v>20000</v>
      </c>
      <c r="Q546" s="8">
        <v>0</v>
      </c>
      <c r="S546" s="8">
        <v>0</v>
      </c>
      <c r="T546" s="8">
        <v>0</v>
      </c>
      <c r="U546" s="8">
        <v>0</v>
      </c>
      <c r="V546" s="8">
        <v>0</v>
      </c>
      <c r="W546" s="8">
        <v>0</v>
      </c>
      <c r="X546" s="8">
        <v>0</v>
      </c>
      <c r="Y546" s="8">
        <v>0</v>
      </c>
      <c r="Z546" s="8">
        <v>0</v>
      </c>
      <c r="AA546" s="8">
        <v>0</v>
      </c>
      <c r="AB546" s="8">
        <v>0</v>
      </c>
      <c r="AC546" s="8">
        <v>0</v>
      </c>
      <c r="AD546" s="7">
        <f t="shared" ref="AD546:AD575" si="966">SUM(S546:AC546)</f>
        <v>0</v>
      </c>
      <c r="AE546" s="3" t="str">
        <f t="shared" ref="AE546:AE575" si="967">IF($G546="","Nincs VKR kiválasztva!",IF(BB546=0,"Hiányos kitöltés!",BG546))</f>
        <v>Nem rövidtávú a feladat.</v>
      </c>
      <c r="AG546" s="8">
        <v>0</v>
      </c>
      <c r="AH546" s="8">
        <v>0</v>
      </c>
      <c r="AI546" s="8">
        <v>0</v>
      </c>
      <c r="AJ546" s="8">
        <v>0</v>
      </c>
      <c r="AK546" s="8">
        <v>0</v>
      </c>
      <c r="AL546" s="8">
        <v>0</v>
      </c>
      <c r="AM546" s="8">
        <v>0</v>
      </c>
      <c r="AN546" s="8">
        <v>0</v>
      </c>
      <c r="AO546" s="8">
        <v>0</v>
      </c>
      <c r="AP546" s="8">
        <v>0</v>
      </c>
      <c r="AQ546" s="8">
        <v>0</v>
      </c>
      <c r="AR546" s="7">
        <f t="shared" ref="AR546:AR575" si="968">SUM(AG546:AQ546)</f>
        <v>0</v>
      </c>
      <c r="AS546" s="178" t="s">
        <v>654</v>
      </c>
      <c r="AT546" s="3" t="str">
        <f t="shared" si="886"/>
        <v>Forráshiányos a feladat!</v>
      </c>
      <c r="AV546" s="180" t="s">
        <v>0</v>
      </c>
      <c r="AW546" s="180" t="s">
        <v>0</v>
      </c>
      <c r="AX546" s="191">
        <f>COUNTA($G$3:G546)</f>
        <v>485</v>
      </c>
      <c r="AZ546" s="9">
        <f>VLOOKUP($G546,Összesítő!$B:$F,3,FALSE)</f>
        <v>4161</v>
      </c>
      <c r="BA546" s="9">
        <f t="shared" si="887"/>
        <v>0</v>
      </c>
      <c r="BB546" s="5">
        <f t="shared" si="888"/>
        <v>1</v>
      </c>
      <c r="BC546" s="5" t="str">
        <f t="shared" si="889"/>
        <v>H</v>
      </c>
      <c r="BD546" s="5">
        <f t="shared" si="890"/>
        <v>0</v>
      </c>
      <c r="BE546" s="5">
        <f t="shared" si="891"/>
        <v>0</v>
      </c>
      <c r="BF546" s="5">
        <f t="shared" si="892"/>
        <v>0</v>
      </c>
      <c r="BG546" s="9" t="str">
        <f t="shared" si="893"/>
        <v>Nem rövidtávú a feladat.</v>
      </c>
      <c r="BH546" s="5">
        <f t="shared" si="894"/>
        <v>1</v>
      </c>
      <c r="BI546" s="5">
        <f t="shared" si="895"/>
        <v>1</v>
      </c>
      <c r="BJ546" s="5">
        <f t="shared" si="896"/>
        <v>1</v>
      </c>
      <c r="BK546" s="5">
        <f t="shared" si="897"/>
        <v>1</v>
      </c>
      <c r="BL546" s="5">
        <f t="shared" ref="BL546:BL575" si="969">IF(AND($BK546=1,$P546=$AR546),1,IF(AND($BK546=1,$P546&gt;$AR546,AS546="igen"),1,0))</f>
        <v>1</v>
      </c>
      <c r="BM546" s="4" t="str">
        <f t="shared" si="898"/>
        <v>Forráshiányos a feladat!</v>
      </c>
      <c r="BN546" s="5">
        <f t="shared" si="899"/>
        <v>0</v>
      </c>
      <c r="BO546" s="5">
        <f t="shared" si="900"/>
        <v>1</v>
      </c>
      <c r="BP546" s="5">
        <f t="shared" si="901"/>
        <v>0</v>
      </c>
      <c r="BQ546" s="5">
        <f t="shared" si="902"/>
        <v>0</v>
      </c>
      <c r="BR546" s="5">
        <f t="shared" si="903"/>
        <v>0</v>
      </c>
      <c r="BS546" s="9">
        <f t="shared" si="904"/>
        <v>0</v>
      </c>
      <c r="BT546" s="5">
        <f t="shared" si="905"/>
        <v>0</v>
      </c>
      <c r="BU546" s="5">
        <f t="shared" si="906"/>
        <v>0</v>
      </c>
      <c r="BV546" s="5">
        <f t="shared" si="907"/>
        <v>1</v>
      </c>
      <c r="BW546" s="5">
        <f t="shared" si="908"/>
        <v>1</v>
      </c>
      <c r="BX546" s="5">
        <f t="shared" si="909"/>
        <v>1</v>
      </c>
      <c r="BY546" s="5">
        <f t="shared" si="910"/>
        <v>1</v>
      </c>
      <c r="BZ546" s="5">
        <f t="shared" si="911"/>
        <v>1</v>
      </c>
      <c r="CA546" s="5">
        <f t="shared" si="912"/>
        <v>1</v>
      </c>
      <c r="CB546" s="5">
        <f t="shared" si="913"/>
        <v>1</v>
      </c>
      <c r="CC546" s="5">
        <f t="shared" si="914"/>
        <v>1</v>
      </c>
      <c r="CD546" s="5">
        <f t="shared" si="915"/>
        <v>1</v>
      </c>
      <c r="CE546" s="5" t="str">
        <f t="shared" si="916"/>
        <v>?</v>
      </c>
      <c r="CF546" s="4" t="str">
        <f t="shared" ref="CF546:CF575" si="970">IF($BB546=0,$CE546,IF($BH546=0,"I. ütem forrása nincs kitöltve!",IF($BK546=0,"II. ütem forrása nincs kitöltve!",IF($BE546=1,"Költségek üteme nem megfelelő (az időtartam és a költség üteme eltér)!",IF(AND(BI546=0,$BB546=1,$BK546=1,$BE546=1),"Kötelező cellák kitöltve, de az I. ütem forrása hibás!",IF(AND(BK546=0,$BB546=1,$BK546=1,$BE546=1),"Kötelező cellák kitöltve, de a II. ütem forrása hibás!",IF(AND($BP546=1,$BA546&lt;30),"Nullás a rövidtávú feladat és rövid (hiányzik) a hozzá tartozó indoklás!",IF(AND($BQ546=1,$BA546&lt;30),"Nullás a hosszútávú feladat és rövid (hiányzik) a hozzá tartozó indoklás!",IF(AND(BO546=1,C546="1811_RENDKÍVÜLI"),"II. ütemre nem tervezhet Rendkívüli feladatot!",IF(BI546=0,AE546,IF(BL546=0,AT546,IF(AND(BD546=1,$Q546&gt;$O546),"EM rendelet 2. melléklet terhére elszámolt költség nem lehet nagyobb az I. ütemre tervezett tényleges költségnél!",IF($AD546&gt;$O546,"Többlet forrást jelölt meg az I. ütemnél! Kérjük, a többletet az 'Osszesito' fülön tüntesse fel!",IF($AR546&gt;$P546,"Többlet forrást jelölt meg a II. ütemnél! Kérjük, a többletet az 'Osszesito' fülön tüntesse fel!","Kitöltés rendben!"))))))))))))))</f>
        <v>Kitöltés rendben!</v>
      </c>
      <c r="CG546" s="5">
        <f t="shared" ref="CG546:CG575" si="971">IF(A546="Kitöltés rendben!",1,0)</f>
        <v>1</v>
      </c>
      <c r="CH546" s="5">
        <f t="shared" si="917"/>
        <v>0</v>
      </c>
      <c r="CI546" s="5">
        <f t="shared" si="918"/>
        <v>1</v>
      </c>
    </row>
    <row r="547" spans="1:87" s="2" customFormat="1" ht="57.6" hidden="1" customHeight="1" x14ac:dyDescent="0.3">
      <c r="A547" s="1" t="str">
        <f t="shared" si="964"/>
        <v>Kitöltés rendben!</v>
      </c>
      <c r="B547" s="179">
        <v>2</v>
      </c>
      <c r="C547" s="178" t="s">
        <v>399</v>
      </c>
      <c r="D547" s="180" t="s">
        <v>640</v>
      </c>
      <c r="E547" s="180" t="s">
        <v>509</v>
      </c>
      <c r="F547" s="181" t="str">
        <f>VLOOKUP($G547,Összesítő!$B:$F,2,FALSE)</f>
        <v>11-21306-2-003-00-02</v>
      </c>
      <c r="G547" s="178" t="s">
        <v>187</v>
      </c>
      <c r="H547" s="181">
        <f>COUNTA($G$3:G547)</f>
        <v>486</v>
      </c>
      <c r="I547" s="181" t="str">
        <f>AZ547&amp;"_"&amp;H547&amp;"_FIV_"&amp;LEFT(Előlap!$B$6,4)</f>
        <v>4161_486_FIV_2026</v>
      </c>
      <c r="J547" s="181" t="str">
        <f>VLOOKUP($G547,Összesítő!$B:$F,5,FALSE)</f>
        <v>Jákfa, Sárvár - Rábasömjén, Rábapaty</v>
      </c>
      <c r="K547" s="181" t="str">
        <f>VLOOKUP($G547,Összesítő!$B:$F,4,FALSE)</f>
        <v>Jákfa Községi Önkormányzat, Sárvár Város Önkormányzata, Rábapaty Község Önkormányzata</v>
      </c>
      <c r="L547" s="7">
        <f t="shared" si="965"/>
        <v>105000</v>
      </c>
      <c r="M547" s="179">
        <v>2029</v>
      </c>
      <c r="N547" s="179">
        <v>2032</v>
      </c>
      <c r="O547" s="13">
        <v>0</v>
      </c>
      <c r="P547" s="8">
        <v>105000</v>
      </c>
      <c r="Q547" s="8">
        <v>0</v>
      </c>
      <c r="S547" s="8">
        <v>0</v>
      </c>
      <c r="T547" s="8">
        <v>0</v>
      </c>
      <c r="U547" s="8">
        <v>0</v>
      </c>
      <c r="V547" s="8">
        <v>0</v>
      </c>
      <c r="W547" s="8">
        <v>0</v>
      </c>
      <c r="X547" s="8">
        <v>0</v>
      </c>
      <c r="Y547" s="8">
        <v>0</v>
      </c>
      <c r="Z547" s="8">
        <v>0</v>
      </c>
      <c r="AA547" s="8">
        <v>0</v>
      </c>
      <c r="AB547" s="8">
        <v>0</v>
      </c>
      <c r="AC547" s="8">
        <v>0</v>
      </c>
      <c r="AD547" s="7">
        <f t="shared" si="966"/>
        <v>0</v>
      </c>
      <c r="AE547" s="3" t="str">
        <f t="shared" si="967"/>
        <v>Nem rövidtávú a feladat.</v>
      </c>
      <c r="AG547" s="8">
        <v>0</v>
      </c>
      <c r="AH547" s="8">
        <v>0</v>
      </c>
      <c r="AI547" s="8">
        <v>0</v>
      </c>
      <c r="AJ547" s="8">
        <v>0</v>
      </c>
      <c r="AK547" s="8">
        <v>0</v>
      </c>
      <c r="AL547" s="8">
        <v>0</v>
      </c>
      <c r="AM547" s="8">
        <v>0</v>
      </c>
      <c r="AN547" s="8">
        <v>0</v>
      </c>
      <c r="AO547" s="8">
        <v>0</v>
      </c>
      <c r="AP547" s="8">
        <v>0</v>
      </c>
      <c r="AQ547" s="8">
        <v>0</v>
      </c>
      <c r="AR547" s="7">
        <f t="shared" si="968"/>
        <v>0</v>
      </c>
      <c r="AS547" s="187" t="s">
        <v>654</v>
      </c>
      <c r="AT547" s="3" t="str">
        <f t="shared" si="886"/>
        <v>Forráshiányos a feladat!</v>
      </c>
      <c r="AV547" s="180" t="s">
        <v>0</v>
      </c>
      <c r="AW547" s="180" t="s">
        <v>0</v>
      </c>
      <c r="AX547" s="191">
        <f>COUNTA($G$3:G547)</f>
        <v>486</v>
      </c>
      <c r="AZ547" s="9">
        <f>VLOOKUP($G547,Összesítő!$B:$F,3,FALSE)</f>
        <v>4161</v>
      </c>
      <c r="BA547" s="9">
        <f t="shared" si="887"/>
        <v>0</v>
      </c>
      <c r="BB547" s="5">
        <f t="shared" si="888"/>
        <v>1</v>
      </c>
      <c r="BC547" s="5" t="str">
        <f t="shared" si="889"/>
        <v>H</v>
      </c>
      <c r="BD547" s="5">
        <f t="shared" si="890"/>
        <v>0</v>
      </c>
      <c r="BE547" s="5">
        <f t="shared" si="891"/>
        <v>0</v>
      </c>
      <c r="BF547" s="5">
        <f t="shared" si="892"/>
        <v>0</v>
      </c>
      <c r="BG547" s="9" t="str">
        <f t="shared" si="893"/>
        <v>Nem rövidtávú a feladat.</v>
      </c>
      <c r="BH547" s="5">
        <f t="shared" si="894"/>
        <v>1</v>
      </c>
      <c r="BI547" s="5">
        <f t="shared" si="895"/>
        <v>1</v>
      </c>
      <c r="BJ547" s="5">
        <f t="shared" si="896"/>
        <v>1</v>
      </c>
      <c r="BK547" s="5">
        <f t="shared" si="897"/>
        <v>1</v>
      </c>
      <c r="BL547" s="5">
        <f t="shared" si="969"/>
        <v>1</v>
      </c>
      <c r="BM547" s="4" t="str">
        <f t="shared" si="898"/>
        <v>Forráshiányos a feladat!</v>
      </c>
      <c r="BN547" s="5">
        <f t="shared" si="899"/>
        <v>0</v>
      </c>
      <c r="BO547" s="5">
        <f t="shared" si="900"/>
        <v>1</v>
      </c>
      <c r="BP547" s="5">
        <f t="shared" si="901"/>
        <v>0</v>
      </c>
      <c r="BQ547" s="5">
        <f t="shared" si="902"/>
        <v>0</v>
      </c>
      <c r="BR547" s="5">
        <f t="shared" si="903"/>
        <v>0</v>
      </c>
      <c r="BS547" s="9">
        <f t="shared" si="904"/>
        <v>0</v>
      </c>
      <c r="BT547" s="5">
        <f t="shared" si="905"/>
        <v>0</v>
      </c>
      <c r="BU547" s="5">
        <f t="shared" si="906"/>
        <v>0</v>
      </c>
      <c r="BV547" s="5">
        <f t="shared" si="907"/>
        <v>1</v>
      </c>
      <c r="BW547" s="5">
        <f t="shared" si="908"/>
        <v>1</v>
      </c>
      <c r="BX547" s="5">
        <f t="shared" si="909"/>
        <v>1</v>
      </c>
      <c r="BY547" s="5">
        <f t="shared" si="910"/>
        <v>1</v>
      </c>
      <c r="BZ547" s="5">
        <f t="shared" si="911"/>
        <v>1</v>
      </c>
      <c r="CA547" s="5">
        <f t="shared" si="912"/>
        <v>1</v>
      </c>
      <c r="CB547" s="5">
        <f t="shared" si="913"/>
        <v>1</v>
      </c>
      <c r="CC547" s="5">
        <f t="shared" si="914"/>
        <v>1</v>
      </c>
      <c r="CD547" s="5">
        <f t="shared" si="915"/>
        <v>1</v>
      </c>
      <c r="CE547" s="5" t="str">
        <f t="shared" si="916"/>
        <v>?</v>
      </c>
      <c r="CF547" s="4" t="str">
        <f t="shared" si="970"/>
        <v>Kitöltés rendben!</v>
      </c>
      <c r="CG547" s="5">
        <f t="shared" si="971"/>
        <v>1</v>
      </c>
      <c r="CH547" s="5">
        <f t="shared" si="917"/>
        <v>0</v>
      </c>
      <c r="CI547" s="5">
        <f t="shared" si="918"/>
        <v>1</v>
      </c>
    </row>
    <row r="548" spans="1:87" s="2" customFormat="1" ht="57.6" hidden="1" customHeight="1" x14ac:dyDescent="0.3">
      <c r="A548" s="1" t="str">
        <f t="shared" si="964"/>
        <v>Kitöltés rendben!</v>
      </c>
      <c r="B548" s="179">
        <v>2</v>
      </c>
      <c r="C548" s="178" t="s">
        <v>450</v>
      </c>
      <c r="D548" s="180" t="s">
        <v>641</v>
      </c>
      <c r="E548" s="180" t="s">
        <v>509</v>
      </c>
      <c r="F548" s="181" t="str">
        <f>VLOOKUP($G548,Összesítő!$B:$F,2,FALSE)</f>
        <v>11-21306-2-003-00-02</v>
      </c>
      <c r="G548" s="178" t="s">
        <v>187</v>
      </c>
      <c r="H548" s="181">
        <f>COUNTA($G$3:G548)</f>
        <v>487</v>
      </c>
      <c r="I548" s="181" t="str">
        <f>AZ548&amp;"_"&amp;H548&amp;"_FIV_"&amp;LEFT(Előlap!$B$6,4)</f>
        <v>4161_487_FIV_2026</v>
      </c>
      <c r="J548" s="181" t="str">
        <f>VLOOKUP($G548,Összesítő!$B:$F,5,FALSE)</f>
        <v>Jákfa, Sárvár - Rábasömjén, Rábapaty</v>
      </c>
      <c r="K548" s="181" t="str">
        <f>VLOOKUP($G548,Összesítő!$B:$F,4,FALSE)</f>
        <v>Jákfa Községi Önkormányzat, Sárvár Város Önkormányzata, Rábapaty Község Önkormányzata</v>
      </c>
      <c r="L548" s="7">
        <f t="shared" si="965"/>
        <v>30000</v>
      </c>
      <c r="M548" s="179">
        <v>2034</v>
      </c>
      <c r="N548" s="179">
        <v>2034</v>
      </c>
      <c r="O548" s="13">
        <v>0</v>
      </c>
      <c r="P548" s="8">
        <v>30000</v>
      </c>
      <c r="Q548" s="8">
        <v>0</v>
      </c>
      <c r="S548" s="8">
        <v>0</v>
      </c>
      <c r="T548" s="8">
        <v>0</v>
      </c>
      <c r="U548" s="8">
        <v>0</v>
      </c>
      <c r="V548" s="8">
        <v>0</v>
      </c>
      <c r="W548" s="8">
        <v>0</v>
      </c>
      <c r="X548" s="8">
        <v>0</v>
      </c>
      <c r="Y548" s="8">
        <v>0</v>
      </c>
      <c r="Z548" s="8">
        <v>0</v>
      </c>
      <c r="AA548" s="8">
        <v>0</v>
      </c>
      <c r="AB548" s="8">
        <v>0</v>
      </c>
      <c r="AC548" s="8">
        <v>0</v>
      </c>
      <c r="AD548" s="7">
        <f t="shared" si="966"/>
        <v>0</v>
      </c>
      <c r="AE548" s="3" t="str">
        <f t="shared" si="967"/>
        <v>Nem rövidtávú a feladat.</v>
      </c>
      <c r="AG548" s="8">
        <v>0</v>
      </c>
      <c r="AH548" s="8">
        <v>0</v>
      </c>
      <c r="AI548" s="8">
        <v>0</v>
      </c>
      <c r="AJ548" s="8">
        <v>0</v>
      </c>
      <c r="AK548" s="8">
        <v>0</v>
      </c>
      <c r="AL548" s="8">
        <v>0</v>
      </c>
      <c r="AM548" s="8">
        <v>0</v>
      </c>
      <c r="AN548" s="8">
        <v>0</v>
      </c>
      <c r="AO548" s="8">
        <v>0</v>
      </c>
      <c r="AP548" s="8">
        <v>0</v>
      </c>
      <c r="AQ548" s="8">
        <v>0</v>
      </c>
      <c r="AR548" s="7">
        <f t="shared" si="968"/>
        <v>0</v>
      </c>
      <c r="AS548" s="187" t="s">
        <v>654</v>
      </c>
      <c r="AT548" s="3" t="str">
        <f t="shared" si="886"/>
        <v>Forráshiányos a feladat!</v>
      </c>
      <c r="AV548" s="180" t="s">
        <v>0</v>
      </c>
      <c r="AW548" s="180" t="s">
        <v>0</v>
      </c>
      <c r="AX548" s="191">
        <f>COUNTA($G$3:G548)</f>
        <v>487</v>
      </c>
      <c r="AZ548" s="9">
        <f>VLOOKUP($G548,Összesítő!$B:$F,3,FALSE)</f>
        <v>4161</v>
      </c>
      <c r="BA548" s="9">
        <f t="shared" si="887"/>
        <v>0</v>
      </c>
      <c r="BB548" s="5">
        <f t="shared" si="888"/>
        <v>1</v>
      </c>
      <c r="BC548" s="5" t="str">
        <f t="shared" si="889"/>
        <v>H</v>
      </c>
      <c r="BD548" s="5">
        <f t="shared" si="890"/>
        <v>0</v>
      </c>
      <c r="BE548" s="5">
        <f t="shared" si="891"/>
        <v>0</v>
      </c>
      <c r="BF548" s="5">
        <f t="shared" si="892"/>
        <v>0</v>
      </c>
      <c r="BG548" s="9" t="str">
        <f t="shared" si="893"/>
        <v>Nem rövidtávú a feladat.</v>
      </c>
      <c r="BH548" s="5">
        <f t="shared" si="894"/>
        <v>1</v>
      </c>
      <c r="BI548" s="5">
        <f t="shared" si="895"/>
        <v>1</v>
      </c>
      <c r="BJ548" s="5">
        <f t="shared" si="896"/>
        <v>1</v>
      </c>
      <c r="BK548" s="5">
        <f t="shared" si="897"/>
        <v>1</v>
      </c>
      <c r="BL548" s="5">
        <f t="shared" si="969"/>
        <v>1</v>
      </c>
      <c r="BM548" s="4" t="str">
        <f t="shared" si="898"/>
        <v>Forráshiányos a feladat!</v>
      </c>
      <c r="BN548" s="5">
        <f t="shared" si="899"/>
        <v>0</v>
      </c>
      <c r="BO548" s="5">
        <f t="shared" si="900"/>
        <v>1</v>
      </c>
      <c r="BP548" s="5">
        <f t="shared" si="901"/>
        <v>0</v>
      </c>
      <c r="BQ548" s="5">
        <f t="shared" si="902"/>
        <v>0</v>
      </c>
      <c r="BR548" s="5">
        <f t="shared" si="903"/>
        <v>0</v>
      </c>
      <c r="BS548" s="9">
        <f t="shared" si="904"/>
        <v>0</v>
      </c>
      <c r="BT548" s="5">
        <f t="shared" si="905"/>
        <v>0</v>
      </c>
      <c r="BU548" s="5">
        <f t="shared" si="906"/>
        <v>0</v>
      </c>
      <c r="BV548" s="5">
        <f t="shared" si="907"/>
        <v>1</v>
      </c>
      <c r="BW548" s="5">
        <f t="shared" si="908"/>
        <v>1</v>
      </c>
      <c r="BX548" s="5">
        <f t="shared" si="909"/>
        <v>1</v>
      </c>
      <c r="BY548" s="5">
        <f t="shared" si="910"/>
        <v>1</v>
      </c>
      <c r="BZ548" s="5">
        <f t="shared" si="911"/>
        <v>1</v>
      </c>
      <c r="CA548" s="5">
        <f t="shared" si="912"/>
        <v>1</v>
      </c>
      <c r="CB548" s="5">
        <f t="shared" si="913"/>
        <v>1</v>
      </c>
      <c r="CC548" s="5">
        <f t="shared" si="914"/>
        <v>1</v>
      </c>
      <c r="CD548" s="5">
        <f t="shared" si="915"/>
        <v>1</v>
      </c>
      <c r="CE548" s="5" t="str">
        <f t="shared" si="916"/>
        <v>?</v>
      </c>
      <c r="CF548" s="4" t="str">
        <f t="shared" si="970"/>
        <v>Kitöltés rendben!</v>
      </c>
      <c r="CG548" s="5">
        <f t="shared" si="971"/>
        <v>1</v>
      </c>
      <c r="CH548" s="5">
        <f t="shared" si="917"/>
        <v>0</v>
      </c>
      <c r="CI548" s="5">
        <f t="shared" si="918"/>
        <v>1</v>
      </c>
    </row>
    <row r="549" spans="1:87" s="2" customFormat="1" ht="57.6" hidden="1" customHeight="1" x14ac:dyDescent="0.3">
      <c r="A549" s="1" t="str">
        <f t="shared" si="964"/>
        <v>Kitöltés rendben!</v>
      </c>
      <c r="B549" s="179">
        <v>2</v>
      </c>
      <c r="C549" s="178" t="s">
        <v>435</v>
      </c>
      <c r="D549" s="180" t="s">
        <v>642</v>
      </c>
      <c r="E549" s="180" t="s">
        <v>509</v>
      </c>
      <c r="F549" s="181" t="str">
        <f>VLOOKUP($G549,Összesítő!$B:$F,2,FALSE)</f>
        <v>11-21306-2-003-00-02</v>
      </c>
      <c r="G549" s="178" t="s">
        <v>187</v>
      </c>
      <c r="H549" s="181">
        <f>COUNTA($G$3:G549)</f>
        <v>488</v>
      </c>
      <c r="I549" s="181" t="str">
        <f>AZ549&amp;"_"&amp;H549&amp;"_FIV_"&amp;LEFT(Előlap!$B$6,4)</f>
        <v>4161_488_FIV_2026</v>
      </c>
      <c r="J549" s="181" t="str">
        <f>VLOOKUP($G549,Összesítő!$B:$F,5,FALSE)</f>
        <v>Jákfa, Sárvár - Rábasömjén, Rábapaty</v>
      </c>
      <c r="K549" s="181" t="str">
        <f>VLOOKUP($G549,Összesítő!$B:$F,4,FALSE)</f>
        <v>Jákfa Községi Önkormányzat, Sárvár Város Önkormányzata, Rábapaty Község Önkormányzata</v>
      </c>
      <c r="L549" s="7">
        <f t="shared" si="965"/>
        <v>30000</v>
      </c>
      <c r="M549" s="179">
        <v>2035</v>
      </c>
      <c r="N549" s="179">
        <v>2035</v>
      </c>
      <c r="O549" s="13">
        <v>0</v>
      </c>
      <c r="P549" s="8">
        <v>30000</v>
      </c>
      <c r="Q549" s="8">
        <v>0</v>
      </c>
      <c r="S549" s="8">
        <v>0</v>
      </c>
      <c r="T549" s="8">
        <v>0</v>
      </c>
      <c r="U549" s="8">
        <v>0</v>
      </c>
      <c r="V549" s="8">
        <v>0</v>
      </c>
      <c r="W549" s="8">
        <v>0</v>
      </c>
      <c r="X549" s="8">
        <v>0</v>
      </c>
      <c r="Y549" s="8">
        <v>0</v>
      </c>
      <c r="Z549" s="8">
        <v>0</v>
      </c>
      <c r="AA549" s="8">
        <v>0</v>
      </c>
      <c r="AB549" s="8">
        <v>0</v>
      </c>
      <c r="AC549" s="8">
        <v>0</v>
      </c>
      <c r="AD549" s="7">
        <f t="shared" si="966"/>
        <v>0</v>
      </c>
      <c r="AE549" s="3" t="str">
        <f t="shared" si="967"/>
        <v>Nem rövidtávú a feladat.</v>
      </c>
      <c r="AG549" s="8">
        <v>0</v>
      </c>
      <c r="AH549" s="8">
        <v>0</v>
      </c>
      <c r="AI549" s="8">
        <v>0</v>
      </c>
      <c r="AJ549" s="8">
        <v>0</v>
      </c>
      <c r="AK549" s="8">
        <v>0</v>
      </c>
      <c r="AL549" s="8">
        <v>0</v>
      </c>
      <c r="AM549" s="8">
        <v>0</v>
      </c>
      <c r="AN549" s="8">
        <v>0</v>
      </c>
      <c r="AO549" s="8">
        <v>0</v>
      </c>
      <c r="AP549" s="8">
        <v>0</v>
      </c>
      <c r="AQ549" s="8">
        <v>0</v>
      </c>
      <c r="AR549" s="7">
        <f t="shared" si="968"/>
        <v>0</v>
      </c>
      <c r="AS549" s="187" t="s">
        <v>654</v>
      </c>
      <c r="AT549" s="3" t="str">
        <f t="shared" si="886"/>
        <v>Forráshiányos a feladat!</v>
      </c>
      <c r="AV549" s="180" t="s">
        <v>0</v>
      </c>
      <c r="AW549" s="180" t="s">
        <v>0</v>
      </c>
      <c r="AX549" s="191">
        <f>COUNTA($G$3:G549)</f>
        <v>488</v>
      </c>
      <c r="AZ549" s="9">
        <f>VLOOKUP($G549,Összesítő!$B:$F,3,FALSE)</f>
        <v>4161</v>
      </c>
      <c r="BA549" s="9">
        <f t="shared" si="887"/>
        <v>0</v>
      </c>
      <c r="BB549" s="5">
        <f t="shared" si="888"/>
        <v>1</v>
      </c>
      <c r="BC549" s="5" t="str">
        <f t="shared" si="889"/>
        <v>H</v>
      </c>
      <c r="BD549" s="5">
        <f t="shared" si="890"/>
        <v>0</v>
      </c>
      <c r="BE549" s="5">
        <f t="shared" si="891"/>
        <v>0</v>
      </c>
      <c r="BF549" s="5">
        <f t="shared" si="892"/>
        <v>0</v>
      </c>
      <c r="BG549" s="9" t="str">
        <f t="shared" si="893"/>
        <v>Nem rövidtávú a feladat.</v>
      </c>
      <c r="BH549" s="5">
        <f t="shared" si="894"/>
        <v>1</v>
      </c>
      <c r="BI549" s="5">
        <f t="shared" si="895"/>
        <v>1</v>
      </c>
      <c r="BJ549" s="5">
        <f t="shared" si="896"/>
        <v>1</v>
      </c>
      <c r="BK549" s="5">
        <f t="shared" si="897"/>
        <v>1</v>
      </c>
      <c r="BL549" s="5">
        <f t="shared" si="969"/>
        <v>1</v>
      </c>
      <c r="BM549" s="4" t="str">
        <f t="shared" si="898"/>
        <v>Forráshiányos a feladat!</v>
      </c>
      <c r="BN549" s="5">
        <f t="shared" si="899"/>
        <v>0</v>
      </c>
      <c r="BO549" s="5">
        <f t="shared" si="900"/>
        <v>1</v>
      </c>
      <c r="BP549" s="5">
        <f t="shared" si="901"/>
        <v>0</v>
      </c>
      <c r="BQ549" s="5">
        <f t="shared" si="902"/>
        <v>0</v>
      </c>
      <c r="BR549" s="5">
        <f t="shared" si="903"/>
        <v>0</v>
      </c>
      <c r="BS549" s="9">
        <f t="shared" si="904"/>
        <v>0</v>
      </c>
      <c r="BT549" s="5">
        <f t="shared" si="905"/>
        <v>0</v>
      </c>
      <c r="BU549" s="5">
        <f t="shared" si="906"/>
        <v>0</v>
      </c>
      <c r="BV549" s="5">
        <f t="shared" si="907"/>
        <v>1</v>
      </c>
      <c r="BW549" s="5">
        <f t="shared" si="908"/>
        <v>1</v>
      </c>
      <c r="BX549" s="5">
        <f t="shared" si="909"/>
        <v>1</v>
      </c>
      <c r="BY549" s="5">
        <f t="shared" si="910"/>
        <v>1</v>
      </c>
      <c r="BZ549" s="5">
        <f t="shared" si="911"/>
        <v>1</v>
      </c>
      <c r="CA549" s="5">
        <f t="shared" si="912"/>
        <v>1</v>
      </c>
      <c r="CB549" s="5">
        <f t="shared" si="913"/>
        <v>1</v>
      </c>
      <c r="CC549" s="5">
        <f t="shared" si="914"/>
        <v>1</v>
      </c>
      <c r="CD549" s="5">
        <f t="shared" si="915"/>
        <v>1</v>
      </c>
      <c r="CE549" s="5" t="str">
        <f t="shared" si="916"/>
        <v>?</v>
      </c>
      <c r="CF549" s="4" t="str">
        <f t="shared" si="970"/>
        <v>Kitöltés rendben!</v>
      </c>
      <c r="CG549" s="5">
        <f t="shared" si="971"/>
        <v>1</v>
      </c>
      <c r="CH549" s="5">
        <f t="shared" si="917"/>
        <v>0</v>
      </c>
      <c r="CI549" s="5">
        <f t="shared" si="918"/>
        <v>1</v>
      </c>
    </row>
    <row r="550" spans="1:87" s="2" customFormat="1" ht="57.6" hidden="1" customHeight="1" x14ac:dyDescent="0.3">
      <c r="A550" s="1" t="str">
        <f t="shared" si="964"/>
        <v>Kitöltés rendben!</v>
      </c>
      <c r="B550" s="179">
        <v>2</v>
      </c>
      <c r="C550" s="178" t="s">
        <v>468</v>
      </c>
      <c r="D550" s="180" t="s">
        <v>505</v>
      </c>
      <c r="E550" s="180" t="s">
        <v>509</v>
      </c>
      <c r="F550" s="181" t="str">
        <f>VLOOKUP($G550,Összesítő!$B:$F,2,FALSE)</f>
        <v>11-21306-2-003-00-02</v>
      </c>
      <c r="G550" s="178" t="s">
        <v>187</v>
      </c>
      <c r="H550" s="181">
        <f>COUNTA($G$3:G550)</f>
        <v>489</v>
      </c>
      <c r="I550" s="181" t="str">
        <f>AZ550&amp;"_"&amp;H550&amp;"_FIV_"&amp;LEFT(Előlap!$B$6,4)</f>
        <v>4161_489_FIV_2026</v>
      </c>
      <c r="J550" s="181" t="str">
        <f>VLOOKUP($G550,Összesítő!$B:$F,5,FALSE)</f>
        <v>Jákfa, Sárvár - Rábasömjén, Rábapaty</v>
      </c>
      <c r="K550" s="181" t="str">
        <f>VLOOKUP($G550,Összesítő!$B:$F,4,FALSE)</f>
        <v>Jákfa Községi Önkormányzat, Sárvár Város Önkormányzata, Rábapaty Község Önkormányzata</v>
      </c>
      <c r="L550" s="7">
        <f t="shared" si="965"/>
        <v>30000</v>
      </c>
      <c r="M550" s="179">
        <v>2028</v>
      </c>
      <c r="N550" s="179">
        <v>2029</v>
      </c>
      <c r="O550" s="13">
        <v>0</v>
      </c>
      <c r="P550" s="8">
        <v>30000</v>
      </c>
      <c r="Q550" s="8">
        <v>0</v>
      </c>
      <c r="S550" s="8">
        <v>0</v>
      </c>
      <c r="T550" s="8">
        <v>0</v>
      </c>
      <c r="U550" s="8">
        <v>0</v>
      </c>
      <c r="V550" s="8">
        <v>0</v>
      </c>
      <c r="W550" s="8">
        <v>0</v>
      </c>
      <c r="X550" s="8">
        <v>0</v>
      </c>
      <c r="Y550" s="8">
        <v>0</v>
      </c>
      <c r="Z550" s="8">
        <v>0</v>
      </c>
      <c r="AA550" s="8">
        <v>0</v>
      </c>
      <c r="AB550" s="8">
        <v>0</v>
      </c>
      <c r="AC550" s="8">
        <v>0</v>
      </c>
      <c r="AD550" s="7">
        <f t="shared" si="966"/>
        <v>0</v>
      </c>
      <c r="AE550" s="3" t="str">
        <f t="shared" si="967"/>
        <v>Nem rövidtávú a feladat.</v>
      </c>
      <c r="AG550" s="8">
        <v>0</v>
      </c>
      <c r="AH550" s="8">
        <v>0</v>
      </c>
      <c r="AI550" s="8">
        <v>0</v>
      </c>
      <c r="AJ550" s="8">
        <v>0</v>
      </c>
      <c r="AK550" s="8">
        <v>0</v>
      </c>
      <c r="AL550" s="8">
        <v>0</v>
      </c>
      <c r="AM550" s="8">
        <v>0</v>
      </c>
      <c r="AN550" s="8">
        <v>0</v>
      </c>
      <c r="AO550" s="8">
        <v>0</v>
      </c>
      <c r="AP550" s="8">
        <v>0</v>
      </c>
      <c r="AQ550" s="8">
        <v>0</v>
      </c>
      <c r="AR550" s="7">
        <f t="shared" si="968"/>
        <v>0</v>
      </c>
      <c r="AS550" s="187" t="s">
        <v>654</v>
      </c>
      <c r="AT550" s="3" t="str">
        <f t="shared" si="886"/>
        <v>Forráshiányos a feladat!</v>
      </c>
      <c r="AV550" s="180" t="s">
        <v>0</v>
      </c>
      <c r="AW550" s="180" t="s">
        <v>0</v>
      </c>
      <c r="AX550" s="191">
        <f>COUNTA($G$3:G550)</f>
        <v>489</v>
      </c>
      <c r="AZ550" s="9">
        <f>VLOOKUP($G550,Összesítő!$B:$F,3,FALSE)</f>
        <v>4161</v>
      </c>
      <c r="BA550" s="9">
        <f t="shared" si="887"/>
        <v>0</v>
      </c>
      <c r="BB550" s="5">
        <f t="shared" si="888"/>
        <v>1</v>
      </c>
      <c r="BC550" s="5" t="str">
        <f t="shared" si="889"/>
        <v>H</v>
      </c>
      <c r="BD550" s="5">
        <f t="shared" si="890"/>
        <v>0</v>
      </c>
      <c r="BE550" s="5">
        <f t="shared" si="891"/>
        <v>0</v>
      </c>
      <c r="BF550" s="5">
        <f t="shared" si="892"/>
        <v>0</v>
      </c>
      <c r="BG550" s="9" t="str">
        <f t="shared" si="893"/>
        <v>Nem rövidtávú a feladat.</v>
      </c>
      <c r="BH550" s="5">
        <f t="shared" si="894"/>
        <v>1</v>
      </c>
      <c r="BI550" s="5">
        <f t="shared" si="895"/>
        <v>1</v>
      </c>
      <c r="BJ550" s="5">
        <f t="shared" si="896"/>
        <v>1</v>
      </c>
      <c r="BK550" s="5">
        <f t="shared" si="897"/>
        <v>1</v>
      </c>
      <c r="BL550" s="5">
        <f t="shared" si="969"/>
        <v>1</v>
      </c>
      <c r="BM550" s="4" t="str">
        <f t="shared" si="898"/>
        <v>Forráshiányos a feladat!</v>
      </c>
      <c r="BN550" s="5">
        <f t="shared" si="899"/>
        <v>0</v>
      </c>
      <c r="BO550" s="5">
        <f t="shared" si="900"/>
        <v>1</v>
      </c>
      <c r="BP550" s="5">
        <f t="shared" si="901"/>
        <v>0</v>
      </c>
      <c r="BQ550" s="5">
        <f t="shared" si="902"/>
        <v>0</v>
      </c>
      <c r="BR550" s="5">
        <f t="shared" si="903"/>
        <v>0</v>
      </c>
      <c r="BS550" s="9">
        <f t="shared" si="904"/>
        <v>0</v>
      </c>
      <c r="BT550" s="5">
        <f t="shared" si="905"/>
        <v>0</v>
      </c>
      <c r="BU550" s="5">
        <f t="shared" si="906"/>
        <v>0</v>
      </c>
      <c r="BV550" s="5">
        <f t="shared" si="907"/>
        <v>1</v>
      </c>
      <c r="BW550" s="5">
        <f t="shared" si="908"/>
        <v>1</v>
      </c>
      <c r="BX550" s="5">
        <f t="shared" si="909"/>
        <v>1</v>
      </c>
      <c r="BY550" s="5">
        <f t="shared" si="910"/>
        <v>1</v>
      </c>
      <c r="BZ550" s="5">
        <f t="shared" si="911"/>
        <v>1</v>
      </c>
      <c r="CA550" s="5">
        <f t="shared" si="912"/>
        <v>1</v>
      </c>
      <c r="CB550" s="5">
        <f t="shared" si="913"/>
        <v>1</v>
      </c>
      <c r="CC550" s="5">
        <f t="shared" si="914"/>
        <v>1</v>
      </c>
      <c r="CD550" s="5">
        <f t="shared" si="915"/>
        <v>1</v>
      </c>
      <c r="CE550" s="5" t="str">
        <f t="shared" si="916"/>
        <v>?</v>
      </c>
      <c r="CF550" s="4" t="str">
        <f t="shared" si="970"/>
        <v>Kitöltés rendben!</v>
      </c>
      <c r="CG550" s="5">
        <f t="shared" si="971"/>
        <v>1</v>
      </c>
      <c r="CH550" s="5">
        <f t="shared" si="917"/>
        <v>0</v>
      </c>
      <c r="CI550" s="5">
        <f t="shared" si="918"/>
        <v>1</v>
      </c>
    </row>
    <row r="551" spans="1:87" s="2" customFormat="1" ht="57.6" hidden="1" customHeight="1" x14ac:dyDescent="0.3">
      <c r="A551" s="1" t="str">
        <f t="shared" si="964"/>
        <v>Kitöltés rendben!</v>
      </c>
      <c r="B551" s="179">
        <v>2</v>
      </c>
      <c r="C551" s="178" t="s">
        <v>468</v>
      </c>
      <c r="D551" s="180" t="s">
        <v>643</v>
      </c>
      <c r="E551" s="180" t="s">
        <v>509</v>
      </c>
      <c r="F551" s="181" t="str">
        <f>VLOOKUP($G551,Összesítő!$B:$F,2,FALSE)</f>
        <v>11-21306-2-003-00-02</v>
      </c>
      <c r="G551" s="178" t="s">
        <v>187</v>
      </c>
      <c r="H551" s="181">
        <f>COUNTA($G$3:G551)</f>
        <v>490</v>
      </c>
      <c r="I551" s="181" t="str">
        <f>AZ551&amp;"_"&amp;H551&amp;"_FIV_"&amp;LEFT(Előlap!$B$6,4)</f>
        <v>4161_490_FIV_2026</v>
      </c>
      <c r="J551" s="181" t="str">
        <f>VLOOKUP($G551,Összesítő!$B:$F,5,FALSE)</f>
        <v>Jákfa, Sárvár - Rábasömjén, Rábapaty</v>
      </c>
      <c r="K551" s="181" t="str">
        <f>VLOOKUP($G551,Összesítő!$B:$F,4,FALSE)</f>
        <v>Jákfa Községi Önkormányzat, Sárvár Város Önkormányzata, Rábapaty Község Önkormányzata</v>
      </c>
      <c r="L551" s="7">
        <f t="shared" si="965"/>
        <v>2000</v>
      </c>
      <c r="M551" s="179">
        <v>2028</v>
      </c>
      <c r="N551" s="179">
        <v>2028</v>
      </c>
      <c r="O551" s="13">
        <v>0</v>
      </c>
      <c r="P551" s="8">
        <v>2000</v>
      </c>
      <c r="Q551" s="8">
        <v>0</v>
      </c>
      <c r="S551" s="8">
        <v>0</v>
      </c>
      <c r="T551" s="8">
        <v>0</v>
      </c>
      <c r="U551" s="8">
        <v>0</v>
      </c>
      <c r="V551" s="8">
        <v>0</v>
      </c>
      <c r="W551" s="8">
        <v>0</v>
      </c>
      <c r="X551" s="8">
        <v>0</v>
      </c>
      <c r="Y551" s="8">
        <v>0</v>
      </c>
      <c r="Z551" s="8">
        <v>0</v>
      </c>
      <c r="AA551" s="8">
        <v>0</v>
      </c>
      <c r="AB551" s="8">
        <v>0</v>
      </c>
      <c r="AC551" s="8">
        <v>0</v>
      </c>
      <c r="AD551" s="7">
        <f t="shared" si="966"/>
        <v>0</v>
      </c>
      <c r="AE551" s="3" t="str">
        <f t="shared" si="967"/>
        <v>Nem rövidtávú a feladat.</v>
      </c>
      <c r="AG551" s="8">
        <v>0</v>
      </c>
      <c r="AH551" s="8">
        <v>0</v>
      </c>
      <c r="AI551" s="8">
        <v>0</v>
      </c>
      <c r="AJ551" s="8">
        <v>0</v>
      </c>
      <c r="AK551" s="8">
        <v>0</v>
      </c>
      <c r="AL551" s="8">
        <v>0</v>
      </c>
      <c r="AM551" s="8">
        <v>0</v>
      </c>
      <c r="AN551" s="8">
        <v>0</v>
      </c>
      <c r="AO551" s="8">
        <v>0</v>
      </c>
      <c r="AP551" s="8">
        <v>0</v>
      </c>
      <c r="AQ551" s="8">
        <v>0</v>
      </c>
      <c r="AR551" s="7">
        <f t="shared" si="968"/>
        <v>0</v>
      </c>
      <c r="AS551" s="187" t="s">
        <v>654</v>
      </c>
      <c r="AT551" s="3" t="str">
        <f t="shared" si="886"/>
        <v>Forráshiányos a feladat!</v>
      </c>
      <c r="AV551" s="180" t="s">
        <v>0</v>
      </c>
      <c r="AW551" s="180" t="s">
        <v>0</v>
      </c>
      <c r="AX551" s="191">
        <f>COUNTA($G$3:G551)</f>
        <v>490</v>
      </c>
      <c r="AZ551" s="9">
        <f>VLOOKUP($G551,Összesítő!$B:$F,3,FALSE)</f>
        <v>4161</v>
      </c>
      <c r="BA551" s="9">
        <f t="shared" si="887"/>
        <v>0</v>
      </c>
      <c r="BB551" s="5">
        <f t="shared" si="888"/>
        <v>1</v>
      </c>
      <c r="BC551" s="5" t="str">
        <f t="shared" si="889"/>
        <v>H</v>
      </c>
      <c r="BD551" s="5">
        <f t="shared" si="890"/>
        <v>0</v>
      </c>
      <c r="BE551" s="5">
        <f t="shared" si="891"/>
        <v>0</v>
      </c>
      <c r="BF551" s="5">
        <f t="shared" si="892"/>
        <v>0</v>
      </c>
      <c r="BG551" s="9" t="str">
        <f t="shared" si="893"/>
        <v>Nem rövidtávú a feladat.</v>
      </c>
      <c r="BH551" s="5">
        <f t="shared" si="894"/>
        <v>1</v>
      </c>
      <c r="BI551" s="5">
        <f t="shared" si="895"/>
        <v>1</v>
      </c>
      <c r="BJ551" s="5">
        <f t="shared" si="896"/>
        <v>1</v>
      </c>
      <c r="BK551" s="5">
        <f t="shared" si="897"/>
        <v>1</v>
      </c>
      <c r="BL551" s="5">
        <f t="shared" si="969"/>
        <v>1</v>
      </c>
      <c r="BM551" s="4" t="str">
        <f t="shared" si="898"/>
        <v>Forráshiányos a feladat!</v>
      </c>
      <c r="BN551" s="5">
        <f t="shared" si="899"/>
        <v>0</v>
      </c>
      <c r="BO551" s="5">
        <f t="shared" si="900"/>
        <v>1</v>
      </c>
      <c r="BP551" s="5">
        <f t="shared" si="901"/>
        <v>0</v>
      </c>
      <c r="BQ551" s="5">
        <f t="shared" si="902"/>
        <v>0</v>
      </c>
      <c r="BR551" s="5">
        <f t="shared" si="903"/>
        <v>0</v>
      </c>
      <c r="BS551" s="9">
        <f t="shared" si="904"/>
        <v>0</v>
      </c>
      <c r="BT551" s="5">
        <f t="shared" si="905"/>
        <v>0</v>
      </c>
      <c r="BU551" s="5">
        <f t="shared" si="906"/>
        <v>0</v>
      </c>
      <c r="BV551" s="5">
        <f t="shared" si="907"/>
        <v>1</v>
      </c>
      <c r="BW551" s="5">
        <f t="shared" si="908"/>
        <v>1</v>
      </c>
      <c r="BX551" s="5">
        <f t="shared" si="909"/>
        <v>1</v>
      </c>
      <c r="BY551" s="5">
        <f t="shared" si="910"/>
        <v>1</v>
      </c>
      <c r="BZ551" s="5">
        <f t="shared" si="911"/>
        <v>1</v>
      </c>
      <c r="CA551" s="5">
        <f t="shared" si="912"/>
        <v>1</v>
      </c>
      <c r="CB551" s="5">
        <f t="shared" si="913"/>
        <v>1</v>
      </c>
      <c r="CC551" s="5">
        <f t="shared" si="914"/>
        <v>1</v>
      </c>
      <c r="CD551" s="5">
        <f t="shared" si="915"/>
        <v>1</v>
      </c>
      <c r="CE551" s="5" t="str">
        <f t="shared" si="916"/>
        <v>?</v>
      </c>
      <c r="CF551" s="4" t="str">
        <f t="shared" si="970"/>
        <v>Kitöltés rendben!</v>
      </c>
      <c r="CG551" s="5">
        <f t="shared" si="971"/>
        <v>1</v>
      </c>
      <c r="CH551" s="5">
        <f t="shared" si="917"/>
        <v>0</v>
      </c>
      <c r="CI551" s="5">
        <f t="shared" si="918"/>
        <v>1</v>
      </c>
    </row>
    <row r="552" spans="1:87" s="2" customFormat="1" ht="57.6" hidden="1" customHeight="1" x14ac:dyDescent="0.3">
      <c r="A552" s="1" t="str">
        <f t="shared" si="964"/>
        <v>Kitöltés rendben!</v>
      </c>
      <c r="B552" s="179">
        <v>2</v>
      </c>
      <c r="C552" s="178" t="s">
        <v>479</v>
      </c>
      <c r="D552" s="180" t="s">
        <v>644</v>
      </c>
      <c r="E552" s="180" t="s">
        <v>509</v>
      </c>
      <c r="F552" s="181" t="str">
        <f>VLOOKUP($G552,Összesítő!$B:$F,2,FALSE)</f>
        <v>11-21306-2-003-00-02</v>
      </c>
      <c r="G552" s="178" t="s">
        <v>187</v>
      </c>
      <c r="H552" s="181">
        <f>COUNTA($G$3:G552)</f>
        <v>491</v>
      </c>
      <c r="I552" s="181" t="str">
        <f>AZ552&amp;"_"&amp;H552&amp;"_FIV_"&amp;LEFT(Előlap!$B$6,4)</f>
        <v>4161_491_FIV_2026</v>
      </c>
      <c r="J552" s="181" t="str">
        <f>VLOOKUP($G552,Összesítő!$B:$F,5,FALSE)</f>
        <v>Jákfa, Sárvár - Rábasömjén, Rábapaty</v>
      </c>
      <c r="K552" s="181" t="str">
        <f>VLOOKUP($G552,Összesítő!$B:$F,4,FALSE)</f>
        <v>Jákfa Községi Önkormányzat, Sárvár Város Önkormányzata, Rábapaty Község Önkormányzata</v>
      </c>
      <c r="L552" s="7">
        <f t="shared" si="965"/>
        <v>135000</v>
      </c>
      <c r="M552" s="179">
        <v>2028</v>
      </c>
      <c r="N552" s="179">
        <v>2036</v>
      </c>
      <c r="O552" s="13">
        <v>0</v>
      </c>
      <c r="P552" s="8">
        <v>135000</v>
      </c>
      <c r="Q552" s="8">
        <v>0</v>
      </c>
      <c r="S552" s="8">
        <v>0</v>
      </c>
      <c r="T552" s="8">
        <v>0</v>
      </c>
      <c r="U552" s="8">
        <v>0</v>
      </c>
      <c r="V552" s="8">
        <v>0</v>
      </c>
      <c r="W552" s="8">
        <v>0</v>
      </c>
      <c r="X552" s="8">
        <v>0</v>
      </c>
      <c r="Y552" s="8">
        <v>0</v>
      </c>
      <c r="Z552" s="8">
        <v>0</v>
      </c>
      <c r="AA552" s="8">
        <v>0</v>
      </c>
      <c r="AB552" s="8">
        <v>0</v>
      </c>
      <c r="AC552" s="8">
        <v>0</v>
      </c>
      <c r="AD552" s="7">
        <f t="shared" si="966"/>
        <v>0</v>
      </c>
      <c r="AE552" s="3" t="str">
        <f t="shared" si="967"/>
        <v>Nem rövidtávú a feladat.</v>
      </c>
      <c r="AG552" s="8">
        <v>33835</v>
      </c>
      <c r="AH552" s="8">
        <v>0</v>
      </c>
      <c r="AI552" s="8">
        <v>0</v>
      </c>
      <c r="AJ552" s="8">
        <v>0</v>
      </c>
      <c r="AK552" s="8">
        <v>0</v>
      </c>
      <c r="AL552" s="8">
        <v>0</v>
      </c>
      <c r="AM552" s="8">
        <v>0</v>
      </c>
      <c r="AN552" s="8">
        <v>0</v>
      </c>
      <c r="AO552" s="8">
        <v>0</v>
      </c>
      <c r="AP552" s="8">
        <v>0</v>
      </c>
      <c r="AQ552" s="8">
        <v>0</v>
      </c>
      <c r="AR552" s="7">
        <f t="shared" si="968"/>
        <v>33835</v>
      </c>
      <c r="AS552" s="187" t="s">
        <v>654</v>
      </c>
      <c r="AT552" s="3" t="str">
        <f t="shared" si="886"/>
        <v>Forráshiányos a feladat!</v>
      </c>
      <c r="AV552" s="180" t="s">
        <v>0</v>
      </c>
      <c r="AW552" s="180" t="s">
        <v>0</v>
      </c>
      <c r="AX552" s="191">
        <f>COUNTA($G$3:G552)</f>
        <v>491</v>
      </c>
      <c r="AZ552" s="9">
        <f>VLOOKUP($G552,Összesítő!$B:$F,3,FALSE)</f>
        <v>4161</v>
      </c>
      <c r="BA552" s="9">
        <f t="shared" si="887"/>
        <v>0</v>
      </c>
      <c r="BB552" s="5">
        <f t="shared" si="888"/>
        <v>1</v>
      </c>
      <c r="BC552" s="5" t="str">
        <f t="shared" si="889"/>
        <v>H</v>
      </c>
      <c r="BD552" s="5">
        <f t="shared" si="890"/>
        <v>0</v>
      </c>
      <c r="BE552" s="5">
        <f t="shared" si="891"/>
        <v>0</v>
      </c>
      <c r="BF552" s="5">
        <f t="shared" si="892"/>
        <v>0</v>
      </c>
      <c r="BG552" s="9" t="str">
        <f t="shared" si="893"/>
        <v>Nem rövidtávú a feladat.</v>
      </c>
      <c r="BH552" s="5">
        <f t="shared" si="894"/>
        <v>1</v>
      </c>
      <c r="BI552" s="5">
        <f t="shared" si="895"/>
        <v>1</v>
      </c>
      <c r="BJ552" s="5">
        <f t="shared" si="896"/>
        <v>1</v>
      </c>
      <c r="BK552" s="5">
        <f t="shared" si="897"/>
        <v>1</v>
      </c>
      <c r="BL552" s="5">
        <f t="shared" si="969"/>
        <v>1</v>
      </c>
      <c r="BM552" s="4" t="str">
        <f t="shared" si="898"/>
        <v>Forráshiányos a feladat!</v>
      </c>
      <c r="BN552" s="5">
        <f t="shared" si="899"/>
        <v>0</v>
      </c>
      <c r="BO552" s="5">
        <f t="shared" si="900"/>
        <v>1</v>
      </c>
      <c r="BP552" s="5">
        <f t="shared" si="901"/>
        <v>0</v>
      </c>
      <c r="BQ552" s="5">
        <f t="shared" si="902"/>
        <v>0</v>
      </c>
      <c r="BR552" s="5">
        <f t="shared" si="903"/>
        <v>0</v>
      </c>
      <c r="BS552" s="9">
        <f t="shared" si="904"/>
        <v>0</v>
      </c>
      <c r="BT552" s="5">
        <f t="shared" si="905"/>
        <v>0</v>
      </c>
      <c r="BU552" s="5">
        <f t="shared" si="906"/>
        <v>0</v>
      </c>
      <c r="BV552" s="5">
        <f t="shared" si="907"/>
        <v>1</v>
      </c>
      <c r="BW552" s="5">
        <f t="shared" si="908"/>
        <v>1</v>
      </c>
      <c r="BX552" s="5">
        <f t="shared" si="909"/>
        <v>1</v>
      </c>
      <c r="BY552" s="5">
        <f t="shared" si="910"/>
        <v>1</v>
      </c>
      <c r="BZ552" s="5">
        <f t="shared" si="911"/>
        <v>1</v>
      </c>
      <c r="CA552" s="5">
        <f t="shared" si="912"/>
        <v>1</v>
      </c>
      <c r="CB552" s="5">
        <f t="shared" si="913"/>
        <v>1</v>
      </c>
      <c r="CC552" s="5">
        <f t="shared" si="914"/>
        <v>1</v>
      </c>
      <c r="CD552" s="5">
        <f t="shared" si="915"/>
        <v>1</v>
      </c>
      <c r="CE552" s="5" t="str">
        <f t="shared" si="916"/>
        <v>?</v>
      </c>
      <c r="CF552" s="4" t="str">
        <f t="shared" si="970"/>
        <v>Kitöltés rendben!</v>
      </c>
      <c r="CG552" s="5">
        <f t="shared" si="971"/>
        <v>1</v>
      </c>
      <c r="CH552" s="5">
        <f t="shared" si="917"/>
        <v>0</v>
      </c>
      <c r="CI552" s="5">
        <f t="shared" si="918"/>
        <v>1</v>
      </c>
    </row>
    <row r="553" spans="1:87" s="2" customFormat="1" ht="57.6" hidden="1" customHeight="1" x14ac:dyDescent="0.3">
      <c r="A553" s="1" t="str">
        <f t="shared" si="964"/>
        <v>Kitöltés rendben!</v>
      </c>
      <c r="B553" s="179">
        <v>1</v>
      </c>
      <c r="C553" s="178" t="s">
        <v>492</v>
      </c>
      <c r="D553" s="180" t="s">
        <v>507</v>
      </c>
      <c r="E553" s="180" t="s">
        <v>509</v>
      </c>
      <c r="F553" s="181" t="str">
        <f>VLOOKUP($G553,Összesítő!$B:$F,2,FALSE)</f>
        <v>11-21306-2-003-00-02</v>
      </c>
      <c r="G553" s="178" t="s">
        <v>187</v>
      </c>
      <c r="H553" s="181">
        <f>COUNTA($G$3:G553)</f>
        <v>492</v>
      </c>
      <c r="I553" s="181" t="str">
        <f>AZ553&amp;"_"&amp;H553&amp;"_FIV_"&amp;LEFT(Előlap!$B$6,4)</f>
        <v>4161_492_FIV_2026</v>
      </c>
      <c r="J553" s="181" t="str">
        <f>VLOOKUP($G553,Összesítő!$B:$F,5,FALSE)</f>
        <v>Jákfa, Sárvár - Rábasömjén, Rábapaty</v>
      </c>
      <c r="K553" s="181" t="str">
        <f>VLOOKUP($G553,Összesítő!$B:$F,4,FALSE)</f>
        <v>Jákfa Községi Önkormányzat, Sárvár Város Önkormányzata, Rábapaty Község Önkormányzata</v>
      </c>
      <c r="L553" s="7">
        <f t="shared" si="965"/>
        <v>949</v>
      </c>
      <c r="M553" s="179">
        <v>2027</v>
      </c>
      <c r="N553" s="179">
        <v>2027</v>
      </c>
      <c r="O553" s="13">
        <v>949</v>
      </c>
      <c r="P553" s="8">
        <v>0</v>
      </c>
      <c r="Q553" s="8">
        <v>0</v>
      </c>
      <c r="S553" s="8">
        <v>949</v>
      </c>
      <c r="T553" s="8">
        <v>0</v>
      </c>
      <c r="U553" s="8">
        <v>0</v>
      </c>
      <c r="V553" s="8">
        <v>0</v>
      </c>
      <c r="W553" s="8">
        <v>0</v>
      </c>
      <c r="X553" s="8">
        <v>0</v>
      </c>
      <c r="Y553" s="8">
        <v>0</v>
      </c>
      <c r="Z553" s="8">
        <v>0</v>
      </c>
      <c r="AA553" s="8">
        <v>0</v>
      </c>
      <c r="AB553" s="8">
        <v>0</v>
      </c>
      <c r="AC553" s="8">
        <v>0</v>
      </c>
      <c r="AD553" s="7">
        <f t="shared" si="966"/>
        <v>949</v>
      </c>
      <c r="AE553" s="3" t="str">
        <f t="shared" si="967"/>
        <v>A forrás egyenlő a költséggel (I.ütem).</v>
      </c>
      <c r="AG553" s="8">
        <v>0</v>
      </c>
      <c r="AH553" s="8">
        <v>0</v>
      </c>
      <c r="AI553" s="8">
        <v>0</v>
      </c>
      <c r="AJ553" s="8">
        <v>0</v>
      </c>
      <c r="AK553" s="8">
        <v>0</v>
      </c>
      <c r="AL553" s="8">
        <v>0</v>
      </c>
      <c r="AM553" s="8">
        <v>0</v>
      </c>
      <c r="AN553" s="8">
        <v>0</v>
      </c>
      <c r="AO553" s="8">
        <v>0</v>
      </c>
      <c r="AP553" s="8">
        <v>0</v>
      </c>
      <c r="AQ553" s="8">
        <v>0</v>
      </c>
      <c r="AR553" s="7">
        <f t="shared" si="968"/>
        <v>0</v>
      </c>
      <c r="AS553" s="178" t="s">
        <v>659</v>
      </c>
      <c r="AT553" s="3" t="str">
        <f t="shared" si="886"/>
        <v>Nem hosszútávú a feladat.</v>
      </c>
      <c r="AV553" s="180" t="s">
        <v>0</v>
      </c>
      <c r="AW553" s="180" t="s">
        <v>0</v>
      </c>
      <c r="AX553" s="191">
        <f>COUNTA($G$3:G553)</f>
        <v>492</v>
      </c>
      <c r="AZ553" s="9">
        <f>VLOOKUP($G553,Összesítő!$B:$F,3,FALSE)</f>
        <v>4161</v>
      </c>
      <c r="BA553" s="9">
        <f t="shared" si="887"/>
        <v>0</v>
      </c>
      <c r="BB553" s="5">
        <f t="shared" si="888"/>
        <v>1</v>
      </c>
      <c r="BC553" s="5" t="str">
        <f t="shared" si="889"/>
        <v>R</v>
      </c>
      <c r="BD553" s="5">
        <f t="shared" si="890"/>
        <v>1</v>
      </c>
      <c r="BE553" s="5">
        <f t="shared" si="891"/>
        <v>0</v>
      </c>
      <c r="BF553" s="5">
        <f t="shared" si="892"/>
        <v>0</v>
      </c>
      <c r="BG553" s="9" t="str">
        <f t="shared" si="893"/>
        <v>A forrás egyenlő a költséggel (I.ütem).</v>
      </c>
      <c r="BH553" s="5">
        <f t="shared" si="894"/>
        <v>1</v>
      </c>
      <c r="BI553" s="5">
        <f t="shared" si="895"/>
        <v>1</v>
      </c>
      <c r="BJ553" s="5">
        <f t="shared" si="896"/>
        <v>0</v>
      </c>
      <c r="BK553" s="5">
        <f t="shared" si="897"/>
        <v>1</v>
      </c>
      <c r="BL553" s="5">
        <f t="shared" si="969"/>
        <v>1</v>
      </c>
      <c r="BM553" s="4" t="str">
        <f t="shared" si="898"/>
        <v>Nem hosszútávú a feladat.</v>
      </c>
      <c r="BN553" s="5">
        <f t="shared" si="899"/>
        <v>1</v>
      </c>
      <c r="BO553" s="5">
        <f t="shared" si="900"/>
        <v>0</v>
      </c>
      <c r="BP553" s="5">
        <f t="shared" si="901"/>
        <v>0</v>
      </c>
      <c r="BQ553" s="5">
        <f t="shared" si="902"/>
        <v>0</v>
      </c>
      <c r="BR553" s="5">
        <f t="shared" si="903"/>
        <v>0</v>
      </c>
      <c r="BS553" s="9" t="str">
        <f t="shared" si="904"/>
        <v>Nincs hosszútávú terv!</v>
      </c>
      <c r="BT553" s="5">
        <f t="shared" si="905"/>
        <v>0</v>
      </c>
      <c r="BU553" s="5">
        <f t="shared" si="906"/>
        <v>0</v>
      </c>
      <c r="BV553" s="5">
        <f t="shared" si="907"/>
        <v>1</v>
      </c>
      <c r="BW553" s="5">
        <f t="shared" si="908"/>
        <v>1</v>
      </c>
      <c r="BX553" s="5">
        <f t="shared" si="909"/>
        <v>1</v>
      </c>
      <c r="BY553" s="5">
        <f t="shared" si="910"/>
        <v>1</v>
      </c>
      <c r="BZ553" s="5">
        <f t="shared" si="911"/>
        <v>1</v>
      </c>
      <c r="CA553" s="5">
        <f t="shared" si="912"/>
        <v>1</v>
      </c>
      <c r="CB553" s="5">
        <f t="shared" si="913"/>
        <v>1</v>
      </c>
      <c r="CC553" s="5">
        <f t="shared" si="914"/>
        <v>1</v>
      </c>
      <c r="CD553" s="5">
        <f t="shared" si="915"/>
        <v>1</v>
      </c>
      <c r="CE553" s="5" t="str">
        <f t="shared" si="916"/>
        <v>?</v>
      </c>
      <c r="CF553" s="4" t="str">
        <f t="shared" si="970"/>
        <v>Kitöltés rendben!</v>
      </c>
      <c r="CG553" s="5">
        <f t="shared" si="971"/>
        <v>1</v>
      </c>
      <c r="CH553" s="5">
        <f t="shared" si="917"/>
        <v>1</v>
      </c>
      <c r="CI553" s="5">
        <f t="shared" si="918"/>
        <v>0</v>
      </c>
    </row>
    <row r="554" spans="1:87" s="2" customFormat="1" ht="57.6" hidden="1" customHeight="1" x14ac:dyDescent="0.3">
      <c r="A554" s="1" t="str">
        <f t="shared" ref="A554" si="972">IF($G554="","Nincs VKR kiválasztva!",CF554)</f>
        <v>Kitöltés rendben!</v>
      </c>
      <c r="B554" s="224">
        <v>0</v>
      </c>
      <c r="C554" s="223" t="s">
        <v>489</v>
      </c>
      <c r="D554" s="225" t="s">
        <v>661</v>
      </c>
      <c r="E554" s="225" t="s">
        <v>509</v>
      </c>
      <c r="F554" s="226" t="str">
        <f>VLOOKUP($G554,Összesítő!$B:$F,2,FALSE)</f>
        <v>11-21306-2-003-00-02</v>
      </c>
      <c r="G554" s="223" t="s">
        <v>187</v>
      </c>
      <c r="H554" s="226">
        <f>COUNTA($G$3:G554)</f>
        <v>493</v>
      </c>
      <c r="I554" s="226" t="str">
        <f>AZ554&amp;"_"&amp;H554&amp;"_FIV_"&amp;LEFT(Előlap!$B$6,4)</f>
        <v>4161_493_FIV_2026</v>
      </c>
      <c r="J554" s="226" t="str">
        <f>VLOOKUP($G554,Összesítő!$B:$F,5,FALSE)</f>
        <v>Jákfa, Sárvár - Rábasömjén, Rábapaty</v>
      </c>
      <c r="K554" s="226" t="str">
        <f>VLOOKUP($G554,Összesítő!$B:$F,4,FALSE)</f>
        <v>Jákfa Községi Önkormányzat, Sárvár Város Önkormányzata, Rábapaty Község Önkormányzata</v>
      </c>
      <c r="L554" s="7">
        <f t="shared" ref="L554" si="973">O554+P554</f>
        <v>0</v>
      </c>
      <c r="M554" s="224">
        <v>2027</v>
      </c>
      <c r="N554" s="224">
        <v>2027</v>
      </c>
      <c r="O554" s="13">
        <v>0</v>
      </c>
      <c r="P554" s="8">
        <v>0</v>
      </c>
      <c r="Q554" s="8">
        <v>0</v>
      </c>
      <c r="S554" s="8">
        <v>0</v>
      </c>
      <c r="T554" s="8">
        <v>0</v>
      </c>
      <c r="U554" s="8">
        <v>0</v>
      </c>
      <c r="V554" s="8">
        <v>0</v>
      </c>
      <c r="W554" s="8">
        <v>0</v>
      </c>
      <c r="X554" s="8">
        <v>0</v>
      </c>
      <c r="Y554" s="8">
        <v>0</v>
      </c>
      <c r="Z554" s="8">
        <v>0</v>
      </c>
      <c r="AA554" s="8">
        <v>0</v>
      </c>
      <c r="AB554" s="8">
        <v>0</v>
      </c>
      <c r="AC554" s="8">
        <v>0</v>
      </c>
      <c r="AD554" s="7">
        <f t="shared" ref="AD554" si="974">SUM(S554:AC554)</f>
        <v>0</v>
      </c>
      <c r="AE554" s="3" t="str">
        <f t="shared" ref="AE554" si="975">IF($G554="","Nincs VKR kiválasztva!",IF(BB554=0,"Hiányos kitöltés!",BG554))</f>
        <v>A forrás egyenlő a költséggel (I.ütem).</v>
      </c>
      <c r="AG554" s="8">
        <v>0</v>
      </c>
      <c r="AH554" s="8">
        <v>0</v>
      </c>
      <c r="AI554" s="8">
        <v>0</v>
      </c>
      <c r="AJ554" s="8">
        <v>0</v>
      </c>
      <c r="AK554" s="8">
        <v>0</v>
      </c>
      <c r="AL554" s="8">
        <v>0</v>
      </c>
      <c r="AM554" s="8">
        <v>0</v>
      </c>
      <c r="AN554" s="8">
        <v>0</v>
      </c>
      <c r="AO554" s="8">
        <v>0</v>
      </c>
      <c r="AP554" s="8">
        <v>0</v>
      </c>
      <c r="AQ554" s="8">
        <v>0</v>
      </c>
      <c r="AR554" s="7">
        <f t="shared" ref="AR554" si="976">SUM(AG554:AQ554)</f>
        <v>0</v>
      </c>
      <c r="AS554" s="223" t="s">
        <v>659</v>
      </c>
      <c r="AT554" s="3" t="str">
        <f t="shared" si="886"/>
        <v>Nem hosszútávú a feladat.</v>
      </c>
      <c r="AV554" s="225" t="s">
        <v>662</v>
      </c>
      <c r="AW554" s="225" t="s">
        <v>0</v>
      </c>
      <c r="AX554" s="226">
        <f>COUNTA($G$3:G554)</f>
        <v>493</v>
      </c>
      <c r="AZ554" s="9">
        <f>VLOOKUP($G554,Összesítő!$B:$F,3,FALSE)</f>
        <v>4161</v>
      </c>
      <c r="BA554" s="9">
        <f t="shared" si="887"/>
        <v>32</v>
      </c>
      <c r="BB554" s="5">
        <f t="shared" si="888"/>
        <v>1</v>
      </c>
      <c r="BC554" s="5" t="str">
        <f t="shared" si="889"/>
        <v>R</v>
      </c>
      <c r="BD554" s="5">
        <f t="shared" ref="BD554" si="977">IF(OR(BC554="R",BC554="RH"),1,0)</f>
        <v>1</v>
      </c>
      <c r="BE554" s="5">
        <f t="shared" si="891"/>
        <v>0</v>
      </c>
      <c r="BF554" s="5">
        <f t="shared" si="892"/>
        <v>0</v>
      </c>
      <c r="BG554" s="9" t="str">
        <f t="shared" si="893"/>
        <v>A forrás egyenlő a költséggel (I.ütem).</v>
      </c>
      <c r="BH554" s="5">
        <f t="shared" si="894"/>
        <v>1</v>
      </c>
      <c r="BI554" s="5">
        <f t="shared" si="895"/>
        <v>1</v>
      </c>
      <c r="BJ554" s="5">
        <f t="shared" si="896"/>
        <v>0</v>
      </c>
      <c r="BK554" s="5">
        <f t="shared" si="897"/>
        <v>1</v>
      </c>
      <c r="BL554" s="5">
        <f t="shared" ref="BL554" si="978">IF(AND($BK554=1,$P554=$AR554),1,IF(AND($BK554=1,$P554&gt;$AR554,AS554="igen"),1,0))</f>
        <v>1</v>
      </c>
      <c r="BM554" s="4" t="str">
        <f t="shared" si="898"/>
        <v>Nem hosszútávú a feladat.</v>
      </c>
      <c r="BN554" s="5">
        <f t="shared" si="899"/>
        <v>1</v>
      </c>
      <c r="BO554" s="5">
        <f t="shared" si="900"/>
        <v>0</v>
      </c>
      <c r="BP554" s="5">
        <f t="shared" si="901"/>
        <v>1</v>
      </c>
      <c r="BQ554" s="5">
        <f t="shared" si="902"/>
        <v>0</v>
      </c>
      <c r="BR554" s="5">
        <f t="shared" si="903"/>
        <v>1</v>
      </c>
      <c r="BS554" s="9" t="str">
        <f t="shared" si="904"/>
        <v>Nincs hosszútávú terv!</v>
      </c>
      <c r="BT554" s="5">
        <f t="shared" si="905"/>
        <v>1</v>
      </c>
      <c r="BU554" s="5">
        <f t="shared" si="906"/>
        <v>0</v>
      </c>
      <c r="BV554" s="5">
        <f t="shared" si="907"/>
        <v>1</v>
      </c>
      <c r="BW554" s="5">
        <f t="shared" si="908"/>
        <v>1</v>
      </c>
      <c r="BX554" s="5">
        <f t="shared" si="909"/>
        <v>1</v>
      </c>
      <c r="BY554" s="5">
        <f t="shared" si="910"/>
        <v>1</v>
      </c>
      <c r="BZ554" s="5">
        <f t="shared" si="911"/>
        <v>1</v>
      </c>
      <c r="CA554" s="5">
        <f t="shared" si="912"/>
        <v>1</v>
      </c>
      <c r="CB554" s="5">
        <f t="shared" si="913"/>
        <v>1</v>
      </c>
      <c r="CC554" s="5">
        <f t="shared" si="914"/>
        <v>1</v>
      </c>
      <c r="CD554" s="5">
        <f t="shared" si="915"/>
        <v>1</v>
      </c>
      <c r="CE554" s="5" t="str">
        <f t="shared" si="916"/>
        <v>?</v>
      </c>
      <c r="CF554" s="4" t="str">
        <f t="shared" ref="CF554" si="979">IF($BB554=0,$CE554,IF($BH554=0,"I. ütem forrása nincs kitöltve!",IF($BK554=0,"II. ütem forrása nincs kitöltve!",IF($BE554=1,"Költségek üteme nem megfelelő (az időtartam és a költség üteme eltér)!",IF(AND(BI554=0,$BB554=1,$BK554=1,$BE554=1),"Kötelező cellák kitöltve, de az I. ütem forrása hibás!",IF(AND(BK554=0,$BB554=1,$BK554=1,$BE554=1),"Kötelező cellák kitöltve, de a II. ütem forrása hibás!",IF(AND($BP554=1,$BA554&lt;30),"Nullás a rövidtávú feladat és rövid (hiányzik) a hozzá tartozó indoklás!",IF(AND($BQ554=1,$BA554&lt;30),"Nullás a hosszútávú feladat és rövid (hiányzik) a hozzá tartozó indoklás!",IF(AND(BO554=1,C554="1811_RENDKÍVÜLI"),"II. ütemre nem tervezhet Rendkívüli feladatot!",IF(BI554=0,AE554,IF(BL554=0,AT554,IF(AND(BD554=1,$Q554&gt;$O554),"EM rendelet 2. melléklet terhére elszámolt költség nem lehet nagyobb az I. ütemre tervezett tényleges költségnél!",IF($AD554&gt;$O554,"Többlet forrást jelölt meg az I. ütemnél! Kérjük, a többletet az 'Osszesito' fülön tüntesse fel!",IF($AR554&gt;$P554,"Többlet forrást jelölt meg a II. ütemnél! Kérjük, a többletet az 'Osszesito' fülön tüntesse fel!","Kitöltés rendben!"))))))))))))))</f>
        <v>Kitöltés rendben!</v>
      </c>
      <c r="CG554" s="5">
        <f t="shared" ref="CG554" si="980">IF(A554="Kitöltés rendben!",1,0)</f>
        <v>1</v>
      </c>
      <c r="CH554" s="5">
        <f t="shared" si="917"/>
        <v>1</v>
      </c>
      <c r="CI554" s="5">
        <f t="shared" si="918"/>
        <v>0</v>
      </c>
    </row>
    <row r="555" spans="1:87" s="2" customFormat="1" ht="31.2" hidden="1" customHeight="1" x14ac:dyDescent="0.3">
      <c r="A555" s="1" t="str">
        <f t="shared" si="964"/>
        <v>Nincs VKR kiválasztva!</v>
      </c>
      <c r="B555" s="179"/>
      <c r="C555" s="178"/>
      <c r="D555" s="180"/>
      <c r="E555" s="180"/>
      <c r="F555" s="181" t="e">
        <f>VLOOKUP($G555,Összesítő!$B:$F,2,FALSE)</f>
        <v>#N/A</v>
      </c>
      <c r="G555" s="178"/>
      <c r="H555" s="181">
        <f>COUNTA($G$3:G555)</f>
        <v>493</v>
      </c>
      <c r="I555" s="181" t="e">
        <f>AZ555&amp;"_"&amp;H555&amp;"_FIV_"&amp;LEFT(Előlap!$B$6,4)</f>
        <v>#N/A</v>
      </c>
      <c r="J555" s="181" t="e">
        <f>VLOOKUP($G555,Összesítő!$B:$F,5,FALSE)</f>
        <v>#N/A</v>
      </c>
      <c r="K555" s="181" t="e">
        <f>VLOOKUP($G555,Összesítő!$B:$F,4,FALSE)</f>
        <v>#N/A</v>
      </c>
      <c r="L555" s="7">
        <f t="shared" si="965"/>
        <v>0</v>
      </c>
      <c r="M555" s="179"/>
      <c r="N555" s="179"/>
      <c r="O555" s="13"/>
      <c r="P555" s="8"/>
      <c r="Q555" s="8"/>
      <c r="S555" s="8"/>
      <c r="T555" s="8"/>
      <c r="U555" s="8"/>
      <c r="V555" s="8"/>
      <c r="W555" s="8"/>
      <c r="X555" s="8"/>
      <c r="Y555" s="8"/>
      <c r="Z555" s="8"/>
      <c r="AA555" s="8"/>
      <c r="AB555" s="8"/>
      <c r="AC555" s="8"/>
      <c r="AD555" s="7">
        <f t="shared" si="966"/>
        <v>0</v>
      </c>
      <c r="AE555" s="3" t="str">
        <f t="shared" si="967"/>
        <v>Nincs VKR kiválasztva!</v>
      </c>
      <c r="AG555" s="8"/>
      <c r="AH555" s="8"/>
      <c r="AI555" s="8"/>
      <c r="AJ555" s="8"/>
      <c r="AK555" s="8"/>
      <c r="AL555" s="8"/>
      <c r="AM555" s="8"/>
      <c r="AN555" s="8"/>
      <c r="AO555" s="8"/>
      <c r="AP555" s="8"/>
      <c r="AQ555" s="8"/>
      <c r="AR555" s="7">
        <f t="shared" si="968"/>
        <v>0</v>
      </c>
      <c r="AS555" s="178"/>
      <c r="AT555" s="3" t="str">
        <f t="shared" si="886"/>
        <v>Nincs VKR kiválasztva!</v>
      </c>
      <c r="AV555" s="180" t="s">
        <v>0</v>
      </c>
      <c r="AW555" s="180" t="s">
        <v>0</v>
      </c>
      <c r="AX555" s="191">
        <f>COUNTA($G$3:G555)</f>
        <v>493</v>
      </c>
      <c r="AZ555" s="9" t="e">
        <f>VLOOKUP($G555,Összesítő!$B:$F,3,FALSE)</f>
        <v>#N/A</v>
      </c>
      <c r="BA555" s="9">
        <f t="shared" si="887"/>
        <v>0</v>
      </c>
      <c r="BB555" s="5" t="e">
        <f t="shared" si="888"/>
        <v>#N/A</v>
      </c>
      <c r="BC555" s="5" t="e">
        <f t="shared" si="889"/>
        <v>#N/A</v>
      </c>
      <c r="BD555" s="5" t="e">
        <f t="shared" si="890"/>
        <v>#N/A</v>
      </c>
      <c r="BE555" s="5" t="e">
        <f t="shared" si="891"/>
        <v>#N/A</v>
      </c>
      <c r="BF555" s="5">
        <f t="shared" si="892"/>
        <v>0</v>
      </c>
      <c r="BG555" s="9" t="str">
        <f t="shared" si="893"/>
        <v>A forrás egyenlő a költséggel (I.ütem).</v>
      </c>
      <c r="BH555" s="5">
        <f t="shared" si="894"/>
        <v>0</v>
      </c>
      <c r="BI555" s="5">
        <f t="shared" si="895"/>
        <v>0</v>
      </c>
      <c r="BJ555" s="5">
        <f t="shared" si="896"/>
        <v>0</v>
      </c>
      <c r="BK555" s="5">
        <f t="shared" si="897"/>
        <v>0</v>
      </c>
      <c r="BL555" s="5">
        <f t="shared" si="969"/>
        <v>0</v>
      </c>
      <c r="BM555" s="4" t="str">
        <f t="shared" si="898"/>
        <v>Nem hosszútávú a feladat.</v>
      </c>
      <c r="BN555" s="5">
        <f t="shared" si="899"/>
        <v>1</v>
      </c>
      <c r="BO555" s="5">
        <f t="shared" si="900"/>
        <v>0</v>
      </c>
      <c r="BP555" s="5">
        <f t="shared" si="901"/>
        <v>1</v>
      </c>
      <c r="BQ555" s="5">
        <f t="shared" si="902"/>
        <v>0</v>
      </c>
      <c r="BR555" s="5" t="e">
        <f t="shared" si="903"/>
        <v>#N/A</v>
      </c>
      <c r="BS555" s="9" t="str">
        <f t="shared" si="904"/>
        <v>Nincs hosszútávú terv!</v>
      </c>
      <c r="BT555" s="5" t="e">
        <f t="shared" si="905"/>
        <v>#N/A</v>
      </c>
      <c r="BU555" s="5" t="e">
        <f t="shared" si="906"/>
        <v>#N/A</v>
      </c>
      <c r="BV555" s="5">
        <f t="shared" si="907"/>
        <v>0</v>
      </c>
      <c r="BW555" s="5">
        <f t="shared" si="908"/>
        <v>0</v>
      </c>
      <c r="BX555" s="5">
        <f t="shared" si="909"/>
        <v>0</v>
      </c>
      <c r="BY555" s="5">
        <f t="shared" si="910"/>
        <v>0</v>
      </c>
      <c r="BZ555" s="5">
        <f t="shared" si="911"/>
        <v>0</v>
      </c>
      <c r="CA555" s="5">
        <f t="shared" si="912"/>
        <v>0</v>
      </c>
      <c r="CB555" s="5">
        <f t="shared" si="913"/>
        <v>0</v>
      </c>
      <c r="CC555" s="5">
        <f t="shared" si="914"/>
        <v>0</v>
      </c>
      <c r="CD555" s="5">
        <f t="shared" si="915"/>
        <v>0</v>
      </c>
      <c r="CE555" s="5" t="e">
        <f t="shared" si="916"/>
        <v>#N/A</v>
      </c>
      <c r="CF555" s="4" t="e">
        <f t="shared" si="970"/>
        <v>#N/A</v>
      </c>
      <c r="CG555" s="5">
        <f t="shared" si="971"/>
        <v>0</v>
      </c>
      <c r="CH555" s="5" t="e">
        <f t="shared" si="917"/>
        <v>#N/A</v>
      </c>
      <c r="CI555" s="5" t="e">
        <f t="shared" si="918"/>
        <v>#N/A</v>
      </c>
    </row>
    <row r="556" spans="1:87" s="2" customFormat="1" ht="28.2" hidden="1" customHeight="1" x14ac:dyDescent="0.3">
      <c r="A556" s="1" t="str">
        <f t="shared" si="964"/>
        <v>Kitöltés rendben!</v>
      </c>
      <c r="B556" s="179">
        <v>2</v>
      </c>
      <c r="C556" s="178" t="s">
        <v>405</v>
      </c>
      <c r="D556" s="180" t="s">
        <v>645</v>
      </c>
      <c r="E556" s="180" t="s">
        <v>509</v>
      </c>
      <c r="F556" s="181" t="str">
        <f>VLOOKUP($G556,Összesítő!$B:$F,2,FALSE)</f>
        <v>11-21306-3-001-00-03</v>
      </c>
      <c r="G556" s="178" t="s">
        <v>191</v>
      </c>
      <c r="H556" s="181">
        <f>COUNTA($G$3:G556)</f>
        <v>494</v>
      </c>
      <c r="I556" s="181" t="str">
        <f>AZ556&amp;"_"&amp;H556&amp;"_FIV_"&amp;LEFT(Előlap!$B$6,4)</f>
        <v>4162_494_FIV_2026</v>
      </c>
      <c r="J556" s="181" t="str">
        <f>VLOOKUP($G556,Összesítő!$B:$F,5,FALSE)</f>
        <v>Sárvár - Lánkapuszta</v>
      </c>
      <c r="K556" s="181" t="str">
        <f>VLOOKUP($G556,Összesítő!$B:$F,4,FALSE)</f>
        <v>Sárvár Város Önkormányzata</v>
      </c>
      <c r="L556" s="7">
        <f t="shared" si="965"/>
        <v>20000</v>
      </c>
      <c r="M556" s="179">
        <v>2030</v>
      </c>
      <c r="N556" s="179">
        <v>2030</v>
      </c>
      <c r="O556" s="13">
        <v>0</v>
      </c>
      <c r="P556" s="8">
        <v>20000</v>
      </c>
      <c r="Q556" s="8">
        <v>0</v>
      </c>
      <c r="S556" s="8">
        <v>0</v>
      </c>
      <c r="T556" s="8">
        <v>0</v>
      </c>
      <c r="U556" s="8">
        <v>0</v>
      </c>
      <c r="V556" s="8">
        <v>0</v>
      </c>
      <c r="W556" s="8">
        <v>0</v>
      </c>
      <c r="X556" s="8">
        <v>0</v>
      </c>
      <c r="Y556" s="8">
        <v>0</v>
      </c>
      <c r="Z556" s="8">
        <v>0</v>
      </c>
      <c r="AA556" s="8">
        <v>0</v>
      </c>
      <c r="AB556" s="8">
        <v>0</v>
      </c>
      <c r="AC556" s="8">
        <v>0</v>
      </c>
      <c r="AD556" s="7">
        <f t="shared" si="966"/>
        <v>0</v>
      </c>
      <c r="AE556" s="3" t="str">
        <f t="shared" si="967"/>
        <v>Nem rövidtávú a feladat.</v>
      </c>
      <c r="AG556" s="8">
        <v>0</v>
      </c>
      <c r="AH556" s="8">
        <v>0</v>
      </c>
      <c r="AI556" s="8">
        <v>0</v>
      </c>
      <c r="AJ556" s="8">
        <v>0</v>
      </c>
      <c r="AK556" s="8">
        <v>0</v>
      </c>
      <c r="AL556" s="8">
        <v>0</v>
      </c>
      <c r="AM556" s="8">
        <v>0</v>
      </c>
      <c r="AN556" s="8">
        <v>0</v>
      </c>
      <c r="AO556" s="8">
        <v>0</v>
      </c>
      <c r="AP556" s="8">
        <v>0</v>
      </c>
      <c r="AQ556" s="8">
        <v>0</v>
      </c>
      <c r="AR556" s="7">
        <f t="shared" si="968"/>
        <v>0</v>
      </c>
      <c r="AS556" s="178" t="s">
        <v>654</v>
      </c>
      <c r="AT556" s="3" t="str">
        <f t="shared" si="886"/>
        <v>Forráshiányos a feladat!</v>
      </c>
      <c r="AV556" s="180" t="s">
        <v>0</v>
      </c>
      <c r="AW556" s="180" t="s">
        <v>0</v>
      </c>
      <c r="AX556" s="191">
        <f>COUNTA($G$3:G556)</f>
        <v>494</v>
      </c>
      <c r="AZ556" s="9">
        <f>VLOOKUP($G556,Összesítő!$B:$F,3,FALSE)</f>
        <v>4162</v>
      </c>
      <c r="BA556" s="9">
        <f t="shared" si="887"/>
        <v>0</v>
      </c>
      <c r="BB556" s="5">
        <f t="shared" si="888"/>
        <v>1</v>
      </c>
      <c r="BC556" s="5" t="str">
        <f t="shared" si="889"/>
        <v>H</v>
      </c>
      <c r="BD556" s="5">
        <f t="shared" si="890"/>
        <v>0</v>
      </c>
      <c r="BE556" s="5">
        <f t="shared" si="891"/>
        <v>0</v>
      </c>
      <c r="BF556" s="5">
        <f t="shared" si="892"/>
        <v>0</v>
      </c>
      <c r="BG556" s="9" t="str">
        <f t="shared" si="893"/>
        <v>Nem rövidtávú a feladat.</v>
      </c>
      <c r="BH556" s="5">
        <f t="shared" si="894"/>
        <v>1</v>
      </c>
      <c r="BI556" s="5">
        <f t="shared" si="895"/>
        <v>1</v>
      </c>
      <c r="BJ556" s="5">
        <f t="shared" si="896"/>
        <v>1</v>
      </c>
      <c r="BK556" s="5">
        <f t="shared" si="897"/>
        <v>1</v>
      </c>
      <c r="BL556" s="5">
        <f t="shared" si="969"/>
        <v>1</v>
      </c>
      <c r="BM556" s="4" t="str">
        <f t="shared" si="898"/>
        <v>Forráshiányos a feladat!</v>
      </c>
      <c r="BN556" s="5">
        <f t="shared" si="899"/>
        <v>0</v>
      </c>
      <c r="BO556" s="5">
        <f t="shared" si="900"/>
        <v>1</v>
      </c>
      <c r="BP556" s="5">
        <f t="shared" si="901"/>
        <v>0</v>
      </c>
      <c r="BQ556" s="5">
        <f t="shared" si="902"/>
        <v>0</v>
      </c>
      <c r="BR556" s="5">
        <f t="shared" si="903"/>
        <v>0</v>
      </c>
      <c r="BS556" s="9">
        <f t="shared" si="904"/>
        <v>0</v>
      </c>
      <c r="BT556" s="5">
        <f t="shared" si="905"/>
        <v>0</v>
      </c>
      <c r="BU556" s="5">
        <f t="shared" si="906"/>
        <v>0</v>
      </c>
      <c r="BV556" s="5">
        <f t="shared" si="907"/>
        <v>1</v>
      </c>
      <c r="BW556" s="5">
        <f t="shared" si="908"/>
        <v>1</v>
      </c>
      <c r="BX556" s="5">
        <f t="shared" si="909"/>
        <v>1</v>
      </c>
      <c r="BY556" s="5">
        <f t="shared" si="910"/>
        <v>1</v>
      </c>
      <c r="BZ556" s="5">
        <f t="shared" si="911"/>
        <v>1</v>
      </c>
      <c r="CA556" s="5">
        <f t="shared" si="912"/>
        <v>1</v>
      </c>
      <c r="CB556" s="5">
        <f t="shared" si="913"/>
        <v>1</v>
      </c>
      <c r="CC556" s="5">
        <f t="shared" si="914"/>
        <v>1</v>
      </c>
      <c r="CD556" s="5">
        <f t="shared" si="915"/>
        <v>1</v>
      </c>
      <c r="CE556" s="5" t="str">
        <f t="shared" si="916"/>
        <v>?</v>
      </c>
      <c r="CF556" s="4" t="str">
        <f t="shared" si="970"/>
        <v>Kitöltés rendben!</v>
      </c>
      <c r="CG556" s="5">
        <f t="shared" si="971"/>
        <v>1</v>
      </c>
      <c r="CH556" s="5">
        <f t="shared" si="917"/>
        <v>0</v>
      </c>
      <c r="CI556" s="5">
        <f t="shared" si="918"/>
        <v>1</v>
      </c>
    </row>
    <row r="557" spans="1:87" s="2" customFormat="1" ht="42" hidden="1" customHeight="1" x14ac:dyDescent="0.3">
      <c r="A557" s="1" t="str">
        <f t="shared" si="964"/>
        <v>Kitöltés rendben!</v>
      </c>
      <c r="B557" s="179">
        <v>2</v>
      </c>
      <c r="C557" s="178" t="s">
        <v>435</v>
      </c>
      <c r="D557" s="180" t="s">
        <v>646</v>
      </c>
      <c r="E557" s="180" t="s">
        <v>509</v>
      </c>
      <c r="F557" s="181" t="str">
        <f>VLOOKUP($G557,Összesítő!$B:$F,2,FALSE)</f>
        <v>11-21306-3-001-00-03</v>
      </c>
      <c r="G557" s="178" t="s">
        <v>191</v>
      </c>
      <c r="H557" s="181">
        <f>COUNTA($G$3:G557)</f>
        <v>495</v>
      </c>
      <c r="I557" s="181" t="str">
        <f>AZ557&amp;"_"&amp;H557&amp;"_FIV_"&amp;LEFT(Előlap!$B$6,4)</f>
        <v>4162_495_FIV_2026</v>
      </c>
      <c r="J557" s="181" t="str">
        <f>VLOOKUP($G557,Összesítő!$B:$F,5,FALSE)</f>
        <v>Sárvár - Lánkapuszta</v>
      </c>
      <c r="K557" s="181" t="str">
        <f>VLOOKUP($G557,Összesítő!$B:$F,4,FALSE)</f>
        <v>Sárvár Város Önkormányzata</v>
      </c>
      <c r="L557" s="7">
        <f t="shared" si="965"/>
        <v>45000</v>
      </c>
      <c r="M557" s="179">
        <v>2031</v>
      </c>
      <c r="N557" s="179">
        <v>2031</v>
      </c>
      <c r="O557" s="13">
        <v>0</v>
      </c>
      <c r="P557" s="8">
        <v>45000</v>
      </c>
      <c r="Q557" s="8">
        <v>0</v>
      </c>
      <c r="S557" s="8">
        <v>0</v>
      </c>
      <c r="T557" s="8">
        <v>0</v>
      </c>
      <c r="U557" s="8">
        <v>0</v>
      </c>
      <c r="V557" s="8">
        <v>0</v>
      </c>
      <c r="W557" s="8">
        <v>0</v>
      </c>
      <c r="X557" s="8">
        <v>0</v>
      </c>
      <c r="Y557" s="8">
        <v>0</v>
      </c>
      <c r="Z557" s="8">
        <v>0</v>
      </c>
      <c r="AA557" s="8">
        <v>0</v>
      </c>
      <c r="AB557" s="8">
        <v>0</v>
      </c>
      <c r="AC557" s="8">
        <v>0</v>
      </c>
      <c r="AD557" s="7">
        <f t="shared" si="966"/>
        <v>0</v>
      </c>
      <c r="AE557" s="3" t="str">
        <f t="shared" si="967"/>
        <v>Nem rövidtávú a feladat.</v>
      </c>
      <c r="AG557" s="8">
        <v>0</v>
      </c>
      <c r="AH557" s="8">
        <v>0</v>
      </c>
      <c r="AI557" s="8">
        <v>0</v>
      </c>
      <c r="AJ557" s="8">
        <v>0</v>
      </c>
      <c r="AK557" s="8">
        <v>0</v>
      </c>
      <c r="AL557" s="8">
        <v>0</v>
      </c>
      <c r="AM557" s="8">
        <v>0</v>
      </c>
      <c r="AN557" s="8">
        <v>0</v>
      </c>
      <c r="AO557" s="8">
        <v>0</v>
      </c>
      <c r="AP557" s="8">
        <v>0</v>
      </c>
      <c r="AQ557" s="8">
        <v>0</v>
      </c>
      <c r="AR557" s="7">
        <f t="shared" si="968"/>
        <v>0</v>
      </c>
      <c r="AS557" s="187" t="s">
        <v>654</v>
      </c>
      <c r="AT557" s="3" t="str">
        <f t="shared" si="886"/>
        <v>Forráshiányos a feladat!</v>
      </c>
      <c r="AV557" s="180" t="s">
        <v>0</v>
      </c>
      <c r="AW557" s="180" t="s">
        <v>0</v>
      </c>
      <c r="AX557" s="191">
        <f>COUNTA($G$3:G557)</f>
        <v>495</v>
      </c>
      <c r="AZ557" s="9">
        <f>VLOOKUP($G557,Összesítő!$B:$F,3,FALSE)</f>
        <v>4162</v>
      </c>
      <c r="BA557" s="9">
        <f t="shared" si="887"/>
        <v>0</v>
      </c>
      <c r="BB557" s="5">
        <f t="shared" si="888"/>
        <v>1</v>
      </c>
      <c r="BC557" s="5" t="str">
        <f t="shared" si="889"/>
        <v>H</v>
      </c>
      <c r="BD557" s="5">
        <f t="shared" si="890"/>
        <v>0</v>
      </c>
      <c r="BE557" s="5">
        <f t="shared" si="891"/>
        <v>0</v>
      </c>
      <c r="BF557" s="5">
        <f t="shared" si="892"/>
        <v>0</v>
      </c>
      <c r="BG557" s="9" t="str">
        <f t="shared" si="893"/>
        <v>Nem rövidtávú a feladat.</v>
      </c>
      <c r="BH557" s="5">
        <f t="shared" si="894"/>
        <v>1</v>
      </c>
      <c r="BI557" s="5">
        <f t="shared" si="895"/>
        <v>1</v>
      </c>
      <c r="BJ557" s="5">
        <f t="shared" si="896"/>
        <v>1</v>
      </c>
      <c r="BK557" s="5">
        <f t="shared" si="897"/>
        <v>1</v>
      </c>
      <c r="BL557" s="5">
        <f t="shared" si="969"/>
        <v>1</v>
      </c>
      <c r="BM557" s="4" t="str">
        <f t="shared" si="898"/>
        <v>Forráshiányos a feladat!</v>
      </c>
      <c r="BN557" s="5">
        <f t="shared" si="899"/>
        <v>0</v>
      </c>
      <c r="BO557" s="5">
        <f t="shared" si="900"/>
        <v>1</v>
      </c>
      <c r="BP557" s="5">
        <f t="shared" si="901"/>
        <v>0</v>
      </c>
      <c r="BQ557" s="5">
        <f t="shared" si="902"/>
        <v>0</v>
      </c>
      <c r="BR557" s="5">
        <f t="shared" si="903"/>
        <v>0</v>
      </c>
      <c r="BS557" s="9">
        <f t="shared" si="904"/>
        <v>0</v>
      </c>
      <c r="BT557" s="5">
        <f t="shared" si="905"/>
        <v>0</v>
      </c>
      <c r="BU557" s="5">
        <f t="shared" si="906"/>
        <v>0</v>
      </c>
      <c r="BV557" s="5">
        <f t="shared" si="907"/>
        <v>1</v>
      </c>
      <c r="BW557" s="5">
        <f t="shared" si="908"/>
        <v>1</v>
      </c>
      <c r="BX557" s="5">
        <f t="shared" si="909"/>
        <v>1</v>
      </c>
      <c r="BY557" s="5">
        <f t="shared" si="910"/>
        <v>1</v>
      </c>
      <c r="BZ557" s="5">
        <f t="shared" si="911"/>
        <v>1</v>
      </c>
      <c r="CA557" s="5">
        <f t="shared" si="912"/>
        <v>1</v>
      </c>
      <c r="CB557" s="5">
        <f t="shared" si="913"/>
        <v>1</v>
      </c>
      <c r="CC557" s="5">
        <f t="shared" si="914"/>
        <v>1</v>
      </c>
      <c r="CD557" s="5">
        <f t="shared" si="915"/>
        <v>1</v>
      </c>
      <c r="CE557" s="5" t="str">
        <f t="shared" si="916"/>
        <v>?</v>
      </c>
      <c r="CF557" s="4" t="str">
        <f t="shared" si="970"/>
        <v>Kitöltés rendben!</v>
      </c>
      <c r="CG557" s="5">
        <f t="shared" si="971"/>
        <v>1</v>
      </c>
      <c r="CH557" s="5">
        <f t="shared" si="917"/>
        <v>0</v>
      </c>
      <c r="CI557" s="5">
        <f t="shared" si="918"/>
        <v>1</v>
      </c>
    </row>
    <row r="558" spans="1:87" s="2" customFormat="1" ht="28.2" hidden="1" customHeight="1" x14ac:dyDescent="0.3">
      <c r="A558" s="1" t="str">
        <f t="shared" si="964"/>
        <v>Kitöltés rendben!</v>
      </c>
      <c r="B558" s="179">
        <v>2</v>
      </c>
      <c r="C558" s="178" t="s">
        <v>399</v>
      </c>
      <c r="D558" s="180" t="s">
        <v>647</v>
      </c>
      <c r="E558" s="180" t="s">
        <v>509</v>
      </c>
      <c r="F558" s="181" t="str">
        <f>VLOOKUP($G558,Összesítő!$B:$F,2,FALSE)</f>
        <v>11-21306-3-001-00-03</v>
      </c>
      <c r="G558" s="178" t="s">
        <v>191</v>
      </c>
      <c r="H558" s="181">
        <f>COUNTA($G$3:G558)</f>
        <v>496</v>
      </c>
      <c r="I558" s="181" t="str">
        <f>AZ558&amp;"_"&amp;H558&amp;"_FIV_"&amp;LEFT(Előlap!$B$6,4)</f>
        <v>4162_496_FIV_2026</v>
      </c>
      <c r="J558" s="181" t="str">
        <f>VLOOKUP($G558,Összesítő!$B:$F,5,FALSE)</f>
        <v>Sárvár - Lánkapuszta</v>
      </c>
      <c r="K558" s="181" t="str">
        <f>VLOOKUP($G558,Összesítő!$B:$F,4,FALSE)</f>
        <v>Sárvár Város Önkormányzata</v>
      </c>
      <c r="L558" s="7">
        <f t="shared" si="965"/>
        <v>35000</v>
      </c>
      <c r="M558" s="179">
        <v>2035</v>
      </c>
      <c r="N558" s="179">
        <v>2035</v>
      </c>
      <c r="O558" s="13">
        <v>0</v>
      </c>
      <c r="P558" s="8">
        <v>35000</v>
      </c>
      <c r="Q558" s="8">
        <v>0</v>
      </c>
      <c r="S558" s="8">
        <v>0</v>
      </c>
      <c r="T558" s="8">
        <v>0</v>
      </c>
      <c r="U558" s="8">
        <v>0</v>
      </c>
      <c r="V558" s="8">
        <v>0</v>
      </c>
      <c r="W558" s="8">
        <v>0</v>
      </c>
      <c r="X558" s="8">
        <v>0</v>
      </c>
      <c r="Y558" s="8">
        <v>0</v>
      </c>
      <c r="Z558" s="8">
        <v>0</v>
      </c>
      <c r="AA558" s="8">
        <v>0</v>
      </c>
      <c r="AB558" s="8">
        <v>0</v>
      </c>
      <c r="AC558" s="8">
        <v>0</v>
      </c>
      <c r="AD558" s="7">
        <f t="shared" si="966"/>
        <v>0</v>
      </c>
      <c r="AE558" s="3" t="str">
        <f t="shared" si="967"/>
        <v>Nem rövidtávú a feladat.</v>
      </c>
      <c r="AG558" s="8">
        <v>0</v>
      </c>
      <c r="AH558" s="8">
        <v>0</v>
      </c>
      <c r="AI558" s="8">
        <v>0</v>
      </c>
      <c r="AJ558" s="8">
        <v>0</v>
      </c>
      <c r="AK558" s="8">
        <v>0</v>
      </c>
      <c r="AL558" s="8">
        <v>0</v>
      </c>
      <c r="AM558" s="8">
        <v>0</v>
      </c>
      <c r="AN558" s="8">
        <v>0</v>
      </c>
      <c r="AO558" s="8">
        <v>0</v>
      </c>
      <c r="AP558" s="8">
        <v>0</v>
      </c>
      <c r="AQ558" s="8">
        <v>0</v>
      </c>
      <c r="AR558" s="7">
        <f t="shared" si="968"/>
        <v>0</v>
      </c>
      <c r="AS558" s="187" t="s">
        <v>654</v>
      </c>
      <c r="AT558" s="3" t="str">
        <f t="shared" si="886"/>
        <v>Forráshiányos a feladat!</v>
      </c>
      <c r="AV558" s="180" t="s">
        <v>0</v>
      </c>
      <c r="AW558" s="180" t="s">
        <v>0</v>
      </c>
      <c r="AX558" s="191">
        <f>COUNTA($G$3:G558)</f>
        <v>496</v>
      </c>
      <c r="AZ558" s="9">
        <f>VLOOKUP($G558,Összesítő!$B:$F,3,FALSE)</f>
        <v>4162</v>
      </c>
      <c r="BA558" s="9">
        <f t="shared" si="887"/>
        <v>0</v>
      </c>
      <c r="BB558" s="5">
        <f t="shared" si="888"/>
        <v>1</v>
      </c>
      <c r="BC558" s="5" t="str">
        <f t="shared" si="889"/>
        <v>H</v>
      </c>
      <c r="BD558" s="5">
        <f t="shared" si="890"/>
        <v>0</v>
      </c>
      <c r="BE558" s="5">
        <f t="shared" si="891"/>
        <v>0</v>
      </c>
      <c r="BF558" s="5">
        <f t="shared" si="892"/>
        <v>0</v>
      </c>
      <c r="BG558" s="9" t="str">
        <f t="shared" si="893"/>
        <v>Nem rövidtávú a feladat.</v>
      </c>
      <c r="BH558" s="5">
        <f t="shared" si="894"/>
        <v>1</v>
      </c>
      <c r="BI558" s="5">
        <f t="shared" si="895"/>
        <v>1</v>
      </c>
      <c r="BJ558" s="5">
        <f t="shared" si="896"/>
        <v>1</v>
      </c>
      <c r="BK558" s="5">
        <f t="shared" si="897"/>
        <v>1</v>
      </c>
      <c r="BL558" s="5">
        <f t="shared" si="969"/>
        <v>1</v>
      </c>
      <c r="BM558" s="4" t="str">
        <f t="shared" si="898"/>
        <v>Forráshiányos a feladat!</v>
      </c>
      <c r="BN558" s="5">
        <f t="shared" si="899"/>
        <v>0</v>
      </c>
      <c r="BO558" s="5">
        <f t="shared" si="900"/>
        <v>1</v>
      </c>
      <c r="BP558" s="5">
        <f t="shared" si="901"/>
        <v>0</v>
      </c>
      <c r="BQ558" s="5">
        <f t="shared" si="902"/>
        <v>0</v>
      </c>
      <c r="BR558" s="5">
        <f t="shared" si="903"/>
        <v>0</v>
      </c>
      <c r="BS558" s="9">
        <f t="shared" si="904"/>
        <v>0</v>
      </c>
      <c r="BT558" s="5">
        <f t="shared" si="905"/>
        <v>0</v>
      </c>
      <c r="BU558" s="5">
        <f t="shared" si="906"/>
        <v>0</v>
      </c>
      <c r="BV558" s="5">
        <f t="shared" si="907"/>
        <v>1</v>
      </c>
      <c r="BW558" s="5">
        <f t="shared" si="908"/>
        <v>1</v>
      </c>
      <c r="BX558" s="5">
        <f t="shared" si="909"/>
        <v>1</v>
      </c>
      <c r="BY558" s="5">
        <f t="shared" si="910"/>
        <v>1</v>
      </c>
      <c r="BZ558" s="5">
        <f t="shared" si="911"/>
        <v>1</v>
      </c>
      <c r="CA558" s="5">
        <f t="shared" si="912"/>
        <v>1</v>
      </c>
      <c r="CB558" s="5">
        <f t="shared" si="913"/>
        <v>1</v>
      </c>
      <c r="CC558" s="5">
        <f t="shared" si="914"/>
        <v>1</v>
      </c>
      <c r="CD558" s="5">
        <f t="shared" si="915"/>
        <v>1</v>
      </c>
      <c r="CE558" s="5" t="str">
        <f t="shared" si="916"/>
        <v>?</v>
      </c>
      <c r="CF558" s="4" t="str">
        <f t="shared" si="970"/>
        <v>Kitöltés rendben!</v>
      </c>
      <c r="CG558" s="5">
        <f t="shared" si="971"/>
        <v>1</v>
      </c>
      <c r="CH558" s="5">
        <f t="shared" si="917"/>
        <v>0</v>
      </c>
      <c r="CI558" s="5">
        <f t="shared" si="918"/>
        <v>1</v>
      </c>
    </row>
    <row r="559" spans="1:87" s="2" customFormat="1" ht="27.6" hidden="1" customHeight="1" x14ac:dyDescent="0.3">
      <c r="A559" s="1" t="str">
        <f t="shared" si="964"/>
        <v>Kitöltés rendben!</v>
      </c>
      <c r="B559" s="179">
        <v>2</v>
      </c>
      <c r="C559" s="178" t="s">
        <v>468</v>
      </c>
      <c r="D559" s="180" t="s">
        <v>505</v>
      </c>
      <c r="E559" s="180" t="s">
        <v>509</v>
      </c>
      <c r="F559" s="181" t="str">
        <f>VLOOKUP($G559,Összesítő!$B:$F,2,FALSE)</f>
        <v>11-21306-3-001-00-03</v>
      </c>
      <c r="G559" s="178" t="s">
        <v>191</v>
      </c>
      <c r="H559" s="181">
        <f>COUNTA($G$3:G559)</f>
        <v>497</v>
      </c>
      <c r="I559" s="181" t="str">
        <f>AZ559&amp;"_"&amp;H559&amp;"_FIV_"&amp;LEFT(Előlap!$B$6,4)</f>
        <v>4162_497_FIV_2026</v>
      </c>
      <c r="J559" s="181" t="str">
        <f>VLOOKUP($G559,Összesítő!$B:$F,5,FALSE)</f>
        <v>Sárvár - Lánkapuszta</v>
      </c>
      <c r="K559" s="181" t="str">
        <f>VLOOKUP($G559,Összesítő!$B:$F,4,FALSE)</f>
        <v>Sárvár Város Önkormányzata</v>
      </c>
      <c r="L559" s="7">
        <f t="shared" si="965"/>
        <v>8000</v>
      </c>
      <c r="M559" s="179">
        <v>2028</v>
      </c>
      <c r="N559" s="179">
        <v>2029</v>
      </c>
      <c r="O559" s="13">
        <v>0</v>
      </c>
      <c r="P559" s="8">
        <v>8000</v>
      </c>
      <c r="Q559" s="8">
        <v>0</v>
      </c>
      <c r="S559" s="8">
        <v>0</v>
      </c>
      <c r="T559" s="8">
        <v>0</v>
      </c>
      <c r="U559" s="8">
        <v>0</v>
      </c>
      <c r="V559" s="8">
        <v>0</v>
      </c>
      <c r="W559" s="8">
        <v>0</v>
      </c>
      <c r="X559" s="8">
        <v>0</v>
      </c>
      <c r="Y559" s="8">
        <v>0</v>
      </c>
      <c r="Z559" s="8">
        <v>0</v>
      </c>
      <c r="AA559" s="8">
        <v>0</v>
      </c>
      <c r="AB559" s="8">
        <v>0</v>
      </c>
      <c r="AC559" s="8">
        <v>0</v>
      </c>
      <c r="AD559" s="7">
        <f t="shared" si="966"/>
        <v>0</v>
      </c>
      <c r="AE559" s="3" t="str">
        <f t="shared" si="967"/>
        <v>Nem rövidtávú a feladat.</v>
      </c>
      <c r="AG559" s="8">
        <v>0</v>
      </c>
      <c r="AH559" s="8">
        <v>0</v>
      </c>
      <c r="AI559" s="8">
        <v>0</v>
      </c>
      <c r="AJ559" s="8">
        <v>0</v>
      </c>
      <c r="AK559" s="8">
        <v>0</v>
      </c>
      <c r="AL559" s="8">
        <v>0</v>
      </c>
      <c r="AM559" s="8">
        <v>0</v>
      </c>
      <c r="AN559" s="8">
        <v>0</v>
      </c>
      <c r="AO559" s="8">
        <v>0</v>
      </c>
      <c r="AP559" s="8">
        <v>0</v>
      </c>
      <c r="AQ559" s="8">
        <v>0</v>
      </c>
      <c r="AR559" s="7">
        <f t="shared" si="968"/>
        <v>0</v>
      </c>
      <c r="AS559" s="187" t="s">
        <v>654</v>
      </c>
      <c r="AT559" s="3" t="str">
        <f t="shared" si="886"/>
        <v>Forráshiányos a feladat!</v>
      </c>
      <c r="AV559" s="180" t="s">
        <v>0</v>
      </c>
      <c r="AW559" s="180" t="s">
        <v>0</v>
      </c>
      <c r="AX559" s="191">
        <f>COUNTA($G$3:G559)</f>
        <v>497</v>
      </c>
      <c r="AZ559" s="9">
        <f>VLOOKUP($G559,Összesítő!$B:$F,3,FALSE)</f>
        <v>4162</v>
      </c>
      <c r="BA559" s="9">
        <f t="shared" si="887"/>
        <v>0</v>
      </c>
      <c r="BB559" s="5">
        <f t="shared" si="888"/>
        <v>1</v>
      </c>
      <c r="BC559" s="5" t="str">
        <f t="shared" si="889"/>
        <v>H</v>
      </c>
      <c r="BD559" s="5">
        <f t="shared" si="890"/>
        <v>0</v>
      </c>
      <c r="BE559" s="5">
        <f t="shared" si="891"/>
        <v>0</v>
      </c>
      <c r="BF559" s="5">
        <f t="shared" si="892"/>
        <v>0</v>
      </c>
      <c r="BG559" s="9" t="str">
        <f t="shared" si="893"/>
        <v>Nem rövidtávú a feladat.</v>
      </c>
      <c r="BH559" s="5">
        <f t="shared" si="894"/>
        <v>1</v>
      </c>
      <c r="BI559" s="5">
        <f t="shared" si="895"/>
        <v>1</v>
      </c>
      <c r="BJ559" s="5">
        <f t="shared" si="896"/>
        <v>1</v>
      </c>
      <c r="BK559" s="5">
        <f t="shared" si="897"/>
        <v>1</v>
      </c>
      <c r="BL559" s="5">
        <f t="shared" si="969"/>
        <v>1</v>
      </c>
      <c r="BM559" s="4" t="str">
        <f t="shared" si="898"/>
        <v>Forráshiányos a feladat!</v>
      </c>
      <c r="BN559" s="5">
        <f t="shared" si="899"/>
        <v>0</v>
      </c>
      <c r="BO559" s="5">
        <f t="shared" si="900"/>
        <v>1</v>
      </c>
      <c r="BP559" s="5">
        <f t="shared" si="901"/>
        <v>0</v>
      </c>
      <c r="BQ559" s="5">
        <f t="shared" si="902"/>
        <v>0</v>
      </c>
      <c r="BR559" s="5">
        <f t="shared" si="903"/>
        <v>0</v>
      </c>
      <c r="BS559" s="9">
        <f t="shared" si="904"/>
        <v>0</v>
      </c>
      <c r="BT559" s="5">
        <f t="shared" si="905"/>
        <v>0</v>
      </c>
      <c r="BU559" s="5">
        <f t="shared" si="906"/>
        <v>0</v>
      </c>
      <c r="BV559" s="5">
        <f t="shared" si="907"/>
        <v>1</v>
      </c>
      <c r="BW559" s="5">
        <f t="shared" si="908"/>
        <v>1</v>
      </c>
      <c r="BX559" s="5">
        <f t="shared" si="909"/>
        <v>1</v>
      </c>
      <c r="BY559" s="5">
        <f t="shared" si="910"/>
        <v>1</v>
      </c>
      <c r="BZ559" s="5">
        <f t="shared" si="911"/>
        <v>1</v>
      </c>
      <c r="CA559" s="5">
        <f t="shared" si="912"/>
        <v>1</v>
      </c>
      <c r="CB559" s="5">
        <f t="shared" si="913"/>
        <v>1</v>
      </c>
      <c r="CC559" s="5">
        <f t="shared" si="914"/>
        <v>1</v>
      </c>
      <c r="CD559" s="5">
        <f t="shared" si="915"/>
        <v>1</v>
      </c>
      <c r="CE559" s="5" t="str">
        <f t="shared" si="916"/>
        <v>?</v>
      </c>
      <c r="CF559" s="4" t="str">
        <f t="shared" si="970"/>
        <v>Kitöltés rendben!</v>
      </c>
      <c r="CG559" s="5">
        <f t="shared" si="971"/>
        <v>1</v>
      </c>
      <c r="CH559" s="5">
        <f t="shared" si="917"/>
        <v>0</v>
      </c>
      <c r="CI559" s="5">
        <f t="shared" si="918"/>
        <v>1</v>
      </c>
    </row>
    <row r="560" spans="1:87" s="2" customFormat="1" ht="55.8" hidden="1" customHeight="1" x14ac:dyDescent="0.3">
      <c r="A560" s="1" t="str">
        <f t="shared" si="964"/>
        <v>Kitöltés rendben!</v>
      </c>
      <c r="B560" s="179">
        <v>2</v>
      </c>
      <c r="C560" s="178" t="s">
        <v>479</v>
      </c>
      <c r="D560" s="180" t="s">
        <v>648</v>
      </c>
      <c r="E560" s="180" t="s">
        <v>509</v>
      </c>
      <c r="F560" s="181" t="str">
        <f>VLOOKUP($G560,Összesítő!$B:$F,2,FALSE)</f>
        <v>11-21306-3-001-00-03</v>
      </c>
      <c r="G560" s="178" t="s">
        <v>191</v>
      </c>
      <c r="H560" s="181">
        <f>COUNTA($G$3:G560)</f>
        <v>498</v>
      </c>
      <c r="I560" s="181" t="str">
        <f>AZ560&amp;"_"&amp;H560&amp;"_FIV_"&amp;LEFT(Előlap!$B$6,4)</f>
        <v>4162_498_FIV_2026</v>
      </c>
      <c r="J560" s="181" t="str">
        <f>VLOOKUP($G560,Összesítő!$B:$F,5,FALSE)</f>
        <v>Sárvár - Lánkapuszta</v>
      </c>
      <c r="K560" s="181" t="str">
        <f>VLOOKUP($G560,Összesítő!$B:$F,4,FALSE)</f>
        <v>Sárvár Város Önkormányzata</v>
      </c>
      <c r="L560" s="7">
        <f t="shared" si="965"/>
        <v>50000</v>
      </c>
      <c r="M560" s="179">
        <v>2028</v>
      </c>
      <c r="N560" s="179">
        <v>2035</v>
      </c>
      <c r="O560" s="13">
        <v>0</v>
      </c>
      <c r="P560" s="8">
        <v>50000</v>
      </c>
      <c r="Q560" s="8">
        <v>0</v>
      </c>
      <c r="S560" s="8">
        <v>0</v>
      </c>
      <c r="T560" s="8">
        <v>0</v>
      </c>
      <c r="U560" s="8">
        <v>0</v>
      </c>
      <c r="V560" s="8">
        <v>0</v>
      </c>
      <c r="W560" s="8">
        <v>0</v>
      </c>
      <c r="X560" s="8">
        <v>0</v>
      </c>
      <c r="Y560" s="8">
        <v>0</v>
      </c>
      <c r="Z560" s="8">
        <v>0</v>
      </c>
      <c r="AA560" s="8">
        <v>0</v>
      </c>
      <c r="AB560" s="8">
        <v>0</v>
      </c>
      <c r="AC560" s="8">
        <v>0</v>
      </c>
      <c r="AD560" s="7">
        <f t="shared" si="966"/>
        <v>0</v>
      </c>
      <c r="AE560" s="3" t="str">
        <f t="shared" si="967"/>
        <v>Nem rövidtávú a feladat.</v>
      </c>
      <c r="AG560" s="8">
        <v>1059</v>
      </c>
      <c r="AH560" s="8">
        <v>0</v>
      </c>
      <c r="AI560" s="8">
        <v>0</v>
      </c>
      <c r="AJ560" s="8">
        <v>0</v>
      </c>
      <c r="AK560" s="8">
        <v>0</v>
      </c>
      <c r="AL560" s="8">
        <v>0</v>
      </c>
      <c r="AM560" s="8">
        <v>0</v>
      </c>
      <c r="AN560" s="8">
        <v>0</v>
      </c>
      <c r="AO560" s="8">
        <v>0</v>
      </c>
      <c r="AP560" s="8">
        <v>0</v>
      </c>
      <c r="AQ560" s="8">
        <v>0</v>
      </c>
      <c r="AR560" s="7">
        <f t="shared" si="968"/>
        <v>1059</v>
      </c>
      <c r="AS560" s="187" t="s">
        <v>654</v>
      </c>
      <c r="AT560" s="3" t="str">
        <f t="shared" si="886"/>
        <v>Forráshiányos a feladat!</v>
      </c>
      <c r="AV560" s="180" t="s">
        <v>0</v>
      </c>
      <c r="AW560" s="180" t="s">
        <v>0</v>
      </c>
      <c r="AX560" s="191">
        <f>COUNTA($G$3:G560)</f>
        <v>498</v>
      </c>
      <c r="AZ560" s="9">
        <f>VLOOKUP($G560,Összesítő!$B:$F,3,FALSE)</f>
        <v>4162</v>
      </c>
      <c r="BA560" s="9">
        <f t="shared" si="887"/>
        <v>0</v>
      </c>
      <c r="BB560" s="5">
        <f t="shared" si="888"/>
        <v>1</v>
      </c>
      <c r="BC560" s="5" t="str">
        <f t="shared" si="889"/>
        <v>H</v>
      </c>
      <c r="BD560" s="5">
        <f t="shared" si="890"/>
        <v>0</v>
      </c>
      <c r="BE560" s="5">
        <f t="shared" si="891"/>
        <v>0</v>
      </c>
      <c r="BF560" s="5">
        <f t="shared" si="892"/>
        <v>0</v>
      </c>
      <c r="BG560" s="9" t="str">
        <f t="shared" si="893"/>
        <v>Nem rövidtávú a feladat.</v>
      </c>
      <c r="BH560" s="5">
        <f t="shared" si="894"/>
        <v>1</v>
      </c>
      <c r="BI560" s="5">
        <f t="shared" si="895"/>
        <v>1</v>
      </c>
      <c r="BJ560" s="5">
        <f t="shared" si="896"/>
        <v>1</v>
      </c>
      <c r="BK560" s="5">
        <f t="shared" si="897"/>
        <v>1</v>
      </c>
      <c r="BL560" s="5">
        <f t="shared" si="969"/>
        <v>1</v>
      </c>
      <c r="BM560" s="4" t="str">
        <f t="shared" si="898"/>
        <v>Forráshiányos a feladat!</v>
      </c>
      <c r="BN560" s="5">
        <f t="shared" si="899"/>
        <v>0</v>
      </c>
      <c r="BO560" s="5">
        <f t="shared" si="900"/>
        <v>1</v>
      </c>
      <c r="BP560" s="5">
        <f t="shared" si="901"/>
        <v>0</v>
      </c>
      <c r="BQ560" s="5">
        <f t="shared" si="902"/>
        <v>0</v>
      </c>
      <c r="BR560" s="5">
        <f t="shared" si="903"/>
        <v>0</v>
      </c>
      <c r="BS560" s="9">
        <f t="shared" si="904"/>
        <v>0</v>
      </c>
      <c r="BT560" s="5">
        <f t="shared" si="905"/>
        <v>0</v>
      </c>
      <c r="BU560" s="5">
        <f t="shared" si="906"/>
        <v>0</v>
      </c>
      <c r="BV560" s="5">
        <f t="shared" si="907"/>
        <v>1</v>
      </c>
      <c r="BW560" s="5">
        <f t="shared" si="908"/>
        <v>1</v>
      </c>
      <c r="BX560" s="5">
        <f t="shared" si="909"/>
        <v>1</v>
      </c>
      <c r="BY560" s="5">
        <f t="shared" si="910"/>
        <v>1</v>
      </c>
      <c r="BZ560" s="5">
        <f t="shared" si="911"/>
        <v>1</v>
      </c>
      <c r="CA560" s="5">
        <f t="shared" si="912"/>
        <v>1</v>
      </c>
      <c r="CB560" s="5">
        <f t="shared" si="913"/>
        <v>1</v>
      </c>
      <c r="CC560" s="5">
        <f t="shared" si="914"/>
        <v>1</v>
      </c>
      <c r="CD560" s="5">
        <f t="shared" si="915"/>
        <v>1</v>
      </c>
      <c r="CE560" s="5" t="str">
        <f t="shared" si="916"/>
        <v>?</v>
      </c>
      <c r="CF560" s="4" t="str">
        <f t="shared" si="970"/>
        <v>Kitöltés rendben!</v>
      </c>
      <c r="CG560" s="5">
        <f t="shared" si="971"/>
        <v>1</v>
      </c>
      <c r="CH560" s="5">
        <f t="shared" si="917"/>
        <v>0</v>
      </c>
      <c r="CI560" s="5">
        <f t="shared" si="918"/>
        <v>1</v>
      </c>
    </row>
    <row r="561" spans="1:87" s="2" customFormat="1" ht="31.2" hidden="1" customHeight="1" x14ac:dyDescent="0.3">
      <c r="A561" s="1" t="str">
        <f t="shared" si="964"/>
        <v>Kitöltés rendben!</v>
      </c>
      <c r="B561" s="179">
        <v>1</v>
      </c>
      <c r="C561" s="178" t="s">
        <v>492</v>
      </c>
      <c r="D561" s="180" t="s">
        <v>507</v>
      </c>
      <c r="E561" s="180" t="s">
        <v>509</v>
      </c>
      <c r="F561" s="181" t="str">
        <f>VLOOKUP($G561,Összesítő!$B:$F,2,FALSE)</f>
        <v>11-21306-3-001-00-03</v>
      </c>
      <c r="G561" s="178" t="s">
        <v>191</v>
      </c>
      <c r="H561" s="181">
        <f>COUNTA($G$3:G561)</f>
        <v>499</v>
      </c>
      <c r="I561" s="181" t="str">
        <f>AZ561&amp;"_"&amp;H561&amp;"_FIV_"&amp;LEFT(Előlap!$B$6,4)</f>
        <v>4162_499_FIV_2026</v>
      </c>
      <c r="J561" s="181" t="str">
        <f>VLOOKUP($G561,Összesítő!$B:$F,5,FALSE)</f>
        <v>Sárvár - Lánkapuszta</v>
      </c>
      <c r="K561" s="181" t="str">
        <f>VLOOKUP($G561,Összesítő!$B:$F,4,FALSE)</f>
        <v>Sárvár Város Önkormányzata</v>
      </c>
      <c r="L561" s="7">
        <f t="shared" si="965"/>
        <v>33</v>
      </c>
      <c r="M561" s="179">
        <v>2027</v>
      </c>
      <c r="N561" s="179">
        <v>2027</v>
      </c>
      <c r="O561" s="13">
        <v>33</v>
      </c>
      <c r="P561" s="8">
        <v>0</v>
      </c>
      <c r="Q561" s="8">
        <v>0</v>
      </c>
      <c r="S561" s="8">
        <v>33</v>
      </c>
      <c r="T561" s="8">
        <v>0</v>
      </c>
      <c r="U561" s="8">
        <v>0</v>
      </c>
      <c r="V561" s="8">
        <v>0</v>
      </c>
      <c r="W561" s="8">
        <v>0</v>
      </c>
      <c r="X561" s="8">
        <v>0</v>
      </c>
      <c r="Y561" s="8">
        <v>0</v>
      </c>
      <c r="Z561" s="8">
        <v>0</v>
      </c>
      <c r="AA561" s="8">
        <v>0</v>
      </c>
      <c r="AB561" s="8">
        <v>0</v>
      </c>
      <c r="AC561" s="8">
        <v>0</v>
      </c>
      <c r="AD561" s="7">
        <f t="shared" si="966"/>
        <v>33</v>
      </c>
      <c r="AE561" s="3" t="str">
        <f t="shared" si="967"/>
        <v>A forrás egyenlő a költséggel (I.ütem).</v>
      </c>
      <c r="AG561" s="8">
        <v>0</v>
      </c>
      <c r="AH561" s="8">
        <v>0</v>
      </c>
      <c r="AI561" s="8">
        <v>0</v>
      </c>
      <c r="AJ561" s="8">
        <v>0</v>
      </c>
      <c r="AK561" s="8">
        <v>0</v>
      </c>
      <c r="AL561" s="8">
        <v>0</v>
      </c>
      <c r="AM561" s="8">
        <v>0</v>
      </c>
      <c r="AN561" s="8">
        <v>0</v>
      </c>
      <c r="AO561" s="8">
        <v>0</v>
      </c>
      <c r="AP561" s="8">
        <v>0</v>
      </c>
      <c r="AQ561" s="8">
        <v>0</v>
      </c>
      <c r="AR561" s="7">
        <f t="shared" si="968"/>
        <v>0</v>
      </c>
      <c r="AS561" s="178" t="s">
        <v>659</v>
      </c>
      <c r="AT561" s="3" t="str">
        <f t="shared" si="886"/>
        <v>Nem hosszútávú a feladat.</v>
      </c>
      <c r="AV561" s="180" t="s">
        <v>0</v>
      </c>
      <c r="AW561" s="180" t="s">
        <v>0</v>
      </c>
      <c r="AX561" s="191">
        <f>COUNTA($G$3:G561)</f>
        <v>499</v>
      </c>
      <c r="AZ561" s="9">
        <f>VLOOKUP($G561,Összesítő!$B:$F,3,FALSE)</f>
        <v>4162</v>
      </c>
      <c r="BA561" s="9">
        <f t="shared" si="887"/>
        <v>0</v>
      </c>
      <c r="BB561" s="5">
        <f t="shared" si="888"/>
        <v>1</v>
      </c>
      <c r="BC561" s="5" t="str">
        <f t="shared" si="889"/>
        <v>R</v>
      </c>
      <c r="BD561" s="5">
        <f t="shared" si="890"/>
        <v>1</v>
      </c>
      <c r="BE561" s="5">
        <f t="shared" si="891"/>
        <v>0</v>
      </c>
      <c r="BF561" s="5">
        <f t="shared" si="892"/>
        <v>0</v>
      </c>
      <c r="BG561" s="9" t="str">
        <f t="shared" si="893"/>
        <v>A forrás egyenlő a költséggel (I.ütem).</v>
      </c>
      <c r="BH561" s="5">
        <f t="shared" si="894"/>
        <v>1</v>
      </c>
      <c r="BI561" s="5">
        <f t="shared" si="895"/>
        <v>1</v>
      </c>
      <c r="BJ561" s="5">
        <f t="shared" si="896"/>
        <v>0</v>
      </c>
      <c r="BK561" s="5">
        <f t="shared" si="897"/>
        <v>1</v>
      </c>
      <c r="BL561" s="5">
        <f t="shared" si="969"/>
        <v>1</v>
      </c>
      <c r="BM561" s="4" t="str">
        <f t="shared" si="898"/>
        <v>Nem hosszútávú a feladat.</v>
      </c>
      <c r="BN561" s="5">
        <f t="shared" si="899"/>
        <v>1</v>
      </c>
      <c r="BO561" s="5">
        <f t="shared" si="900"/>
        <v>0</v>
      </c>
      <c r="BP561" s="5">
        <f t="shared" si="901"/>
        <v>0</v>
      </c>
      <c r="BQ561" s="5">
        <f t="shared" si="902"/>
        <v>0</v>
      </c>
      <c r="BR561" s="5">
        <f t="shared" si="903"/>
        <v>0</v>
      </c>
      <c r="BS561" s="9" t="str">
        <f t="shared" si="904"/>
        <v>Nincs hosszútávú terv!</v>
      </c>
      <c r="BT561" s="5">
        <f t="shared" si="905"/>
        <v>0</v>
      </c>
      <c r="BU561" s="5">
        <f t="shared" si="906"/>
        <v>0</v>
      </c>
      <c r="BV561" s="5">
        <f t="shared" si="907"/>
        <v>1</v>
      </c>
      <c r="BW561" s="5">
        <f t="shared" si="908"/>
        <v>1</v>
      </c>
      <c r="BX561" s="5">
        <f t="shared" si="909"/>
        <v>1</v>
      </c>
      <c r="BY561" s="5">
        <f t="shared" si="910"/>
        <v>1</v>
      </c>
      <c r="BZ561" s="5">
        <f t="shared" si="911"/>
        <v>1</v>
      </c>
      <c r="CA561" s="5">
        <f t="shared" si="912"/>
        <v>1</v>
      </c>
      <c r="CB561" s="5">
        <f t="shared" si="913"/>
        <v>1</v>
      </c>
      <c r="CC561" s="5">
        <f t="shared" si="914"/>
        <v>1</v>
      </c>
      <c r="CD561" s="5">
        <f t="shared" si="915"/>
        <v>1</v>
      </c>
      <c r="CE561" s="5" t="str">
        <f t="shared" si="916"/>
        <v>?</v>
      </c>
      <c r="CF561" s="4" t="str">
        <f t="shared" si="970"/>
        <v>Kitöltés rendben!</v>
      </c>
      <c r="CG561" s="5">
        <f t="shared" si="971"/>
        <v>1</v>
      </c>
      <c r="CH561" s="5">
        <f t="shared" si="917"/>
        <v>1</v>
      </c>
      <c r="CI561" s="5">
        <f t="shared" si="918"/>
        <v>0</v>
      </c>
    </row>
    <row r="562" spans="1:87" s="2" customFormat="1" ht="31.2" hidden="1" customHeight="1" x14ac:dyDescent="0.3">
      <c r="A562" s="1" t="str">
        <f t="shared" ref="A562" si="981">IF($G562="","Nincs VKR kiválasztva!",CF562)</f>
        <v>Kitöltés rendben!</v>
      </c>
      <c r="B562" s="224">
        <v>0</v>
      </c>
      <c r="C562" s="223" t="s">
        <v>489</v>
      </c>
      <c r="D562" s="225" t="s">
        <v>661</v>
      </c>
      <c r="E562" s="225" t="s">
        <v>509</v>
      </c>
      <c r="F562" s="226" t="str">
        <f>VLOOKUP($G562,Összesítő!$B:$F,2,FALSE)</f>
        <v>11-21306-3-001-00-03</v>
      </c>
      <c r="G562" s="223" t="s">
        <v>191</v>
      </c>
      <c r="H562" s="226">
        <f>COUNTA($G$3:G562)</f>
        <v>500</v>
      </c>
      <c r="I562" s="226" t="str">
        <f>AZ562&amp;"_"&amp;H562&amp;"_FIV_"&amp;LEFT(Előlap!$B$6,4)</f>
        <v>4162_500_FIV_2026</v>
      </c>
      <c r="J562" s="226" t="str">
        <f>VLOOKUP($G562,Összesítő!$B:$F,5,FALSE)</f>
        <v>Sárvár - Lánkapuszta</v>
      </c>
      <c r="K562" s="226" t="str">
        <f>VLOOKUP($G562,Összesítő!$B:$F,4,FALSE)</f>
        <v>Sárvár Város Önkormányzata</v>
      </c>
      <c r="L562" s="7">
        <f t="shared" ref="L562" si="982">O562+P562</f>
        <v>0</v>
      </c>
      <c r="M562" s="224">
        <v>2027</v>
      </c>
      <c r="N562" s="224">
        <v>2027</v>
      </c>
      <c r="O562" s="13">
        <v>0</v>
      </c>
      <c r="P562" s="8">
        <v>0</v>
      </c>
      <c r="Q562" s="8">
        <v>0</v>
      </c>
      <c r="S562" s="8">
        <v>0</v>
      </c>
      <c r="T562" s="8">
        <v>0</v>
      </c>
      <c r="U562" s="8">
        <v>0</v>
      </c>
      <c r="V562" s="8">
        <v>0</v>
      </c>
      <c r="W562" s="8">
        <v>0</v>
      </c>
      <c r="X562" s="8">
        <v>0</v>
      </c>
      <c r="Y562" s="8">
        <v>0</v>
      </c>
      <c r="Z562" s="8">
        <v>0</v>
      </c>
      <c r="AA562" s="8">
        <v>0</v>
      </c>
      <c r="AB562" s="8">
        <v>0</v>
      </c>
      <c r="AC562" s="8">
        <v>0</v>
      </c>
      <c r="AD562" s="7">
        <f t="shared" ref="AD562" si="983">SUM(S562:AC562)</f>
        <v>0</v>
      </c>
      <c r="AE562" s="3" t="str">
        <f t="shared" ref="AE562" si="984">IF($G562="","Nincs VKR kiválasztva!",IF(BB562=0,"Hiányos kitöltés!",BG562))</f>
        <v>A forrás egyenlő a költséggel (I.ütem).</v>
      </c>
      <c r="AG562" s="8">
        <v>0</v>
      </c>
      <c r="AH562" s="8">
        <v>0</v>
      </c>
      <c r="AI562" s="8">
        <v>0</v>
      </c>
      <c r="AJ562" s="8">
        <v>0</v>
      </c>
      <c r="AK562" s="8">
        <v>0</v>
      </c>
      <c r="AL562" s="8">
        <v>0</v>
      </c>
      <c r="AM562" s="8">
        <v>0</v>
      </c>
      <c r="AN562" s="8">
        <v>0</v>
      </c>
      <c r="AO562" s="8">
        <v>0</v>
      </c>
      <c r="AP562" s="8">
        <v>0</v>
      </c>
      <c r="AQ562" s="8">
        <v>0</v>
      </c>
      <c r="AR562" s="7">
        <f t="shared" ref="AR562" si="985">SUM(AG562:AQ562)</f>
        <v>0</v>
      </c>
      <c r="AS562" s="223" t="s">
        <v>659</v>
      </c>
      <c r="AT562" s="3" t="str">
        <f t="shared" si="886"/>
        <v>Nem hosszútávú a feladat.</v>
      </c>
      <c r="AV562" s="225" t="s">
        <v>662</v>
      </c>
      <c r="AW562" s="225" t="s">
        <v>0</v>
      </c>
      <c r="AX562" s="226">
        <f>COUNTA($G$3:G562)</f>
        <v>500</v>
      </c>
      <c r="AZ562" s="9">
        <f>VLOOKUP($G562,Összesítő!$B:$F,3,FALSE)</f>
        <v>4162</v>
      </c>
      <c r="BA562" s="9">
        <f t="shared" si="887"/>
        <v>32</v>
      </c>
      <c r="BB562" s="5">
        <f t="shared" si="888"/>
        <v>1</v>
      </c>
      <c r="BC562" s="5" t="str">
        <f t="shared" si="889"/>
        <v>R</v>
      </c>
      <c r="BD562" s="5">
        <f t="shared" ref="BD562" si="986">IF(OR(BC562="R",BC562="RH"),1,0)</f>
        <v>1</v>
      </c>
      <c r="BE562" s="5">
        <f t="shared" si="891"/>
        <v>0</v>
      </c>
      <c r="BF562" s="5">
        <f t="shared" si="892"/>
        <v>0</v>
      </c>
      <c r="BG562" s="9" t="str">
        <f t="shared" si="893"/>
        <v>A forrás egyenlő a költséggel (I.ütem).</v>
      </c>
      <c r="BH562" s="5">
        <f t="shared" si="894"/>
        <v>1</v>
      </c>
      <c r="BI562" s="5">
        <f t="shared" si="895"/>
        <v>1</v>
      </c>
      <c r="BJ562" s="5">
        <f t="shared" si="896"/>
        <v>0</v>
      </c>
      <c r="BK562" s="5">
        <f t="shared" si="897"/>
        <v>1</v>
      </c>
      <c r="BL562" s="5">
        <f t="shared" ref="BL562" si="987">IF(AND($BK562=1,$P562=$AR562),1,IF(AND($BK562=1,$P562&gt;$AR562,AS562="igen"),1,0))</f>
        <v>1</v>
      </c>
      <c r="BM562" s="4" t="str">
        <f t="shared" si="898"/>
        <v>Nem hosszútávú a feladat.</v>
      </c>
      <c r="BN562" s="5">
        <f t="shared" si="899"/>
        <v>1</v>
      </c>
      <c r="BO562" s="5">
        <f t="shared" si="900"/>
        <v>0</v>
      </c>
      <c r="BP562" s="5">
        <f t="shared" si="901"/>
        <v>1</v>
      </c>
      <c r="BQ562" s="5">
        <f t="shared" si="902"/>
        <v>0</v>
      </c>
      <c r="BR562" s="5">
        <f t="shared" si="903"/>
        <v>1</v>
      </c>
      <c r="BS562" s="9" t="str">
        <f t="shared" si="904"/>
        <v>Nincs hosszútávú terv!</v>
      </c>
      <c r="BT562" s="5">
        <f t="shared" si="905"/>
        <v>1</v>
      </c>
      <c r="BU562" s="5">
        <f t="shared" si="906"/>
        <v>0</v>
      </c>
      <c r="BV562" s="5">
        <f t="shared" si="907"/>
        <v>1</v>
      </c>
      <c r="BW562" s="5">
        <f t="shared" si="908"/>
        <v>1</v>
      </c>
      <c r="BX562" s="5">
        <f t="shared" si="909"/>
        <v>1</v>
      </c>
      <c r="BY562" s="5">
        <f t="shared" si="910"/>
        <v>1</v>
      </c>
      <c r="BZ562" s="5">
        <f t="shared" si="911"/>
        <v>1</v>
      </c>
      <c r="CA562" s="5">
        <f t="shared" si="912"/>
        <v>1</v>
      </c>
      <c r="CB562" s="5">
        <f t="shared" si="913"/>
        <v>1</v>
      </c>
      <c r="CC562" s="5">
        <f t="shared" si="914"/>
        <v>1</v>
      </c>
      <c r="CD562" s="5">
        <f t="shared" si="915"/>
        <v>1</v>
      </c>
      <c r="CE562" s="5" t="str">
        <f t="shared" si="916"/>
        <v>?</v>
      </c>
      <c r="CF562" s="4" t="str">
        <f t="shared" ref="CF562" si="988">IF($BB562=0,$CE562,IF($BH562=0,"I. ütem forrása nincs kitöltve!",IF($BK562=0,"II. ütem forrása nincs kitöltve!",IF($BE562=1,"Költségek üteme nem megfelelő (az időtartam és a költség üteme eltér)!",IF(AND(BI562=0,$BB562=1,$BK562=1,$BE562=1),"Kötelező cellák kitöltve, de az I. ütem forrása hibás!",IF(AND(BK562=0,$BB562=1,$BK562=1,$BE562=1),"Kötelező cellák kitöltve, de a II. ütem forrása hibás!",IF(AND($BP562=1,$BA562&lt;30),"Nullás a rövidtávú feladat és rövid (hiányzik) a hozzá tartozó indoklás!",IF(AND($BQ562=1,$BA562&lt;30),"Nullás a hosszútávú feladat és rövid (hiányzik) a hozzá tartozó indoklás!",IF(AND(BO562=1,C562="1811_RENDKÍVÜLI"),"II. ütemre nem tervezhet Rendkívüli feladatot!",IF(BI562=0,AE562,IF(BL562=0,AT562,IF(AND(BD562=1,$Q562&gt;$O562),"EM rendelet 2. melléklet terhére elszámolt költség nem lehet nagyobb az I. ütemre tervezett tényleges költségnél!",IF($AD562&gt;$O562,"Többlet forrást jelölt meg az I. ütemnél! Kérjük, a többletet az 'Osszesito' fülön tüntesse fel!",IF($AR562&gt;$P562,"Többlet forrást jelölt meg a II. ütemnél! Kérjük, a többletet az 'Osszesito' fülön tüntesse fel!","Kitöltés rendben!"))))))))))))))</f>
        <v>Kitöltés rendben!</v>
      </c>
      <c r="CG562" s="5">
        <f t="shared" ref="CG562" si="989">IF(A562="Kitöltés rendben!",1,0)</f>
        <v>1</v>
      </c>
      <c r="CH562" s="5">
        <f t="shared" si="917"/>
        <v>1</v>
      </c>
      <c r="CI562" s="5">
        <f t="shared" si="918"/>
        <v>0</v>
      </c>
    </row>
    <row r="563" spans="1:87" s="2" customFormat="1" ht="31.2" hidden="1" customHeight="1" x14ac:dyDescent="0.3">
      <c r="A563" s="1" t="str">
        <f t="shared" si="964"/>
        <v>Nincs VKR kiválasztva!</v>
      </c>
      <c r="B563" s="179"/>
      <c r="C563" s="178"/>
      <c r="D563" s="180"/>
      <c r="E563" s="180"/>
      <c r="F563" s="181" t="e">
        <f>VLOOKUP($G563,Összesítő!$B:$F,2,FALSE)</f>
        <v>#N/A</v>
      </c>
      <c r="G563" s="178"/>
      <c r="H563" s="181">
        <f>COUNTA($G$3:G563)</f>
        <v>500</v>
      </c>
      <c r="I563" s="181" t="e">
        <f>AZ563&amp;"_"&amp;H563&amp;"_FIV_"&amp;LEFT(Előlap!$B$6,4)</f>
        <v>#N/A</v>
      </c>
      <c r="J563" s="181" t="e">
        <f>VLOOKUP($G563,Összesítő!$B:$F,5,FALSE)</f>
        <v>#N/A</v>
      </c>
      <c r="K563" s="181" t="e">
        <f>VLOOKUP($G563,Összesítő!$B:$F,4,FALSE)</f>
        <v>#N/A</v>
      </c>
      <c r="L563" s="7">
        <f t="shared" si="965"/>
        <v>0</v>
      </c>
      <c r="M563" s="179"/>
      <c r="N563" s="179"/>
      <c r="O563" s="13"/>
      <c r="P563" s="8"/>
      <c r="Q563" s="8"/>
      <c r="S563" s="8"/>
      <c r="T563" s="8"/>
      <c r="U563" s="8"/>
      <c r="V563" s="8"/>
      <c r="W563" s="8"/>
      <c r="X563" s="8"/>
      <c r="Y563" s="8"/>
      <c r="Z563" s="8"/>
      <c r="AA563" s="8"/>
      <c r="AB563" s="8"/>
      <c r="AC563" s="8"/>
      <c r="AD563" s="7">
        <f t="shared" si="966"/>
        <v>0</v>
      </c>
      <c r="AE563" s="3" t="str">
        <f t="shared" si="967"/>
        <v>Nincs VKR kiválasztva!</v>
      </c>
      <c r="AG563" s="8"/>
      <c r="AH563" s="8"/>
      <c r="AI563" s="8"/>
      <c r="AJ563" s="8"/>
      <c r="AK563" s="8"/>
      <c r="AL563" s="8"/>
      <c r="AM563" s="8"/>
      <c r="AN563" s="8"/>
      <c r="AO563" s="8"/>
      <c r="AP563" s="8"/>
      <c r="AQ563" s="8"/>
      <c r="AR563" s="7">
        <f t="shared" si="968"/>
        <v>0</v>
      </c>
      <c r="AS563" s="178"/>
      <c r="AT563" s="3" t="str">
        <f t="shared" si="886"/>
        <v>Nincs VKR kiválasztva!</v>
      </c>
      <c r="AV563" s="180" t="s">
        <v>0</v>
      </c>
      <c r="AW563" s="180" t="s">
        <v>0</v>
      </c>
      <c r="AX563" s="191">
        <f>COUNTA($G$3:G563)</f>
        <v>500</v>
      </c>
      <c r="AZ563" s="9" t="e">
        <f>VLOOKUP($G563,Összesítő!$B:$F,3,FALSE)</f>
        <v>#N/A</v>
      </c>
      <c r="BA563" s="9">
        <f t="shared" si="887"/>
        <v>0</v>
      </c>
      <c r="BB563" s="5" t="e">
        <f t="shared" si="888"/>
        <v>#N/A</v>
      </c>
      <c r="BC563" s="5" t="e">
        <f t="shared" si="889"/>
        <v>#N/A</v>
      </c>
      <c r="BD563" s="5" t="e">
        <f t="shared" si="890"/>
        <v>#N/A</v>
      </c>
      <c r="BE563" s="5" t="e">
        <f t="shared" si="891"/>
        <v>#N/A</v>
      </c>
      <c r="BF563" s="5">
        <f t="shared" si="892"/>
        <v>0</v>
      </c>
      <c r="BG563" s="9" t="str">
        <f t="shared" si="893"/>
        <v>A forrás egyenlő a költséggel (I.ütem).</v>
      </c>
      <c r="BH563" s="5">
        <f t="shared" si="894"/>
        <v>0</v>
      </c>
      <c r="BI563" s="5">
        <f t="shared" si="895"/>
        <v>0</v>
      </c>
      <c r="BJ563" s="5">
        <f t="shared" si="896"/>
        <v>0</v>
      </c>
      <c r="BK563" s="5">
        <f t="shared" si="897"/>
        <v>0</v>
      </c>
      <c r="BL563" s="5">
        <f t="shared" si="969"/>
        <v>0</v>
      </c>
      <c r="BM563" s="4" t="str">
        <f t="shared" si="898"/>
        <v>Nem hosszútávú a feladat.</v>
      </c>
      <c r="BN563" s="5">
        <f t="shared" si="899"/>
        <v>1</v>
      </c>
      <c r="BO563" s="5">
        <f t="shared" si="900"/>
        <v>0</v>
      </c>
      <c r="BP563" s="5">
        <f t="shared" si="901"/>
        <v>1</v>
      </c>
      <c r="BQ563" s="5">
        <f t="shared" si="902"/>
        <v>0</v>
      </c>
      <c r="BR563" s="5" t="e">
        <f t="shared" si="903"/>
        <v>#N/A</v>
      </c>
      <c r="BS563" s="9" t="str">
        <f t="shared" si="904"/>
        <v>Nincs hosszútávú terv!</v>
      </c>
      <c r="BT563" s="5" t="e">
        <f t="shared" si="905"/>
        <v>#N/A</v>
      </c>
      <c r="BU563" s="5" t="e">
        <f t="shared" si="906"/>
        <v>#N/A</v>
      </c>
      <c r="BV563" s="5">
        <f t="shared" si="907"/>
        <v>0</v>
      </c>
      <c r="BW563" s="5">
        <f t="shared" si="908"/>
        <v>0</v>
      </c>
      <c r="BX563" s="5">
        <f t="shared" si="909"/>
        <v>0</v>
      </c>
      <c r="BY563" s="5">
        <f t="shared" si="910"/>
        <v>0</v>
      </c>
      <c r="BZ563" s="5">
        <f t="shared" si="911"/>
        <v>0</v>
      </c>
      <c r="CA563" s="5">
        <f t="shared" si="912"/>
        <v>0</v>
      </c>
      <c r="CB563" s="5">
        <f t="shared" si="913"/>
        <v>0</v>
      </c>
      <c r="CC563" s="5">
        <f t="shared" si="914"/>
        <v>0</v>
      </c>
      <c r="CD563" s="5">
        <f t="shared" si="915"/>
        <v>0</v>
      </c>
      <c r="CE563" s="5" t="e">
        <f t="shared" si="916"/>
        <v>#N/A</v>
      </c>
      <c r="CF563" s="4" t="e">
        <f t="shared" si="970"/>
        <v>#N/A</v>
      </c>
      <c r="CG563" s="5">
        <f t="shared" si="971"/>
        <v>0</v>
      </c>
      <c r="CH563" s="5" t="e">
        <f t="shared" si="917"/>
        <v>#N/A</v>
      </c>
      <c r="CI563" s="5" t="e">
        <f t="shared" si="918"/>
        <v>#N/A</v>
      </c>
    </row>
    <row r="564" spans="1:87" s="2" customFormat="1" ht="43.2" hidden="1" x14ac:dyDescent="0.3">
      <c r="A564" s="1" t="str">
        <f t="shared" si="964"/>
        <v>Kitöltés rendben!</v>
      </c>
      <c r="B564" s="179">
        <v>2</v>
      </c>
      <c r="C564" s="178" t="s">
        <v>399</v>
      </c>
      <c r="D564" s="180" t="s">
        <v>649</v>
      </c>
      <c r="E564" s="180" t="s">
        <v>509</v>
      </c>
      <c r="F564" s="181" t="str">
        <f>VLOOKUP($G564,Összesítő!$B:$F,2,FALSE)</f>
        <v>11-21306-1-002-00-11</v>
      </c>
      <c r="G564" s="178" t="s">
        <v>183</v>
      </c>
      <c r="H564" s="181">
        <f>COUNTA($G$3:G564)</f>
        <v>501</v>
      </c>
      <c r="I564" s="181" t="str">
        <f>AZ564&amp;"_"&amp;H564&amp;"_FIV_"&amp;LEFT(Előlap!$B$6,4)</f>
        <v>4160_501_FIV_2026</v>
      </c>
      <c r="J564" s="181" t="str">
        <f>VLOOKUP($G564,Összesítő!$B:$F,5,FALSE)</f>
        <v>Sárvár - kivéve Rábasömjén, Lánkapuszta, Csénye</v>
      </c>
      <c r="K564" s="181" t="str">
        <f>VLOOKUP($G564,Összesítő!$B:$F,4,FALSE)</f>
        <v>Sárvár Város Önkormányzata, Csénye Község Önkormányzata</v>
      </c>
      <c r="L564" s="7">
        <f t="shared" si="965"/>
        <v>300000</v>
      </c>
      <c r="M564" s="179">
        <v>2028</v>
      </c>
      <c r="N564" s="179">
        <v>2036</v>
      </c>
      <c r="O564" s="13">
        <v>0</v>
      </c>
      <c r="P564" s="8">
        <v>300000</v>
      </c>
      <c r="Q564" s="8">
        <v>0</v>
      </c>
      <c r="S564" s="8">
        <v>0</v>
      </c>
      <c r="T564" s="8">
        <v>0</v>
      </c>
      <c r="U564" s="8">
        <v>0</v>
      </c>
      <c r="V564" s="8">
        <v>0</v>
      </c>
      <c r="W564" s="8">
        <v>0</v>
      </c>
      <c r="X564" s="8">
        <v>0</v>
      </c>
      <c r="Y564" s="8">
        <v>0</v>
      </c>
      <c r="Z564" s="8">
        <v>0</v>
      </c>
      <c r="AA564" s="8">
        <v>0</v>
      </c>
      <c r="AB564" s="8">
        <v>0</v>
      </c>
      <c r="AC564" s="8">
        <v>0</v>
      </c>
      <c r="AD564" s="7">
        <f t="shared" si="966"/>
        <v>0</v>
      </c>
      <c r="AE564" s="3" t="str">
        <f t="shared" si="967"/>
        <v>Nem rövidtávú a feladat.</v>
      </c>
      <c r="AG564" s="8">
        <v>0</v>
      </c>
      <c r="AH564" s="8">
        <v>0</v>
      </c>
      <c r="AI564" s="8">
        <v>0</v>
      </c>
      <c r="AJ564" s="8">
        <v>0</v>
      </c>
      <c r="AK564" s="8">
        <v>0</v>
      </c>
      <c r="AL564" s="8">
        <v>0</v>
      </c>
      <c r="AM564" s="8">
        <v>0</v>
      </c>
      <c r="AN564" s="8">
        <v>0</v>
      </c>
      <c r="AO564" s="8">
        <v>0</v>
      </c>
      <c r="AP564" s="8">
        <v>0</v>
      </c>
      <c r="AQ564" s="8">
        <v>0</v>
      </c>
      <c r="AR564" s="7">
        <f t="shared" si="968"/>
        <v>0</v>
      </c>
      <c r="AS564" s="178" t="s">
        <v>654</v>
      </c>
      <c r="AT564" s="3" t="str">
        <f t="shared" si="886"/>
        <v>Forráshiányos a feladat!</v>
      </c>
      <c r="AV564" s="180" t="s">
        <v>0</v>
      </c>
      <c r="AW564" s="180" t="s">
        <v>0</v>
      </c>
      <c r="AX564" s="191">
        <f>COUNTA($G$3:G564)</f>
        <v>501</v>
      </c>
      <c r="AZ564" s="9">
        <f>VLOOKUP($G564,Összesítő!$B:$F,3,FALSE)</f>
        <v>4160</v>
      </c>
      <c r="BA564" s="9">
        <f t="shared" si="887"/>
        <v>0</v>
      </c>
      <c r="BB564" s="5">
        <f t="shared" si="888"/>
        <v>1</v>
      </c>
      <c r="BC564" s="5" t="str">
        <f t="shared" si="889"/>
        <v>H</v>
      </c>
      <c r="BD564" s="5">
        <f t="shared" si="890"/>
        <v>0</v>
      </c>
      <c r="BE564" s="5">
        <f t="shared" si="891"/>
        <v>0</v>
      </c>
      <c r="BF564" s="5">
        <f t="shared" si="892"/>
        <v>0</v>
      </c>
      <c r="BG564" s="9" t="str">
        <f t="shared" si="893"/>
        <v>Nem rövidtávú a feladat.</v>
      </c>
      <c r="BH564" s="5">
        <f t="shared" si="894"/>
        <v>1</v>
      </c>
      <c r="BI564" s="5">
        <f t="shared" si="895"/>
        <v>1</v>
      </c>
      <c r="BJ564" s="5">
        <f t="shared" si="896"/>
        <v>1</v>
      </c>
      <c r="BK564" s="5">
        <f t="shared" si="897"/>
        <v>1</v>
      </c>
      <c r="BL564" s="5">
        <f t="shared" si="969"/>
        <v>1</v>
      </c>
      <c r="BM564" s="4" t="str">
        <f t="shared" si="898"/>
        <v>Forráshiányos a feladat!</v>
      </c>
      <c r="BN564" s="5">
        <f t="shared" si="899"/>
        <v>0</v>
      </c>
      <c r="BO564" s="5">
        <f t="shared" si="900"/>
        <v>1</v>
      </c>
      <c r="BP564" s="5">
        <f t="shared" si="901"/>
        <v>0</v>
      </c>
      <c r="BQ564" s="5">
        <f t="shared" si="902"/>
        <v>0</v>
      </c>
      <c r="BR564" s="5">
        <f t="shared" si="903"/>
        <v>0</v>
      </c>
      <c r="BS564" s="9">
        <f t="shared" si="904"/>
        <v>0</v>
      </c>
      <c r="BT564" s="5">
        <f t="shared" si="905"/>
        <v>0</v>
      </c>
      <c r="BU564" s="5">
        <f t="shared" si="906"/>
        <v>0</v>
      </c>
      <c r="BV564" s="5">
        <f t="shared" si="907"/>
        <v>1</v>
      </c>
      <c r="BW564" s="5">
        <f t="shared" si="908"/>
        <v>1</v>
      </c>
      <c r="BX564" s="5">
        <f t="shared" si="909"/>
        <v>1</v>
      </c>
      <c r="BY564" s="5">
        <f t="shared" si="910"/>
        <v>1</v>
      </c>
      <c r="BZ564" s="5">
        <f t="shared" si="911"/>
        <v>1</v>
      </c>
      <c r="CA564" s="5">
        <f t="shared" si="912"/>
        <v>1</v>
      </c>
      <c r="CB564" s="5">
        <f t="shared" si="913"/>
        <v>1</v>
      </c>
      <c r="CC564" s="5">
        <f t="shared" si="914"/>
        <v>1</v>
      </c>
      <c r="CD564" s="5">
        <f t="shared" si="915"/>
        <v>1</v>
      </c>
      <c r="CE564" s="5" t="str">
        <f t="shared" si="916"/>
        <v>?</v>
      </c>
      <c r="CF564" s="4" t="str">
        <f t="shared" si="970"/>
        <v>Kitöltés rendben!</v>
      </c>
      <c r="CG564" s="5">
        <f t="shared" si="971"/>
        <v>1</v>
      </c>
      <c r="CH564" s="5">
        <f t="shared" si="917"/>
        <v>0</v>
      </c>
      <c r="CI564" s="5">
        <f t="shared" si="918"/>
        <v>1</v>
      </c>
    </row>
    <row r="565" spans="1:87" s="2" customFormat="1" ht="43.2" hidden="1" x14ac:dyDescent="0.3">
      <c r="A565" s="1" t="str">
        <f t="shared" si="964"/>
        <v>Kitöltés rendben!</v>
      </c>
      <c r="B565" s="179">
        <v>2</v>
      </c>
      <c r="C565" s="178" t="s">
        <v>405</v>
      </c>
      <c r="D565" s="180" t="s">
        <v>650</v>
      </c>
      <c r="E565" s="180" t="s">
        <v>509</v>
      </c>
      <c r="F565" s="181" t="str">
        <f>VLOOKUP($G565,Összesítő!$B:$F,2,FALSE)</f>
        <v>11-21306-1-002-00-11</v>
      </c>
      <c r="G565" s="178" t="s">
        <v>183</v>
      </c>
      <c r="H565" s="181">
        <f>COUNTA($G$3:G565)</f>
        <v>502</v>
      </c>
      <c r="I565" s="181" t="str">
        <f>AZ565&amp;"_"&amp;H565&amp;"_FIV_"&amp;LEFT(Előlap!$B$6,4)</f>
        <v>4160_502_FIV_2026</v>
      </c>
      <c r="J565" s="181" t="str">
        <f>VLOOKUP($G565,Összesítő!$B:$F,5,FALSE)</f>
        <v>Sárvár - kivéve Rábasömjén, Lánkapuszta, Csénye</v>
      </c>
      <c r="K565" s="181" t="str">
        <f>VLOOKUP($G565,Összesítő!$B:$F,4,FALSE)</f>
        <v>Sárvár Város Önkormányzata, Csénye Község Önkormányzata</v>
      </c>
      <c r="L565" s="7">
        <f t="shared" si="965"/>
        <v>60000</v>
      </c>
      <c r="M565" s="179">
        <v>2028</v>
      </c>
      <c r="N565" s="179">
        <v>2028</v>
      </c>
      <c r="O565" s="13">
        <v>0</v>
      </c>
      <c r="P565" s="8">
        <v>60000</v>
      </c>
      <c r="Q565" s="8">
        <v>0</v>
      </c>
      <c r="S565" s="8">
        <v>0</v>
      </c>
      <c r="T565" s="8">
        <v>0</v>
      </c>
      <c r="U565" s="8">
        <v>0</v>
      </c>
      <c r="V565" s="8">
        <v>0</v>
      </c>
      <c r="W565" s="8">
        <v>0</v>
      </c>
      <c r="X565" s="8">
        <v>0</v>
      </c>
      <c r="Y565" s="8">
        <v>0</v>
      </c>
      <c r="Z565" s="8">
        <v>0</v>
      </c>
      <c r="AA565" s="8">
        <v>0</v>
      </c>
      <c r="AB565" s="8">
        <v>0</v>
      </c>
      <c r="AC565" s="8">
        <v>0</v>
      </c>
      <c r="AD565" s="7">
        <f t="shared" si="966"/>
        <v>0</v>
      </c>
      <c r="AE565" s="3" t="str">
        <f t="shared" si="967"/>
        <v>Nem rövidtávú a feladat.</v>
      </c>
      <c r="AG565" s="8">
        <v>0</v>
      </c>
      <c r="AH565" s="8">
        <v>0</v>
      </c>
      <c r="AI565" s="8">
        <v>0</v>
      </c>
      <c r="AJ565" s="8">
        <v>0</v>
      </c>
      <c r="AK565" s="8">
        <v>0</v>
      </c>
      <c r="AL565" s="8">
        <v>0</v>
      </c>
      <c r="AM565" s="8">
        <v>0</v>
      </c>
      <c r="AN565" s="8">
        <v>0</v>
      </c>
      <c r="AO565" s="8">
        <v>0</v>
      </c>
      <c r="AP565" s="8">
        <v>0</v>
      </c>
      <c r="AQ565" s="8">
        <v>0</v>
      </c>
      <c r="AR565" s="7">
        <f t="shared" si="968"/>
        <v>0</v>
      </c>
      <c r="AS565" s="187" t="s">
        <v>654</v>
      </c>
      <c r="AT565" s="3" t="str">
        <f t="shared" si="886"/>
        <v>Forráshiányos a feladat!</v>
      </c>
      <c r="AV565" s="180" t="s">
        <v>0</v>
      </c>
      <c r="AW565" s="180" t="s">
        <v>0</v>
      </c>
      <c r="AX565" s="191">
        <f>COUNTA($G$3:G565)</f>
        <v>502</v>
      </c>
      <c r="AZ565" s="9">
        <f>VLOOKUP($G565,Összesítő!$B:$F,3,FALSE)</f>
        <v>4160</v>
      </c>
      <c r="BA565" s="9">
        <f t="shared" si="887"/>
        <v>0</v>
      </c>
      <c r="BB565" s="5">
        <f t="shared" si="888"/>
        <v>1</v>
      </c>
      <c r="BC565" s="5" t="str">
        <f t="shared" si="889"/>
        <v>H</v>
      </c>
      <c r="BD565" s="5">
        <f t="shared" si="890"/>
        <v>0</v>
      </c>
      <c r="BE565" s="5">
        <f t="shared" si="891"/>
        <v>0</v>
      </c>
      <c r="BF565" s="5">
        <f t="shared" si="892"/>
        <v>0</v>
      </c>
      <c r="BG565" s="9" t="str">
        <f t="shared" si="893"/>
        <v>Nem rövidtávú a feladat.</v>
      </c>
      <c r="BH565" s="5">
        <f t="shared" si="894"/>
        <v>1</v>
      </c>
      <c r="BI565" s="5">
        <f t="shared" si="895"/>
        <v>1</v>
      </c>
      <c r="BJ565" s="5">
        <f t="shared" si="896"/>
        <v>1</v>
      </c>
      <c r="BK565" s="5">
        <f t="shared" si="897"/>
        <v>1</v>
      </c>
      <c r="BL565" s="5">
        <f t="shared" si="969"/>
        <v>1</v>
      </c>
      <c r="BM565" s="4" t="str">
        <f t="shared" si="898"/>
        <v>Forráshiányos a feladat!</v>
      </c>
      <c r="BN565" s="5">
        <f t="shared" si="899"/>
        <v>0</v>
      </c>
      <c r="BO565" s="5">
        <f t="shared" si="900"/>
        <v>1</v>
      </c>
      <c r="BP565" s="5">
        <f t="shared" si="901"/>
        <v>0</v>
      </c>
      <c r="BQ565" s="5">
        <f t="shared" si="902"/>
        <v>0</v>
      </c>
      <c r="BR565" s="5">
        <f t="shared" si="903"/>
        <v>0</v>
      </c>
      <c r="BS565" s="9">
        <f t="shared" si="904"/>
        <v>0</v>
      </c>
      <c r="BT565" s="5">
        <f t="shared" si="905"/>
        <v>0</v>
      </c>
      <c r="BU565" s="5">
        <f t="shared" si="906"/>
        <v>0</v>
      </c>
      <c r="BV565" s="5">
        <f t="shared" si="907"/>
        <v>1</v>
      </c>
      <c r="BW565" s="5">
        <f t="shared" si="908"/>
        <v>1</v>
      </c>
      <c r="BX565" s="5">
        <f t="shared" si="909"/>
        <v>1</v>
      </c>
      <c r="BY565" s="5">
        <f t="shared" si="910"/>
        <v>1</v>
      </c>
      <c r="BZ565" s="5">
        <f t="shared" si="911"/>
        <v>1</v>
      </c>
      <c r="CA565" s="5">
        <f t="shared" si="912"/>
        <v>1</v>
      </c>
      <c r="CB565" s="5">
        <f t="shared" si="913"/>
        <v>1</v>
      </c>
      <c r="CC565" s="5">
        <f t="shared" si="914"/>
        <v>1</v>
      </c>
      <c r="CD565" s="5">
        <f t="shared" si="915"/>
        <v>1</v>
      </c>
      <c r="CE565" s="5" t="str">
        <f t="shared" si="916"/>
        <v>?</v>
      </c>
      <c r="CF565" s="4" t="str">
        <f t="shared" si="970"/>
        <v>Kitöltés rendben!</v>
      </c>
      <c r="CG565" s="5">
        <f t="shared" si="971"/>
        <v>1</v>
      </c>
      <c r="CH565" s="5">
        <f t="shared" si="917"/>
        <v>0</v>
      </c>
      <c r="CI565" s="5">
        <f t="shared" si="918"/>
        <v>1</v>
      </c>
    </row>
    <row r="566" spans="1:87" s="2" customFormat="1" ht="43.2" hidden="1" x14ac:dyDescent="0.3">
      <c r="A566" s="1" t="str">
        <f t="shared" si="964"/>
        <v>Kitöltés rendben!</v>
      </c>
      <c r="B566" s="179">
        <v>1</v>
      </c>
      <c r="C566" s="178" t="s">
        <v>450</v>
      </c>
      <c r="D566" s="180" t="s">
        <v>537</v>
      </c>
      <c r="E566" s="180" t="s">
        <v>509</v>
      </c>
      <c r="F566" s="181" t="str">
        <f>VLOOKUP($G566,Összesítő!$B:$F,2,FALSE)</f>
        <v>11-21306-1-002-00-11</v>
      </c>
      <c r="G566" s="178" t="s">
        <v>183</v>
      </c>
      <c r="H566" s="181">
        <f>COUNTA($G$3:G566)</f>
        <v>503</v>
      </c>
      <c r="I566" s="181" t="str">
        <f>AZ566&amp;"_"&amp;H566&amp;"_FIV_"&amp;LEFT(Előlap!$B$6,4)</f>
        <v>4160_503_FIV_2026</v>
      </c>
      <c r="J566" s="181" t="str">
        <f>VLOOKUP($G566,Összesítő!$B:$F,5,FALSE)</f>
        <v>Sárvár - kivéve Rábasömjén, Lánkapuszta, Csénye</v>
      </c>
      <c r="K566" s="181" t="str">
        <f>VLOOKUP($G566,Összesítő!$B:$F,4,FALSE)</f>
        <v>Sárvár Város Önkormányzata, Csénye Község Önkormányzata</v>
      </c>
      <c r="L566" s="7">
        <f t="shared" si="965"/>
        <v>50000</v>
      </c>
      <c r="M566" s="179">
        <v>2036</v>
      </c>
      <c r="N566" s="179">
        <v>2036</v>
      </c>
      <c r="O566" s="13">
        <v>0</v>
      </c>
      <c r="P566" s="8">
        <v>50000</v>
      </c>
      <c r="Q566" s="8">
        <v>0</v>
      </c>
      <c r="S566" s="8">
        <v>0</v>
      </c>
      <c r="T566" s="8">
        <v>0</v>
      </c>
      <c r="U566" s="8">
        <v>0</v>
      </c>
      <c r="V566" s="8">
        <v>0</v>
      </c>
      <c r="W566" s="8">
        <v>0</v>
      </c>
      <c r="X566" s="8">
        <v>0</v>
      </c>
      <c r="Y566" s="8">
        <v>0</v>
      </c>
      <c r="Z566" s="8">
        <v>0</v>
      </c>
      <c r="AA566" s="8">
        <v>0</v>
      </c>
      <c r="AB566" s="8">
        <v>0</v>
      </c>
      <c r="AC566" s="8">
        <v>0</v>
      </c>
      <c r="AD566" s="7">
        <f t="shared" si="966"/>
        <v>0</v>
      </c>
      <c r="AE566" s="3" t="str">
        <f t="shared" si="967"/>
        <v>Nem rövidtávú a feladat.</v>
      </c>
      <c r="AG566" s="8">
        <v>0</v>
      </c>
      <c r="AH566" s="8">
        <v>0</v>
      </c>
      <c r="AI566" s="8">
        <v>0</v>
      </c>
      <c r="AJ566" s="8">
        <v>0</v>
      </c>
      <c r="AK566" s="8">
        <v>0</v>
      </c>
      <c r="AL566" s="8">
        <v>0</v>
      </c>
      <c r="AM566" s="8">
        <v>0</v>
      </c>
      <c r="AN566" s="8">
        <v>0</v>
      </c>
      <c r="AO566" s="8">
        <v>0</v>
      </c>
      <c r="AP566" s="8">
        <v>0</v>
      </c>
      <c r="AQ566" s="8">
        <v>0</v>
      </c>
      <c r="AR566" s="7">
        <f t="shared" si="968"/>
        <v>0</v>
      </c>
      <c r="AS566" s="187" t="s">
        <v>654</v>
      </c>
      <c r="AT566" s="3" t="str">
        <f t="shared" si="886"/>
        <v>Forráshiányos a feladat!</v>
      </c>
      <c r="AV566" s="180" t="s">
        <v>0</v>
      </c>
      <c r="AW566" s="222" t="s">
        <v>682</v>
      </c>
      <c r="AX566" s="191">
        <f>COUNTA($G$3:G566)</f>
        <v>503</v>
      </c>
      <c r="AZ566" s="9">
        <f>VLOOKUP($G566,Összesítő!$B:$F,3,FALSE)</f>
        <v>4160</v>
      </c>
      <c r="BA566" s="9">
        <f t="shared" si="887"/>
        <v>0</v>
      </c>
      <c r="BB566" s="5">
        <f t="shared" si="888"/>
        <v>1</v>
      </c>
      <c r="BC566" s="5" t="str">
        <f t="shared" si="889"/>
        <v>H</v>
      </c>
      <c r="BD566" s="5">
        <f t="shared" si="890"/>
        <v>0</v>
      </c>
      <c r="BE566" s="5">
        <f t="shared" si="891"/>
        <v>0</v>
      </c>
      <c r="BF566" s="5">
        <f t="shared" si="892"/>
        <v>0</v>
      </c>
      <c r="BG566" s="9" t="str">
        <f t="shared" si="893"/>
        <v>Nem rövidtávú a feladat.</v>
      </c>
      <c r="BH566" s="5">
        <f t="shared" si="894"/>
        <v>1</v>
      </c>
      <c r="BI566" s="5">
        <f t="shared" si="895"/>
        <v>1</v>
      </c>
      <c r="BJ566" s="5">
        <f t="shared" si="896"/>
        <v>1</v>
      </c>
      <c r="BK566" s="5">
        <f t="shared" si="897"/>
        <v>1</v>
      </c>
      <c r="BL566" s="5">
        <f t="shared" si="969"/>
        <v>1</v>
      </c>
      <c r="BM566" s="4" t="str">
        <f t="shared" si="898"/>
        <v>Forráshiányos a feladat!</v>
      </c>
      <c r="BN566" s="5">
        <f t="shared" si="899"/>
        <v>0</v>
      </c>
      <c r="BO566" s="5">
        <f t="shared" si="900"/>
        <v>1</v>
      </c>
      <c r="BP566" s="5">
        <f t="shared" si="901"/>
        <v>0</v>
      </c>
      <c r="BQ566" s="5">
        <f t="shared" si="902"/>
        <v>0</v>
      </c>
      <c r="BR566" s="5">
        <f t="shared" si="903"/>
        <v>0</v>
      </c>
      <c r="BS566" s="9">
        <f t="shared" si="904"/>
        <v>0</v>
      </c>
      <c r="BT566" s="5">
        <f t="shared" si="905"/>
        <v>0</v>
      </c>
      <c r="BU566" s="5">
        <f t="shared" si="906"/>
        <v>0</v>
      </c>
      <c r="BV566" s="5">
        <f t="shared" si="907"/>
        <v>1</v>
      </c>
      <c r="BW566" s="5">
        <f t="shared" si="908"/>
        <v>1</v>
      </c>
      <c r="BX566" s="5">
        <f t="shared" si="909"/>
        <v>1</v>
      </c>
      <c r="BY566" s="5">
        <f t="shared" si="910"/>
        <v>1</v>
      </c>
      <c r="BZ566" s="5">
        <f t="shared" si="911"/>
        <v>1</v>
      </c>
      <c r="CA566" s="5">
        <f t="shared" si="912"/>
        <v>1</v>
      </c>
      <c r="CB566" s="5">
        <f t="shared" si="913"/>
        <v>1</v>
      </c>
      <c r="CC566" s="5">
        <f t="shared" si="914"/>
        <v>1</v>
      </c>
      <c r="CD566" s="5">
        <f t="shared" si="915"/>
        <v>1</v>
      </c>
      <c r="CE566" s="5" t="str">
        <f t="shared" si="916"/>
        <v>?</v>
      </c>
      <c r="CF566" s="4" t="str">
        <f t="shared" si="970"/>
        <v>Kitöltés rendben!</v>
      </c>
      <c r="CG566" s="5">
        <f t="shared" si="971"/>
        <v>1</v>
      </c>
      <c r="CH566" s="5">
        <f t="shared" si="917"/>
        <v>0</v>
      </c>
      <c r="CI566" s="5">
        <f t="shared" si="918"/>
        <v>1</v>
      </c>
    </row>
    <row r="567" spans="1:87" s="2" customFormat="1" ht="43.2" hidden="1" x14ac:dyDescent="0.3">
      <c r="A567" s="1" t="str">
        <f t="shared" si="964"/>
        <v>Kitöltés rendben!</v>
      </c>
      <c r="B567" s="179">
        <v>2</v>
      </c>
      <c r="C567" s="178" t="s">
        <v>477</v>
      </c>
      <c r="D567" s="180" t="s">
        <v>651</v>
      </c>
      <c r="E567" s="180" t="s">
        <v>509</v>
      </c>
      <c r="F567" s="181" t="str">
        <f>VLOOKUP($G567,Összesítő!$B:$F,2,FALSE)</f>
        <v>11-21306-1-002-00-11</v>
      </c>
      <c r="G567" s="178" t="s">
        <v>183</v>
      </c>
      <c r="H567" s="181">
        <f>COUNTA($G$3:G567)</f>
        <v>504</v>
      </c>
      <c r="I567" s="181" t="str">
        <f>AZ567&amp;"_"&amp;H567&amp;"_FIV_"&amp;LEFT(Előlap!$B$6,4)</f>
        <v>4160_504_FIV_2026</v>
      </c>
      <c r="J567" s="181" t="str">
        <f>VLOOKUP($G567,Összesítő!$B:$F,5,FALSE)</f>
        <v>Sárvár - kivéve Rábasömjén, Lánkapuszta, Csénye</v>
      </c>
      <c r="K567" s="181" t="str">
        <f>VLOOKUP($G567,Összesítő!$B:$F,4,FALSE)</f>
        <v>Sárvár Város Önkormányzata, Csénye Község Önkormányzata</v>
      </c>
      <c r="L567" s="7">
        <f t="shared" si="965"/>
        <v>60000</v>
      </c>
      <c r="M567" s="179">
        <v>2032</v>
      </c>
      <c r="N567" s="179">
        <v>2032</v>
      </c>
      <c r="O567" s="13">
        <v>0</v>
      </c>
      <c r="P567" s="8">
        <v>60000</v>
      </c>
      <c r="Q567" s="8">
        <v>0</v>
      </c>
      <c r="S567" s="8">
        <v>0</v>
      </c>
      <c r="T567" s="8">
        <v>0</v>
      </c>
      <c r="U567" s="8">
        <v>0</v>
      </c>
      <c r="V567" s="8">
        <v>0</v>
      </c>
      <c r="W567" s="8">
        <v>0</v>
      </c>
      <c r="X567" s="8">
        <v>0</v>
      </c>
      <c r="Y567" s="8">
        <v>0</v>
      </c>
      <c r="Z567" s="8">
        <v>0</v>
      </c>
      <c r="AA567" s="8">
        <v>0</v>
      </c>
      <c r="AB567" s="8">
        <v>0</v>
      </c>
      <c r="AC567" s="8">
        <v>0</v>
      </c>
      <c r="AD567" s="7">
        <f t="shared" si="966"/>
        <v>0</v>
      </c>
      <c r="AE567" s="3" t="str">
        <f t="shared" si="967"/>
        <v>Nem rövidtávú a feladat.</v>
      </c>
      <c r="AG567" s="8">
        <v>0</v>
      </c>
      <c r="AH567" s="8">
        <v>0</v>
      </c>
      <c r="AI567" s="8">
        <v>0</v>
      </c>
      <c r="AJ567" s="8">
        <v>0</v>
      </c>
      <c r="AK567" s="8">
        <v>0</v>
      </c>
      <c r="AL567" s="8">
        <v>0</v>
      </c>
      <c r="AM567" s="8">
        <v>0</v>
      </c>
      <c r="AN567" s="8">
        <v>0</v>
      </c>
      <c r="AO567" s="8">
        <v>0</v>
      </c>
      <c r="AP567" s="8">
        <v>0</v>
      </c>
      <c r="AQ567" s="8">
        <v>0</v>
      </c>
      <c r="AR567" s="7">
        <f t="shared" si="968"/>
        <v>0</v>
      </c>
      <c r="AS567" s="187" t="s">
        <v>654</v>
      </c>
      <c r="AT567" s="3" t="str">
        <f t="shared" si="886"/>
        <v>Forráshiányos a feladat!</v>
      </c>
      <c r="AV567" s="180" t="s">
        <v>0</v>
      </c>
      <c r="AW567" s="180" t="s">
        <v>0</v>
      </c>
      <c r="AX567" s="191">
        <f>COUNTA($G$3:G567)</f>
        <v>504</v>
      </c>
      <c r="AZ567" s="9">
        <f>VLOOKUP($G567,Összesítő!$B:$F,3,FALSE)</f>
        <v>4160</v>
      </c>
      <c r="BA567" s="9">
        <f t="shared" si="887"/>
        <v>0</v>
      </c>
      <c r="BB567" s="5">
        <f t="shared" si="888"/>
        <v>1</v>
      </c>
      <c r="BC567" s="5" t="str">
        <f t="shared" si="889"/>
        <v>H</v>
      </c>
      <c r="BD567" s="5">
        <f t="shared" si="890"/>
        <v>0</v>
      </c>
      <c r="BE567" s="5">
        <f t="shared" si="891"/>
        <v>0</v>
      </c>
      <c r="BF567" s="5">
        <f t="shared" si="892"/>
        <v>0</v>
      </c>
      <c r="BG567" s="9" t="str">
        <f t="shared" si="893"/>
        <v>Nem rövidtávú a feladat.</v>
      </c>
      <c r="BH567" s="5">
        <f t="shared" si="894"/>
        <v>1</v>
      </c>
      <c r="BI567" s="5">
        <f t="shared" si="895"/>
        <v>1</v>
      </c>
      <c r="BJ567" s="5">
        <f t="shared" si="896"/>
        <v>1</v>
      </c>
      <c r="BK567" s="5">
        <f t="shared" si="897"/>
        <v>1</v>
      </c>
      <c r="BL567" s="5">
        <f t="shared" si="969"/>
        <v>1</v>
      </c>
      <c r="BM567" s="4" t="str">
        <f t="shared" si="898"/>
        <v>Forráshiányos a feladat!</v>
      </c>
      <c r="BN567" s="5">
        <f t="shared" si="899"/>
        <v>0</v>
      </c>
      <c r="BO567" s="5">
        <f t="shared" si="900"/>
        <v>1</v>
      </c>
      <c r="BP567" s="5">
        <f t="shared" si="901"/>
        <v>0</v>
      </c>
      <c r="BQ567" s="5">
        <f t="shared" si="902"/>
        <v>0</v>
      </c>
      <c r="BR567" s="5">
        <f t="shared" si="903"/>
        <v>0</v>
      </c>
      <c r="BS567" s="9">
        <f t="shared" si="904"/>
        <v>0</v>
      </c>
      <c r="BT567" s="5">
        <f t="shared" si="905"/>
        <v>0</v>
      </c>
      <c r="BU567" s="5">
        <f t="shared" si="906"/>
        <v>0</v>
      </c>
      <c r="BV567" s="5">
        <f t="shared" si="907"/>
        <v>1</v>
      </c>
      <c r="BW567" s="5">
        <f t="shared" si="908"/>
        <v>1</v>
      </c>
      <c r="BX567" s="5">
        <f t="shared" si="909"/>
        <v>1</v>
      </c>
      <c r="BY567" s="5">
        <f t="shared" si="910"/>
        <v>1</v>
      </c>
      <c r="BZ567" s="5">
        <f t="shared" si="911"/>
        <v>1</v>
      </c>
      <c r="CA567" s="5">
        <f t="shared" si="912"/>
        <v>1</v>
      </c>
      <c r="CB567" s="5">
        <f t="shared" si="913"/>
        <v>1</v>
      </c>
      <c r="CC567" s="5">
        <f t="shared" si="914"/>
        <v>1</v>
      </c>
      <c r="CD567" s="5">
        <f t="shared" si="915"/>
        <v>1</v>
      </c>
      <c r="CE567" s="5" t="str">
        <f t="shared" si="916"/>
        <v>?</v>
      </c>
      <c r="CF567" s="4" t="str">
        <f t="shared" si="970"/>
        <v>Kitöltés rendben!</v>
      </c>
      <c r="CG567" s="5">
        <f t="shared" si="971"/>
        <v>1</v>
      </c>
      <c r="CH567" s="5">
        <f t="shared" si="917"/>
        <v>0</v>
      </c>
      <c r="CI567" s="5">
        <f t="shared" si="918"/>
        <v>1</v>
      </c>
    </row>
    <row r="568" spans="1:87" s="2" customFormat="1" ht="43.2" hidden="1" x14ac:dyDescent="0.3">
      <c r="A568" s="1" t="str">
        <f t="shared" si="964"/>
        <v>Kitöltés rendben!</v>
      </c>
      <c r="B568" s="179">
        <v>2</v>
      </c>
      <c r="C568" s="178" t="s">
        <v>435</v>
      </c>
      <c r="D568" s="180" t="s">
        <v>652</v>
      </c>
      <c r="E568" s="180" t="s">
        <v>509</v>
      </c>
      <c r="F568" s="181" t="str">
        <f>VLOOKUP($G568,Összesítő!$B:$F,2,FALSE)</f>
        <v>11-21306-1-002-00-11</v>
      </c>
      <c r="G568" s="178" t="s">
        <v>183</v>
      </c>
      <c r="H568" s="181">
        <f>COUNTA($G$3:G568)</f>
        <v>505</v>
      </c>
      <c r="I568" s="181" t="str">
        <f>AZ568&amp;"_"&amp;H568&amp;"_FIV_"&amp;LEFT(Előlap!$B$6,4)</f>
        <v>4160_505_FIV_2026</v>
      </c>
      <c r="J568" s="181" t="str">
        <f>VLOOKUP($G568,Összesítő!$B:$F,5,FALSE)</f>
        <v>Sárvár - kivéve Rábasömjén, Lánkapuszta, Csénye</v>
      </c>
      <c r="K568" s="181" t="str">
        <f>VLOOKUP($G568,Összesítő!$B:$F,4,FALSE)</f>
        <v>Sárvár Város Önkormányzata, Csénye Község Önkormányzata</v>
      </c>
      <c r="L568" s="7">
        <f t="shared" si="965"/>
        <v>90000</v>
      </c>
      <c r="M568" s="179">
        <v>2030</v>
      </c>
      <c r="N568" s="179">
        <v>2033</v>
      </c>
      <c r="O568" s="13">
        <v>0</v>
      </c>
      <c r="P568" s="8">
        <v>90000</v>
      </c>
      <c r="Q568" s="8">
        <v>0</v>
      </c>
      <c r="S568" s="8">
        <v>0</v>
      </c>
      <c r="T568" s="8">
        <v>0</v>
      </c>
      <c r="U568" s="8">
        <v>0</v>
      </c>
      <c r="V568" s="8">
        <v>0</v>
      </c>
      <c r="W568" s="8">
        <v>0</v>
      </c>
      <c r="X568" s="8">
        <v>0</v>
      </c>
      <c r="Y568" s="8">
        <v>0</v>
      </c>
      <c r="Z568" s="8">
        <v>0</v>
      </c>
      <c r="AA568" s="8">
        <v>0</v>
      </c>
      <c r="AB568" s="8">
        <v>0</v>
      </c>
      <c r="AC568" s="8">
        <v>0</v>
      </c>
      <c r="AD568" s="7">
        <f t="shared" si="966"/>
        <v>0</v>
      </c>
      <c r="AE568" s="3" t="str">
        <f t="shared" si="967"/>
        <v>Nem rövidtávú a feladat.</v>
      </c>
      <c r="AG568" s="8">
        <v>0</v>
      </c>
      <c r="AH568" s="8">
        <v>0</v>
      </c>
      <c r="AI568" s="8">
        <v>0</v>
      </c>
      <c r="AJ568" s="8">
        <v>0</v>
      </c>
      <c r="AK568" s="8">
        <v>0</v>
      </c>
      <c r="AL568" s="8">
        <v>0</v>
      </c>
      <c r="AM568" s="8">
        <v>0</v>
      </c>
      <c r="AN568" s="8">
        <v>0</v>
      </c>
      <c r="AO568" s="8">
        <v>0</v>
      </c>
      <c r="AP568" s="8">
        <v>0</v>
      </c>
      <c r="AQ568" s="8">
        <v>0</v>
      </c>
      <c r="AR568" s="7">
        <f t="shared" si="968"/>
        <v>0</v>
      </c>
      <c r="AS568" s="187" t="s">
        <v>654</v>
      </c>
      <c r="AT568" s="3" t="str">
        <f t="shared" si="886"/>
        <v>Forráshiányos a feladat!</v>
      </c>
      <c r="AV568" s="180" t="s">
        <v>0</v>
      </c>
      <c r="AW568" s="180" t="s">
        <v>0</v>
      </c>
      <c r="AX568" s="191">
        <f>COUNTA($G$3:G568)</f>
        <v>505</v>
      </c>
      <c r="AZ568" s="9">
        <f>VLOOKUP($G568,Összesítő!$B:$F,3,FALSE)</f>
        <v>4160</v>
      </c>
      <c r="BA568" s="9">
        <f t="shared" si="887"/>
        <v>0</v>
      </c>
      <c r="BB568" s="5">
        <f t="shared" si="888"/>
        <v>1</v>
      </c>
      <c r="BC568" s="5" t="str">
        <f t="shared" si="889"/>
        <v>H</v>
      </c>
      <c r="BD568" s="5">
        <f t="shared" si="890"/>
        <v>0</v>
      </c>
      <c r="BE568" s="5">
        <f t="shared" si="891"/>
        <v>0</v>
      </c>
      <c r="BF568" s="5">
        <f t="shared" si="892"/>
        <v>0</v>
      </c>
      <c r="BG568" s="9" t="str">
        <f t="shared" si="893"/>
        <v>Nem rövidtávú a feladat.</v>
      </c>
      <c r="BH568" s="5">
        <f t="shared" si="894"/>
        <v>1</v>
      </c>
      <c r="BI568" s="5">
        <f t="shared" si="895"/>
        <v>1</v>
      </c>
      <c r="BJ568" s="5">
        <f t="shared" si="896"/>
        <v>1</v>
      </c>
      <c r="BK568" s="5">
        <f t="shared" si="897"/>
        <v>1</v>
      </c>
      <c r="BL568" s="5">
        <f t="shared" si="969"/>
        <v>1</v>
      </c>
      <c r="BM568" s="4" t="str">
        <f t="shared" si="898"/>
        <v>Forráshiányos a feladat!</v>
      </c>
      <c r="BN568" s="5">
        <f t="shared" si="899"/>
        <v>0</v>
      </c>
      <c r="BO568" s="5">
        <f t="shared" si="900"/>
        <v>1</v>
      </c>
      <c r="BP568" s="5">
        <f t="shared" si="901"/>
        <v>0</v>
      </c>
      <c r="BQ568" s="5">
        <f t="shared" si="902"/>
        <v>0</v>
      </c>
      <c r="BR568" s="5">
        <f t="shared" si="903"/>
        <v>0</v>
      </c>
      <c r="BS568" s="9">
        <f t="shared" si="904"/>
        <v>0</v>
      </c>
      <c r="BT568" s="5">
        <f t="shared" si="905"/>
        <v>0</v>
      </c>
      <c r="BU568" s="5">
        <f t="shared" si="906"/>
        <v>0</v>
      </c>
      <c r="BV568" s="5">
        <f t="shared" si="907"/>
        <v>1</v>
      </c>
      <c r="BW568" s="5">
        <f t="shared" si="908"/>
        <v>1</v>
      </c>
      <c r="BX568" s="5">
        <f t="shared" si="909"/>
        <v>1</v>
      </c>
      <c r="BY568" s="5">
        <f t="shared" si="910"/>
        <v>1</v>
      </c>
      <c r="BZ568" s="5">
        <f t="shared" si="911"/>
        <v>1</v>
      </c>
      <c r="CA568" s="5">
        <f t="shared" si="912"/>
        <v>1</v>
      </c>
      <c r="CB568" s="5">
        <f t="shared" si="913"/>
        <v>1</v>
      </c>
      <c r="CC568" s="5">
        <f t="shared" si="914"/>
        <v>1</v>
      </c>
      <c r="CD568" s="5">
        <f t="shared" si="915"/>
        <v>1</v>
      </c>
      <c r="CE568" s="5" t="str">
        <f t="shared" si="916"/>
        <v>?</v>
      </c>
      <c r="CF568" s="4" t="str">
        <f t="shared" si="970"/>
        <v>Kitöltés rendben!</v>
      </c>
      <c r="CG568" s="5">
        <f t="shared" si="971"/>
        <v>1</v>
      </c>
      <c r="CH568" s="5">
        <f t="shared" si="917"/>
        <v>0</v>
      </c>
      <c r="CI568" s="5">
        <f t="shared" si="918"/>
        <v>1</v>
      </c>
    </row>
    <row r="569" spans="1:87" s="2" customFormat="1" ht="43.2" hidden="1" x14ac:dyDescent="0.3">
      <c r="A569" s="1" t="str">
        <f t="shared" si="964"/>
        <v>Kitöltés rendben!</v>
      </c>
      <c r="B569" s="179">
        <v>2</v>
      </c>
      <c r="C569" s="178" t="s">
        <v>468</v>
      </c>
      <c r="D569" s="180" t="s">
        <v>505</v>
      </c>
      <c r="E569" s="180" t="s">
        <v>509</v>
      </c>
      <c r="F569" s="181" t="str">
        <f>VLOOKUP($G569,Összesítő!$B:$F,2,FALSE)</f>
        <v>11-21306-1-002-00-11</v>
      </c>
      <c r="G569" s="178" t="s">
        <v>183</v>
      </c>
      <c r="H569" s="181">
        <f>COUNTA($G$3:G569)</f>
        <v>506</v>
      </c>
      <c r="I569" s="181" t="str">
        <f>AZ569&amp;"_"&amp;H569&amp;"_FIV_"&amp;LEFT(Előlap!$B$6,4)</f>
        <v>4160_506_FIV_2026</v>
      </c>
      <c r="J569" s="181" t="str">
        <f>VLOOKUP($G569,Összesítő!$B:$F,5,FALSE)</f>
        <v>Sárvár - kivéve Rábasömjén, Lánkapuszta, Csénye</v>
      </c>
      <c r="K569" s="181" t="str">
        <f>VLOOKUP($G569,Összesítő!$B:$F,4,FALSE)</f>
        <v>Sárvár Város Önkormányzata, Csénye Község Önkormányzata</v>
      </c>
      <c r="L569" s="7">
        <f t="shared" si="965"/>
        <v>30000</v>
      </c>
      <c r="M569" s="179">
        <v>2030</v>
      </c>
      <c r="N569" s="179">
        <v>2031</v>
      </c>
      <c r="O569" s="13">
        <v>0</v>
      </c>
      <c r="P569" s="8">
        <v>30000</v>
      </c>
      <c r="Q569" s="8">
        <v>0</v>
      </c>
      <c r="S569" s="8">
        <v>0</v>
      </c>
      <c r="T569" s="8">
        <v>0</v>
      </c>
      <c r="U569" s="8">
        <v>0</v>
      </c>
      <c r="V569" s="8">
        <v>0</v>
      </c>
      <c r="W569" s="8">
        <v>0</v>
      </c>
      <c r="X569" s="8">
        <v>0</v>
      </c>
      <c r="Y569" s="8">
        <v>0</v>
      </c>
      <c r="Z569" s="8">
        <v>0</v>
      </c>
      <c r="AA569" s="8">
        <v>0</v>
      </c>
      <c r="AB569" s="8">
        <v>0</v>
      </c>
      <c r="AC569" s="8">
        <v>0</v>
      </c>
      <c r="AD569" s="7">
        <f t="shared" si="966"/>
        <v>0</v>
      </c>
      <c r="AE569" s="3" t="str">
        <f t="shared" si="967"/>
        <v>Nem rövidtávú a feladat.</v>
      </c>
      <c r="AG569" s="8">
        <v>0</v>
      </c>
      <c r="AH569" s="8">
        <v>0</v>
      </c>
      <c r="AI569" s="8">
        <v>0</v>
      </c>
      <c r="AJ569" s="8">
        <v>0</v>
      </c>
      <c r="AK569" s="8">
        <v>0</v>
      </c>
      <c r="AL569" s="8">
        <v>0</v>
      </c>
      <c r="AM569" s="8">
        <v>0</v>
      </c>
      <c r="AN569" s="8">
        <v>0</v>
      </c>
      <c r="AO569" s="8">
        <v>0</v>
      </c>
      <c r="AP569" s="8">
        <v>0</v>
      </c>
      <c r="AQ569" s="8">
        <v>0</v>
      </c>
      <c r="AR569" s="7">
        <f t="shared" si="968"/>
        <v>0</v>
      </c>
      <c r="AS569" s="187" t="s">
        <v>654</v>
      </c>
      <c r="AT569" s="3" t="str">
        <f t="shared" si="886"/>
        <v>Forráshiányos a feladat!</v>
      </c>
      <c r="AV569" s="180" t="s">
        <v>0</v>
      </c>
      <c r="AW569" s="180" t="s">
        <v>0</v>
      </c>
      <c r="AX569" s="191">
        <f>COUNTA($G$3:G569)</f>
        <v>506</v>
      </c>
      <c r="AZ569" s="9">
        <f>VLOOKUP($G569,Összesítő!$B:$F,3,FALSE)</f>
        <v>4160</v>
      </c>
      <c r="BA569" s="9">
        <f t="shared" si="887"/>
        <v>0</v>
      </c>
      <c r="BB569" s="5">
        <f t="shared" si="888"/>
        <v>1</v>
      </c>
      <c r="BC569" s="5" t="str">
        <f t="shared" si="889"/>
        <v>H</v>
      </c>
      <c r="BD569" s="5">
        <f t="shared" si="890"/>
        <v>0</v>
      </c>
      <c r="BE569" s="5">
        <f t="shared" si="891"/>
        <v>0</v>
      </c>
      <c r="BF569" s="5">
        <f t="shared" si="892"/>
        <v>0</v>
      </c>
      <c r="BG569" s="9" t="str">
        <f t="shared" si="893"/>
        <v>Nem rövidtávú a feladat.</v>
      </c>
      <c r="BH569" s="5">
        <f t="shared" si="894"/>
        <v>1</v>
      </c>
      <c r="BI569" s="5">
        <f t="shared" si="895"/>
        <v>1</v>
      </c>
      <c r="BJ569" s="5">
        <f t="shared" si="896"/>
        <v>1</v>
      </c>
      <c r="BK569" s="5">
        <f t="shared" si="897"/>
        <v>1</v>
      </c>
      <c r="BL569" s="5">
        <f t="shared" si="969"/>
        <v>1</v>
      </c>
      <c r="BM569" s="4" t="str">
        <f t="shared" si="898"/>
        <v>Forráshiányos a feladat!</v>
      </c>
      <c r="BN569" s="5">
        <f t="shared" si="899"/>
        <v>0</v>
      </c>
      <c r="BO569" s="5">
        <f t="shared" si="900"/>
        <v>1</v>
      </c>
      <c r="BP569" s="5">
        <f t="shared" si="901"/>
        <v>0</v>
      </c>
      <c r="BQ569" s="5">
        <f t="shared" si="902"/>
        <v>0</v>
      </c>
      <c r="BR569" s="5">
        <f t="shared" si="903"/>
        <v>0</v>
      </c>
      <c r="BS569" s="9">
        <f t="shared" si="904"/>
        <v>0</v>
      </c>
      <c r="BT569" s="5">
        <f t="shared" si="905"/>
        <v>0</v>
      </c>
      <c r="BU569" s="5">
        <f t="shared" si="906"/>
        <v>0</v>
      </c>
      <c r="BV569" s="5">
        <f t="shared" si="907"/>
        <v>1</v>
      </c>
      <c r="BW569" s="5">
        <f t="shared" si="908"/>
        <v>1</v>
      </c>
      <c r="BX569" s="5">
        <f t="shared" si="909"/>
        <v>1</v>
      </c>
      <c r="BY569" s="5">
        <f t="shared" si="910"/>
        <v>1</v>
      </c>
      <c r="BZ569" s="5">
        <f t="shared" si="911"/>
        <v>1</v>
      </c>
      <c r="CA569" s="5">
        <f t="shared" si="912"/>
        <v>1</v>
      </c>
      <c r="CB569" s="5">
        <f t="shared" si="913"/>
        <v>1</v>
      </c>
      <c r="CC569" s="5">
        <f t="shared" si="914"/>
        <v>1</v>
      </c>
      <c r="CD569" s="5">
        <f t="shared" si="915"/>
        <v>1</v>
      </c>
      <c r="CE569" s="5" t="str">
        <f t="shared" si="916"/>
        <v>?</v>
      </c>
      <c r="CF569" s="4" t="str">
        <f t="shared" si="970"/>
        <v>Kitöltés rendben!</v>
      </c>
      <c r="CG569" s="5">
        <f t="shared" si="971"/>
        <v>1</v>
      </c>
      <c r="CH569" s="5">
        <f t="shared" si="917"/>
        <v>0</v>
      </c>
      <c r="CI569" s="5">
        <f t="shared" si="918"/>
        <v>1</v>
      </c>
    </row>
    <row r="570" spans="1:87" s="2" customFormat="1" ht="43.2" hidden="1" x14ac:dyDescent="0.3">
      <c r="A570" s="1" t="str">
        <f t="shared" si="964"/>
        <v>Kitöltés rendben!</v>
      </c>
      <c r="B570" s="179">
        <v>2</v>
      </c>
      <c r="C570" s="178" t="s">
        <v>468</v>
      </c>
      <c r="D570" s="180" t="s">
        <v>511</v>
      </c>
      <c r="E570" s="180" t="s">
        <v>509</v>
      </c>
      <c r="F570" s="181" t="str">
        <f>VLOOKUP($G570,Összesítő!$B:$F,2,FALSE)</f>
        <v>11-21306-1-002-00-11</v>
      </c>
      <c r="G570" s="178" t="s">
        <v>183</v>
      </c>
      <c r="H570" s="181">
        <f>COUNTA($G$3:G570)</f>
        <v>507</v>
      </c>
      <c r="I570" s="181" t="str">
        <f>AZ570&amp;"_"&amp;H570&amp;"_FIV_"&amp;LEFT(Előlap!$B$6,4)</f>
        <v>4160_507_FIV_2026</v>
      </c>
      <c r="J570" s="181" t="str">
        <f>VLOOKUP($G570,Összesítő!$B:$F,5,FALSE)</f>
        <v>Sárvár - kivéve Rábasömjén, Lánkapuszta, Csénye</v>
      </c>
      <c r="K570" s="181" t="str">
        <f>VLOOKUP($G570,Összesítő!$B:$F,4,FALSE)</f>
        <v>Sárvár Város Önkormányzata, Csénye Község Önkormányzata</v>
      </c>
      <c r="L570" s="7">
        <f t="shared" si="965"/>
        <v>1000</v>
      </c>
      <c r="M570" s="179">
        <v>2028</v>
      </c>
      <c r="N570" s="179">
        <v>2028</v>
      </c>
      <c r="O570" s="13">
        <v>0</v>
      </c>
      <c r="P570" s="8">
        <v>1000</v>
      </c>
      <c r="Q570" s="8">
        <v>0</v>
      </c>
      <c r="S570" s="8">
        <v>0</v>
      </c>
      <c r="T570" s="8">
        <v>0</v>
      </c>
      <c r="U570" s="8">
        <v>0</v>
      </c>
      <c r="V570" s="8">
        <v>0</v>
      </c>
      <c r="W570" s="8">
        <v>0</v>
      </c>
      <c r="X570" s="8">
        <v>0</v>
      </c>
      <c r="Y570" s="8">
        <v>0</v>
      </c>
      <c r="Z570" s="8">
        <v>0</v>
      </c>
      <c r="AA570" s="8">
        <v>0</v>
      </c>
      <c r="AB570" s="8">
        <v>0</v>
      </c>
      <c r="AC570" s="8">
        <v>0</v>
      </c>
      <c r="AD570" s="7">
        <f t="shared" si="966"/>
        <v>0</v>
      </c>
      <c r="AE570" s="3" t="str">
        <f t="shared" si="967"/>
        <v>Nem rövidtávú a feladat.</v>
      </c>
      <c r="AG570" s="8">
        <v>0</v>
      </c>
      <c r="AH570" s="8">
        <v>0</v>
      </c>
      <c r="AI570" s="8">
        <v>0</v>
      </c>
      <c r="AJ570" s="8">
        <v>0</v>
      </c>
      <c r="AK570" s="8">
        <v>0</v>
      </c>
      <c r="AL570" s="8">
        <v>0</v>
      </c>
      <c r="AM570" s="8">
        <v>0</v>
      </c>
      <c r="AN570" s="8">
        <v>0</v>
      </c>
      <c r="AO570" s="8">
        <v>0</v>
      </c>
      <c r="AP570" s="8">
        <v>0</v>
      </c>
      <c r="AQ570" s="8">
        <v>0</v>
      </c>
      <c r="AR570" s="7">
        <f t="shared" si="968"/>
        <v>0</v>
      </c>
      <c r="AS570" s="187" t="s">
        <v>654</v>
      </c>
      <c r="AT570" s="3" t="str">
        <f t="shared" si="886"/>
        <v>Forráshiányos a feladat!</v>
      </c>
      <c r="AV570" s="180" t="s">
        <v>0</v>
      </c>
      <c r="AW570" s="180" t="s">
        <v>0</v>
      </c>
      <c r="AX570" s="191">
        <f>COUNTA($G$3:G570)</f>
        <v>507</v>
      </c>
      <c r="AZ570" s="9">
        <f>VLOOKUP($G570,Összesítő!$B:$F,3,FALSE)</f>
        <v>4160</v>
      </c>
      <c r="BA570" s="9">
        <f t="shared" si="887"/>
        <v>0</v>
      </c>
      <c r="BB570" s="5">
        <f t="shared" si="888"/>
        <v>1</v>
      </c>
      <c r="BC570" s="5" t="str">
        <f t="shared" si="889"/>
        <v>H</v>
      </c>
      <c r="BD570" s="5">
        <f t="shared" si="890"/>
        <v>0</v>
      </c>
      <c r="BE570" s="5">
        <f t="shared" si="891"/>
        <v>0</v>
      </c>
      <c r="BF570" s="5">
        <f t="shared" si="892"/>
        <v>0</v>
      </c>
      <c r="BG570" s="9" t="str">
        <f t="shared" si="893"/>
        <v>Nem rövidtávú a feladat.</v>
      </c>
      <c r="BH570" s="5">
        <f t="shared" si="894"/>
        <v>1</v>
      </c>
      <c r="BI570" s="5">
        <f t="shared" si="895"/>
        <v>1</v>
      </c>
      <c r="BJ570" s="5">
        <f t="shared" si="896"/>
        <v>1</v>
      </c>
      <c r="BK570" s="5">
        <f t="shared" si="897"/>
        <v>1</v>
      </c>
      <c r="BL570" s="5">
        <f t="shared" si="969"/>
        <v>1</v>
      </c>
      <c r="BM570" s="4" t="str">
        <f t="shared" si="898"/>
        <v>Forráshiányos a feladat!</v>
      </c>
      <c r="BN570" s="5">
        <f t="shared" si="899"/>
        <v>0</v>
      </c>
      <c r="BO570" s="5">
        <f t="shared" si="900"/>
        <v>1</v>
      </c>
      <c r="BP570" s="5">
        <f t="shared" si="901"/>
        <v>0</v>
      </c>
      <c r="BQ570" s="5">
        <f t="shared" si="902"/>
        <v>0</v>
      </c>
      <c r="BR570" s="5">
        <f t="shared" si="903"/>
        <v>0</v>
      </c>
      <c r="BS570" s="9">
        <f t="shared" si="904"/>
        <v>0</v>
      </c>
      <c r="BT570" s="5">
        <f t="shared" si="905"/>
        <v>0</v>
      </c>
      <c r="BU570" s="5">
        <f t="shared" si="906"/>
        <v>0</v>
      </c>
      <c r="BV570" s="5">
        <f t="shared" si="907"/>
        <v>1</v>
      </c>
      <c r="BW570" s="5">
        <f t="shared" si="908"/>
        <v>1</v>
      </c>
      <c r="BX570" s="5">
        <f t="shared" si="909"/>
        <v>1</v>
      </c>
      <c r="BY570" s="5">
        <f t="shared" si="910"/>
        <v>1</v>
      </c>
      <c r="BZ570" s="5">
        <f t="shared" si="911"/>
        <v>1</v>
      </c>
      <c r="CA570" s="5">
        <f t="shared" si="912"/>
        <v>1</v>
      </c>
      <c r="CB570" s="5">
        <f t="shared" si="913"/>
        <v>1</v>
      </c>
      <c r="CC570" s="5">
        <f t="shared" si="914"/>
        <v>1</v>
      </c>
      <c r="CD570" s="5">
        <f t="shared" si="915"/>
        <v>1</v>
      </c>
      <c r="CE570" s="5" t="str">
        <f t="shared" si="916"/>
        <v>?</v>
      </c>
      <c r="CF570" s="4" t="str">
        <f t="shared" si="970"/>
        <v>Kitöltés rendben!</v>
      </c>
      <c r="CG570" s="5">
        <f t="shared" si="971"/>
        <v>1</v>
      </c>
      <c r="CH570" s="5">
        <f t="shared" si="917"/>
        <v>0</v>
      </c>
      <c r="CI570" s="5">
        <f t="shared" si="918"/>
        <v>1</v>
      </c>
    </row>
    <row r="571" spans="1:87" s="2" customFormat="1" ht="55.8" hidden="1" x14ac:dyDescent="0.3">
      <c r="A571" s="1" t="str">
        <f t="shared" si="964"/>
        <v>Kitöltés rendben!</v>
      </c>
      <c r="B571" s="179">
        <v>2</v>
      </c>
      <c r="C571" s="178" t="s">
        <v>479</v>
      </c>
      <c r="D571" s="180" t="s">
        <v>563</v>
      </c>
      <c r="E571" s="180" t="s">
        <v>509</v>
      </c>
      <c r="F571" s="181" t="str">
        <f>VLOOKUP($G571,Összesítő!$B:$F,2,FALSE)</f>
        <v>11-21306-1-002-00-11</v>
      </c>
      <c r="G571" s="178" t="s">
        <v>183</v>
      </c>
      <c r="H571" s="181">
        <f>COUNTA($G$3:G571)</f>
        <v>508</v>
      </c>
      <c r="I571" s="181" t="str">
        <f>AZ571&amp;"_"&amp;H571&amp;"_FIV_"&amp;LEFT(Előlap!$B$6,4)</f>
        <v>4160_508_FIV_2026</v>
      </c>
      <c r="J571" s="181" t="str">
        <f>VLOOKUP($G571,Összesítő!$B:$F,5,FALSE)</f>
        <v>Sárvár - kivéve Rábasömjén, Lánkapuszta, Csénye</v>
      </c>
      <c r="K571" s="181" t="str">
        <f>VLOOKUP($G571,Összesítő!$B:$F,4,FALSE)</f>
        <v>Sárvár Város Önkormányzata, Csénye Község Önkormányzata</v>
      </c>
      <c r="L571" s="7">
        <f t="shared" si="965"/>
        <v>2020000</v>
      </c>
      <c r="M571" s="179">
        <v>2027</v>
      </c>
      <c r="N571" s="179">
        <v>2036</v>
      </c>
      <c r="O571" s="13">
        <v>20000</v>
      </c>
      <c r="P571" s="8">
        <v>2000000</v>
      </c>
      <c r="Q571" s="8">
        <v>0</v>
      </c>
      <c r="S571" s="8">
        <v>20000</v>
      </c>
      <c r="T571" s="8">
        <v>0</v>
      </c>
      <c r="U571" s="8">
        <v>0</v>
      </c>
      <c r="V571" s="8">
        <v>0</v>
      </c>
      <c r="W571" s="8">
        <v>0</v>
      </c>
      <c r="X571" s="8">
        <v>0</v>
      </c>
      <c r="Y571" s="8">
        <v>0</v>
      </c>
      <c r="Z571" s="8">
        <v>0</v>
      </c>
      <c r="AA571" s="8">
        <v>0</v>
      </c>
      <c r="AB571" s="8">
        <v>0</v>
      </c>
      <c r="AC571" s="8">
        <v>0</v>
      </c>
      <c r="AD571" s="7">
        <f t="shared" si="966"/>
        <v>20000</v>
      </c>
      <c r="AE571" s="3" t="str">
        <f t="shared" si="967"/>
        <v>A forrás egyenlő a költséggel (I.ütem).</v>
      </c>
      <c r="AG571" s="8">
        <v>202338</v>
      </c>
      <c r="AH571" s="8">
        <v>0</v>
      </c>
      <c r="AI571" s="8">
        <v>0</v>
      </c>
      <c r="AJ571" s="8">
        <v>0</v>
      </c>
      <c r="AK571" s="8">
        <v>0</v>
      </c>
      <c r="AL571" s="8">
        <v>0</v>
      </c>
      <c r="AM571" s="8">
        <v>0</v>
      </c>
      <c r="AN571" s="8">
        <v>0</v>
      </c>
      <c r="AO571" s="8">
        <v>0</v>
      </c>
      <c r="AP571" s="8">
        <v>0</v>
      </c>
      <c r="AQ571" s="8">
        <v>0</v>
      </c>
      <c r="AR571" s="7">
        <f t="shared" si="968"/>
        <v>202338</v>
      </c>
      <c r="AS571" s="187" t="s">
        <v>654</v>
      </c>
      <c r="AT571" s="3" t="str">
        <f t="shared" si="886"/>
        <v>Forráshiányos a feladat!</v>
      </c>
      <c r="AV571" s="180" t="s">
        <v>0</v>
      </c>
      <c r="AW571" s="180" t="s">
        <v>683</v>
      </c>
      <c r="AX571" s="191">
        <f>COUNTA($G$3:G571)</f>
        <v>508</v>
      </c>
      <c r="AZ571" s="9">
        <f>VLOOKUP($G571,Összesítő!$B:$F,3,FALSE)</f>
        <v>4160</v>
      </c>
      <c r="BA571" s="9">
        <f t="shared" si="887"/>
        <v>0</v>
      </c>
      <c r="BB571" s="5">
        <f t="shared" si="888"/>
        <v>1</v>
      </c>
      <c r="BC571" s="5" t="str">
        <f t="shared" si="889"/>
        <v>RH</v>
      </c>
      <c r="BD571" s="5">
        <f t="shared" si="890"/>
        <v>1</v>
      </c>
      <c r="BE571" s="5">
        <f t="shared" si="891"/>
        <v>0</v>
      </c>
      <c r="BF571" s="5">
        <f t="shared" si="892"/>
        <v>0</v>
      </c>
      <c r="BG571" s="9" t="str">
        <f t="shared" si="893"/>
        <v>A forrás egyenlő a költséggel (I.ütem).</v>
      </c>
      <c r="BH571" s="5">
        <f t="shared" si="894"/>
        <v>1</v>
      </c>
      <c r="BI571" s="5">
        <f t="shared" si="895"/>
        <v>1</v>
      </c>
      <c r="BJ571" s="5">
        <f t="shared" si="896"/>
        <v>1</v>
      </c>
      <c r="BK571" s="5">
        <f t="shared" si="897"/>
        <v>1</v>
      </c>
      <c r="BL571" s="5">
        <f t="shared" si="969"/>
        <v>1</v>
      </c>
      <c r="BM571" s="4" t="str">
        <f t="shared" si="898"/>
        <v>Forráshiányos a feladat!</v>
      </c>
      <c r="BN571" s="5">
        <f t="shared" si="899"/>
        <v>0</v>
      </c>
      <c r="BO571" s="5">
        <f t="shared" si="900"/>
        <v>1</v>
      </c>
      <c r="BP571" s="5">
        <f t="shared" si="901"/>
        <v>0</v>
      </c>
      <c r="BQ571" s="5">
        <f t="shared" si="902"/>
        <v>0</v>
      </c>
      <c r="BR571" s="5">
        <f t="shared" si="903"/>
        <v>0</v>
      </c>
      <c r="BS571" s="9">
        <f t="shared" si="904"/>
        <v>0</v>
      </c>
      <c r="BT571" s="5">
        <f t="shared" si="905"/>
        <v>0</v>
      </c>
      <c r="BU571" s="5">
        <f t="shared" si="906"/>
        <v>0</v>
      </c>
      <c r="BV571" s="5">
        <f t="shared" si="907"/>
        <v>1</v>
      </c>
      <c r="BW571" s="5">
        <f t="shared" si="908"/>
        <v>1</v>
      </c>
      <c r="BX571" s="5">
        <f t="shared" si="909"/>
        <v>1</v>
      </c>
      <c r="BY571" s="5">
        <f t="shared" si="910"/>
        <v>1</v>
      </c>
      <c r="BZ571" s="5">
        <f t="shared" si="911"/>
        <v>1</v>
      </c>
      <c r="CA571" s="5">
        <f t="shared" si="912"/>
        <v>1</v>
      </c>
      <c r="CB571" s="5">
        <f t="shared" si="913"/>
        <v>1</v>
      </c>
      <c r="CC571" s="5">
        <f t="shared" si="914"/>
        <v>1</v>
      </c>
      <c r="CD571" s="5">
        <f t="shared" si="915"/>
        <v>1</v>
      </c>
      <c r="CE571" s="5" t="str">
        <f t="shared" si="916"/>
        <v>?</v>
      </c>
      <c r="CF571" s="4" t="str">
        <f t="shared" si="970"/>
        <v>Kitöltés rendben!</v>
      </c>
      <c r="CG571" s="5">
        <f t="shared" si="971"/>
        <v>1</v>
      </c>
      <c r="CH571" s="5">
        <f t="shared" si="917"/>
        <v>1</v>
      </c>
      <c r="CI571" s="5">
        <f t="shared" si="918"/>
        <v>1</v>
      </c>
    </row>
    <row r="572" spans="1:87" s="2" customFormat="1" ht="43.2" hidden="1" x14ac:dyDescent="0.3">
      <c r="A572" s="1" t="str">
        <f t="shared" si="964"/>
        <v>Kitöltés rendben!</v>
      </c>
      <c r="B572" s="179">
        <v>1</v>
      </c>
      <c r="C572" s="178" t="s">
        <v>492</v>
      </c>
      <c r="D572" s="180" t="s">
        <v>507</v>
      </c>
      <c r="E572" s="180" t="s">
        <v>509</v>
      </c>
      <c r="F572" s="181" t="str">
        <f>VLOOKUP($G572,Összesítő!$B:$F,2,FALSE)</f>
        <v>11-21306-1-002-00-11</v>
      </c>
      <c r="G572" s="178" t="s">
        <v>183</v>
      </c>
      <c r="H572" s="181">
        <f>COUNTA($G$3:G572)</f>
        <v>509</v>
      </c>
      <c r="I572" s="181" t="str">
        <f>AZ572&amp;"_"&amp;H572&amp;"_FIV_"&amp;LEFT(Előlap!$B$6,4)</f>
        <v>4160_509_FIV_2026</v>
      </c>
      <c r="J572" s="181" t="str">
        <f>VLOOKUP($G572,Összesítő!$B:$F,5,FALSE)</f>
        <v>Sárvár - kivéve Rábasömjén, Lánkapuszta, Csénye</v>
      </c>
      <c r="K572" s="181" t="str">
        <f>VLOOKUP($G572,Összesítő!$B:$F,4,FALSE)</f>
        <v>Sárvár Város Önkormányzata, Csénye Község Önkormányzata</v>
      </c>
      <c r="L572" s="7">
        <f t="shared" si="965"/>
        <v>2482</v>
      </c>
      <c r="M572" s="179">
        <v>2027</v>
      </c>
      <c r="N572" s="179">
        <v>2027</v>
      </c>
      <c r="O572" s="13">
        <v>2482</v>
      </c>
      <c r="P572" s="8">
        <v>0</v>
      </c>
      <c r="Q572" s="8">
        <v>0</v>
      </c>
      <c r="S572" s="8">
        <v>2482</v>
      </c>
      <c r="T572" s="8">
        <v>0</v>
      </c>
      <c r="U572" s="8">
        <v>0</v>
      </c>
      <c r="V572" s="8">
        <v>0</v>
      </c>
      <c r="W572" s="8">
        <v>0</v>
      </c>
      <c r="X572" s="8">
        <v>0</v>
      </c>
      <c r="Y572" s="8">
        <v>0</v>
      </c>
      <c r="Z572" s="8">
        <v>0</v>
      </c>
      <c r="AA572" s="8">
        <v>0</v>
      </c>
      <c r="AB572" s="8">
        <v>0</v>
      </c>
      <c r="AC572" s="8">
        <v>0</v>
      </c>
      <c r="AD572" s="7">
        <f t="shared" si="966"/>
        <v>2482</v>
      </c>
      <c r="AE572" s="3" t="str">
        <f t="shared" si="967"/>
        <v>A forrás egyenlő a költséggel (I.ütem).</v>
      </c>
      <c r="AG572" s="8">
        <v>0</v>
      </c>
      <c r="AH572" s="8">
        <v>0</v>
      </c>
      <c r="AI572" s="8">
        <v>0</v>
      </c>
      <c r="AJ572" s="8">
        <v>0</v>
      </c>
      <c r="AK572" s="8">
        <v>0</v>
      </c>
      <c r="AL572" s="8">
        <v>0</v>
      </c>
      <c r="AM572" s="8">
        <v>0</v>
      </c>
      <c r="AN572" s="8">
        <v>0</v>
      </c>
      <c r="AO572" s="8">
        <v>0</v>
      </c>
      <c r="AP572" s="8">
        <v>0</v>
      </c>
      <c r="AQ572" s="8">
        <v>0</v>
      </c>
      <c r="AR572" s="7">
        <f t="shared" si="968"/>
        <v>0</v>
      </c>
      <c r="AS572" s="187" t="s">
        <v>654</v>
      </c>
      <c r="AT572" s="3" t="str">
        <f t="shared" si="886"/>
        <v>Nem hosszútávú a feladat.</v>
      </c>
      <c r="AV572" s="180" t="s">
        <v>0</v>
      </c>
      <c r="AW572" s="180" t="s">
        <v>0</v>
      </c>
      <c r="AX572" s="191">
        <f>COUNTA($G$3:G572)</f>
        <v>509</v>
      </c>
      <c r="AZ572" s="9">
        <f>VLOOKUP($G572,Összesítő!$B:$F,3,FALSE)</f>
        <v>4160</v>
      </c>
      <c r="BA572" s="9">
        <f t="shared" si="887"/>
        <v>0</v>
      </c>
      <c r="BB572" s="5">
        <f t="shared" si="888"/>
        <v>1</v>
      </c>
      <c r="BC572" s="5" t="str">
        <f t="shared" si="889"/>
        <v>R</v>
      </c>
      <c r="BD572" s="5">
        <f t="shared" si="890"/>
        <v>1</v>
      </c>
      <c r="BE572" s="5">
        <f t="shared" si="891"/>
        <v>0</v>
      </c>
      <c r="BF572" s="5">
        <f t="shared" si="892"/>
        <v>0</v>
      </c>
      <c r="BG572" s="9" t="str">
        <f t="shared" si="893"/>
        <v>A forrás egyenlő a költséggel (I.ütem).</v>
      </c>
      <c r="BH572" s="5">
        <f t="shared" si="894"/>
        <v>1</v>
      </c>
      <c r="BI572" s="5">
        <f t="shared" si="895"/>
        <v>1</v>
      </c>
      <c r="BJ572" s="5">
        <f t="shared" si="896"/>
        <v>0</v>
      </c>
      <c r="BK572" s="5">
        <f t="shared" si="897"/>
        <v>1</v>
      </c>
      <c r="BL572" s="5">
        <f t="shared" si="969"/>
        <v>1</v>
      </c>
      <c r="BM572" s="4" t="str">
        <f t="shared" si="898"/>
        <v>Nem hosszútávú a feladat.</v>
      </c>
      <c r="BN572" s="5">
        <f t="shared" si="899"/>
        <v>1</v>
      </c>
      <c r="BO572" s="5">
        <f t="shared" si="900"/>
        <v>0</v>
      </c>
      <c r="BP572" s="5">
        <f t="shared" si="901"/>
        <v>0</v>
      </c>
      <c r="BQ572" s="5">
        <f t="shared" si="902"/>
        <v>0</v>
      </c>
      <c r="BR572" s="5">
        <f t="shared" si="903"/>
        <v>0</v>
      </c>
      <c r="BS572" s="9" t="str">
        <f t="shared" si="904"/>
        <v>Nincs hosszútávú terv!</v>
      </c>
      <c r="BT572" s="5">
        <f t="shared" si="905"/>
        <v>0</v>
      </c>
      <c r="BU572" s="5">
        <f t="shared" si="906"/>
        <v>0</v>
      </c>
      <c r="BV572" s="5">
        <f t="shared" si="907"/>
        <v>1</v>
      </c>
      <c r="BW572" s="5">
        <f t="shared" si="908"/>
        <v>1</v>
      </c>
      <c r="BX572" s="5">
        <f t="shared" si="909"/>
        <v>1</v>
      </c>
      <c r="BY572" s="5">
        <f t="shared" si="910"/>
        <v>1</v>
      </c>
      <c r="BZ572" s="5">
        <f t="shared" si="911"/>
        <v>1</v>
      </c>
      <c r="CA572" s="5">
        <f t="shared" si="912"/>
        <v>1</v>
      </c>
      <c r="CB572" s="5">
        <f t="shared" si="913"/>
        <v>1</v>
      </c>
      <c r="CC572" s="5">
        <f t="shared" si="914"/>
        <v>1</v>
      </c>
      <c r="CD572" s="5">
        <f t="shared" si="915"/>
        <v>1</v>
      </c>
      <c r="CE572" s="5" t="str">
        <f t="shared" si="916"/>
        <v>?</v>
      </c>
      <c r="CF572" s="4" t="str">
        <f t="shared" si="970"/>
        <v>Kitöltés rendben!</v>
      </c>
      <c r="CG572" s="5">
        <f t="shared" si="971"/>
        <v>1</v>
      </c>
      <c r="CH572" s="5">
        <f t="shared" si="917"/>
        <v>1</v>
      </c>
      <c r="CI572" s="5">
        <f t="shared" si="918"/>
        <v>0</v>
      </c>
    </row>
    <row r="573" spans="1:87" s="2" customFormat="1" ht="31.2" hidden="1" customHeight="1" x14ac:dyDescent="0.3">
      <c r="A573" s="1" t="str">
        <f t="shared" si="964"/>
        <v>Nincs VKR kiválasztva!</v>
      </c>
      <c r="B573" s="179"/>
      <c r="C573" s="178"/>
      <c r="D573" s="180"/>
      <c r="E573" s="180"/>
      <c r="F573" s="181" t="e">
        <f>VLOOKUP($G573,Összesítő!$B:$F,2,FALSE)</f>
        <v>#N/A</v>
      </c>
      <c r="G573" s="178"/>
      <c r="H573" s="181">
        <f>COUNTA($G$3:G573)</f>
        <v>509</v>
      </c>
      <c r="I573" s="181" t="e">
        <f>AZ573&amp;"_"&amp;H573&amp;"_FIV_"&amp;LEFT(Előlap!$B$6,4)</f>
        <v>#N/A</v>
      </c>
      <c r="J573" s="181" t="e">
        <f>VLOOKUP($G573,Összesítő!$B:$F,5,FALSE)</f>
        <v>#N/A</v>
      </c>
      <c r="K573" s="181" t="e">
        <f>VLOOKUP($G573,Összesítő!$B:$F,4,FALSE)</f>
        <v>#N/A</v>
      </c>
      <c r="L573" s="7">
        <f t="shared" si="965"/>
        <v>0</v>
      </c>
      <c r="M573" s="179"/>
      <c r="N573" s="179"/>
      <c r="O573" s="13"/>
      <c r="P573" s="8"/>
      <c r="Q573" s="8"/>
      <c r="S573" s="8"/>
      <c r="T573" s="8"/>
      <c r="U573" s="8"/>
      <c r="V573" s="8"/>
      <c r="W573" s="8"/>
      <c r="X573" s="8"/>
      <c r="Y573" s="8"/>
      <c r="Z573" s="8"/>
      <c r="AA573" s="8"/>
      <c r="AB573" s="8"/>
      <c r="AC573" s="8"/>
      <c r="AD573" s="7">
        <f t="shared" si="966"/>
        <v>0</v>
      </c>
      <c r="AE573" s="3" t="str">
        <f t="shared" si="967"/>
        <v>Nincs VKR kiválasztva!</v>
      </c>
      <c r="AG573" s="8"/>
      <c r="AH573" s="8"/>
      <c r="AI573" s="8"/>
      <c r="AJ573" s="8"/>
      <c r="AK573" s="8"/>
      <c r="AL573" s="8"/>
      <c r="AM573" s="8"/>
      <c r="AN573" s="8"/>
      <c r="AO573" s="8"/>
      <c r="AP573" s="8"/>
      <c r="AQ573" s="8"/>
      <c r="AR573" s="7">
        <f t="shared" si="968"/>
        <v>0</v>
      </c>
      <c r="AS573" s="178"/>
      <c r="AT573" s="3" t="str">
        <f t="shared" si="886"/>
        <v>Nincs VKR kiválasztva!</v>
      </c>
      <c r="AV573" s="180" t="s">
        <v>0</v>
      </c>
      <c r="AW573" s="180" t="s">
        <v>0</v>
      </c>
      <c r="AZ573" s="9" t="e">
        <f>VLOOKUP($G573,Összesítő!$B:$F,3,FALSE)</f>
        <v>#N/A</v>
      </c>
      <c r="BA573" s="9">
        <f t="shared" si="887"/>
        <v>0</v>
      </c>
      <c r="BB573" s="5" t="e">
        <f t="shared" si="888"/>
        <v>#N/A</v>
      </c>
      <c r="BC573" s="5" t="e">
        <f t="shared" si="889"/>
        <v>#N/A</v>
      </c>
      <c r="BD573" s="5" t="e">
        <f t="shared" si="890"/>
        <v>#N/A</v>
      </c>
      <c r="BE573" s="5" t="e">
        <f t="shared" si="891"/>
        <v>#N/A</v>
      </c>
      <c r="BF573" s="5">
        <f t="shared" si="892"/>
        <v>0</v>
      </c>
      <c r="BG573" s="9" t="str">
        <f t="shared" si="893"/>
        <v>A forrás egyenlő a költséggel (I.ütem).</v>
      </c>
      <c r="BH573" s="5">
        <f t="shared" si="894"/>
        <v>0</v>
      </c>
      <c r="BI573" s="5">
        <f t="shared" si="895"/>
        <v>0</v>
      </c>
      <c r="BJ573" s="5">
        <f t="shared" si="896"/>
        <v>0</v>
      </c>
      <c r="BK573" s="5">
        <f t="shared" si="897"/>
        <v>0</v>
      </c>
      <c r="BL573" s="5">
        <f t="shared" si="969"/>
        <v>0</v>
      </c>
      <c r="BM573" s="4" t="str">
        <f t="shared" si="898"/>
        <v>Nem hosszútávú a feladat.</v>
      </c>
      <c r="BN573" s="5">
        <f t="shared" si="899"/>
        <v>1</v>
      </c>
      <c r="BO573" s="5">
        <f t="shared" si="900"/>
        <v>0</v>
      </c>
      <c r="BP573" s="5">
        <f t="shared" si="901"/>
        <v>1</v>
      </c>
      <c r="BQ573" s="5">
        <f t="shared" si="902"/>
        <v>0</v>
      </c>
      <c r="BR573" s="5" t="e">
        <f t="shared" si="903"/>
        <v>#N/A</v>
      </c>
      <c r="BS573" s="9" t="str">
        <f t="shared" si="904"/>
        <v>Nincs hosszútávú terv!</v>
      </c>
      <c r="BT573" s="5" t="e">
        <f t="shared" si="905"/>
        <v>#N/A</v>
      </c>
      <c r="BU573" s="5" t="e">
        <f t="shared" si="906"/>
        <v>#N/A</v>
      </c>
      <c r="BV573" s="5">
        <f t="shared" si="907"/>
        <v>0</v>
      </c>
      <c r="BW573" s="5">
        <f t="shared" si="908"/>
        <v>0</v>
      </c>
      <c r="BX573" s="5">
        <f t="shared" si="909"/>
        <v>0</v>
      </c>
      <c r="BY573" s="5">
        <f t="shared" si="910"/>
        <v>0</v>
      </c>
      <c r="BZ573" s="5">
        <f t="shared" si="911"/>
        <v>0</v>
      </c>
      <c r="CA573" s="5">
        <f t="shared" si="912"/>
        <v>0</v>
      </c>
      <c r="CB573" s="5">
        <f t="shared" si="913"/>
        <v>0</v>
      </c>
      <c r="CC573" s="5">
        <f t="shared" si="914"/>
        <v>0</v>
      </c>
      <c r="CD573" s="5">
        <f t="shared" si="915"/>
        <v>0</v>
      </c>
      <c r="CE573" s="5" t="e">
        <f t="shared" si="916"/>
        <v>#N/A</v>
      </c>
      <c r="CF573" s="4" t="e">
        <f t="shared" si="970"/>
        <v>#N/A</v>
      </c>
      <c r="CG573" s="5">
        <f t="shared" si="971"/>
        <v>0</v>
      </c>
      <c r="CH573" s="5" t="e">
        <f t="shared" si="917"/>
        <v>#N/A</v>
      </c>
      <c r="CI573" s="5" t="e">
        <f t="shared" si="918"/>
        <v>#N/A</v>
      </c>
    </row>
    <row r="574" spans="1:87" s="2" customFormat="1" ht="31.2" hidden="1" customHeight="1" x14ac:dyDescent="0.3">
      <c r="A574" s="1" t="str">
        <f t="shared" si="964"/>
        <v>Nincs VKR kiválasztva!</v>
      </c>
      <c r="B574" s="179"/>
      <c r="C574" s="178"/>
      <c r="D574" s="180"/>
      <c r="E574" s="180"/>
      <c r="F574" s="181" t="e">
        <f>VLOOKUP($G574,Összesítő!$B:$F,2,FALSE)</f>
        <v>#N/A</v>
      </c>
      <c r="G574" s="178"/>
      <c r="H574" s="181">
        <f>COUNTA($G$3:G574)</f>
        <v>509</v>
      </c>
      <c r="I574" s="181" t="e">
        <f>AZ574&amp;"_"&amp;H574&amp;"_FIV_"&amp;LEFT(Előlap!$B$6,4)</f>
        <v>#N/A</v>
      </c>
      <c r="J574" s="181" t="e">
        <f>VLOOKUP($G574,Összesítő!$B:$F,5,FALSE)</f>
        <v>#N/A</v>
      </c>
      <c r="K574" s="181" t="e">
        <f>VLOOKUP($G574,Összesítő!$B:$F,4,FALSE)</f>
        <v>#N/A</v>
      </c>
      <c r="L574" s="7">
        <f t="shared" si="965"/>
        <v>0</v>
      </c>
      <c r="M574" s="179"/>
      <c r="N574" s="179"/>
      <c r="O574" s="13"/>
      <c r="P574" s="8"/>
      <c r="Q574" s="8"/>
      <c r="S574" s="8"/>
      <c r="T574" s="8"/>
      <c r="U574" s="8"/>
      <c r="V574" s="8"/>
      <c r="W574" s="8"/>
      <c r="X574" s="8"/>
      <c r="Y574" s="8"/>
      <c r="Z574" s="8"/>
      <c r="AA574" s="8"/>
      <c r="AB574" s="8"/>
      <c r="AC574" s="8"/>
      <c r="AD574" s="7">
        <f t="shared" si="966"/>
        <v>0</v>
      </c>
      <c r="AE574" s="3" t="str">
        <f t="shared" si="967"/>
        <v>Nincs VKR kiválasztva!</v>
      </c>
      <c r="AG574" s="8"/>
      <c r="AH574" s="8"/>
      <c r="AI574" s="8"/>
      <c r="AJ574" s="8"/>
      <c r="AK574" s="8"/>
      <c r="AL574" s="8"/>
      <c r="AM574" s="8"/>
      <c r="AN574" s="8"/>
      <c r="AO574" s="8"/>
      <c r="AP574" s="8"/>
      <c r="AQ574" s="8"/>
      <c r="AR574" s="7">
        <f t="shared" si="968"/>
        <v>0</v>
      </c>
      <c r="AS574" s="178"/>
      <c r="AT574" s="3" t="str">
        <f t="shared" si="886"/>
        <v>Nincs VKR kiválasztva!</v>
      </c>
      <c r="AV574" s="180" t="s">
        <v>0</v>
      </c>
      <c r="AW574" s="180" t="s">
        <v>0</v>
      </c>
      <c r="AZ574" s="9" t="e">
        <f>VLOOKUP($G574,Összesítő!$B:$F,3,FALSE)</f>
        <v>#N/A</v>
      </c>
      <c r="BA574" s="9">
        <f t="shared" si="887"/>
        <v>0</v>
      </c>
      <c r="BB574" s="5" t="e">
        <f t="shared" si="888"/>
        <v>#N/A</v>
      </c>
      <c r="BC574" s="5" t="e">
        <f t="shared" si="889"/>
        <v>#N/A</v>
      </c>
      <c r="BD574" s="5" t="e">
        <f t="shared" si="890"/>
        <v>#N/A</v>
      </c>
      <c r="BE574" s="5" t="e">
        <f t="shared" si="891"/>
        <v>#N/A</v>
      </c>
      <c r="BF574" s="5">
        <f t="shared" si="892"/>
        <v>0</v>
      </c>
      <c r="BG574" s="9" t="str">
        <f t="shared" si="893"/>
        <v>A forrás egyenlő a költséggel (I.ütem).</v>
      </c>
      <c r="BH574" s="5">
        <f t="shared" si="894"/>
        <v>0</v>
      </c>
      <c r="BI574" s="5">
        <f t="shared" si="895"/>
        <v>0</v>
      </c>
      <c r="BJ574" s="5">
        <f t="shared" si="896"/>
        <v>0</v>
      </c>
      <c r="BK574" s="5">
        <f t="shared" si="897"/>
        <v>0</v>
      </c>
      <c r="BL574" s="5">
        <f t="shared" si="969"/>
        <v>0</v>
      </c>
      <c r="BM574" s="4" t="str">
        <f t="shared" si="898"/>
        <v>Nem hosszútávú a feladat.</v>
      </c>
      <c r="BN574" s="5">
        <f t="shared" si="899"/>
        <v>1</v>
      </c>
      <c r="BO574" s="5">
        <f t="shared" si="900"/>
        <v>0</v>
      </c>
      <c r="BP574" s="5">
        <f t="shared" si="901"/>
        <v>1</v>
      </c>
      <c r="BQ574" s="5">
        <f t="shared" si="902"/>
        <v>0</v>
      </c>
      <c r="BR574" s="5" t="e">
        <f t="shared" si="903"/>
        <v>#N/A</v>
      </c>
      <c r="BS574" s="9" t="str">
        <f t="shared" si="904"/>
        <v>Nincs hosszútávú terv!</v>
      </c>
      <c r="BT574" s="5" t="e">
        <f t="shared" si="905"/>
        <v>#N/A</v>
      </c>
      <c r="BU574" s="5" t="e">
        <f t="shared" si="906"/>
        <v>#N/A</v>
      </c>
      <c r="BV574" s="5">
        <f t="shared" si="907"/>
        <v>0</v>
      </c>
      <c r="BW574" s="5">
        <f t="shared" si="908"/>
        <v>0</v>
      </c>
      <c r="BX574" s="5">
        <f t="shared" si="909"/>
        <v>0</v>
      </c>
      <c r="BY574" s="5">
        <f t="shared" si="910"/>
        <v>0</v>
      </c>
      <c r="BZ574" s="5">
        <f t="shared" si="911"/>
        <v>0</v>
      </c>
      <c r="CA574" s="5">
        <f t="shared" si="912"/>
        <v>0</v>
      </c>
      <c r="CB574" s="5">
        <f t="shared" si="913"/>
        <v>0</v>
      </c>
      <c r="CC574" s="5">
        <f t="shared" si="914"/>
        <v>0</v>
      </c>
      <c r="CD574" s="5">
        <f t="shared" si="915"/>
        <v>0</v>
      </c>
      <c r="CE574" s="5" t="e">
        <f t="shared" si="916"/>
        <v>#N/A</v>
      </c>
      <c r="CF574" s="4" t="e">
        <f t="shared" si="970"/>
        <v>#N/A</v>
      </c>
      <c r="CG574" s="5">
        <f t="shared" si="971"/>
        <v>0</v>
      </c>
      <c r="CH574" s="5" t="e">
        <f t="shared" si="917"/>
        <v>#N/A</v>
      </c>
      <c r="CI574" s="5" t="e">
        <f t="shared" si="918"/>
        <v>#N/A</v>
      </c>
    </row>
    <row r="575" spans="1:87" s="2" customFormat="1" ht="31.2" hidden="1" customHeight="1" x14ac:dyDescent="0.3">
      <c r="A575" s="1" t="str">
        <f t="shared" si="964"/>
        <v>Nincs VKR kiválasztva!</v>
      </c>
      <c r="B575" s="179"/>
      <c r="C575" s="178"/>
      <c r="D575" s="180"/>
      <c r="E575" s="180"/>
      <c r="F575" s="181" t="e">
        <f>VLOOKUP($G575,Összesítő!$B:$F,2,FALSE)</f>
        <v>#N/A</v>
      </c>
      <c r="G575" s="178"/>
      <c r="H575" s="181">
        <f>COUNTA($G$3:G575)</f>
        <v>509</v>
      </c>
      <c r="I575" s="181" t="e">
        <f>AZ575&amp;"_"&amp;H575&amp;"_FIV_"&amp;LEFT(Előlap!$B$6,4)</f>
        <v>#N/A</v>
      </c>
      <c r="J575" s="181" t="e">
        <f>VLOOKUP($G575,Összesítő!$B:$F,5,FALSE)</f>
        <v>#N/A</v>
      </c>
      <c r="K575" s="181" t="e">
        <f>VLOOKUP($G575,Összesítő!$B:$F,4,FALSE)</f>
        <v>#N/A</v>
      </c>
      <c r="L575" s="7">
        <f t="shared" si="965"/>
        <v>0</v>
      </c>
      <c r="M575" s="179"/>
      <c r="N575" s="179"/>
      <c r="O575" s="13"/>
      <c r="P575" s="8"/>
      <c r="Q575" s="8"/>
      <c r="S575" s="8"/>
      <c r="T575" s="8"/>
      <c r="U575" s="8"/>
      <c r="V575" s="8"/>
      <c r="W575" s="8"/>
      <c r="X575" s="8"/>
      <c r="Y575" s="8"/>
      <c r="Z575" s="8"/>
      <c r="AA575" s="8"/>
      <c r="AB575" s="8"/>
      <c r="AC575" s="8"/>
      <c r="AD575" s="7">
        <f t="shared" si="966"/>
        <v>0</v>
      </c>
      <c r="AE575" s="3" t="str">
        <f t="shared" si="967"/>
        <v>Nincs VKR kiválasztva!</v>
      </c>
      <c r="AG575" s="8"/>
      <c r="AH575" s="8"/>
      <c r="AI575" s="8"/>
      <c r="AJ575" s="8"/>
      <c r="AK575" s="8"/>
      <c r="AL575" s="8"/>
      <c r="AM575" s="8"/>
      <c r="AN575" s="8"/>
      <c r="AO575" s="8"/>
      <c r="AP575" s="8"/>
      <c r="AQ575" s="8"/>
      <c r="AR575" s="7">
        <f t="shared" si="968"/>
        <v>0</v>
      </c>
      <c r="AS575" s="178"/>
      <c r="AT575" s="3" t="str">
        <f t="shared" si="886"/>
        <v>Nincs VKR kiválasztva!</v>
      </c>
      <c r="AV575" s="180" t="s">
        <v>0</v>
      </c>
      <c r="AW575" s="180" t="s">
        <v>0</v>
      </c>
      <c r="AZ575" s="9" t="e">
        <f>VLOOKUP($G575,Összesítő!$B:$F,3,FALSE)</f>
        <v>#N/A</v>
      </c>
      <c r="BA575" s="9">
        <f t="shared" si="887"/>
        <v>0</v>
      </c>
      <c r="BB575" s="5" t="e">
        <f t="shared" si="888"/>
        <v>#N/A</v>
      </c>
      <c r="BC575" s="5" t="e">
        <f t="shared" si="889"/>
        <v>#N/A</v>
      </c>
      <c r="BD575" s="5" t="e">
        <f t="shared" si="890"/>
        <v>#N/A</v>
      </c>
      <c r="BE575" s="5" t="e">
        <f t="shared" si="891"/>
        <v>#N/A</v>
      </c>
      <c r="BF575" s="5">
        <f t="shared" si="892"/>
        <v>0</v>
      </c>
      <c r="BG575" s="9" t="str">
        <f t="shared" si="893"/>
        <v>A forrás egyenlő a költséggel (I.ütem).</v>
      </c>
      <c r="BH575" s="5">
        <f t="shared" si="894"/>
        <v>0</v>
      </c>
      <c r="BI575" s="5">
        <f t="shared" si="895"/>
        <v>0</v>
      </c>
      <c r="BJ575" s="5">
        <f t="shared" si="896"/>
        <v>0</v>
      </c>
      <c r="BK575" s="5">
        <f t="shared" si="897"/>
        <v>0</v>
      </c>
      <c r="BL575" s="5">
        <f t="shared" si="969"/>
        <v>0</v>
      </c>
      <c r="BM575" s="4" t="str">
        <f t="shared" si="898"/>
        <v>Nem hosszútávú a feladat.</v>
      </c>
      <c r="BN575" s="5">
        <f t="shared" si="899"/>
        <v>1</v>
      </c>
      <c r="BO575" s="5">
        <f t="shared" si="900"/>
        <v>0</v>
      </c>
      <c r="BP575" s="5">
        <f t="shared" si="901"/>
        <v>1</v>
      </c>
      <c r="BQ575" s="5">
        <f t="shared" si="902"/>
        <v>0</v>
      </c>
      <c r="BR575" s="5" t="e">
        <f t="shared" si="903"/>
        <v>#N/A</v>
      </c>
      <c r="BS575" s="9" t="str">
        <f t="shared" si="904"/>
        <v>Nincs hosszútávú terv!</v>
      </c>
      <c r="BT575" s="5" t="e">
        <f t="shared" si="905"/>
        <v>#N/A</v>
      </c>
      <c r="BU575" s="5" t="e">
        <f t="shared" si="906"/>
        <v>#N/A</v>
      </c>
      <c r="BV575" s="5">
        <f t="shared" si="907"/>
        <v>0</v>
      </c>
      <c r="BW575" s="5">
        <f t="shared" si="908"/>
        <v>0</v>
      </c>
      <c r="BX575" s="5">
        <f t="shared" si="909"/>
        <v>0</v>
      </c>
      <c r="BY575" s="5">
        <f t="shared" si="910"/>
        <v>0</v>
      </c>
      <c r="BZ575" s="5">
        <f t="shared" si="911"/>
        <v>0</v>
      </c>
      <c r="CA575" s="5">
        <f t="shared" si="912"/>
        <v>0</v>
      </c>
      <c r="CB575" s="5">
        <f t="shared" si="913"/>
        <v>0</v>
      </c>
      <c r="CC575" s="5">
        <f t="shared" si="914"/>
        <v>0</v>
      </c>
      <c r="CD575" s="5">
        <f t="shared" si="915"/>
        <v>0</v>
      </c>
      <c r="CE575" s="5" t="e">
        <f t="shared" si="916"/>
        <v>#N/A</v>
      </c>
      <c r="CF575" s="4" t="e">
        <f t="shared" si="970"/>
        <v>#N/A</v>
      </c>
      <c r="CG575" s="5">
        <f t="shared" si="971"/>
        <v>0</v>
      </c>
      <c r="CH575" s="5" t="e">
        <f t="shared" si="917"/>
        <v>#N/A</v>
      </c>
      <c r="CI575" s="5" t="e">
        <f t="shared" si="918"/>
        <v>#N/A</v>
      </c>
    </row>
  </sheetData>
  <autoFilter ref="A2:CI575"/>
  <mergeCells count="18">
    <mergeCell ref="G3"/>
    <mergeCell ref="B2"/>
    <mergeCell ref="C2"/>
    <mergeCell ref="D2"/>
    <mergeCell ref="E2"/>
    <mergeCell ref="F2"/>
    <mergeCell ref="G2"/>
    <mergeCell ref="B3"/>
    <mergeCell ref="E3"/>
    <mergeCell ref="F3"/>
    <mergeCell ref="S1:AD1"/>
    <mergeCell ref="AG1:AR1"/>
    <mergeCell ref="G1"/>
    <mergeCell ref="B1"/>
    <mergeCell ref="C1"/>
    <mergeCell ref="D1"/>
    <mergeCell ref="E1"/>
    <mergeCell ref="F1"/>
  </mergeCells>
  <conditionalFormatting sqref="A318:A319 A3 A41:A45 A52:A59 A61 A340:A341 A22:A27 A29:A32 A38:A39 A47:A50 A343:A348 A401:A417 A5:A14 A18:A19 A35:A36 A321:A326 A331:A338 A353:A367 A369:A374 A376:A381 A383:A399 A419:A425 A427:A434 A436:A446 A448:A472 A474:A480 A482:A487 A489:A497 A499:A508 A510:A516 A518:A523 A525:A532 A534:A543 A545:A553 A555:A561 A563:A575 A328:A329 A350:A351">
    <cfRule type="containsText" dxfId="380" priority="392" operator="containsText" text="Nincs VKR kiválasztva!">
      <formula>NOT(ISERROR(SEARCH("Nincs VKR kiválasztva!",A3)))</formula>
    </cfRule>
    <cfRule type="containsText" dxfId="379" priority="393" operator="containsText" text="Kitöltés rendben!">
      <formula>NOT(ISERROR(SEARCH("Kitöltés rendben!",A3)))</formula>
    </cfRule>
  </conditionalFormatting>
  <conditionalFormatting sqref="AE318:AE319 AT318:AT319 AE3 AT41:AT45 AE41:AE45 AE52:AE59 AT52:AT59 AT61 AE61 AE340:AE341 AT340:AT341 AT22:AT27 AE22:AE27 AE29:AE32 AT29:AT32 AT38:AT39 AE38:AE39 AE47:AE50 AT47:AT50 AT343:AT348 AE343:AE348 AE401:AE417 AT401:AT417 AT5:AT14 AE5:AE14 AE18:AE19 AT18:AT19 AT35:AT36 AE35:AE36 AT321:AT326 AE321:AE326 AE331:AE338 AT331:AT338 AE353:AE367 AT353:AT367 AT369:AT374 AE369:AE374 AE376:AE381 AT376:AT381 AT383:AT399 AE383:AE399 AT419:AT425 AE419:AE425 AE427:AE434 AT427:AT434 AT436:AT446 AE436:AE446 AE448:AE472 AT448:AT472 AT474:AT480 AE474:AE480 AE482:AE487 AT482:AT487 AT489:AT497 AE489:AE497 AE499:AE508 AT499:AT508 AT510:AT516 AE510:AE516 AE518:AE523 AT518:AT523 AT525:AT532 AE525:AE532 AE534:AE543 AT534:AT543 AT545:AT553 AE545:AE553 AE555:AE561 AT555:AT561 AT563:AT575 AE563:AE575 AE328:AE329 AT328:AT329 AE350:AE351 AT350:AT351">
    <cfRule type="containsText" dxfId="378" priority="391" operator="containsText" text="Kitöltés rendben!">
      <formula>NOT(ISERROR(SEARCH("Kitöltés rendben!",AE3)))</formula>
    </cfRule>
  </conditionalFormatting>
  <conditionalFormatting sqref="AT3">
    <cfRule type="containsText" dxfId="377" priority="390" operator="containsText" text="Kitöltés rendben!">
      <formula>NOT(ISERROR(SEARCH("Kitöltés rendben!",AT3)))</formula>
    </cfRule>
  </conditionalFormatting>
  <conditionalFormatting sqref="A62 A64:A67">
    <cfRule type="containsText" dxfId="376" priority="384" operator="containsText" text="Nincs VKR kiválasztva!">
      <formula>NOT(ISERROR(SEARCH("Nincs VKR kiválasztva!",A62)))</formula>
    </cfRule>
    <cfRule type="containsText" dxfId="375" priority="385" operator="containsText" text="Kitöltés rendben!">
      <formula>NOT(ISERROR(SEARCH("Kitöltés rendben!",A62)))</formula>
    </cfRule>
  </conditionalFormatting>
  <conditionalFormatting sqref="AE62 AE64:AE67">
    <cfRule type="containsText" dxfId="374" priority="383" operator="containsText" text="Kitöltés rendben!">
      <formula>NOT(ISERROR(SEARCH("Kitöltés rendben!",AE62)))</formula>
    </cfRule>
  </conditionalFormatting>
  <conditionalFormatting sqref="AT62 AT64:AT67">
    <cfRule type="containsText" dxfId="373" priority="382" operator="containsText" text="Kitöltés rendben!">
      <formula>NOT(ISERROR(SEARCH("Kitöltés rendben!",AT62)))</formula>
    </cfRule>
  </conditionalFormatting>
  <conditionalFormatting sqref="A68:A71 A73">
    <cfRule type="containsText" dxfId="372" priority="380" operator="containsText" text="Nincs VKR kiválasztva!">
      <formula>NOT(ISERROR(SEARCH("Nincs VKR kiválasztva!",A68)))</formula>
    </cfRule>
    <cfRule type="containsText" dxfId="371" priority="381" operator="containsText" text="Kitöltés rendben!">
      <formula>NOT(ISERROR(SEARCH("Kitöltés rendben!",A68)))</formula>
    </cfRule>
  </conditionalFormatting>
  <conditionalFormatting sqref="AE68:AE71 AE73">
    <cfRule type="containsText" dxfId="370" priority="379" operator="containsText" text="Kitöltés rendben!">
      <formula>NOT(ISERROR(SEARCH("Kitöltés rendben!",AE68)))</formula>
    </cfRule>
  </conditionalFormatting>
  <conditionalFormatting sqref="AT68:AT71 AT73">
    <cfRule type="containsText" dxfId="369" priority="378" operator="containsText" text="Kitöltés rendben!">
      <formula>NOT(ISERROR(SEARCH("Kitöltés rendben!",AT68)))</formula>
    </cfRule>
  </conditionalFormatting>
  <conditionalFormatting sqref="A74:A78">
    <cfRule type="containsText" dxfId="368" priority="376" operator="containsText" text="Nincs VKR kiválasztva!">
      <formula>NOT(ISERROR(SEARCH("Nincs VKR kiválasztva!",A74)))</formula>
    </cfRule>
    <cfRule type="containsText" dxfId="367" priority="377" operator="containsText" text="Kitöltés rendben!">
      <formula>NOT(ISERROR(SEARCH("Kitöltés rendben!",A74)))</formula>
    </cfRule>
  </conditionalFormatting>
  <conditionalFormatting sqref="AE74:AE78">
    <cfRule type="containsText" dxfId="366" priority="375" operator="containsText" text="Kitöltés rendben!">
      <formula>NOT(ISERROR(SEARCH("Kitöltés rendben!",AE74)))</formula>
    </cfRule>
  </conditionalFormatting>
  <conditionalFormatting sqref="AT74:AT78">
    <cfRule type="containsText" dxfId="365" priority="374" operator="containsText" text="Kitöltés rendben!">
      <formula>NOT(ISERROR(SEARCH("Kitöltés rendben!",AT74)))</formula>
    </cfRule>
  </conditionalFormatting>
  <conditionalFormatting sqref="A79:A83">
    <cfRule type="containsText" dxfId="364" priority="372" operator="containsText" text="Nincs VKR kiválasztva!">
      <formula>NOT(ISERROR(SEARCH("Nincs VKR kiválasztva!",A79)))</formula>
    </cfRule>
    <cfRule type="containsText" dxfId="363" priority="373" operator="containsText" text="Kitöltés rendben!">
      <formula>NOT(ISERROR(SEARCH("Kitöltés rendben!",A79)))</formula>
    </cfRule>
  </conditionalFormatting>
  <conditionalFormatting sqref="AE79:AE83">
    <cfRule type="containsText" dxfId="362" priority="371" operator="containsText" text="Kitöltés rendben!">
      <formula>NOT(ISERROR(SEARCH("Kitöltés rendben!",AE79)))</formula>
    </cfRule>
  </conditionalFormatting>
  <conditionalFormatting sqref="AT79:AT83">
    <cfRule type="containsText" dxfId="361" priority="370" operator="containsText" text="Kitöltés rendben!">
      <formula>NOT(ISERROR(SEARCH("Kitöltés rendben!",AT79)))</formula>
    </cfRule>
  </conditionalFormatting>
  <conditionalFormatting sqref="A84:A88">
    <cfRule type="containsText" dxfId="360" priority="368" operator="containsText" text="Nincs VKR kiválasztva!">
      <formula>NOT(ISERROR(SEARCH("Nincs VKR kiválasztva!",A84)))</formula>
    </cfRule>
    <cfRule type="containsText" dxfId="359" priority="369" operator="containsText" text="Kitöltés rendben!">
      <formula>NOT(ISERROR(SEARCH("Kitöltés rendben!",A84)))</formula>
    </cfRule>
  </conditionalFormatting>
  <conditionalFormatting sqref="AE84:AE88">
    <cfRule type="containsText" dxfId="358" priority="367" operator="containsText" text="Kitöltés rendben!">
      <formula>NOT(ISERROR(SEARCH("Kitöltés rendben!",AE84)))</formula>
    </cfRule>
  </conditionalFormatting>
  <conditionalFormatting sqref="AT84:AT88">
    <cfRule type="containsText" dxfId="357" priority="366" operator="containsText" text="Kitöltés rendben!">
      <formula>NOT(ISERROR(SEARCH("Kitöltés rendben!",AT84)))</formula>
    </cfRule>
  </conditionalFormatting>
  <conditionalFormatting sqref="A89 A91:A94">
    <cfRule type="containsText" dxfId="356" priority="364" operator="containsText" text="Nincs VKR kiválasztva!">
      <formula>NOT(ISERROR(SEARCH("Nincs VKR kiválasztva!",A89)))</formula>
    </cfRule>
    <cfRule type="containsText" dxfId="355" priority="365" operator="containsText" text="Kitöltés rendben!">
      <formula>NOT(ISERROR(SEARCH("Kitöltés rendben!",A89)))</formula>
    </cfRule>
  </conditionalFormatting>
  <conditionalFormatting sqref="AE89 AE91:AE94">
    <cfRule type="containsText" dxfId="354" priority="363" operator="containsText" text="Kitöltés rendben!">
      <formula>NOT(ISERROR(SEARCH("Kitöltés rendben!",AE89)))</formula>
    </cfRule>
  </conditionalFormatting>
  <conditionalFormatting sqref="AT89 AT91:AT94">
    <cfRule type="containsText" dxfId="353" priority="362" operator="containsText" text="Kitöltés rendben!">
      <formula>NOT(ISERROR(SEARCH("Kitöltés rendben!",AT89)))</formula>
    </cfRule>
  </conditionalFormatting>
  <conditionalFormatting sqref="A95:A98">
    <cfRule type="containsText" dxfId="352" priority="360" operator="containsText" text="Nincs VKR kiválasztva!">
      <formula>NOT(ISERROR(SEARCH("Nincs VKR kiválasztva!",A95)))</formula>
    </cfRule>
    <cfRule type="containsText" dxfId="351" priority="361" operator="containsText" text="Kitöltés rendben!">
      <formula>NOT(ISERROR(SEARCH("Kitöltés rendben!",A95)))</formula>
    </cfRule>
  </conditionalFormatting>
  <conditionalFormatting sqref="AE95:AE98">
    <cfRule type="containsText" dxfId="350" priority="359" operator="containsText" text="Kitöltés rendben!">
      <formula>NOT(ISERROR(SEARCH("Kitöltés rendben!",AE95)))</formula>
    </cfRule>
  </conditionalFormatting>
  <conditionalFormatting sqref="AT95:AT98">
    <cfRule type="containsText" dxfId="349" priority="358" operator="containsText" text="Kitöltés rendben!">
      <formula>NOT(ISERROR(SEARCH("Kitöltés rendben!",AT95)))</formula>
    </cfRule>
  </conditionalFormatting>
  <conditionalFormatting sqref="A99:A102">
    <cfRule type="containsText" dxfId="348" priority="356" operator="containsText" text="Nincs VKR kiválasztva!">
      <formula>NOT(ISERROR(SEARCH("Nincs VKR kiválasztva!",A99)))</formula>
    </cfRule>
    <cfRule type="containsText" dxfId="347" priority="357" operator="containsText" text="Kitöltés rendben!">
      <formula>NOT(ISERROR(SEARCH("Kitöltés rendben!",A99)))</formula>
    </cfRule>
  </conditionalFormatting>
  <conditionalFormatting sqref="AE99:AE102">
    <cfRule type="containsText" dxfId="346" priority="355" operator="containsText" text="Kitöltés rendben!">
      <formula>NOT(ISERROR(SEARCH("Kitöltés rendben!",AE99)))</formula>
    </cfRule>
  </conditionalFormatting>
  <conditionalFormatting sqref="AT99:AT102">
    <cfRule type="containsText" dxfId="345" priority="354" operator="containsText" text="Kitöltés rendben!">
      <formula>NOT(ISERROR(SEARCH("Kitöltés rendben!",AT99)))</formula>
    </cfRule>
  </conditionalFormatting>
  <conditionalFormatting sqref="A103:A106">
    <cfRule type="containsText" dxfId="344" priority="352" operator="containsText" text="Nincs VKR kiválasztva!">
      <formula>NOT(ISERROR(SEARCH("Nincs VKR kiválasztva!",A103)))</formula>
    </cfRule>
    <cfRule type="containsText" dxfId="343" priority="353" operator="containsText" text="Kitöltés rendben!">
      <formula>NOT(ISERROR(SEARCH("Kitöltés rendben!",A103)))</formula>
    </cfRule>
  </conditionalFormatting>
  <conditionalFormatting sqref="AE103:AE106">
    <cfRule type="containsText" dxfId="342" priority="351" operator="containsText" text="Kitöltés rendben!">
      <formula>NOT(ISERROR(SEARCH("Kitöltés rendben!",AE103)))</formula>
    </cfRule>
  </conditionalFormatting>
  <conditionalFormatting sqref="AT103:AT106">
    <cfRule type="containsText" dxfId="341" priority="350" operator="containsText" text="Kitöltés rendben!">
      <formula>NOT(ISERROR(SEARCH("Kitöltés rendben!",AT103)))</formula>
    </cfRule>
  </conditionalFormatting>
  <conditionalFormatting sqref="A108:A111">
    <cfRule type="containsText" dxfId="340" priority="348" operator="containsText" text="Nincs VKR kiválasztva!">
      <formula>NOT(ISERROR(SEARCH("Nincs VKR kiválasztva!",A108)))</formula>
    </cfRule>
    <cfRule type="containsText" dxfId="339" priority="349" operator="containsText" text="Kitöltés rendben!">
      <formula>NOT(ISERROR(SEARCH("Kitöltés rendben!",A108)))</formula>
    </cfRule>
  </conditionalFormatting>
  <conditionalFormatting sqref="AE108:AE111">
    <cfRule type="containsText" dxfId="338" priority="347" operator="containsText" text="Kitöltés rendben!">
      <formula>NOT(ISERROR(SEARCH("Kitöltés rendben!",AE108)))</formula>
    </cfRule>
  </conditionalFormatting>
  <conditionalFormatting sqref="AT108:AT111">
    <cfRule type="containsText" dxfId="337" priority="346" operator="containsText" text="Kitöltés rendben!">
      <formula>NOT(ISERROR(SEARCH("Kitöltés rendben!",AT108)))</formula>
    </cfRule>
  </conditionalFormatting>
  <conditionalFormatting sqref="A112:A115">
    <cfRule type="containsText" dxfId="336" priority="344" operator="containsText" text="Nincs VKR kiválasztva!">
      <formula>NOT(ISERROR(SEARCH("Nincs VKR kiválasztva!",A112)))</formula>
    </cfRule>
    <cfRule type="containsText" dxfId="335" priority="345" operator="containsText" text="Kitöltés rendben!">
      <formula>NOT(ISERROR(SEARCH("Kitöltés rendben!",A112)))</formula>
    </cfRule>
  </conditionalFormatting>
  <conditionalFormatting sqref="AE112:AE115">
    <cfRule type="containsText" dxfId="334" priority="343" operator="containsText" text="Kitöltés rendben!">
      <formula>NOT(ISERROR(SEARCH("Kitöltés rendben!",AE112)))</formula>
    </cfRule>
  </conditionalFormatting>
  <conditionalFormatting sqref="AT112:AT115">
    <cfRule type="containsText" dxfId="333" priority="342" operator="containsText" text="Kitöltés rendben!">
      <formula>NOT(ISERROR(SEARCH("Kitöltés rendben!",AT112)))</formula>
    </cfRule>
  </conditionalFormatting>
  <conditionalFormatting sqref="A117:A118 A120:A121">
    <cfRule type="containsText" dxfId="332" priority="340" operator="containsText" text="Nincs VKR kiválasztva!">
      <formula>NOT(ISERROR(SEARCH("Nincs VKR kiválasztva!",A117)))</formula>
    </cfRule>
    <cfRule type="containsText" dxfId="331" priority="341" operator="containsText" text="Kitöltés rendben!">
      <formula>NOT(ISERROR(SEARCH("Kitöltés rendben!",A117)))</formula>
    </cfRule>
  </conditionalFormatting>
  <conditionalFormatting sqref="AE117:AE118 AE120:AE121">
    <cfRule type="containsText" dxfId="330" priority="339" operator="containsText" text="Kitöltés rendben!">
      <formula>NOT(ISERROR(SEARCH("Kitöltés rendben!",AE117)))</formula>
    </cfRule>
  </conditionalFormatting>
  <conditionalFormatting sqref="AT117:AT118 AT120:AT121">
    <cfRule type="containsText" dxfId="329" priority="338" operator="containsText" text="Kitöltés rendben!">
      <formula>NOT(ISERROR(SEARCH("Kitöltés rendben!",AT117)))</formula>
    </cfRule>
  </conditionalFormatting>
  <conditionalFormatting sqref="A122:A125">
    <cfRule type="containsText" dxfId="328" priority="336" operator="containsText" text="Nincs VKR kiválasztva!">
      <formula>NOT(ISERROR(SEARCH("Nincs VKR kiválasztva!",A122)))</formula>
    </cfRule>
    <cfRule type="containsText" dxfId="327" priority="337" operator="containsText" text="Kitöltés rendben!">
      <formula>NOT(ISERROR(SEARCH("Kitöltés rendben!",A122)))</formula>
    </cfRule>
  </conditionalFormatting>
  <conditionalFormatting sqref="AE122:AE125">
    <cfRule type="containsText" dxfId="326" priority="335" operator="containsText" text="Kitöltés rendben!">
      <formula>NOT(ISERROR(SEARCH("Kitöltés rendben!",AE122)))</formula>
    </cfRule>
  </conditionalFormatting>
  <conditionalFormatting sqref="AT122:AT125">
    <cfRule type="containsText" dxfId="325" priority="334" operator="containsText" text="Kitöltés rendben!">
      <formula>NOT(ISERROR(SEARCH("Kitöltés rendben!",AT122)))</formula>
    </cfRule>
  </conditionalFormatting>
  <conditionalFormatting sqref="A126:A127">
    <cfRule type="containsText" dxfId="324" priority="332" operator="containsText" text="Nincs VKR kiválasztva!">
      <formula>NOT(ISERROR(SEARCH("Nincs VKR kiválasztva!",A126)))</formula>
    </cfRule>
    <cfRule type="containsText" dxfId="323" priority="333" operator="containsText" text="Kitöltés rendben!">
      <formula>NOT(ISERROR(SEARCH("Kitöltés rendben!",A126)))</formula>
    </cfRule>
  </conditionalFormatting>
  <conditionalFormatting sqref="AE126:AE127">
    <cfRule type="containsText" dxfId="322" priority="331" operator="containsText" text="Kitöltés rendben!">
      <formula>NOT(ISERROR(SEARCH("Kitöltés rendben!",AE126)))</formula>
    </cfRule>
  </conditionalFormatting>
  <conditionalFormatting sqref="AT126:AT127">
    <cfRule type="containsText" dxfId="321" priority="330" operator="containsText" text="Kitöltés rendben!">
      <formula>NOT(ISERROR(SEARCH("Kitöltés rendben!",AT126)))</formula>
    </cfRule>
  </conditionalFormatting>
  <conditionalFormatting sqref="A129:A132">
    <cfRule type="containsText" dxfId="320" priority="328" operator="containsText" text="Nincs VKR kiválasztva!">
      <formula>NOT(ISERROR(SEARCH("Nincs VKR kiválasztva!",A129)))</formula>
    </cfRule>
    <cfRule type="containsText" dxfId="319" priority="329" operator="containsText" text="Kitöltés rendben!">
      <formula>NOT(ISERROR(SEARCH("Kitöltés rendben!",A129)))</formula>
    </cfRule>
  </conditionalFormatting>
  <conditionalFormatting sqref="AE129:AE132">
    <cfRule type="containsText" dxfId="318" priority="327" operator="containsText" text="Kitöltés rendben!">
      <formula>NOT(ISERROR(SEARCH("Kitöltés rendben!",AE129)))</formula>
    </cfRule>
  </conditionalFormatting>
  <conditionalFormatting sqref="AT129:AT132">
    <cfRule type="containsText" dxfId="317" priority="326" operator="containsText" text="Kitöltés rendben!">
      <formula>NOT(ISERROR(SEARCH("Kitöltés rendben!",AT129)))</formula>
    </cfRule>
  </conditionalFormatting>
  <conditionalFormatting sqref="A133 A135">
    <cfRule type="containsText" dxfId="316" priority="324" operator="containsText" text="Nincs VKR kiválasztva!">
      <formula>NOT(ISERROR(SEARCH("Nincs VKR kiválasztva!",A133)))</formula>
    </cfRule>
    <cfRule type="containsText" dxfId="315" priority="325" operator="containsText" text="Kitöltés rendben!">
      <formula>NOT(ISERROR(SEARCH("Kitöltés rendben!",A133)))</formula>
    </cfRule>
  </conditionalFormatting>
  <conditionalFormatting sqref="AE133 AE135">
    <cfRule type="containsText" dxfId="314" priority="323" operator="containsText" text="Kitöltés rendben!">
      <formula>NOT(ISERROR(SEARCH("Kitöltés rendben!",AE133)))</formula>
    </cfRule>
  </conditionalFormatting>
  <conditionalFormatting sqref="AT133 AT135">
    <cfRule type="containsText" dxfId="313" priority="322" operator="containsText" text="Kitöltés rendben!">
      <formula>NOT(ISERROR(SEARCH("Kitöltés rendben!",AT133)))</formula>
    </cfRule>
  </conditionalFormatting>
  <conditionalFormatting sqref="A136:A137 A139:A140">
    <cfRule type="containsText" dxfId="312" priority="320" operator="containsText" text="Nincs VKR kiválasztva!">
      <formula>NOT(ISERROR(SEARCH("Nincs VKR kiválasztva!",A136)))</formula>
    </cfRule>
    <cfRule type="containsText" dxfId="311" priority="321" operator="containsText" text="Kitöltés rendben!">
      <formula>NOT(ISERROR(SEARCH("Kitöltés rendben!",A136)))</formula>
    </cfRule>
  </conditionalFormatting>
  <conditionalFormatting sqref="AE136:AE137 AE139:AE140">
    <cfRule type="containsText" dxfId="310" priority="319" operator="containsText" text="Kitöltés rendben!">
      <formula>NOT(ISERROR(SEARCH("Kitöltés rendben!",AE136)))</formula>
    </cfRule>
  </conditionalFormatting>
  <conditionalFormatting sqref="AT136:AT137 AT139:AT140">
    <cfRule type="containsText" dxfId="309" priority="318" operator="containsText" text="Kitöltés rendben!">
      <formula>NOT(ISERROR(SEARCH("Kitöltés rendben!",AT136)))</formula>
    </cfRule>
  </conditionalFormatting>
  <conditionalFormatting sqref="A141:A142">
    <cfRule type="containsText" dxfId="308" priority="316" operator="containsText" text="Nincs VKR kiválasztva!">
      <formula>NOT(ISERROR(SEARCH("Nincs VKR kiválasztva!",A141)))</formula>
    </cfRule>
    <cfRule type="containsText" dxfId="307" priority="317" operator="containsText" text="Kitöltés rendben!">
      <formula>NOT(ISERROR(SEARCH("Kitöltés rendben!",A141)))</formula>
    </cfRule>
  </conditionalFormatting>
  <conditionalFormatting sqref="AE141:AE142">
    <cfRule type="containsText" dxfId="306" priority="315" operator="containsText" text="Kitöltés rendben!">
      <formula>NOT(ISERROR(SEARCH("Kitöltés rendben!",AE141)))</formula>
    </cfRule>
  </conditionalFormatting>
  <conditionalFormatting sqref="AT141:AT142">
    <cfRule type="containsText" dxfId="305" priority="314" operator="containsText" text="Kitöltés rendben!">
      <formula>NOT(ISERROR(SEARCH("Kitöltés rendben!",AT141)))</formula>
    </cfRule>
  </conditionalFormatting>
  <conditionalFormatting sqref="A143 A145:A146 A148">
    <cfRule type="containsText" dxfId="304" priority="312" operator="containsText" text="Nincs VKR kiválasztva!">
      <formula>NOT(ISERROR(SEARCH("Nincs VKR kiválasztva!",A143)))</formula>
    </cfRule>
    <cfRule type="containsText" dxfId="303" priority="313" operator="containsText" text="Kitöltés rendben!">
      <formula>NOT(ISERROR(SEARCH("Kitöltés rendben!",A143)))</formula>
    </cfRule>
  </conditionalFormatting>
  <conditionalFormatting sqref="AE143 AE145:AE146 AE148">
    <cfRule type="containsText" dxfId="302" priority="311" operator="containsText" text="Kitöltés rendben!">
      <formula>NOT(ISERROR(SEARCH("Kitöltés rendben!",AE143)))</formula>
    </cfRule>
  </conditionalFormatting>
  <conditionalFormatting sqref="AT143 AT145:AT146 AT148">
    <cfRule type="containsText" dxfId="301" priority="310" operator="containsText" text="Kitöltés rendben!">
      <formula>NOT(ISERROR(SEARCH("Kitöltés rendben!",AT143)))</formula>
    </cfRule>
  </conditionalFormatting>
  <conditionalFormatting sqref="A149:A150">
    <cfRule type="containsText" dxfId="300" priority="308" operator="containsText" text="Nincs VKR kiválasztva!">
      <formula>NOT(ISERROR(SEARCH("Nincs VKR kiválasztva!",A149)))</formula>
    </cfRule>
    <cfRule type="containsText" dxfId="299" priority="309" operator="containsText" text="Kitöltés rendben!">
      <formula>NOT(ISERROR(SEARCH("Kitöltés rendben!",A149)))</formula>
    </cfRule>
  </conditionalFormatting>
  <conditionalFormatting sqref="AE149:AE150">
    <cfRule type="containsText" dxfId="298" priority="307" operator="containsText" text="Kitöltés rendben!">
      <formula>NOT(ISERROR(SEARCH("Kitöltés rendben!",AE149)))</formula>
    </cfRule>
  </conditionalFormatting>
  <conditionalFormatting sqref="AT149:AT150">
    <cfRule type="containsText" dxfId="297" priority="306" operator="containsText" text="Kitöltés rendben!">
      <formula>NOT(ISERROR(SEARCH("Kitöltés rendben!",AT149)))</formula>
    </cfRule>
  </conditionalFormatting>
  <conditionalFormatting sqref="A151:A153 A155">
    <cfRule type="containsText" dxfId="296" priority="304" operator="containsText" text="Nincs VKR kiválasztva!">
      <formula>NOT(ISERROR(SEARCH("Nincs VKR kiválasztva!",A151)))</formula>
    </cfRule>
    <cfRule type="containsText" dxfId="295" priority="305" operator="containsText" text="Kitöltés rendben!">
      <formula>NOT(ISERROR(SEARCH("Kitöltés rendben!",A151)))</formula>
    </cfRule>
  </conditionalFormatting>
  <conditionalFormatting sqref="AE151:AE153 AE155">
    <cfRule type="containsText" dxfId="294" priority="303" operator="containsText" text="Kitöltés rendben!">
      <formula>NOT(ISERROR(SEARCH("Kitöltés rendben!",AE151)))</formula>
    </cfRule>
  </conditionalFormatting>
  <conditionalFormatting sqref="AT151:AT153 AT155">
    <cfRule type="containsText" dxfId="293" priority="302" operator="containsText" text="Kitöltés rendben!">
      <formula>NOT(ISERROR(SEARCH("Kitöltés rendben!",AT151)))</formula>
    </cfRule>
  </conditionalFormatting>
  <conditionalFormatting sqref="A157:A158 A160:A164">
    <cfRule type="containsText" dxfId="292" priority="300" operator="containsText" text="Nincs VKR kiválasztva!">
      <formula>NOT(ISERROR(SEARCH("Nincs VKR kiválasztva!",A157)))</formula>
    </cfRule>
    <cfRule type="containsText" dxfId="291" priority="301" operator="containsText" text="Kitöltés rendben!">
      <formula>NOT(ISERROR(SEARCH("Kitöltés rendben!",A157)))</formula>
    </cfRule>
  </conditionalFormatting>
  <conditionalFormatting sqref="AE157:AE158 AE160:AE164">
    <cfRule type="containsText" dxfId="290" priority="299" operator="containsText" text="Kitöltés rendben!">
      <formula>NOT(ISERROR(SEARCH("Kitöltés rendben!",AE157)))</formula>
    </cfRule>
  </conditionalFormatting>
  <conditionalFormatting sqref="AT157:AT158 AT160:AT164">
    <cfRule type="containsText" dxfId="289" priority="298" operator="containsText" text="Kitöltés rendben!">
      <formula>NOT(ISERROR(SEARCH("Kitöltés rendben!",AT157)))</formula>
    </cfRule>
  </conditionalFormatting>
  <conditionalFormatting sqref="A166">
    <cfRule type="containsText" dxfId="288" priority="296" operator="containsText" text="Nincs VKR kiválasztva!">
      <formula>NOT(ISERROR(SEARCH("Nincs VKR kiválasztva!",A166)))</formula>
    </cfRule>
    <cfRule type="containsText" dxfId="287" priority="297" operator="containsText" text="Kitöltés rendben!">
      <formula>NOT(ISERROR(SEARCH("Kitöltés rendben!",A166)))</formula>
    </cfRule>
  </conditionalFormatting>
  <conditionalFormatting sqref="AE166">
    <cfRule type="containsText" dxfId="286" priority="295" operator="containsText" text="Kitöltés rendben!">
      <formula>NOT(ISERROR(SEARCH("Kitöltés rendben!",AE166)))</formula>
    </cfRule>
  </conditionalFormatting>
  <conditionalFormatting sqref="AT166">
    <cfRule type="containsText" dxfId="285" priority="294" operator="containsText" text="Kitöltés rendben!">
      <formula>NOT(ISERROR(SEARCH("Kitöltés rendben!",AT166)))</formula>
    </cfRule>
  </conditionalFormatting>
  <conditionalFormatting sqref="A167">
    <cfRule type="containsText" dxfId="284" priority="292" operator="containsText" text="Nincs VKR kiválasztva!">
      <formula>NOT(ISERROR(SEARCH("Nincs VKR kiválasztva!",A167)))</formula>
    </cfRule>
    <cfRule type="containsText" dxfId="283" priority="293" operator="containsText" text="Kitöltés rendben!">
      <formula>NOT(ISERROR(SEARCH("Kitöltés rendben!",A167)))</formula>
    </cfRule>
  </conditionalFormatting>
  <conditionalFormatting sqref="AE167">
    <cfRule type="containsText" dxfId="282" priority="291" operator="containsText" text="Kitöltés rendben!">
      <formula>NOT(ISERROR(SEARCH("Kitöltés rendben!",AE167)))</formula>
    </cfRule>
  </conditionalFormatting>
  <conditionalFormatting sqref="AT167">
    <cfRule type="containsText" dxfId="281" priority="290" operator="containsText" text="Kitöltés rendben!">
      <formula>NOT(ISERROR(SEARCH("Kitöltés rendben!",AT167)))</formula>
    </cfRule>
  </conditionalFormatting>
  <conditionalFormatting sqref="A169:A175 A177:A179">
    <cfRule type="containsText" dxfId="280" priority="288" operator="containsText" text="Nincs VKR kiválasztva!">
      <formula>NOT(ISERROR(SEARCH("Nincs VKR kiválasztva!",A169)))</formula>
    </cfRule>
    <cfRule type="containsText" dxfId="279" priority="289" operator="containsText" text="Kitöltés rendben!">
      <formula>NOT(ISERROR(SEARCH("Kitöltés rendben!",A169)))</formula>
    </cfRule>
  </conditionalFormatting>
  <conditionalFormatting sqref="AE169:AE175 AE177:AE179">
    <cfRule type="containsText" dxfId="278" priority="287" operator="containsText" text="Kitöltés rendben!">
      <formula>NOT(ISERROR(SEARCH("Kitöltés rendben!",AE169)))</formula>
    </cfRule>
  </conditionalFormatting>
  <conditionalFormatting sqref="AT169:AT175 AT177:AT179">
    <cfRule type="containsText" dxfId="277" priority="286" operator="containsText" text="Kitöltés rendben!">
      <formula>NOT(ISERROR(SEARCH("Kitöltés rendben!",AT169)))</formula>
    </cfRule>
  </conditionalFormatting>
  <conditionalFormatting sqref="A180:A183 A203:A218 A185:A194 A196:A200">
    <cfRule type="containsText" dxfId="276" priority="284" operator="containsText" text="Nincs VKR kiválasztva!">
      <formula>NOT(ISERROR(SEARCH("Nincs VKR kiválasztva!",A180)))</formula>
    </cfRule>
    <cfRule type="containsText" dxfId="275" priority="285" operator="containsText" text="Kitöltés rendben!">
      <formula>NOT(ISERROR(SEARCH("Kitöltés rendben!",A180)))</formula>
    </cfRule>
  </conditionalFormatting>
  <conditionalFormatting sqref="AE180:AE183 AE203:AE218 AE185:AE194 AE196:AE200">
    <cfRule type="containsText" dxfId="274" priority="283" operator="containsText" text="Kitöltés rendben!">
      <formula>NOT(ISERROR(SEARCH("Kitöltés rendben!",AE180)))</formula>
    </cfRule>
  </conditionalFormatting>
  <conditionalFormatting sqref="AT180:AT183 AT203:AT218 AT185:AT194 AT196:AT200">
    <cfRule type="containsText" dxfId="273" priority="282" operator="containsText" text="Kitöltés rendben!">
      <formula>NOT(ISERROR(SEARCH("Kitöltés rendben!",AT180)))</formula>
    </cfRule>
  </conditionalFormatting>
  <conditionalFormatting sqref="A219 A221:A225 A230:A238 A240:A247 A252:A260 A227:A228 A249:A250">
    <cfRule type="containsText" dxfId="272" priority="280" operator="containsText" text="Nincs VKR kiválasztva!">
      <formula>NOT(ISERROR(SEARCH("Nincs VKR kiválasztva!",A219)))</formula>
    </cfRule>
    <cfRule type="containsText" dxfId="271" priority="281" operator="containsText" text="Kitöltés rendben!">
      <formula>NOT(ISERROR(SEARCH("Kitöltés rendben!",A219)))</formula>
    </cfRule>
  </conditionalFormatting>
  <conditionalFormatting sqref="AE219 AE221:AE225 AE230:AE238 AE240:AE247 AE252:AE260 AE227:AE228 AE249:AE250">
    <cfRule type="containsText" dxfId="270" priority="279" operator="containsText" text="Kitöltés rendben!">
      <formula>NOT(ISERROR(SEARCH("Kitöltés rendben!",AE219)))</formula>
    </cfRule>
  </conditionalFormatting>
  <conditionalFormatting sqref="AT219 AT221:AT225 AT230:AT238 AT240:AT247 AT252:AT260 AT227:AT228 AT249:AT250">
    <cfRule type="containsText" dxfId="269" priority="278" operator="containsText" text="Kitöltés rendben!">
      <formula>NOT(ISERROR(SEARCH("Kitöltés rendben!",AT219)))</formula>
    </cfRule>
  </conditionalFormatting>
  <conditionalFormatting sqref="A261:A262 A264:A270 A286:A293 A295:A296 A272:A281 A283:A284">
    <cfRule type="containsText" dxfId="268" priority="276" operator="containsText" text="Nincs VKR kiválasztva!">
      <formula>NOT(ISERROR(SEARCH("Nincs VKR kiválasztva!",A261)))</formula>
    </cfRule>
    <cfRule type="containsText" dxfId="267" priority="277" operator="containsText" text="Kitöltés rendben!">
      <formula>NOT(ISERROR(SEARCH("Kitöltés rendben!",A261)))</formula>
    </cfRule>
  </conditionalFormatting>
  <conditionalFormatting sqref="AE261:AE262 AE264:AE270 AE286:AE293 AE295:AE296 AE272:AE281 AE283:AE284">
    <cfRule type="containsText" dxfId="266" priority="275" operator="containsText" text="Kitöltés rendben!">
      <formula>NOT(ISERROR(SEARCH("Kitöltés rendben!",AE261)))</formula>
    </cfRule>
  </conditionalFormatting>
  <conditionalFormatting sqref="AT261:AT262 AT264:AT270 AT286:AT293 AT295:AT296 AT272:AT281 AT283:AT284">
    <cfRule type="containsText" dxfId="265" priority="274" operator="containsText" text="Kitöltés rendben!">
      <formula>NOT(ISERROR(SEARCH("Kitöltés rendben!",AT261)))</formula>
    </cfRule>
  </conditionalFormatting>
  <conditionalFormatting sqref="A297:A299 A304:A310 A312:A317 A301:A302">
    <cfRule type="containsText" dxfId="264" priority="272" operator="containsText" text="Nincs VKR kiválasztva!">
      <formula>NOT(ISERROR(SEARCH("Nincs VKR kiválasztva!",A297)))</formula>
    </cfRule>
    <cfRule type="containsText" dxfId="263" priority="273" operator="containsText" text="Kitöltés rendben!">
      <formula>NOT(ISERROR(SEARCH("Kitöltés rendben!",A297)))</formula>
    </cfRule>
  </conditionalFormatting>
  <conditionalFormatting sqref="AE297:AE299 AE304:AE310 AE312:AE317 AE301:AE302">
    <cfRule type="containsText" dxfId="262" priority="271" operator="containsText" text="Kitöltés rendben!">
      <formula>NOT(ISERROR(SEARCH("Kitöltés rendben!",AE297)))</formula>
    </cfRule>
  </conditionalFormatting>
  <conditionalFormatting sqref="AT297:AT299 AT304:AT310 AT312:AT317 AT301:AT302">
    <cfRule type="containsText" dxfId="261" priority="270" operator="containsText" text="Kitöltés rendben!">
      <formula>NOT(ISERROR(SEARCH("Kitöltés rendben!",AT297)))</formula>
    </cfRule>
  </conditionalFormatting>
  <conditionalFormatting sqref="A202">
    <cfRule type="containsText" dxfId="260" priority="260" operator="containsText" text="Nincs VKR kiválasztva!">
      <formula>NOT(ISERROR(SEARCH("Nincs VKR kiválasztva!",A202)))</formula>
    </cfRule>
    <cfRule type="containsText" dxfId="259" priority="261" operator="containsText" text="Kitöltés rendben!">
      <formula>NOT(ISERROR(SEARCH("Kitöltés rendben!",A202)))</formula>
    </cfRule>
  </conditionalFormatting>
  <conditionalFormatting sqref="AE202">
    <cfRule type="containsText" dxfId="258" priority="259" operator="containsText" text="Kitöltés rendben!">
      <formula>NOT(ISERROR(SEARCH("Kitöltés rendben!",AE202)))</formula>
    </cfRule>
  </conditionalFormatting>
  <conditionalFormatting sqref="AT202">
    <cfRule type="containsText" dxfId="257" priority="258" operator="containsText" text="Kitöltés rendben!">
      <formula>NOT(ISERROR(SEARCH("Kitöltés rendben!",AT202)))</formula>
    </cfRule>
  </conditionalFormatting>
  <conditionalFormatting sqref="A339">
    <cfRule type="containsText" dxfId="256" priority="256" operator="containsText" text="Nincs VKR kiválasztva!">
      <formula>NOT(ISERROR(SEARCH("Nincs VKR kiválasztva!",A339)))</formula>
    </cfRule>
    <cfRule type="containsText" dxfId="255" priority="257" operator="containsText" text="Kitöltés rendben!">
      <formula>NOT(ISERROR(SEARCH("Kitöltés rendben!",A339)))</formula>
    </cfRule>
  </conditionalFormatting>
  <conditionalFormatting sqref="AT339 AE339">
    <cfRule type="containsText" dxfId="254" priority="255" operator="containsText" text="Kitöltés rendben!">
      <formula>NOT(ISERROR(SEARCH("Kitöltés rendben!",AE339)))</formula>
    </cfRule>
  </conditionalFormatting>
  <conditionalFormatting sqref="A40">
    <cfRule type="containsText" dxfId="253" priority="253" operator="containsText" text="Nincs VKR kiválasztva!">
      <formula>NOT(ISERROR(SEARCH("Nincs VKR kiválasztva!",A40)))</formula>
    </cfRule>
    <cfRule type="containsText" dxfId="252" priority="254" operator="containsText" text="Kitöltés rendben!">
      <formula>NOT(ISERROR(SEARCH("Kitöltés rendben!",A40)))</formula>
    </cfRule>
  </conditionalFormatting>
  <conditionalFormatting sqref="AT40 AE40">
    <cfRule type="containsText" dxfId="251" priority="252" operator="containsText" text="Kitöltés rendben!">
      <formula>NOT(ISERROR(SEARCH("Kitöltés rendben!",AE40)))</formula>
    </cfRule>
  </conditionalFormatting>
  <conditionalFormatting sqref="A51">
    <cfRule type="containsText" dxfId="250" priority="250" operator="containsText" text="Nincs VKR kiválasztva!">
      <formula>NOT(ISERROR(SEARCH("Nincs VKR kiválasztva!",A51)))</formula>
    </cfRule>
    <cfRule type="containsText" dxfId="249" priority="251" operator="containsText" text="Kitöltés rendben!">
      <formula>NOT(ISERROR(SEARCH("Kitöltés rendben!",A51)))</formula>
    </cfRule>
  </conditionalFormatting>
  <conditionalFormatting sqref="AE51 AT51">
    <cfRule type="containsText" dxfId="248" priority="249" operator="containsText" text="Kitöltés rendben!">
      <formula>NOT(ISERROR(SEARCH("Kitöltés rendben!",AE51)))</formula>
    </cfRule>
  </conditionalFormatting>
  <conditionalFormatting sqref="A60">
    <cfRule type="containsText" dxfId="247" priority="247" operator="containsText" text="Nincs VKR kiválasztva!">
      <formula>NOT(ISERROR(SEARCH("Nincs VKR kiválasztva!",A60)))</formula>
    </cfRule>
    <cfRule type="containsText" dxfId="246" priority="248" operator="containsText" text="Kitöltés rendben!">
      <formula>NOT(ISERROR(SEARCH("Kitöltés rendben!",A60)))</formula>
    </cfRule>
  </conditionalFormatting>
  <conditionalFormatting sqref="AE60">
    <cfRule type="containsText" dxfId="245" priority="246" operator="containsText" text="Kitöltés rendben!">
      <formula>NOT(ISERROR(SEARCH("Kitöltés rendben!",AE60)))</formula>
    </cfRule>
  </conditionalFormatting>
  <conditionalFormatting sqref="AT60">
    <cfRule type="containsText" dxfId="244" priority="245" operator="containsText" text="Kitöltés rendben!">
      <formula>NOT(ISERROR(SEARCH("Kitöltés rendben!",AT60)))</formula>
    </cfRule>
  </conditionalFormatting>
  <conditionalFormatting sqref="A116">
    <cfRule type="containsText" dxfId="243" priority="243" operator="containsText" text="Nincs VKR kiválasztva!">
      <formula>NOT(ISERROR(SEARCH("Nincs VKR kiválasztva!",A116)))</formula>
    </cfRule>
    <cfRule type="containsText" dxfId="242" priority="244" operator="containsText" text="Kitöltés rendben!">
      <formula>NOT(ISERROR(SEARCH("Kitöltés rendben!",A116)))</formula>
    </cfRule>
  </conditionalFormatting>
  <conditionalFormatting sqref="AE116">
    <cfRule type="containsText" dxfId="241" priority="242" operator="containsText" text="Kitöltés rendben!">
      <formula>NOT(ISERROR(SEARCH("Kitöltés rendben!",AE116)))</formula>
    </cfRule>
  </conditionalFormatting>
  <conditionalFormatting sqref="AT116">
    <cfRule type="containsText" dxfId="240" priority="241" operator="containsText" text="Kitöltés rendben!">
      <formula>NOT(ISERROR(SEARCH("Kitöltés rendben!",AT116)))</formula>
    </cfRule>
  </conditionalFormatting>
  <conditionalFormatting sqref="A134">
    <cfRule type="containsText" dxfId="239" priority="239" operator="containsText" text="Nincs VKR kiválasztva!">
      <formula>NOT(ISERROR(SEARCH("Nincs VKR kiválasztva!",A134)))</formula>
    </cfRule>
    <cfRule type="containsText" dxfId="238" priority="240" operator="containsText" text="Kitöltés rendben!">
      <formula>NOT(ISERROR(SEARCH("Kitöltés rendben!",A134)))</formula>
    </cfRule>
  </conditionalFormatting>
  <conditionalFormatting sqref="AE134">
    <cfRule type="containsText" dxfId="237" priority="238" operator="containsText" text="Kitöltés rendben!">
      <formula>NOT(ISERROR(SEARCH("Kitöltés rendben!",AE134)))</formula>
    </cfRule>
  </conditionalFormatting>
  <conditionalFormatting sqref="AT134">
    <cfRule type="containsText" dxfId="236" priority="237" operator="containsText" text="Kitöltés rendben!">
      <formula>NOT(ISERROR(SEARCH("Kitöltés rendben!",AT134)))</formula>
    </cfRule>
  </conditionalFormatting>
  <conditionalFormatting sqref="A144">
    <cfRule type="containsText" dxfId="235" priority="235" operator="containsText" text="Nincs VKR kiválasztva!">
      <formula>NOT(ISERROR(SEARCH("Nincs VKR kiválasztva!",A144)))</formula>
    </cfRule>
    <cfRule type="containsText" dxfId="234" priority="236" operator="containsText" text="Kitöltés rendben!">
      <formula>NOT(ISERROR(SEARCH("Kitöltés rendben!",A144)))</formula>
    </cfRule>
  </conditionalFormatting>
  <conditionalFormatting sqref="AE144">
    <cfRule type="containsText" dxfId="233" priority="234" operator="containsText" text="Kitöltés rendben!">
      <formula>NOT(ISERROR(SEARCH("Kitöltés rendben!",AE144)))</formula>
    </cfRule>
  </conditionalFormatting>
  <conditionalFormatting sqref="AT144">
    <cfRule type="containsText" dxfId="232" priority="233" operator="containsText" text="Kitöltés rendben!">
      <formula>NOT(ISERROR(SEARCH("Kitöltés rendben!",AT144)))</formula>
    </cfRule>
  </conditionalFormatting>
  <conditionalFormatting sqref="A159">
    <cfRule type="containsText" dxfId="231" priority="231" operator="containsText" text="Nincs VKR kiválasztva!">
      <formula>NOT(ISERROR(SEARCH("Nincs VKR kiválasztva!",A159)))</formula>
    </cfRule>
    <cfRule type="containsText" dxfId="230" priority="232" operator="containsText" text="Kitöltés rendben!">
      <formula>NOT(ISERROR(SEARCH("Kitöltés rendben!",A159)))</formula>
    </cfRule>
  </conditionalFormatting>
  <conditionalFormatting sqref="AE159">
    <cfRule type="containsText" dxfId="229" priority="230" operator="containsText" text="Kitöltés rendben!">
      <formula>NOT(ISERROR(SEARCH("Kitöltés rendben!",AE159)))</formula>
    </cfRule>
  </conditionalFormatting>
  <conditionalFormatting sqref="AT159">
    <cfRule type="containsText" dxfId="228" priority="229" operator="containsText" text="Kitöltés rendben!">
      <formula>NOT(ISERROR(SEARCH("Kitöltés rendben!",AT159)))</formula>
    </cfRule>
  </conditionalFormatting>
  <conditionalFormatting sqref="A165">
    <cfRule type="containsText" dxfId="227" priority="227" operator="containsText" text="Nincs VKR kiválasztva!">
      <formula>NOT(ISERROR(SEARCH("Nincs VKR kiválasztva!",A165)))</formula>
    </cfRule>
    <cfRule type="containsText" dxfId="226" priority="228" operator="containsText" text="Kitöltés rendben!">
      <formula>NOT(ISERROR(SEARCH("Kitöltés rendben!",A165)))</formula>
    </cfRule>
  </conditionalFormatting>
  <conditionalFormatting sqref="AE165">
    <cfRule type="containsText" dxfId="225" priority="226" operator="containsText" text="Kitöltés rendben!">
      <formula>NOT(ISERROR(SEARCH("Kitöltés rendben!",AE165)))</formula>
    </cfRule>
  </conditionalFormatting>
  <conditionalFormatting sqref="AT165">
    <cfRule type="containsText" dxfId="224" priority="225" operator="containsText" text="Kitöltés rendben!">
      <formula>NOT(ISERROR(SEARCH("Kitöltés rendben!",AT165)))</formula>
    </cfRule>
  </conditionalFormatting>
  <conditionalFormatting sqref="A21">
    <cfRule type="containsText" dxfId="223" priority="223" operator="containsText" text="Nincs VKR kiválasztva!">
      <formula>NOT(ISERROR(SEARCH("Nincs VKR kiválasztva!",A21)))</formula>
    </cfRule>
    <cfRule type="containsText" dxfId="222" priority="224" operator="containsText" text="Kitöltés rendben!">
      <formula>NOT(ISERROR(SEARCH("Kitöltés rendben!",A21)))</formula>
    </cfRule>
  </conditionalFormatting>
  <conditionalFormatting sqref="AT21 AE21">
    <cfRule type="containsText" dxfId="221" priority="222" operator="containsText" text="Kitöltés rendben!">
      <formula>NOT(ISERROR(SEARCH("Kitöltés rendben!",AE21)))</formula>
    </cfRule>
  </conditionalFormatting>
  <conditionalFormatting sqref="A20">
    <cfRule type="containsText" dxfId="220" priority="220" operator="containsText" text="Nincs VKR kiválasztva!">
      <formula>NOT(ISERROR(SEARCH("Nincs VKR kiválasztva!",A20)))</formula>
    </cfRule>
    <cfRule type="containsText" dxfId="219" priority="221" operator="containsText" text="Kitöltés rendben!">
      <formula>NOT(ISERROR(SEARCH("Kitöltés rendben!",A20)))</formula>
    </cfRule>
  </conditionalFormatting>
  <conditionalFormatting sqref="AT20 AE20">
    <cfRule type="containsText" dxfId="218" priority="219" operator="containsText" text="Kitöltés rendben!">
      <formula>NOT(ISERROR(SEARCH("Kitöltés rendben!",AE20)))</formula>
    </cfRule>
  </conditionalFormatting>
  <conditionalFormatting sqref="A28">
    <cfRule type="containsText" dxfId="217" priority="217" operator="containsText" text="Nincs VKR kiválasztva!">
      <formula>NOT(ISERROR(SEARCH("Nincs VKR kiválasztva!",A28)))</formula>
    </cfRule>
    <cfRule type="containsText" dxfId="216" priority="218" operator="containsText" text="Kitöltés rendben!">
      <formula>NOT(ISERROR(SEARCH("Kitöltés rendben!",A28)))</formula>
    </cfRule>
  </conditionalFormatting>
  <conditionalFormatting sqref="AE28 AT28">
    <cfRule type="containsText" dxfId="215" priority="216" operator="containsText" text="Kitöltés rendben!">
      <formula>NOT(ISERROR(SEARCH("Kitöltés rendben!",AE28)))</formula>
    </cfRule>
  </conditionalFormatting>
  <conditionalFormatting sqref="A37">
    <cfRule type="containsText" dxfId="214" priority="214" operator="containsText" text="Nincs VKR kiválasztva!">
      <formula>NOT(ISERROR(SEARCH("Nincs VKR kiválasztva!",A37)))</formula>
    </cfRule>
    <cfRule type="containsText" dxfId="213" priority="215" operator="containsText" text="Kitöltés rendben!">
      <formula>NOT(ISERROR(SEARCH("Kitöltés rendben!",A37)))</formula>
    </cfRule>
  </conditionalFormatting>
  <conditionalFormatting sqref="AT37 AE37">
    <cfRule type="containsText" dxfId="212" priority="213" operator="containsText" text="Kitöltés rendben!">
      <formula>NOT(ISERROR(SEARCH("Kitöltés rendben!",AE37)))</formula>
    </cfRule>
  </conditionalFormatting>
  <conditionalFormatting sqref="A46">
    <cfRule type="containsText" dxfId="211" priority="211" operator="containsText" text="Nincs VKR kiválasztva!">
      <formula>NOT(ISERROR(SEARCH("Nincs VKR kiválasztva!",A46)))</formula>
    </cfRule>
    <cfRule type="containsText" dxfId="210" priority="212" operator="containsText" text="Kitöltés rendben!">
      <formula>NOT(ISERROR(SEARCH("Kitöltés rendben!",A46)))</formula>
    </cfRule>
  </conditionalFormatting>
  <conditionalFormatting sqref="AE46 AT46">
    <cfRule type="containsText" dxfId="209" priority="210" operator="containsText" text="Kitöltés rendben!">
      <formula>NOT(ISERROR(SEARCH("Kitöltés rendben!",AE46)))</formula>
    </cfRule>
  </conditionalFormatting>
  <conditionalFormatting sqref="A63">
    <cfRule type="containsText" dxfId="208" priority="208" operator="containsText" text="Nincs VKR kiválasztva!">
      <formula>NOT(ISERROR(SEARCH("Nincs VKR kiválasztva!",A63)))</formula>
    </cfRule>
    <cfRule type="containsText" dxfId="207" priority="209" operator="containsText" text="Kitöltés rendben!">
      <formula>NOT(ISERROR(SEARCH("Kitöltés rendben!",A63)))</formula>
    </cfRule>
  </conditionalFormatting>
  <conditionalFormatting sqref="AE63">
    <cfRule type="containsText" dxfId="206" priority="207" operator="containsText" text="Kitöltés rendben!">
      <formula>NOT(ISERROR(SEARCH("Kitöltés rendben!",AE63)))</formula>
    </cfRule>
  </conditionalFormatting>
  <conditionalFormatting sqref="AT63">
    <cfRule type="containsText" dxfId="205" priority="206" operator="containsText" text="Kitöltés rendben!">
      <formula>NOT(ISERROR(SEARCH("Kitöltés rendben!",AT63)))</formula>
    </cfRule>
  </conditionalFormatting>
  <conditionalFormatting sqref="A72">
    <cfRule type="containsText" dxfId="204" priority="204" operator="containsText" text="Nincs VKR kiválasztva!">
      <formula>NOT(ISERROR(SEARCH("Nincs VKR kiválasztva!",A72)))</formula>
    </cfRule>
    <cfRule type="containsText" dxfId="203" priority="205" operator="containsText" text="Kitöltés rendben!">
      <formula>NOT(ISERROR(SEARCH("Kitöltés rendben!",A72)))</formula>
    </cfRule>
  </conditionalFormatting>
  <conditionalFormatting sqref="AE72">
    <cfRule type="containsText" dxfId="202" priority="203" operator="containsText" text="Kitöltés rendben!">
      <formula>NOT(ISERROR(SEARCH("Kitöltés rendben!",AE72)))</formula>
    </cfRule>
  </conditionalFormatting>
  <conditionalFormatting sqref="AT72">
    <cfRule type="containsText" dxfId="201" priority="202" operator="containsText" text="Kitöltés rendben!">
      <formula>NOT(ISERROR(SEARCH("Kitöltés rendben!",AT72)))</formula>
    </cfRule>
  </conditionalFormatting>
  <conditionalFormatting sqref="A90">
    <cfRule type="containsText" dxfId="200" priority="200" operator="containsText" text="Nincs VKR kiválasztva!">
      <formula>NOT(ISERROR(SEARCH("Nincs VKR kiválasztva!",A90)))</formula>
    </cfRule>
    <cfRule type="containsText" dxfId="199" priority="201" operator="containsText" text="Kitöltés rendben!">
      <formula>NOT(ISERROR(SEARCH("Kitöltés rendben!",A90)))</formula>
    </cfRule>
  </conditionalFormatting>
  <conditionalFormatting sqref="AE90">
    <cfRule type="containsText" dxfId="198" priority="199" operator="containsText" text="Kitöltés rendben!">
      <formula>NOT(ISERROR(SEARCH("Kitöltés rendben!",AE90)))</formula>
    </cfRule>
  </conditionalFormatting>
  <conditionalFormatting sqref="AT90">
    <cfRule type="containsText" dxfId="197" priority="198" operator="containsText" text="Kitöltés rendben!">
      <formula>NOT(ISERROR(SEARCH("Kitöltés rendben!",AT90)))</formula>
    </cfRule>
  </conditionalFormatting>
  <conditionalFormatting sqref="A4">
    <cfRule type="containsText" dxfId="196" priority="196" operator="containsText" text="Nincs VKR kiválasztva!">
      <formula>NOT(ISERROR(SEARCH("Nincs VKR kiválasztva!",A4)))</formula>
    </cfRule>
    <cfRule type="containsText" dxfId="195" priority="197" operator="containsText" text="Kitöltés rendben!">
      <formula>NOT(ISERROR(SEARCH("Kitöltés rendben!",A4)))</formula>
    </cfRule>
  </conditionalFormatting>
  <conditionalFormatting sqref="AT4 AE4">
    <cfRule type="containsText" dxfId="194" priority="195" operator="containsText" text="Kitöltés rendben!">
      <formula>NOT(ISERROR(SEARCH("Kitöltés rendben!",AE4)))</formula>
    </cfRule>
  </conditionalFormatting>
  <conditionalFormatting sqref="A156">
    <cfRule type="containsText" dxfId="193" priority="193" operator="containsText" text="Nincs VKR kiválasztva!">
      <formula>NOT(ISERROR(SEARCH("Nincs VKR kiválasztva!",A156)))</formula>
    </cfRule>
    <cfRule type="containsText" dxfId="192" priority="194" operator="containsText" text="Kitöltés rendben!">
      <formula>NOT(ISERROR(SEARCH("Kitöltés rendben!",A156)))</formula>
    </cfRule>
  </conditionalFormatting>
  <conditionalFormatting sqref="AE156">
    <cfRule type="containsText" dxfId="191" priority="192" operator="containsText" text="Kitöltés rendben!">
      <formula>NOT(ISERROR(SEARCH("Kitöltés rendben!",AE156)))</formula>
    </cfRule>
  </conditionalFormatting>
  <conditionalFormatting sqref="AT156">
    <cfRule type="containsText" dxfId="190" priority="191" operator="containsText" text="Kitöltés rendben!">
      <formula>NOT(ISERROR(SEARCH("Kitöltés rendben!",AT156)))</formula>
    </cfRule>
  </conditionalFormatting>
  <conditionalFormatting sqref="A342">
    <cfRule type="containsText" dxfId="189" priority="189" operator="containsText" text="Nincs VKR kiválasztva!">
      <formula>NOT(ISERROR(SEARCH("Nincs VKR kiválasztva!",A342)))</formula>
    </cfRule>
    <cfRule type="containsText" dxfId="188" priority="190" operator="containsText" text="Kitöltés rendben!">
      <formula>NOT(ISERROR(SEARCH("Kitöltés rendben!",A342)))</formula>
    </cfRule>
  </conditionalFormatting>
  <conditionalFormatting sqref="AT342 AE342">
    <cfRule type="containsText" dxfId="187" priority="188" operator="containsText" text="Kitöltés rendben!">
      <formula>NOT(ISERROR(SEARCH("Kitöltés rendben!",AE342)))</formula>
    </cfRule>
  </conditionalFormatting>
  <conditionalFormatting sqref="A400">
    <cfRule type="containsText" dxfId="186" priority="186" operator="containsText" text="Nincs VKR kiválasztva!">
      <formula>NOT(ISERROR(SEARCH("Nincs VKR kiválasztva!",A400)))</formula>
    </cfRule>
    <cfRule type="containsText" dxfId="185" priority="187" operator="containsText" text="Kitöltés rendben!">
      <formula>NOT(ISERROR(SEARCH("Kitöltés rendben!",A400)))</formula>
    </cfRule>
  </conditionalFormatting>
  <conditionalFormatting sqref="AE400 AT400">
    <cfRule type="containsText" dxfId="184" priority="185" operator="containsText" text="Kitöltés rendben!">
      <formula>NOT(ISERROR(SEARCH("Kitöltés rendben!",AE400)))</formula>
    </cfRule>
  </conditionalFormatting>
  <conditionalFormatting sqref="A16">
    <cfRule type="containsText" dxfId="183" priority="183" operator="containsText" text="Nincs VKR kiválasztva!">
      <formula>NOT(ISERROR(SEARCH("Nincs VKR kiválasztva!",A16)))</formula>
    </cfRule>
    <cfRule type="containsText" dxfId="182" priority="184" operator="containsText" text="Kitöltés rendben!">
      <formula>NOT(ISERROR(SEARCH("Kitöltés rendben!",A16)))</formula>
    </cfRule>
  </conditionalFormatting>
  <conditionalFormatting sqref="AT16 AE16">
    <cfRule type="containsText" dxfId="181" priority="182" operator="containsText" text="Kitöltés rendben!">
      <formula>NOT(ISERROR(SEARCH("Kitöltés rendben!",AE16)))</formula>
    </cfRule>
  </conditionalFormatting>
  <conditionalFormatting sqref="A17">
    <cfRule type="containsText" dxfId="180" priority="180" operator="containsText" text="Nincs VKR kiválasztva!">
      <formula>NOT(ISERROR(SEARCH("Nincs VKR kiválasztva!",A17)))</formula>
    </cfRule>
    <cfRule type="containsText" dxfId="179" priority="181" operator="containsText" text="Kitöltés rendben!">
      <formula>NOT(ISERROR(SEARCH("Kitöltés rendben!",A17)))</formula>
    </cfRule>
  </conditionalFormatting>
  <conditionalFormatting sqref="AT17 AE17">
    <cfRule type="containsText" dxfId="178" priority="179" operator="containsText" text="Kitöltés rendben!">
      <formula>NOT(ISERROR(SEARCH("Kitöltés rendben!",AE17)))</formula>
    </cfRule>
  </conditionalFormatting>
  <conditionalFormatting sqref="A15">
    <cfRule type="containsText" dxfId="177" priority="177" operator="containsText" text="Nincs VKR kiválasztva!">
      <formula>NOT(ISERROR(SEARCH("Nincs VKR kiválasztva!",A15)))</formula>
    </cfRule>
    <cfRule type="containsText" dxfId="176" priority="178" operator="containsText" text="Kitöltés rendben!">
      <formula>NOT(ISERROR(SEARCH("Kitöltés rendben!",A15)))</formula>
    </cfRule>
  </conditionalFormatting>
  <conditionalFormatting sqref="AE15 AT15">
    <cfRule type="containsText" dxfId="175" priority="176" operator="containsText" text="Kitöltés rendben!">
      <formula>NOT(ISERROR(SEARCH("Kitöltés rendben!",AE15)))</formula>
    </cfRule>
  </conditionalFormatting>
  <conditionalFormatting sqref="A33">
    <cfRule type="containsText" dxfId="174" priority="174" operator="containsText" text="Nincs VKR kiválasztva!">
      <formula>NOT(ISERROR(SEARCH("Nincs VKR kiválasztva!",A33)))</formula>
    </cfRule>
    <cfRule type="containsText" dxfId="173" priority="175" operator="containsText" text="Kitöltés rendben!">
      <formula>NOT(ISERROR(SEARCH("Kitöltés rendben!",A33)))</formula>
    </cfRule>
  </conditionalFormatting>
  <conditionalFormatting sqref="AT33 AE33">
    <cfRule type="containsText" dxfId="172" priority="173" operator="containsText" text="Kitöltés rendben!">
      <formula>NOT(ISERROR(SEARCH("Kitöltés rendben!",AE33)))</formula>
    </cfRule>
  </conditionalFormatting>
  <conditionalFormatting sqref="A34">
    <cfRule type="containsText" dxfId="171" priority="171" operator="containsText" text="Nincs VKR kiválasztva!">
      <formula>NOT(ISERROR(SEARCH("Nincs VKR kiválasztva!",A34)))</formula>
    </cfRule>
    <cfRule type="containsText" dxfId="170" priority="172" operator="containsText" text="Kitöltés rendben!">
      <formula>NOT(ISERROR(SEARCH("Kitöltés rendben!",A34)))</formula>
    </cfRule>
  </conditionalFormatting>
  <conditionalFormatting sqref="AT34 AE34">
    <cfRule type="containsText" dxfId="169" priority="170" operator="containsText" text="Kitöltés rendben!">
      <formula>NOT(ISERROR(SEARCH("Kitöltés rendben!",AE34)))</formula>
    </cfRule>
  </conditionalFormatting>
  <conditionalFormatting sqref="A107">
    <cfRule type="containsText" dxfId="168" priority="168" operator="containsText" text="Nincs VKR kiválasztva!">
      <formula>NOT(ISERROR(SEARCH("Nincs VKR kiválasztva!",A107)))</formula>
    </cfRule>
    <cfRule type="containsText" dxfId="167" priority="169" operator="containsText" text="Kitöltés rendben!">
      <formula>NOT(ISERROR(SEARCH("Kitöltés rendben!",A107)))</formula>
    </cfRule>
  </conditionalFormatting>
  <conditionalFormatting sqref="AE107">
    <cfRule type="containsText" dxfId="166" priority="167" operator="containsText" text="Kitöltés rendben!">
      <formula>NOT(ISERROR(SEARCH("Kitöltés rendben!",AE107)))</formula>
    </cfRule>
  </conditionalFormatting>
  <conditionalFormatting sqref="AT107">
    <cfRule type="containsText" dxfId="165" priority="166" operator="containsText" text="Kitöltés rendben!">
      <formula>NOT(ISERROR(SEARCH("Kitöltés rendben!",AT107)))</formula>
    </cfRule>
  </conditionalFormatting>
  <conditionalFormatting sqref="A119">
    <cfRule type="containsText" dxfId="164" priority="164" operator="containsText" text="Nincs VKR kiválasztva!">
      <formula>NOT(ISERROR(SEARCH("Nincs VKR kiválasztva!",A119)))</formula>
    </cfRule>
    <cfRule type="containsText" dxfId="163" priority="165" operator="containsText" text="Kitöltés rendben!">
      <formula>NOT(ISERROR(SEARCH("Kitöltés rendben!",A119)))</formula>
    </cfRule>
  </conditionalFormatting>
  <conditionalFormatting sqref="AE119">
    <cfRule type="containsText" dxfId="162" priority="163" operator="containsText" text="Kitöltés rendben!">
      <formula>NOT(ISERROR(SEARCH("Kitöltés rendben!",AE119)))</formula>
    </cfRule>
  </conditionalFormatting>
  <conditionalFormatting sqref="AT119">
    <cfRule type="containsText" dxfId="161" priority="162" operator="containsText" text="Kitöltés rendben!">
      <formula>NOT(ISERROR(SEARCH("Kitöltés rendben!",AT119)))</formula>
    </cfRule>
  </conditionalFormatting>
  <conditionalFormatting sqref="A128">
    <cfRule type="containsText" dxfId="160" priority="160" operator="containsText" text="Nincs VKR kiválasztva!">
      <formula>NOT(ISERROR(SEARCH("Nincs VKR kiválasztva!",A128)))</formula>
    </cfRule>
    <cfRule type="containsText" dxfId="159" priority="161" operator="containsText" text="Kitöltés rendben!">
      <formula>NOT(ISERROR(SEARCH("Kitöltés rendben!",A128)))</formula>
    </cfRule>
  </conditionalFormatting>
  <conditionalFormatting sqref="AE128">
    <cfRule type="containsText" dxfId="158" priority="159" operator="containsText" text="Kitöltés rendben!">
      <formula>NOT(ISERROR(SEARCH("Kitöltés rendben!",AE128)))</formula>
    </cfRule>
  </conditionalFormatting>
  <conditionalFormatting sqref="AT128">
    <cfRule type="containsText" dxfId="157" priority="158" operator="containsText" text="Kitöltés rendben!">
      <formula>NOT(ISERROR(SEARCH("Kitöltés rendben!",AT128)))</formula>
    </cfRule>
  </conditionalFormatting>
  <conditionalFormatting sqref="A138">
    <cfRule type="containsText" dxfId="156" priority="156" operator="containsText" text="Nincs VKR kiválasztva!">
      <formula>NOT(ISERROR(SEARCH("Nincs VKR kiválasztva!",A138)))</formula>
    </cfRule>
    <cfRule type="containsText" dxfId="155" priority="157" operator="containsText" text="Kitöltés rendben!">
      <formula>NOT(ISERROR(SEARCH("Kitöltés rendben!",A138)))</formula>
    </cfRule>
  </conditionalFormatting>
  <conditionalFormatting sqref="AE138">
    <cfRule type="containsText" dxfId="154" priority="155" operator="containsText" text="Kitöltés rendben!">
      <formula>NOT(ISERROR(SEARCH("Kitöltés rendben!",AE138)))</formula>
    </cfRule>
  </conditionalFormatting>
  <conditionalFormatting sqref="AT138">
    <cfRule type="containsText" dxfId="153" priority="154" operator="containsText" text="Kitöltés rendben!">
      <formula>NOT(ISERROR(SEARCH("Kitöltés rendben!",AT138)))</formula>
    </cfRule>
  </conditionalFormatting>
  <conditionalFormatting sqref="A147">
    <cfRule type="containsText" dxfId="152" priority="152" operator="containsText" text="Nincs VKR kiválasztva!">
      <formula>NOT(ISERROR(SEARCH("Nincs VKR kiválasztva!",A147)))</formula>
    </cfRule>
    <cfRule type="containsText" dxfId="151" priority="153" operator="containsText" text="Kitöltés rendben!">
      <formula>NOT(ISERROR(SEARCH("Kitöltés rendben!",A147)))</formula>
    </cfRule>
  </conditionalFormatting>
  <conditionalFormatting sqref="AE147">
    <cfRule type="containsText" dxfId="150" priority="151" operator="containsText" text="Kitöltés rendben!">
      <formula>NOT(ISERROR(SEARCH("Kitöltés rendben!",AE147)))</formula>
    </cfRule>
  </conditionalFormatting>
  <conditionalFormatting sqref="AT147">
    <cfRule type="containsText" dxfId="149" priority="150" operator="containsText" text="Kitöltés rendben!">
      <formula>NOT(ISERROR(SEARCH("Kitöltés rendben!",AT147)))</formula>
    </cfRule>
  </conditionalFormatting>
  <conditionalFormatting sqref="A154">
    <cfRule type="containsText" dxfId="148" priority="148" operator="containsText" text="Nincs VKR kiválasztva!">
      <formula>NOT(ISERROR(SEARCH("Nincs VKR kiválasztva!",A154)))</formula>
    </cfRule>
    <cfRule type="containsText" dxfId="147" priority="149" operator="containsText" text="Kitöltés rendben!">
      <formula>NOT(ISERROR(SEARCH("Kitöltés rendben!",A154)))</formula>
    </cfRule>
  </conditionalFormatting>
  <conditionalFormatting sqref="AE154">
    <cfRule type="containsText" dxfId="146" priority="147" operator="containsText" text="Kitöltés rendben!">
      <formula>NOT(ISERROR(SEARCH("Kitöltés rendben!",AE154)))</formula>
    </cfRule>
  </conditionalFormatting>
  <conditionalFormatting sqref="AT154">
    <cfRule type="containsText" dxfId="145" priority="146" operator="containsText" text="Kitöltés rendben!">
      <formula>NOT(ISERROR(SEARCH("Kitöltés rendben!",AT154)))</formula>
    </cfRule>
  </conditionalFormatting>
  <conditionalFormatting sqref="A168">
    <cfRule type="containsText" dxfId="144" priority="144" operator="containsText" text="Nincs VKR kiválasztva!">
      <formula>NOT(ISERROR(SEARCH("Nincs VKR kiválasztva!",A168)))</formula>
    </cfRule>
    <cfRule type="containsText" dxfId="143" priority="145" operator="containsText" text="Kitöltés rendben!">
      <formula>NOT(ISERROR(SEARCH("Kitöltés rendben!",A168)))</formula>
    </cfRule>
  </conditionalFormatting>
  <conditionalFormatting sqref="AE168">
    <cfRule type="containsText" dxfId="142" priority="143" operator="containsText" text="Kitöltés rendben!">
      <formula>NOT(ISERROR(SEARCH("Kitöltés rendben!",AE168)))</formula>
    </cfRule>
  </conditionalFormatting>
  <conditionalFormatting sqref="AT168">
    <cfRule type="containsText" dxfId="141" priority="142" operator="containsText" text="Kitöltés rendben!">
      <formula>NOT(ISERROR(SEARCH("Kitöltés rendben!",AT168)))</formula>
    </cfRule>
  </conditionalFormatting>
  <conditionalFormatting sqref="A176">
    <cfRule type="containsText" dxfId="140" priority="140" operator="containsText" text="Nincs VKR kiválasztva!">
      <formula>NOT(ISERROR(SEARCH("Nincs VKR kiválasztva!",A176)))</formula>
    </cfRule>
    <cfRule type="containsText" dxfId="139" priority="141" operator="containsText" text="Kitöltés rendben!">
      <formula>NOT(ISERROR(SEARCH("Kitöltés rendben!",A176)))</formula>
    </cfRule>
  </conditionalFormatting>
  <conditionalFormatting sqref="AE176">
    <cfRule type="containsText" dxfId="138" priority="139" operator="containsText" text="Kitöltés rendben!">
      <formula>NOT(ISERROR(SEARCH("Kitöltés rendben!",AE176)))</formula>
    </cfRule>
  </conditionalFormatting>
  <conditionalFormatting sqref="AT176">
    <cfRule type="containsText" dxfId="137" priority="138" operator="containsText" text="Kitöltés rendben!">
      <formula>NOT(ISERROR(SEARCH("Kitöltés rendben!",AT176)))</formula>
    </cfRule>
  </conditionalFormatting>
  <conditionalFormatting sqref="A184">
    <cfRule type="containsText" dxfId="136" priority="136" operator="containsText" text="Nincs VKR kiválasztva!">
      <formula>NOT(ISERROR(SEARCH("Nincs VKR kiválasztva!",A184)))</formula>
    </cfRule>
    <cfRule type="containsText" dxfId="135" priority="137" operator="containsText" text="Kitöltés rendben!">
      <formula>NOT(ISERROR(SEARCH("Kitöltés rendben!",A184)))</formula>
    </cfRule>
  </conditionalFormatting>
  <conditionalFormatting sqref="AE184">
    <cfRule type="containsText" dxfId="134" priority="135" operator="containsText" text="Kitöltés rendben!">
      <formula>NOT(ISERROR(SEARCH("Kitöltés rendben!",AE184)))</formula>
    </cfRule>
  </conditionalFormatting>
  <conditionalFormatting sqref="AT184">
    <cfRule type="containsText" dxfId="133" priority="134" operator="containsText" text="Kitöltés rendben!">
      <formula>NOT(ISERROR(SEARCH("Kitöltés rendben!",AT184)))</formula>
    </cfRule>
  </conditionalFormatting>
  <conditionalFormatting sqref="A195">
    <cfRule type="containsText" dxfId="132" priority="132" operator="containsText" text="Nincs VKR kiválasztva!">
      <formula>NOT(ISERROR(SEARCH("Nincs VKR kiválasztva!",A195)))</formula>
    </cfRule>
    <cfRule type="containsText" dxfId="131" priority="133" operator="containsText" text="Kitöltés rendben!">
      <formula>NOT(ISERROR(SEARCH("Kitöltés rendben!",A195)))</formula>
    </cfRule>
  </conditionalFormatting>
  <conditionalFormatting sqref="AE195">
    <cfRule type="containsText" dxfId="130" priority="131" operator="containsText" text="Kitöltés rendben!">
      <formula>NOT(ISERROR(SEARCH("Kitöltés rendben!",AE195)))</formula>
    </cfRule>
  </conditionalFormatting>
  <conditionalFormatting sqref="AT195">
    <cfRule type="containsText" dxfId="129" priority="130" operator="containsText" text="Kitöltés rendben!">
      <formula>NOT(ISERROR(SEARCH("Kitöltés rendben!",AT195)))</formula>
    </cfRule>
  </conditionalFormatting>
  <conditionalFormatting sqref="A201">
    <cfRule type="containsText" dxfId="128" priority="128" operator="containsText" text="Nincs VKR kiválasztva!">
      <formula>NOT(ISERROR(SEARCH("Nincs VKR kiválasztva!",A201)))</formula>
    </cfRule>
    <cfRule type="containsText" dxfId="127" priority="129" operator="containsText" text="Kitöltés rendben!">
      <formula>NOT(ISERROR(SEARCH("Kitöltés rendben!",A201)))</formula>
    </cfRule>
  </conditionalFormatting>
  <conditionalFormatting sqref="AE201">
    <cfRule type="containsText" dxfId="126" priority="127" operator="containsText" text="Kitöltés rendben!">
      <formula>NOT(ISERROR(SEARCH("Kitöltés rendben!",AE201)))</formula>
    </cfRule>
  </conditionalFormatting>
  <conditionalFormatting sqref="AT201">
    <cfRule type="containsText" dxfId="125" priority="126" operator="containsText" text="Kitöltés rendben!">
      <formula>NOT(ISERROR(SEARCH("Kitöltés rendben!",AT201)))</formula>
    </cfRule>
  </conditionalFormatting>
  <conditionalFormatting sqref="A220">
    <cfRule type="containsText" dxfId="124" priority="124" operator="containsText" text="Nincs VKR kiválasztva!">
      <formula>NOT(ISERROR(SEARCH("Nincs VKR kiválasztva!",A220)))</formula>
    </cfRule>
    <cfRule type="containsText" dxfId="123" priority="125" operator="containsText" text="Kitöltés rendben!">
      <formula>NOT(ISERROR(SEARCH("Kitöltés rendben!",A220)))</formula>
    </cfRule>
  </conditionalFormatting>
  <conditionalFormatting sqref="AE220">
    <cfRule type="containsText" dxfId="122" priority="123" operator="containsText" text="Kitöltés rendben!">
      <formula>NOT(ISERROR(SEARCH("Kitöltés rendben!",AE220)))</formula>
    </cfRule>
  </conditionalFormatting>
  <conditionalFormatting sqref="AT220">
    <cfRule type="containsText" dxfId="121" priority="122" operator="containsText" text="Kitöltés rendben!">
      <formula>NOT(ISERROR(SEARCH("Kitöltés rendben!",AT220)))</formula>
    </cfRule>
  </conditionalFormatting>
  <conditionalFormatting sqref="A229">
    <cfRule type="containsText" dxfId="120" priority="120" operator="containsText" text="Nincs VKR kiválasztva!">
      <formula>NOT(ISERROR(SEARCH("Nincs VKR kiválasztva!",A229)))</formula>
    </cfRule>
    <cfRule type="containsText" dxfId="119" priority="121" operator="containsText" text="Kitöltés rendben!">
      <formula>NOT(ISERROR(SEARCH("Kitöltés rendben!",A229)))</formula>
    </cfRule>
  </conditionalFormatting>
  <conditionalFormatting sqref="AE229">
    <cfRule type="containsText" dxfId="118" priority="119" operator="containsText" text="Kitöltés rendben!">
      <formula>NOT(ISERROR(SEARCH("Kitöltés rendben!",AE229)))</formula>
    </cfRule>
  </conditionalFormatting>
  <conditionalFormatting sqref="AT229">
    <cfRule type="containsText" dxfId="117" priority="118" operator="containsText" text="Kitöltés rendben!">
      <formula>NOT(ISERROR(SEARCH("Kitöltés rendben!",AT229)))</formula>
    </cfRule>
  </conditionalFormatting>
  <conditionalFormatting sqref="A239">
    <cfRule type="containsText" dxfId="116" priority="116" operator="containsText" text="Nincs VKR kiválasztva!">
      <formula>NOT(ISERROR(SEARCH("Nincs VKR kiválasztva!",A239)))</formula>
    </cfRule>
    <cfRule type="containsText" dxfId="115" priority="117" operator="containsText" text="Kitöltés rendben!">
      <formula>NOT(ISERROR(SEARCH("Kitöltés rendben!",A239)))</formula>
    </cfRule>
  </conditionalFormatting>
  <conditionalFormatting sqref="AE239">
    <cfRule type="containsText" dxfId="114" priority="115" operator="containsText" text="Kitöltés rendben!">
      <formula>NOT(ISERROR(SEARCH("Kitöltés rendben!",AE239)))</formula>
    </cfRule>
  </conditionalFormatting>
  <conditionalFormatting sqref="AT239">
    <cfRule type="containsText" dxfId="113" priority="114" operator="containsText" text="Kitöltés rendben!">
      <formula>NOT(ISERROR(SEARCH("Kitöltés rendben!",AT239)))</formula>
    </cfRule>
  </conditionalFormatting>
  <conditionalFormatting sqref="A251">
    <cfRule type="containsText" dxfId="112" priority="112" operator="containsText" text="Nincs VKR kiválasztva!">
      <formula>NOT(ISERROR(SEARCH("Nincs VKR kiválasztva!",A251)))</formula>
    </cfRule>
    <cfRule type="containsText" dxfId="111" priority="113" operator="containsText" text="Kitöltés rendben!">
      <formula>NOT(ISERROR(SEARCH("Kitöltés rendben!",A251)))</formula>
    </cfRule>
  </conditionalFormatting>
  <conditionalFormatting sqref="AE251">
    <cfRule type="containsText" dxfId="110" priority="111" operator="containsText" text="Kitöltés rendben!">
      <formula>NOT(ISERROR(SEARCH("Kitöltés rendben!",AE251)))</formula>
    </cfRule>
  </conditionalFormatting>
  <conditionalFormatting sqref="AT251">
    <cfRule type="containsText" dxfId="109" priority="110" operator="containsText" text="Kitöltés rendben!">
      <formula>NOT(ISERROR(SEARCH("Kitöltés rendben!",AT251)))</formula>
    </cfRule>
  </conditionalFormatting>
  <conditionalFormatting sqref="A263">
    <cfRule type="containsText" dxfId="108" priority="108" operator="containsText" text="Nincs VKR kiválasztva!">
      <formula>NOT(ISERROR(SEARCH("Nincs VKR kiválasztva!",A263)))</formula>
    </cfRule>
    <cfRule type="containsText" dxfId="107" priority="109" operator="containsText" text="Kitöltés rendben!">
      <formula>NOT(ISERROR(SEARCH("Kitöltés rendben!",A263)))</formula>
    </cfRule>
  </conditionalFormatting>
  <conditionalFormatting sqref="AE263">
    <cfRule type="containsText" dxfId="106" priority="107" operator="containsText" text="Kitöltés rendben!">
      <formula>NOT(ISERROR(SEARCH("Kitöltés rendben!",AE263)))</formula>
    </cfRule>
  </conditionalFormatting>
  <conditionalFormatting sqref="AT263">
    <cfRule type="containsText" dxfId="105" priority="106" operator="containsText" text="Kitöltés rendben!">
      <formula>NOT(ISERROR(SEARCH("Kitöltés rendben!",AT263)))</formula>
    </cfRule>
  </conditionalFormatting>
  <conditionalFormatting sqref="A285">
    <cfRule type="containsText" dxfId="104" priority="104" operator="containsText" text="Nincs VKR kiválasztva!">
      <formula>NOT(ISERROR(SEARCH("Nincs VKR kiválasztva!",A285)))</formula>
    </cfRule>
    <cfRule type="containsText" dxfId="103" priority="105" operator="containsText" text="Kitöltés rendben!">
      <formula>NOT(ISERROR(SEARCH("Kitöltés rendben!",A285)))</formula>
    </cfRule>
  </conditionalFormatting>
  <conditionalFormatting sqref="AE285">
    <cfRule type="containsText" dxfId="102" priority="103" operator="containsText" text="Kitöltés rendben!">
      <formula>NOT(ISERROR(SEARCH("Kitöltés rendben!",AE285)))</formula>
    </cfRule>
  </conditionalFormatting>
  <conditionalFormatting sqref="AT285">
    <cfRule type="containsText" dxfId="101" priority="102" operator="containsText" text="Kitöltés rendben!">
      <formula>NOT(ISERROR(SEARCH("Kitöltés rendben!",AT285)))</formula>
    </cfRule>
  </conditionalFormatting>
  <conditionalFormatting sqref="A294">
    <cfRule type="containsText" dxfId="100" priority="100" operator="containsText" text="Nincs VKR kiválasztva!">
      <formula>NOT(ISERROR(SEARCH("Nincs VKR kiválasztva!",A294)))</formula>
    </cfRule>
    <cfRule type="containsText" dxfId="99" priority="101" operator="containsText" text="Kitöltés rendben!">
      <formula>NOT(ISERROR(SEARCH("Kitöltés rendben!",A294)))</formula>
    </cfRule>
  </conditionalFormatting>
  <conditionalFormatting sqref="AE294">
    <cfRule type="containsText" dxfId="98" priority="99" operator="containsText" text="Kitöltés rendben!">
      <formula>NOT(ISERROR(SEARCH("Kitöltés rendben!",AE294)))</formula>
    </cfRule>
  </conditionalFormatting>
  <conditionalFormatting sqref="AT294">
    <cfRule type="containsText" dxfId="97" priority="98" operator="containsText" text="Kitöltés rendben!">
      <formula>NOT(ISERROR(SEARCH("Kitöltés rendben!",AT294)))</formula>
    </cfRule>
  </conditionalFormatting>
  <conditionalFormatting sqref="A303">
    <cfRule type="containsText" dxfId="96" priority="96" operator="containsText" text="Nincs VKR kiválasztva!">
      <formula>NOT(ISERROR(SEARCH("Nincs VKR kiválasztva!",A303)))</formula>
    </cfRule>
    <cfRule type="containsText" dxfId="95" priority="97" operator="containsText" text="Kitöltés rendben!">
      <formula>NOT(ISERROR(SEARCH("Kitöltés rendben!",A303)))</formula>
    </cfRule>
  </conditionalFormatting>
  <conditionalFormatting sqref="AE303">
    <cfRule type="containsText" dxfId="94" priority="95" operator="containsText" text="Kitöltés rendben!">
      <formula>NOT(ISERROR(SEARCH("Kitöltés rendben!",AE303)))</formula>
    </cfRule>
  </conditionalFormatting>
  <conditionalFormatting sqref="AT303">
    <cfRule type="containsText" dxfId="93" priority="94" operator="containsText" text="Kitöltés rendben!">
      <formula>NOT(ISERROR(SEARCH("Kitöltés rendben!",AT303)))</formula>
    </cfRule>
  </conditionalFormatting>
  <conditionalFormatting sqref="A311">
    <cfRule type="containsText" dxfId="92" priority="92" operator="containsText" text="Nincs VKR kiválasztva!">
      <formula>NOT(ISERROR(SEARCH("Nincs VKR kiválasztva!",A311)))</formula>
    </cfRule>
    <cfRule type="containsText" dxfId="91" priority="93" operator="containsText" text="Kitöltés rendben!">
      <formula>NOT(ISERROR(SEARCH("Kitöltés rendben!",A311)))</formula>
    </cfRule>
  </conditionalFormatting>
  <conditionalFormatting sqref="AE311">
    <cfRule type="containsText" dxfId="90" priority="91" operator="containsText" text="Kitöltés rendben!">
      <formula>NOT(ISERROR(SEARCH("Kitöltés rendben!",AE311)))</formula>
    </cfRule>
  </conditionalFormatting>
  <conditionalFormatting sqref="AT311">
    <cfRule type="containsText" dxfId="89" priority="90" operator="containsText" text="Kitöltés rendben!">
      <formula>NOT(ISERROR(SEARCH("Kitöltés rendben!",AT311)))</formula>
    </cfRule>
  </conditionalFormatting>
  <conditionalFormatting sqref="A320">
    <cfRule type="containsText" dxfId="88" priority="88" operator="containsText" text="Nincs VKR kiválasztva!">
      <formula>NOT(ISERROR(SEARCH("Nincs VKR kiválasztva!",A320)))</formula>
    </cfRule>
    <cfRule type="containsText" dxfId="87" priority="89" operator="containsText" text="Kitöltés rendben!">
      <formula>NOT(ISERROR(SEARCH("Kitöltés rendben!",A320)))</formula>
    </cfRule>
  </conditionalFormatting>
  <conditionalFormatting sqref="AT320 AE320">
    <cfRule type="containsText" dxfId="86" priority="87" operator="containsText" text="Kitöltés rendben!">
      <formula>NOT(ISERROR(SEARCH("Kitöltés rendben!",AE320)))</formula>
    </cfRule>
  </conditionalFormatting>
  <conditionalFormatting sqref="A330">
    <cfRule type="containsText" dxfId="85" priority="85" operator="containsText" text="Nincs VKR kiválasztva!">
      <formula>NOT(ISERROR(SEARCH("Nincs VKR kiválasztva!",A330)))</formula>
    </cfRule>
    <cfRule type="containsText" dxfId="84" priority="86" operator="containsText" text="Kitöltés rendben!">
      <formula>NOT(ISERROR(SEARCH("Kitöltés rendben!",A330)))</formula>
    </cfRule>
  </conditionalFormatting>
  <conditionalFormatting sqref="AE330 AT330">
    <cfRule type="containsText" dxfId="83" priority="84" operator="containsText" text="Kitöltés rendben!">
      <formula>NOT(ISERROR(SEARCH("Kitöltés rendben!",AE330)))</formula>
    </cfRule>
  </conditionalFormatting>
  <conditionalFormatting sqref="A352">
    <cfRule type="containsText" dxfId="82" priority="82" operator="containsText" text="Nincs VKR kiválasztva!">
      <formula>NOT(ISERROR(SEARCH("Nincs VKR kiválasztva!",A352)))</formula>
    </cfRule>
    <cfRule type="containsText" dxfId="81" priority="83" operator="containsText" text="Kitöltés rendben!">
      <formula>NOT(ISERROR(SEARCH("Kitöltés rendben!",A352)))</formula>
    </cfRule>
  </conditionalFormatting>
  <conditionalFormatting sqref="AE352 AT352">
    <cfRule type="containsText" dxfId="80" priority="81" operator="containsText" text="Kitöltés rendben!">
      <formula>NOT(ISERROR(SEARCH("Kitöltés rendben!",AE352)))</formula>
    </cfRule>
  </conditionalFormatting>
  <conditionalFormatting sqref="A368">
    <cfRule type="containsText" dxfId="79" priority="79" operator="containsText" text="Nincs VKR kiválasztva!">
      <formula>NOT(ISERROR(SEARCH("Nincs VKR kiválasztva!",A368)))</formula>
    </cfRule>
    <cfRule type="containsText" dxfId="78" priority="80" operator="containsText" text="Kitöltés rendben!">
      <formula>NOT(ISERROR(SEARCH("Kitöltés rendben!",A368)))</formula>
    </cfRule>
  </conditionalFormatting>
  <conditionalFormatting sqref="AT368 AE368">
    <cfRule type="containsText" dxfId="77" priority="78" operator="containsText" text="Kitöltés rendben!">
      <formula>NOT(ISERROR(SEARCH("Kitöltés rendben!",AE368)))</formula>
    </cfRule>
  </conditionalFormatting>
  <conditionalFormatting sqref="A375">
    <cfRule type="containsText" dxfId="76" priority="76" operator="containsText" text="Nincs VKR kiválasztva!">
      <formula>NOT(ISERROR(SEARCH("Nincs VKR kiválasztva!",A375)))</formula>
    </cfRule>
    <cfRule type="containsText" dxfId="75" priority="77" operator="containsText" text="Kitöltés rendben!">
      <formula>NOT(ISERROR(SEARCH("Kitöltés rendben!",A375)))</formula>
    </cfRule>
  </conditionalFormatting>
  <conditionalFormatting sqref="AE375 AT375">
    <cfRule type="containsText" dxfId="74" priority="75" operator="containsText" text="Kitöltés rendben!">
      <formula>NOT(ISERROR(SEARCH("Kitöltés rendben!",AE375)))</formula>
    </cfRule>
  </conditionalFormatting>
  <conditionalFormatting sqref="A382">
    <cfRule type="containsText" dxfId="73" priority="73" operator="containsText" text="Nincs VKR kiválasztva!">
      <formula>NOT(ISERROR(SEARCH("Nincs VKR kiválasztva!",A382)))</formula>
    </cfRule>
    <cfRule type="containsText" dxfId="72" priority="74" operator="containsText" text="Kitöltés rendben!">
      <formula>NOT(ISERROR(SEARCH("Kitöltés rendben!",A382)))</formula>
    </cfRule>
  </conditionalFormatting>
  <conditionalFormatting sqref="AT382 AE382">
    <cfRule type="containsText" dxfId="71" priority="72" operator="containsText" text="Kitöltés rendben!">
      <formula>NOT(ISERROR(SEARCH("Kitöltés rendben!",AE382)))</formula>
    </cfRule>
  </conditionalFormatting>
  <conditionalFormatting sqref="A418">
    <cfRule type="containsText" dxfId="70" priority="70" operator="containsText" text="Nincs VKR kiválasztva!">
      <formula>NOT(ISERROR(SEARCH("Nincs VKR kiválasztva!",A418)))</formula>
    </cfRule>
    <cfRule type="containsText" dxfId="69" priority="71" operator="containsText" text="Kitöltés rendben!">
      <formula>NOT(ISERROR(SEARCH("Kitöltés rendben!",A418)))</formula>
    </cfRule>
  </conditionalFormatting>
  <conditionalFormatting sqref="AT418 AE418">
    <cfRule type="containsText" dxfId="68" priority="69" operator="containsText" text="Kitöltés rendben!">
      <formula>NOT(ISERROR(SEARCH("Kitöltés rendben!",AE418)))</formula>
    </cfRule>
  </conditionalFormatting>
  <conditionalFormatting sqref="A426">
    <cfRule type="containsText" dxfId="67" priority="67" operator="containsText" text="Nincs VKR kiválasztva!">
      <formula>NOT(ISERROR(SEARCH("Nincs VKR kiválasztva!",A426)))</formula>
    </cfRule>
    <cfRule type="containsText" dxfId="66" priority="68" operator="containsText" text="Kitöltés rendben!">
      <formula>NOT(ISERROR(SEARCH("Kitöltés rendben!",A426)))</formula>
    </cfRule>
  </conditionalFormatting>
  <conditionalFormatting sqref="AE426 AT426">
    <cfRule type="containsText" dxfId="65" priority="66" operator="containsText" text="Kitöltés rendben!">
      <formula>NOT(ISERROR(SEARCH("Kitöltés rendben!",AE426)))</formula>
    </cfRule>
  </conditionalFormatting>
  <conditionalFormatting sqref="A435">
    <cfRule type="containsText" dxfId="64" priority="64" operator="containsText" text="Nincs VKR kiválasztva!">
      <formula>NOT(ISERROR(SEARCH("Nincs VKR kiválasztva!",A435)))</formula>
    </cfRule>
    <cfRule type="containsText" dxfId="63" priority="65" operator="containsText" text="Kitöltés rendben!">
      <formula>NOT(ISERROR(SEARCH("Kitöltés rendben!",A435)))</formula>
    </cfRule>
  </conditionalFormatting>
  <conditionalFormatting sqref="AT435 AE435">
    <cfRule type="containsText" dxfId="62" priority="63" operator="containsText" text="Kitöltés rendben!">
      <formula>NOT(ISERROR(SEARCH("Kitöltés rendben!",AE435)))</formula>
    </cfRule>
  </conditionalFormatting>
  <conditionalFormatting sqref="A447">
    <cfRule type="containsText" dxfId="61" priority="61" operator="containsText" text="Nincs VKR kiválasztva!">
      <formula>NOT(ISERROR(SEARCH("Nincs VKR kiválasztva!",A447)))</formula>
    </cfRule>
    <cfRule type="containsText" dxfId="60" priority="62" operator="containsText" text="Kitöltés rendben!">
      <formula>NOT(ISERROR(SEARCH("Kitöltés rendben!",A447)))</formula>
    </cfRule>
  </conditionalFormatting>
  <conditionalFormatting sqref="AE447 AT447">
    <cfRule type="containsText" dxfId="59" priority="60" operator="containsText" text="Kitöltés rendben!">
      <formula>NOT(ISERROR(SEARCH("Kitöltés rendben!",AE447)))</formula>
    </cfRule>
  </conditionalFormatting>
  <conditionalFormatting sqref="A473">
    <cfRule type="containsText" dxfId="58" priority="58" operator="containsText" text="Nincs VKR kiválasztva!">
      <formula>NOT(ISERROR(SEARCH("Nincs VKR kiválasztva!",A473)))</formula>
    </cfRule>
    <cfRule type="containsText" dxfId="57" priority="59" operator="containsText" text="Kitöltés rendben!">
      <formula>NOT(ISERROR(SEARCH("Kitöltés rendben!",A473)))</formula>
    </cfRule>
  </conditionalFormatting>
  <conditionalFormatting sqref="AT473 AE473">
    <cfRule type="containsText" dxfId="56" priority="57" operator="containsText" text="Kitöltés rendben!">
      <formula>NOT(ISERROR(SEARCH("Kitöltés rendben!",AE473)))</formula>
    </cfRule>
  </conditionalFormatting>
  <conditionalFormatting sqref="A481">
    <cfRule type="containsText" dxfId="55" priority="55" operator="containsText" text="Nincs VKR kiválasztva!">
      <formula>NOT(ISERROR(SEARCH("Nincs VKR kiválasztva!",A481)))</formula>
    </cfRule>
    <cfRule type="containsText" dxfId="54" priority="56" operator="containsText" text="Kitöltés rendben!">
      <formula>NOT(ISERROR(SEARCH("Kitöltés rendben!",A481)))</formula>
    </cfRule>
  </conditionalFormatting>
  <conditionalFormatting sqref="AE481 AT481">
    <cfRule type="containsText" dxfId="53" priority="54" operator="containsText" text="Kitöltés rendben!">
      <formula>NOT(ISERROR(SEARCH("Kitöltés rendben!",AE481)))</formula>
    </cfRule>
  </conditionalFormatting>
  <conditionalFormatting sqref="A488">
    <cfRule type="containsText" dxfId="52" priority="52" operator="containsText" text="Nincs VKR kiválasztva!">
      <formula>NOT(ISERROR(SEARCH("Nincs VKR kiválasztva!",A488)))</formula>
    </cfRule>
    <cfRule type="containsText" dxfId="51" priority="53" operator="containsText" text="Kitöltés rendben!">
      <formula>NOT(ISERROR(SEARCH("Kitöltés rendben!",A488)))</formula>
    </cfRule>
  </conditionalFormatting>
  <conditionalFormatting sqref="AT488 AE488">
    <cfRule type="containsText" dxfId="50" priority="51" operator="containsText" text="Kitöltés rendben!">
      <formula>NOT(ISERROR(SEARCH("Kitöltés rendben!",AE488)))</formula>
    </cfRule>
  </conditionalFormatting>
  <conditionalFormatting sqref="A498">
    <cfRule type="containsText" dxfId="49" priority="49" operator="containsText" text="Nincs VKR kiválasztva!">
      <formula>NOT(ISERROR(SEARCH("Nincs VKR kiválasztva!",A498)))</formula>
    </cfRule>
    <cfRule type="containsText" dxfId="48" priority="50" operator="containsText" text="Kitöltés rendben!">
      <formula>NOT(ISERROR(SEARCH("Kitöltés rendben!",A498)))</formula>
    </cfRule>
  </conditionalFormatting>
  <conditionalFormatting sqref="AE498 AT498">
    <cfRule type="containsText" dxfId="47" priority="48" operator="containsText" text="Kitöltés rendben!">
      <formula>NOT(ISERROR(SEARCH("Kitöltés rendben!",AE498)))</formula>
    </cfRule>
  </conditionalFormatting>
  <conditionalFormatting sqref="A509">
    <cfRule type="containsText" dxfId="46" priority="46" operator="containsText" text="Nincs VKR kiválasztva!">
      <formula>NOT(ISERROR(SEARCH("Nincs VKR kiválasztva!",A509)))</formula>
    </cfRule>
    <cfRule type="containsText" dxfId="45" priority="47" operator="containsText" text="Kitöltés rendben!">
      <formula>NOT(ISERROR(SEARCH("Kitöltés rendben!",A509)))</formula>
    </cfRule>
  </conditionalFormatting>
  <conditionalFormatting sqref="AT509 AE509">
    <cfRule type="containsText" dxfId="44" priority="45" operator="containsText" text="Kitöltés rendben!">
      <formula>NOT(ISERROR(SEARCH("Kitöltés rendben!",AE509)))</formula>
    </cfRule>
  </conditionalFormatting>
  <conditionalFormatting sqref="A517">
    <cfRule type="containsText" dxfId="43" priority="43" operator="containsText" text="Nincs VKR kiválasztva!">
      <formula>NOT(ISERROR(SEARCH("Nincs VKR kiválasztva!",A517)))</formula>
    </cfRule>
    <cfRule type="containsText" dxfId="42" priority="44" operator="containsText" text="Kitöltés rendben!">
      <formula>NOT(ISERROR(SEARCH("Kitöltés rendben!",A517)))</formula>
    </cfRule>
  </conditionalFormatting>
  <conditionalFormatting sqref="AE517 AT517">
    <cfRule type="containsText" dxfId="41" priority="42" operator="containsText" text="Kitöltés rendben!">
      <formula>NOT(ISERROR(SEARCH("Kitöltés rendben!",AE517)))</formula>
    </cfRule>
  </conditionalFormatting>
  <conditionalFormatting sqref="A524">
    <cfRule type="containsText" dxfId="40" priority="40" operator="containsText" text="Nincs VKR kiválasztva!">
      <formula>NOT(ISERROR(SEARCH("Nincs VKR kiválasztva!",A524)))</formula>
    </cfRule>
    <cfRule type="containsText" dxfId="39" priority="41" operator="containsText" text="Kitöltés rendben!">
      <formula>NOT(ISERROR(SEARCH("Kitöltés rendben!",A524)))</formula>
    </cfRule>
  </conditionalFormatting>
  <conditionalFormatting sqref="AT524 AE524">
    <cfRule type="containsText" dxfId="38" priority="39" operator="containsText" text="Kitöltés rendben!">
      <formula>NOT(ISERROR(SEARCH("Kitöltés rendben!",AE524)))</formula>
    </cfRule>
  </conditionalFormatting>
  <conditionalFormatting sqref="A533">
    <cfRule type="containsText" dxfId="37" priority="37" operator="containsText" text="Nincs VKR kiválasztva!">
      <formula>NOT(ISERROR(SEARCH("Nincs VKR kiválasztva!",A533)))</formula>
    </cfRule>
    <cfRule type="containsText" dxfId="36" priority="38" operator="containsText" text="Kitöltés rendben!">
      <formula>NOT(ISERROR(SEARCH("Kitöltés rendben!",A533)))</formula>
    </cfRule>
  </conditionalFormatting>
  <conditionalFormatting sqref="AE533 AT533">
    <cfRule type="containsText" dxfId="35" priority="36" operator="containsText" text="Kitöltés rendben!">
      <formula>NOT(ISERROR(SEARCH("Kitöltés rendben!",AE533)))</formula>
    </cfRule>
  </conditionalFormatting>
  <conditionalFormatting sqref="A544">
    <cfRule type="containsText" dxfId="34" priority="34" operator="containsText" text="Nincs VKR kiválasztva!">
      <formula>NOT(ISERROR(SEARCH("Nincs VKR kiválasztva!",A544)))</formula>
    </cfRule>
    <cfRule type="containsText" dxfId="33" priority="35" operator="containsText" text="Kitöltés rendben!">
      <formula>NOT(ISERROR(SEARCH("Kitöltés rendben!",A544)))</formula>
    </cfRule>
  </conditionalFormatting>
  <conditionalFormatting sqref="AT544 AE544">
    <cfRule type="containsText" dxfId="32" priority="33" operator="containsText" text="Kitöltés rendben!">
      <formula>NOT(ISERROR(SEARCH("Kitöltés rendben!",AE544)))</formula>
    </cfRule>
  </conditionalFormatting>
  <conditionalFormatting sqref="A554">
    <cfRule type="containsText" dxfId="31" priority="31" operator="containsText" text="Nincs VKR kiválasztva!">
      <formula>NOT(ISERROR(SEARCH("Nincs VKR kiválasztva!",A554)))</formula>
    </cfRule>
    <cfRule type="containsText" dxfId="30" priority="32" operator="containsText" text="Kitöltés rendben!">
      <formula>NOT(ISERROR(SEARCH("Kitöltés rendben!",A554)))</formula>
    </cfRule>
  </conditionalFormatting>
  <conditionalFormatting sqref="AE554 AT554">
    <cfRule type="containsText" dxfId="29" priority="30" operator="containsText" text="Kitöltés rendben!">
      <formula>NOT(ISERROR(SEARCH("Kitöltés rendben!",AE554)))</formula>
    </cfRule>
  </conditionalFormatting>
  <conditionalFormatting sqref="A562">
    <cfRule type="containsText" dxfId="28" priority="28" operator="containsText" text="Nincs VKR kiválasztva!">
      <formula>NOT(ISERROR(SEARCH("Nincs VKR kiválasztva!",A562)))</formula>
    </cfRule>
    <cfRule type="containsText" dxfId="27" priority="29" operator="containsText" text="Kitöltés rendben!">
      <formula>NOT(ISERROR(SEARCH("Kitöltés rendben!",A562)))</formula>
    </cfRule>
  </conditionalFormatting>
  <conditionalFormatting sqref="AT562 AE562">
    <cfRule type="containsText" dxfId="26" priority="27" operator="containsText" text="Kitöltés rendben!">
      <formula>NOT(ISERROR(SEARCH("Kitöltés rendben!",AE562)))</formula>
    </cfRule>
  </conditionalFormatting>
  <conditionalFormatting sqref="A226">
    <cfRule type="containsText" dxfId="25" priority="25" operator="containsText" text="Nincs VKR kiválasztva!">
      <formula>NOT(ISERROR(SEARCH("Nincs VKR kiválasztva!",A226)))</formula>
    </cfRule>
    <cfRule type="containsText" dxfId="24" priority="26" operator="containsText" text="Kitöltés rendben!">
      <formula>NOT(ISERROR(SEARCH("Kitöltés rendben!",A226)))</formula>
    </cfRule>
  </conditionalFormatting>
  <conditionalFormatting sqref="AE226">
    <cfRule type="containsText" dxfId="23" priority="24" operator="containsText" text="Kitöltés rendben!">
      <formula>NOT(ISERROR(SEARCH("Kitöltés rendben!",AE226)))</formula>
    </cfRule>
  </conditionalFormatting>
  <conditionalFormatting sqref="AT226">
    <cfRule type="containsText" dxfId="22" priority="23" operator="containsText" text="Kitöltés rendben!">
      <formula>NOT(ISERROR(SEARCH("Kitöltés rendben!",AT226)))</formula>
    </cfRule>
  </conditionalFormatting>
  <conditionalFormatting sqref="A248">
    <cfRule type="containsText" dxfId="21" priority="21" operator="containsText" text="Nincs VKR kiválasztva!">
      <formula>NOT(ISERROR(SEARCH("Nincs VKR kiválasztva!",A248)))</formula>
    </cfRule>
    <cfRule type="containsText" dxfId="20" priority="22" operator="containsText" text="Kitöltés rendben!">
      <formula>NOT(ISERROR(SEARCH("Kitöltés rendben!",A248)))</formula>
    </cfRule>
  </conditionalFormatting>
  <conditionalFormatting sqref="AE248">
    <cfRule type="containsText" dxfId="19" priority="20" operator="containsText" text="Kitöltés rendben!">
      <formula>NOT(ISERROR(SEARCH("Kitöltés rendben!",AE248)))</formula>
    </cfRule>
  </conditionalFormatting>
  <conditionalFormatting sqref="AT248">
    <cfRule type="containsText" dxfId="18" priority="19" operator="containsText" text="Kitöltés rendben!">
      <formula>NOT(ISERROR(SEARCH("Kitöltés rendben!",AT248)))</formula>
    </cfRule>
  </conditionalFormatting>
  <conditionalFormatting sqref="A271">
    <cfRule type="containsText" dxfId="17" priority="17" operator="containsText" text="Nincs VKR kiválasztva!">
      <formula>NOT(ISERROR(SEARCH("Nincs VKR kiválasztva!",A271)))</formula>
    </cfRule>
    <cfRule type="containsText" dxfId="16" priority="18" operator="containsText" text="Kitöltés rendben!">
      <formula>NOT(ISERROR(SEARCH("Kitöltés rendben!",A271)))</formula>
    </cfRule>
  </conditionalFormatting>
  <conditionalFormatting sqref="AE271">
    <cfRule type="containsText" dxfId="15" priority="16" operator="containsText" text="Kitöltés rendben!">
      <formula>NOT(ISERROR(SEARCH("Kitöltés rendben!",AE271)))</formula>
    </cfRule>
  </conditionalFormatting>
  <conditionalFormatting sqref="AT271">
    <cfRule type="containsText" dxfId="14" priority="15" operator="containsText" text="Kitöltés rendben!">
      <formula>NOT(ISERROR(SEARCH("Kitöltés rendben!",AT271)))</formula>
    </cfRule>
  </conditionalFormatting>
  <conditionalFormatting sqref="A282">
    <cfRule type="containsText" dxfId="13" priority="13" operator="containsText" text="Nincs VKR kiválasztva!">
      <formula>NOT(ISERROR(SEARCH("Nincs VKR kiválasztva!",A282)))</formula>
    </cfRule>
    <cfRule type="containsText" dxfId="12" priority="14" operator="containsText" text="Kitöltés rendben!">
      <formula>NOT(ISERROR(SEARCH("Kitöltés rendben!",A282)))</formula>
    </cfRule>
  </conditionalFormatting>
  <conditionalFormatting sqref="AE282">
    <cfRule type="containsText" dxfId="11" priority="12" operator="containsText" text="Kitöltés rendben!">
      <formula>NOT(ISERROR(SEARCH("Kitöltés rendben!",AE282)))</formula>
    </cfRule>
  </conditionalFormatting>
  <conditionalFormatting sqref="AT282">
    <cfRule type="containsText" dxfId="10" priority="11" operator="containsText" text="Kitöltés rendben!">
      <formula>NOT(ISERROR(SEARCH("Kitöltés rendben!",AT282)))</formula>
    </cfRule>
  </conditionalFormatting>
  <conditionalFormatting sqref="A300">
    <cfRule type="containsText" dxfId="9" priority="9" operator="containsText" text="Nincs VKR kiválasztva!">
      <formula>NOT(ISERROR(SEARCH("Nincs VKR kiválasztva!",A300)))</formula>
    </cfRule>
    <cfRule type="containsText" dxfId="8" priority="10" operator="containsText" text="Kitöltés rendben!">
      <formula>NOT(ISERROR(SEARCH("Kitöltés rendben!",A300)))</formula>
    </cfRule>
  </conditionalFormatting>
  <conditionalFormatting sqref="AE300">
    <cfRule type="containsText" dxfId="7" priority="8" operator="containsText" text="Kitöltés rendben!">
      <formula>NOT(ISERROR(SEARCH("Kitöltés rendben!",AE300)))</formula>
    </cfRule>
  </conditionalFormatting>
  <conditionalFormatting sqref="AT300">
    <cfRule type="containsText" dxfId="6" priority="7" operator="containsText" text="Kitöltés rendben!">
      <formula>NOT(ISERROR(SEARCH("Kitöltés rendben!",AT300)))</formula>
    </cfRule>
  </conditionalFormatting>
  <conditionalFormatting sqref="A327">
    <cfRule type="containsText" dxfId="5" priority="5" operator="containsText" text="Nincs VKR kiválasztva!">
      <formula>NOT(ISERROR(SEARCH("Nincs VKR kiválasztva!",A327)))</formula>
    </cfRule>
    <cfRule type="containsText" dxfId="4" priority="6" operator="containsText" text="Kitöltés rendben!">
      <formula>NOT(ISERROR(SEARCH("Kitöltés rendben!",A327)))</formula>
    </cfRule>
  </conditionalFormatting>
  <conditionalFormatting sqref="AT327 AE327">
    <cfRule type="containsText" dxfId="3" priority="4" operator="containsText" text="Kitöltés rendben!">
      <formula>NOT(ISERROR(SEARCH("Kitöltés rendben!",AE327)))</formula>
    </cfRule>
  </conditionalFormatting>
  <conditionalFormatting sqref="A349">
    <cfRule type="containsText" dxfId="2" priority="2" operator="containsText" text="Nincs VKR kiválasztva!">
      <formula>NOT(ISERROR(SEARCH("Nincs VKR kiválasztva!",A349)))</formula>
    </cfRule>
    <cfRule type="containsText" dxfId="1" priority="3" operator="containsText" text="Kitöltés rendben!">
      <formula>NOT(ISERROR(SEARCH("Kitöltés rendben!",A349)))</formula>
    </cfRule>
  </conditionalFormatting>
  <conditionalFormatting sqref="AE349 AT349">
    <cfRule type="containsText" dxfId="0" priority="1" operator="containsText" text="Kitöltés rendben!">
      <formula>NOT(ISERROR(SEARCH("Kitöltés rendben!",AE349)))</formula>
    </cfRule>
  </conditionalFormatting>
  <dataValidations count="2">
    <dataValidation type="list" allowBlank="1" showInputMessage="1" showErrorMessage="1" sqref="AS3:AS575">
      <formula1>"nem,igen"</formula1>
    </dataValidation>
    <dataValidation type="whole" allowBlank="1" showInputMessage="1" showErrorMessage="1" sqref="M3:N575">
      <formula1>2027</formula1>
      <formula2>2036</formula2>
    </dataValidation>
  </dataValidations>
  <pageMargins left="0.70866141732283472" right="0.70866141732283472" top="0.74803149606299213" bottom="0.74803149606299213" header="0.31496062992125984" footer="0.31496062992125984"/>
  <pageSetup paperSize="8" scale="42"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adat!$C$3:$C$33</xm:f>
          </x14:formula1>
          <xm:sqref>C3:C155 C157:C575</xm:sqref>
        </x14:dataValidation>
        <x14:dataValidation type="list" allowBlank="1" showInputMessage="1" showErrorMessage="1">
          <x14:formula1>
            <xm:f>[1]adat!#REF!</xm:f>
          </x14:formula1>
          <xm:sqref>C156</xm:sqref>
        </x14:dataValidation>
        <x14:dataValidation type="list" allowBlank="1" showInputMessage="1" showErrorMessage="1">
          <x14:formula1>
            <xm:f>Összesítő!$B$4:$B$99999</xm:f>
          </x14:formula1>
          <xm:sqref>G3:G575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3"/>
  <sheetViews>
    <sheetView topLeftCell="M1" zoomScale="55" zoomScaleNormal="55" workbookViewId="0">
      <pane ySplit="1" topLeftCell="A2" activePane="bottomLeft" state="frozen"/>
      <selection activeCell="E10" sqref="E10"/>
      <selection pane="bottomLeft" activeCell="E10" sqref="E10"/>
    </sheetView>
  </sheetViews>
  <sheetFormatPr defaultColWidth="9.109375" defaultRowHeight="14.4" x14ac:dyDescent="0.3"/>
  <cols>
    <col min="1" max="1" width="18.44140625" style="66" customWidth="1"/>
    <col min="2" max="2" width="12" style="66" customWidth="1"/>
    <col min="3" max="3" width="56.5546875" style="66" customWidth="1"/>
    <col min="4" max="4" width="21.5546875" style="66" customWidth="1"/>
    <col min="5" max="5" width="29.44140625" style="66" customWidth="1"/>
    <col min="6" max="6" width="24.6640625" style="66" customWidth="1"/>
    <col min="7" max="7" width="126.88671875" style="66" customWidth="1"/>
    <col min="8" max="8" width="19.88671875" style="66" customWidth="1"/>
    <col min="9" max="9" width="21.5546875" style="66" customWidth="1"/>
    <col min="10" max="10" width="13.6640625" style="66" customWidth="1"/>
    <col min="11" max="11" width="11.88671875" style="66" bestFit="1" customWidth="1"/>
    <col min="12" max="12" width="58.88671875" style="66" bestFit="1" customWidth="1"/>
    <col min="13" max="13" width="68.88671875" style="66" customWidth="1"/>
    <col min="14" max="17" width="9.109375" style="66" customWidth="1"/>
    <col min="18" max="18" width="115.44140625" style="66" customWidth="1"/>
    <col min="19" max="19" width="22.88671875" style="66" customWidth="1"/>
    <col min="20" max="22" width="9.109375" style="66" customWidth="1"/>
    <col min="23" max="23" width="73" style="66" customWidth="1"/>
    <col min="24" max="24" width="31.33203125" style="66" customWidth="1"/>
    <col min="25" max="25" width="9.109375" style="66" customWidth="1"/>
    <col min="26" max="16384" width="9.109375" style="66"/>
  </cols>
  <sheetData>
    <row r="1" spans="1:24" ht="42" x14ac:dyDescent="0.3">
      <c r="A1" s="60">
        <v>2027</v>
      </c>
      <c r="B1" s="61" t="s">
        <v>357</v>
      </c>
      <c r="C1" s="62"/>
      <c r="D1" s="62"/>
      <c r="E1" s="62"/>
      <c r="F1" s="62"/>
      <c r="G1" s="63"/>
      <c r="H1" s="64" t="s">
        <v>358</v>
      </c>
      <c r="I1" s="65"/>
      <c r="K1" s="67" t="s">
        <v>359</v>
      </c>
      <c r="L1" s="68"/>
      <c r="M1" s="69"/>
      <c r="Q1" s="70" t="s">
        <v>360</v>
      </c>
      <c r="R1" s="71"/>
      <c r="S1" s="72" t="s">
        <v>361</v>
      </c>
      <c r="V1" s="70" t="s">
        <v>362</v>
      </c>
      <c r="W1" s="73"/>
      <c r="X1" s="72" t="s">
        <v>361</v>
      </c>
    </row>
    <row r="2" spans="1:24" ht="15.6" x14ac:dyDescent="0.3">
      <c r="B2" s="74" t="s">
        <v>20</v>
      </c>
      <c r="C2" s="75" t="s">
        <v>363</v>
      </c>
      <c r="D2" s="76" t="s">
        <v>364</v>
      </c>
      <c r="E2" s="77" t="s">
        <v>365</v>
      </c>
      <c r="F2" s="78" t="s">
        <v>366</v>
      </c>
      <c r="G2" s="79" t="s">
        <v>367</v>
      </c>
      <c r="K2" s="80" t="s">
        <v>20</v>
      </c>
      <c r="L2" s="77" t="s">
        <v>368</v>
      </c>
      <c r="M2" s="78" t="s">
        <v>369</v>
      </c>
      <c r="Q2" s="81">
        <f>IF($R2="","",COUNTA($R$2:R2))</f>
        <v>1</v>
      </c>
      <c r="R2" s="82" t="s">
        <v>370</v>
      </c>
      <c r="S2" s="83"/>
      <c r="V2" s="84">
        <f>IF($W2="","",COUNTA($W$2:W2))</f>
        <v>1</v>
      </c>
      <c r="W2" s="85" t="s">
        <v>371</v>
      </c>
      <c r="X2" s="86"/>
    </row>
    <row r="3" spans="1:24" ht="90" x14ac:dyDescent="0.3">
      <c r="B3" s="87">
        <v>1</v>
      </c>
      <c r="C3" s="88" t="s">
        <v>372</v>
      </c>
      <c r="D3" s="247" t="s">
        <v>373</v>
      </c>
      <c r="E3" s="89" t="s">
        <v>374</v>
      </c>
      <c r="F3" s="90"/>
      <c r="G3" s="91" t="s">
        <v>375</v>
      </c>
      <c r="H3" s="92">
        <v>121</v>
      </c>
      <c r="I3" s="93"/>
      <c r="K3" s="94">
        <f>IF(L3="","",COUNTA($L$3:L3))</f>
        <v>1</v>
      </c>
      <c r="L3" s="95" t="s">
        <v>376</v>
      </c>
      <c r="M3" s="96" t="s">
        <v>377</v>
      </c>
      <c r="Q3" s="97" t="str">
        <f>IF($R3="","",COUNTA($R$2:R3))</f>
        <v/>
      </c>
      <c r="R3" s="98"/>
      <c r="S3" s="99"/>
      <c r="V3" s="100">
        <f>IF($W3="","",COUNTA($W$2:W3))</f>
        <v>2</v>
      </c>
      <c r="W3" s="101" t="s">
        <v>378</v>
      </c>
      <c r="X3" s="102"/>
    </row>
    <row r="4" spans="1:24" ht="15.6" x14ac:dyDescent="0.3">
      <c r="B4" s="103">
        <v>2</v>
      </c>
      <c r="C4" s="104" t="s">
        <v>379</v>
      </c>
      <c r="D4" s="248"/>
      <c r="E4" s="105" t="s">
        <v>380</v>
      </c>
      <c r="F4" s="106"/>
      <c r="G4" s="107" t="s">
        <v>381</v>
      </c>
      <c r="H4" s="92"/>
      <c r="I4" s="93"/>
      <c r="K4" s="108">
        <f>IF(L4="","",COUNTA($L$3:L4))</f>
        <v>2</v>
      </c>
      <c r="L4" s="109" t="s">
        <v>382</v>
      </c>
      <c r="M4" s="110" t="s">
        <v>383</v>
      </c>
      <c r="Q4" s="97">
        <f>IF($R4="","",COUNTA($R$2:R4))</f>
        <v>2</v>
      </c>
      <c r="R4" s="111" t="s">
        <v>384</v>
      </c>
      <c r="S4" s="99"/>
      <c r="V4" s="100">
        <f>IF($W4="","",COUNTA($W$2:W4))</f>
        <v>3</v>
      </c>
      <c r="W4" s="101" t="s">
        <v>385</v>
      </c>
      <c r="X4" s="102"/>
    </row>
    <row r="5" spans="1:24" ht="15.6" x14ac:dyDescent="0.3">
      <c r="B5" s="103">
        <v>3</v>
      </c>
      <c r="C5" s="104" t="s">
        <v>386</v>
      </c>
      <c r="D5" s="248"/>
      <c r="E5" s="105" t="s">
        <v>387</v>
      </c>
      <c r="F5" s="106"/>
      <c r="G5" s="107" t="s">
        <v>388</v>
      </c>
      <c r="H5" s="92"/>
      <c r="I5" s="93"/>
      <c r="K5" s="108">
        <f>IF(L5="","",COUNTA($L$3:L5))</f>
        <v>3</v>
      </c>
      <c r="L5" s="109" t="s">
        <v>389</v>
      </c>
      <c r="M5" s="112"/>
      <c r="Q5" s="97">
        <f>IF($R5="","",COUNTA($R$2:R5))</f>
        <v>3</v>
      </c>
      <c r="R5" s="98" t="s">
        <v>390</v>
      </c>
      <c r="S5" s="99"/>
      <c r="V5" s="100">
        <f>IF($W5="","",COUNTA($W$2:W5))</f>
        <v>4</v>
      </c>
      <c r="W5" s="101" t="s">
        <v>391</v>
      </c>
      <c r="X5" s="102"/>
    </row>
    <row r="6" spans="1:24" ht="46.8" x14ac:dyDescent="0.3">
      <c r="B6" s="103">
        <v>4</v>
      </c>
      <c r="C6" s="104" t="s">
        <v>392</v>
      </c>
      <c r="D6" s="248"/>
      <c r="E6" s="105" t="s">
        <v>393</v>
      </c>
      <c r="F6" s="106"/>
      <c r="G6" s="113" t="s">
        <v>394</v>
      </c>
      <c r="H6" s="92"/>
      <c r="I6" s="93"/>
      <c r="K6" s="108">
        <f>IF(L6="","",COUNTA($L$3:L6))</f>
        <v>4</v>
      </c>
      <c r="L6" s="109" t="s">
        <v>395</v>
      </c>
      <c r="M6" s="112" t="s">
        <v>396</v>
      </c>
      <c r="Q6" s="97">
        <f>IF($R6="","",COUNTA($R$2:R6))</f>
        <v>4</v>
      </c>
      <c r="R6" s="98" t="s">
        <v>397</v>
      </c>
      <c r="S6" s="99"/>
      <c r="V6" s="114">
        <f>IF($W6="","",COUNTA($W$2:W6))</f>
        <v>5</v>
      </c>
      <c r="W6" s="115" t="s">
        <v>398</v>
      </c>
      <c r="X6" s="116"/>
    </row>
    <row r="7" spans="1:24" ht="30" customHeight="1" x14ac:dyDescent="0.3">
      <c r="B7" s="117">
        <v>4</v>
      </c>
      <c r="C7" s="118" t="s">
        <v>399</v>
      </c>
      <c r="D7" s="249"/>
      <c r="E7" s="119" t="s">
        <v>400</v>
      </c>
      <c r="F7" s="120"/>
      <c r="G7" s="121" t="s">
        <v>401</v>
      </c>
      <c r="H7" s="92"/>
      <c r="I7" s="93"/>
      <c r="K7" s="122">
        <f>IF(L7="","",COUNTA($L$3:L7))</f>
        <v>5</v>
      </c>
      <c r="L7" s="123" t="s">
        <v>402</v>
      </c>
      <c r="M7" s="124" t="s">
        <v>403</v>
      </c>
      <c r="Q7" s="97">
        <f>IF($R7="","",COUNTA($R$2:R7))</f>
        <v>5</v>
      </c>
      <c r="R7" s="98" t="s">
        <v>404</v>
      </c>
      <c r="S7" s="99"/>
    </row>
    <row r="8" spans="1:24" ht="45" x14ac:dyDescent="0.3">
      <c r="B8" s="125">
        <v>6</v>
      </c>
      <c r="C8" s="126" t="s">
        <v>405</v>
      </c>
      <c r="D8" s="250" t="s">
        <v>406</v>
      </c>
      <c r="E8" s="127" t="s">
        <v>407</v>
      </c>
      <c r="F8" s="128"/>
      <c r="G8" s="129" t="s">
        <v>408</v>
      </c>
      <c r="H8" s="92">
        <v>123</v>
      </c>
      <c r="I8" s="93"/>
      <c r="K8" s="122">
        <f>IF(L8="","",COUNTA($L$3:L8))</f>
        <v>6</v>
      </c>
      <c r="L8" s="123" t="s">
        <v>409</v>
      </c>
      <c r="M8" s="124" t="s">
        <v>410</v>
      </c>
      <c r="Q8" s="97">
        <f>IF($R8="","",COUNTA($R$2:R8))</f>
        <v>6</v>
      </c>
      <c r="R8" s="98" t="s">
        <v>411</v>
      </c>
      <c r="S8" s="99"/>
    </row>
    <row r="9" spans="1:24" ht="31.2" x14ac:dyDescent="0.3">
      <c r="B9" s="130">
        <v>7</v>
      </c>
      <c r="C9" s="131" t="s">
        <v>412</v>
      </c>
      <c r="D9" s="250"/>
      <c r="E9" s="132" t="s">
        <v>380</v>
      </c>
      <c r="F9" s="128"/>
      <c r="G9" s="133" t="s">
        <v>413</v>
      </c>
      <c r="H9" s="92"/>
      <c r="I9" s="93"/>
      <c r="K9" s="122">
        <f>IF(L9="","",COUNTA($L$3:L9))</f>
        <v>7</v>
      </c>
      <c r="L9" s="123" t="s">
        <v>414</v>
      </c>
      <c r="M9" s="124" t="s">
        <v>415</v>
      </c>
      <c r="Q9" s="97">
        <f>IF($R9="","",COUNTA($R$2:R9))</f>
        <v>7</v>
      </c>
      <c r="R9" s="98" t="s">
        <v>416</v>
      </c>
      <c r="S9" s="99"/>
    </row>
    <row r="10" spans="1:24" ht="15.6" x14ac:dyDescent="0.3">
      <c r="B10" s="130">
        <v>8</v>
      </c>
      <c r="C10" s="131" t="s">
        <v>417</v>
      </c>
      <c r="D10" s="250"/>
      <c r="E10" s="132" t="s">
        <v>387</v>
      </c>
      <c r="F10" s="128"/>
      <c r="G10" s="133" t="s">
        <v>418</v>
      </c>
      <c r="H10" s="92"/>
      <c r="I10" s="93"/>
      <c r="K10" s="122">
        <f>IF(L10="","",COUNTA($L$3:L10))</f>
        <v>8</v>
      </c>
      <c r="L10" s="123" t="s">
        <v>419</v>
      </c>
      <c r="M10" s="124"/>
      <c r="Q10" s="97">
        <f>IF($R10="","",COUNTA($R$2:R10))</f>
        <v>8</v>
      </c>
      <c r="R10" s="98" t="s">
        <v>420</v>
      </c>
      <c r="S10" s="99"/>
    </row>
    <row r="11" spans="1:24" ht="90" x14ac:dyDescent="0.3">
      <c r="B11" s="130">
        <v>9</v>
      </c>
      <c r="C11" s="131" t="s">
        <v>421</v>
      </c>
      <c r="D11" s="250"/>
      <c r="E11" s="132" t="s">
        <v>422</v>
      </c>
      <c r="F11" s="128"/>
      <c r="G11" s="133" t="s">
        <v>423</v>
      </c>
      <c r="H11" s="92">
        <v>125</v>
      </c>
      <c r="I11" s="93"/>
      <c r="K11" s="122">
        <f>IF(L11="","",COUNTA($L$3:L11))</f>
        <v>9</v>
      </c>
      <c r="L11" s="123" t="s">
        <v>424</v>
      </c>
      <c r="M11" s="134" t="s">
        <v>425</v>
      </c>
      <c r="Q11" s="97">
        <f>IF($R11="","",COUNTA($R$2:R11))</f>
        <v>9</v>
      </c>
      <c r="R11" s="98" t="s">
        <v>426</v>
      </c>
      <c r="S11" s="99"/>
    </row>
    <row r="12" spans="1:24" ht="15.6" x14ac:dyDescent="0.3">
      <c r="B12" s="130">
        <v>10</v>
      </c>
      <c r="C12" s="131" t="s">
        <v>427</v>
      </c>
      <c r="D12" s="250"/>
      <c r="E12" s="132" t="s">
        <v>428</v>
      </c>
      <c r="F12" s="128"/>
      <c r="G12" s="133" t="s">
        <v>429</v>
      </c>
      <c r="H12" s="92"/>
      <c r="I12" s="93"/>
      <c r="K12" s="135">
        <f>IF(L12="","",COUNTA($L$3:L12))</f>
        <v>10</v>
      </c>
      <c r="L12" s="136" t="s">
        <v>430</v>
      </c>
      <c r="M12" s="137"/>
      <c r="Q12" s="97">
        <f>IF($R12="","",COUNTA($R$2:R12))</f>
        <v>10</v>
      </c>
      <c r="R12" s="98" t="s">
        <v>431</v>
      </c>
      <c r="S12" s="99"/>
    </row>
    <row r="13" spans="1:24" ht="30" x14ac:dyDescent="0.3">
      <c r="B13" s="138">
        <v>11</v>
      </c>
      <c r="C13" s="139" t="s">
        <v>432</v>
      </c>
      <c r="D13" s="250"/>
      <c r="E13" s="140" t="s">
        <v>393</v>
      </c>
      <c r="F13" s="128"/>
      <c r="G13" s="141" t="s">
        <v>433</v>
      </c>
      <c r="H13" s="92"/>
      <c r="I13" s="93"/>
      <c r="Q13" s="97">
        <f>IF($R13="","",COUNTA($R$2:R13))</f>
        <v>11</v>
      </c>
      <c r="R13" s="98" t="s">
        <v>434</v>
      </c>
      <c r="S13" s="99"/>
    </row>
    <row r="14" spans="1:24" ht="31.2" x14ac:dyDescent="0.3">
      <c r="B14" s="142">
        <v>12</v>
      </c>
      <c r="C14" s="139" t="s">
        <v>435</v>
      </c>
      <c r="D14" s="251"/>
      <c r="E14" s="140" t="s">
        <v>400</v>
      </c>
      <c r="F14" s="143"/>
      <c r="G14" s="144" t="s">
        <v>436</v>
      </c>
      <c r="H14" s="92"/>
      <c r="I14" s="93"/>
      <c r="Q14" s="97">
        <f>IF($R14="","",COUNTA($R$2:R14))</f>
        <v>12</v>
      </c>
      <c r="R14" s="98" t="s">
        <v>437</v>
      </c>
      <c r="S14" s="99"/>
    </row>
    <row r="15" spans="1:24" ht="15.6" x14ac:dyDescent="0.3">
      <c r="B15" s="87">
        <v>13</v>
      </c>
      <c r="C15" s="88" t="s">
        <v>438</v>
      </c>
      <c r="D15" s="252" t="s">
        <v>439</v>
      </c>
      <c r="E15" s="255" t="s">
        <v>440</v>
      </c>
      <c r="F15" s="145" t="s">
        <v>441</v>
      </c>
      <c r="G15" s="146" t="s">
        <v>442</v>
      </c>
      <c r="H15" s="92"/>
      <c r="I15" s="93"/>
      <c r="Q15" s="97">
        <f>IF($R15="","",COUNTA($R$2:R15))</f>
        <v>13</v>
      </c>
      <c r="R15" s="98" t="s">
        <v>443</v>
      </c>
      <c r="S15" s="99"/>
    </row>
    <row r="16" spans="1:24" ht="34.5" customHeight="1" x14ac:dyDescent="0.3">
      <c r="B16" s="103">
        <v>14</v>
      </c>
      <c r="C16" s="104" t="s">
        <v>444</v>
      </c>
      <c r="D16" s="253"/>
      <c r="E16" s="256"/>
      <c r="F16" s="147" t="s">
        <v>445</v>
      </c>
      <c r="G16" s="107" t="s">
        <v>446</v>
      </c>
      <c r="H16" s="92"/>
      <c r="I16" s="93"/>
      <c r="Q16" s="148">
        <f>IF($R16="","",COUNTA($R$2:R16))</f>
        <v>14</v>
      </c>
      <c r="R16" s="149" t="s">
        <v>398</v>
      </c>
      <c r="S16" s="150"/>
    </row>
    <row r="17" spans="2:9" ht="15.6" x14ac:dyDescent="0.3">
      <c r="B17" s="103">
        <v>15</v>
      </c>
      <c r="C17" s="104" t="s">
        <v>447</v>
      </c>
      <c r="D17" s="253"/>
      <c r="E17" s="256"/>
      <c r="F17" s="147" t="s">
        <v>448</v>
      </c>
      <c r="G17" s="107" t="s">
        <v>449</v>
      </c>
      <c r="H17" s="92">
        <v>113</v>
      </c>
      <c r="I17" s="93"/>
    </row>
    <row r="18" spans="2:9" ht="31.2" x14ac:dyDescent="0.3">
      <c r="B18" s="103">
        <v>16</v>
      </c>
      <c r="C18" s="104" t="s">
        <v>450</v>
      </c>
      <c r="D18" s="253"/>
      <c r="E18" s="105" t="s">
        <v>451</v>
      </c>
      <c r="F18" s="151"/>
      <c r="G18" s="107" t="s">
        <v>452</v>
      </c>
      <c r="H18" s="92"/>
      <c r="I18" s="93"/>
    </row>
    <row r="19" spans="2:9" ht="15.6" x14ac:dyDescent="0.3">
      <c r="B19" s="103">
        <v>17</v>
      </c>
      <c r="C19" s="104" t="s">
        <v>453</v>
      </c>
      <c r="D19" s="253"/>
      <c r="E19" s="105" t="s">
        <v>387</v>
      </c>
      <c r="F19" s="151"/>
      <c r="G19" s="107" t="s">
        <v>454</v>
      </c>
      <c r="H19" s="92"/>
      <c r="I19" s="93"/>
    </row>
    <row r="20" spans="2:9" ht="46.8" x14ac:dyDescent="0.3">
      <c r="B20" s="103">
        <v>18</v>
      </c>
      <c r="C20" s="104" t="s">
        <v>455</v>
      </c>
      <c r="D20" s="253"/>
      <c r="E20" s="256" t="s">
        <v>456</v>
      </c>
      <c r="F20" s="147" t="s">
        <v>457</v>
      </c>
      <c r="G20" s="107" t="s">
        <v>458</v>
      </c>
      <c r="H20" s="92"/>
      <c r="I20" s="93"/>
    </row>
    <row r="21" spans="2:9" ht="15.6" x14ac:dyDescent="0.3">
      <c r="B21" s="103">
        <v>19</v>
      </c>
      <c r="C21" s="104" t="s">
        <v>459</v>
      </c>
      <c r="D21" s="253"/>
      <c r="E21" s="256"/>
      <c r="F21" s="147" t="s">
        <v>460</v>
      </c>
      <c r="G21" s="107" t="s">
        <v>461</v>
      </c>
      <c r="H21" s="92"/>
      <c r="I21" s="93"/>
    </row>
    <row r="22" spans="2:9" ht="15.6" x14ac:dyDescent="0.3">
      <c r="B22" s="103">
        <v>20</v>
      </c>
      <c r="C22" s="104" t="s">
        <v>462</v>
      </c>
      <c r="D22" s="253"/>
      <c r="E22" s="256"/>
      <c r="F22" s="147" t="s">
        <v>463</v>
      </c>
      <c r="G22" s="107" t="s">
        <v>464</v>
      </c>
      <c r="H22" s="92"/>
      <c r="I22" s="93"/>
    </row>
    <row r="23" spans="2:9" ht="15.6" x14ac:dyDescent="0.3">
      <c r="B23" s="103">
        <v>21</v>
      </c>
      <c r="C23" s="104" t="s">
        <v>465</v>
      </c>
      <c r="D23" s="253"/>
      <c r="E23" s="256"/>
      <c r="F23" s="147" t="s">
        <v>466</v>
      </c>
      <c r="G23" s="107" t="s">
        <v>467</v>
      </c>
      <c r="H23" s="92"/>
      <c r="I23" s="93"/>
    </row>
    <row r="24" spans="2:9" ht="15.6" x14ac:dyDescent="0.3">
      <c r="B24" s="103">
        <v>22</v>
      </c>
      <c r="C24" s="104" t="s">
        <v>468</v>
      </c>
      <c r="D24" s="253"/>
      <c r="E24" s="256"/>
      <c r="F24" s="147" t="s">
        <v>469</v>
      </c>
      <c r="G24" s="107" t="s">
        <v>470</v>
      </c>
      <c r="H24" s="92">
        <v>114</v>
      </c>
      <c r="I24" s="93"/>
    </row>
    <row r="25" spans="2:9" ht="15.6" x14ac:dyDescent="0.3">
      <c r="B25" s="103">
        <v>23</v>
      </c>
      <c r="C25" s="104" t="s">
        <v>471</v>
      </c>
      <c r="D25" s="253"/>
      <c r="E25" s="256"/>
      <c r="F25" s="147" t="s">
        <v>472</v>
      </c>
      <c r="G25" s="107" t="s">
        <v>473</v>
      </c>
      <c r="H25" s="92"/>
      <c r="I25" s="93"/>
    </row>
    <row r="26" spans="2:9" ht="39" customHeight="1" x14ac:dyDescent="0.3">
      <c r="B26" s="103">
        <v>24</v>
      </c>
      <c r="C26" s="104" t="s">
        <v>474</v>
      </c>
      <c r="D26" s="253"/>
      <c r="E26" s="256"/>
      <c r="F26" s="147" t="s">
        <v>475</v>
      </c>
      <c r="G26" s="107" t="s">
        <v>476</v>
      </c>
      <c r="H26" s="92"/>
      <c r="I26" s="93"/>
    </row>
    <row r="27" spans="2:9" ht="31.2" x14ac:dyDescent="0.3">
      <c r="B27" s="152">
        <v>25</v>
      </c>
      <c r="C27" s="104" t="s">
        <v>477</v>
      </c>
      <c r="D27" s="253"/>
      <c r="E27" s="105" t="s">
        <v>393</v>
      </c>
      <c r="F27" s="153"/>
      <c r="G27" s="107" t="s">
        <v>478</v>
      </c>
      <c r="H27" s="92"/>
      <c r="I27" s="93"/>
    </row>
    <row r="28" spans="2:9" ht="31.2" x14ac:dyDescent="0.3">
      <c r="B28" s="154">
        <v>26</v>
      </c>
      <c r="C28" s="104" t="s">
        <v>479</v>
      </c>
      <c r="D28" s="254"/>
      <c r="E28" s="153" t="s">
        <v>400</v>
      </c>
      <c r="F28" s="155"/>
      <c r="G28" s="107" t="s">
        <v>480</v>
      </c>
      <c r="H28" s="92"/>
      <c r="I28" s="93"/>
    </row>
    <row r="29" spans="2:9" ht="15.6" x14ac:dyDescent="0.3">
      <c r="B29" s="156">
        <v>27</v>
      </c>
      <c r="C29" s="157" t="s">
        <v>481</v>
      </c>
      <c r="D29" s="158" t="s">
        <v>482</v>
      </c>
      <c r="E29" s="159"/>
      <c r="F29" s="160"/>
      <c r="G29" s="161" t="s">
        <v>483</v>
      </c>
      <c r="H29" s="92">
        <v>129</v>
      </c>
      <c r="I29" s="93"/>
    </row>
    <row r="30" spans="2:9" ht="31.2" x14ac:dyDescent="0.3">
      <c r="B30" s="162">
        <v>28</v>
      </c>
      <c r="C30" s="163" t="s">
        <v>484</v>
      </c>
      <c r="D30" s="164" t="s">
        <v>485</v>
      </c>
      <c r="E30" s="165"/>
      <c r="F30" s="165"/>
      <c r="G30" s="166" t="s">
        <v>486</v>
      </c>
      <c r="H30" s="92">
        <v>126</v>
      </c>
      <c r="I30" s="93">
        <v>128</v>
      </c>
    </row>
    <row r="31" spans="2:9" ht="46.8" x14ac:dyDescent="0.3">
      <c r="B31" s="156">
        <v>29</v>
      </c>
      <c r="C31" s="157" t="s">
        <v>487</v>
      </c>
      <c r="D31" s="158" t="s">
        <v>393</v>
      </c>
      <c r="E31" s="167"/>
      <c r="F31" s="168"/>
      <c r="G31" s="161" t="s">
        <v>488</v>
      </c>
      <c r="H31" s="92">
        <v>124</v>
      </c>
      <c r="I31" s="93"/>
    </row>
    <row r="32" spans="2:9" ht="15.6" x14ac:dyDescent="0.3">
      <c r="B32" s="169">
        <v>30</v>
      </c>
      <c r="C32" s="170" t="s">
        <v>489</v>
      </c>
      <c r="D32" s="171" t="s">
        <v>490</v>
      </c>
      <c r="E32" s="172"/>
      <c r="F32" s="173"/>
      <c r="G32" s="174" t="s">
        <v>491</v>
      </c>
      <c r="H32" s="92"/>
      <c r="I32" s="93"/>
    </row>
    <row r="33" spans="2:9" ht="15.6" x14ac:dyDescent="0.3">
      <c r="B33" s="156">
        <v>31</v>
      </c>
      <c r="C33" s="157" t="s">
        <v>492</v>
      </c>
      <c r="D33" s="158" t="s">
        <v>493</v>
      </c>
      <c r="E33" s="167"/>
      <c r="F33" s="168"/>
      <c r="G33" s="161"/>
      <c r="H33" s="175"/>
      <c r="I33" s="176"/>
    </row>
  </sheetData>
  <mergeCells count="5">
    <mergeCell ref="D3:D7"/>
    <mergeCell ref="D8:D14"/>
    <mergeCell ref="D15:D28"/>
    <mergeCell ref="E15:E17"/>
    <mergeCell ref="E20:E26"/>
  </mergeCells>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E10" sqref="E10"/>
    </sheetView>
  </sheetViews>
  <sheetFormatPr defaultRowHeight="14.4" x14ac:dyDescent="0.3"/>
  <sheetData>
    <row r="1" spans="1:1" x14ac:dyDescent="0.3">
      <c r="A1" t="s">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5"/>
  <sheetViews>
    <sheetView workbookViewId="0">
      <selection activeCell="E10" sqref="E10"/>
    </sheetView>
  </sheetViews>
  <sheetFormatPr defaultRowHeight="14.4" x14ac:dyDescent="0.3"/>
  <sheetData>
    <row r="1" spans="1:1" x14ac:dyDescent="0.3">
      <c r="A1" t="s">
        <v>0</v>
      </c>
    </row>
    <row r="2" spans="1:1" x14ac:dyDescent="0.3">
      <c r="A2" t="s">
        <v>494</v>
      </c>
    </row>
    <row r="3" spans="1:1" x14ac:dyDescent="0.3">
      <c r="A3" s="257" t="s">
        <v>495</v>
      </c>
    </row>
    <row r="4" spans="1:1" x14ac:dyDescent="0.3">
      <c r="A4" t="s">
        <v>0</v>
      </c>
    </row>
    <row r="5" spans="1:1" x14ac:dyDescent="0.3">
      <c r="A5" t="s">
        <v>0</v>
      </c>
    </row>
  </sheetData>
  <mergeCells count="1">
    <mergeCell ref="A3"/>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6</vt:i4>
      </vt:variant>
      <vt:variant>
        <vt:lpstr>Névvel ellátott tartományok</vt:lpstr>
      </vt:variant>
      <vt:variant>
        <vt:i4>1</vt:i4>
      </vt:variant>
    </vt:vector>
  </HeadingPairs>
  <TitlesOfParts>
    <vt:vector size="7" baseType="lpstr">
      <vt:lpstr>Előlap</vt:lpstr>
      <vt:lpstr>Összesítő</vt:lpstr>
      <vt:lpstr>F_IV_1A</vt:lpstr>
      <vt:lpstr>adat</vt:lpstr>
      <vt:lpstr>Kitöltési útmutató</vt:lpstr>
      <vt:lpstr>Megjegyzés</vt:lpstr>
      <vt:lpstr>F_IV_1A!Nyomtatási_terület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Körtvélyes Zita</dc:creator>
  <cp:lastModifiedBy>Körtvélyes Zita</cp:lastModifiedBy>
  <cp:lastPrinted>2026-08-04T12:39:13Z</cp:lastPrinted>
  <dcterms:created xsi:type="dcterms:W3CDTF">2026-08-05T13:47:40Z</dcterms:created>
  <dcterms:modified xsi:type="dcterms:W3CDTF">2026-08-11T07:33:14Z</dcterms:modified>
</cp:coreProperties>
</file>